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portenosi\Downloads\"/>
    </mc:Choice>
  </mc:AlternateContent>
  <bookViews>
    <workbookView xWindow="0" yWindow="0" windowWidth="15345" windowHeight="4545" activeTab="5"/>
  </bookViews>
  <sheets>
    <sheet name="receitas" sheetId="1" r:id="rId1"/>
    <sheet name="anexo 2.1" sheetId="2" r:id="rId2"/>
    <sheet name="anexo 2.2" sheetId="3" r:id="rId3"/>
    <sheet name="anexo 2.3" sheetId="4" r:id="rId4"/>
    <sheet name="anexo 2.4" sheetId="5" r:id="rId5"/>
    <sheet name="anexo 2.5" sheetId="6" r:id="rId6"/>
  </sheet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6" l="1"/>
  <c r="I32" i="6"/>
  <c r="C11" i="4" l="1"/>
  <c r="E79" i="2" l="1"/>
  <c r="I22" i="6" l="1"/>
  <c r="I24" i="6"/>
  <c r="I11" i="6"/>
  <c r="H14" i="1"/>
  <c r="F12" i="5"/>
  <c r="F11" i="5" s="1"/>
  <c r="F15" i="5"/>
  <c r="F16" i="5"/>
  <c r="F18" i="5"/>
  <c r="F19" i="5"/>
  <c r="F20" i="5"/>
  <c r="F21" i="5"/>
  <c r="F22" i="5"/>
  <c r="F23" i="5"/>
  <c r="F25" i="5"/>
  <c r="F26" i="5"/>
  <c r="F29" i="5"/>
  <c r="F28" i="5" s="1"/>
  <c r="F31" i="5"/>
  <c r="F32" i="5"/>
  <c r="F33" i="5"/>
  <c r="F34" i="5"/>
  <c r="F35" i="5"/>
  <c r="F36" i="5"/>
  <c r="F38" i="5"/>
  <c r="F39" i="5"/>
  <c r="F40" i="5"/>
  <c r="F41" i="5"/>
  <c r="F43" i="5"/>
  <c r="F44" i="5"/>
  <c r="F45" i="5"/>
  <c r="F47" i="5"/>
  <c r="F48" i="5"/>
  <c r="F49" i="5"/>
  <c r="F52" i="5"/>
  <c r="F51" i="5" s="1"/>
  <c r="F54" i="5"/>
  <c r="F53" i="5" s="1"/>
  <c r="F56" i="5"/>
  <c r="F55" i="5" s="1"/>
  <c r="F58" i="5"/>
  <c r="F59" i="5"/>
  <c r="F60" i="5"/>
  <c r="F61" i="5"/>
  <c r="F63" i="5"/>
  <c r="F64" i="5"/>
  <c r="F65" i="5"/>
  <c r="F67" i="5"/>
  <c r="F68" i="5"/>
  <c r="F70" i="5"/>
  <c r="F71" i="5"/>
  <c r="F72" i="5"/>
  <c r="F74" i="5"/>
  <c r="F75" i="5"/>
  <c r="F76" i="5"/>
  <c r="F77" i="5"/>
  <c r="F79" i="5"/>
  <c r="F80" i="5"/>
  <c r="F81" i="5"/>
  <c r="F82" i="5"/>
  <c r="F83" i="5"/>
  <c r="F84" i="5"/>
  <c r="F85" i="5"/>
  <c r="F86" i="5"/>
  <c r="F87" i="5"/>
  <c r="F88" i="5"/>
  <c r="F89" i="5"/>
  <c r="F90" i="5"/>
  <c r="F91" i="5"/>
  <c r="F92" i="5"/>
  <c r="F93" i="5"/>
  <c r="F94" i="5"/>
  <c r="F95" i="5"/>
  <c r="F96" i="5"/>
  <c r="F98" i="5"/>
  <c r="F99" i="5"/>
  <c r="F100" i="5"/>
  <c r="F101" i="5"/>
  <c r="F102" i="5"/>
  <c r="F103" i="5"/>
  <c r="F106" i="5"/>
  <c r="F107" i="5"/>
  <c r="F109" i="5"/>
  <c r="F108" i="5" s="1"/>
  <c r="F10" i="5"/>
  <c r="F9" i="5" s="1"/>
  <c r="E10" i="5"/>
  <c r="G11" i="4"/>
  <c r="G16" i="4"/>
  <c r="G12" i="4"/>
  <c r="G10" i="4"/>
  <c r="H25" i="6" s="1"/>
  <c r="G9" i="4"/>
  <c r="G8" i="4"/>
  <c r="G7" i="4"/>
  <c r="G17" i="4"/>
  <c r="G19" i="4"/>
  <c r="G20" i="4"/>
  <c r="G21" i="4"/>
  <c r="G22" i="4"/>
  <c r="G23" i="4"/>
  <c r="G24" i="4"/>
  <c r="G25" i="4"/>
  <c r="G26" i="4"/>
  <c r="G27" i="4"/>
  <c r="G31" i="4"/>
  <c r="G32" i="4"/>
  <c r="G33" i="4"/>
  <c r="G34" i="4"/>
  <c r="G35" i="4"/>
  <c r="G36"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71" i="4"/>
  <c r="G70" i="4" s="1"/>
  <c r="G81" i="4"/>
  <c r="G73" i="4" s="1"/>
  <c r="G83" i="4"/>
  <c r="G84" i="4"/>
  <c r="G85" i="4"/>
  <c r="G86" i="4"/>
  <c r="G88" i="4"/>
  <c r="G89" i="4"/>
  <c r="G90" i="4"/>
  <c r="F16" i="4"/>
  <c r="F8" i="3"/>
  <c r="F9" i="3"/>
  <c r="F10" i="3"/>
  <c r="F11" i="3"/>
  <c r="F12" i="3"/>
  <c r="F13" i="3"/>
  <c r="F14" i="3"/>
  <c r="F15" i="3"/>
  <c r="F16" i="3"/>
  <c r="F17" i="3"/>
  <c r="F18" i="3"/>
  <c r="F19" i="3"/>
  <c r="F20" i="3"/>
  <c r="F21" i="3"/>
  <c r="F22" i="3"/>
  <c r="F23" i="3"/>
  <c r="F24" i="3"/>
  <c r="F25" i="3"/>
  <c r="F26" i="3"/>
  <c r="F27" i="3"/>
  <c r="F28" i="3"/>
  <c r="F29" i="3"/>
  <c r="F30"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7" i="3"/>
  <c r="E7" i="3"/>
  <c r="F25" i="2"/>
  <c r="F26" i="2"/>
  <c r="F27" i="2"/>
  <c r="F28" i="2"/>
  <c r="F29" i="2"/>
  <c r="F30" i="2"/>
  <c r="F31" i="2"/>
  <c r="F32" i="2"/>
  <c r="F34" i="2"/>
  <c r="F35" i="2"/>
  <c r="F36" i="2"/>
  <c r="F37" i="2"/>
  <c r="F38" i="2"/>
  <c r="F39" i="2"/>
  <c r="F40" i="2"/>
  <c r="F41" i="2"/>
  <c r="F42" i="2"/>
  <c r="F43" i="2"/>
  <c r="F44" i="2"/>
  <c r="F45" i="2"/>
  <c r="F47" i="2"/>
  <c r="F46" i="2" s="1"/>
  <c r="H23" i="6" s="1"/>
  <c r="F49" i="2"/>
  <c r="F48" i="2" s="1"/>
  <c r="F51" i="2"/>
  <c r="F52" i="2"/>
  <c r="F53" i="2"/>
  <c r="F55" i="2"/>
  <c r="F54" i="2" s="1"/>
  <c r="F57" i="2"/>
  <c r="F56" i="2" s="1"/>
  <c r="F59" i="2"/>
  <c r="F58" i="2" s="1"/>
  <c r="F61" i="2"/>
  <c r="F60" i="2" s="1"/>
  <c r="F63" i="2"/>
  <c r="F62" i="2" s="1"/>
  <c r="F65" i="2"/>
  <c r="F64" i="2" s="1"/>
  <c r="F67" i="2"/>
  <c r="F68" i="2"/>
  <c r="F69" i="2"/>
  <c r="F70" i="2"/>
  <c r="F71" i="2"/>
  <c r="F72" i="2"/>
  <c r="F73" i="2"/>
  <c r="F75" i="2"/>
  <c r="F76" i="2"/>
  <c r="F6" i="2"/>
  <c r="F7" i="2"/>
  <c r="F8" i="2"/>
  <c r="F9" i="2"/>
  <c r="F10" i="2"/>
  <c r="F11" i="2"/>
  <c r="F12" i="2"/>
  <c r="F13" i="2"/>
  <c r="F14" i="2"/>
  <c r="F15" i="2"/>
  <c r="F16" i="2"/>
  <c r="F17" i="2"/>
  <c r="F18" i="2"/>
  <c r="F19" i="2"/>
  <c r="F20" i="2"/>
  <c r="F21" i="2"/>
  <c r="F22" i="2"/>
  <c r="F23" i="2"/>
  <c r="F5" i="2"/>
  <c r="E5" i="2"/>
  <c r="F8" i="1"/>
  <c r="F9" i="1"/>
  <c r="F10" i="1"/>
  <c r="F11" i="1"/>
  <c r="F12" i="1"/>
  <c r="F13" i="1"/>
  <c r="F15" i="1"/>
  <c r="F14" i="1" s="1"/>
  <c r="F16" i="1"/>
  <c r="F17" i="1"/>
  <c r="F19" i="1"/>
  <c r="F20" i="1"/>
  <c r="F21" i="1"/>
  <c r="F22" i="1"/>
  <c r="F24" i="1"/>
  <c r="F25"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1" i="1"/>
  <c r="F62" i="1"/>
  <c r="F63" i="1"/>
  <c r="F64" i="1"/>
  <c r="F66" i="1"/>
  <c r="F65" i="1" s="1"/>
  <c r="F68" i="1"/>
  <c r="F67" i="1" s="1"/>
  <c r="F70" i="1"/>
  <c r="F71" i="1"/>
  <c r="F72" i="1"/>
  <c r="F73" i="1"/>
  <c r="F74" i="1"/>
  <c r="F6" i="1"/>
  <c r="F5" i="1" s="1"/>
  <c r="E6" i="1"/>
  <c r="G14" i="4"/>
  <c r="G13" i="4"/>
  <c r="G18" i="4" l="1"/>
  <c r="F46" i="5"/>
  <c r="F14" i="5"/>
  <c r="F37" i="5"/>
  <c r="F66" i="5"/>
  <c r="F42" i="5"/>
  <c r="F60" i="1"/>
  <c r="F66" i="2"/>
  <c r="H28" i="6" s="1"/>
  <c r="F33" i="2"/>
  <c r="F24" i="2"/>
  <c r="F97" i="5"/>
  <c r="F73" i="5"/>
  <c r="F30" i="5"/>
  <c r="F17" i="5"/>
  <c r="F4" i="2"/>
  <c r="H20" i="6" s="1"/>
  <c r="F31" i="3"/>
  <c r="F89" i="3"/>
  <c r="F8" i="5"/>
  <c r="F24" i="5"/>
  <c r="F69" i="5"/>
  <c r="F74" i="2"/>
  <c r="H29" i="6" s="1"/>
  <c r="F50" i="2"/>
  <c r="H26" i="6" s="1"/>
  <c r="F105" i="5"/>
  <c r="F104" i="5" s="1"/>
  <c r="F78" i="5"/>
  <c r="F57" i="5"/>
  <c r="F50" i="5" s="1"/>
  <c r="H27" i="6"/>
  <c r="G15" i="4"/>
  <c r="F23" i="1"/>
  <c r="G6" i="4"/>
  <c r="F69" i="1"/>
  <c r="H14" i="6" s="1"/>
  <c r="F18" i="1"/>
  <c r="H12" i="6" s="1"/>
  <c r="F26" i="1"/>
  <c r="F7" i="1"/>
  <c r="H10" i="6" s="1"/>
  <c r="G30" i="4"/>
  <c r="G38" i="4"/>
  <c r="G87" i="4"/>
  <c r="G82" i="4"/>
  <c r="E76" i="2"/>
  <c r="E75" i="2"/>
  <c r="E25" i="5"/>
  <c r="E24" i="5" s="1"/>
  <c r="E15" i="5"/>
  <c r="E14" i="5" s="1"/>
  <c r="E12" i="5"/>
  <c r="E11" i="5" s="1"/>
  <c r="E9" i="5"/>
  <c r="E18" i="5"/>
  <c r="E17" i="5" s="1"/>
  <c r="E22" i="5"/>
  <c r="E109" i="5"/>
  <c r="E108" i="5" s="1"/>
  <c r="E107" i="5"/>
  <c r="E105" i="5" s="1"/>
  <c r="E99" i="5"/>
  <c r="E100" i="5"/>
  <c r="E101" i="5"/>
  <c r="E102" i="5"/>
  <c r="E103" i="5"/>
  <c r="E98" i="5"/>
  <c r="E80" i="5"/>
  <c r="E81" i="5"/>
  <c r="E82" i="5"/>
  <c r="E83" i="5"/>
  <c r="E84" i="5"/>
  <c r="E85" i="5"/>
  <c r="E86" i="5"/>
  <c r="E87" i="5"/>
  <c r="E88" i="5"/>
  <c r="E89" i="5"/>
  <c r="E90" i="5"/>
  <c r="E91" i="5"/>
  <c r="E92" i="5"/>
  <c r="E93" i="5"/>
  <c r="E94" i="5"/>
  <c r="E95" i="5"/>
  <c r="E96" i="5"/>
  <c r="E79" i="5"/>
  <c r="E75" i="5"/>
  <c r="E76" i="5"/>
  <c r="E77" i="5"/>
  <c r="E74" i="5"/>
  <c r="E71" i="5"/>
  <c r="E72" i="5"/>
  <c r="E70" i="5"/>
  <c r="E68" i="5"/>
  <c r="E67" i="5"/>
  <c r="E64" i="5"/>
  <c r="E59" i="5"/>
  <c r="E60" i="5"/>
  <c r="E58" i="5"/>
  <c r="E56" i="5"/>
  <c r="E55" i="5" s="1"/>
  <c r="E54" i="5"/>
  <c r="E53" i="5" s="1"/>
  <c r="E52" i="5"/>
  <c r="E51" i="5" s="1"/>
  <c r="E48" i="5"/>
  <c r="E47" i="5"/>
  <c r="E44" i="5"/>
  <c r="E43" i="5"/>
  <c r="E39" i="5"/>
  <c r="E40" i="5"/>
  <c r="E41" i="5"/>
  <c r="E38" i="5"/>
  <c r="E32" i="5"/>
  <c r="E33" i="5"/>
  <c r="E31" i="5"/>
  <c r="E29" i="5"/>
  <c r="E28" i="5" s="1"/>
  <c r="D29" i="5"/>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33" i="3"/>
  <c r="E8" i="3"/>
  <c r="E9" i="3"/>
  <c r="E10" i="3"/>
  <c r="E11" i="3"/>
  <c r="E12" i="3"/>
  <c r="E13" i="3"/>
  <c r="E14" i="3"/>
  <c r="E15" i="3"/>
  <c r="E16" i="3"/>
  <c r="E17" i="3"/>
  <c r="E18" i="3"/>
  <c r="E19" i="3"/>
  <c r="E20" i="3"/>
  <c r="E21" i="3"/>
  <c r="E22" i="3"/>
  <c r="E23" i="3"/>
  <c r="E24" i="3"/>
  <c r="E25" i="3"/>
  <c r="E26" i="3"/>
  <c r="E27" i="3"/>
  <c r="E28" i="3"/>
  <c r="E29" i="3"/>
  <c r="E30" i="3"/>
  <c r="D7" i="3"/>
  <c r="F11" i="4"/>
  <c r="F89" i="4"/>
  <c r="F90" i="4"/>
  <c r="F88" i="4"/>
  <c r="F84" i="4"/>
  <c r="F85" i="4"/>
  <c r="F86" i="4"/>
  <c r="F83" i="4"/>
  <c r="F81" i="4"/>
  <c r="F73" i="4" s="1"/>
  <c r="F71" i="4"/>
  <c r="F70" i="4" s="1"/>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39" i="4"/>
  <c r="F32" i="4"/>
  <c r="F33" i="4"/>
  <c r="F34" i="4"/>
  <c r="F35" i="4"/>
  <c r="F36" i="4"/>
  <c r="F31" i="4"/>
  <c r="F20" i="4"/>
  <c r="F21" i="4"/>
  <c r="F22" i="4"/>
  <c r="F23" i="4"/>
  <c r="F24" i="4"/>
  <c r="F25" i="4"/>
  <c r="F26" i="4"/>
  <c r="F27" i="4"/>
  <c r="F19" i="4"/>
  <c r="F17" i="4"/>
  <c r="E16" i="4"/>
  <c r="F12" i="4"/>
  <c r="E12" i="4"/>
  <c r="F10" i="4"/>
  <c r="G25" i="6" s="1"/>
  <c r="F9" i="4"/>
  <c r="F8" i="4"/>
  <c r="E8" i="4"/>
  <c r="F7" i="4"/>
  <c r="E68" i="2"/>
  <c r="E69" i="2"/>
  <c r="E70" i="2"/>
  <c r="E71" i="2"/>
  <c r="E72" i="2"/>
  <c r="E73" i="2"/>
  <c r="E67" i="2"/>
  <c r="E65" i="2"/>
  <c r="E64" i="2" s="1"/>
  <c r="E63" i="2"/>
  <c r="E62" i="2" s="1"/>
  <c r="E61" i="2"/>
  <c r="E60" i="2" s="1"/>
  <c r="E59" i="2"/>
  <c r="E58" i="2" s="1"/>
  <c r="E57" i="2"/>
  <c r="E56" i="2" s="1"/>
  <c r="E55" i="2"/>
  <c r="E54" i="2" s="1"/>
  <c r="E52" i="2"/>
  <c r="E53" i="2"/>
  <c r="E51" i="2"/>
  <c r="D49" i="2"/>
  <c r="E49" i="2"/>
  <c r="E48" i="2" s="1"/>
  <c r="E47" i="2"/>
  <c r="E46" i="2" s="1"/>
  <c r="G23" i="6" s="1"/>
  <c r="E35" i="2"/>
  <c r="E36" i="2"/>
  <c r="E37" i="2"/>
  <c r="E38" i="2"/>
  <c r="E39" i="2"/>
  <c r="E40" i="2"/>
  <c r="E41" i="2"/>
  <c r="E42" i="2"/>
  <c r="E43" i="2"/>
  <c r="E44" i="2"/>
  <c r="E45" i="2"/>
  <c r="E34" i="2"/>
  <c r="E26" i="2"/>
  <c r="E27" i="2"/>
  <c r="E28" i="2"/>
  <c r="E29" i="2"/>
  <c r="E30" i="2"/>
  <c r="E31" i="2"/>
  <c r="E32" i="2"/>
  <c r="E25" i="2"/>
  <c r="E6" i="2"/>
  <c r="E7" i="2"/>
  <c r="E8" i="2"/>
  <c r="E9" i="2"/>
  <c r="E10" i="2"/>
  <c r="E11" i="2"/>
  <c r="E12" i="2"/>
  <c r="E13" i="2"/>
  <c r="E14" i="2"/>
  <c r="E15" i="2"/>
  <c r="E16" i="2"/>
  <c r="E17" i="2"/>
  <c r="E18" i="2"/>
  <c r="E19" i="2"/>
  <c r="E20" i="2"/>
  <c r="E21" i="2"/>
  <c r="E22" i="2"/>
  <c r="E23" i="2"/>
  <c r="D5" i="2"/>
  <c r="E8" i="1"/>
  <c r="E9" i="1"/>
  <c r="E10" i="1"/>
  <c r="E11" i="1"/>
  <c r="E12" i="1"/>
  <c r="E13" i="1"/>
  <c r="E15" i="1"/>
  <c r="E14" i="1" s="1"/>
  <c r="E16" i="1"/>
  <c r="E17" i="1"/>
  <c r="E19" i="1"/>
  <c r="E20" i="1"/>
  <c r="E21" i="1"/>
  <c r="E22" i="1"/>
  <c r="E24" i="1"/>
  <c r="E25"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1" i="1"/>
  <c r="E62" i="1"/>
  <c r="E63" i="1"/>
  <c r="E64" i="1"/>
  <c r="E66" i="1"/>
  <c r="E65" i="1" s="1"/>
  <c r="E68" i="1"/>
  <c r="E67" i="1" s="1"/>
  <c r="E70" i="1"/>
  <c r="E71" i="1"/>
  <c r="E72" i="1"/>
  <c r="E73" i="1"/>
  <c r="E74" i="1"/>
  <c r="E5" i="1"/>
  <c r="D6" i="1"/>
  <c r="F14" i="4"/>
  <c r="F13" i="4"/>
  <c r="G91" i="4" l="1"/>
  <c r="F27" i="5"/>
  <c r="F77" i="2"/>
  <c r="F13" i="5"/>
  <c r="F62" i="5"/>
  <c r="F110" i="5" s="1"/>
  <c r="F90" i="3"/>
  <c r="H21" i="6"/>
  <c r="H13" i="6"/>
  <c r="F75" i="1"/>
  <c r="F87" i="4"/>
  <c r="E50" i="2"/>
  <c r="E33" i="2"/>
  <c r="E66" i="2"/>
  <c r="G28" i="6" s="1"/>
  <c r="F38" i="4"/>
  <c r="G27" i="6"/>
  <c r="F82" i="4"/>
  <c r="E31" i="3"/>
  <c r="E89" i="3"/>
  <c r="E24" i="2"/>
  <c r="E8" i="5"/>
  <c r="E4" i="2"/>
  <c r="G20" i="6" s="1"/>
  <c r="E46" i="5"/>
  <c r="E74" i="2"/>
  <c r="G29" i="6" s="1"/>
  <c r="E13" i="5"/>
  <c r="F6" i="4"/>
  <c r="G26" i="6"/>
  <c r="E30" i="5"/>
  <c r="E37" i="5"/>
  <c r="E104" i="5"/>
  <c r="E23" i="1"/>
  <c r="E69" i="5"/>
  <c r="E73" i="5"/>
  <c r="E69" i="1"/>
  <c r="G14" i="6" s="1"/>
  <c r="E60" i="1"/>
  <c r="E26" i="1"/>
  <c r="E7" i="1"/>
  <c r="G10" i="6" s="1"/>
  <c r="E18" i="1"/>
  <c r="G12" i="6" s="1"/>
  <c r="E97" i="5"/>
  <c r="E42" i="5"/>
  <c r="E66" i="5"/>
  <c r="E57" i="5"/>
  <c r="E50" i="5" s="1"/>
  <c r="F30" i="4"/>
  <c r="F15" i="4"/>
  <c r="F18" i="4"/>
  <c r="D65" i="2"/>
  <c r="E90" i="3" l="1"/>
  <c r="E77" i="2"/>
  <c r="G13" i="6"/>
  <c r="G16" i="6" s="1"/>
  <c r="G21" i="6"/>
  <c r="E27" i="5"/>
  <c r="F91" i="4"/>
  <c r="E75" i="1"/>
  <c r="D93" i="3"/>
  <c r="E11" i="4" l="1"/>
  <c r="E31" i="4"/>
  <c r="E32" i="4"/>
  <c r="E33" i="4"/>
  <c r="E34" i="4"/>
  <c r="E35" i="4"/>
  <c r="E36" i="4"/>
  <c r="B95" i="3"/>
  <c r="D76" i="2"/>
  <c r="D75" i="2"/>
  <c r="D68" i="2"/>
  <c r="D69" i="2"/>
  <c r="D70" i="2"/>
  <c r="D71" i="2"/>
  <c r="D72" i="2"/>
  <c r="D73" i="2"/>
  <c r="D67" i="2"/>
  <c r="D63" i="2"/>
  <c r="D61" i="2"/>
  <c r="D59" i="2"/>
  <c r="D57" i="2"/>
  <c r="D55" i="2"/>
  <c r="D52" i="2"/>
  <c r="D51" i="2"/>
  <c r="D47" i="2"/>
  <c r="D46" i="2" s="1"/>
  <c r="F23" i="6" s="1"/>
  <c r="D35" i="2"/>
  <c r="D36" i="2"/>
  <c r="D37" i="2"/>
  <c r="D38" i="2"/>
  <c r="D39" i="2"/>
  <c r="D40" i="2"/>
  <c r="D41" i="2"/>
  <c r="D42" i="2"/>
  <c r="D43" i="2"/>
  <c r="D44" i="2"/>
  <c r="D45" i="2"/>
  <c r="D34" i="2"/>
  <c r="D26" i="2"/>
  <c r="D27" i="2"/>
  <c r="D28" i="2"/>
  <c r="D29" i="2"/>
  <c r="D30" i="2"/>
  <c r="D31" i="2"/>
  <c r="D32" i="2"/>
  <c r="D25" i="2"/>
  <c r="D6" i="2"/>
  <c r="D7" i="2"/>
  <c r="D8" i="2"/>
  <c r="D9" i="2"/>
  <c r="D10" i="2"/>
  <c r="D11" i="2"/>
  <c r="D12" i="2"/>
  <c r="D13" i="2"/>
  <c r="D14" i="2"/>
  <c r="D15" i="2"/>
  <c r="D16" i="2"/>
  <c r="D17" i="2"/>
  <c r="D18" i="2"/>
  <c r="D19" i="2"/>
  <c r="D20" i="2"/>
  <c r="D21" i="2"/>
  <c r="D22" i="2"/>
  <c r="D12" i="5"/>
  <c r="D11" i="5" s="1"/>
  <c r="D15" i="5"/>
  <c r="D14" i="5" s="1"/>
  <c r="D16" i="5"/>
  <c r="D18" i="5"/>
  <c r="D19" i="5"/>
  <c r="D20" i="5"/>
  <c r="D21" i="5"/>
  <c r="D23" i="5"/>
  <c r="D22" i="5" s="1"/>
  <c r="D25" i="5"/>
  <c r="D26" i="5"/>
  <c r="D28" i="5"/>
  <c r="D31" i="5"/>
  <c r="D32" i="5"/>
  <c r="D33" i="5"/>
  <c r="D34" i="5"/>
  <c r="D35" i="5"/>
  <c r="D36" i="5"/>
  <c r="D38" i="5"/>
  <c r="D39" i="5"/>
  <c r="D40" i="5"/>
  <c r="D41" i="5"/>
  <c r="D43" i="5"/>
  <c r="D44" i="5"/>
  <c r="D45" i="5"/>
  <c r="D47" i="5"/>
  <c r="D48" i="5"/>
  <c r="D49" i="5"/>
  <c r="D52" i="5"/>
  <c r="D51" i="5" s="1"/>
  <c r="D54" i="5"/>
  <c r="D53" i="5" s="1"/>
  <c r="D56" i="5"/>
  <c r="D55" i="5" s="1"/>
  <c r="D58" i="5"/>
  <c r="D59" i="5"/>
  <c r="D60" i="5"/>
  <c r="D61" i="5"/>
  <c r="D63" i="5"/>
  <c r="D64" i="5"/>
  <c r="D65" i="5"/>
  <c r="D67" i="5"/>
  <c r="D68" i="5"/>
  <c r="D70" i="5"/>
  <c r="D71" i="5"/>
  <c r="D72" i="5"/>
  <c r="D74" i="5"/>
  <c r="D75" i="5"/>
  <c r="D76" i="5"/>
  <c r="D77" i="5"/>
  <c r="D79" i="5"/>
  <c r="D80" i="5"/>
  <c r="D81" i="5"/>
  <c r="D82" i="5"/>
  <c r="D83" i="5"/>
  <c r="D84" i="5"/>
  <c r="D85" i="5"/>
  <c r="D86" i="5"/>
  <c r="D87" i="5"/>
  <c r="D88" i="5"/>
  <c r="D89" i="5"/>
  <c r="D90" i="5"/>
  <c r="D91" i="5"/>
  <c r="D92" i="5"/>
  <c r="D93" i="5"/>
  <c r="D94" i="5"/>
  <c r="D95" i="5"/>
  <c r="D96" i="5"/>
  <c r="D98" i="5"/>
  <c r="D99" i="5"/>
  <c r="D100" i="5"/>
  <c r="D101" i="5"/>
  <c r="D102" i="5"/>
  <c r="D103" i="5"/>
  <c r="D106" i="5"/>
  <c r="D107" i="5"/>
  <c r="D109" i="5"/>
  <c r="D108" i="5" s="1"/>
  <c r="D10" i="5"/>
  <c r="D9" i="5" s="1"/>
  <c r="C10" i="5"/>
  <c r="G10" i="5" l="1"/>
  <c r="D57" i="5"/>
  <c r="D50" i="5" s="1"/>
  <c r="D30" i="5"/>
  <c r="D78" i="5"/>
  <c r="D37" i="5"/>
  <c r="D66" i="5"/>
  <c r="D42" i="5"/>
  <c r="D69" i="5"/>
  <c r="D97" i="5"/>
  <c r="D46" i="5"/>
  <c r="D17" i="5"/>
  <c r="D24" i="5"/>
  <c r="D24" i="2"/>
  <c r="D33" i="2"/>
  <c r="E30" i="4"/>
  <c r="D73" i="5"/>
  <c r="D105" i="5"/>
  <c r="D104" i="5" s="1"/>
  <c r="D8" i="3"/>
  <c r="D9" i="3"/>
  <c r="D10" i="3"/>
  <c r="D11" i="3"/>
  <c r="D12" i="3"/>
  <c r="D13" i="3"/>
  <c r="D14" i="3"/>
  <c r="D15" i="3"/>
  <c r="D16" i="3"/>
  <c r="D17" i="3"/>
  <c r="D18" i="3"/>
  <c r="D19" i="3"/>
  <c r="D20" i="3"/>
  <c r="D21" i="3"/>
  <c r="D22" i="3"/>
  <c r="D23" i="3"/>
  <c r="D24" i="3"/>
  <c r="D25" i="3"/>
  <c r="D26" i="3"/>
  <c r="D27" i="3"/>
  <c r="D28" i="3"/>
  <c r="D29" i="3"/>
  <c r="D30" i="3"/>
  <c r="E89" i="4"/>
  <c r="E90" i="4"/>
  <c r="E88" i="4"/>
  <c r="E84" i="4"/>
  <c r="E85" i="4"/>
  <c r="E86" i="4"/>
  <c r="E83" i="4"/>
  <c r="E81" i="4"/>
  <c r="E71"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39" i="4"/>
  <c r="E20" i="4"/>
  <c r="E21" i="4"/>
  <c r="E22" i="4"/>
  <c r="E23" i="4"/>
  <c r="E24" i="4"/>
  <c r="E25" i="4"/>
  <c r="E26" i="4"/>
  <c r="E27" i="4"/>
  <c r="E19" i="4"/>
  <c r="D19" i="4"/>
  <c r="E17" i="4"/>
  <c r="D16" i="4"/>
  <c r="E10" i="4"/>
  <c r="F25" i="6" s="1"/>
  <c r="E9" i="4"/>
  <c r="E7" i="4"/>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33" i="3"/>
  <c r="D74" i="2"/>
  <c r="F29" i="6" s="1"/>
  <c r="D66" i="2"/>
  <c r="F28" i="6" s="1"/>
  <c r="E13" i="4"/>
  <c r="E14" i="4"/>
  <c r="D13" i="5" l="1"/>
  <c r="D27" i="5"/>
  <c r="F21" i="6"/>
  <c r="D89" i="3"/>
  <c r="C97" i="3" s="1"/>
  <c r="E18" i="4"/>
  <c r="E38" i="4"/>
  <c r="D62" i="5"/>
  <c r="E6" i="4"/>
  <c r="E15" i="4"/>
  <c r="D31" i="3"/>
  <c r="D64" i="2"/>
  <c r="D62" i="2"/>
  <c r="D60" i="2"/>
  <c r="D58" i="2"/>
  <c r="D56" i="2"/>
  <c r="D54" i="2"/>
  <c r="D53" i="2"/>
  <c r="D50" i="2" s="1"/>
  <c r="D48" i="2"/>
  <c r="D23" i="2"/>
  <c r="D4" i="2" s="1"/>
  <c r="F20" i="6" s="1"/>
  <c r="D71" i="1"/>
  <c r="D72" i="1"/>
  <c r="D73" i="1"/>
  <c r="D74" i="1"/>
  <c r="D70" i="1"/>
  <c r="D68" i="1"/>
  <c r="D67" i="1" s="1"/>
  <c r="D66" i="1"/>
  <c r="D65" i="1" s="1"/>
  <c r="D62" i="1"/>
  <c r="D63" i="1"/>
  <c r="D64" i="1"/>
  <c r="D61"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28" i="1"/>
  <c r="D27" i="1"/>
  <c r="D25" i="1"/>
  <c r="D24" i="1"/>
  <c r="D22" i="1"/>
  <c r="D21" i="1"/>
  <c r="D20" i="1"/>
  <c r="D19" i="1"/>
  <c r="D15" i="1"/>
  <c r="D14" i="1" s="1"/>
  <c r="D13" i="1"/>
  <c r="D12" i="1"/>
  <c r="D11" i="1"/>
  <c r="D10" i="1"/>
  <c r="D9" i="1"/>
  <c r="C19" i="1"/>
  <c r="C15" i="1"/>
  <c r="D8" i="1"/>
  <c r="C8" i="1"/>
  <c r="B8" i="1"/>
  <c r="D5" i="1"/>
  <c r="C6" i="1"/>
  <c r="G6" i="1" s="1"/>
  <c r="G15" i="1" l="1"/>
  <c r="G14" i="1" s="1"/>
  <c r="G8" i="1"/>
  <c r="G19" i="1"/>
  <c r="F27" i="6"/>
  <c r="F26" i="6"/>
  <c r="D23" i="1"/>
  <c r="D69" i="1"/>
  <c r="F14" i="6" s="1"/>
  <c r="D26" i="1"/>
  <c r="D7" i="1"/>
  <c r="F10" i="6" s="1"/>
  <c r="D60" i="1"/>
  <c r="D18" i="1"/>
  <c r="F12" i="6" s="1"/>
  <c r="D90" i="3"/>
  <c r="C99" i="5"/>
  <c r="G99" i="5" s="1"/>
  <c r="C100" i="5"/>
  <c r="G100" i="5" s="1"/>
  <c r="C101" i="5"/>
  <c r="G101" i="5" s="1"/>
  <c r="C102" i="5"/>
  <c r="G102" i="5" s="1"/>
  <c r="C103" i="5"/>
  <c r="G103" i="5" s="1"/>
  <c r="C80" i="5"/>
  <c r="G80" i="5" s="1"/>
  <c r="C81" i="5"/>
  <c r="G81" i="5" s="1"/>
  <c r="C82" i="5"/>
  <c r="G82" i="5" s="1"/>
  <c r="C83" i="5"/>
  <c r="G83" i="5" s="1"/>
  <c r="C84" i="5"/>
  <c r="G84" i="5" s="1"/>
  <c r="C85" i="5"/>
  <c r="G85" i="5" s="1"/>
  <c r="C86" i="5"/>
  <c r="G86" i="5" s="1"/>
  <c r="C87" i="5"/>
  <c r="G87" i="5" s="1"/>
  <c r="C88" i="5"/>
  <c r="G88" i="5" s="1"/>
  <c r="C89" i="5"/>
  <c r="G89" i="5" s="1"/>
  <c r="C90" i="5"/>
  <c r="G90" i="5" s="1"/>
  <c r="C91" i="5"/>
  <c r="G91" i="5" s="1"/>
  <c r="C92" i="5"/>
  <c r="G92" i="5" s="1"/>
  <c r="C93" i="5"/>
  <c r="G93" i="5" s="1"/>
  <c r="C94" i="5"/>
  <c r="G94" i="5" s="1"/>
  <c r="C95" i="5"/>
  <c r="G95" i="5" s="1"/>
  <c r="C96" i="5"/>
  <c r="G96" i="5" s="1"/>
  <c r="C75" i="5"/>
  <c r="G75" i="5" s="1"/>
  <c r="C76" i="5"/>
  <c r="G76" i="5" s="1"/>
  <c r="C77" i="5"/>
  <c r="G77" i="5" s="1"/>
  <c r="C48" i="5"/>
  <c r="G48" i="5" s="1"/>
  <c r="C49" i="5"/>
  <c r="G49" i="5" s="1"/>
  <c r="C44" i="5"/>
  <c r="G44" i="5" s="1"/>
  <c r="C45" i="5"/>
  <c r="G45" i="5" s="1"/>
  <c r="C39" i="5"/>
  <c r="G39" i="5" s="1"/>
  <c r="C40" i="5"/>
  <c r="G40" i="5" s="1"/>
  <c r="C41" i="5"/>
  <c r="G41" i="5" s="1"/>
  <c r="C19" i="5"/>
  <c r="G19" i="5" s="1"/>
  <c r="C20" i="5"/>
  <c r="G20" i="5" s="1"/>
  <c r="C21" i="5"/>
  <c r="G21" i="5" s="1"/>
  <c r="B109" i="5"/>
  <c r="B107" i="5"/>
  <c r="B106" i="5"/>
  <c r="B99" i="5"/>
  <c r="B100" i="5"/>
  <c r="B101" i="5"/>
  <c r="B102" i="5"/>
  <c r="B103" i="5"/>
  <c r="B98" i="5"/>
  <c r="B80" i="5"/>
  <c r="B81" i="5"/>
  <c r="B82" i="5"/>
  <c r="B83" i="5"/>
  <c r="B84" i="5"/>
  <c r="B85" i="5"/>
  <c r="B86" i="5"/>
  <c r="B87" i="5"/>
  <c r="B88" i="5"/>
  <c r="B89" i="5"/>
  <c r="B90" i="5"/>
  <c r="B91" i="5"/>
  <c r="B92" i="5"/>
  <c r="B93" i="5"/>
  <c r="B94" i="5"/>
  <c r="B79" i="5"/>
  <c r="B75" i="5"/>
  <c r="B76" i="5"/>
  <c r="B77" i="5"/>
  <c r="B74" i="5"/>
  <c r="B71" i="5"/>
  <c r="B72" i="5"/>
  <c r="B70" i="5"/>
  <c r="B68" i="5"/>
  <c r="B67" i="5"/>
  <c r="B64" i="5"/>
  <c r="B59" i="5"/>
  <c r="B60" i="5"/>
  <c r="B61" i="5"/>
  <c r="B58" i="5"/>
  <c r="B56" i="5"/>
  <c r="B54" i="5"/>
  <c r="B52" i="5"/>
  <c r="B48" i="5"/>
  <c r="B49" i="5"/>
  <c r="B47" i="5"/>
  <c r="B44" i="5"/>
  <c r="B45" i="5"/>
  <c r="B43" i="5"/>
  <c r="B39" i="5"/>
  <c r="B40" i="5"/>
  <c r="B41" i="5"/>
  <c r="B38" i="5"/>
  <c r="B32" i="5"/>
  <c r="B33" i="5"/>
  <c r="B34" i="5"/>
  <c r="B35" i="5"/>
  <c r="B36" i="5"/>
  <c r="B31" i="5"/>
  <c r="B29" i="5"/>
  <c r="B25" i="5"/>
  <c r="B18" i="5"/>
  <c r="B15" i="5"/>
  <c r="B12" i="5"/>
  <c r="B10" i="5"/>
  <c r="F13" i="6" l="1"/>
  <c r="D75" i="1"/>
  <c r="D77" i="2"/>
  <c r="E78" i="5"/>
  <c r="E62" i="5" s="1"/>
  <c r="E110" i="5" s="1"/>
  <c r="H78" i="5"/>
  <c r="I78" i="5"/>
  <c r="J78" i="5"/>
  <c r="K78" i="5"/>
  <c r="C12" i="5"/>
  <c r="C15" i="5"/>
  <c r="G15" i="5" s="1"/>
  <c r="C18" i="5"/>
  <c r="G18" i="5" s="1"/>
  <c r="C25" i="5"/>
  <c r="G25" i="5" s="1"/>
  <c r="C29" i="5"/>
  <c r="C31" i="5"/>
  <c r="G31" i="5" s="1"/>
  <c r="C32" i="5"/>
  <c r="G32" i="5" s="1"/>
  <c r="C33" i="5"/>
  <c r="G33" i="5" s="1"/>
  <c r="C38" i="5"/>
  <c r="C43" i="5"/>
  <c r="G43" i="5" s="1"/>
  <c r="C47" i="5"/>
  <c r="G47" i="5" s="1"/>
  <c r="C52" i="5"/>
  <c r="C54" i="5"/>
  <c r="C56" i="5"/>
  <c r="C58" i="5"/>
  <c r="G58" i="5" s="1"/>
  <c r="C59" i="5"/>
  <c r="G59" i="5" s="1"/>
  <c r="C60" i="5"/>
  <c r="G60" i="5" s="1"/>
  <c r="C64" i="5"/>
  <c r="G64" i="5" s="1"/>
  <c r="C67" i="5"/>
  <c r="G67" i="5" s="1"/>
  <c r="C68" i="5"/>
  <c r="G68" i="5" s="1"/>
  <c r="C70" i="5"/>
  <c r="G70" i="5" s="1"/>
  <c r="C71" i="5"/>
  <c r="G71" i="5" s="1"/>
  <c r="C72" i="5"/>
  <c r="G72" i="5" s="1"/>
  <c r="C74" i="5"/>
  <c r="G74" i="5" s="1"/>
  <c r="C79" i="5"/>
  <c r="G79" i="5" s="1"/>
  <c r="C98" i="5"/>
  <c r="G98" i="5" s="1"/>
  <c r="C107" i="5"/>
  <c r="G107" i="5" s="1"/>
  <c r="C109" i="5"/>
  <c r="C9" i="5"/>
  <c r="G9" i="5" s="1"/>
  <c r="D89" i="4"/>
  <c r="D90" i="4"/>
  <c r="D88" i="4"/>
  <c r="D84" i="4"/>
  <c r="D85" i="4"/>
  <c r="D86" i="4"/>
  <c r="D83" i="4"/>
  <c r="D81" i="4"/>
  <c r="D73" i="4" s="1"/>
  <c r="D71" i="4"/>
  <c r="D70" i="4" s="1"/>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39" i="4"/>
  <c r="D32" i="4"/>
  <c r="D33" i="4"/>
  <c r="D34" i="4"/>
  <c r="D35" i="4"/>
  <c r="D36" i="4"/>
  <c r="D31" i="4"/>
  <c r="D20" i="4"/>
  <c r="D21" i="4"/>
  <c r="D22" i="4"/>
  <c r="D23" i="4"/>
  <c r="D24" i="4"/>
  <c r="D25" i="4"/>
  <c r="D26" i="4"/>
  <c r="D27" i="4"/>
  <c r="D17" i="4"/>
  <c r="D12" i="4"/>
  <c r="D11" i="4"/>
  <c r="D10" i="4"/>
  <c r="D9" i="4"/>
  <c r="C8" i="4"/>
  <c r="D8" i="4"/>
  <c r="C7" i="4"/>
  <c r="D7" i="4"/>
  <c r="C12" i="4"/>
  <c r="C9" i="4"/>
  <c r="C10" i="4"/>
  <c r="D14" i="4"/>
  <c r="C13" i="4"/>
  <c r="C14" i="4"/>
  <c r="D13" i="4"/>
  <c r="C6" i="4" l="1"/>
  <c r="C53" i="5"/>
  <c r="G53" i="5" s="1"/>
  <c r="G54" i="5"/>
  <c r="C28" i="5"/>
  <c r="G28" i="5" s="1"/>
  <c r="G29" i="5"/>
  <c r="C55" i="5"/>
  <c r="G55" i="5" s="1"/>
  <c r="G56" i="5"/>
  <c r="C108" i="5"/>
  <c r="G108" i="5" s="1"/>
  <c r="G109" i="5"/>
  <c r="C51" i="5"/>
  <c r="G51" i="5" s="1"/>
  <c r="G52" i="5"/>
  <c r="C37" i="5"/>
  <c r="G37" i="5" s="1"/>
  <c r="G38" i="5"/>
  <c r="C11" i="5"/>
  <c r="G11" i="5" s="1"/>
  <c r="G12" i="5"/>
  <c r="C66" i="5"/>
  <c r="G66" i="5" s="1"/>
  <c r="C73" i="5"/>
  <c r="G73" i="5" s="1"/>
  <c r="C69" i="5"/>
  <c r="G69" i="5" s="1"/>
  <c r="C97" i="5"/>
  <c r="G97" i="5" s="1"/>
  <c r="D87" i="4"/>
  <c r="D82" i="4"/>
  <c r="D38" i="4"/>
  <c r="D30" i="4"/>
  <c r="D18" i="4"/>
  <c r="D15" i="4"/>
  <c r="D6" i="4"/>
  <c r="D91" i="4" l="1"/>
  <c r="C88" i="4" l="1"/>
  <c r="C89" i="4"/>
  <c r="C17" i="4"/>
  <c r="C19" i="4"/>
  <c r="C20" i="4"/>
  <c r="C21" i="4"/>
  <c r="C22" i="4"/>
  <c r="C23" i="4"/>
  <c r="C24" i="4"/>
  <c r="C25" i="4"/>
  <c r="C26" i="4"/>
  <c r="C27" i="4"/>
  <c r="C31" i="4"/>
  <c r="C32" i="4"/>
  <c r="C33" i="4"/>
  <c r="C34" i="4"/>
  <c r="C35" i="4"/>
  <c r="C36"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71" i="4"/>
  <c r="C81" i="4"/>
  <c r="C83" i="4"/>
  <c r="C84" i="4"/>
  <c r="C85" i="4"/>
  <c r="C86" i="4"/>
  <c r="C90" i="4"/>
  <c r="C16" i="4"/>
  <c r="M142" i="4"/>
  <c r="C30" i="4" l="1"/>
  <c r="C18" i="4"/>
  <c r="C82" i="4"/>
  <c r="C38" i="4"/>
  <c r="C87" i="4"/>
  <c r="C15" i="4"/>
  <c r="E82" i="4"/>
  <c r="C73" i="4"/>
  <c r="E73" i="4"/>
  <c r="C70" i="4"/>
  <c r="E70" i="4"/>
  <c r="E87" i="4"/>
  <c r="B7" i="3"/>
  <c r="B108" i="5"/>
  <c r="B24" i="5"/>
  <c r="B22" i="5"/>
  <c r="B11" i="5"/>
  <c r="D8" i="5" s="1"/>
  <c r="D110" i="5" s="1"/>
  <c r="B9" i="5"/>
  <c r="B14" i="5"/>
  <c r="B17" i="5"/>
  <c r="B28" i="5"/>
  <c r="B42" i="5"/>
  <c r="B46" i="5"/>
  <c r="B51" i="5"/>
  <c r="B53" i="5"/>
  <c r="B55" i="5"/>
  <c r="B63" i="5"/>
  <c r="B105" i="5"/>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33" i="3"/>
  <c r="C8" i="3"/>
  <c r="C9" i="3"/>
  <c r="C10" i="3"/>
  <c r="C11" i="3"/>
  <c r="C12" i="3"/>
  <c r="C13" i="3"/>
  <c r="C14" i="3"/>
  <c r="C15" i="3"/>
  <c r="C16" i="3"/>
  <c r="C17" i="3"/>
  <c r="C18" i="3"/>
  <c r="C19" i="3"/>
  <c r="C20" i="3"/>
  <c r="C21" i="3"/>
  <c r="C22" i="3"/>
  <c r="C23" i="3"/>
  <c r="C24" i="3"/>
  <c r="C25" i="3"/>
  <c r="C26" i="3"/>
  <c r="C27" i="3"/>
  <c r="C28" i="3"/>
  <c r="C29" i="3"/>
  <c r="C30" i="3"/>
  <c r="C7"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33" i="3"/>
  <c r="B8" i="3"/>
  <c r="B9" i="3"/>
  <c r="B10" i="3"/>
  <c r="B11" i="3"/>
  <c r="B12" i="3"/>
  <c r="B13" i="3"/>
  <c r="B14" i="3"/>
  <c r="B15" i="3"/>
  <c r="B16" i="3"/>
  <c r="B17" i="3"/>
  <c r="B18" i="3"/>
  <c r="B19" i="3"/>
  <c r="B20" i="3"/>
  <c r="B21" i="3"/>
  <c r="B22" i="3"/>
  <c r="B23" i="3"/>
  <c r="B24" i="3"/>
  <c r="B25" i="3"/>
  <c r="B26" i="3"/>
  <c r="B27" i="3"/>
  <c r="B28" i="3"/>
  <c r="B29" i="3"/>
  <c r="B30" i="3"/>
  <c r="C6" i="2"/>
  <c r="C7" i="2"/>
  <c r="C8" i="2"/>
  <c r="C9" i="2"/>
  <c r="C10" i="2"/>
  <c r="C11" i="2"/>
  <c r="C12" i="2"/>
  <c r="C13" i="2"/>
  <c r="C14" i="2"/>
  <c r="C15" i="2"/>
  <c r="C16" i="2"/>
  <c r="C17" i="2"/>
  <c r="C18" i="2"/>
  <c r="C19" i="2"/>
  <c r="C20" i="2"/>
  <c r="C21" i="2"/>
  <c r="C22" i="2"/>
  <c r="C23" i="2"/>
  <c r="C25" i="2"/>
  <c r="C26" i="2"/>
  <c r="C27" i="2"/>
  <c r="C28" i="2"/>
  <c r="C29" i="2"/>
  <c r="C30" i="2"/>
  <c r="C31" i="2"/>
  <c r="C32" i="2"/>
  <c r="C34" i="2"/>
  <c r="C35" i="2"/>
  <c r="C36" i="2"/>
  <c r="C37" i="2"/>
  <c r="C38" i="2"/>
  <c r="C39" i="2"/>
  <c r="C40" i="2"/>
  <c r="C41" i="2"/>
  <c r="C42" i="2"/>
  <c r="C43" i="2"/>
  <c r="C44" i="2"/>
  <c r="C45" i="2"/>
  <c r="C47" i="2"/>
  <c r="C46" i="2" s="1"/>
  <c r="E23" i="6" s="1"/>
  <c r="I23" i="6" s="1"/>
  <c r="C49" i="2"/>
  <c r="C48" i="2" s="1"/>
  <c r="E25" i="6" s="1"/>
  <c r="I25" i="6" s="1"/>
  <c r="C51" i="2"/>
  <c r="C52" i="2"/>
  <c r="C53" i="2"/>
  <c r="C55" i="2"/>
  <c r="C54" i="2" s="1"/>
  <c r="C57" i="2"/>
  <c r="C56" i="2" s="1"/>
  <c r="C59" i="2"/>
  <c r="C58" i="2" s="1"/>
  <c r="C61" i="2"/>
  <c r="C60" i="2" s="1"/>
  <c r="C63" i="2"/>
  <c r="C62" i="2" s="1"/>
  <c r="C65" i="2"/>
  <c r="C64" i="2" s="1"/>
  <c r="C67" i="2"/>
  <c r="C68" i="2"/>
  <c r="C69" i="2"/>
  <c r="C70" i="2"/>
  <c r="C71" i="2"/>
  <c r="C72" i="2"/>
  <c r="C73" i="2"/>
  <c r="C75" i="2"/>
  <c r="C76" i="2"/>
  <c r="C5" i="2"/>
  <c r="B6" i="2"/>
  <c r="B7" i="2"/>
  <c r="B8" i="2"/>
  <c r="B9" i="2"/>
  <c r="B10" i="2"/>
  <c r="B11" i="2"/>
  <c r="B12" i="2"/>
  <c r="B13" i="2"/>
  <c r="B14" i="2"/>
  <c r="B15" i="2"/>
  <c r="B16" i="2"/>
  <c r="B17" i="2"/>
  <c r="B18" i="2"/>
  <c r="B19" i="2"/>
  <c r="B20" i="2"/>
  <c r="B21" i="2"/>
  <c r="B22" i="2"/>
  <c r="B23" i="2"/>
  <c r="B25" i="2"/>
  <c r="B26" i="2"/>
  <c r="B27" i="2"/>
  <c r="B28" i="2"/>
  <c r="B29" i="2"/>
  <c r="B30" i="2"/>
  <c r="B31" i="2"/>
  <c r="B32" i="2"/>
  <c r="B34" i="2"/>
  <c r="B35" i="2"/>
  <c r="B36" i="2"/>
  <c r="B37" i="2"/>
  <c r="B38" i="2"/>
  <c r="B39" i="2"/>
  <c r="B40" i="2"/>
  <c r="B41" i="2"/>
  <c r="B42" i="2"/>
  <c r="B43" i="2"/>
  <c r="B44" i="2"/>
  <c r="B45" i="2"/>
  <c r="B47" i="2"/>
  <c r="B46" i="2" s="1"/>
  <c r="D23" i="6" s="1"/>
  <c r="B49" i="2"/>
  <c r="B48" i="2" s="1"/>
  <c r="D25" i="6" s="1"/>
  <c r="B51" i="2"/>
  <c r="B52" i="2"/>
  <c r="B53" i="2"/>
  <c r="B55" i="2"/>
  <c r="B54" i="2" s="1"/>
  <c r="B57" i="2"/>
  <c r="B56" i="2" s="1"/>
  <c r="B59" i="2"/>
  <c r="B58" i="2" s="1"/>
  <c r="B61" i="2"/>
  <c r="B60" i="2" s="1"/>
  <c r="B63" i="2"/>
  <c r="B62" i="2" s="1"/>
  <c r="B65" i="2"/>
  <c r="B64" i="2" s="1"/>
  <c r="B67" i="2"/>
  <c r="B68" i="2"/>
  <c r="B69" i="2"/>
  <c r="B70" i="2"/>
  <c r="B71" i="2"/>
  <c r="B72" i="2"/>
  <c r="B73" i="2"/>
  <c r="B75" i="2"/>
  <c r="B76" i="2"/>
  <c r="B5" i="2"/>
  <c r="C5" i="1"/>
  <c r="G5" i="1" s="1"/>
  <c r="C9" i="1"/>
  <c r="G9" i="1" s="1"/>
  <c r="C10" i="1"/>
  <c r="G10" i="1" s="1"/>
  <c r="C11" i="1"/>
  <c r="G11" i="1" s="1"/>
  <c r="C12" i="1"/>
  <c r="G12" i="1" s="1"/>
  <c r="C13" i="1"/>
  <c r="G13" i="1" s="1"/>
  <c r="C14" i="1"/>
  <c r="C16" i="1"/>
  <c r="G16" i="1" s="1"/>
  <c r="C17" i="1"/>
  <c r="G17" i="1" s="1"/>
  <c r="C20" i="1"/>
  <c r="G20" i="1" s="1"/>
  <c r="C21" i="1"/>
  <c r="G21" i="1" s="1"/>
  <c r="C22" i="1"/>
  <c r="G22" i="1" s="1"/>
  <c r="C24" i="1"/>
  <c r="G24" i="1" s="1"/>
  <c r="C25" i="1"/>
  <c r="G25" i="1" s="1"/>
  <c r="C27" i="1"/>
  <c r="G27" i="1" s="1"/>
  <c r="C28" i="1"/>
  <c r="G28" i="1" s="1"/>
  <c r="C29" i="1"/>
  <c r="G29" i="1" s="1"/>
  <c r="C30" i="1"/>
  <c r="G30" i="1" s="1"/>
  <c r="C31" i="1"/>
  <c r="G31" i="1" s="1"/>
  <c r="C32" i="1"/>
  <c r="G32" i="1" s="1"/>
  <c r="C33" i="1"/>
  <c r="G33" i="1" s="1"/>
  <c r="C34" i="1"/>
  <c r="G34" i="1" s="1"/>
  <c r="C35" i="1"/>
  <c r="G35" i="1" s="1"/>
  <c r="C36" i="1"/>
  <c r="G36" i="1" s="1"/>
  <c r="C37" i="1"/>
  <c r="G37" i="1" s="1"/>
  <c r="C38" i="1"/>
  <c r="G38" i="1" s="1"/>
  <c r="C39" i="1"/>
  <c r="G39" i="1" s="1"/>
  <c r="C40" i="1"/>
  <c r="G40" i="1" s="1"/>
  <c r="C41" i="1"/>
  <c r="G41" i="1" s="1"/>
  <c r="C42" i="1"/>
  <c r="G42" i="1" s="1"/>
  <c r="C43" i="1"/>
  <c r="G43" i="1" s="1"/>
  <c r="C44" i="1"/>
  <c r="G44" i="1" s="1"/>
  <c r="C45" i="1"/>
  <c r="G45" i="1" s="1"/>
  <c r="C46" i="1"/>
  <c r="G46" i="1" s="1"/>
  <c r="C47" i="1"/>
  <c r="G47" i="1" s="1"/>
  <c r="C48" i="1"/>
  <c r="G48" i="1" s="1"/>
  <c r="C49" i="1"/>
  <c r="G49" i="1" s="1"/>
  <c r="C50" i="1"/>
  <c r="G50" i="1" s="1"/>
  <c r="C51" i="1"/>
  <c r="G51" i="1" s="1"/>
  <c r="C52" i="1"/>
  <c r="G52" i="1" s="1"/>
  <c r="C53" i="1"/>
  <c r="G53" i="1" s="1"/>
  <c r="C54" i="1"/>
  <c r="G54" i="1" s="1"/>
  <c r="C55" i="1"/>
  <c r="G55" i="1" s="1"/>
  <c r="C56" i="1"/>
  <c r="G56" i="1" s="1"/>
  <c r="C57" i="1"/>
  <c r="G57" i="1" s="1"/>
  <c r="C58" i="1"/>
  <c r="G58" i="1" s="1"/>
  <c r="C59" i="1"/>
  <c r="G59" i="1" s="1"/>
  <c r="C61" i="1"/>
  <c r="G61" i="1" s="1"/>
  <c r="C62" i="1"/>
  <c r="G62" i="1" s="1"/>
  <c r="C63" i="1"/>
  <c r="G63" i="1" s="1"/>
  <c r="C64" i="1"/>
  <c r="G64" i="1" s="1"/>
  <c r="C66" i="1"/>
  <c r="C68" i="1"/>
  <c r="C70" i="1"/>
  <c r="G70" i="1" s="1"/>
  <c r="C71" i="1"/>
  <c r="G71" i="1" s="1"/>
  <c r="C72" i="1"/>
  <c r="G72" i="1" s="1"/>
  <c r="C73" i="1"/>
  <c r="G73" i="1" s="1"/>
  <c r="C74" i="1"/>
  <c r="G74" i="1" s="1"/>
  <c r="B74" i="1"/>
  <c r="B9" i="1"/>
  <c r="B10" i="1"/>
  <c r="B11" i="1"/>
  <c r="B12" i="1"/>
  <c r="B13" i="1"/>
  <c r="B15" i="1"/>
  <c r="B14" i="1" s="1"/>
  <c r="B16" i="1"/>
  <c r="B17" i="1"/>
  <c r="B19" i="1"/>
  <c r="B20" i="1"/>
  <c r="B21" i="1"/>
  <c r="B22" i="1"/>
  <c r="B24" i="1"/>
  <c r="B25"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1" i="1"/>
  <c r="B62" i="1"/>
  <c r="B63" i="1"/>
  <c r="B64" i="1"/>
  <c r="B66" i="1"/>
  <c r="B65" i="1" s="1"/>
  <c r="B68" i="1"/>
  <c r="B67" i="1" s="1"/>
  <c r="B70" i="1"/>
  <c r="B71" i="1"/>
  <c r="B72" i="1"/>
  <c r="B73" i="1"/>
  <c r="B6" i="1"/>
  <c r="B5" i="1" s="1"/>
  <c r="R80" i="2"/>
  <c r="O84" i="1"/>
  <c r="C91" i="4" l="1"/>
  <c r="C67" i="1"/>
  <c r="G67" i="1" s="1"/>
  <c r="G68" i="1"/>
  <c r="C65" i="1"/>
  <c r="G65" i="1" s="1"/>
  <c r="G66" i="1"/>
  <c r="E91" i="4"/>
  <c r="H91" i="4" s="1"/>
  <c r="C23" i="1"/>
  <c r="G23" i="1" s="1"/>
  <c r="C18" i="1"/>
  <c r="C7" i="1"/>
  <c r="C69" i="1"/>
  <c r="C26" i="1"/>
  <c r="G26" i="1" s="1"/>
  <c r="B69" i="1"/>
  <c r="D14" i="6" s="1"/>
  <c r="C60" i="1"/>
  <c r="C31" i="3"/>
  <c r="C89" i="3"/>
  <c r="G95" i="3" s="1"/>
  <c r="B89" i="3"/>
  <c r="B23" i="1"/>
  <c r="B31" i="3"/>
  <c r="C4" i="2"/>
  <c r="E20" i="6" s="1"/>
  <c r="I20" i="6" s="1"/>
  <c r="C74" i="2"/>
  <c r="E29" i="6" s="1"/>
  <c r="I29" i="6" s="1"/>
  <c r="C50" i="2"/>
  <c r="E26" i="6" s="1"/>
  <c r="I26" i="6" s="1"/>
  <c r="C66" i="2"/>
  <c r="E28" i="6" s="1"/>
  <c r="I28" i="6" s="1"/>
  <c r="B33" i="2"/>
  <c r="C24" i="2"/>
  <c r="B66" i="2"/>
  <c r="D28" i="6" s="1"/>
  <c r="D27" i="6"/>
  <c r="B4" i="2"/>
  <c r="D20" i="6" s="1"/>
  <c r="B24" i="2"/>
  <c r="C33" i="2"/>
  <c r="B74" i="2"/>
  <c r="D29" i="6" s="1"/>
  <c r="B50" i="2"/>
  <c r="D26" i="6" s="1"/>
  <c r="E27" i="6"/>
  <c r="I27" i="6" s="1"/>
  <c r="B104" i="5"/>
  <c r="B78" i="5"/>
  <c r="B8" i="5"/>
  <c r="B69" i="5"/>
  <c r="B37" i="5"/>
  <c r="B97" i="5"/>
  <c r="B66" i="5"/>
  <c r="B73" i="5"/>
  <c r="B13" i="5"/>
  <c r="B57" i="5"/>
  <c r="B50" i="5" s="1"/>
  <c r="B30" i="5"/>
  <c r="B26" i="1"/>
  <c r="B18" i="1"/>
  <c r="D12" i="6" s="1"/>
  <c r="B60" i="1"/>
  <c r="B7" i="1"/>
  <c r="D10" i="6" s="1"/>
  <c r="C100" i="4" l="1"/>
  <c r="E10" i="6"/>
  <c r="I10" i="6" s="1"/>
  <c r="G7" i="1"/>
  <c r="E12" i="6"/>
  <c r="I12" i="6" s="1"/>
  <c r="G18" i="1"/>
  <c r="E14" i="6"/>
  <c r="I14" i="6" s="1"/>
  <c r="G69" i="1"/>
  <c r="E13" i="6"/>
  <c r="I13" i="6" s="1"/>
  <c r="G60" i="1"/>
  <c r="C90" i="3"/>
  <c r="F94" i="3" s="1"/>
  <c r="C75" i="1"/>
  <c r="G75" i="1" s="1"/>
  <c r="B75" i="1"/>
  <c r="B90" i="3"/>
  <c r="D13" i="6"/>
  <c r="C77" i="2"/>
  <c r="G77" i="2" s="1"/>
  <c r="D21" i="6"/>
  <c r="B77" i="2"/>
  <c r="E21" i="6"/>
  <c r="I21" i="6" s="1"/>
  <c r="B62" i="5"/>
  <c r="B27" i="5"/>
  <c r="B110" i="5" l="1"/>
  <c r="H30" i="6"/>
  <c r="G30" i="6"/>
  <c r="F30" i="6"/>
  <c r="E30" i="6"/>
  <c r="H16" i="6"/>
  <c r="F16" i="6"/>
  <c r="E16" i="6"/>
  <c r="Q81" i="4"/>
  <c r="I16" i="6" l="1"/>
  <c r="I30" i="6"/>
  <c r="D30" i="6"/>
  <c r="D16" i="6"/>
  <c r="J16" i="6" l="1"/>
  <c r="D34" i="6"/>
  <c r="J30" i="6"/>
  <c r="C35" i="5"/>
  <c r="G35" i="5" s="1"/>
  <c r="C36" i="5"/>
  <c r="G36" i="5" s="1"/>
  <c r="C16" i="5"/>
  <c r="C78" i="5"/>
  <c r="G78" i="5" s="1"/>
  <c r="C17" i="5"/>
  <c r="G17" i="5" s="1"/>
  <c r="C42" i="5"/>
  <c r="G42" i="5" s="1"/>
  <c r="C26" i="5"/>
  <c r="C23" i="5"/>
  <c r="C65" i="5"/>
  <c r="C46" i="5"/>
  <c r="G46" i="5" s="1"/>
  <c r="C8" i="5"/>
  <c r="G8" i="5" s="1"/>
  <c r="C61" i="5"/>
  <c r="C34" i="5"/>
  <c r="G34" i="5" s="1"/>
  <c r="C106" i="5"/>
  <c r="C14" i="5" l="1"/>
  <c r="G14" i="5" s="1"/>
  <c r="G16" i="5"/>
  <c r="C24" i="5"/>
  <c r="G24" i="5" s="1"/>
  <c r="G26" i="5"/>
  <c r="C57" i="5"/>
  <c r="G61" i="5"/>
  <c r="C63" i="5"/>
  <c r="G63" i="5" s="1"/>
  <c r="G65" i="5"/>
  <c r="C105" i="5"/>
  <c r="G106" i="5"/>
  <c r="C22" i="5"/>
  <c r="G22" i="5" s="1"/>
  <c r="G23" i="5"/>
  <c r="C30" i="5"/>
  <c r="C62" i="5" l="1"/>
  <c r="G62" i="5" s="1"/>
  <c r="C13" i="5"/>
  <c r="G13" i="5" s="1"/>
  <c r="C50" i="5"/>
  <c r="G50" i="5" s="1"/>
  <c r="G57" i="5"/>
  <c r="C27" i="5"/>
  <c r="G27" i="5" s="1"/>
  <c r="G30" i="5"/>
  <c r="C104" i="5"/>
  <c r="G104" i="5" s="1"/>
  <c r="G105" i="5"/>
  <c r="C110" i="5" l="1"/>
  <c r="G110" i="5" s="1"/>
  <c r="H110" i="5" s="1"/>
</calcChain>
</file>

<file path=xl/comments1.xml><?xml version="1.0" encoding="utf-8"?>
<comments xmlns="http://schemas.openxmlformats.org/spreadsheetml/2006/main">
  <authors>
    <author>MAHOT - DGDAL - Karine Barbosa de Aguiar Sousa Brito</author>
  </authors>
  <commentList>
    <comment ref="A72" authorId="0" shapeId="0">
      <text>
        <r>
          <rPr>
            <b/>
            <sz val="9"/>
            <color indexed="81"/>
            <rFont val="Tahoma"/>
            <family val="2"/>
          </rPr>
          <t>MAHOT - DGDAL - Karine Barbosa de Aguiar Sousa Brito:</t>
        </r>
        <r>
          <rPr>
            <sz val="9"/>
            <color indexed="81"/>
            <rFont val="Tahoma"/>
            <family val="2"/>
          </rPr>
          <t xml:space="preserve">
Fundo MAA</t>
        </r>
      </text>
    </comment>
  </commentList>
</comments>
</file>

<file path=xl/connections.xml><?xml version="1.0" encoding="utf-8"?>
<connections xmlns="http://schemas.openxmlformats.org/spreadsheetml/2006/main">
  <connection id="1" odcFile="C:\Users\Anila.Rodrigues\Documents\As minhas origens de dados\(Predefinido) HEL_BALAN_ORC_V1_PP_2023.odc" keepAlive="1" name="(Predefinido) HEL_BALAN_ORC_V1_PP_2023" type="5" refreshedVersion="6">
    <dbPr connection="Provider=OraOLEDB.Oracle.1;Persist Security Info=True;User ID=cmsmdinamica;Data Source=pivot4;Extended Properties=&quot;&quot;" command="&quot;CMSMDINAMICA&quot;.&quot;HEL_BALAN_ORC_V1_PP_2023&quot;" commandType="3"/>
  </connection>
</connections>
</file>

<file path=xl/sharedStrings.xml><?xml version="1.0" encoding="utf-8"?>
<sst xmlns="http://schemas.openxmlformats.org/spreadsheetml/2006/main" count="1169" uniqueCount="406">
  <si>
    <t>Coluna1</t>
  </si>
  <si>
    <t>Económicas/Receitas</t>
  </si>
  <si>
    <t>01.01.03 - Imposto Único sobre o Património</t>
  </si>
  <si>
    <t>01.01.03.01-Imposto Único Sobre O Património</t>
  </si>
  <si>
    <t>01.01.04-Impostos Sobre Bens E Serviços</t>
  </si>
  <si>
    <t>01.01.04.01.02.01-Imposto Para Os Serviços De Incêndio</t>
  </si>
  <si>
    <t>01.01.04.02.01-Imposto Sobre Consumos Especiais</t>
  </si>
  <si>
    <t>01.01.04.03-Impostos Cobrados Por Outras Entidades</t>
  </si>
  <si>
    <t>01.01.04.04.09-Outros Diversos</t>
  </si>
  <si>
    <t>01.01.04.05.01-Imposto De Circulação De Veículos Automóveis</t>
  </si>
  <si>
    <t>01.01.04.06-Outros Impostos Diversos Sobre Bens E Serviços</t>
  </si>
  <si>
    <t>01.01.06-Outros Impostos</t>
  </si>
  <si>
    <t>01.01.06.01.01-Imposto De Selo</t>
  </si>
  <si>
    <t>01.03.02-De Organizações Internacionais</t>
  </si>
  <si>
    <t>01.03.02.02-Capital</t>
  </si>
  <si>
    <t>01.03.03-Das Administrações Públicas</t>
  </si>
  <si>
    <t>01.03.03.01.01-Administração Central</t>
  </si>
  <si>
    <t>01.03.03.01.02-Administração Local</t>
  </si>
  <si>
    <t>01.03.03.02.01-Administração Central</t>
  </si>
  <si>
    <t>01.04.01-Rendimentos De Propriedade</t>
  </si>
  <si>
    <t>01.04.01.05.06-De Edificíos</t>
  </si>
  <si>
    <t>01.04.01.05.07-Outras Rendas</t>
  </si>
  <si>
    <t>01.04.02-Venda De Bens E Serviços</t>
  </si>
  <si>
    <t>01.04.02.01.03-Publicações E Impressos</t>
  </si>
  <si>
    <t>01.04.02.02.01.00.02-Taxa De Serviços Agrícolas E Pecuários</t>
  </si>
  <si>
    <t>01.04.02.02.01.00.07-Taxa De Serviços De Comércio</t>
  </si>
  <si>
    <t>01.04.02.02.01.00.08-Taxa De Exploração De Água</t>
  </si>
  <si>
    <t>01.04.02.02.01.00.09-Taxas De Serviços De Secretaria</t>
  </si>
  <si>
    <t>01.04.02.02.01.01.00-Taxa De Licenças De Loteamento, De Execução De Obras De Particulares, Da Utilização Da Via Pública Por Motivos De Obras E De Utilização De Edifícios</t>
  </si>
  <si>
    <t>01.04.02.02.01.01.01-Taxa De Construção, Manutenção Ou Reforço De Infra-Estruturas Urbanísticas E De Saneamento</t>
  </si>
  <si>
    <t>01.04.02.02.01.01.02-Taxa De Ocupação Do Domínio Público E Aproveitamento Dos Bens De Utilização</t>
  </si>
  <si>
    <t>01.04.02.02.01.01.03-Taxa De Ocupação E Utilização De Locais Reservados Nos Mercados E Feiras</t>
  </si>
  <si>
    <t>01.04.02.02.01.01.04-Taxa De Aferição De Pesos, Medidas E Aparelhos De Medição</t>
  </si>
  <si>
    <t>01.04.02.02.01.01.05-Taxa De Estacionamento De Veículos Em Parques Ou Outros Locais A Esse Fim Destinado</t>
  </si>
  <si>
    <t>01.04.02.02.01.01.07-Taxa De Serviços De Publicidade Com Fins Comerciais</t>
  </si>
  <si>
    <t>01.04.02.02.01.01.08-Taxa De Autorização De Venda Ambulante Nas Vias E Recintos Públicos</t>
  </si>
  <si>
    <t>01.04.02.02.01.01.09-Taxa De Serviço De Enterramento, Concessão De Terrenos E Uso De Jazigos, De Ossários E De Outras Instalações Em Cemitérios Municipais</t>
  </si>
  <si>
    <t>01.04.02.02.01.02.00-Taxa De Registos E Licenças De Cães</t>
  </si>
  <si>
    <t>01.04.02.02.01.02.01-Taxa Pela Utilização De Matadouros E Talhos Municipais</t>
  </si>
  <si>
    <t>01.04.02.02.01.02.02-Taxa Pela Utilização De Quaisquer Instalações Destinadas Ao Conforto, Comodidade Ou Recreio Público</t>
  </si>
  <si>
    <t>01.04.02.02.01.02.03-Taxa De Comparticipação Dos Proprietários De Solos Urbanos Nos Custos Da Urbanização</t>
  </si>
  <si>
    <t>01.04.02.02.01.02.04-Taxa Compartic Propriet Imóveis Áreas Urbanizadas Custos Conservação Espaços Públicos</t>
  </si>
  <si>
    <t>01.04.02.02.01.02.05-Taxa Pela Extracção De Materiais Inertes Em Explorações Particulares A Céu Aberto</t>
  </si>
  <si>
    <t>01.04.02.02.01.02.06-Taxa Pela Concessão De Licenças De Obras No Solo E Subsolo Do Domínio Público Municipal</t>
  </si>
  <si>
    <t>01.04.02.02.01.02.07-Taxa Pela Ocupação Ou Utilização Do Solo, Subsolo E Espaço Aéreo De Domínio Público Municipal</t>
  </si>
  <si>
    <t>01.04.02.02.01.02.08-Taxa Pelo Aproveitamento Dos Bens De Utilidade Pública Situados No Solo, Subsolo E Espaço Aéreo Do Domínio Público Municipal</t>
  </si>
  <si>
    <t>01.04.02.02.01.02.09-Taxa Pela Instalação De Antenas Parabólicas</t>
  </si>
  <si>
    <t>01.04.02.02.01.03.00-Taxa Pela Instalação De Antenas De Operadores De Telecomunicações Móveis</t>
  </si>
  <si>
    <t>01.04.02.02.01.03.01-Taxa Pela Prestação De Serviços Ao Público Por Unidades Orgânicas, Funcionários Ou Agentes Municipais</t>
  </si>
  <si>
    <t>01.04.02.02.01.03.02-Taxa Pela Conservação E Tratamento De Esgotos</t>
  </si>
  <si>
    <t>01.04.02.02.01.03.03-Taxa De Serviço De Licenciamento De Alambiques</t>
  </si>
  <si>
    <t>01.04.02.02.01.03.04-Taxa Pela Emissão De Outras Licenças Não Previstas Nas Rubricas Anteriores</t>
  </si>
  <si>
    <t>01.04.02.02.01.09-Outras Taxas</t>
  </si>
  <si>
    <t>01.04.02.02.02.02-Emolumentos Judiciais</t>
  </si>
  <si>
    <t>01.04.02.03.09-Outros</t>
  </si>
  <si>
    <t>01.04.02.04.09-Serviços Diversos</t>
  </si>
  <si>
    <t>01.04.03-Multas E Outras Penalidades</t>
  </si>
  <si>
    <t>01.04.03.04-Taxa De Relaxe</t>
  </si>
  <si>
    <t>01.04.03.05-Multas Por Infracções Ao Código De Posturas Municipais</t>
  </si>
  <si>
    <t>01.04.03.06-Juros De Mora</t>
  </si>
  <si>
    <t>01.04.03.07-Multas E Outras Penalidades</t>
  </si>
  <si>
    <t>01.04.04-Outras Transferências</t>
  </si>
  <si>
    <t>01.04.04.01-Outras Transferencias Correntes</t>
  </si>
  <si>
    <t>01.04.05-Outras Receitas Diversas E Não Especificadas</t>
  </si>
  <si>
    <t>01.04.05.02-Reposições Não Abatidas Nos Pagamentos</t>
  </si>
  <si>
    <t>ACTIVOS NÃO FINANCEIROS</t>
  </si>
  <si>
    <t>03.01.01.01.01.01.02-Residências Civis - Vendas</t>
  </si>
  <si>
    <t>03.01.01.01.06.02-Outras Construções - Vendas</t>
  </si>
  <si>
    <t>03.01.01.02.04.02-Outra Maquinaria E Equipamento - Vendas</t>
  </si>
  <si>
    <t>03.01.04.01.02.02-Terrenos Do Domínio Privado - Vendas</t>
  </si>
  <si>
    <t>Total Geral</t>
  </si>
  <si>
    <t>Económicas/Despesas</t>
  </si>
  <si>
    <t>02.01 - Despesas com Pessoal</t>
  </si>
  <si>
    <t>02.01.01.01.01-Pessoal Dos Quadros Especiais</t>
  </si>
  <si>
    <t>02.01.01.01.02-Pessoal Do Quadro</t>
  </si>
  <si>
    <t>02.01.01.01.03-Pessoal Contratado</t>
  </si>
  <si>
    <t>02.01.01.02.01-Gratificações Permanentes</t>
  </si>
  <si>
    <t>02.01.01.02.02-Subsídios Permanentes</t>
  </si>
  <si>
    <t>02.01.01.02.03-Despesas De Representação</t>
  </si>
  <si>
    <t>02.01.01.02.04-Gratificações Eventuais</t>
  </si>
  <si>
    <t>02.01.01.02.05-Horas Extraordinárias</t>
  </si>
  <si>
    <t>02.01.01.02.06-Alimentação E Alojamento</t>
  </si>
  <si>
    <t>02.01.01.02.07-Formação</t>
  </si>
  <si>
    <t>02.01.01.02.09-Outros Suplementos E Abonos</t>
  </si>
  <si>
    <t>02.01.01.03.01-Aumentos Salariais</t>
  </si>
  <si>
    <t>02.01.01.03.02-Recrutamentos E Nomeações</t>
  </si>
  <si>
    <t>02.01.01.03.04-Reclassificações</t>
  </si>
  <si>
    <t>02.01.01.03.05-Reingressos</t>
  </si>
  <si>
    <t>02.01.01.03.06-Promoções</t>
  </si>
  <si>
    <t>02.01.02.01.01-Contribuições Para A Segurança Social</t>
  </si>
  <si>
    <t>02.01.02.01.03-Abono De Família</t>
  </si>
  <si>
    <t>02.01.02.01.04-Seguros De Acidentes No Trabalho</t>
  </si>
  <si>
    <t xml:space="preserve">02.02.01 - Aquisição de Bens </t>
  </si>
  <si>
    <t>02.02.01.00.00-Livros E Documentação Técnica</t>
  </si>
  <si>
    <t>02.02.01.00.05-Material De Escritório</t>
  </si>
  <si>
    <t>02.02.01.00.09-Material De Transporte - Peças</t>
  </si>
  <si>
    <t>02.02.01.01.01-Artigos Honoríficos E De Decoração</t>
  </si>
  <si>
    <t>02.02.01.01.02-Combustíveis E Lubrificantes</t>
  </si>
  <si>
    <t>02.02.01.01.03-Material De Limpeza, Higiene E Conforto</t>
  </si>
  <si>
    <t>02.02.01.01.04-Material De Conservação E Reparação</t>
  </si>
  <si>
    <t>02.02.01.09.09-Outros Bens</t>
  </si>
  <si>
    <t>02.02.02-Aquisição De Serviços</t>
  </si>
  <si>
    <t>02.02.02.00.01-Rendas E Alugueres</t>
  </si>
  <si>
    <t>02.02.02.00.02-Conservação E Reparação De Bens</t>
  </si>
  <si>
    <t>02.02.02.00.03-Comunicações</t>
  </si>
  <si>
    <t>02.02.02.00.04-Transportes</t>
  </si>
  <si>
    <t>02.02.02.00.05-Água</t>
  </si>
  <si>
    <t>02.02.02.00.06-Energia Eléctrica</t>
  </si>
  <si>
    <t>02.02.02.00.07-Publicidade E Propaganda</t>
  </si>
  <si>
    <t>02.02.02.00.08-Representação Dos Serviços</t>
  </si>
  <si>
    <t>02.02.02.00.09-Deslocações E Estadas</t>
  </si>
  <si>
    <t>02.02.02.01.01-Limpeza  Higiene E Conforto</t>
  </si>
  <si>
    <t>02.02.02.01.03.01-Assistência Técnica - Residentes</t>
  </si>
  <si>
    <t>02.02.02.09.09-Outros Serviços</t>
  </si>
  <si>
    <t>02.04- Juros e Outros Encargos</t>
  </si>
  <si>
    <t>02.04.02-Juros Da Dívida Interna</t>
  </si>
  <si>
    <t>02.06.03-Administrações Públicas</t>
  </si>
  <si>
    <t>02.06.03.01.09-Outras Transferências Administrações Públicas Corr</t>
  </si>
  <si>
    <t>02.07.01-Benefícios Sociais</t>
  </si>
  <si>
    <t>02.07.01.01.01-Pensões De Aposentação</t>
  </si>
  <si>
    <t>02.07.01.01.02-Pensões De Sobrevivência</t>
  </si>
  <si>
    <t>02.07.01.01.07-Prestações Familiares</t>
  </si>
  <si>
    <t>02.07.02-Benefícios De Assistência Social</t>
  </si>
  <si>
    <t>02.07.02.01-Benefícios Sociais Em Numerário</t>
  </si>
  <si>
    <t>02.08.01-Seguros</t>
  </si>
  <si>
    <t>02.08.02-Outras Despesas</t>
  </si>
  <si>
    <t>02.08.05-Restituições</t>
  </si>
  <si>
    <t>02.08.06-Indemnizações</t>
  </si>
  <si>
    <t>02.08.08-Dotação Provisional</t>
  </si>
  <si>
    <t>03.01 - ACTIVOS NÃO FINANCEIROS</t>
  </si>
  <si>
    <t>03.01.01.01.04.01-Edifícios Para Ensino - Aquisições</t>
  </si>
  <si>
    <t>03.01.01.01.06.01-Outras Construções - Aquisições</t>
  </si>
  <si>
    <t>03.01.01.02.01.01.01-Viaturas Ligeiras De Passageiros - Aquisições</t>
  </si>
  <si>
    <t>03.01.01.02.01.03.01-Viaturas De Carga - Aquisições</t>
  </si>
  <si>
    <t>03.01.01.02.03.01-Equipamento Administrativo - Aquisições</t>
  </si>
  <si>
    <t>03.01.01.02.04.01-Outra Maquinaria E Equipamento - Aquisições</t>
  </si>
  <si>
    <t>03.01.04.04.02.01-Aplicações Informáticas - Aquisições</t>
  </si>
  <si>
    <t>03.03 - PASSIVOS NÃO FINANCEIROS</t>
  </si>
  <si>
    <t>03.03.01.04.02-Emprétimos Obtidos Pmi - Amortizações</t>
  </si>
  <si>
    <t>03.03.01.08.02-Outros Passivos Financeiros Pmi - Alienações</t>
  </si>
  <si>
    <t>Orgânica</t>
  </si>
  <si>
    <t>FUNCIONAMENTO</t>
  </si>
  <si>
    <t>Assembleia Municipal</t>
  </si>
  <si>
    <t xml:space="preserve">Delegações Municipais </t>
  </si>
  <si>
    <t>Dir. da Agricultura, Pecuária e Floresta</t>
  </si>
  <si>
    <t>Dir. do Comércio, Indústria, Transporte Feiras e Pesca</t>
  </si>
  <si>
    <t>Dir. Turismo, Investimento e Emprendedorismo</t>
  </si>
  <si>
    <t xml:space="preserve">Direção Ambiente e Saneamento </t>
  </si>
  <si>
    <t>Direção da Educação, Formação Profissional, Emprego</t>
  </si>
  <si>
    <t>Direcao da Familia, Inclusão, Género e Saúde</t>
  </si>
  <si>
    <t>Direção da Habitação</t>
  </si>
  <si>
    <t>Direção de Inovação e Desporto</t>
  </si>
  <si>
    <t>Direção dos  Recursos Humanos</t>
  </si>
  <si>
    <t>Direção dos Assuntos Jurídicos, Fiscalização e Policia Municipal</t>
  </si>
  <si>
    <t>Direção Financeira</t>
  </si>
  <si>
    <t xml:space="preserve">Direção Juventude e Cultura </t>
  </si>
  <si>
    <t>Direção Proteção Civil</t>
  </si>
  <si>
    <t>Direcção de Obras</t>
  </si>
  <si>
    <t>Direcção de Urbanismo</t>
  </si>
  <si>
    <t>Gabinete da Auditoria Interna</t>
  </si>
  <si>
    <t>Gabinete de Comunicação e Imagem</t>
  </si>
  <si>
    <t>Gabinete de Gestão de Projetos</t>
  </si>
  <si>
    <t>Gabinete de Gestão e Controlo de Qualidade</t>
  </si>
  <si>
    <t>Gabinete de Relações Externas</t>
  </si>
  <si>
    <t>Gabinete do Presidente</t>
  </si>
  <si>
    <t>Unidade Gestão de Aquisições</t>
  </si>
  <si>
    <t>SUB TOTAL FUNCIONAMENTO</t>
  </si>
  <si>
    <t>INVESTIMENTOS</t>
  </si>
  <si>
    <t>Apoio a Consultas de Especialidade e Medicamentos</t>
  </si>
  <si>
    <t xml:space="preserve">Apoio a Crianças Vulneráveis </t>
  </si>
  <si>
    <t>Apoio a formação profissional</t>
  </si>
  <si>
    <t>Apoio ao Ensino Básico e Secundário</t>
  </si>
  <si>
    <t>Apoio pre escolar</t>
  </si>
  <si>
    <t>Atividades culturais e promoção da cultura no Concelho</t>
  </si>
  <si>
    <t>Comparticipação da Câmara com Ensino Superior</t>
  </si>
  <si>
    <t>Conclusão das obras de casa das artes de Achada Bolanha</t>
  </si>
  <si>
    <t>Construção de Casas de Banho</t>
  </si>
  <si>
    <t>Construção de Mercadinhos em Flamengos e Ribeira de Principal</t>
  </si>
  <si>
    <t>Construção do Parque Industrial</t>
  </si>
  <si>
    <t>Construção e Reabilitação de Placas Desportivas</t>
  </si>
  <si>
    <t>Criação e Manutenção de Espaços Verdes</t>
  </si>
  <si>
    <t>Elaboração de Planos Detalhados</t>
  </si>
  <si>
    <t>Empoderamento da mulher</t>
  </si>
  <si>
    <t>Formação de Bombeiros/Fiscais Municipais</t>
  </si>
  <si>
    <t>Habitações Sociais</t>
  </si>
  <si>
    <t>Infraestruturação da Zona do Bácio</t>
  </si>
  <si>
    <t>Ligações domiciliarias em Esp. Branco, Mato Correia, Flamengos e R.S.Miguel</t>
  </si>
  <si>
    <t>Manutenção de cemiterios</t>
  </si>
  <si>
    <t>Manutenção de USB¿S</t>
  </si>
  <si>
    <t>Manutenção do Estádio Municipal/Campos Futebol 11</t>
  </si>
  <si>
    <t>Manutenção e Reabilitação de Edificios Municipais</t>
  </si>
  <si>
    <t>Plano de emergencia da epoca de chuvas</t>
  </si>
  <si>
    <t>Plano de Mitigação as secas e maus anos agrícolas</t>
  </si>
  <si>
    <t>Projeto de abastecimento de água as comunidades de Flamengos e Ribeira de São Miguel</t>
  </si>
  <si>
    <t>Projeto de valorização Turística das Aldeias Rurais</t>
  </si>
  <si>
    <t>Reabilitação de Jardins Infantis e Escolas do EBI</t>
  </si>
  <si>
    <t>Rede de Esgotos</t>
  </si>
  <si>
    <t>Reforço do saneamento básico</t>
  </si>
  <si>
    <t>Requalificação Urbana de Veneza</t>
  </si>
  <si>
    <t>Revisão do PDM</t>
  </si>
  <si>
    <t>Sinalização de Transito</t>
  </si>
  <si>
    <t>Sinalização Turística do Concelho de São Miguel</t>
  </si>
  <si>
    <t>Toponímia e Enumeração Policial</t>
  </si>
  <si>
    <t>Transferência de Residuos Aterro Santiago</t>
  </si>
  <si>
    <t>Transporte escolar</t>
  </si>
  <si>
    <t>DESPESAS POR FUNÇÕES</t>
  </si>
  <si>
    <t xml:space="preserve">07.00.01 </t>
  </si>
  <si>
    <t>Serviços Publicos Gerais</t>
  </si>
  <si>
    <t xml:space="preserve">07.00.01.03.01 </t>
  </si>
  <si>
    <t>Despesas com Pessoal</t>
  </si>
  <si>
    <t>07.00.01.03.03</t>
  </si>
  <si>
    <t>Aquisição de bens e serviços</t>
  </si>
  <si>
    <t>07.00.01.07.00</t>
  </si>
  <si>
    <t>Juros e outros encargos</t>
  </si>
  <si>
    <t>07.00.01.08.00</t>
  </si>
  <si>
    <t>Transferências</t>
  </si>
  <si>
    <t>07.00.01.06.00</t>
  </si>
  <si>
    <t>Benefícios Sociais</t>
  </si>
  <si>
    <t>07.00.08</t>
  </si>
  <si>
    <t>Outras Despesas</t>
  </si>
  <si>
    <t>Ativos não financeiros</t>
  </si>
  <si>
    <t>Passivos Financeiros (Amortizações)</t>
  </si>
  <si>
    <t>07.00.03</t>
  </si>
  <si>
    <t>Segurança e Ordem Pública</t>
  </si>
  <si>
    <t>07.00.03.06.00</t>
  </si>
  <si>
    <t xml:space="preserve">07.00.04 </t>
  </si>
  <si>
    <t>Assuntos Económicos</t>
  </si>
  <si>
    <t>07.00.04.01.02</t>
  </si>
  <si>
    <t>07.00.04.07.03</t>
  </si>
  <si>
    <t>07.00.04.09.00</t>
  </si>
  <si>
    <t>07.00.04.02.04</t>
  </si>
  <si>
    <t>07.00.04.04.03</t>
  </si>
  <si>
    <t>07.00.04.07.09</t>
  </si>
  <si>
    <t xml:space="preserve">07.00.05 </t>
  </si>
  <si>
    <t>Protecção Ambiental</t>
  </si>
  <si>
    <t>07.00.05.05.00</t>
  </si>
  <si>
    <t>07.00.05.02.00</t>
  </si>
  <si>
    <t>07.00.05.06</t>
  </si>
  <si>
    <t xml:space="preserve">07.00.06 </t>
  </si>
  <si>
    <t>Habitação e Desenvolvimento Urbanístico</t>
  </si>
  <si>
    <t>07.00.06.02.00</t>
  </si>
  <si>
    <t>07.00.06.03</t>
  </si>
  <si>
    <t>07.00.06.04</t>
  </si>
  <si>
    <t>07.00.06.06</t>
  </si>
  <si>
    <t>07.00.07</t>
  </si>
  <si>
    <t>Saúde</t>
  </si>
  <si>
    <t>07.00.07.04</t>
  </si>
  <si>
    <t>Serviços culturais, recreativos e religiosos</t>
  </si>
  <si>
    <t>07.00.08.01.00</t>
  </si>
  <si>
    <t>07.00.08.02.00</t>
  </si>
  <si>
    <t>07.00.09</t>
  </si>
  <si>
    <t>Educação</t>
  </si>
  <si>
    <t>07.00.09.01.01</t>
  </si>
  <si>
    <t>07.00.09.04</t>
  </si>
  <si>
    <t>07.00.09.02</t>
  </si>
  <si>
    <t>07.00.10</t>
  </si>
  <si>
    <t>Proteção Social</t>
  </si>
  <si>
    <t>07.00.10.06.00</t>
  </si>
  <si>
    <t>07.00.10.04.00</t>
  </si>
  <si>
    <t>TOTAL</t>
  </si>
  <si>
    <t>Eixo/Programa/Projetos</t>
  </si>
  <si>
    <t>Eixo I - Transversal</t>
  </si>
  <si>
    <t>Ambiente</t>
  </si>
  <si>
    <t>Género</t>
  </si>
  <si>
    <t>Eixo II - Boa governação</t>
  </si>
  <si>
    <t>Descentralização e Admin. Local</t>
  </si>
  <si>
    <t>Programa mais qualidade mais comunidade</t>
  </si>
  <si>
    <t>Reforma do Estado e da Administração Pública</t>
  </si>
  <si>
    <t>Segurança</t>
  </si>
  <si>
    <t>Eixo III - Capital Humano</t>
  </si>
  <si>
    <t>Cultura</t>
  </si>
  <si>
    <t>Desporto</t>
  </si>
  <si>
    <t>Emprego e Formação profissional</t>
  </si>
  <si>
    <t>Eixo IV - Competitividade</t>
  </si>
  <si>
    <t>Comércio</t>
  </si>
  <si>
    <t>Indústria</t>
  </si>
  <si>
    <t>Pesca</t>
  </si>
  <si>
    <t>Turismo</t>
  </si>
  <si>
    <t>Eixo V - Infra estruturação</t>
  </si>
  <si>
    <t>Energia</t>
  </si>
  <si>
    <t>Gestão de Recursos Hídricos</t>
  </si>
  <si>
    <t>Infra-Estruturas e Transportes</t>
  </si>
  <si>
    <t>Ordenamento território</t>
  </si>
  <si>
    <t>Requalificação Urbana e habitação</t>
  </si>
  <si>
    <t>Saneamento básico</t>
  </si>
  <si>
    <t>Eixo VI - Coesão social</t>
  </si>
  <si>
    <t>Habitação Social</t>
  </si>
  <si>
    <t>Câmara Municipal de São Miguel</t>
  </si>
  <si>
    <t>Anexo II.5 -  Resumo das operações fiscais do Municipio</t>
  </si>
  <si>
    <t>Dados de execução do 3º Trimestre de 2022</t>
  </si>
  <si>
    <t>RECEITAS</t>
  </si>
  <si>
    <t>Económica</t>
  </si>
  <si>
    <t>Descrição</t>
  </si>
  <si>
    <t>Orçamento</t>
  </si>
  <si>
    <t>Execução 1º Trim.</t>
  </si>
  <si>
    <t>Execução 2º Trim.</t>
  </si>
  <si>
    <t>Execução 3º Trim.</t>
  </si>
  <si>
    <t>Execução 4º Trim.</t>
  </si>
  <si>
    <t>Execução Acumulada</t>
  </si>
  <si>
    <t>Saldo</t>
  </si>
  <si>
    <t xml:space="preserve">01.01 </t>
  </si>
  <si>
    <t>Impostos</t>
  </si>
  <si>
    <t xml:space="preserve">01.02 </t>
  </si>
  <si>
    <t>Segurança Social</t>
  </si>
  <si>
    <t xml:space="preserve">01.03 </t>
  </si>
  <si>
    <t xml:space="preserve">01.04 </t>
  </si>
  <si>
    <t>Outras receitas</t>
  </si>
  <si>
    <t xml:space="preserve">03.01 </t>
  </si>
  <si>
    <t>Activos não Financeiros</t>
  </si>
  <si>
    <t>03.02</t>
  </si>
  <si>
    <t>Ativo financeiro (saldo gerencia)</t>
  </si>
  <si>
    <t>TOTAL DE RECEITAS</t>
  </si>
  <si>
    <t>DESPESAS</t>
  </si>
  <si>
    <t>Execução</t>
  </si>
  <si>
    <t>Execução 2º Trimestre</t>
  </si>
  <si>
    <t>Execução 3º Trimestre</t>
  </si>
  <si>
    <t>Execução 4º Trimestre</t>
  </si>
  <si>
    <t xml:space="preserve">02.01 </t>
  </si>
  <si>
    <t>Despesas com pessoal</t>
  </si>
  <si>
    <t xml:space="preserve">02.02 </t>
  </si>
  <si>
    <t>02.03</t>
  </si>
  <si>
    <t>Consumo de Capital Fixo</t>
  </si>
  <si>
    <t xml:space="preserve">02.04 </t>
  </si>
  <si>
    <t>02.05</t>
  </si>
  <si>
    <t>Subsídios</t>
  </si>
  <si>
    <t xml:space="preserve">02.06 </t>
  </si>
  <si>
    <t xml:space="preserve">02.07 </t>
  </si>
  <si>
    <t xml:space="preserve">02. 08 </t>
  </si>
  <si>
    <t>Outras despesas</t>
  </si>
  <si>
    <t>03.01</t>
  </si>
  <si>
    <t>Activos não financeiros</t>
  </si>
  <si>
    <t>03.03</t>
  </si>
  <si>
    <t>TOTAL DE DESPESAS</t>
  </si>
  <si>
    <t>Anexo II.2 - Execução de Despesas por Classificação Orgânica</t>
  </si>
  <si>
    <t>Anexo II.3 - execução de despesas por funções</t>
  </si>
  <si>
    <t>Anexo II.4 - Execução de Despesas por Classificação Orgânica</t>
  </si>
  <si>
    <t>ORÇAMENTO</t>
  </si>
  <si>
    <t>SALDO</t>
  </si>
  <si>
    <t>Construção da Estrada Aguadinha</t>
  </si>
  <si>
    <t>projeto São Miguel On</t>
  </si>
  <si>
    <t>Atividades desportivas e promoção do desporto no Concelho</t>
  </si>
  <si>
    <t>Apoio a Formação Profissional</t>
  </si>
  <si>
    <t>Eletrificação de Ponta Can</t>
  </si>
  <si>
    <t>controlo da população canina</t>
  </si>
  <si>
    <t>Reabilitação de jardins infantis e escolas do EBI</t>
  </si>
  <si>
    <t>espaço tratamento de peixes</t>
  </si>
  <si>
    <t>Construção da Estrada de Mato Dentro</t>
  </si>
  <si>
    <t>Requalificação urbana e ambiental de Variante Monte pousada</t>
  </si>
  <si>
    <t>Total Investimentos</t>
  </si>
  <si>
    <t>Apoio para aquisição de materiais de pescas e botes</t>
  </si>
  <si>
    <t>Sinalização turística do Concelho de São Miguel</t>
  </si>
  <si>
    <t>Rede de esgotos</t>
  </si>
  <si>
    <t>Criação e manutenção de espaços verdes</t>
  </si>
  <si>
    <t>Formação de bombeiros/fiscais municipais</t>
  </si>
  <si>
    <t>ORC_TIPO</t>
  </si>
  <si>
    <t>(Tudo)</t>
  </si>
  <si>
    <t>DT_TRI</t>
  </si>
  <si>
    <t>RO_DET</t>
  </si>
  <si>
    <t>CC_N2</t>
  </si>
  <si>
    <t>Soma de VALOR</t>
  </si>
  <si>
    <t>VAL_TIPO</t>
  </si>
  <si>
    <t>O_NAT</t>
  </si>
  <si>
    <t>CC_NOME</t>
  </si>
  <si>
    <t>BENEFICIARIO</t>
  </si>
  <si>
    <t>NUM_CAB</t>
  </si>
  <si>
    <t>Pago</t>
  </si>
  <si>
    <t>INV</t>
  </si>
  <si>
    <t>INV Total</t>
  </si>
  <si>
    <t>1 - Dotação Anual</t>
  </si>
  <si>
    <t>1º</t>
  </si>
  <si>
    <t>1º Total</t>
  </si>
  <si>
    <t>1 - Dotação Anual Total</t>
  </si>
  <si>
    <t>2º</t>
  </si>
  <si>
    <t>2º Total</t>
  </si>
  <si>
    <t>Actual</t>
  </si>
  <si>
    <t>Inicial</t>
  </si>
  <si>
    <t>Cabimentado</t>
  </si>
  <si>
    <t>Por Pagar</t>
  </si>
  <si>
    <t>01.03.01.02.03-Donativos Directos</t>
  </si>
  <si>
    <t>03.02.01.02.01-Depósitos Certif Depósito Poupan Mi -Constituições</t>
  </si>
  <si>
    <t>REC</t>
  </si>
  <si>
    <t>(Itens múltiplos)</t>
  </si>
  <si>
    <t>DES</t>
  </si>
  <si>
    <t>Apoio para Aquisição de Materiais de Pescas e Botes</t>
  </si>
  <si>
    <t>Asfaltagem via de acesso à Rabelado em Espinho Branco</t>
  </si>
  <si>
    <t>Construção da estrada Igreja Cutelo Gomes</t>
  </si>
  <si>
    <t>Controlo da população canina</t>
  </si>
  <si>
    <t>Criação e Manutenção de Parques Infantis e Espaços Fitness</t>
  </si>
  <si>
    <t>Espaço Tratamento de peixes</t>
  </si>
  <si>
    <t>Estágios Profissionais e Promoção de Emprego</t>
  </si>
  <si>
    <t>Projeto hidroagricula da Ribeira de Flamengos, Espinho Branco e Achada Espinho Branco</t>
  </si>
  <si>
    <t>Projeto São Miguel On</t>
  </si>
  <si>
    <t>Promoção e Inclusão Social</t>
  </si>
  <si>
    <t>Reabilitação de espaço jovem de Ponta Verde e Pilão Cão</t>
  </si>
  <si>
    <t>Reabilitações de Estradas Rurais</t>
  </si>
  <si>
    <t>Requalificação Urbana de Dacalinha em Achada do Monte</t>
  </si>
  <si>
    <t>Requalificação Urbana e Ambiental de Variante Monte Pousada</t>
  </si>
  <si>
    <t>Vedação do campo de Manguinho e Achada Bolanha</t>
  </si>
  <si>
    <t>FUN</t>
  </si>
  <si>
    <t>FUN Total</t>
  </si>
  <si>
    <t>Dados de execução do 1º Trimestre de 2023</t>
  </si>
  <si>
    <t>3º</t>
  </si>
  <si>
    <t>3º Total</t>
  </si>
  <si>
    <t>4º</t>
  </si>
  <si>
    <t>4º Total</t>
  </si>
  <si>
    <t>Dados de execução do 1º ao 4º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</si>
</sst>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 _€_-;\-* #,##0.0\ _€_-;_-* &quot;-&quot;??\ _€_-;_-@_-"/>
    <numFmt numFmtId="166" formatCode="_-* #,##0\ _€_-;\-* #,##0\ _€_-;_-* &quot;-&quot;\ _€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Calibri"/>
      <family val="2"/>
    </font>
    <font>
      <sz val="12"/>
      <name val="Calibri"/>
      <family val="2"/>
    </font>
    <font>
      <sz val="10"/>
      <name val="Arial"/>
      <family val="2"/>
    </font>
    <font>
      <sz val="12"/>
      <name val="Calibri"/>
      <family val="2"/>
      <scheme val="minor"/>
    </font>
    <font>
      <sz val="12"/>
      <name val="Courier"/>
      <family val="3"/>
    </font>
    <font>
      <sz val="11"/>
      <name val="Calibri"/>
      <family val="2"/>
      <scheme val="minor"/>
    </font>
    <font>
      <b/>
      <sz val="9"/>
      <color indexed="81"/>
      <name val="Tahoma"/>
      <family val="2"/>
    </font>
    <font>
      <sz val="9"/>
      <color indexed="81"/>
      <name val="Tahoma"/>
      <family val="2"/>
    </font>
    <font>
      <b/>
      <sz val="12"/>
      <color theme="1"/>
      <name val="Calibri"/>
      <family val="2"/>
      <scheme val="minor"/>
    </font>
    <font>
      <b/>
      <sz val="9"/>
      <color theme="1"/>
      <name val="Times New Roman"/>
      <family val="1"/>
    </font>
    <font>
      <b/>
      <sz val="9"/>
      <color theme="1"/>
      <name val="Calibri"/>
      <family val="2"/>
      <scheme val="minor"/>
    </font>
    <font>
      <sz val="9"/>
      <color theme="1"/>
      <name val="Times New Roman"/>
      <family val="1"/>
    </font>
    <font>
      <sz val="9"/>
      <color theme="1"/>
      <name val="Calibri"/>
      <family val="2"/>
      <scheme val="minor"/>
    </font>
    <font>
      <sz val="9"/>
      <name val="Arial"/>
      <family val="2"/>
    </font>
    <font>
      <b/>
      <sz val="14"/>
      <name val="Calibri"/>
      <family val="2"/>
    </font>
    <font>
      <b/>
      <sz val="11"/>
      <name val="Calibri"/>
      <family val="2"/>
    </font>
    <font>
      <b/>
      <sz val="11"/>
      <color theme="4" tint="-0.249977111117893"/>
      <name val="Calibri"/>
      <family val="2"/>
      <scheme val="minor"/>
    </font>
    <font>
      <sz val="12"/>
      <name val="Times New Roman"/>
      <family val="1"/>
    </font>
    <font>
      <sz val="11"/>
      <color indexed="8"/>
      <name val="Calibri"/>
      <family val="2"/>
      <scheme val="minor"/>
    </font>
    <font>
      <sz val="10"/>
      <name val="Calibri"/>
      <family val="2"/>
    </font>
    <font>
      <sz val="10"/>
      <color indexed="8"/>
      <name val="Calibri"/>
      <family val="2"/>
    </font>
    <font>
      <sz val="10"/>
      <name val="Times New Roman"/>
      <family val="1"/>
    </font>
    <font>
      <sz val="12"/>
      <color theme="1"/>
      <name val="Times New Roman"/>
      <family val="1"/>
    </font>
    <font>
      <sz val="12"/>
      <color theme="1"/>
      <name val="Calibri"/>
      <family val="2"/>
      <scheme val="minor"/>
    </font>
  </fonts>
  <fills count="2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theme="4" tint="0.79998168889431442"/>
      </patternFill>
    </fill>
    <fill>
      <patternFill patternType="solid">
        <fgColor theme="0" tint="-0.14999847407452621"/>
        <bgColor theme="4" tint="0.79998168889431442"/>
      </patternFill>
    </fill>
    <fill>
      <patternFill patternType="solid">
        <fgColor rgb="FF92D050"/>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theme="4" tint="0.79998168889431442"/>
      </patternFill>
    </fill>
    <fill>
      <patternFill patternType="solid">
        <fgColor theme="4"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9"/>
        <bgColor theme="4" tint="0.79998168889431442"/>
      </patternFill>
    </fill>
    <fill>
      <patternFill patternType="solid">
        <fgColor theme="9"/>
        <bgColor indexed="64"/>
      </patternFill>
    </fill>
    <fill>
      <patternFill patternType="solid">
        <fgColor theme="0"/>
        <bgColor theme="4" tint="0.79998168889431442"/>
      </patternFill>
    </fill>
    <fill>
      <patternFill patternType="solid">
        <fgColor rgb="FFFFC000"/>
        <bgColor indexed="64"/>
      </patternFill>
    </fill>
    <fill>
      <patternFill patternType="solid">
        <fgColor rgb="FF00B0F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59999389629810485"/>
        <bgColor indexed="64"/>
      </patternFill>
    </fill>
  </fills>
  <borders count="7">
    <border>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5">
    <xf numFmtId="0" fontId="0" fillId="0" borderId="0"/>
    <xf numFmtId="43" fontId="1" fillId="0" borderId="0" applyFont="0" applyFill="0" applyBorder="0" applyAlignment="0" applyProtection="0"/>
    <xf numFmtId="0" fontId="6" fillId="0" borderId="0"/>
    <xf numFmtId="0" fontId="8" fillId="0" borderId="0"/>
    <xf numFmtId="0" fontId="22" fillId="0" borderId="0"/>
  </cellStyleXfs>
  <cellXfs count="140">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5" borderId="3" xfId="0" applyFont="1" applyFill="1" applyBorder="1" applyAlignment="1">
      <alignment horizontal="center"/>
    </xf>
    <xf numFmtId="0" fontId="2" fillId="3" borderId="3" xfId="0" applyFont="1" applyFill="1" applyBorder="1" applyAlignment="1">
      <alignment horizontal="left" indent="1"/>
    </xf>
    <xf numFmtId="0" fontId="0" fillId="0" borderId="0" xfId="0" applyAlignment="1">
      <alignment horizontal="left"/>
    </xf>
    <xf numFmtId="0" fontId="2" fillId="2" borderId="3" xfId="0" applyFont="1" applyFill="1" applyBorder="1" applyAlignment="1">
      <alignment horizontal="center" vertical="center"/>
    </xf>
    <xf numFmtId="1" fontId="4" fillId="8" borderId="3" xfId="0" applyNumberFormat="1" applyFont="1" applyFill="1" applyBorder="1"/>
    <xf numFmtId="1" fontId="5" fillId="0" borderId="3" xfId="0" applyNumberFormat="1" applyFont="1" applyBorder="1"/>
    <xf numFmtId="3" fontId="5" fillId="0" borderId="3" xfId="0" applyNumberFormat="1" applyFont="1" applyBorder="1" applyAlignment="1">
      <alignment horizontal="left" wrapText="1"/>
    </xf>
    <xf numFmtId="1" fontId="5" fillId="0" borderId="3" xfId="0" applyNumberFormat="1" applyFont="1" applyFill="1" applyBorder="1"/>
    <xf numFmtId="1" fontId="4" fillId="8" borderId="3" xfId="0" applyNumberFormat="1" applyFont="1" applyFill="1" applyBorder="1" applyAlignment="1">
      <alignment vertical="center"/>
    </xf>
    <xf numFmtId="0" fontId="7" fillId="0" borderId="3" xfId="0" applyFont="1" applyBorder="1"/>
    <xf numFmtId="1" fontId="5" fillId="0" borderId="3" xfId="0" applyNumberFormat="1" applyFont="1" applyFill="1" applyBorder="1" applyAlignment="1">
      <alignment vertical="center"/>
    </xf>
    <xf numFmtId="1" fontId="4" fillId="9" borderId="3" xfId="0" applyNumberFormat="1" applyFont="1" applyFill="1" applyBorder="1"/>
    <xf numFmtId="0" fontId="3" fillId="11" borderId="3" xfId="0" applyFont="1" applyFill="1" applyBorder="1" applyAlignment="1">
      <alignment horizontal="center"/>
    </xf>
    <xf numFmtId="0" fontId="2" fillId="4" borderId="3" xfId="0" applyFont="1" applyFill="1" applyBorder="1" applyAlignment="1">
      <alignment horizontal="left" indent="1"/>
    </xf>
    <xf numFmtId="0" fontId="0" fillId="0" borderId="3" xfId="0" applyFont="1" applyFill="1" applyBorder="1" applyAlignment="1">
      <alignment horizontal="left" indent="2"/>
    </xf>
    <xf numFmtId="0" fontId="1" fillId="0" borderId="3" xfId="0" applyFont="1" applyFill="1" applyBorder="1" applyAlignment="1">
      <alignment horizontal="left" indent="2"/>
    </xf>
    <xf numFmtId="0" fontId="1" fillId="0" borderId="3" xfId="0" applyFont="1" applyFill="1" applyBorder="1" applyAlignment="1"/>
    <xf numFmtId="0" fontId="9" fillId="9" borderId="3" xfId="3" applyNumberFormat="1" applyFont="1" applyFill="1" applyBorder="1" applyAlignment="1">
      <alignment horizontal="left"/>
    </xf>
    <xf numFmtId="49" fontId="9" fillId="0" borderId="3" xfId="3" applyNumberFormat="1" applyFont="1" applyFill="1" applyBorder="1" applyAlignment="1">
      <alignment horizontal="left"/>
    </xf>
    <xf numFmtId="0" fontId="1" fillId="0" borderId="3" xfId="0" applyFont="1" applyFill="1" applyBorder="1" applyAlignment="1">
      <alignment vertical="center"/>
    </xf>
    <xf numFmtId="49" fontId="9" fillId="0" borderId="3" xfId="3" applyNumberFormat="1" applyFont="1" applyFill="1" applyBorder="1" applyAlignment="1">
      <alignment horizontal="left" vertical="center" wrapText="1"/>
    </xf>
    <xf numFmtId="0" fontId="9" fillId="0" borderId="3" xfId="0" applyFont="1" applyFill="1" applyBorder="1" applyAlignment="1">
      <alignment vertical="center" wrapText="1"/>
    </xf>
    <xf numFmtId="49" fontId="9" fillId="0" borderId="3" xfId="0" applyNumberFormat="1" applyFont="1" applyFill="1" applyBorder="1"/>
    <xf numFmtId="0" fontId="12" fillId="9" borderId="0" xfId="0" applyFont="1" applyFill="1" applyAlignment="1">
      <alignment horizontal="center" vertical="center"/>
    </xf>
    <xf numFmtId="43" fontId="12" fillId="9" borderId="0" xfId="1" applyFont="1" applyFill="1" applyAlignment="1">
      <alignment horizontal="center" vertical="center"/>
    </xf>
    <xf numFmtId="0" fontId="14" fillId="3" borderId="3" xfId="0" applyFont="1" applyFill="1" applyBorder="1" applyAlignment="1">
      <alignment horizontal="center" vertical="center"/>
    </xf>
    <xf numFmtId="43" fontId="14" fillId="3" borderId="3" xfId="1" applyFont="1" applyFill="1" applyBorder="1" applyAlignment="1">
      <alignment horizontal="center" vertical="center" wrapText="1"/>
    </xf>
    <xf numFmtId="43" fontId="14" fillId="3" borderId="3" xfId="1" applyFont="1" applyFill="1" applyBorder="1" applyAlignment="1">
      <alignment horizontal="center" vertical="center"/>
    </xf>
    <xf numFmtId="0" fontId="15" fillId="0" borderId="3" xfId="0" applyFont="1" applyFill="1" applyBorder="1" applyAlignment="1">
      <alignment horizontal="right" vertical="center"/>
    </xf>
    <xf numFmtId="43" fontId="16" fillId="0" borderId="3" xfId="1" applyFont="1" applyFill="1" applyBorder="1" applyAlignment="1">
      <alignment vertical="center"/>
    </xf>
    <xf numFmtId="43" fontId="16" fillId="0" borderId="2" xfId="1" applyFont="1" applyFill="1" applyBorder="1" applyAlignment="1">
      <alignment vertical="center"/>
    </xf>
    <xf numFmtId="43" fontId="14" fillId="7" borderId="3" xfId="1" applyFont="1" applyFill="1" applyBorder="1" applyAlignment="1">
      <alignment vertical="center"/>
    </xf>
    <xf numFmtId="164" fontId="16" fillId="0" borderId="3" xfId="0" applyNumberFormat="1" applyFont="1" applyFill="1" applyBorder="1" applyAlignment="1">
      <alignment vertical="center"/>
    </xf>
    <xf numFmtId="43" fontId="17" fillId="0" borderId="3" xfId="1" applyFont="1" applyBorder="1" applyAlignment="1"/>
    <xf numFmtId="43" fontId="16" fillId="0" borderId="3" xfId="1" applyFont="1" applyFill="1" applyBorder="1" applyAlignment="1">
      <alignment horizontal="right" vertical="center"/>
    </xf>
    <xf numFmtId="0" fontId="14" fillId="0" borderId="0" xfId="0" applyFont="1" applyFill="1" applyBorder="1" applyAlignment="1">
      <alignment horizontal="center" vertical="center"/>
    </xf>
    <xf numFmtId="43" fontId="14" fillId="0" borderId="0" xfId="1" applyFont="1" applyFill="1" applyBorder="1" applyAlignment="1">
      <alignment vertical="center"/>
    </xf>
    <xf numFmtId="0" fontId="2" fillId="6" borderId="4" xfId="0" applyFont="1" applyFill="1" applyBorder="1" applyAlignment="1"/>
    <xf numFmtId="0" fontId="0" fillId="0" borderId="4" xfId="0" applyBorder="1" applyAlignment="1">
      <alignment horizontal="left" indent="1"/>
    </xf>
    <xf numFmtId="0" fontId="2" fillId="7" borderId="4" xfId="0" applyFont="1" applyFill="1" applyBorder="1" applyAlignment="1">
      <alignment horizontal="center"/>
    </xf>
    <xf numFmtId="0" fontId="0" fillId="0" borderId="3" xfId="0" applyBorder="1"/>
    <xf numFmtId="0" fontId="0" fillId="13" borderId="3" xfId="0" applyFill="1" applyBorder="1"/>
    <xf numFmtId="0" fontId="0" fillId="7" borderId="3" xfId="0" applyFill="1" applyBorder="1"/>
    <xf numFmtId="0" fontId="0" fillId="3" borderId="3" xfId="0" applyFill="1" applyBorder="1"/>
    <xf numFmtId="0" fontId="2" fillId="2" borderId="2" xfId="0" applyFont="1" applyFill="1" applyBorder="1" applyAlignment="1">
      <alignment horizontal="center" vertical="center"/>
    </xf>
    <xf numFmtId="164" fontId="20" fillId="2" borderId="3" xfId="1" applyNumberFormat="1" applyFont="1" applyFill="1" applyBorder="1" applyAlignment="1">
      <alignment horizontal="center"/>
    </xf>
    <xf numFmtId="0" fontId="20" fillId="2" borderId="3" xfId="0" applyFont="1" applyFill="1" applyBorder="1" applyAlignment="1">
      <alignment horizontal="center"/>
    </xf>
    <xf numFmtId="0" fontId="3" fillId="2" borderId="4" xfId="0" applyFont="1" applyFill="1" applyBorder="1" applyAlignment="1">
      <alignment horizontal="center"/>
    </xf>
    <xf numFmtId="0" fontId="2" fillId="3" borderId="4" xfId="0" applyFont="1" applyFill="1" applyBorder="1" applyAlignment="1">
      <alignment horizontal="left"/>
    </xf>
    <xf numFmtId="0" fontId="0" fillId="0" borderId="4" xfId="0" applyFill="1" applyBorder="1" applyAlignment="1">
      <alignment horizontal="left" indent="1"/>
    </xf>
    <xf numFmtId="0" fontId="2" fillId="3" borderId="4" xfId="0" applyFont="1" applyFill="1" applyBorder="1"/>
    <xf numFmtId="0" fontId="0" fillId="0" borderId="4" xfId="0" applyFont="1" applyFill="1" applyBorder="1" applyAlignment="1">
      <alignment horizontal="left" indent="1"/>
    </xf>
    <xf numFmtId="0" fontId="2" fillId="3" borderId="4" xfId="0" applyFont="1" applyFill="1" applyBorder="1" applyAlignment="1">
      <alignment horizontal="left" indent="1"/>
    </xf>
    <xf numFmtId="49" fontId="21" fillId="9" borderId="3" xfId="3" applyNumberFormat="1" applyFont="1" applyFill="1" applyBorder="1" applyAlignment="1">
      <alignment horizontal="left"/>
    </xf>
    <xf numFmtId="0" fontId="21" fillId="9" borderId="3" xfId="4" applyFont="1" applyFill="1" applyBorder="1" applyAlignment="1">
      <alignment vertical="center" wrapText="1"/>
    </xf>
    <xf numFmtId="0" fontId="0" fillId="9" borderId="3" xfId="0" applyFill="1" applyBorder="1"/>
    <xf numFmtId="1" fontId="23" fillId="14" borderId="3" xfId="4" applyNumberFormat="1" applyFont="1" applyFill="1" applyBorder="1" applyAlignment="1"/>
    <xf numFmtId="3" fontId="23" fillId="14" borderId="3" xfId="4" applyNumberFormat="1" applyFont="1" applyFill="1" applyBorder="1" applyAlignment="1">
      <alignment horizontal="left" wrapText="1"/>
    </xf>
    <xf numFmtId="0" fontId="24" fillId="14" borderId="3" xfId="2" applyFont="1" applyFill="1" applyBorder="1" applyAlignment="1"/>
    <xf numFmtId="0" fontId="25" fillId="14" borderId="3" xfId="4" applyFont="1" applyFill="1" applyBorder="1" applyAlignment="1">
      <alignment wrapText="1"/>
    </xf>
    <xf numFmtId="0" fontId="24" fillId="14" borderId="3" xfId="2" applyFont="1" applyFill="1" applyBorder="1" applyAlignment="1">
      <alignment vertical="center" wrapText="1"/>
    </xf>
    <xf numFmtId="0" fontId="24" fillId="14" borderId="3" xfId="2" applyFont="1" applyFill="1" applyBorder="1" applyAlignment="1">
      <alignment vertical="center" wrapText="1" shrinkToFit="1"/>
    </xf>
    <xf numFmtId="0" fontId="24" fillId="14" borderId="3" xfId="2" applyFont="1" applyFill="1" applyBorder="1" applyAlignment="1">
      <alignment vertical="center"/>
    </xf>
    <xf numFmtId="0" fontId="24" fillId="14" borderId="3" xfId="2" applyFont="1" applyFill="1" applyBorder="1" applyAlignment="1">
      <alignment horizontal="left" vertical="center"/>
    </xf>
    <xf numFmtId="0" fontId="2" fillId="15" borderId="4" xfId="0" applyFont="1" applyFill="1" applyBorder="1" applyAlignment="1">
      <alignment horizontal="center"/>
    </xf>
    <xf numFmtId="0" fontId="0" fillId="16" borderId="3" xfId="0" applyFill="1" applyBorder="1"/>
    <xf numFmtId="0" fontId="0" fillId="0" borderId="0" xfId="0" applyNumberFormat="1"/>
    <xf numFmtId="0" fontId="0" fillId="0" borderId="0" xfId="0" pivotButton="1"/>
    <xf numFmtId="0" fontId="0" fillId="7" borderId="0" xfId="0" applyFill="1"/>
    <xf numFmtId="0" fontId="0" fillId="18" borderId="0" xfId="0" applyFill="1"/>
    <xf numFmtId="0" fontId="2" fillId="12" borderId="3" xfId="0" applyFont="1" applyFill="1" applyBorder="1" applyAlignment="1">
      <alignment horizontal="left"/>
    </xf>
    <xf numFmtId="0" fontId="0" fillId="19" borderId="0" xfId="0" applyFill="1"/>
    <xf numFmtId="0" fontId="0" fillId="21" borderId="0" xfId="0" applyFill="1"/>
    <xf numFmtId="0" fontId="0" fillId="20" borderId="0" xfId="0" applyFill="1"/>
    <xf numFmtId="1" fontId="4" fillId="22" borderId="3" xfId="0" applyNumberFormat="1" applyFont="1" applyFill="1" applyBorder="1" applyAlignment="1">
      <alignment wrapText="1"/>
    </xf>
    <xf numFmtId="1" fontId="4" fillId="22" borderId="3" xfId="0" applyNumberFormat="1" applyFont="1" applyFill="1" applyBorder="1" applyAlignment="1">
      <alignment vertical="center" wrapText="1"/>
    </xf>
    <xf numFmtId="1" fontId="4" fillId="22" borderId="3" xfId="0" applyNumberFormat="1" applyFont="1" applyFill="1" applyBorder="1"/>
    <xf numFmtId="43" fontId="2" fillId="23" borderId="3" xfId="1" applyFont="1" applyFill="1" applyBorder="1" applyAlignment="1">
      <alignment horizontal="left"/>
    </xf>
    <xf numFmtId="43" fontId="0" fillId="0" borderId="0" xfId="0" applyNumberFormat="1"/>
    <xf numFmtId="164" fontId="0" fillId="0" borderId="0" xfId="0" applyNumberFormat="1"/>
    <xf numFmtId="49" fontId="26" fillId="9" borderId="3" xfId="3" applyNumberFormat="1" applyFont="1" applyFill="1" applyBorder="1" applyAlignment="1">
      <alignment horizontal="left"/>
    </xf>
    <xf numFmtId="0" fontId="26" fillId="9" borderId="3" xfId="4" applyFont="1" applyFill="1" applyBorder="1" applyAlignment="1">
      <alignment vertical="center" wrapText="1"/>
    </xf>
    <xf numFmtId="0" fontId="1" fillId="0" borderId="0" xfId="0" applyFont="1"/>
    <xf numFmtId="166" fontId="0" fillId="0" borderId="3" xfId="1" applyNumberFormat="1" applyFont="1" applyBorder="1"/>
    <xf numFmtId="166" fontId="0" fillId="23" borderId="3" xfId="1" applyNumberFormat="1" applyFont="1" applyFill="1" applyBorder="1"/>
    <xf numFmtId="166" fontId="0" fillId="3" borderId="3" xfId="1" applyNumberFormat="1" applyFont="1" applyFill="1" applyBorder="1"/>
    <xf numFmtId="166" fontId="0" fillId="12" borderId="3" xfId="1" applyNumberFormat="1" applyFont="1" applyFill="1" applyBorder="1"/>
    <xf numFmtId="166" fontId="0" fillId="7" borderId="3" xfId="1" applyNumberFormat="1" applyFont="1" applyFill="1" applyBorder="1"/>
    <xf numFmtId="166" fontId="0" fillId="16" borderId="3" xfId="1" applyNumberFormat="1" applyFont="1" applyFill="1" applyBorder="1"/>
    <xf numFmtId="166" fontId="0" fillId="0" borderId="3" xfId="0" applyNumberFormat="1" applyBorder="1"/>
    <xf numFmtId="166" fontId="0" fillId="7" borderId="3" xfId="0" applyNumberFormat="1" applyFill="1" applyBorder="1"/>
    <xf numFmtId="166" fontId="0" fillId="3" borderId="3" xfId="0" applyNumberFormat="1" applyFill="1" applyBorder="1"/>
    <xf numFmtId="166" fontId="0" fillId="13" borderId="3" xfId="0" applyNumberFormat="1" applyFill="1" applyBorder="1"/>
    <xf numFmtId="166" fontId="0" fillId="22" borderId="3" xfId="0" applyNumberFormat="1" applyFill="1" applyBorder="1"/>
    <xf numFmtId="166" fontId="0" fillId="22" borderId="3" xfId="1" applyNumberFormat="1" applyFont="1" applyFill="1" applyBorder="1"/>
    <xf numFmtId="166" fontId="0" fillId="10" borderId="3" xfId="0" applyNumberFormat="1" applyFill="1" applyBorder="1"/>
    <xf numFmtId="0" fontId="12" fillId="3" borderId="2" xfId="0" applyFont="1" applyFill="1" applyBorder="1" applyAlignment="1">
      <alignment horizontal="left"/>
    </xf>
    <xf numFmtId="166" fontId="27" fillId="3" borderId="3" xfId="1" applyNumberFormat="1" applyFont="1" applyFill="1" applyBorder="1"/>
    <xf numFmtId="0" fontId="27" fillId="3" borderId="3" xfId="0" applyFont="1" applyFill="1" applyBorder="1"/>
    <xf numFmtId="0" fontId="27" fillId="0" borderId="2" xfId="0" applyFont="1" applyFill="1" applyBorder="1" applyAlignment="1">
      <alignment horizontal="left" indent="1"/>
    </xf>
    <xf numFmtId="166" fontId="27" fillId="0" borderId="3" xfId="1" applyNumberFormat="1" applyFont="1" applyBorder="1"/>
    <xf numFmtId="0" fontId="27" fillId="0" borderId="3" xfId="0" applyFont="1" applyBorder="1"/>
    <xf numFmtId="0" fontId="12" fillId="4" borderId="2" xfId="0" applyFont="1" applyFill="1" applyBorder="1" applyAlignment="1">
      <alignment horizontal="left"/>
    </xf>
    <xf numFmtId="0" fontId="12" fillId="3" borderId="2" xfId="0" applyFont="1" applyFill="1" applyBorder="1" applyAlignment="1">
      <alignment horizontal="left" indent="1"/>
    </xf>
    <xf numFmtId="0" fontId="27" fillId="17" borderId="3" xfId="0" applyFont="1" applyFill="1" applyBorder="1" applyAlignment="1">
      <alignment horizontal="left"/>
    </xf>
    <xf numFmtId="0" fontId="27" fillId="9" borderId="3" xfId="0" applyFont="1" applyFill="1" applyBorder="1"/>
    <xf numFmtId="0" fontId="27" fillId="7" borderId="3" xfId="0" applyFont="1" applyFill="1" applyBorder="1" applyAlignment="1">
      <alignment horizontal="left" indent="1"/>
    </xf>
    <xf numFmtId="166" fontId="27" fillId="7" borderId="3" xfId="1" applyNumberFormat="1" applyFont="1" applyFill="1" applyBorder="1"/>
    <xf numFmtId="0" fontId="27" fillId="7" borderId="3" xfId="0" applyFont="1" applyFill="1" applyBorder="1"/>
    <xf numFmtId="166" fontId="0" fillId="0" borderId="0" xfId="0" applyNumberFormat="1"/>
    <xf numFmtId="166" fontId="0" fillId="10" borderId="3" xfId="1" applyNumberFormat="1" applyFont="1" applyFill="1" applyBorder="1"/>
    <xf numFmtId="166" fontId="27" fillId="3" borderId="3" xfId="0" applyNumberFormat="1" applyFont="1" applyFill="1" applyBorder="1"/>
    <xf numFmtId="166" fontId="27" fillId="7" borderId="3" xfId="0" applyNumberFormat="1" applyFont="1" applyFill="1" applyBorder="1"/>
    <xf numFmtId="166" fontId="0" fillId="16" borderId="3" xfId="0" applyNumberFormat="1" applyFill="1" applyBorder="1"/>
    <xf numFmtId="43" fontId="0" fillId="0" borderId="0" xfId="1" applyFont="1"/>
    <xf numFmtId="0" fontId="3" fillId="0" borderId="0" xfId="0" applyFont="1" applyAlignment="1">
      <alignment horizontal="center" vertical="center"/>
    </xf>
    <xf numFmtId="0" fontId="2" fillId="0" borderId="0" xfId="0" applyFont="1" applyAlignment="1">
      <alignment horizontal="center" vertical="center"/>
    </xf>
    <xf numFmtId="0" fontId="4" fillId="3" borderId="3" xfId="0" applyFont="1" applyFill="1" applyBorder="1" applyAlignment="1">
      <alignment horizontal="center" vertical="center" wrapText="1"/>
    </xf>
    <xf numFmtId="3" fontId="4" fillId="10" borderId="3"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6" xfId="0" applyFont="1" applyBorder="1" applyAlignment="1">
      <alignment horizontal="center" vertical="center"/>
    </xf>
    <xf numFmtId="0" fontId="12" fillId="0" borderId="0" xfId="0" applyFont="1" applyAlignment="1">
      <alignment horizontal="center" vertical="center"/>
    </xf>
    <xf numFmtId="165" fontId="13" fillId="12" borderId="4" xfId="1" applyNumberFormat="1" applyFont="1" applyFill="1" applyBorder="1" applyAlignment="1">
      <alignment horizontal="center" vertical="center"/>
    </xf>
    <xf numFmtId="165" fontId="13" fillId="12" borderId="5" xfId="1" applyNumberFormat="1" applyFont="1" applyFill="1" applyBorder="1" applyAlignment="1">
      <alignment horizontal="center" vertical="center"/>
    </xf>
    <xf numFmtId="165" fontId="13" fillId="12" borderId="2" xfId="1" applyNumberFormat="1" applyFont="1" applyFill="1" applyBorder="1" applyAlignment="1">
      <alignment horizontal="center" vertical="center"/>
    </xf>
    <xf numFmtId="0" fontId="14" fillId="7" borderId="4" xfId="0" applyFont="1" applyFill="1" applyBorder="1" applyAlignment="1">
      <alignment horizontal="center" vertical="center"/>
    </xf>
    <xf numFmtId="0" fontId="14" fillId="7" borderId="2" xfId="0" applyFont="1" applyFill="1" applyBorder="1" applyAlignment="1">
      <alignment horizontal="center" vertical="center"/>
    </xf>
    <xf numFmtId="0" fontId="3" fillId="9" borderId="0" xfId="0" applyFont="1" applyFill="1" applyAlignment="1">
      <alignment horizontal="center" vertical="center"/>
    </xf>
    <xf numFmtId="0" fontId="12" fillId="0" borderId="0" xfId="0" applyFont="1" applyBorder="1" applyAlignment="1">
      <alignment horizontal="center" vertical="center"/>
    </xf>
    <xf numFmtId="0" fontId="13" fillId="12" borderId="4" xfId="1" applyNumberFormat="1" applyFont="1" applyFill="1" applyBorder="1" applyAlignment="1">
      <alignment horizontal="center" vertical="center"/>
    </xf>
    <xf numFmtId="0" fontId="13" fillId="12" borderId="5" xfId="1" applyNumberFormat="1" applyFont="1" applyFill="1" applyBorder="1" applyAlignment="1">
      <alignment horizontal="center" vertical="center"/>
    </xf>
    <xf numFmtId="0" fontId="13" fillId="12" borderId="2" xfId="1"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0" xfId="0" applyAlignment="1">
      <alignment wrapText="1"/>
    </xf>
  </cellXfs>
  <cellStyles count="5">
    <cellStyle name="Normal" xfId="0" builtinId="0"/>
    <cellStyle name="Normal 2" xfId="4"/>
    <cellStyle name="Normal 2 2" xfId="2"/>
    <cellStyle name="Normal_MAPA DE EVOLUÇÃO DE RECEITAS" xfId="3"/>
    <cellStyle name="Vírgula" xfId="1" builtinId="3"/>
  </cellStyles>
  <dxfs count="9">
    <dxf>
      <fill>
        <patternFill>
          <bgColor theme="7" tint="0.39997558519241921"/>
        </patternFill>
      </fill>
    </dxf>
    <dxf>
      <fill>
        <patternFill patternType="solid">
          <bgColor theme="5" tint="-0.249977111117893"/>
        </patternFill>
      </fill>
    </dxf>
    <dxf>
      <fill>
        <patternFill patternType="solid">
          <bgColor theme="5" tint="-0.249977111117893"/>
        </patternFill>
      </fill>
    </dxf>
    <dxf>
      <fill>
        <patternFill patternType="solid">
          <bgColor theme="7" tint="0.39997558519241921"/>
        </patternFill>
      </fill>
    </dxf>
    <dxf>
      <fill>
        <patternFill patternType="solid">
          <bgColor rgb="FF00B0F0"/>
        </patternFill>
      </fill>
    </dxf>
    <dxf>
      <fill>
        <patternFill patternType="solid">
          <bgColor rgb="FF92D050"/>
        </patternFill>
      </fill>
    </dxf>
    <dxf>
      <fill>
        <patternFill patternType="solid">
          <bgColor rgb="FFFFC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547255</xdr:colOff>
      <xdr:row>1</xdr:row>
      <xdr:rowOff>39571</xdr:rowOff>
    </xdr:from>
    <xdr:to>
      <xdr:col>5</xdr:col>
      <xdr:colOff>280555</xdr:colOff>
      <xdr:row>4</xdr:row>
      <xdr:rowOff>866</xdr:rowOff>
    </xdr:to>
    <xdr:pic>
      <xdr:nvPicPr>
        <xdr:cNvPr id="2"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580" y="230071"/>
          <a:ext cx="647700" cy="551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MSM / UGA - Anila Maria Correia Rodrigues" refreshedDate="45337.47460011574" createdVersion="6" refreshedVersion="6" minRefreshableVersion="3" recordCount="12815">
  <cacheSource type="external" connectionId="1"/>
  <cacheFields count="66">
    <cacheField name="CATEGORIA_DOMAIN" numFmtId="0">
      <sharedItems containsString="0" containsBlank="1" containsNumber="1" containsInteger="1" minValue="55" maxValue="56" count="3">
        <n v="55"/>
        <m/>
        <n v="56"/>
      </sharedItems>
    </cacheField>
    <cacheField name="O_ACTUAL" numFmtId="0">
      <sharedItems containsSemiMixedTypes="0" containsString="0" containsNumber="1" containsInteger="1" minValue="0" maxValue="156200000"/>
    </cacheField>
    <cacheField name="O_INICIAL" numFmtId="0">
      <sharedItems containsSemiMixedTypes="0" containsString="0" containsNumber="1" containsInteger="1" minValue="0" maxValue="156200000"/>
    </cacheField>
    <cacheField name="O_CABIMENTADO" numFmtId="0">
      <sharedItems containsSemiMixedTypes="0" containsString="0" containsNumber="1" minValue="0" maxValue="45109114"/>
    </cacheField>
    <cacheField name="O_PAGO" numFmtId="0">
      <sharedItems containsSemiMixedTypes="0" containsString="0" containsNumber="1" minValue="0" maxValue="30000000"/>
    </cacheField>
    <cacheField name="NUM_CAB" numFmtId="0">
      <sharedItems containsString="0" containsBlank="1" containsNumber="1" containsInteger="1" minValue="260447" maxValue="270237" count="7117">
        <n v="260953"/>
        <n v="261208"/>
        <n v="262113"/>
        <n v="262107"/>
        <n v="262112"/>
        <n v="262115"/>
        <n v="262116"/>
        <n v="262334"/>
        <n v="262335"/>
        <n v="262336"/>
        <n v="262337"/>
        <n v="262338"/>
        <n v="262339"/>
        <n v="262340"/>
        <n v="262341"/>
        <n v="262390"/>
        <n v="262504"/>
        <n v="262505"/>
        <n v="262506"/>
        <n v="262510"/>
        <n v="262511"/>
        <n v="262514"/>
        <n v="262515"/>
        <n v="262536"/>
        <n v="262537"/>
        <n v="262538"/>
        <n v="262539"/>
        <n v="262847"/>
        <n v="263037"/>
        <n v="263586"/>
        <n v="263951"/>
        <n v="264534"/>
        <n v="264497"/>
        <n v="264498"/>
        <n v="264619"/>
        <n v="264758"/>
        <n v="265385"/>
        <n v="266400"/>
        <n v="266732"/>
        <n v="266733"/>
        <n v="266734"/>
        <n v="266735"/>
        <n v="266736"/>
        <n v="266737"/>
        <n v="266738"/>
        <n v="266739"/>
        <n v="266740"/>
        <n v="266741"/>
        <n v="266742"/>
        <n v="266743"/>
        <n v="266744"/>
        <n v="266745"/>
        <n v="266746"/>
        <n v="266747"/>
        <n v="266748"/>
        <n v="266749"/>
        <n v="266750"/>
        <n v="266751"/>
        <n v="266752"/>
        <n v="266753"/>
        <n v="266754"/>
        <n v="266755"/>
        <n v="266756"/>
        <n v="266757"/>
        <n v="266758"/>
        <n v="266759"/>
        <n v="266760"/>
        <n v="266761"/>
        <n v="266762"/>
        <n v="266763"/>
        <n v="266764"/>
        <n v="266765"/>
        <n v="266766"/>
        <n v="266799"/>
        <n v="266822"/>
        <n v="266850"/>
        <n v="266986"/>
        <n v="267058"/>
        <n v="267167"/>
        <n v="267105"/>
        <n v="267147"/>
        <n v="267165"/>
        <n v="267457"/>
        <n v="268281"/>
        <n v="268323"/>
        <n v="268324"/>
        <n v="268325"/>
        <n v="268331"/>
        <n v="268332"/>
        <n v="268439"/>
        <n v="269211"/>
        <n v="261271"/>
        <n v="261771"/>
        <n v="262159"/>
        <n v="263515"/>
        <n v="261123"/>
        <n v="262380"/>
        <n v="262998"/>
        <n v="263633"/>
        <n v="263968"/>
        <n v="264335"/>
        <n v="264356"/>
        <n v="264764"/>
        <n v="264854"/>
        <n v="264992"/>
        <n v="264993"/>
        <n v="264994"/>
        <n v="264995"/>
        <n v="264996"/>
        <n v="264997"/>
        <n v="264998"/>
        <n v="264999"/>
        <n v="265000"/>
        <n v="265001"/>
        <n v="265002"/>
        <n v="265003"/>
        <n v="265004"/>
        <n v="265079"/>
        <n v="265331"/>
        <n v="265491"/>
        <n v="265535"/>
        <n v="265741"/>
        <n v="266067"/>
        <n v="266089"/>
        <n v="266851"/>
        <n v="267091"/>
        <n v="268412"/>
        <n v="267162"/>
        <n v="267212"/>
        <n v="267337"/>
        <n v="268116"/>
        <n v="268442"/>
        <n v="268443"/>
        <n v="268903"/>
        <n v="268992"/>
        <n v="269417"/>
        <n v="269418"/>
        <n v="269419"/>
        <n v="269420"/>
        <n v="269421"/>
        <n v="269422"/>
        <n v="269423"/>
        <n v="269424"/>
        <n v="269425"/>
        <n v="269426"/>
        <n v="269427"/>
        <n v="269428"/>
        <n v="269429"/>
        <n v="269430"/>
        <n v="269431"/>
        <n v="269432"/>
        <n v="269433"/>
        <n v="269434"/>
        <n v="269435"/>
        <n v="269436"/>
        <n v="269437"/>
        <n v="269450"/>
        <n v="269451"/>
        <n v="269452"/>
        <n v="269453"/>
        <n v="269454"/>
        <n v="269455"/>
        <n v="269456"/>
        <n v="269457"/>
        <n v="269458"/>
        <n v="269459"/>
        <n v="269491"/>
        <n v="269492"/>
        <n v="269493"/>
        <n v="269494"/>
        <n v="269495"/>
        <n v="269496"/>
        <n v="269497"/>
        <n v="269498"/>
        <n v="269499"/>
        <n v="269500"/>
        <n v="269501"/>
        <n v="269502"/>
        <n v="269503"/>
        <n v="269504"/>
        <n v="269505"/>
        <n v="269506"/>
        <n v="269507"/>
        <n v="269508"/>
        <n v="269509"/>
        <n v="269510"/>
        <n v="269511"/>
        <n v="269512"/>
        <n v="269601"/>
        <n v="260857"/>
        <n v="260868"/>
        <n v="260869"/>
        <n v="261177"/>
        <n v="261304"/>
        <n v="261472"/>
        <n v="261473"/>
        <n v="261595"/>
        <n v="261657"/>
        <n v="261675"/>
        <n v="261747"/>
        <n v="262060"/>
        <n v="262062"/>
        <n v="262066"/>
        <n v="262067"/>
        <n v="262476"/>
        <n v="262894"/>
        <n v="261806"/>
        <n v="261807"/>
        <n v="262922"/>
        <n v="263076"/>
        <n v="263077"/>
        <n v="263249"/>
        <n v="263268"/>
        <n v="263327"/>
        <n v="263329"/>
        <n v="263489"/>
        <n v="263754"/>
        <n v="264213"/>
        <n v="264466"/>
        <n v="264762"/>
        <n v="265014"/>
        <n v="265094"/>
        <n v="265156"/>
        <n v="265157"/>
        <n v="265158"/>
        <n v="265159"/>
        <n v="265160"/>
        <n v="265161"/>
        <n v="265162"/>
        <n v="265163"/>
        <n v="265164"/>
        <n v="265165"/>
        <n v="265166"/>
        <n v="265167"/>
        <n v="265168"/>
        <n v="265190"/>
        <n v="265191"/>
        <n v="265192"/>
        <n v="265193"/>
        <n v="265194"/>
        <n v="265195"/>
        <n v="265196"/>
        <n v="265197"/>
        <n v="265198"/>
        <n v="265199"/>
        <n v="265218"/>
        <n v="265258"/>
        <n v="265677"/>
        <n v="266165"/>
        <n v="266166"/>
        <n v="266252"/>
        <n v="267053"/>
        <n v="267790"/>
        <n v="268310"/>
        <n v="267557"/>
        <n v="269143"/>
        <n v="269731"/>
        <n v="269732"/>
        <n v="269733"/>
        <n v="269734"/>
        <n v="269735"/>
        <n v="269776"/>
        <n v="260858"/>
        <n v="260950"/>
        <n v="261037"/>
        <n v="261053"/>
        <n v="261547"/>
        <n v="261765"/>
        <n v="262934"/>
        <n v="262150"/>
        <n v="263254"/>
        <n v="262417"/>
        <n v="262659"/>
        <n v="262916"/>
        <n v="263330"/>
        <n v="263341"/>
        <n v="263355"/>
        <n v="263522"/>
        <n v="263949"/>
        <n v="264229"/>
        <n v="264471"/>
        <n v="265263"/>
        <n v="265680"/>
        <n v="265681"/>
        <n v="265715"/>
        <n v="266051"/>
        <n v="266151"/>
        <n v="266394"/>
        <n v="266729"/>
        <n v="266730"/>
        <n v="266731"/>
        <n v="266767"/>
        <n v="266768"/>
        <n v="266769"/>
        <n v="266770"/>
        <n v="266771"/>
        <n v="266772"/>
        <n v="266773"/>
        <n v="266774"/>
        <n v="266775"/>
        <n v="266776"/>
        <n v="266777"/>
        <n v="266778"/>
        <n v="266779"/>
        <n v="266780"/>
        <n v="266781"/>
        <n v="266782"/>
        <n v="266783"/>
        <n v="266784"/>
        <n v="266785"/>
        <n v="266786"/>
        <n v="266787"/>
        <n v="266788"/>
        <n v="266789"/>
        <n v="266790"/>
        <n v="266791"/>
        <n v="266792"/>
        <n v="266793"/>
        <n v="266794"/>
        <n v="266970"/>
        <n v="267030"/>
        <n v="267098"/>
        <n v="267550"/>
        <n v="267592"/>
        <n v="267933"/>
        <n v="267999"/>
        <n v="268333"/>
        <n v="268334"/>
        <n v="268335"/>
        <n v="268336"/>
        <n v="268337"/>
        <n v="268338"/>
        <n v="268339"/>
        <n v="268340"/>
        <n v="268341"/>
        <n v="268342"/>
        <n v="268343"/>
        <n v="268344"/>
        <n v="268345"/>
        <n v="268346"/>
        <n v="268347"/>
        <n v="268348"/>
        <n v="268978"/>
        <n v="261384"/>
        <n v="261385"/>
        <n v="261386"/>
        <n v="261387"/>
        <n v="261388"/>
        <n v="261389"/>
        <n v="261390"/>
        <n v="261563"/>
        <n v="262333"/>
        <n v="262436"/>
        <n v="262437"/>
        <n v="262438"/>
        <n v="262439"/>
        <n v="262440"/>
        <n v="262441"/>
        <n v="262442"/>
        <n v="262443"/>
        <n v="262444"/>
        <n v="262445"/>
        <n v="262446"/>
        <n v="262447"/>
        <n v="262589"/>
        <n v="262731"/>
        <n v="263284"/>
        <n v="263449"/>
        <n v="263562"/>
        <n v="264121"/>
        <n v="264519"/>
        <n v="264765"/>
        <n v="264766"/>
        <n v="264767"/>
        <n v="264768"/>
        <n v="264769"/>
        <n v="264770"/>
        <n v="264771"/>
        <n v="264772"/>
        <n v="264773"/>
        <n v="264774"/>
        <n v="264775"/>
        <n v="264796"/>
        <n v="264797"/>
        <n v="264798"/>
        <n v="264799"/>
        <n v="264800"/>
        <n v="264801"/>
        <n v="264802"/>
        <n v="264803"/>
        <n v="264804"/>
        <n v="264805"/>
        <n v="264806"/>
        <n v="265102"/>
        <n v="265234"/>
        <n v="265295"/>
        <n v="265611"/>
        <n v="266020"/>
        <n v="266021"/>
        <n v="266086"/>
        <n v="266211"/>
        <n v="266250"/>
        <n v="267085"/>
        <n v="267110"/>
        <n v="267454"/>
        <n v="267478"/>
        <n v="267479"/>
        <n v="267480"/>
        <n v="267481"/>
        <n v="267605"/>
        <n v="267614"/>
        <n v="267797"/>
        <n v="268435"/>
        <n v="268453"/>
        <n v="269162"/>
        <n v="269207"/>
        <n v="269208"/>
        <n v="269322"/>
        <n v="269323"/>
        <n v="269324"/>
        <n v="269325"/>
        <n v="269326"/>
        <n v="269327"/>
        <n v="269328"/>
        <n v="269329"/>
        <n v="269330"/>
        <n v="269331"/>
        <n v="269332"/>
        <n v="269346"/>
        <n v="269347"/>
        <n v="269348"/>
        <n v="269349"/>
        <n v="269350"/>
        <n v="269351"/>
        <n v="269352"/>
        <n v="269353"/>
        <n v="269354"/>
        <n v="269355"/>
        <n v="269356"/>
        <n v="269357"/>
        <n v="269358"/>
        <n v="269359"/>
        <n v="269360"/>
        <n v="269361"/>
        <n v="269362"/>
        <n v="269363"/>
        <n v="269364"/>
        <n v="269365"/>
        <n v="269366"/>
        <n v="269367"/>
        <n v="269368"/>
        <n v="269369"/>
        <n v="269370"/>
        <n v="269371"/>
        <n v="269372"/>
        <n v="269373"/>
        <n v="269374"/>
        <n v="269375"/>
        <n v="269376"/>
        <n v="269377"/>
        <n v="269378"/>
        <n v="269379"/>
        <n v="269380"/>
        <n v="269381"/>
        <n v="269382"/>
        <n v="260678"/>
        <n v="260831"/>
        <n v="260832"/>
        <n v="260863"/>
        <n v="260867"/>
        <n v="261486"/>
        <n v="261487"/>
        <n v="261488"/>
        <n v="261661"/>
        <n v="262047"/>
        <n v="262048"/>
        <n v="262049"/>
        <n v="262050"/>
        <n v="262051"/>
        <n v="262102"/>
        <n v="262103"/>
        <n v="262106"/>
        <n v="262502"/>
        <n v="263572"/>
        <n v="263283"/>
        <n v="263443"/>
        <n v="264841"/>
        <n v="263573"/>
        <n v="264844"/>
        <n v="264759"/>
        <n v="265087"/>
        <n v="265285"/>
        <n v="265320"/>
        <n v="265653"/>
        <n v="265844"/>
        <n v="265845"/>
        <n v="265846"/>
        <n v="265847"/>
        <n v="265848"/>
        <n v="265849"/>
        <n v="265850"/>
        <n v="265851"/>
        <n v="265852"/>
        <n v="265853"/>
        <n v="265854"/>
        <n v="265855"/>
        <n v="265856"/>
        <n v="265857"/>
        <n v="265858"/>
        <n v="265859"/>
        <n v="265860"/>
        <n v="265861"/>
        <n v="265862"/>
        <n v="265863"/>
        <n v="265864"/>
        <n v="265865"/>
        <n v="265866"/>
        <n v="265867"/>
        <n v="265868"/>
        <n v="265869"/>
        <n v="265870"/>
        <n v="265871"/>
        <n v="265872"/>
        <n v="265873"/>
        <n v="265874"/>
        <n v="265875"/>
        <n v="265876"/>
        <n v="265877"/>
        <n v="265878"/>
        <n v="265879"/>
        <n v="265880"/>
        <n v="265881"/>
        <n v="265882"/>
        <n v="265883"/>
        <n v="265884"/>
        <n v="265885"/>
        <n v="265886"/>
        <n v="265887"/>
        <n v="265888"/>
        <n v="265889"/>
        <n v="265890"/>
        <n v="265891"/>
        <n v="265892"/>
        <n v="266029"/>
        <n v="267905"/>
        <n v="266140"/>
        <n v="266214"/>
        <n v="266600"/>
        <n v="267050"/>
        <n v="268425"/>
        <n v="268476"/>
        <n v="268911"/>
        <n v="269182"/>
        <n v="269183"/>
        <n v="269187"/>
        <n v="269602"/>
        <n v="269831"/>
        <n v="269832"/>
        <n v="260660"/>
        <n v="260663"/>
        <n v="260943"/>
        <n v="260947"/>
        <n v="261560"/>
        <n v="261566"/>
        <n v="261663"/>
        <n v="261886"/>
        <n v="262382"/>
        <n v="263004"/>
        <n v="263005"/>
        <n v="263006"/>
        <n v="263007"/>
        <n v="263008"/>
        <n v="263009"/>
        <n v="263010"/>
        <n v="263011"/>
        <n v="263060"/>
        <n v="263066"/>
        <n v="263346"/>
        <n v="263428"/>
        <n v="263634"/>
        <n v="263873"/>
        <n v="263874"/>
        <n v="263875"/>
        <n v="263876"/>
        <n v="263877"/>
        <n v="263878"/>
        <n v="263879"/>
        <n v="263880"/>
        <n v="263881"/>
        <n v="263882"/>
        <n v="263883"/>
        <n v="263884"/>
        <n v="263896"/>
        <n v="263897"/>
        <n v="263898"/>
        <n v="263899"/>
        <n v="263900"/>
        <n v="263901"/>
        <n v="263902"/>
        <n v="263903"/>
        <n v="263904"/>
        <n v="263905"/>
        <n v="263906"/>
        <n v="263907"/>
        <n v="263908"/>
        <n v="263909"/>
        <n v="263910"/>
        <n v="263911"/>
        <n v="263912"/>
        <n v="263913"/>
        <n v="263914"/>
        <n v="263915"/>
        <n v="263916"/>
        <n v="263917"/>
        <n v="263918"/>
        <n v="263919"/>
        <n v="263920"/>
        <n v="263921"/>
        <n v="263922"/>
        <n v="263923"/>
        <n v="263924"/>
        <n v="263925"/>
        <n v="263926"/>
        <n v="263927"/>
        <n v="263928"/>
        <n v="263929"/>
        <n v="263930"/>
        <n v="263931"/>
        <n v="263932"/>
        <n v="263933"/>
        <n v="263934"/>
        <n v="263935"/>
        <n v="263936"/>
        <n v="263937"/>
        <n v="263938"/>
        <n v="263939"/>
        <n v="264232"/>
        <n v="265016"/>
        <n v="266049"/>
        <n v="266059"/>
        <n v="266175"/>
        <n v="266230"/>
        <n v="266269"/>
        <n v="266380"/>
        <n v="266798"/>
        <n v="267051"/>
        <n v="267211"/>
        <n v="267601"/>
        <n v="267803"/>
        <n v="267969"/>
        <n v="267972"/>
        <n v="268308"/>
        <n v="268312"/>
        <n v="268313"/>
        <n v="268314"/>
        <n v="268315"/>
        <n v="268316"/>
        <n v="261755"/>
        <n v="261301"/>
        <n v="265389"/>
        <n v="262284"/>
        <n v="262716"/>
        <n v="262717"/>
        <n v="262875"/>
        <n v="262876"/>
        <n v="265444"/>
        <n v="265445"/>
        <n v="265446"/>
        <n v="265447"/>
        <n v="265451"/>
        <n v="265452"/>
        <n v="265982"/>
        <n v="266065"/>
        <n v="266066"/>
        <n v="266302"/>
        <n v="266873"/>
        <n v="266874"/>
        <n v="266925"/>
        <n v="266929"/>
        <n v="264890"/>
        <n v="266935"/>
        <n v="266959"/>
        <n v="266961"/>
        <n v="266963"/>
        <n v="267207"/>
        <n v="268098"/>
        <n v="268265"/>
        <n v="268309"/>
        <n v="268374"/>
        <n v="269190"/>
        <n v="269196"/>
        <n v="269534"/>
        <n v="269970"/>
        <n v="269971"/>
        <n v="269972"/>
        <n v="269973"/>
        <n v="260664"/>
        <n v="260666"/>
        <n v="261122"/>
        <n v="261492"/>
        <n v="261493"/>
        <n v="261494"/>
        <n v="261495"/>
        <n v="261496"/>
        <n v="261503"/>
        <n v="261558"/>
        <n v="261581"/>
        <n v="261584"/>
        <n v="261770"/>
        <n v="261772"/>
        <n v="262162"/>
        <n v="262163"/>
        <n v="262418"/>
        <n v="262419"/>
        <n v="262420"/>
        <n v="262421"/>
        <n v="262422"/>
        <n v="262423"/>
        <n v="262424"/>
        <n v="262662"/>
        <n v="262708"/>
        <n v="263069"/>
        <n v="263180"/>
        <n v="263181"/>
        <n v="263517"/>
        <n v="262426"/>
        <n v="262427"/>
        <n v="262428"/>
        <n v="262429"/>
        <n v="262430"/>
        <n v="262431"/>
        <n v="262432"/>
        <n v="262433"/>
        <n v="262434"/>
        <n v="262435"/>
        <n v="263518"/>
        <n v="263836"/>
        <n v="264616"/>
        <n v="264617"/>
        <n v="265256"/>
        <n v="265325"/>
        <n v="265971"/>
        <n v="265972"/>
        <n v="265973"/>
        <n v="265974"/>
        <n v="265975"/>
        <n v="265976"/>
        <n v="265977"/>
        <n v="265978"/>
        <n v="265979"/>
        <n v="265980"/>
        <n v="266146"/>
        <n v="266306"/>
        <n v="267103"/>
        <n v="267133"/>
        <n v="267560"/>
        <n v="267676"/>
        <n v="267677"/>
        <n v="267678"/>
        <n v="267679"/>
        <n v="267680"/>
        <n v="260775"/>
        <n v="260798"/>
        <n v="261087"/>
        <n v="261476"/>
        <n v="261477"/>
        <n v="261583"/>
        <n v="261894"/>
        <n v="261897"/>
        <n v="262071"/>
        <n v="262072"/>
        <n v="262073"/>
        <n v="262074"/>
        <n v="262158"/>
        <n v="262384"/>
        <n v="262797"/>
        <n v="262957"/>
        <n v="263015"/>
        <n v="263295"/>
        <n v="263316"/>
        <n v="263328"/>
        <n v="263347"/>
        <n v="263507"/>
        <n v="264206"/>
        <n v="264814"/>
        <n v="264892"/>
        <n v="264893"/>
        <n v="265089"/>
        <n v="265689"/>
        <n v="265690"/>
        <n v="265691"/>
        <n v="265692"/>
        <n v="265693"/>
        <n v="265694"/>
        <n v="265695"/>
        <n v="265739"/>
        <n v="266806"/>
        <n v="266042"/>
        <n v="266053"/>
        <n v="266153"/>
        <n v="266384"/>
        <n v="266727"/>
        <n v="266814"/>
        <n v="267084"/>
        <n v="267413"/>
        <n v="267558"/>
        <n v="267602"/>
        <n v="267868"/>
        <n v="267869"/>
        <n v="267870"/>
        <n v="267871"/>
        <n v="267872"/>
        <n v="267873"/>
        <n v="267874"/>
        <n v="267875"/>
        <n v="267876"/>
        <n v="267877"/>
        <n v="267878"/>
        <n v="267879"/>
        <n v="267880"/>
        <n v="267881"/>
        <n v="267922"/>
        <n v="267944"/>
        <n v="267989"/>
        <n v="268291"/>
        <n v="268987"/>
        <n v="268255"/>
        <n v="268286"/>
        <n v="269063"/>
        <n v="269605"/>
        <n v="260805"/>
        <n v="260898"/>
        <n v="260899"/>
        <n v="261328"/>
        <n v="261329"/>
        <n v="261330"/>
        <n v="261331"/>
        <n v="261332"/>
        <n v="261333"/>
        <n v="261334"/>
        <n v="261335"/>
        <n v="263432"/>
        <n v="262157"/>
        <n v="262455"/>
        <n v="262578"/>
        <n v="262579"/>
        <n v="262580"/>
        <n v="262581"/>
        <n v="262582"/>
        <n v="262583"/>
        <n v="262584"/>
        <n v="262585"/>
        <n v="263280"/>
        <n v="263641"/>
        <n v="263642"/>
        <n v="263643"/>
        <n v="263644"/>
        <n v="263645"/>
        <n v="263646"/>
        <n v="263647"/>
        <n v="263648"/>
        <n v="263649"/>
        <n v="263650"/>
        <n v="263651"/>
        <n v="263652"/>
        <n v="263653"/>
        <n v="263654"/>
        <n v="263655"/>
        <n v="263676"/>
        <n v="263677"/>
        <n v="263678"/>
        <n v="263679"/>
        <n v="263680"/>
        <n v="263681"/>
        <n v="263682"/>
        <n v="263683"/>
        <n v="263684"/>
        <n v="263685"/>
        <n v="264053"/>
        <n v="264321"/>
        <n v="265906"/>
        <n v="265907"/>
        <n v="265908"/>
        <n v="265909"/>
        <n v="265910"/>
        <n v="265911"/>
        <n v="265912"/>
        <n v="265913"/>
        <n v="265914"/>
        <n v="265915"/>
        <n v="265929"/>
        <n v="265930"/>
        <n v="265931"/>
        <n v="265932"/>
        <n v="265933"/>
        <n v="265934"/>
        <n v="265935"/>
        <n v="265936"/>
        <n v="265937"/>
        <n v="265938"/>
        <n v="265939"/>
        <n v="265940"/>
        <n v="265941"/>
        <n v="265942"/>
        <n v="265997"/>
        <n v="266084"/>
        <n v="266260"/>
        <n v="266823"/>
        <n v="267112"/>
        <n v="267141"/>
        <n v="267389"/>
        <n v="267390"/>
        <n v="267391"/>
        <n v="267392"/>
        <n v="267393"/>
        <n v="267394"/>
        <n v="267395"/>
        <n v="267396"/>
        <n v="267397"/>
        <n v="267398"/>
        <n v="267399"/>
        <n v="267400"/>
        <n v="267401"/>
        <n v="267594"/>
        <n v="267904"/>
        <n v="267970"/>
        <n v="267971"/>
        <n v="267981"/>
        <n v="268008"/>
        <n v="268245"/>
        <n v="268317"/>
        <n v="268318"/>
        <n v="268319"/>
        <n v="268349"/>
        <n v="268350"/>
        <n v="268351"/>
        <n v="268352"/>
        <n v="268353"/>
        <n v="268354"/>
        <n v="268357"/>
        <n v="268358"/>
        <n v="268359"/>
        <n v="268360"/>
        <n v="268361"/>
        <n v="268362"/>
        <n v="268772"/>
        <n v="268985"/>
        <n v="268989"/>
        <n v="269950"/>
        <n v="269062"/>
        <n v="269163"/>
        <n v="269777"/>
        <n v="269778"/>
        <n v="269779"/>
        <n v="269780"/>
        <n v="269781"/>
        <n v="269782"/>
        <n v="269783"/>
        <n v="269784"/>
        <n v="269785"/>
        <n v="269786"/>
        <n v="269787"/>
        <n v="269788"/>
        <n v="269789"/>
        <n v="269790"/>
        <n v="269791"/>
        <n v="269792"/>
        <n v="269793"/>
        <n v="269794"/>
        <n v="269821"/>
        <n v="260626"/>
        <n v="260627"/>
        <n v="261047"/>
        <n v="261048"/>
        <n v="261052"/>
        <n v="261268"/>
        <n v="262053"/>
        <n v="261844"/>
        <n v="262054"/>
        <n v="262055"/>
        <n v="262056"/>
        <n v="262057"/>
        <n v="262058"/>
        <n v="262499"/>
        <n v="262839"/>
        <n v="262840"/>
        <n v="262841"/>
        <n v="262842"/>
        <n v="262843"/>
        <n v="262844"/>
        <n v="262845"/>
        <n v="262846"/>
        <n v="263577"/>
        <n v="263686"/>
        <n v="263687"/>
        <n v="263688"/>
        <n v="263689"/>
        <n v="263690"/>
        <n v="263691"/>
        <n v="263692"/>
        <n v="263693"/>
        <n v="263694"/>
        <n v="263695"/>
        <n v="263696"/>
        <n v="263697"/>
        <n v="263698"/>
        <n v="263699"/>
        <n v="263700"/>
        <n v="263701"/>
        <n v="263702"/>
        <n v="263703"/>
        <n v="263704"/>
        <n v="263705"/>
        <n v="263706"/>
        <n v="263707"/>
        <n v="263708"/>
        <n v="263709"/>
        <n v="263710"/>
        <n v="263711"/>
        <n v="263845"/>
        <n v="264887"/>
        <n v="264849"/>
        <n v="265226"/>
        <n v="265227"/>
        <n v="265229"/>
        <n v="265230"/>
        <n v="265317"/>
        <n v="265624"/>
        <n v="265740"/>
        <n v="265916"/>
        <n v="265917"/>
        <n v="265918"/>
        <n v="265919"/>
        <n v="265920"/>
        <n v="265921"/>
        <n v="265922"/>
        <n v="265923"/>
        <n v="265924"/>
        <n v="265925"/>
        <n v="265926"/>
        <n v="265927"/>
        <n v="265928"/>
        <n v="267156"/>
        <n v="266087"/>
        <n v="266148"/>
        <n v="266217"/>
        <n v="266261"/>
        <n v="266365"/>
        <n v="266366"/>
        <n v="266372"/>
        <n v="266373"/>
        <n v="266376"/>
        <n v="266377"/>
        <n v="266378"/>
        <n v="266379"/>
        <n v="266561"/>
        <n v="266562"/>
        <n v="266563"/>
        <n v="266564"/>
        <n v="266565"/>
        <n v="266566"/>
        <n v="266567"/>
        <n v="266568"/>
        <n v="266569"/>
        <n v="266570"/>
        <n v="266864"/>
        <n v="267202"/>
        <n v="267340"/>
        <n v="267441"/>
        <n v="267586"/>
        <n v="268091"/>
        <n v="268411"/>
        <n v="269057"/>
        <n v="269059"/>
        <n v="269197"/>
        <n v="262674"/>
        <n v="262331"/>
        <n v="263289"/>
        <n v="263527"/>
        <n v="263966"/>
        <n v="264674"/>
        <n v="265099"/>
        <n v="266130"/>
        <n v="266262"/>
        <n v="266308"/>
        <n v="266803"/>
        <n v="266933"/>
        <n v="266956"/>
        <n v="267072"/>
        <n v="267205"/>
        <n v="267206"/>
        <n v="267443"/>
        <n v="267473"/>
        <n v="267585"/>
        <n v="267681"/>
        <n v="267682"/>
        <n v="267683"/>
        <n v="267684"/>
        <n v="267685"/>
        <n v="267686"/>
        <n v="267687"/>
        <n v="267688"/>
        <n v="267689"/>
        <n v="267690"/>
        <n v="267691"/>
        <n v="267692"/>
        <n v="267693"/>
        <n v="267694"/>
        <n v="267695"/>
        <n v="267696"/>
        <n v="267697"/>
        <n v="267698"/>
        <n v="267699"/>
        <n v="267700"/>
        <n v="267701"/>
        <n v="267702"/>
        <n v="267703"/>
        <n v="267704"/>
        <n v="267705"/>
        <n v="267706"/>
        <n v="267707"/>
        <n v="267708"/>
        <n v="267709"/>
        <n v="267710"/>
        <n v="267711"/>
        <n v="267712"/>
        <n v="267713"/>
        <n v="267714"/>
        <n v="267729"/>
        <n v="267730"/>
        <n v="267731"/>
        <n v="267732"/>
        <n v="267733"/>
        <n v="267734"/>
        <n v="267735"/>
        <n v="267736"/>
        <n v="267737"/>
        <n v="267749"/>
        <n v="267750"/>
        <n v="267751"/>
        <n v="267752"/>
        <n v="267753"/>
        <n v="267754"/>
        <n v="267755"/>
        <n v="267756"/>
        <n v="267757"/>
        <n v="267758"/>
        <n v="267791"/>
        <n v="267941"/>
        <n v="268256"/>
        <n v="268307"/>
        <n v="268460"/>
        <n v="269127"/>
        <n v="269202"/>
        <n v="260809"/>
        <n v="260900"/>
        <n v="260901"/>
        <n v="260902"/>
        <n v="260903"/>
        <n v="260904"/>
        <n v="260905"/>
        <n v="260906"/>
        <n v="260907"/>
        <n v="260908"/>
        <n v="260909"/>
        <n v="260910"/>
        <n v="260911"/>
        <n v="261041"/>
        <n v="261043"/>
        <n v="261479"/>
        <n v="261480"/>
        <n v="261481"/>
        <n v="261482"/>
        <n v="263216"/>
        <n v="262768"/>
        <n v="262767"/>
        <n v="262769"/>
        <n v="262770"/>
        <n v="262771"/>
        <n v="262772"/>
        <n v="262773"/>
        <n v="262774"/>
        <n v="262775"/>
        <n v="262918"/>
        <n v="263217"/>
        <n v="263218"/>
        <n v="263219"/>
        <n v="263220"/>
        <n v="263221"/>
        <n v="263222"/>
        <n v="263223"/>
        <n v="263224"/>
        <n v="263225"/>
        <n v="263326"/>
        <n v="263340"/>
        <n v="263430"/>
        <n v="263508"/>
        <n v="263510"/>
        <n v="264671"/>
        <n v="264756"/>
        <n v="264810"/>
        <n v="266408"/>
        <n v="267025"/>
        <n v="267980"/>
        <n v="267600"/>
        <n v="268001"/>
        <n v="267983"/>
        <n v="268386"/>
        <n v="268387"/>
        <n v="269598"/>
        <n v="269213"/>
        <n v="269214"/>
        <n v="269716"/>
        <n v="260828"/>
        <n v="260833"/>
        <n v="261183"/>
        <n v="261259"/>
        <n v="261490"/>
        <n v="261499"/>
        <n v="261500"/>
        <n v="261501"/>
        <n v="261504"/>
        <n v="263085"/>
        <n v="261766"/>
        <n v="261798"/>
        <n v="261799"/>
        <n v="261800"/>
        <n v="261801"/>
        <n v="261802"/>
        <n v="262143"/>
        <n v="262144"/>
        <n v="262405"/>
        <n v="262718"/>
        <n v="262483"/>
        <n v="262935"/>
        <n v="262936"/>
        <n v="262937"/>
        <n v="262938"/>
        <n v="261969"/>
        <n v="262939"/>
        <n v="262940"/>
        <n v="262941"/>
        <n v="262942"/>
        <n v="262943"/>
        <n v="262944"/>
        <n v="262945"/>
        <n v="262946"/>
        <n v="263072"/>
        <n v="263154"/>
        <n v="263155"/>
        <n v="263176"/>
        <n v="263177"/>
        <n v="263178"/>
        <n v="263179"/>
        <n v="263182"/>
        <n v="263183"/>
        <n v="263184"/>
        <n v="263431"/>
        <n v="264054"/>
        <n v="263558"/>
        <n v="263563"/>
        <n v="263564"/>
        <n v="264135"/>
        <n v="264366"/>
        <n v="264367"/>
        <n v="264368"/>
        <n v="264363"/>
        <n v="264365"/>
        <n v="264369"/>
        <n v="264370"/>
        <n v="264371"/>
        <n v="264372"/>
        <n v="264373"/>
        <n v="264374"/>
        <n v="264375"/>
        <n v="264376"/>
        <n v="264889"/>
        <n v="265023"/>
        <n v="264499"/>
        <n v="264532"/>
        <n v="264880"/>
        <n v="264888"/>
        <n v="265707"/>
        <n v="265708"/>
        <n v="266393"/>
        <n v="266817"/>
        <n v="266866"/>
        <n v="267092"/>
        <n v="267164"/>
        <n v="267210"/>
        <n v="267216"/>
        <n v="267738"/>
        <n v="267739"/>
        <n v="267740"/>
        <n v="267741"/>
        <n v="267742"/>
        <n v="267743"/>
        <n v="267744"/>
        <n v="267745"/>
        <n v="267746"/>
        <n v="267747"/>
        <n v="267748"/>
        <n v="268101"/>
        <n v="268276"/>
        <n v="268278"/>
        <n v="268289"/>
        <n v="269171"/>
        <n v="260797"/>
        <n v="260799"/>
        <n v="261050"/>
        <n v="261051"/>
        <n v="261893"/>
        <n v="262059"/>
        <n v="262329"/>
        <n v="262496"/>
        <n v="265020"/>
        <n v="262727"/>
        <n v="263070"/>
        <n v="263130"/>
        <n v="263131"/>
        <n v="263132"/>
        <n v="263133"/>
        <n v="263134"/>
        <n v="263135"/>
        <n v="263136"/>
        <n v="263137"/>
        <n v="263138"/>
        <n v="263139"/>
        <n v="263140"/>
        <n v="263141"/>
        <n v="263142"/>
        <n v="263143"/>
        <n v="263144"/>
        <n v="263145"/>
        <n v="263146"/>
        <n v="263147"/>
        <n v="263148"/>
        <n v="263149"/>
        <n v="263150"/>
        <n v="263151"/>
        <n v="263152"/>
        <n v="263153"/>
        <n v="264808"/>
        <n v="263335"/>
        <n v="264663"/>
        <n v="263532"/>
        <n v="263560"/>
        <n v="264360"/>
        <n v="265013"/>
        <n v="265233"/>
        <n v="266150"/>
        <n v="266309"/>
        <n v="266338"/>
        <n v="266339"/>
        <n v="266340"/>
        <n v="266341"/>
        <n v="266342"/>
        <n v="266343"/>
        <n v="266344"/>
        <n v="266613"/>
        <n v="266801"/>
        <n v="266808"/>
        <n v="267089"/>
        <n v="267219"/>
        <n v="267580"/>
        <n v="267612"/>
        <n v="267806"/>
        <n v="267906"/>
        <n v="267942"/>
        <n v="268491"/>
        <n v="269050"/>
        <n v="269159"/>
        <n v="269212"/>
        <n v="269614"/>
        <n v="269717"/>
        <n v="269718"/>
        <n v="261377"/>
        <n v="261148"/>
        <n v="260635"/>
        <n v="260667"/>
        <n v="260668"/>
        <n v="261149"/>
        <n v="263064"/>
        <n v="263065"/>
        <n v="263075"/>
        <n v="263529"/>
        <n v="263582"/>
        <n v="263846"/>
        <n v="263847"/>
        <n v="263848"/>
        <n v="263849"/>
        <n v="263850"/>
        <n v="263851"/>
        <n v="263852"/>
        <n v="263853"/>
        <n v="263854"/>
        <n v="263855"/>
        <n v="263856"/>
        <n v="263857"/>
        <n v="263858"/>
        <n v="263859"/>
        <n v="263860"/>
        <n v="263861"/>
        <n v="263862"/>
        <n v="263863"/>
        <n v="263864"/>
        <n v="263865"/>
        <n v="263866"/>
        <n v="263867"/>
        <n v="263868"/>
        <n v="263869"/>
        <n v="263870"/>
        <n v="263871"/>
        <n v="263872"/>
        <n v="263885"/>
        <n v="263886"/>
        <n v="263887"/>
        <n v="263888"/>
        <n v="263889"/>
        <n v="263890"/>
        <n v="263891"/>
        <n v="263892"/>
        <n v="263893"/>
        <n v="263894"/>
        <n v="263895"/>
        <n v="264102"/>
        <n v="264522"/>
        <n v="266041"/>
        <n v="266058"/>
        <n v="266201"/>
        <n v="266795"/>
        <n v="266863"/>
        <n v="267324"/>
        <n v="267063"/>
        <n v="267073"/>
        <n v="267325"/>
        <n v="267326"/>
        <n v="267327"/>
        <n v="267328"/>
        <n v="267329"/>
        <n v="267330"/>
        <n v="267331"/>
        <n v="267332"/>
        <n v="267333"/>
        <n v="267334"/>
        <n v="267335"/>
        <n v="268099"/>
        <n v="268485"/>
        <n v="268751"/>
        <n v="268771"/>
        <n v="268984"/>
        <n v="268991"/>
        <n v="269051"/>
        <n v="260625"/>
        <n v="260865"/>
        <n v="261030"/>
        <n v="261466"/>
        <n v="261467"/>
        <n v="261468"/>
        <n v="261469"/>
        <n v="261470"/>
        <n v="261471"/>
        <n v="261885"/>
        <n v="262324"/>
        <n v="262381"/>
        <n v="262383"/>
        <n v="262724"/>
        <n v="263252"/>
        <n v="263258"/>
        <n v="263482"/>
        <n v="264848"/>
        <n v="264220"/>
        <n v="264895"/>
        <n v="264359"/>
        <n v="264496"/>
        <n v="264521"/>
        <n v="265107"/>
        <n v="265108"/>
        <n v="265217"/>
        <n v="265279"/>
        <n v="266052"/>
        <n v="266131"/>
        <n v="266174"/>
        <n v="266257"/>
        <n v="266258"/>
        <n v="266359"/>
        <n v="266360"/>
        <n v="266361"/>
        <n v="266362"/>
        <n v="266363"/>
        <n v="266364"/>
        <n v="266374"/>
        <n v="266375"/>
        <n v="266409"/>
        <n v="266410"/>
        <n v="266637"/>
        <n v="266641"/>
        <n v="266642"/>
        <n v="266643"/>
        <n v="266644"/>
        <n v="266645"/>
        <n v="266661"/>
        <n v="266662"/>
        <n v="266663"/>
        <n v="266664"/>
        <n v="266665"/>
        <n v="266666"/>
        <n v="266670"/>
        <n v="266671"/>
        <n v="266672"/>
        <n v="266673"/>
        <n v="266674"/>
        <n v="266675"/>
        <n v="266676"/>
        <n v="266677"/>
        <n v="266678"/>
        <n v="266679"/>
        <n v="266680"/>
        <n v="266681"/>
        <n v="266698"/>
        <n v="266699"/>
        <n v="266700"/>
        <n v="266701"/>
        <n v="266702"/>
        <n v="266720"/>
        <n v="266821"/>
        <n v="267069"/>
        <n v="267575"/>
        <n v="269058"/>
        <n v="269087"/>
        <n v="260823"/>
        <n v="260824"/>
        <n v="260825"/>
        <n v="260826"/>
        <n v="261189"/>
        <n v="261190"/>
        <n v="260830"/>
        <n v="261191"/>
        <n v="261192"/>
        <n v="261193"/>
        <n v="261194"/>
        <n v="261195"/>
        <n v="261196"/>
        <n v="261197"/>
        <n v="261198"/>
        <n v="261199"/>
        <n v="261761"/>
        <n v="261762"/>
        <n v="261883"/>
        <n v="262161"/>
        <n v="264230"/>
        <n v="263334"/>
        <n v="263524"/>
        <n v="264258"/>
        <n v="264845"/>
        <n v="265022"/>
        <n v="265652"/>
        <n v="265676"/>
        <n v="265776"/>
        <n v="266005"/>
        <n v="266022"/>
        <n v="266030"/>
        <n v="266033"/>
        <n v="266034"/>
        <n v="266088"/>
        <n v="266208"/>
        <n v="266220"/>
        <n v="266268"/>
        <n v="266275"/>
        <n v="266296"/>
        <n v="266298"/>
        <n v="266405"/>
        <n v="267038"/>
        <n v="267144"/>
        <n v="267343"/>
        <n v="267449"/>
        <n v="267463"/>
        <n v="267615"/>
        <n v="267655"/>
        <n v="267939"/>
        <n v="267940"/>
        <n v="268270"/>
        <n v="269145"/>
        <n v="269946"/>
        <n v="269948"/>
        <n v="260658"/>
        <n v="260661"/>
        <n v="261044"/>
        <n v="261154"/>
        <n v="261588"/>
        <n v="261049"/>
        <n v="261508"/>
        <n v="261509"/>
        <n v="261587"/>
        <n v="261763"/>
        <n v="261881"/>
        <n v="262122"/>
        <n v="262125"/>
        <n v="262127"/>
        <n v="262133"/>
        <n v="262137"/>
        <n v="262141"/>
        <n v="262554"/>
        <n v="262555"/>
        <n v="262591"/>
        <n v="262849"/>
        <n v="262850"/>
        <n v="262851"/>
        <n v="262852"/>
        <n v="262853"/>
        <n v="262854"/>
        <n v="262855"/>
        <n v="262856"/>
        <n v="262857"/>
        <n v="262858"/>
        <n v="262859"/>
        <n v="262860"/>
        <n v="262861"/>
        <n v="262862"/>
        <n v="263435"/>
        <n v="263436"/>
        <n v="263638"/>
        <n v="263639"/>
        <n v="263963"/>
        <n v="264397"/>
        <n v="264400"/>
        <n v="264504"/>
        <n v="264535"/>
        <n v="264561"/>
        <n v="264853"/>
        <n v="265324"/>
        <n v="265625"/>
        <n v="265626"/>
        <n v="265627"/>
        <n v="265628"/>
        <n v="265629"/>
        <n v="265630"/>
        <n v="265631"/>
        <n v="265632"/>
        <n v="265633"/>
        <n v="265634"/>
        <n v="265635"/>
        <n v="265636"/>
        <n v="265637"/>
        <n v="265638"/>
        <n v="265639"/>
        <n v="265640"/>
        <n v="265641"/>
        <n v="266026"/>
        <n v="266800"/>
        <n v="266871"/>
        <n v="266897"/>
        <n v="267589"/>
        <n v="267157"/>
        <n v="267437"/>
        <n v="267798"/>
        <n v="267799"/>
        <n v="267800"/>
        <n v="267882"/>
        <n v="267883"/>
        <n v="267884"/>
        <n v="267885"/>
        <n v="267886"/>
        <n v="267887"/>
        <n v="267888"/>
        <n v="267889"/>
        <n v="267890"/>
        <n v="267891"/>
        <n v="267892"/>
        <n v="267893"/>
        <n v="267894"/>
        <n v="267895"/>
        <n v="267896"/>
        <n v="267897"/>
        <n v="267898"/>
        <n v="267899"/>
        <n v="267900"/>
        <n v="267901"/>
        <n v="267902"/>
        <n v="267903"/>
        <n v="267909"/>
        <n v="269041"/>
        <n v="260496"/>
        <n v="260629"/>
        <n v="260630"/>
        <n v="260631"/>
        <n v="260912"/>
        <n v="260913"/>
        <n v="260914"/>
        <n v="260915"/>
        <n v="260916"/>
        <n v="260917"/>
        <n v="260918"/>
        <n v="260919"/>
        <n v="260920"/>
        <n v="260921"/>
        <n v="260922"/>
        <n v="260923"/>
        <n v="260924"/>
        <n v="260925"/>
        <n v="260926"/>
        <n v="260927"/>
        <n v="260928"/>
        <n v="260929"/>
        <n v="260930"/>
        <n v="260931"/>
        <n v="260932"/>
        <n v="260933"/>
        <n v="260934"/>
        <n v="260935"/>
        <n v="260936"/>
        <n v="261379"/>
        <n v="261505"/>
        <n v="262330"/>
        <n v="262416"/>
        <n v="263067"/>
        <n v="263068"/>
        <n v="263260"/>
        <n v="263290"/>
        <n v="263291"/>
        <n v="263578"/>
        <n v="263635"/>
        <n v="263841"/>
        <n v="265985"/>
        <n v="263843"/>
        <n v="264097"/>
        <n v="266219"/>
        <n v="264273"/>
        <n v="264274"/>
        <n v="266603"/>
        <n v="266604"/>
        <n v="266819"/>
        <n v="267142"/>
        <n v="267146"/>
        <n v="269039"/>
        <n v="269206"/>
        <n v="260447"/>
        <n v="261207"/>
        <n v="262356"/>
        <n v="261145"/>
        <n v="262357"/>
        <n v="262358"/>
        <n v="262359"/>
        <n v="262360"/>
        <n v="262361"/>
        <n v="262362"/>
        <n v="262363"/>
        <n v="262364"/>
        <n v="262365"/>
        <n v="262366"/>
        <n v="262367"/>
        <n v="262368"/>
        <n v="261391"/>
        <n v="261392"/>
        <n v="261393"/>
        <n v="261394"/>
        <n v="261395"/>
        <n v="261416"/>
        <n v="261417"/>
        <n v="261418"/>
        <n v="261446"/>
        <n v="261447"/>
        <n v="261448"/>
        <n v="261449"/>
        <n v="261967"/>
        <n v="262355"/>
        <n v="262697"/>
        <n v="265132"/>
        <n v="262710"/>
        <n v="262728"/>
        <n v="263964"/>
        <n v="264030"/>
        <n v="264031"/>
        <n v="264032"/>
        <n v="264033"/>
        <n v="264034"/>
        <n v="264035"/>
        <n v="264036"/>
        <n v="264037"/>
        <n v="264038"/>
        <n v="264039"/>
        <n v="264040"/>
        <n v="264041"/>
        <n v="264042"/>
        <n v="264043"/>
        <n v="264044"/>
        <n v="264047"/>
        <n v="264048"/>
        <n v="264049"/>
        <n v="264050"/>
        <n v="264051"/>
        <n v="265007"/>
        <n v="265131"/>
        <n v="265133"/>
        <n v="265134"/>
        <n v="265135"/>
        <n v="265136"/>
        <n v="265137"/>
        <n v="265138"/>
        <n v="265139"/>
        <n v="265140"/>
        <n v="265141"/>
        <n v="265142"/>
        <n v="265143"/>
        <n v="265144"/>
        <n v="265145"/>
        <n v="265146"/>
        <n v="265147"/>
        <n v="265148"/>
        <n v="265149"/>
        <n v="265150"/>
        <n v="265151"/>
        <n v="265152"/>
        <n v="265153"/>
        <n v="265154"/>
        <n v="265155"/>
        <n v="265623"/>
        <n v="266046"/>
        <n v="266050"/>
        <n v="266054"/>
        <n v="266229"/>
        <n v="266248"/>
        <n v="267209"/>
        <n v="267412"/>
        <n v="261273"/>
        <n v="261275"/>
        <n v="261764"/>
        <n v="261767"/>
        <n v="261768"/>
        <n v="261899"/>
        <n v="262020"/>
        <n v="262025"/>
        <n v="262033"/>
        <n v="262034"/>
        <n v="262151"/>
        <n v="262155"/>
        <n v="262392"/>
        <n v="262393"/>
        <n v="262394"/>
        <n v="262395"/>
        <n v="262396"/>
        <n v="262397"/>
        <n v="262398"/>
        <n v="262399"/>
        <n v="262400"/>
        <n v="262401"/>
        <n v="262402"/>
        <n v="262403"/>
        <n v="262404"/>
        <n v="262407"/>
        <n v="262553"/>
        <n v="262587"/>
        <n v="263247"/>
        <n v="263257"/>
        <n v="263342"/>
        <n v="263583"/>
        <n v="263587"/>
        <n v="263844"/>
        <n v="264101"/>
        <n v="264396"/>
        <n v="265326"/>
        <n v="265291"/>
        <n v="265318"/>
        <n v="265387"/>
        <n v="265993"/>
        <n v="266265"/>
        <n v="266266"/>
        <n v="266402"/>
        <n v="266818"/>
        <n v="266853"/>
        <n v="267608"/>
        <n v="267039"/>
        <n v="267145"/>
        <n v="267957"/>
        <n v="267988"/>
        <n v="268401"/>
        <n v="268492"/>
        <n v="260772"/>
        <n v="261121"/>
        <n v="261187"/>
        <n v="261997"/>
        <n v="261878"/>
        <n v="261995"/>
        <n v="261996"/>
        <n v="261998"/>
        <n v="261999"/>
        <n v="262000"/>
        <n v="262001"/>
        <n v="262002"/>
        <n v="262003"/>
        <n v="262004"/>
        <n v="262005"/>
        <n v="262006"/>
        <n v="262126"/>
        <n v="262130"/>
        <n v="262132"/>
        <n v="262134"/>
        <n v="262152"/>
        <n v="263062"/>
        <n v="263082"/>
        <n v="263083"/>
        <n v="263336"/>
        <n v="263337"/>
        <n v="263565"/>
        <n v="263972"/>
        <n v="264159"/>
        <n v="264160"/>
        <n v="264358"/>
        <n v="264507"/>
        <n v="264518"/>
        <n v="265221"/>
        <n v="265388"/>
        <n v="265655"/>
        <n v="265736"/>
        <n v="265893"/>
        <n v="265894"/>
        <n v="265895"/>
        <n v="265896"/>
        <n v="265897"/>
        <n v="265898"/>
        <n v="265899"/>
        <n v="265900"/>
        <n v="265901"/>
        <n v="265902"/>
        <n v="265903"/>
        <n v="265904"/>
        <n v="265905"/>
        <n v="266145"/>
        <n v="267583"/>
        <n v="268445"/>
        <n v="268458"/>
        <n v="269083"/>
        <n v="260951"/>
        <n v="261970"/>
        <n v="261971"/>
        <n v="261972"/>
        <n v="261973"/>
        <n v="261974"/>
        <n v="261975"/>
        <n v="261976"/>
        <n v="261977"/>
        <n v="261978"/>
        <n v="261979"/>
        <n v="261980"/>
        <n v="262007"/>
        <n v="262008"/>
        <n v="262009"/>
        <n v="262010"/>
        <n v="262011"/>
        <n v="262012"/>
        <n v="262013"/>
        <n v="262014"/>
        <n v="262018"/>
        <n v="262019"/>
        <n v="262026"/>
        <n v="262027"/>
        <n v="262028"/>
        <n v="262029"/>
        <n v="262030"/>
        <n v="262035"/>
        <n v="262036"/>
        <n v="262052"/>
        <n v="262061"/>
        <n v="262064"/>
        <n v="262069"/>
        <n v="262478"/>
        <n v="262592"/>
        <n v="262595"/>
        <n v="263438"/>
        <n v="263495"/>
        <n v="263965"/>
        <n v="263439"/>
        <n v="269934"/>
        <n v="264838"/>
        <n v="264852"/>
        <n v="265081"/>
        <n v="265083"/>
        <n v="265084"/>
        <n v="265106"/>
        <n v="265219"/>
        <n v="265606"/>
        <n v="266599"/>
        <n v="266682"/>
        <n v="266683"/>
        <n v="266684"/>
        <n v="266685"/>
        <n v="266686"/>
        <n v="266687"/>
        <n v="266688"/>
        <n v="266689"/>
        <n v="266690"/>
        <n v="266691"/>
        <n v="266696"/>
        <n v="266697"/>
        <n v="266723"/>
        <n v="266815"/>
        <n v="267032"/>
        <n v="267792"/>
        <n v="268002"/>
        <n v="268108"/>
        <n v="268249"/>
        <n v="268264"/>
        <n v="268320"/>
        <n v="268321"/>
        <n v="268322"/>
        <n v="268326"/>
        <n v="268327"/>
        <n v="268328"/>
        <n v="268329"/>
        <n v="268330"/>
        <n v="268436"/>
        <n v="268939"/>
        <n v="269965"/>
        <n v="261744"/>
        <n v="261773"/>
        <n v="262139"/>
        <n v="262140"/>
        <n v="263088"/>
        <n v="265005"/>
        <n v="265488"/>
        <n v="265490"/>
        <n v="265706"/>
        <n v="260632"/>
        <n v="260633"/>
        <n v="260634"/>
        <n v="266081"/>
        <n v="266203"/>
        <n v="266205"/>
        <n v="266809"/>
        <n v="266854"/>
        <n v="267341"/>
        <n v="267444"/>
        <n v="267607"/>
        <n v="267973"/>
        <n v="267974"/>
        <n v="268100"/>
        <n v="268269"/>
        <n v="268441"/>
        <n v="268444"/>
        <n v="269042"/>
        <n v="269198"/>
        <n v="260676"/>
        <n v="260773"/>
        <n v="260802"/>
        <n v="260944"/>
        <n v="260946"/>
        <n v="261180"/>
        <n v="261188"/>
        <n v="261270"/>
        <n v="261549"/>
        <n v="261757"/>
        <n v="262015"/>
        <n v="262016"/>
        <n v="262017"/>
        <n v="262023"/>
        <n v="262024"/>
        <n v="262031"/>
        <n v="262032"/>
        <n v="262200"/>
        <n v="262201"/>
        <n v="262202"/>
        <n v="262203"/>
        <n v="262204"/>
        <n v="262205"/>
        <n v="262206"/>
        <n v="262207"/>
        <n v="262208"/>
        <n v="262209"/>
        <n v="262210"/>
        <n v="262411"/>
        <n v="262576"/>
        <n v="262713"/>
        <n v="262721"/>
        <n v="262848"/>
        <n v="262925"/>
        <n v="262926"/>
        <n v="262927"/>
        <n v="262928"/>
        <n v="262929"/>
        <n v="262930"/>
        <n v="262931"/>
        <n v="262932"/>
        <n v="262933"/>
        <n v="263000"/>
        <n v="263074"/>
        <n v="263080"/>
        <n v="263118"/>
        <n v="263119"/>
        <n v="263120"/>
        <n v="263121"/>
        <n v="263122"/>
        <n v="263123"/>
        <n v="263124"/>
        <n v="263125"/>
        <n v="263126"/>
        <n v="263127"/>
        <n v="263128"/>
        <n v="263129"/>
        <n v="263441"/>
        <n v="263445"/>
        <n v="263500"/>
        <n v="263568"/>
        <n v="263967"/>
        <n v="264760"/>
        <n v="264157"/>
        <n v="264161"/>
        <n v="264162"/>
        <n v="264163"/>
        <n v="264164"/>
        <n v="264165"/>
        <n v="264166"/>
        <n v="264167"/>
        <n v="264168"/>
        <n v="264169"/>
        <n v="264170"/>
        <n v="264171"/>
        <n v="264172"/>
        <n v="264184"/>
        <n v="264185"/>
        <n v="264186"/>
        <n v="264187"/>
        <n v="264188"/>
        <n v="264189"/>
        <n v="264190"/>
        <n v="264191"/>
        <n v="264192"/>
        <n v="264193"/>
        <n v="264194"/>
        <n v="264195"/>
        <n v="264196"/>
        <n v="264201"/>
        <n v="264665"/>
        <n v="264761"/>
        <n v="265322"/>
        <n v="265329"/>
        <n v="265330"/>
        <n v="265622"/>
        <n v="265687"/>
        <n v="265688"/>
        <n v="265747"/>
        <n v="265748"/>
        <n v="266016"/>
        <n v="266017"/>
        <n v="266018"/>
        <n v="266019"/>
        <n v="266172"/>
        <n v="266209"/>
        <n v="266612"/>
        <n v="266721"/>
        <n v="266811"/>
        <n v="266813"/>
        <n v="267998"/>
        <n v="267984"/>
        <n v="269205"/>
        <n v="261667"/>
        <n v="261668"/>
        <n v="261463"/>
        <n v="261464"/>
        <n v="260620"/>
        <n v="260622"/>
        <n v="260796"/>
        <n v="260864"/>
        <n v="260942"/>
        <n v="260955"/>
        <n v="261465"/>
        <n v="261662"/>
        <n v="261736"/>
        <n v="262063"/>
        <n v="262065"/>
        <n v="262325"/>
        <n v="262410"/>
        <n v="262479"/>
        <n v="262482"/>
        <n v="263452"/>
        <n v="263454"/>
        <n v="263569"/>
        <n v="263712"/>
        <n v="264398"/>
        <n v="264399"/>
        <n v="264533"/>
        <n v="264557"/>
        <n v="265293"/>
        <n v="265737"/>
        <n v="266226"/>
        <n v="266227"/>
        <n v="266228"/>
        <n v="266247"/>
        <n v="266839"/>
        <n v="266846"/>
        <n v="266847"/>
        <n v="266869"/>
        <n v="266972"/>
        <n v="267148"/>
        <n v="267346"/>
        <n v="267414"/>
        <n v="267455"/>
        <n v="267579"/>
        <n v="267929"/>
        <n v="269935"/>
        <n v="268484"/>
        <n v="268993"/>
        <n v="269181"/>
        <n v="260861"/>
        <n v="260956"/>
        <n v="262156"/>
        <n v="262170"/>
        <n v="262171"/>
        <n v="262172"/>
        <n v="262173"/>
        <n v="262174"/>
        <n v="262175"/>
        <n v="262196"/>
        <n v="262197"/>
        <n v="262198"/>
        <n v="262199"/>
        <n v="264556"/>
        <n v="265617"/>
        <n v="262879"/>
        <n v="264558"/>
        <n v="263962"/>
        <n v="264559"/>
        <n v="265749"/>
        <n v="264883"/>
        <n v="265995"/>
        <n v="265996"/>
        <n v="266043"/>
        <n v="266206"/>
        <n v="266212"/>
        <n v="266311"/>
        <n v="266726"/>
        <n v="266927"/>
        <n v="267111"/>
        <n v="267446"/>
        <n v="267937"/>
        <n v="267986"/>
        <n v="268410"/>
        <n v="268769"/>
        <n v="267048"/>
        <n v="260800"/>
        <n v="260814"/>
        <n v="260821"/>
        <n v="261260"/>
        <n v="261265"/>
        <n v="263453"/>
        <n v="264212"/>
        <n v="264393"/>
        <n v="262037"/>
        <n v="262038"/>
        <n v="262039"/>
        <n v="262040"/>
        <n v="262041"/>
        <n v="262042"/>
        <n v="262043"/>
        <n v="262068"/>
        <n v="262070"/>
        <n v="262147"/>
        <n v="262665"/>
        <n v="262667"/>
        <n v="263084"/>
        <n v="264408"/>
        <n v="264409"/>
        <n v="264410"/>
        <n v="264411"/>
        <n v="264412"/>
        <n v="264413"/>
        <n v="264414"/>
        <n v="264415"/>
        <n v="264436"/>
        <n v="264437"/>
        <n v="264438"/>
        <n v="264439"/>
        <n v="264440"/>
        <n v="264441"/>
        <n v="265017"/>
        <n v="265018"/>
        <n v="265019"/>
        <n v="265404"/>
        <n v="265405"/>
        <n v="265406"/>
        <n v="265407"/>
        <n v="266169"/>
        <n v="266251"/>
        <n v="266611"/>
        <n v="267031"/>
        <n v="267060"/>
        <n v="267079"/>
        <n v="267911"/>
        <n v="268770"/>
        <n v="269164"/>
        <n v="266934"/>
        <n v="260673"/>
        <n v="260968"/>
        <n v="260969"/>
        <n v="260970"/>
        <n v="260971"/>
        <n v="260972"/>
        <n v="260973"/>
        <n v="260974"/>
        <n v="260975"/>
        <n v="260976"/>
        <n v="260977"/>
        <n v="260978"/>
        <n v="260979"/>
        <n v="261556"/>
        <n v="262891"/>
        <n v="261803"/>
        <n v="261810"/>
        <n v="261851"/>
        <n v="262075"/>
        <n v="262323"/>
        <n v="262924"/>
        <n v="263325"/>
        <n v="263353"/>
        <n v="264122"/>
        <n v="264127"/>
        <n v="265361"/>
        <n v="264330"/>
        <n v="264523"/>
        <n v="264846"/>
        <n v="265021"/>
        <n v="265610"/>
        <n v="265696"/>
        <n v="265698"/>
        <n v="265699"/>
        <n v="265780"/>
        <n v="265781"/>
        <n v="265782"/>
        <n v="265783"/>
        <n v="265784"/>
        <n v="265785"/>
        <n v="265786"/>
        <n v="265787"/>
        <n v="265788"/>
        <n v="265789"/>
        <n v="265790"/>
        <n v="266057"/>
        <n v="266218"/>
        <n v="266221"/>
        <n v="266401"/>
        <n v="266849"/>
        <n v="267102"/>
        <n v="267919"/>
        <n v="267921"/>
        <n v="268201"/>
        <n v="267918"/>
        <n v="268202"/>
        <n v="268203"/>
        <n v="268204"/>
        <n v="268205"/>
        <n v="268206"/>
        <n v="268207"/>
        <n v="268208"/>
        <n v="268209"/>
        <n v="268210"/>
        <n v="268211"/>
        <n v="268212"/>
        <n v="268213"/>
        <n v="268214"/>
        <n v="268215"/>
        <n v="268216"/>
        <n v="268217"/>
        <n v="268218"/>
        <n v="268219"/>
        <n v="268220"/>
        <n v="268221"/>
        <n v="268246"/>
        <n v="268379"/>
        <n v="269728"/>
        <n v="269167"/>
        <n v="260679"/>
        <n v="261031"/>
        <n v="261483"/>
        <n v="261200"/>
        <n v="261585"/>
        <n v="261741"/>
        <n v="261742"/>
        <n v="261743"/>
        <n v="261750"/>
        <n v="261813"/>
        <n v="261814"/>
        <n v="262131"/>
        <n v="261836"/>
        <n v="262135"/>
        <n v="262136"/>
        <n v="262138"/>
        <n v="262497"/>
        <n v="262664"/>
        <n v="263293"/>
        <n v="263427"/>
        <n v="263755"/>
        <n v="263974"/>
        <n v="263975"/>
        <n v="263996"/>
        <n v="263997"/>
        <n v="263998"/>
        <n v="263999"/>
        <n v="264000"/>
        <n v="264001"/>
        <n v="264002"/>
        <n v="264003"/>
        <n v="264004"/>
        <n v="264005"/>
        <n v="264006"/>
        <n v="264007"/>
        <n v="264008"/>
        <n v="264009"/>
        <n v="264010"/>
        <n v="264011"/>
        <n v="264012"/>
        <n v="264013"/>
        <n v="264014"/>
        <n v="264015"/>
        <n v="264016"/>
        <n v="264017"/>
        <n v="264018"/>
        <n v="264019"/>
        <n v="264020"/>
        <n v="264021"/>
        <n v="264022"/>
        <n v="264023"/>
        <n v="264119"/>
        <n v="264120"/>
        <n v="264134"/>
        <n v="264513"/>
        <n v="265080"/>
        <n v="264565"/>
        <n v="265082"/>
        <n v="265085"/>
        <n v="265086"/>
        <n v="265316"/>
        <n v="265956"/>
        <n v="265957"/>
        <n v="265958"/>
        <n v="265959"/>
        <n v="265960"/>
        <n v="265961"/>
        <n v="265962"/>
        <n v="265963"/>
        <n v="265964"/>
        <n v="265965"/>
        <n v="265966"/>
        <n v="265967"/>
        <n v="265968"/>
        <n v="265969"/>
        <n v="265970"/>
        <n v="267028"/>
        <n v="266170"/>
        <n v="266215"/>
        <n v="266300"/>
        <n v="267086"/>
        <n v="267201"/>
        <n v="267588"/>
        <n v="267611"/>
        <n v="267982"/>
        <n v="268409"/>
        <n v="269079"/>
        <n v="269122"/>
        <n v="269185"/>
        <n v="269201"/>
        <n v="269203"/>
        <n v="269219"/>
        <n v="269220"/>
        <n v="269622"/>
        <n v="269945"/>
        <n v="260683"/>
        <n v="260684"/>
        <n v="260685"/>
        <n v="260686"/>
        <n v="260687"/>
        <n v="260688"/>
        <n v="260689"/>
        <n v="260690"/>
        <n v="260691"/>
        <n v="260692"/>
        <n v="260693"/>
        <n v="260694"/>
        <n v="260695"/>
        <n v="260736"/>
        <n v="260737"/>
        <n v="260738"/>
        <n v="260739"/>
        <n v="260740"/>
        <n v="260741"/>
        <n v="260742"/>
        <n v="260743"/>
        <n v="260744"/>
        <n v="260745"/>
        <n v="260746"/>
        <n v="260747"/>
        <n v="260748"/>
        <n v="260749"/>
        <n v="260750"/>
        <n v="260751"/>
        <n v="260752"/>
        <n v="260753"/>
        <n v="260754"/>
        <n v="260755"/>
        <n v="260756"/>
        <n v="260757"/>
        <n v="260758"/>
        <n v="260759"/>
        <n v="260760"/>
        <n v="260761"/>
        <n v="260762"/>
        <n v="260763"/>
        <n v="260764"/>
        <n v="260765"/>
        <n v="261419"/>
        <n v="261420"/>
        <n v="261421"/>
        <n v="261422"/>
        <n v="261423"/>
        <n v="261424"/>
        <n v="261425"/>
        <n v="261426"/>
        <n v="261427"/>
        <n v="261428"/>
        <n v="261429"/>
        <n v="261430"/>
        <n v="261431"/>
        <n v="261432"/>
        <n v="261433"/>
        <n v="261434"/>
        <n v="261435"/>
        <n v="261436"/>
        <n v="261437"/>
        <n v="261438"/>
        <n v="261439"/>
        <n v="261440"/>
        <n v="261441"/>
        <n v="261442"/>
        <n v="261443"/>
        <n v="261444"/>
        <n v="261445"/>
        <n v="261453"/>
        <n v="261454"/>
        <n v="261455"/>
        <n v="261456"/>
        <n v="261457"/>
        <n v="261458"/>
        <n v="261459"/>
        <n v="261460"/>
        <n v="261461"/>
        <n v="261462"/>
        <n v="261590"/>
        <n v="261840"/>
        <n v="262388"/>
        <n v="262391"/>
        <n v="263227"/>
        <n v="262864"/>
        <n v="263228"/>
        <n v="263229"/>
        <n v="263230"/>
        <n v="263231"/>
        <n v="262866"/>
        <n v="263232"/>
        <n v="263233"/>
        <n v="263234"/>
        <n v="263235"/>
        <n v="263236"/>
        <n v="263237"/>
        <n v="263238"/>
        <n v="262868"/>
        <n v="262869"/>
        <n v="262871"/>
        <n v="262872"/>
        <n v="262873"/>
        <n v="262874"/>
        <n v="263239"/>
        <n v="263286"/>
        <n v="263584"/>
        <n v="263396"/>
        <n v="263490"/>
        <n v="264392"/>
        <n v="264620"/>
        <n v="264811"/>
        <n v="264812"/>
        <n v="265290"/>
        <n v="265678"/>
        <n v="265679"/>
        <n v="266149"/>
        <n v="266152"/>
        <n v="267062"/>
        <n v="267226"/>
        <n v="267224"/>
        <n v="267225"/>
        <n v="267227"/>
        <n v="267228"/>
        <n v="267229"/>
        <n v="267230"/>
        <n v="267231"/>
        <n v="267232"/>
        <n v="267233"/>
        <n v="267234"/>
        <n v="267235"/>
        <n v="267236"/>
        <n v="267237"/>
        <n v="267238"/>
        <n v="267239"/>
        <n v="267240"/>
        <n v="267241"/>
        <n v="267242"/>
        <n v="267243"/>
        <n v="267244"/>
        <n v="267245"/>
        <n v="267246"/>
        <n v="260774"/>
        <n v="260771"/>
        <n v="261182"/>
        <n v="261258"/>
        <n v="260949"/>
        <n v="261150"/>
        <n v="261474"/>
        <n v="261475"/>
        <n v="261738"/>
        <n v="261739"/>
        <n v="261759"/>
        <n v="261760"/>
        <n v="262148"/>
        <n v="262291"/>
        <n v="262670"/>
        <n v="262703"/>
        <n v="262704"/>
        <n v="262732"/>
        <n v="263269"/>
        <n v="262917"/>
        <n v="263270"/>
        <n v="263271"/>
        <n v="264106"/>
        <n v="263488"/>
        <n v="263576"/>
        <n v="264107"/>
        <n v="264108"/>
        <n v="264109"/>
        <n v="264110"/>
        <n v="264111"/>
        <n v="264112"/>
        <n v="264113"/>
        <n v="264114"/>
        <n v="264115"/>
        <n v="264116"/>
        <n v="264117"/>
        <n v="264118"/>
        <n v="265027"/>
        <n v="265534"/>
        <n v="265991"/>
        <n v="266027"/>
        <n v="266047"/>
        <n v="266048"/>
        <n v="266056"/>
        <n v="266648"/>
        <n v="266063"/>
        <n v="266312"/>
        <n v="266313"/>
        <n v="266319"/>
        <n v="266320"/>
        <n v="266321"/>
        <n v="266322"/>
        <n v="266323"/>
        <n v="266324"/>
        <n v="266325"/>
        <n v="266326"/>
        <n v="266327"/>
        <n v="266328"/>
        <n v="266329"/>
        <n v="266404"/>
        <n v="266406"/>
        <n v="266571"/>
        <n v="266572"/>
        <n v="266573"/>
        <n v="266574"/>
        <n v="266575"/>
        <n v="266576"/>
        <n v="266577"/>
        <n v="266578"/>
        <n v="266579"/>
        <n v="266580"/>
        <n v="266581"/>
        <n v="266582"/>
        <n v="266646"/>
        <n v="266647"/>
        <n v="266649"/>
        <n v="266650"/>
        <n v="266651"/>
        <n v="266652"/>
        <n v="266859"/>
        <n v="267061"/>
        <n v="267163"/>
        <n v="267174"/>
        <n v="267347"/>
        <n v="269694"/>
        <n v="267603"/>
        <n v="267805"/>
        <n v="261034"/>
        <n v="261181"/>
        <n v="261184"/>
        <n v="262408"/>
        <n v="261672"/>
        <n v="262409"/>
        <n v="262719"/>
        <n v="262720"/>
        <n v="262722"/>
        <n v="264100"/>
        <n v="264233"/>
        <n v="263448"/>
        <n v="264234"/>
        <n v="265526"/>
        <n v="265528"/>
        <n v="265529"/>
        <n v="266143"/>
        <n v="265683"/>
        <n v="265779"/>
        <n v="266270"/>
        <n v="266272"/>
        <n v="266314"/>
        <n v="266315"/>
        <n v="266316"/>
        <n v="266317"/>
        <n v="266318"/>
        <n v="266330"/>
        <n v="266331"/>
        <n v="266332"/>
        <n v="266333"/>
        <n v="266636"/>
        <n v="266830"/>
        <n v="266858"/>
        <n v="266967"/>
        <n v="266987"/>
        <n v="266988"/>
        <n v="266990"/>
        <n v="266991"/>
        <n v="266992"/>
        <n v="266993"/>
        <n v="266994"/>
        <n v="266995"/>
        <n v="267016"/>
        <n v="267218"/>
        <n v="267336"/>
        <n v="267345"/>
        <n v="267411"/>
        <n v="267952"/>
        <n v="268181"/>
        <n v="268182"/>
        <n v="268183"/>
        <n v="268184"/>
        <n v="268185"/>
        <n v="268186"/>
        <n v="268187"/>
        <n v="268188"/>
        <n v="268189"/>
        <n v="268190"/>
        <n v="268191"/>
        <n v="268192"/>
        <n v="268193"/>
        <n v="268194"/>
        <n v="268195"/>
        <n v="268196"/>
        <n v="268197"/>
        <n v="268198"/>
        <n v="268199"/>
        <n v="268200"/>
        <n v="268222"/>
        <n v="268223"/>
        <n v="268224"/>
        <n v="268225"/>
        <n v="268226"/>
        <n v="268227"/>
        <n v="268228"/>
        <n v="268229"/>
        <n v="268230"/>
        <n v="268231"/>
        <n v="268366"/>
        <n v="268367"/>
        <n v="268368"/>
        <n v="268369"/>
        <n v="268370"/>
        <n v="268371"/>
        <n v="268372"/>
        <n v="268434"/>
        <n v="269222"/>
        <n v="261553"/>
        <n v="261660"/>
        <n v="261891"/>
        <n v="261892"/>
        <n v="261981"/>
        <n v="261982"/>
        <n v="261983"/>
        <n v="261984"/>
        <n v="261985"/>
        <n v="261986"/>
        <n v="261987"/>
        <n v="261988"/>
        <n v="261989"/>
        <n v="261990"/>
        <n v="261991"/>
        <n v="261992"/>
        <n v="261994"/>
        <n v="262153"/>
        <n v="262167"/>
        <n v="262283"/>
        <n v="262385"/>
        <n v="262959"/>
        <n v="262960"/>
        <n v="262961"/>
        <n v="262962"/>
        <n v="262963"/>
        <n v="262964"/>
        <n v="262965"/>
        <n v="262966"/>
        <n v="262967"/>
        <n v="262968"/>
        <n v="262969"/>
        <n v="262970"/>
        <n v="262971"/>
        <n v="262972"/>
        <n v="262973"/>
        <n v="263001"/>
        <n v="263002"/>
        <n v="263087"/>
        <n v="263266"/>
        <n v="263451"/>
        <n v="263531"/>
        <n v="263559"/>
        <n v="264205"/>
        <n v="264672"/>
        <n v="266002"/>
        <n v="265458"/>
        <n v="265608"/>
        <n v="266003"/>
        <n v="266004"/>
        <n v="266142"/>
        <n v="266147"/>
        <n v="266210"/>
        <n v="266216"/>
        <n v="266426"/>
        <n v="266427"/>
        <n v="266428"/>
        <n v="266429"/>
        <n v="266430"/>
        <n v="266431"/>
        <n v="266432"/>
        <n v="266433"/>
        <n v="266434"/>
        <n v="266796"/>
        <n v="266973"/>
        <n v="266974"/>
        <n v="267049"/>
        <n v="267348"/>
        <n v="267349"/>
        <n v="267350"/>
        <n v="267351"/>
        <n v="267352"/>
        <n v="267353"/>
        <n v="267354"/>
        <n v="267355"/>
        <n v="267356"/>
        <n v="267357"/>
        <n v="267358"/>
        <n v="267359"/>
        <n v="267360"/>
        <n v="267361"/>
        <n v="267362"/>
        <n v="267363"/>
        <n v="267364"/>
        <n v="267365"/>
        <n v="267366"/>
        <n v="267367"/>
        <n v="267368"/>
        <n v="267369"/>
        <n v="267370"/>
        <n v="267371"/>
        <n v="267372"/>
        <n v="267402"/>
        <n v="267403"/>
        <n v="267404"/>
        <n v="267405"/>
        <n v="267406"/>
        <n v="267407"/>
        <n v="267408"/>
        <n v="267409"/>
        <n v="267561"/>
        <n v="267562"/>
        <n v="267563"/>
        <n v="267564"/>
        <n v="267565"/>
        <n v="267566"/>
        <n v="267567"/>
        <n v="267568"/>
        <n v="267569"/>
        <n v="267570"/>
        <n v="267571"/>
        <n v="267572"/>
        <n v="267573"/>
        <n v="267574"/>
        <n v="270121"/>
        <n v="269067"/>
        <n v="261040"/>
        <n v="261478"/>
        <n v="263042"/>
        <n v="263344"/>
        <n v="263323"/>
        <n v="263492"/>
        <n v="263519"/>
        <n v="263960"/>
        <n v="264098"/>
        <n v="265616"/>
        <n v="265988"/>
        <n v="264357"/>
        <n v="266037"/>
        <n v="266038"/>
        <n v="266039"/>
        <n v="266249"/>
        <n v="266797"/>
        <n v="266805"/>
        <n v="266896"/>
        <n v="266968"/>
        <n v="266969"/>
        <n v="267247"/>
        <n v="264670"/>
        <n v="264675"/>
        <n v="264958"/>
        <n v="264959"/>
        <n v="264960"/>
        <n v="264961"/>
        <n v="264962"/>
        <n v="264963"/>
        <n v="264964"/>
        <n v="264965"/>
        <n v="264966"/>
        <n v="264967"/>
        <n v="264968"/>
        <n v="264969"/>
        <n v="264970"/>
        <n v="264982"/>
        <n v="264983"/>
        <n v="264984"/>
        <n v="264985"/>
        <n v="264986"/>
        <n v="264987"/>
        <n v="264988"/>
        <n v="264989"/>
        <n v="264990"/>
        <n v="264991"/>
        <n v="267100"/>
        <n v="267248"/>
        <n v="267249"/>
        <n v="267250"/>
        <n v="267251"/>
        <n v="267252"/>
        <n v="267253"/>
        <n v="267254"/>
        <n v="267255"/>
        <n v="267256"/>
        <n v="267257"/>
        <n v="267258"/>
        <n v="267259"/>
        <n v="267260"/>
        <n v="267261"/>
        <n v="267262"/>
        <n v="267263"/>
        <n v="267264"/>
        <n v="267265"/>
        <n v="267266"/>
        <n v="267267"/>
        <n v="267268"/>
        <n v="267269"/>
        <n v="267270"/>
        <n v="267271"/>
        <n v="267272"/>
        <n v="267273"/>
        <n v="267274"/>
        <n v="267275"/>
        <n v="267276"/>
        <n v="267277"/>
        <n v="267519"/>
        <n v="267520"/>
        <n v="267521"/>
        <n v="267522"/>
        <n v="267525"/>
        <n v="267526"/>
        <n v="267529"/>
        <n v="267990"/>
        <n v="267604"/>
        <n v="267912"/>
        <n v="268459"/>
        <n v="268461"/>
        <n v="268490"/>
        <n v="270130"/>
        <n v="269036"/>
        <n v="269066"/>
        <n v="269140"/>
        <n v="269158"/>
        <n v="269173"/>
        <n v="269188"/>
        <n v="269200"/>
        <n v="269225"/>
        <n v="269827"/>
        <n v="269933"/>
        <n v="260677"/>
        <n v="260948"/>
        <n v="261151"/>
        <n v="261378"/>
        <n v="261898"/>
        <n v="262577"/>
        <n v="264263"/>
        <n v="264562"/>
        <n v="264563"/>
        <n v="264265"/>
        <n v="264266"/>
        <n v="264267"/>
        <n v="264268"/>
        <n v="264269"/>
        <n v="264270"/>
        <n v="266975"/>
        <n v="266171"/>
        <n v="264516"/>
        <n v="266981"/>
        <n v="267087"/>
        <n v="267609"/>
        <n v="267613"/>
        <n v="267930"/>
        <n v="267987"/>
        <n v="268106"/>
        <n v="268287"/>
        <n v="268483"/>
        <n v="268763"/>
        <n v="268979"/>
        <n v="269193"/>
        <n v="269824"/>
        <n v="261306"/>
        <n v="261307"/>
        <n v="261205"/>
        <n v="261262"/>
        <n v="261308"/>
        <n v="261309"/>
        <n v="261310"/>
        <n v="261311"/>
        <n v="261312"/>
        <n v="261313"/>
        <n v="261314"/>
        <n v="261315"/>
        <n v="261316"/>
        <n v="261317"/>
        <n v="261318"/>
        <n v="261319"/>
        <n v="261320"/>
        <n v="261321"/>
        <n v="261322"/>
        <n v="261323"/>
        <n v="261324"/>
        <n v="261325"/>
        <n v="261326"/>
        <n v="261327"/>
        <n v="261336"/>
        <n v="261337"/>
        <n v="261338"/>
        <n v="261339"/>
        <n v="261340"/>
        <n v="261341"/>
        <n v="261342"/>
        <n v="261343"/>
        <n v="261344"/>
        <n v="261345"/>
        <n v="261346"/>
        <n v="261347"/>
        <n v="261348"/>
        <n v="261380"/>
        <n v="262160"/>
        <n v="261837"/>
        <n v="262454"/>
        <n v="262714"/>
        <n v="262838"/>
        <n v="263044"/>
        <n v="263045"/>
        <n v="263093"/>
        <n v="263253"/>
        <n v="263324"/>
        <n v="263440"/>
        <n v="263481"/>
        <n v="263950"/>
        <n v="264133"/>
        <n v="264297"/>
        <n v="264298"/>
        <n v="264299"/>
        <n v="264300"/>
        <n v="264301"/>
        <n v="264302"/>
        <n v="264303"/>
        <n v="264304"/>
        <n v="264305"/>
        <n v="264306"/>
        <n v="264307"/>
        <n v="264308"/>
        <n v="264309"/>
        <n v="264310"/>
        <n v="264311"/>
        <n v="264312"/>
        <n v="264313"/>
        <n v="264314"/>
        <n v="264315"/>
        <n v="264316"/>
        <n v="264317"/>
        <n v="264318"/>
        <n v="264319"/>
        <n v="264320"/>
        <n v="264405"/>
        <n v="264668"/>
        <n v="264669"/>
        <n v="264946"/>
        <n v="264947"/>
        <n v="264948"/>
        <n v="264949"/>
        <n v="264950"/>
        <n v="264951"/>
        <n v="264952"/>
        <n v="264953"/>
        <n v="264954"/>
        <n v="264955"/>
        <n v="264956"/>
        <n v="264957"/>
        <n v="265461"/>
        <n v="265462"/>
        <n v="265463"/>
        <n v="265464"/>
        <n v="265465"/>
        <n v="265466"/>
        <n v="265467"/>
        <n v="265468"/>
        <n v="265469"/>
        <n v="265470"/>
        <n v="265471"/>
        <n v="265472"/>
        <n v="265473"/>
        <n v="265474"/>
        <n v="265475"/>
        <n v="265476"/>
        <n v="265477"/>
        <n v="265478"/>
        <n v="265479"/>
        <n v="265480"/>
        <n v="265481"/>
        <n v="265482"/>
        <n v="265483"/>
        <n v="265484"/>
        <n v="265485"/>
        <n v="265685"/>
        <n v="265686"/>
        <n v="265744"/>
        <n v="265750"/>
        <n v="265778"/>
        <n v="265994"/>
        <n v="266197"/>
        <n v="266267"/>
        <n v="266347"/>
        <n v="266348"/>
        <n v="266349"/>
        <n v="266350"/>
        <n v="266351"/>
        <n v="266352"/>
        <n v="266353"/>
        <n v="266354"/>
        <n v="266355"/>
        <n v="266356"/>
        <n v="266357"/>
        <n v="266358"/>
        <n v="266370"/>
        <n v="266371"/>
        <n v="267065"/>
        <n v="267066"/>
        <n v="267121"/>
        <n v="267208"/>
        <n v="267576"/>
        <n v="267598"/>
        <n v="267715"/>
        <n v="267716"/>
        <n v="267717"/>
        <n v="267718"/>
        <n v="267719"/>
        <n v="267720"/>
        <n v="267721"/>
        <n v="267722"/>
        <n v="267723"/>
        <n v="267724"/>
        <n v="267725"/>
        <n v="267726"/>
        <n v="267727"/>
        <n v="267728"/>
        <n v="267938"/>
        <n v="268296"/>
        <n v="269129"/>
        <n v="268306"/>
        <n v="269620"/>
        <n v="269949"/>
        <n v="270187"/>
        <n v="270186"/>
        <n v="270188"/>
        <n v="270189"/>
        <n v="260672"/>
        <n v="260860"/>
        <n v="260866"/>
        <n v="261146"/>
        <n v="263281"/>
        <n v="264198"/>
        <n v="261214"/>
        <n v="261261"/>
        <n v="261376"/>
        <n v="261671"/>
        <n v="261845"/>
        <n v="262734"/>
        <n v="261900"/>
        <n v="261901"/>
        <n v="261902"/>
        <n v="261903"/>
        <n v="261904"/>
        <n v="261905"/>
        <n v="261906"/>
        <n v="261907"/>
        <n v="261993"/>
        <n v="262735"/>
        <n v="262756"/>
        <n v="262757"/>
        <n v="262758"/>
        <n v="262759"/>
        <n v="262760"/>
        <n v="262761"/>
        <n v="262762"/>
        <n v="262763"/>
        <n v="262764"/>
        <n v="262765"/>
        <n v="262766"/>
        <n v="263061"/>
        <n v="263063"/>
        <n v="263078"/>
        <n v="265110"/>
        <n v="265292"/>
        <n v="265642"/>
        <n v="265644"/>
        <n v="265712"/>
        <n v="266196"/>
        <n v="266962"/>
        <n v="266615"/>
        <n v="266964"/>
        <n v="267019"/>
        <n v="267057"/>
        <n v="270223"/>
        <n v="267134"/>
        <n v="267160"/>
        <n v="267161"/>
        <n v="267215"/>
        <n v="267220"/>
        <n v="267464"/>
        <n v="267975"/>
        <n v="268087"/>
        <n v="269823"/>
        <n v="269194"/>
        <n v="261042"/>
        <n v="262021"/>
        <n v="262022"/>
        <n v="261669"/>
        <n v="262486"/>
        <n v="262503"/>
        <n v="262507"/>
        <n v="262508"/>
        <n v="262509"/>
        <n v="262512"/>
        <n v="262513"/>
        <n v="262656"/>
        <n v="263047"/>
        <n v="262958"/>
        <n v="263048"/>
        <n v="263049"/>
        <n v="263050"/>
        <n v="263051"/>
        <n v="263052"/>
        <n v="263053"/>
        <n v="263054"/>
        <n v="263055"/>
        <n v="263056"/>
        <n v="263057"/>
        <n v="263058"/>
        <n v="263059"/>
        <n v="263248"/>
        <n v="263378"/>
        <n v="263446"/>
        <n v="263447"/>
        <n v="264096"/>
        <n v="264199"/>
        <n v="265171"/>
        <n v="264361"/>
        <n v="264362"/>
        <n v="264383"/>
        <n v="264567"/>
        <n v="264568"/>
        <n v="264569"/>
        <n v="264570"/>
        <n v="264571"/>
        <n v="264572"/>
        <n v="264573"/>
        <n v="264574"/>
        <n v="264575"/>
        <n v="264576"/>
        <n v="264577"/>
        <n v="264578"/>
        <n v="264579"/>
        <n v="264580"/>
        <n v="264581"/>
        <n v="265169"/>
        <n v="265170"/>
        <n v="265172"/>
        <n v="265173"/>
        <n v="265174"/>
        <n v="265175"/>
        <n v="265176"/>
        <n v="265177"/>
        <n v="265178"/>
        <n v="265179"/>
        <n v="265180"/>
        <n v="266080"/>
        <n v="266334"/>
        <n v="266335"/>
        <n v="266336"/>
        <n v="266337"/>
        <n v="266719"/>
        <n v="267020"/>
        <n v="267052"/>
        <n v="267459"/>
        <n v="267951"/>
        <n v="267968"/>
        <n v="269613"/>
        <n v="265260"/>
        <n v="261450"/>
        <n v="260671"/>
        <n v="261451"/>
        <n v="261209"/>
        <n v="261213"/>
        <n v="261452"/>
        <n v="261564"/>
        <n v="261565"/>
        <n v="261740"/>
        <n v="261754"/>
        <n v="261775"/>
        <n v="261876"/>
        <n v="261877"/>
        <n v="262166"/>
        <n v="262699"/>
        <n v="263043"/>
        <n v="262863"/>
        <n v="263256"/>
        <n v="263952"/>
        <n v="263953"/>
        <n v="263954"/>
        <n v="263955"/>
        <n v="263956"/>
        <n v="263957"/>
        <n v="263958"/>
        <n v="263959"/>
        <n v="264202"/>
        <n v="264203"/>
        <n v="264235"/>
        <n v="264333"/>
        <n v="264334"/>
        <n v="264380"/>
        <n v="265096"/>
        <n v="265181"/>
        <n v="265182"/>
        <n v="265183"/>
        <n v="265184"/>
        <n v="265185"/>
        <n v="265186"/>
        <n v="265187"/>
        <n v="265188"/>
        <n v="265189"/>
        <n v="265257"/>
        <n v="265333"/>
        <n v="265334"/>
        <n v="265335"/>
        <n v="265489"/>
        <n v="265492"/>
        <n v="265651"/>
        <n v="265751"/>
        <n v="265752"/>
        <n v="266207"/>
        <n v="266390"/>
        <n v="266391"/>
        <n v="266392"/>
        <n v="266640"/>
        <n v="266862"/>
        <n v="267278"/>
        <n v="267279"/>
        <n v="267280"/>
        <n v="267281"/>
        <n v="267282"/>
        <n v="267283"/>
        <n v="267284"/>
        <n v="267285"/>
        <n v="267286"/>
        <n v="267287"/>
        <n v="267288"/>
        <n v="267289"/>
        <n v="267290"/>
        <n v="267291"/>
        <n v="267292"/>
        <n v="267293"/>
        <n v="267294"/>
        <n v="267295"/>
        <n v="267296"/>
        <n v="267297"/>
        <n v="267298"/>
        <n v="267299"/>
        <n v="267300"/>
        <n v="267301"/>
        <n v="267302"/>
        <n v="267303"/>
        <n v="267304"/>
        <n v="267305"/>
        <n v="267306"/>
        <n v="267307"/>
        <n v="267308"/>
        <n v="267309"/>
        <n v="267310"/>
        <n v="267311"/>
        <n v="267312"/>
        <n v="267313"/>
        <n v="267314"/>
        <n v="267315"/>
        <n v="267316"/>
        <n v="267317"/>
        <n v="267318"/>
        <n v="267319"/>
        <n v="267320"/>
        <n v="267321"/>
        <n v="267322"/>
        <n v="267323"/>
        <n v="267596"/>
        <n v="267624"/>
        <n v="267807"/>
        <n v="267808"/>
        <n v="267809"/>
        <n v="267810"/>
        <n v="267811"/>
        <n v="267812"/>
        <n v="267813"/>
        <n v="267814"/>
        <n v="267815"/>
        <n v="267816"/>
        <n v="267817"/>
        <n v="267818"/>
        <n v="267819"/>
        <n v="267848"/>
        <n v="267849"/>
        <n v="267850"/>
        <n v="267851"/>
        <n v="267852"/>
        <n v="267853"/>
        <n v="267854"/>
        <n v="267855"/>
        <n v="267856"/>
        <n v="267857"/>
        <n v="267858"/>
        <n v="267859"/>
        <n v="267931"/>
        <n v="268090"/>
        <n v="268305"/>
        <n v="268766"/>
        <n v="268768"/>
        <n v="268995"/>
        <n v="269297"/>
        <n v="269065"/>
        <n v="269109"/>
        <n v="269121"/>
        <n v="269172"/>
        <n v="269298"/>
        <n v="269438"/>
        <n v="269439"/>
        <n v="269440"/>
        <n v="269441"/>
        <n v="269442"/>
        <n v="269443"/>
        <n v="269444"/>
        <n v="269445"/>
        <n v="269446"/>
        <n v="269447"/>
        <n v="260621"/>
        <n v="260871"/>
        <n v="260980"/>
        <n v="260981"/>
        <n v="260982"/>
        <n v="260983"/>
        <n v="260984"/>
        <n v="260985"/>
        <n v="260986"/>
        <n v="260987"/>
        <n v="260988"/>
        <n v="260989"/>
        <n v="260990"/>
        <n v="260991"/>
        <n v="260992"/>
        <n v="261028"/>
        <n v="261144"/>
        <n v="261257"/>
        <n v="263450"/>
        <n v="261665"/>
        <n v="261748"/>
        <n v="261749"/>
        <n v="261890"/>
        <n v="262211"/>
        <n v="262212"/>
        <n v="262213"/>
        <n v="262214"/>
        <n v="262215"/>
        <n v="262256"/>
        <n v="262257"/>
        <n v="262258"/>
        <n v="262259"/>
        <n v="262260"/>
        <n v="262261"/>
        <n v="262498"/>
        <n v="262666"/>
        <n v="262700"/>
        <n v="262701"/>
        <n v="263086"/>
        <n v="263571"/>
        <n v="263636"/>
        <n v="265261"/>
        <n v="264520"/>
        <n v="265109"/>
        <n v="265262"/>
        <n v="265602"/>
        <n v="265603"/>
        <n v="265604"/>
        <n v="265609"/>
        <n v="265738"/>
        <n v="266416"/>
        <n v="266417"/>
        <n v="266418"/>
        <n v="266419"/>
        <n v="266420"/>
        <n v="266421"/>
        <n v="266422"/>
        <n v="266423"/>
        <n v="266424"/>
        <n v="266425"/>
        <n v="266487"/>
        <n v="266488"/>
        <n v="266489"/>
        <n v="266490"/>
        <n v="266491"/>
        <n v="266492"/>
        <n v="266493"/>
        <n v="266494"/>
        <n v="266495"/>
        <n v="266496"/>
        <n v="266497"/>
        <n v="266498"/>
        <n v="266833"/>
        <n v="267445"/>
        <n v="268416"/>
        <n v="268415"/>
        <n v="270190"/>
        <n v="260801"/>
        <n v="260993"/>
        <n v="260994"/>
        <n v="260995"/>
        <n v="261016"/>
        <n v="261017"/>
        <n v="261018"/>
        <n v="261019"/>
        <n v="261020"/>
        <n v="261021"/>
        <n v="261022"/>
        <n v="261023"/>
        <n v="261024"/>
        <n v="261025"/>
        <n v="261026"/>
        <n v="261027"/>
        <n v="262389"/>
        <n v="261591"/>
        <n v="261769"/>
        <n v="262164"/>
        <n v="262165"/>
        <n v="262712"/>
        <n v="265015"/>
        <n v="262923"/>
        <n v="263185"/>
        <n v="263186"/>
        <n v="263187"/>
        <n v="263188"/>
        <n v="263189"/>
        <n v="263190"/>
        <n v="263191"/>
        <n v="263192"/>
        <n v="263193"/>
        <n v="263194"/>
        <n v="263195"/>
        <n v="263255"/>
        <n v="263321"/>
        <n v="263338"/>
        <n v="263971"/>
        <n v="264052"/>
        <n v="264514"/>
        <n v="264595"/>
        <n v="264840"/>
        <n v="265097"/>
        <n v="266006"/>
        <n v="266068"/>
        <n v="266978"/>
        <n v="266303"/>
        <n v="266304"/>
        <n v="267055"/>
        <n v="267555"/>
        <n v="267648"/>
        <n v="267995"/>
        <n v="268111"/>
        <n v="262369"/>
        <n v="262370"/>
        <n v="262371"/>
        <n v="262372"/>
        <n v="262373"/>
        <n v="262374"/>
        <n v="262375"/>
        <n v="262376"/>
        <n v="262377"/>
        <n v="262378"/>
        <n v="262799"/>
        <n v="262798"/>
        <n v="262800"/>
        <n v="262801"/>
        <n v="262802"/>
        <n v="262803"/>
        <n v="262804"/>
        <n v="262805"/>
        <n v="262806"/>
        <n v="262807"/>
        <n v="262808"/>
        <n v="262809"/>
        <n v="262810"/>
        <n v="262811"/>
        <n v="262812"/>
        <n v="262892"/>
        <n v="263243"/>
        <n v="264891"/>
        <n v="263516"/>
        <n v="263434"/>
        <n v="263632"/>
        <n v="263637"/>
        <n v="264257"/>
        <n v="264442"/>
        <n v="264443"/>
        <n v="264444"/>
        <n v="264445"/>
        <n v="264446"/>
        <n v="264447"/>
        <n v="264448"/>
        <n v="264449"/>
        <n v="264450"/>
        <n v="264451"/>
        <n v="264505"/>
        <n v="264809"/>
        <n v="265130"/>
        <n v="265321"/>
        <n v="265494"/>
        <n v="265495"/>
        <n v="265516"/>
        <n v="265517"/>
        <n v="265518"/>
        <n v="265519"/>
        <n v="265520"/>
        <n v="265521"/>
        <n v="265522"/>
        <n v="265523"/>
        <n v="265524"/>
        <n v="265525"/>
        <n v="266072"/>
        <n v="266381"/>
        <n v="266382"/>
        <n v="266383"/>
        <n v="266395"/>
        <n v="267108"/>
        <n v="267109"/>
        <n v="267099"/>
        <n v="268280"/>
        <n v="268388"/>
        <n v="268389"/>
        <n v="268391"/>
        <n v="268392"/>
        <n v="268393"/>
        <n v="268394"/>
        <n v="268395"/>
        <n v="268396"/>
        <n v="268397"/>
        <n v="268398"/>
        <n v="268399"/>
        <n v="268400"/>
        <n v="268437"/>
        <n v="268438"/>
        <n v="269128"/>
        <n v="269130"/>
        <n v="269133"/>
        <n v="269296"/>
        <n v="269610"/>
        <n v="260657"/>
        <n v="260659"/>
        <n v="260662"/>
        <n v="260665"/>
        <n v="260669"/>
        <n v="260670"/>
        <n v="260856"/>
        <n v="261029"/>
        <n v="261554"/>
        <n v="260872"/>
        <n v="260873"/>
        <n v="260874"/>
        <n v="261579"/>
        <n v="261656"/>
        <n v="261670"/>
        <n v="261752"/>
        <n v="261753"/>
        <n v="261756"/>
        <n v="261882"/>
        <n v="262142"/>
        <n v="262292"/>
        <n v="262293"/>
        <n v="262294"/>
        <n v="262295"/>
        <n v="262316"/>
        <n v="262317"/>
        <n v="262318"/>
        <n v="262319"/>
        <n v="262320"/>
        <n v="262321"/>
        <n v="262880"/>
        <n v="262882"/>
        <n v="262881"/>
        <n v="262883"/>
        <n v="262884"/>
        <n v="262885"/>
        <n v="262886"/>
        <n v="262887"/>
        <n v="262888"/>
        <n v="262889"/>
        <n v="262890"/>
        <n v="262919"/>
        <n v="262921"/>
        <n v="262947"/>
        <n v="262948"/>
        <n v="262949"/>
        <n v="262950"/>
        <n v="262951"/>
        <n v="262952"/>
        <n v="262953"/>
        <n v="262954"/>
        <n v="262955"/>
        <n v="262956"/>
        <n v="263333"/>
        <n v="263350"/>
        <n v="263478"/>
        <n v="263480"/>
        <n v="263561"/>
        <n v="263970"/>
        <n v="264104"/>
        <n v="264105"/>
        <n v="264227"/>
        <n v="264222"/>
        <n v="264228"/>
        <n v="264502"/>
        <n v="265098"/>
        <n v="266601"/>
        <n v="266605"/>
        <n v="266614"/>
        <n v="266898"/>
        <n v="267097"/>
        <n v="267342"/>
        <n v="265122"/>
        <n v="265124"/>
        <n v="265127"/>
        <n v="265228"/>
        <n v="265459"/>
        <n v="266011"/>
        <n v="265986"/>
        <n v="265998"/>
        <n v="267447"/>
        <n v="267461"/>
        <n v="267465"/>
        <n v="267595"/>
        <n v="267908"/>
        <n v="268243"/>
        <n v="269204"/>
        <n v="269448"/>
        <n v="269449"/>
        <n v="269471"/>
        <n v="269472"/>
        <n v="269473"/>
        <n v="269474"/>
        <n v="269475"/>
        <n v="269476"/>
        <n v="269477"/>
        <n v="269478"/>
        <n v="269479"/>
        <n v="269480"/>
        <n v="269481"/>
        <n v="269482"/>
        <n v="269483"/>
        <n v="269484"/>
        <n v="269485"/>
        <n v="269486"/>
        <n v="269487"/>
        <n v="269488"/>
        <n v="269489"/>
        <n v="269490"/>
        <n v="269615"/>
        <n v="269693"/>
        <n v="260954"/>
        <n v="261124"/>
        <n v="261125"/>
        <n v="261126"/>
        <n v="261127"/>
        <n v="261129"/>
        <n v="261130"/>
        <n v="261131"/>
        <n v="261132"/>
        <n v="261133"/>
        <n v="261134"/>
        <n v="261135"/>
        <n v="261136"/>
        <n v="261137"/>
        <n v="261138"/>
        <n v="261139"/>
        <n v="261140"/>
        <n v="261141"/>
        <n v="261142"/>
        <n v="262146"/>
        <n v="262262"/>
        <n v="262263"/>
        <n v="262264"/>
        <n v="262265"/>
        <n v="262266"/>
        <n v="262267"/>
        <n v="262268"/>
        <n v="262269"/>
        <n v="262270"/>
        <n v="262271"/>
        <n v="262272"/>
        <n v="262273"/>
        <n v="262274"/>
        <n v="262275"/>
        <n v="262276"/>
        <n v="262277"/>
        <n v="262278"/>
        <n v="262279"/>
        <n v="262280"/>
        <n v="262281"/>
        <n v="262282"/>
        <n v="263556"/>
        <n v="264028"/>
        <n v="264029"/>
        <n v="264216"/>
        <n v="263380"/>
        <n v="263381"/>
        <n v="263382"/>
        <n v="263383"/>
        <n v="263384"/>
        <n v="263385"/>
        <n v="263386"/>
        <n v="263387"/>
        <n v="263388"/>
        <n v="264384"/>
        <n v="264594"/>
        <n v="264673"/>
        <n v="265025"/>
        <n v="265029"/>
        <n v="265486"/>
        <n v="266367"/>
        <n v="267029"/>
        <n v="266368"/>
        <n v="263390"/>
        <n v="263391"/>
        <n v="263392"/>
        <n v="263393"/>
        <n v="263394"/>
        <n v="266369"/>
        <n v="267223"/>
        <n v="267074"/>
        <n v="261086"/>
        <n v="261185"/>
        <n v="261186"/>
        <n v="261362"/>
        <n v="261363"/>
        <n v="261364"/>
        <n v="261365"/>
        <n v="261366"/>
        <n v="261367"/>
        <n v="261368"/>
        <n v="261369"/>
        <n v="261370"/>
        <n v="261371"/>
        <n v="261372"/>
        <n v="261373"/>
        <n v="261374"/>
        <n v="261375"/>
        <n v="261745"/>
        <n v="262145"/>
        <n v="262672"/>
        <n v="262999"/>
        <n v="263259"/>
        <n v="263354"/>
        <n v="263509"/>
        <n v="264618"/>
        <n v="264807"/>
        <n v="264882"/>
        <n v="265088"/>
        <n v="265607"/>
        <n v="265650"/>
        <n v="266036"/>
        <n v="266966"/>
        <n v="267027"/>
        <n v="267143"/>
        <n v="267159"/>
        <n v="267460"/>
        <n v="267658"/>
        <n v="267659"/>
        <n v="267660"/>
        <n v="267661"/>
        <n v="267662"/>
        <n v="267663"/>
        <n v="267664"/>
        <n v="267665"/>
        <n v="267666"/>
        <n v="267667"/>
        <n v="267668"/>
        <n v="267669"/>
        <n v="267670"/>
        <n v="267671"/>
        <n v="267672"/>
        <n v="267673"/>
        <n v="267674"/>
        <n v="268007"/>
        <n v="268355"/>
        <n v="268356"/>
        <n v="268363"/>
        <n v="268364"/>
        <n v="268365"/>
        <n v="261841"/>
        <n v="262540"/>
        <n v="262541"/>
        <n v="262542"/>
        <n v="262543"/>
        <n v="262544"/>
        <n v="265232"/>
        <n v="263279"/>
        <n v="263503"/>
        <n v="263505"/>
        <n v="263640"/>
        <n v="264055"/>
        <n v="264378"/>
        <n v="264667"/>
        <n v="265231"/>
        <n v="265943"/>
        <n v="266031"/>
        <n v="266032"/>
        <n v="266035"/>
        <n v="266154"/>
        <n v="266917"/>
        <n v="266980"/>
        <n v="267154"/>
        <n v="267373"/>
        <n v="267374"/>
        <n v="267375"/>
        <n v="267376"/>
        <n v="267377"/>
        <n v="267378"/>
        <n v="267379"/>
        <n v="267380"/>
        <n v="267381"/>
        <n v="267382"/>
        <n v="267383"/>
        <n v="267384"/>
        <n v="267385"/>
        <n v="267386"/>
        <n v="267387"/>
        <n v="267388"/>
        <n v="267587"/>
        <n v="267621"/>
        <n v="268764"/>
        <n v="268765"/>
        <n v="269037"/>
        <n v="269114"/>
        <n v="260939"/>
        <n v="260952"/>
        <n v="261274"/>
        <n v="261296"/>
        <n v="261506"/>
        <n v="261796"/>
        <n v="261797"/>
        <n v="262322"/>
        <n v="262702"/>
        <n v="262725"/>
        <n v="263241"/>
        <n v="266310"/>
        <n v="263485"/>
        <n v="266639"/>
        <n v="266653"/>
        <n v="263969"/>
        <n v="264452"/>
        <n v="264453"/>
        <n v="264454"/>
        <n v="264455"/>
        <n v="264456"/>
        <n v="264457"/>
        <n v="264458"/>
        <n v="264459"/>
        <n v="264460"/>
        <n v="264461"/>
        <n v="264462"/>
        <n v="264463"/>
        <n v="264464"/>
        <n v="264465"/>
        <n v="265487"/>
        <n v="266654"/>
        <n v="266655"/>
        <n v="266656"/>
        <n v="266657"/>
        <n v="266658"/>
        <n v="266659"/>
        <n v="266660"/>
        <n v="266724"/>
        <n v="267090"/>
        <n v="267820"/>
        <n v="267821"/>
        <n v="267822"/>
        <n v="267823"/>
        <n v="267824"/>
        <n v="267825"/>
        <n v="267826"/>
        <n v="267827"/>
        <n v="267828"/>
        <n v="267829"/>
        <n v="267830"/>
        <n v="267831"/>
        <n v="267832"/>
        <n v="267833"/>
        <n v="267834"/>
        <n v="267835"/>
        <n v="267836"/>
        <n v="267837"/>
        <n v="267838"/>
        <n v="267839"/>
        <n v="267840"/>
        <n v="267841"/>
        <n v="267842"/>
        <n v="267843"/>
        <n v="267844"/>
        <n v="267845"/>
        <n v="267846"/>
        <n v="267847"/>
        <n v="267860"/>
        <n v="267861"/>
        <n v="267862"/>
        <n v="267863"/>
        <n v="267864"/>
        <n v="267865"/>
        <n v="267866"/>
        <n v="267867"/>
        <n v="268277"/>
        <n v="269591"/>
        <n v="269043"/>
        <n v="269169"/>
        <n v="269828"/>
        <n v="269829"/>
        <n v="269830"/>
        <n v="260618"/>
        <n v="260619"/>
        <n v="260656"/>
        <n v="260829"/>
        <n v="261038"/>
        <n v="261201"/>
        <n v="261202"/>
        <n v="261968"/>
        <n v="261512"/>
        <n v="262733"/>
        <n v="263014"/>
        <n v="263046"/>
        <n v="263288"/>
        <n v="263332"/>
        <n v="263377"/>
        <n v="266831"/>
        <n v="265112"/>
        <n v="265116"/>
        <n v="265118"/>
        <n v="265119"/>
        <n v="265121"/>
        <n v="265123"/>
        <n v="265294"/>
        <n v="265643"/>
        <n v="266045"/>
        <n v="265709"/>
        <n v="266001"/>
        <n v="266077"/>
        <n v="266085"/>
        <n v="266141"/>
        <n v="266297"/>
        <n v="267044"/>
        <n v="267123"/>
        <n v="267338"/>
        <n v="267339"/>
        <n v="267599"/>
        <n v="267623"/>
        <n v="267656"/>
        <n v="267657"/>
        <n v="267907"/>
        <n v="268093"/>
        <n v="268493"/>
        <n v="268904"/>
        <n v="268905"/>
        <n v="268909"/>
        <n v="268912"/>
        <n v="269040"/>
        <n v="270134"/>
        <n v="269119"/>
        <n v="269131"/>
        <n v="269144"/>
        <n v="269529"/>
        <n v="260595"/>
        <n v="261305"/>
        <n v="262551"/>
        <n v="262663"/>
        <n v="263294"/>
        <n v="263429"/>
        <n v="263588"/>
        <n v="263589"/>
        <n v="263590"/>
        <n v="263591"/>
        <n v="263592"/>
        <n v="263593"/>
        <n v="263594"/>
        <n v="263595"/>
        <n v="263616"/>
        <n v="263617"/>
        <n v="263618"/>
        <n v="263619"/>
        <n v="263620"/>
        <n v="263621"/>
        <n v="263622"/>
        <n v="263623"/>
        <n v="263624"/>
        <n v="263625"/>
        <n v="263626"/>
        <n v="263627"/>
        <n v="263628"/>
        <n v="263629"/>
        <n v="263630"/>
        <n v="263631"/>
        <n v="264259"/>
        <n v="264296"/>
        <n v="265570"/>
        <n v="265571"/>
        <n v="265568"/>
        <n v="265569"/>
        <n v="265572"/>
        <n v="265573"/>
        <n v="265574"/>
        <n v="265575"/>
        <n v="265596"/>
        <n v="265597"/>
        <n v="265598"/>
        <n v="265599"/>
        <n v="265600"/>
        <n v="265601"/>
        <n v="265743"/>
        <n v="265984"/>
        <n v="266023"/>
        <n v="266024"/>
        <n v="266259"/>
        <n v="266403"/>
        <n v="266583"/>
        <n v="266584"/>
        <n v="266585"/>
        <n v="266586"/>
        <n v="266587"/>
        <n v="266588"/>
        <n v="266589"/>
        <n v="266590"/>
        <n v="266591"/>
        <n v="266592"/>
        <n v="266593"/>
        <n v="266594"/>
        <n v="266595"/>
        <n v="266596"/>
        <n v="266597"/>
        <n v="266598"/>
        <n v="266867"/>
        <n v="266870"/>
        <n v="267214"/>
        <n v="267581"/>
        <n v="267796"/>
        <n v="267920"/>
        <n v="268267"/>
        <n v="268275"/>
        <n v="268402"/>
        <n v="268752"/>
        <n v="260628"/>
        <n v="261039"/>
        <n v="261178"/>
        <n v="261179"/>
        <n v="261203"/>
        <n v="261751"/>
        <n v="261562"/>
        <n v="261674"/>
        <n v="262480"/>
        <n v="262332"/>
        <n v="262415"/>
        <n v="262590"/>
        <n v="262594"/>
        <n v="262669"/>
        <n v="263079"/>
        <n v="263116"/>
        <n v="263117"/>
        <n v="263261"/>
        <n v="263263"/>
        <n v="263264"/>
        <n v="263348"/>
        <n v="263376"/>
        <n v="264217"/>
        <n v="264813"/>
        <n v="264815"/>
        <n v="265129"/>
        <n v="265274"/>
        <n v="265332"/>
        <n v="265393"/>
        <n v="265394"/>
        <n v="265395"/>
        <n v="265396"/>
        <n v="265397"/>
        <n v="265398"/>
        <n v="265399"/>
        <n v="265400"/>
        <n v="265401"/>
        <n v="263528"/>
        <n v="264026"/>
        <n v="264132"/>
        <n v="265402"/>
        <n v="265403"/>
        <n v="265408"/>
        <n v="265409"/>
        <n v="265410"/>
        <n v="265411"/>
        <n v="265412"/>
        <n v="265413"/>
        <n v="265414"/>
        <n v="265415"/>
        <n v="265416"/>
        <n v="265417"/>
        <n v="265418"/>
        <n v="265419"/>
        <n v="265420"/>
        <n v="265421"/>
        <n v="265422"/>
        <n v="265423"/>
        <n v="265424"/>
        <n v="265427"/>
        <n v="265428"/>
        <n v="265429"/>
        <n v="265430"/>
        <n v="265438"/>
        <n v="265439"/>
        <n v="265440"/>
        <n v="265441"/>
        <n v="265442"/>
        <n v="265443"/>
        <n v="265453"/>
        <n v="265454"/>
        <n v="265753"/>
        <n v="266669"/>
        <n v="266667"/>
        <n v="266668"/>
        <n v="266692"/>
        <n v="266693"/>
        <n v="266694"/>
        <n v="266695"/>
        <n v="266703"/>
        <n v="266704"/>
        <n v="266705"/>
        <n v="266706"/>
        <n v="266707"/>
        <n v="266708"/>
        <n v="266709"/>
        <n v="266802"/>
        <n v="266816"/>
        <n v="266820"/>
        <n v="266848"/>
        <n v="266976"/>
        <n v="267078"/>
        <n v="267158"/>
        <n v="267486"/>
        <n v="267487"/>
        <n v="267488"/>
        <n v="267489"/>
        <n v="267490"/>
        <n v="267491"/>
        <n v="267492"/>
        <n v="267493"/>
        <n v="267494"/>
        <n v="260675"/>
        <n v="260957"/>
        <n v="260958"/>
        <n v="260959"/>
        <n v="260960"/>
        <n v="260961"/>
        <n v="260962"/>
        <n v="260963"/>
        <n v="260964"/>
        <n v="260965"/>
        <n v="260966"/>
        <n v="260967"/>
        <n v="261811"/>
        <n v="263267"/>
        <n v="261966"/>
        <n v="262706"/>
        <n v="262477"/>
        <n v="262588"/>
        <n v="263036"/>
        <n v="263094"/>
        <n v="263272"/>
        <n v="263479"/>
        <n v="263575"/>
        <n v="264884"/>
        <n v="264662"/>
        <n v="264839"/>
        <n v="264885"/>
        <n v="264886"/>
        <n v="264894"/>
        <n v="265078"/>
        <n v="265745"/>
        <n v="266255"/>
        <n v="267213"/>
        <n v="266025"/>
        <n v="266222"/>
        <n v="266388"/>
        <n v="266389"/>
        <n v="266855"/>
        <n v="267440"/>
        <n v="267442"/>
        <n v="267456"/>
        <n v="267802"/>
        <n v="267934"/>
        <n v="268094"/>
        <n v="268266"/>
        <n v="268983"/>
        <n v="269080"/>
        <n v="269199"/>
        <n v="269333"/>
        <n v="269334"/>
        <n v="269335"/>
        <n v="269336"/>
        <n v="269337"/>
        <n v="269338"/>
        <n v="269339"/>
        <n v="269340"/>
        <n v="269341"/>
        <n v="269342"/>
        <n v="269343"/>
        <n v="269344"/>
        <n v="269345"/>
        <n v="269383"/>
        <n v="269384"/>
        <n v="269385"/>
        <n v="269386"/>
        <n v="269387"/>
        <n v="269388"/>
        <n v="269389"/>
        <n v="269390"/>
        <n v="269391"/>
        <n v="269392"/>
        <n v="269393"/>
        <n v="269394"/>
        <n v="261854"/>
        <n v="262379"/>
        <n v="262586"/>
        <n v="262696"/>
        <n v="263265"/>
        <n v="263285"/>
        <n v="264204"/>
        <n v="264256"/>
        <n v="264381"/>
        <n v="264382"/>
        <n v="264473"/>
        <n v="264508"/>
        <n v="264509"/>
        <n v="264510"/>
        <n v="264850"/>
        <n v="264851"/>
        <n v="264937"/>
        <n v="264938"/>
        <n v="264939"/>
        <n v="264940"/>
        <n v="264941"/>
        <n v="264942"/>
        <n v="264943"/>
        <n v="264944"/>
        <n v="264945"/>
        <n v="264971"/>
        <n v="264972"/>
        <n v="264973"/>
        <n v="264974"/>
        <n v="264975"/>
        <n v="264976"/>
        <n v="264977"/>
        <n v="264978"/>
        <n v="264979"/>
        <n v="264980"/>
        <n v="264981"/>
        <n v="265104"/>
        <n v="265946"/>
        <n v="265945"/>
        <n v="265947"/>
        <n v="265948"/>
        <n v="265949"/>
        <n v="265950"/>
        <n v="265951"/>
        <n v="265952"/>
        <n v="265953"/>
        <n v="265954"/>
        <n v="265955"/>
        <n v="266173"/>
        <n v="266812"/>
        <n v="268085"/>
        <n v="267436"/>
        <n v="267996"/>
        <n v="268373"/>
        <n v="268380"/>
        <n v="268994"/>
        <n v="269120"/>
        <n v="269460"/>
        <n v="269461"/>
        <n v="269462"/>
        <n v="269463"/>
        <n v="269464"/>
        <n v="269465"/>
        <n v="269466"/>
        <n v="269467"/>
        <n v="269468"/>
        <n v="269469"/>
        <n v="269470"/>
        <n v="269513"/>
        <n v="269514"/>
        <n v="269515"/>
        <n v="269516"/>
        <n v="269517"/>
        <n v="269518"/>
        <n v="269519"/>
        <n v="269520"/>
        <n v="269521"/>
        <n v="269522"/>
        <n v="269523"/>
        <n v="269524"/>
        <n v="269981"/>
        <n v="269982"/>
        <n v="260617"/>
        <n v="260938"/>
        <n v="260941"/>
        <n v="261147"/>
        <n v="261489"/>
        <n v="261491"/>
        <n v="261497"/>
        <n v="261498"/>
        <n v="261502"/>
        <n v="261555"/>
        <n v="262412"/>
        <n v="262796"/>
        <n v="262974"/>
        <n v="262975"/>
        <n v="263476"/>
        <n v="263477"/>
        <n v="263484"/>
        <n v="265319"/>
        <n v="263585"/>
        <n v="264757"/>
        <n v="264763"/>
        <n v="265384"/>
        <n v="265386"/>
        <n v="265605"/>
        <n v="265777"/>
        <n v="265987"/>
        <n v="266254"/>
        <n v="266263"/>
        <n v="266264"/>
        <n v="266345"/>
        <n v="266346"/>
        <n v="266435"/>
        <n v="266476"/>
        <n v="266477"/>
        <n v="266478"/>
        <n v="266479"/>
        <n v="266480"/>
        <n v="266481"/>
        <n v="266482"/>
        <n v="266483"/>
        <n v="266484"/>
        <n v="266485"/>
        <n v="266486"/>
        <n v="266499"/>
        <n v="266500"/>
        <n v="266501"/>
        <n v="266502"/>
        <n v="266503"/>
        <n v="266504"/>
        <n v="266505"/>
        <n v="266506"/>
        <n v="266507"/>
        <n v="266508"/>
        <n v="266509"/>
        <n v="266510"/>
        <n v="266511"/>
        <n v="266512"/>
        <n v="266513"/>
        <n v="266514"/>
        <n v="266515"/>
        <n v="266516"/>
        <n v="266517"/>
        <n v="266518"/>
        <n v="266519"/>
        <n v="266520"/>
        <n v="266521"/>
        <n v="266522"/>
        <n v="266523"/>
        <n v="266524"/>
        <n v="266525"/>
        <n v="266526"/>
        <n v="266527"/>
        <n v="266528"/>
        <n v="266529"/>
        <n v="266530"/>
        <n v="266531"/>
        <n v="266532"/>
        <n v="266533"/>
        <n v="266534"/>
        <n v="266535"/>
        <n v="266556"/>
        <n v="266557"/>
        <n v="266558"/>
        <n v="266559"/>
        <n v="266560"/>
        <n v="266832"/>
        <n v="266856"/>
        <n v="267056"/>
        <n v="267448"/>
        <n v="267462"/>
        <n v="267471"/>
        <n v="267645"/>
        <n v="267646"/>
        <n v="267647"/>
        <n v="267928"/>
        <n v="268092"/>
        <n v="268232"/>
        <n v="268233"/>
        <n v="268234"/>
        <n v="268235"/>
        <n v="268236"/>
        <n v="268237"/>
        <n v="268238"/>
        <n v="268239"/>
        <n v="268240"/>
        <n v="268241"/>
        <n v="268263"/>
        <n v="269055"/>
        <n v="269088"/>
        <n v="269983"/>
        <n v="261263"/>
        <n v="261264"/>
        <n v="261484"/>
        <n v="261485"/>
        <n v="261586"/>
        <n v="261850"/>
        <n v="261855"/>
        <n v="262413"/>
        <n v="262414"/>
        <n v="262545"/>
        <n v="262546"/>
        <n v="262547"/>
        <n v="262548"/>
        <n v="262549"/>
        <n v="262730"/>
        <n v="263003"/>
        <n v="263081"/>
        <n v="263245"/>
        <n v="263246"/>
        <n v="264275"/>
        <n v="263580"/>
        <n v="265006"/>
        <n v="265028"/>
        <n v="265280"/>
        <n v="265359"/>
        <n v="265360"/>
        <n v="265460"/>
        <n v="266271"/>
        <n v="266385"/>
        <n v="266728"/>
        <n v="267093"/>
        <n v="267149"/>
        <n v="267204"/>
        <n v="267415"/>
        <n v="267495"/>
        <n v="267496"/>
        <n v="267511"/>
        <n v="267512"/>
        <n v="267513"/>
        <n v="267514"/>
        <n v="267578"/>
        <n v="267606"/>
        <n v="267935"/>
        <n v="267936"/>
        <n v="268257"/>
        <n v="268000"/>
        <n v="268244"/>
        <n v="268455"/>
        <n v="268456"/>
        <n v="268757"/>
        <n v="268758"/>
        <n v="268914"/>
        <n v="269064"/>
        <n v="269084"/>
        <n v="269134"/>
        <n v="269165"/>
        <n v="261033"/>
        <n v="261035"/>
        <n v="261036"/>
        <n v="261272"/>
        <n v="261303"/>
        <n v="261746"/>
        <n v="261908"/>
        <n v="261909"/>
        <n v="261910"/>
        <n v="261911"/>
        <n v="261912"/>
        <n v="261913"/>
        <n v="261914"/>
        <n v="261915"/>
        <n v="261956"/>
        <n v="261957"/>
        <n v="261958"/>
        <n v="261959"/>
        <n v="261960"/>
        <n v="261961"/>
        <n v="261962"/>
        <n v="261963"/>
        <n v="261964"/>
        <n v="261965"/>
        <n v="263437"/>
        <n v="263318"/>
        <n v="263319"/>
        <n v="263494"/>
        <n v="264103"/>
        <n v="264197"/>
        <n v="264231"/>
        <n v="264385"/>
        <n v="264503"/>
        <n v="265357"/>
        <n v="265425"/>
        <n v="265426"/>
        <n v="265431"/>
        <n v="265432"/>
        <n v="265433"/>
        <n v="265434"/>
        <n v="265435"/>
        <n v="265436"/>
        <n v="265437"/>
        <n v="265448"/>
        <n v="265449"/>
        <n v="265450"/>
        <n v="265455"/>
        <n v="265456"/>
        <n v="265944"/>
        <n v="265981"/>
        <n v="265983"/>
        <n v="266028"/>
        <n v="266040"/>
        <n v="266044"/>
        <n v="266062"/>
        <n v="266253"/>
        <n v="266307"/>
        <n v="266305"/>
        <n v="266602"/>
        <n v="267088"/>
        <n v="267217"/>
        <n v="268767"/>
        <n v="269530"/>
        <n v="269627"/>
        <n v="269189"/>
        <n v="269226"/>
        <n v="260593"/>
        <n v="261551"/>
        <n v="261552"/>
        <n v="261580"/>
        <n v="261737"/>
        <n v="261852"/>
        <n v="261853"/>
        <n v="262121"/>
        <n v="262128"/>
        <n v="262129"/>
        <n v="262154"/>
        <n v="262449"/>
        <n v="262593"/>
        <n v="263535"/>
        <n v="265077"/>
        <n v="264173"/>
        <n v="264174"/>
        <n v="264175"/>
        <n v="264176"/>
        <n v="264177"/>
        <n v="264178"/>
        <n v="264179"/>
        <n v="264180"/>
        <n v="264181"/>
        <n v="264182"/>
        <n v="264183"/>
        <n v="264364"/>
        <n v="265008"/>
        <n v="265095"/>
        <n v="265259"/>
        <n v="265270"/>
        <n v="265323"/>
        <n v="265556"/>
        <n v="265557"/>
        <n v="265558"/>
        <n v="265559"/>
        <n v="265560"/>
        <n v="265561"/>
        <n v="265562"/>
        <n v="265563"/>
        <n v="265564"/>
        <n v="265565"/>
        <n v="265566"/>
        <n v="265567"/>
        <n v="265796"/>
        <n v="265799"/>
        <n v="265801"/>
        <n v="265803"/>
        <n v="265805"/>
        <n v="265807"/>
        <n v="265809"/>
        <n v="265811"/>
        <n v="265813"/>
        <n v="265814"/>
        <n v="265815"/>
        <n v="265816"/>
        <n v="265817"/>
        <n v="265818"/>
        <n v="265819"/>
        <n v="265820"/>
        <n v="265821"/>
        <n v="265822"/>
        <n v="265823"/>
        <n v="265824"/>
        <n v="265825"/>
        <n v="265826"/>
        <n v="265827"/>
        <n v="265828"/>
        <n v="265829"/>
        <n v="265830"/>
        <n v="265831"/>
        <n v="265832"/>
        <n v="265833"/>
        <n v="265834"/>
        <n v="265835"/>
        <n v="265836"/>
        <n v="265837"/>
        <n v="265838"/>
        <n v="265839"/>
        <n v="265840"/>
        <n v="265841"/>
        <n v="265842"/>
        <n v="265843"/>
        <n v="265999"/>
        <n v="266000"/>
        <n v="266223"/>
        <n v="266198"/>
        <n v="266204"/>
        <n v="266256"/>
        <n v="266299"/>
        <n v="266725"/>
        <n v="266977"/>
        <n v="267070"/>
        <n v="267654"/>
        <n v="267096"/>
        <n v="267221"/>
        <n v="267967"/>
        <n v="268086"/>
        <n v="268290"/>
        <n v="268405"/>
        <n v="268454"/>
        <n v="268730"/>
        <n v="260623"/>
        <n v="260624"/>
        <n v="260770"/>
        <n v="260834"/>
        <n v="260835"/>
        <n v="260862"/>
        <n v="260875"/>
        <n v="260896"/>
        <n v="260897"/>
        <n v="261204"/>
        <n v="261266"/>
        <n v="261267"/>
        <n v="261582"/>
        <n v="262327"/>
        <n v="261808"/>
        <n v="261809"/>
        <n v="261847"/>
        <n v="261848"/>
        <n v="261849"/>
        <n v="262328"/>
        <n v="262451"/>
        <n v="262673"/>
        <n v="263039"/>
        <n v="263073"/>
        <n v="263095"/>
        <n v="263250"/>
        <n v="263251"/>
        <n v="263292"/>
        <n v="263320"/>
        <n v="263395"/>
        <n v="265383"/>
        <n v="263491"/>
        <n v="263533"/>
        <n v="263940"/>
        <n v="263941"/>
        <n v="263942"/>
        <n v="263943"/>
        <n v="263944"/>
        <n v="263945"/>
        <n v="263946"/>
        <n v="263947"/>
        <n v="263948"/>
        <n v="264027"/>
        <n v="266055"/>
        <n v="265358"/>
        <n v="266213"/>
        <n v="266718"/>
        <n v="266722"/>
        <n v="266807"/>
        <n v="266810"/>
        <n v="266852"/>
        <n v="266971"/>
        <n v="267107"/>
        <n v="267173"/>
        <n v="267344"/>
        <n v="267577"/>
        <n v="268097"/>
        <n v="268299"/>
        <n v="268300"/>
        <n v="268408"/>
        <n v="268446"/>
        <n v="269148"/>
        <n v="261090"/>
        <n v="261089"/>
        <n v="261091"/>
        <n v="261092"/>
        <n v="261093"/>
        <n v="261094"/>
        <n v="261095"/>
        <n v="261116"/>
        <n v="261117"/>
        <n v="261118"/>
        <n v="261119"/>
        <n v="261120"/>
        <n v="261143"/>
        <n v="261152"/>
        <n v="261896"/>
        <n v="262101"/>
        <n v="262104"/>
        <n v="262105"/>
        <n v="262111"/>
        <n v="262114"/>
        <n v="262117"/>
        <n v="262118"/>
        <n v="262342"/>
        <n v="262343"/>
        <n v="262344"/>
        <n v="262345"/>
        <n v="262346"/>
        <n v="262347"/>
        <n v="262348"/>
        <n v="262349"/>
        <n v="262350"/>
        <n v="262351"/>
        <n v="262352"/>
        <n v="262353"/>
        <n v="262354"/>
        <n v="262723"/>
        <n v="264560"/>
        <n v="263071"/>
        <n v="263262"/>
        <n v="263961"/>
        <n v="264045"/>
        <n v="264046"/>
        <n v="264881"/>
        <n v="265090"/>
        <n v="265091"/>
        <n v="266840"/>
        <n v="266274"/>
        <n v="266829"/>
        <n v="267498"/>
        <n v="267168"/>
        <n v="267497"/>
        <n v="267499"/>
        <n v="267500"/>
        <n v="267501"/>
        <n v="267505"/>
        <n v="267506"/>
        <n v="267510"/>
        <n v="267523"/>
        <n v="267524"/>
        <n v="267527"/>
        <n v="267528"/>
        <n v="267542"/>
        <n v="267543"/>
        <n v="267544"/>
        <n v="267545"/>
        <n v="267546"/>
        <n v="267547"/>
        <n v="267548"/>
        <n v="267549"/>
        <n v="267554"/>
        <n v="267923"/>
        <n v="268107"/>
        <n v="268247"/>
        <n v="268413"/>
        <n v="269631"/>
        <n v="260616"/>
        <n v="261269"/>
        <n v="262096"/>
        <n v="262097"/>
        <n v="262489"/>
        <n v="261758"/>
        <n v="261838"/>
        <n v="261842"/>
        <n v="261843"/>
        <n v="262098"/>
        <n v="262099"/>
        <n v="262100"/>
        <n v="262119"/>
        <n v="262120"/>
        <n v="262123"/>
        <n v="262124"/>
        <n v="262487"/>
        <n v="262488"/>
        <n v="262490"/>
        <n v="262491"/>
        <n v="262492"/>
        <n v="262493"/>
        <n v="262494"/>
        <n v="265362"/>
        <n v="262668"/>
        <n v="262698"/>
        <n v="263240"/>
        <n v="263242"/>
        <n v="263273"/>
        <n v="263278"/>
        <n v="263331"/>
        <n v="263581"/>
        <n v="263713"/>
        <n v="263714"/>
        <n v="263715"/>
        <n v="263736"/>
        <n v="263737"/>
        <n v="263738"/>
        <n v="263739"/>
        <n v="263740"/>
        <n v="263741"/>
        <n v="263742"/>
        <n v="263743"/>
        <n v="263744"/>
        <n v="263745"/>
        <n v="263746"/>
        <n v="263747"/>
        <n v="263748"/>
        <n v="263749"/>
        <n v="263750"/>
        <n v="263751"/>
        <n v="263752"/>
        <n v="263753"/>
        <n v="264379"/>
        <n v="264847"/>
        <n v="265363"/>
        <n v="265364"/>
        <n v="265365"/>
        <n v="265366"/>
        <n v="265367"/>
        <n v="265368"/>
        <n v="265369"/>
        <n v="265370"/>
        <n v="265371"/>
        <n v="265372"/>
        <n v="265373"/>
        <n v="265374"/>
        <n v="265375"/>
        <n v="265376"/>
        <n v="265377"/>
        <n v="265378"/>
        <n v="265379"/>
        <n v="265380"/>
        <n v="265381"/>
        <n v="265382"/>
        <n v="265457"/>
        <n v="265493"/>
        <n v="265527"/>
        <n v="267502"/>
        <n v="266834"/>
        <n v="266835"/>
        <n v="266836"/>
        <n v="266837"/>
        <n v="266838"/>
        <n v="266960"/>
        <n v="267503"/>
        <n v="267504"/>
        <n v="267507"/>
        <n v="267508"/>
        <n v="267509"/>
        <n v="267515"/>
        <n v="267516"/>
        <n v="267517"/>
        <n v="267518"/>
        <n v="267530"/>
        <n v="267531"/>
        <n v="267532"/>
        <n v="267533"/>
        <n v="267534"/>
        <n v="267535"/>
        <n v="267536"/>
        <n v="267537"/>
        <n v="267538"/>
        <n v="267539"/>
        <n v="267540"/>
        <n v="267541"/>
        <n v="267610"/>
        <n v="267985"/>
        <n v="268980"/>
        <n v="269962"/>
        <n v="269963"/>
        <n v="270176"/>
        <n v="270177"/>
        <n v="270178"/>
        <n v="270179"/>
        <n v="270180"/>
        <n v="260605"/>
        <n v="261290"/>
        <n v="261521"/>
        <n v="261523"/>
        <n v="262688"/>
        <n v="263554"/>
        <n v="263614"/>
        <n v="264136"/>
        <n v="264833"/>
        <n v="264834"/>
        <n v="264912"/>
        <n v="264921"/>
        <n v="264922"/>
        <n v="266633"/>
        <n v="266877"/>
        <n v="261294"/>
        <n v="262464"/>
        <n v="262474"/>
        <n v="262475"/>
        <n v="262516"/>
        <n v="262517"/>
        <n v="262518"/>
        <n v="262519"/>
        <n v="262523"/>
        <n v="262524"/>
        <n v="262525"/>
        <n v="262526"/>
        <n v="262527"/>
        <n v="262528"/>
        <n v="262529"/>
        <n v="262530"/>
        <n v="262531"/>
        <n v="262532"/>
        <n v="262690"/>
        <n v="262695"/>
        <n v="262783"/>
        <n v="262785"/>
        <n v="265314"/>
        <n v="263297"/>
        <n v="263759"/>
        <n v="263760"/>
        <n v="263761"/>
        <n v="263762"/>
        <n v="263763"/>
        <n v="263764"/>
        <n v="263765"/>
        <n v="263766"/>
        <n v="263767"/>
        <n v="263768"/>
        <n v="263769"/>
        <n v="263770"/>
        <n v="263771"/>
        <n v="263772"/>
        <n v="263773"/>
        <n v="263774"/>
        <n v="263775"/>
        <n v="263776"/>
        <n v="263777"/>
        <n v="263778"/>
        <n v="263779"/>
        <n v="263780"/>
        <n v="263781"/>
        <n v="263782"/>
        <n v="263783"/>
        <n v="263784"/>
        <n v="263785"/>
        <n v="263786"/>
        <n v="263787"/>
        <n v="263788"/>
        <n v="265587"/>
        <n v="265722"/>
        <n v="267426"/>
        <n v="261407"/>
        <n v="261408"/>
        <n v="261526"/>
        <n v="261942"/>
        <n v="262305"/>
        <n v="262692"/>
        <n v="263026"/>
        <n v="263372"/>
        <n v="263824"/>
        <n v="264495"/>
        <n v="264637"/>
        <n v="265313"/>
        <n v="266192"/>
        <n v="266878"/>
        <n v="260614"/>
        <n v="260615"/>
        <n v="261286"/>
        <n v="261778"/>
        <n v="261779"/>
        <n v="262686"/>
        <n v="263789"/>
        <n v="263790"/>
        <n v="263791"/>
        <n v="263792"/>
        <n v="263793"/>
        <n v="263794"/>
        <n v="263795"/>
        <n v="263796"/>
        <n v="263797"/>
        <n v="263798"/>
        <n v="263799"/>
        <n v="263800"/>
        <n v="263801"/>
        <n v="263802"/>
        <n v="263803"/>
        <n v="263804"/>
        <n v="263805"/>
        <n v="263806"/>
        <n v="263807"/>
        <n v="263808"/>
        <n v="263809"/>
        <n v="264146"/>
        <n v="264489"/>
        <n v="266621"/>
        <n v="264491"/>
        <n v="265586"/>
        <n v="269713"/>
        <n v="269714"/>
        <n v="269715"/>
        <n v="269736"/>
        <n v="261868"/>
        <n v="262681"/>
        <n v="262682"/>
        <n v="263033"/>
        <n v="265768"/>
        <n v="263315"/>
        <n v="261708"/>
        <n v="263536"/>
        <n v="264485"/>
        <n v="264553"/>
        <n v="264554"/>
        <n v="264555"/>
        <n v="264596"/>
        <n v="264597"/>
        <n v="264598"/>
        <n v="264599"/>
        <n v="264600"/>
        <n v="264601"/>
        <n v="264602"/>
        <n v="264603"/>
        <n v="265238"/>
        <n v="265769"/>
        <n v="265770"/>
        <n v="265771"/>
        <n v="265772"/>
        <n v="265773"/>
        <n v="265774"/>
        <n v="265775"/>
        <n v="266176"/>
        <n v="266177"/>
        <n v="266178"/>
        <n v="266179"/>
        <n v="266180"/>
        <n v="266181"/>
        <n v="266182"/>
        <n v="266183"/>
        <n v="261283"/>
        <n v="261688"/>
        <n v="261689"/>
        <n v="261690"/>
        <n v="261691"/>
        <n v="261692"/>
        <n v="261693"/>
        <n v="261694"/>
        <n v="261695"/>
        <n v="261696"/>
        <n v="261697"/>
        <n v="261698"/>
        <n v="262303"/>
        <n v="262308"/>
        <n v="262618"/>
        <n v="262619"/>
        <n v="262620"/>
        <n v="262621"/>
        <n v="262622"/>
        <n v="262623"/>
        <n v="262624"/>
        <n v="262625"/>
        <n v="262626"/>
        <n v="262627"/>
        <n v="262628"/>
        <n v="264337"/>
        <n v="263835"/>
        <n v="264651"/>
        <n v="264652"/>
        <n v="264653"/>
        <n v="264654"/>
        <n v="264655"/>
        <n v="264676"/>
        <n v="264677"/>
        <n v="264678"/>
        <n v="264679"/>
        <n v="264707"/>
        <n v="264721"/>
        <n v="264722"/>
        <n v="264723"/>
        <n v="264724"/>
        <n v="264725"/>
        <n v="264726"/>
        <n v="264727"/>
        <n v="264730"/>
        <n v="264731"/>
        <n v="264732"/>
        <n v="265662"/>
        <n v="265667"/>
        <n v="265668"/>
        <n v="266893"/>
        <n v="269397"/>
        <n v="269398"/>
        <n v="269399"/>
        <n v="269400"/>
        <n v="269401"/>
        <n v="269402"/>
        <n v="269403"/>
        <n v="269404"/>
        <n v="269405"/>
        <n v="269406"/>
        <n v="269407"/>
        <n v="269408"/>
        <n v="269409"/>
        <n v="269802"/>
        <n v="261159"/>
        <n v="261226"/>
        <n v="261246"/>
        <n v="261249"/>
        <n v="261647"/>
        <n v="261790"/>
        <n v="262304"/>
        <n v="262899"/>
        <n v="263465"/>
        <n v="263658"/>
        <n v="263659"/>
        <n v="263660"/>
        <n v="263661"/>
        <n v="263662"/>
        <n v="263663"/>
        <n v="263664"/>
        <n v="263665"/>
        <n v="263666"/>
        <n v="263667"/>
        <n v="263668"/>
        <n v="263669"/>
        <n v="263670"/>
        <n v="263671"/>
        <n v="263672"/>
        <n v="263673"/>
        <n v="263674"/>
        <n v="263675"/>
        <n v="263716"/>
        <n v="263717"/>
        <n v="263718"/>
        <n v="263719"/>
        <n v="263720"/>
        <n v="263721"/>
        <n v="263722"/>
        <n v="263723"/>
        <n v="263724"/>
        <n v="263725"/>
        <n v="263726"/>
        <n v="263727"/>
        <n v="263728"/>
        <n v="263729"/>
        <n v="263730"/>
        <n v="263731"/>
        <n v="263732"/>
        <n v="263733"/>
        <n v="263734"/>
        <n v="263735"/>
        <n v="263756"/>
        <n v="263757"/>
        <n v="263758"/>
        <n v="264611"/>
        <n v="265303"/>
        <n v="265759"/>
        <n v="266278"/>
        <n v="266279"/>
        <n v="269016"/>
        <n v="261228"/>
        <n v="263023"/>
        <n v="262307"/>
        <n v="263025"/>
        <n v="263541"/>
        <n v="264095"/>
        <n v="264551"/>
        <n v="264791"/>
        <n v="264792"/>
        <n v="264793"/>
        <n v="264794"/>
        <n v="264795"/>
        <n v="264816"/>
        <n v="264817"/>
        <n v="264818"/>
        <n v="264819"/>
        <n v="264820"/>
        <n v="264821"/>
        <n v="264822"/>
        <n v="264823"/>
        <n v="264824"/>
        <n v="264825"/>
        <n v="265073"/>
        <n v="265306"/>
        <n v="265658"/>
        <n v="267183"/>
        <n v="267184"/>
        <n v="267185"/>
        <n v="267186"/>
        <n v="267187"/>
        <n v="267188"/>
        <n v="267189"/>
        <n v="267190"/>
        <n v="267191"/>
        <n v="267192"/>
        <n v="261059"/>
        <n v="261531"/>
        <n v="261061"/>
        <n v="262095"/>
        <n v="262255"/>
        <n v="262691"/>
        <n v="262786"/>
        <n v="263302"/>
        <n v="263543"/>
        <n v="263657"/>
        <n v="263978"/>
        <n v="264347"/>
        <n v="263096"/>
        <n v="265308"/>
        <n v="265732"/>
        <n v="265733"/>
        <n v="265734"/>
        <n v="265735"/>
        <n v="265765"/>
        <n v="269562"/>
        <n v="269705"/>
        <n v="269706"/>
        <n v="261650"/>
        <n v="260779"/>
        <n v="261714"/>
        <n v="261715"/>
        <n v="263031"/>
        <n v="263309"/>
        <n v="263367"/>
        <n v="264340"/>
        <n v="264863"/>
        <n v="266879"/>
        <n v="269035"/>
        <n v="260490"/>
        <n v="262648"/>
        <n v="262462"/>
        <n v="262903"/>
        <n v="263097"/>
        <n v="263310"/>
        <n v="264244"/>
        <n v="264831"/>
        <n v="264865"/>
        <n v="269753"/>
        <n v="269754"/>
        <n v="269755"/>
        <n v="269756"/>
        <n v="261165"/>
        <n v="261829"/>
        <n v="261834"/>
        <n v="261867"/>
        <n v="262738"/>
        <n v="262740"/>
        <n v="264548"/>
        <n v="269015"/>
        <n v="263656"/>
        <n v="264148"/>
        <n v="264149"/>
        <n v="269017"/>
        <n v="270038"/>
        <n v="261008"/>
        <n v="261288"/>
        <n v="261289"/>
        <n v="261712"/>
        <n v="262310"/>
        <n v="262311"/>
        <n v="263163"/>
        <n v="263164"/>
        <n v="263165"/>
        <n v="263166"/>
        <n v="263167"/>
        <n v="263168"/>
        <n v="263169"/>
        <n v="263170"/>
        <n v="263171"/>
        <n v="263172"/>
        <n v="263173"/>
        <n v="263174"/>
        <n v="263175"/>
        <n v="263196"/>
        <n v="263197"/>
        <n v="263198"/>
        <n v="263199"/>
        <n v="263458"/>
        <n v="264338"/>
        <n v="264417"/>
        <n v="264612"/>
        <n v="265729"/>
        <n v="266286"/>
        <n v="269804"/>
        <n v="261004"/>
        <n v="261409"/>
        <n v="261410"/>
        <n v="261718"/>
        <n v="261722"/>
        <n v="261723"/>
        <n v="261733"/>
        <n v="262300"/>
        <n v="262685"/>
        <n v="262647"/>
        <n v="262901"/>
        <n v="265061"/>
        <n v="265064"/>
        <n v="267014"/>
        <n v="260486"/>
        <n v="260792"/>
        <n v="260794"/>
        <n v="261222"/>
        <n v="261533"/>
        <n v="261866"/>
        <n v="262736"/>
        <n v="263467"/>
        <n v="264418"/>
        <n v="264424"/>
        <n v="264425"/>
        <n v="264426"/>
        <n v="264427"/>
        <n v="264428"/>
        <n v="264429"/>
        <n v="264430"/>
        <n v="264431"/>
        <n v="264432"/>
        <n v="264433"/>
        <n v="264434"/>
        <n v="264435"/>
        <n v="264484"/>
        <n v="265242"/>
        <n v="265246"/>
        <n v="265731"/>
        <n v="266551"/>
        <n v="266552"/>
        <n v="266553"/>
        <n v="266554"/>
        <n v="266555"/>
        <n v="266616"/>
        <n v="266617"/>
        <n v="266618"/>
        <n v="266619"/>
        <n v="268962"/>
        <n v="261703"/>
        <n v="260639"/>
        <n v="261705"/>
        <n v="261527"/>
        <n v="261706"/>
        <n v="262694"/>
        <n v="263300"/>
        <n v="264242"/>
        <n v="264680"/>
        <n v="264681"/>
        <n v="264682"/>
        <n v="264683"/>
        <n v="264684"/>
        <n v="264685"/>
        <n v="264686"/>
        <n v="264687"/>
        <n v="264688"/>
        <n v="264689"/>
        <n v="264690"/>
        <n v="264691"/>
        <n v="264695"/>
        <n v="264696"/>
        <n v="264697"/>
        <n v="264698"/>
        <n v="264699"/>
        <n v="264700"/>
        <n v="264701"/>
        <n v="264702"/>
        <n v="264703"/>
        <n v="264704"/>
        <n v="264705"/>
        <n v="264706"/>
        <n v="264708"/>
        <n v="264709"/>
        <n v="264719"/>
        <n v="264720"/>
        <n v="260637"/>
        <n v="261291"/>
        <n v="261292"/>
        <n v="262898"/>
        <n v="261413"/>
        <n v="263312"/>
        <n v="263313"/>
        <n v="263469"/>
        <n v="263470"/>
        <n v="264545"/>
        <n v="264742"/>
        <n v="267004"/>
        <n v="269709"/>
        <n v="261058"/>
        <n v="261282"/>
        <n v="261518"/>
        <n v="261721"/>
        <n v="261735"/>
        <n v="261863"/>
        <n v="262081"/>
        <n v="262084"/>
        <n v="262086"/>
        <n v="262087"/>
        <n v="263373"/>
        <n v="263375"/>
        <n v="263456"/>
        <n v="263537"/>
        <n v="263977"/>
        <n v="270039"/>
        <n v="265074"/>
        <n v="265239"/>
        <n v="270040"/>
        <n v="270041"/>
        <n v="260651"/>
        <n v="260652"/>
        <n v="261777"/>
        <n v="260782"/>
        <n v="260783"/>
        <n v="260836"/>
        <n v="261776"/>
        <n v="262470"/>
        <n v="262750"/>
        <n v="262751"/>
        <n v="262752"/>
        <n v="262753"/>
        <n v="262754"/>
        <n v="262755"/>
        <n v="262776"/>
        <n v="262777"/>
        <n v="262778"/>
        <n v="262779"/>
        <n v="262780"/>
        <n v="262781"/>
        <n v="262782"/>
        <n v="263208"/>
        <n v="263212"/>
        <n v="263374"/>
        <n v="263457"/>
        <n v="263830"/>
        <n v="264240"/>
        <n v="264088"/>
        <n v="264483"/>
        <n v="264604"/>
        <n v="265075"/>
        <n v="265663"/>
        <n v="266194"/>
        <n v="266195"/>
        <n v="269000"/>
        <n v="270237"/>
        <n v="262251"/>
        <n v="262693"/>
        <n v="263200"/>
        <n v="261158"/>
        <n v="263365"/>
        <n v="263460"/>
        <n v="264419"/>
        <n v="264549"/>
        <n v="264743"/>
        <n v="265307"/>
        <n v="265315"/>
        <n v="266191"/>
        <n v="269739"/>
        <n v="269740"/>
        <n v="269741"/>
        <n v="269742"/>
        <n v="269743"/>
        <n v="269744"/>
        <n v="269745"/>
        <n v="261709"/>
        <n v="262092"/>
        <n v="263201"/>
        <n v="262566"/>
        <n v="262567"/>
        <n v="262630"/>
        <n v="262631"/>
        <n v="262632"/>
        <n v="262633"/>
        <n v="262634"/>
        <n v="262635"/>
        <n v="262636"/>
        <n v="262637"/>
        <n v="260636"/>
        <n v="260733"/>
        <n v="260886"/>
        <n v="262638"/>
        <n v="262639"/>
        <n v="262640"/>
        <n v="262641"/>
        <n v="263029"/>
        <n v="263473"/>
        <n v="263544"/>
        <n v="265254"/>
        <n v="265721"/>
        <n v="260649"/>
        <n v="260786"/>
        <n v="260891"/>
        <n v="261411"/>
        <n v="261534"/>
        <n v="262828"/>
        <n v="263306"/>
        <n v="263821"/>
        <n v="264247"/>
        <n v="264248"/>
        <n v="264249"/>
        <n v="264250"/>
        <n v="264251"/>
        <n v="264252"/>
        <n v="266881"/>
        <n v="267012"/>
        <n v="268961"/>
        <n v="260840"/>
        <n v="261225"/>
        <n v="262312"/>
        <n v="262313"/>
        <n v="262314"/>
        <n v="262315"/>
        <n v="262456"/>
        <n v="262457"/>
        <n v="262458"/>
        <n v="262459"/>
        <n v="262460"/>
        <n v="263203"/>
        <n v="265072"/>
        <n v="265065"/>
        <n v="265717"/>
        <n v="260735"/>
        <n v="260776"/>
        <n v="260777"/>
        <n v="261652"/>
        <n v="261651"/>
        <n v="261653"/>
        <n v="261654"/>
        <n v="261655"/>
        <n v="261676"/>
        <n v="261677"/>
        <n v="261678"/>
        <n v="261679"/>
        <n v="261680"/>
        <n v="261681"/>
        <n v="262680"/>
        <n v="261822"/>
        <n v="262299"/>
        <n v="262908"/>
        <n v="262909"/>
        <n v="262910"/>
        <n v="262911"/>
        <n v="262912"/>
        <n v="262913"/>
        <n v="262914"/>
        <n v="262915"/>
        <n v="262976"/>
        <n v="262977"/>
        <n v="262978"/>
        <n v="262979"/>
        <n v="263209"/>
        <n v="263366"/>
        <n v="263547"/>
        <n v="265241"/>
        <n v="265659"/>
        <n v="267179"/>
        <n v="267193"/>
        <n v="269001"/>
        <n v="269012"/>
        <n v="269558"/>
        <n v="261011"/>
        <n v="261519"/>
        <n v="261732"/>
        <n v="261734"/>
        <n v="261857"/>
        <n v="261928"/>
        <n v="261929"/>
        <n v="261930"/>
        <n v="261931"/>
        <n v="261932"/>
        <n v="261933"/>
        <n v="261934"/>
        <n v="261935"/>
        <n v="261936"/>
        <n v="261937"/>
        <n v="262469"/>
        <n v="262642"/>
        <n v="263301"/>
        <n v="265240"/>
        <n v="263548"/>
        <n v="264353"/>
        <n v="264492"/>
        <n v="265248"/>
        <n v="265726"/>
        <n v="266622"/>
        <n v="269022"/>
        <n v="269737"/>
        <n v="260484"/>
        <n v="260855"/>
        <n v="260876"/>
        <n v="260877"/>
        <n v="260885"/>
        <n v="262468"/>
        <n v="263596"/>
        <n v="263314"/>
        <n v="263461"/>
        <n v="264137"/>
        <n v="264645"/>
        <n v="265665"/>
        <n v="265666"/>
        <n v="266436"/>
        <n v="266437"/>
        <n v="266438"/>
        <n v="266439"/>
        <n v="266440"/>
        <n v="266441"/>
        <n v="266442"/>
        <n v="266443"/>
        <n v="266444"/>
        <n v="266445"/>
        <n v="266446"/>
        <n v="266447"/>
        <n v="266448"/>
        <n v="266449"/>
        <n v="266450"/>
        <n v="266451"/>
        <n v="266452"/>
        <n v="266453"/>
        <n v="266454"/>
        <n v="266455"/>
        <n v="266456"/>
        <n v="266457"/>
        <n v="261724"/>
        <n v="264827"/>
        <n v="265304"/>
        <n v="266276"/>
        <n v="266458"/>
        <n v="266459"/>
        <n v="266460"/>
        <n v="266461"/>
        <n v="266462"/>
        <n v="266463"/>
        <n v="266464"/>
        <n v="266465"/>
        <n v="266466"/>
        <n v="266467"/>
        <n v="266468"/>
        <n v="266469"/>
        <n v="261166"/>
        <n v="261167"/>
        <n v="261401"/>
        <n v="261402"/>
        <n v="261403"/>
        <n v="261404"/>
        <n v="261405"/>
        <n v="261520"/>
        <n v="261791"/>
        <n v="262980"/>
        <n v="261862"/>
        <n v="261938"/>
        <n v="262254"/>
        <n v="262981"/>
        <n v="264493"/>
        <n v="264830"/>
        <n v="266623"/>
        <n v="260610"/>
        <n v="260609"/>
        <n v="260638"/>
        <n v="260839"/>
        <n v="261783"/>
        <n v="262250"/>
        <n v="263020"/>
        <n v="263206"/>
        <n v="263304"/>
        <n v="264547"/>
        <n v="266189"/>
        <n v="268920"/>
        <n v="260613"/>
        <n v="261015"/>
        <n v="261162"/>
        <n v="261285"/>
        <n v="261720"/>
        <n v="261731"/>
        <n v="261858"/>
        <n v="262465"/>
        <n v="262466"/>
        <n v="262629"/>
        <n v="263035"/>
        <n v="263213"/>
        <n v="263368"/>
        <n v="263369"/>
        <n v="263370"/>
        <n v="264145"/>
        <n v="264647"/>
        <n v="264648"/>
        <n v="265730"/>
        <n v="268057"/>
        <n v="268063"/>
        <n v="268064"/>
        <n v="262677"/>
        <n v="264605"/>
        <n v="264606"/>
        <n v="264607"/>
        <n v="264608"/>
        <n v="264609"/>
        <n v="264610"/>
        <n v="263308"/>
        <n v="263613"/>
        <n v="264744"/>
        <n v="264745"/>
        <n v="264746"/>
        <n v="264747"/>
        <n v="264748"/>
        <n v="264749"/>
        <n v="264750"/>
        <n v="264751"/>
        <n v="264752"/>
        <n v="264753"/>
        <n v="264754"/>
        <n v="264755"/>
        <n v="264776"/>
        <n v="264777"/>
        <n v="264778"/>
        <n v="264779"/>
        <n v="264780"/>
        <n v="264781"/>
        <n v="264782"/>
        <n v="264783"/>
        <n v="264784"/>
        <n v="264785"/>
        <n v="264786"/>
        <n v="264787"/>
        <n v="264788"/>
        <n v="264789"/>
        <n v="264790"/>
        <n v="265236"/>
        <n v="265348"/>
        <n v="265591"/>
        <n v="265661"/>
        <n v="266184"/>
        <n v="266285"/>
        <n v="266539"/>
        <n v="266540"/>
        <n v="266541"/>
        <n v="266542"/>
        <n v="266543"/>
        <n v="266544"/>
        <n v="266545"/>
        <n v="266546"/>
        <n v="266547"/>
        <n v="266548"/>
        <n v="266549"/>
        <n v="266550"/>
        <n v="260846"/>
        <n v="261648"/>
        <n v="261719"/>
        <n v="261726"/>
        <n v="261856"/>
        <n v="261873"/>
        <n v="261874"/>
        <n v="261875"/>
        <n v="261916"/>
        <n v="261917"/>
        <n v="261918"/>
        <n v="261919"/>
        <n v="261920"/>
        <n v="261921"/>
        <n v="261922"/>
        <n v="261923"/>
        <n v="261924"/>
        <n v="261925"/>
        <n v="261926"/>
        <n v="261927"/>
        <n v="262787"/>
        <n v="262788"/>
        <n v="262789"/>
        <n v="262790"/>
        <n v="262791"/>
        <n v="262792"/>
        <n v="262793"/>
        <n v="264139"/>
        <n v="264140"/>
        <n v="264355"/>
        <n v="265056"/>
        <n v="265592"/>
        <n v="265766"/>
        <n v="265767"/>
        <n v="268975"/>
        <n v="268998"/>
        <n v="268999"/>
        <n v="260734"/>
        <n v="261003"/>
        <n v="261287"/>
        <n v="261835"/>
        <n v="262461"/>
        <n v="263021"/>
        <n v="264873"/>
        <n v="264538"/>
        <n v="264638"/>
        <n v="262832"/>
        <n v="262833"/>
        <n v="262834"/>
        <n v="262984"/>
        <n v="264874"/>
        <n v="264875"/>
        <n v="264896"/>
        <n v="264897"/>
        <n v="264898"/>
        <n v="264899"/>
        <n v="264900"/>
        <n v="264901"/>
        <n v="265297"/>
        <n v="264903"/>
        <n v="264904"/>
        <n v="264905"/>
        <n v="264906"/>
        <n v="264907"/>
        <n v="264908"/>
        <n v="264909"/>
        <n v="264910"/>
        <n v="265252"/>
        <n v="261105"/>
        <n v="261106"/>
        <n v="261107"/>
        <n v="261108"/>
        <n v="261109"/>
        <n v="261110"/>
        <n v="261111"/>
        <n v="261112"/>
        <n v="261113"/>
        <n v="261114"/>
        <n v="261164"/>
        <n v="262093"/>
        <n v="260883"/>
        <n v="262094"/>
        <n v="262741"/>
        <n v="262742"/>
        <n v="262743"/>
        <n v="262744"/>
        <n v="262745"/>
        <n v="262746"/>
        <n v="262747"/>
        <n v="262748"/>
        <n v="262749"/>
        <n v="262985"/>
        <n v="262986"/>
        <n v="262987"/>
        <n v="262988"/>
        <n v="262989"/>
        <n v="262990"/>
        <n v="262991"/>
        <n v="262992"/>
        <n v="262993"/>
        <n v="262994"/>
        <n v="262995"/>
        <n v="263207"/>
        <n v="264238"/>
        <n v="265340"/>
        <n v="267419"/>
        <n v="267418"/>
        <n v="268970"/>
        <n v="269014"/>
        <n v="269021"/>
        <n v="269027"/>
        <n v="260644"/>
        <n v="260892"/>
        <n v="260893"/>
        <n v="260894"/>
        <n v="260895"/>
        <n v="260996"/>
        <n v="260997"/>
        <n v="260998"/>
        <n v="260999"/>
        <n v="261000"/>
        <n v="261001"/>
        <n v="261009"/>
        <n v="261276"/>
        <n v="261277"/>
        <n v="261278"/>
        <n v="261944"/>
        <n v="261945"/>
        <n v="261946"/>
        <n v="261947"/>
        <n v="261948"/>
        <n v="262077"/>
        <n v="262079"/>
        <n v="262089"/>
        <n v="262520"/>
        <n v="262521"/>
        <n v="262522"/>
        <n v="265253"/>
        <n v="264152"/>
        <n v="264857"/>
        <n v="264552"/>
        <n v="260882"/>
        <n v="261641"/>
        <n v="261789"/>
        <n v="261870"/>
        <n v="262237"/>
        <n v="262238"/>
        <n v="262239"/>
        <n v="262240"/>
        <n v="262241"/>
        <n v="262242"/>
        <n v="262243"/>
        <n v="262244"/>
        <n v="262245"/>
        <n v="262246"/>
        <n v="262247"/>
        <n v="262248"/>
        <n v="262249"/>
        <n v="262649"/>
        <n v="262650"/>
        <n v="263810"/>
        <n v="263811"/>
        <n v="263812"/>
        <n v="263813"/>
        <n v="263814"/>
        <n v="263815"/>
        <n v="263816"/>
        <n v="263817"/>
        <n v="263818"/>
        <n v="263819"/>
        <n v="263820"/>
        <n v="264642"/>
        <n v="265059"/>
        <n v="265342"/>
        <n v="267435"/>
        <n v="267422"/>
        <n v="268967"/>
        <n v="269010"/>
        <n v="262252"/>
        <n v="262533"/>
        <n v="262652"/>
        <n v="263829"/>
        <n v="264916"/>
        <n v="265728"/>
        <n v="266634"/>
        <n v="268056"/>
        <n v="260612"/>
        <n v="260842"/>
        <n v="261524"/>
        <n v="261832"/>
        <n v="261833"/>
        <n v="262644"/>
        <n v="262645"/>
        <n v="262676"/>
        <n v="262794"/>
        <n v="262795"/>
        <n v="262816"/>
        <n v="262817"/>
        <n v="262818"/>
        <n v="262819"/>
        <n v="262820"/>
        <n v="262821"/>
        <n v="262822"/>
        <n v="262906"/>
        <n v="263032"/>
        <n v="264420"/>
        <n v="264641"/>
        <n v="264869"/>
        <n v="265247"/>
        <n v="265502"/>
        <n v="265503"/>
        <n v="265504"/>
        <n v="265505"/>
        <n v="265506"/>
        <n v="265507"/>
        <n v="265508"/>
        <n v="265509"/>
        <n v="265510"/>
        <n v="265511"/>
        <n v="265512"/>
        <n v="265513"/>
        <n v="265514"/>
        <n v="265515"/>
        <n v="265536"/>
        <n v="265537"/>
        <n v="265538"/>
        <n v="265539"/>
        <n v="265540"/>
        <n v="265541"/>
        <n v="265542"/>
        <n v="265543"/>
        <n v="265544"/>
        <n v="265545"/>
        <n v="265546"/>
        <n v="265547"/>
        <n v="265548"/>
        <n v="265549"/>
        <n v="265550"/>
        <n v="265551"/>
        <n v="265552"/>
        <n v="265553"/>
        <n v="265554"/>
        <n v="265555"/>
        <n v="265576"/>
        <n v="265577"/>
        <n v="265578"/>
        <n v="265579"/>
        <n v="265580"/>
        <n v="265581"/>
        <n v="265582"/>
        <n v="265583"/>
        <n v="265584"/>
        <n v="265585"/>
        <n v="267417"/>
        <n v="268058"/>
        <n v="268061"/>
        <n v="261781"/>
        <n v="261528"/>
        <n v="261782"/>
        <n v="261943"/>
        <n v="262080"/>
        <n v="262082"/>
        <n v="262083"/>
        <n v="262085"/>
        <n v="263105"/>
        <n v="263106"/>
        <n v="263107"/>
        <n v="263108"/>
        <n v="263109"/>
        <n v="263110"/>
        <n v="263111"/>
        <n v="263112"/>
        <n v="263113"/>
        <n v="263114"/>
        <n v="263115"/>
        <n v="263156"/>
        <n v="263157"/>
        <n v="263158"/>
        <n v="263159"/>
        <n v="263160"/>
        <n v="263161"/>
        <n v="263162"/>
        <n v="265037"/>
        <n v="268921"/>
        <n v="261295"/>
        <n v="261728"/>
        <n v="261729"/>
        <n v="261730"/>
        <n v="261954"/>
        <n v="261955"/>
        <n v="262076"/>
        <n v="262078"/>
        <n v="262907"/>
        <n v="264085"/>
        <n v="264284"/>
        <n v="264285"/>
        <n v="264286"/>
        <n v="264282"/>
        <n v="264283"/>
        <n v="264287"/>
        <n v="264288"/>
        <n v="264289"/>
        <n v="264290"/>
        <n v="264291"/>
        <n v="264292"/>
        <n v="264293"/>
        <n v="264294"/>
        <n v="267420"/>
        <n v="269031"/>
        <n v="260881"/>
        <n v="261406"/>
        <n v="261529"/>
        <n v="263022"/>
        <n v="263307"/>
        <n v="269568"/>
        <n v="269569"/>
        <n v="269570"/>
        <n v="260845"/>
        <n v="261056"/>
        <n v="262679"/>
        <n v="261532"/>
        <n v="261642"/>
        <n v="261682"/>
        <n v="261683"/>
        <n v="261684"/>
        <n v="261685"/>
        <n v="261686"/>
        <n v="261687"/>
        <n v="262302"/>
        <n v="263299"/>
        <n v="263362"/>
        <n v="263364"/>
        <n v="264239"/>
        <n v="264345"/>
        <n v="265589"/>
        <n v="265763"/>
        <n v="261699"/>
        <n v="261279"/>
        <n v="261280"/>
        <n v="261700"/>
        <n v="261701"/>
        <n v="261716"/>
        <n v="261940"/>
        <n v="261941"/>
        <n v="262467"/>
        <n v="264864"/>
        <n v="262827"/>
        <n v="262982"/>
        <n v="263202"/>
        <n v="265298"/>
        <n v="269020"/>
        <n v="267181"/>
        <n v="267182"/>
        <n v="269748"/>
        <n v="269746"/>
        <n v="269747"/>
        <n v="269749"/>
        <n v="260838"/>
        <n v="261396"/>
        <n v="261397"/>
        <n v="261398"/>
        <n v="261399"/>
        <n v="261780"/>
        <n v="262687"/>
        <n v="263466"/>
        <n v="264094"/>
        <n v="264154"/>
        <n v="264488"/>
        <n v="266895"/>
        <n v="266996"/>
        <n v="266997"/>
        <n v="266998"/>
        <n v="266999"/>
        <n v="267000"/>
        <n v="267001"/>
        <n v="267002"/>
        <n v="267003"/>
        <n v="267427"/>
        <n v="261598"/>
        <n v="261599"/>
        <n v="261600"/>
        <n v="261601"/>
        <n v="261602"/>
        <n v="261603"/>
        <n v="261604"/>
        <n v="261605"/>
        <n v="261606"/>
        <n v="261607"/>
        <n v="261608"/>
        <n v="261609"/>
        <n v="262556"/>
        <n v="262557"/>
        <n v="262558"/>
        <n v="262559"/>
        <n v="262560"/>
        <n v="262561"/>
        <n v="262562"/>
        <n v="263363"/>
        <n v="263823"/>
        <n v="264087"/>
        <n v="264343"/>
        <n v="264649"/>
        <n v="264858"/>
        <n v="265245"/>
        <n v="265296"/>
        <n v="265302"/>
        <n v="267424"/>
        <n v="262602"/>
        <n v="262603"/>
        <n v="262604"/>
        <n v="262605"/>
        <n v="262606"/>
        <n v="262607"/>
        <n v="262608"/>
        <n v="262609"/>
        <n v="262610"/>
        <n v="262611"/>
        <n v="262612"/>
        <n v="262613"/>
        <n v="262614"/>
        <n v="262615"/>
        <n v="262616"/>
        <n v="262617"/>
        <n v="263361"/>
        <n v="260642"/>
        <n v="260781"/>
        <n v="261223"/>
        <n v="263356"/>
        <n v="261610"/>
        <n v="261611"/>
        <n v="261612"/>
        <n v="261613"/>
        <n v="261614"/>
        <n v="261615"/>
        <n v="261616"/>
        <n v="261617"/>
        <n v="261618"/>
        <n v="261619"/>
        <n v="261620"/>
        <n v="261621"/>
        <n v="261622"/>
        <n v="261623"/>
        <n v="261624"/>
        <n v="261625"/>
        <n v="261626"/>
        <n v="261627"/>
        <n v="261628"/>
        <n v="261629"/>
        <n v="261630"/>
        <n v="261631"/>
        <n v="261632"/>
        <n v="261633"/>
        <n v="261634"/>
        <n v="261635"/>
        <n v="261636"/>
        <n v="261949"/>
        <n v="261950"/>
        <n v="261951"/>
        <n v="261952"/>
        <n v="261953"/>
        <n v="262653"/>
        <n v="262739"/>
        <n v="263024"/>
        <n v="264344"/>
        <n v="264421"/>
        <n v="264829"/>
        <n v="264920"/>
        <n v="265310"/>
        <n v="265338"/>
        <n v="265347"/>
        <n v="265675"/>
        <n v="268934"/>
        <n v="260696"/>
        <n v="260697"/>
        <n v="260698"/>
        <n v="260699"/>
        <n v="260700"/>
        <n v="260701"/>
        <n v="260702"/>
        <n v="260703"/>
        <n v="260704"/>
        <n v="260705"/>
        <n v="260706"/>
        <n v="260707"/>
        <n v="260708"/>
        <n v="260709"/>
        <n v="260710"/>
        <n v="260711"/>
        <n v="260712"/>
        <n v="260713"/>
        <n v="260714"/>
        <n v="260715"/>
        <n v="260716"/>
        <n v="260717"/>
        <n v="260718"/>
        <n v="260719"/>
        <n v="260720"/>
        <n v="260721"/>
        <n v="260722"/>
        <n v="260723"/>
        <n v="260724"/>
        <n v="260725"/>
        <n v="260726"/>
        <n v="260727"/>
        <n v="260728"/>
        <n v="260729"/>
        <n v="260730"/>
        <n v="260731"/>
        <n v="260784"/>
        <n v="261168"/>
        <n v="261596"/>
        <n v="263468"/>
        <n v="265299"/>
        <n v="263984"/>
        <n v="263985"/>
        <n v="263986"/>
        <n v="263987"/>
        <n v="263994"/>
        <n v="263995"/>
        <n v="264056"/>
        <n v="264057"/>
        <n v="264058"/>
        <n v="264059"/>
        <n v="264060"/>
        <n v="264061"/>
        <n v="264062"/>
        <n v="264063"/>
        <n v="264064"/>
        <n v="264065"/>
        <n v="264066"/>
        <n v="264067"/>
        <n v="264073"/>
        <n v="264074"/>
        <n v="264075"/>
        <n v="264076"/>
        <n v="264077"/>
        <n v="264078"/>
        <n v="264083"/>
        <n v="264084"/>
        <n v="264093"/>
        <n v="264926"/>
        <n v="265300"/>
        <n v="265301"/>
        <n v="265760"/>
        <n v="269410"/>
        <n v="269411"/>
        <n v="269412"/>
        <n v="269413"/>
        <n v="269414"/>
        <n v="269415"/>
        <n v="269536"/>
        <n v="269537"/>
        <n v="269538"/>
        <n v="269539"/>
        <n v="269540"/>
        <n v="269541"/>
        <n v="269542"/>
        <n v="269543"/>
        <n v="269544"/>
        <n v="269545"/>
        <n v="269546"/>
        <n v="269547"/>
        <n v="269548"/>
        <n v="269549"/>
        <n v="269550"/>
        <n v="269551"/>
        <n v="269552"/>
        <n v="269553"/>
        <n v="269554"/>
        <n v="269555"/>
        <n v="269708"/>
        <n v="260732"/>
        <n v="260847"/>
        <n v="260848"/>
        <n v="260849"/>
        <n v="261163"/>
        <n v="261939"/>
        <n v="262296"/>
        <n v="262297"/>
        <n v="264828"/>
        <n v="265068"/>
        <n v="266193"/>
        <n v="269009"/>
        <n v="263615"/>
        <n v="264138"/>
        <n v="264141"/>
        <n v="264142"/>
        <n v="264143"/>
        <n v="264144"/>
        <n v="264494"/>
        <n v="260482"/>
        <n v="260483"/>
        <n v="261281"/>
        <n v="261824"/>
        <n v="261825"/>
        <n v="261871"/>
        <n v="261872"/>
        <n v="263360"/>
        <n v="264150"/>
        <n v="264241"/>
        <n v="264540"/>
        <n v="264541"/>
        <n v="264550"/>
        <n v="264867"/>
        <n v="264927"/>
        <n v="264930"/>
        <n v="264933"/>
        <n v="261831"/>
        <n v="262180"/>
        <n v="261062"/>
        <n v="262181"/>
        <n v="262182"/>
        <n v="262183"/>
        <n v="262184"/>
        <n v="262185"/>
        <n v="262186"/>
        <n v="262187"/>
        <n v="262188"/>
        <n v="262189"/>
        <n v="262190"/>
        <n v="262223"/>
        <n v="262224"/>
        <n v="262225"/>
        <n v="262226"/>
        <n v="262227"/>
        <n v="262228"/>
        <n v="262229"/>
        <n v="262230"/>
        <n v="262231"/>
        <n v="262232"/>
        <n v="262233"/>
        <n v="262234"/>
        <n v="262235"/>
        <n v="262236"/>
        <n v="264542"/>
        <n v="264544"/>
        <n v="263464"/>
        <n v="263597"/>
        <n v="264928"/>
        <n v="265656"/>
        <n v="265657"/>
        <n v="265727"/>
        <n v="268919"/>
        <n v="269757"/>
        <n v="269758"/>
        <n v="261649"/>
        <n v="261861"/>
        <n v="262689"/>
        <n v="263027"/>
        <n v="263028"/>
        <n v="264339"/>
        <n v="264826"/>
        <n v="265757"/>
        <n v="269560"/>
        <n v="270236"/>
        <n v="260606"/>
        <n v="260607"/>
        <n v="260608"/>
        <n v="260778"/>
        <n v="260843"/>
        <n v="260640"/>
        <n v="260645"/>
        <n v="260646"/>
        <n v="260841"/>
        <n v="260890"/>
        <n v="261227"/>
        <n v="261400"/>
        <n v="261414"/>
        <n v="261637"/>
        <n v="261786"/>
        <n v="261787"/>
        <n v="264086"/>
        <n v="262683"/>
        <n v="264741"/>
        <n v="264477"/>
        <n v="264931"/>
        <n v="264868"/>
        <n v="264870"/>
        <n v="264932"/>
        <n v="265660"/>
        <n v="265664"/>
        <n v="265761"/>
        <n v="267178"/>
        <n v="261057"/>
        <n v="262564"/>
        <n v="261643"/>
        <n v="261702"/>
        <n v="264913"/>
        <n v="264613"/>
        <n v="264918"/>
        <n v="265255"/>
        <n v="266277"/>
        <n v="269011"/>
        <n v="260611"/>
        <n v="260850"/>
        <n v="260851"/>
        <n v="260852"/>
        <n v="263612"/>
        <n v="264151"/>
        <n v="261412"/>
        <n v="264341"/>
        <n v="264866"/>
        <n v="264914"/>
        <n v="264915"/>
        <n v="265725"/>
        <n v="263204"/>
        <n v="261725"/>
        <n v="261525"/>
        <n v="261823"/>
        <n v="263205"/>
        <n v="263542"/>
        <n v="263983"/>
        <n v="263988"/>
        <n v="263989"/>
        <n v="263990"/>
        <n v="263991"/>
        <n v="263992"/>
        <n v="263993"/>
        <n v="264068"/>
        <n v="264069"/>
        <n v="264070"/>
        <n v="262983"/>
        <n v="264071"/>
        <n v="264072"/>
        <n v="264079"/>
        <n v="264080"/>
        <n v="264081"/>
        <n v="264082"/>
        <n v="264153"/>
        <n v="264924"/>
        <n v="265346"/>
        <n v="266284"/>
        <n v="269026"/>
        <n v="260647"/>
        <n v="260648"/>
        <n v="260650"/>
        <n v="260853"/>
        <n v="260854"/>
        <n v="260889"/>
        <n v="261244"/>
        <n v="261639"/>
        <n v="261640"/>
        <n v="261788"/>
        <n v="261830"/>
        <n v="262902"/>
        <n v="263098"/>
        <n v="263099"/>
        <n v="263100"/>
        <n v="263101"/>
        <n v="263102"/>
        <n v="263103"/>
        <n v="263104"/>
        <n v="264543"/>
        <n v="264644"/>
        <n v="265066"/>
        <n v="265251"/>
        <n v="265764"/>
        <n v="261063"/>
        <n v="261516"/>
        <n v="261517"/>
        <n v="261784"/>
        <n v="262176"/>
        <n v="264237"/>
        <n v="265036"/>
        <n v="265345"/>
        <n v="265758"/>
        <n v="267013"/>
        <n v="268062"/>
        <n v="261792"/>
        <n v="261793"/>
        <n v="261794"/>
        <n v="261795"/>
        <n v="261816"/>
        <n v="261817"/>
        <n v="261818"/>
        <n v="261819"/>
        <n v="262737"/>
        <n v="263555"/>
        <n v="264243"/>
        <n v="264832"/>
        <n v="265756"/>
        <n v="266282"/>
        <n v="269707"/>
        <n v="269798"/>
        <n v="260641"/>
        <n v="260653"/>
        <n v="260654"/>
        <n v="261252"/>
        <n v="261284"/>
        <n v="265670"/>
        <n v="262179"/>
        <n v="262298"/>
        <n v="265671"/>
        <n v="265672"/>
        <n v="265673"/>
        <n v="265674"/>
        <n v="265720"/>
        <n v="266883"/>
        <n v="269002"/>
        <n v="269034"/>
        <n v="269750"/>
        <n v="269751"/>
        <n v="269752"/>
        <n v="261638"/>
        <n v="261864"/>
        <n v="261869"/>
        <n v="262090"/>
        <n v="262301"/>
        <n v="262463"/>
        <n v="262897"/>
        <n v="263834"/>
        <n v="263981"/>
        <n v="265069"/>
        <n v="265305"/>
        <n v="265337"/>
        <n v="265588"/>
        <n v="266470"/>
        <n v="266471"/>
        <n v="266472"/>
        <n v="266473"/>
        <n v="266474"/>
        <n v="266475"/>
        <n v="266536"/>
        <n v="266537"/>
        <n v="266538"/>
        <n v="266620"/>
        <n v="267005"/>
        <n v="267425"/>
        <n v="260888"/>
        <n v="264422"/>
        <n v="263459"/>
        <n v="264871"/>
        <n v="265244"/>
        <n v="265716"/>
        <n v="267177"/>
        <n v="269704"/>
        <n v="269759"/>
        <n v="269760"/>
        <n v="269761"/>
        <n v="269762"/>
        <n v="269763"/>
        <n v="269764"/>
        <n v="269765"/>
        <n v="269766"/>
        <n v="269767"/>
        <n v="269768"/>
        <n v="269769"/>
        <n v="269770"/>
        <n v="269771"/>
        <n v="269772"/>
        <n v="269773"/>
        <n v="269774"/>
        <n v="269775"/>
        <n v="269796"/>
        <n v="269797"/>
        <n v="261115"/>
        <n v="261727"/>
        <n v="262473"/>
        <n v="265057"/>
        <n v="264650"/>
        <n v="264692"/>
        <n v="264693"/>
        <n v="264694"/>
        <n v="264710"/>
        <n v="264711"/>
        <n v="264712"/>
        <n v="264713"/>
        <n v="264714"/>
        <n v="264715"/>
        <n v="264716"/>
        <n v="264717"/>
        <n v="264718"/>
        <n v="264728"/>
        <n v="264729"/>
        <n v="264733"/>
        <n v="264734"/>
        <n v="264735"/>
        <n v="264736"/>
        <n v="264737"/>
        <n v="264738"/>
        <n v="264739"/>
        <n v="264740"/>
        <n v="265336"/>
        <n v="265339"/>
        <n v="266190"/>
        <n v="269013"/>
        <n v="269803"/>
        <n v="261010"/>
        <n v="261157"/>
        <n v="261161"/>
        <n v="261645"/>
        <n v="261646"/>
        <n v="261827"/>
        <n v="263296"/>
        <n v="263215"/>
        <n v="263357"/>
        <n v="263358"/>
        <n v="263359"/>
        <n v="263472"/>
        <n v="263475"/>
        <n v="263832"/>
        <n v="263976"/>
        <n v="265038"/>
        <n v="265071"/>
        <n v="265501"/>
        <n v="260785"/>
        <n v="260878"/>
        <n v="260879"/>
        <n v="260880"/>
        <n v="260884"/>
        <n v="261012"/>
        <n v="261013"/>
        <n v="261014"/>
        <n v="261245"/>
        <n v="261247"/>
        <n v="261711"/>
        <n v="264643"/>
        <n v="264646"/>
        <n v="266288"/>
        <n v="266289"/>
        <n v="264354"/>
        <m/>
        <n v="266884"/>
        <n v="260592"/>
        <n v="263463"/>
        <n v="263244"/>
        <n v="267556"/>
        <n v="266202"/>
        <n v="261888"/>
        <n v="261826"/>
        <n v="263226"/>
        <n v="269218"/>
        <n v="261658" u="1"/>
        <n v="261659" u="1"/>
        <n v="261664" u="1"/>
        <n v="261666" u="1"/>
        <n v="269559" u="1"/>
        <n v="266828" u="1"/>
        <n v="266845" u="1"/>
        <n v="269599" u="1"/>
        <n v="269600" u="1"/>
        <n v="264099" u="1"/>
        <n v="269606" u="1"/>
        <n v="269607" u="1"/>
        <n v="266857" u="1"/>
        <n v="266861" u="1"/>
        <n v="264147" u="1"/>
        <n v="266904" u="1"/>
        <n v="266918" u="1"/>
        <n v="266919" u="1"/>
        <n v="266920" u="1"/>
        <n v="266921" u="1"/>
        <n v="266923" u="1"/>
        <n v="266924" u="1"/>
        <n v="266931" u="1"/>
        <n v="266954" u="1"/>
        <n v="266955" u="1"/>
        <n v="264214" u="1"/>
        <n v="261804" u="1"/>
        <n v="264215" u="1"/>
        <n v="264221" u="1"/>
        <n v="267011" u="1"/>
        <n v="267071" u="1"/>
        <n v="261865" u="1"/>
        <n v="267106" u="1"/>
        <n v="261880" u="1"/>
        <n v="261884" u="1"/>
        <n v="261887" u="1"/>
        <n v="261895" u="1"/>
        <n v="267166" u="1"/>
        <n v="264423" u="1"/>
        <n v="264472" u="1"/>
        <n v="264478" u="1"/>
        <n v="264490" u="1"/>
        <n v="264506" u="1"/>
        <n v="270062" u="1"/>
        <n v="270064" u="1"/>
        <n v="270065" u="1"/>
        <n v="264564" u="1"/>
        <n v="270066" u="1"/>
        <n v="270067" u="1"/>
        <n v="270068" u="1"/>
        <n v="270071" u="1"/>
        <n v="270072" u="1"/>
        <n v="270073" u="1"/>
        <n v="270074" u="1"/>
        <n v="270075" u="1"/>
        <n v="264582" u="1"/>
        <n v="264583" u="1"/>
        <n v="264584" u="1"/>
        <n v="264585" u="1"/>
        <n v="264586" u="1"/>
        <n v="264587" u="1"/>
        <n v="264588" u="1"/>
        <n v="264589" u="1"/>
        <n v="264590" u="1"/>
        <n v="264591" u="1"/>
        <n v="264592" u="1"/>
        <n v="264593" u="1"/>
        <n v="270095" u="1"/>
        <n v="270096" u="1"/>
        <n v="270097" u="1"/>
        <n v="270098" u="1"/>
        <n v="270099" u="1"/>
        <n v="260643" u="1"/>
        <n v="264664" u="1"/>
        <n v="264666" u="1"/>
        <n v="260655" u="1"/>
        <n v="262044" u="1"/>
        <n v="267472" u="1"/>
        <n v="262088" u="1"/>
        <n v="262091" u="1"/>
        <n v="264836" u="1"/>
        <n v="264837" u="1"/>
        <n v="264872" u="1"/>
        <n v="262149" u="1"/>
        <n v="262168" u="1"/>
        <n v="262169" u="1"/>
        <n v="264923" u="1"/>
        <n v="260787" u="1"/>
        <n v="260788" u="1"/>
        <n v="260789" u="1"/>
        <n v="262191" u="1"/>
        <n v="262192" u="1"/>
        <n v="262193" u="1"/>
        <n v="262194" u="1"/>
        <n v="262195" u="1"/>
        <n v="260803" u="1"/>
        <n v="260804" u="1"/>
        <n v="262216" u="1"/>
        <n v="262217" u="1"/>
        <n v="262218" u="1"/>
        <n v="260806" u="1"/>
        <n v="262219" u="1"/>
        <n v="262220" u="1"/>
        <n v="260807" u="1"/>
        <n v="262221" u="1"/>
        <n v="262222" u="1"/>
        <n v="260811" u="1"/>
        <n v="260812" u="1"/>
        <n v="260813" u="1"/>
        <n v="260815" u="1"/>
        <n v="260817" u="1"/>
        <n v="260818" u="1"/>
        <n v="260819" u="1"/>
        <n v="260820" u="1"/>
        <n v="260822" u="1"/>
        <n v="262253" u="1"/>
        <n v="260827" u="1"/>
        <n v="260837" u="1"/>
        <n v="262285" u="1"/>
        <n v="267804" u="1"/>
        <n v="262309" u="1"/>
        <n v="260859" u="1"/>
        <n v="262386" u="1"/>
        <n v="262387" u="1"/>
        <n v="265243" u="1"/>
        <n v="262568" u="1"/>
        <n v="262569" u="1"/>
        <n v="262570" u="1"/>
        <n v="262571" u="1"/>
        <n v="262572" u="1"/>
        <n v="262573" u="1"/>
        <n v="262574" u="1"/>
        <n v="262575" u="1"/>
        <n v="262596" u="1"/>
        <n v="262597" u="1"/>
        <n v="262598" u="1"/>
        <n v="262599" u="1"/>
        <n v="262600" u="1"/>
        <n v="262601" u="1"/>
        <n v="262643" u="1"/>
        <n v="262646" u="1"/>
        <n v="262651" u="1"/>
        <n v="262660" u="1"/>
        <n v="262675" u="1"/>
        <n v="262684" u="1"/>
        <n v="262705" u="1"/>
        <n v="262709" u="1"/>
        <n v="262715" u="1"/>
        <n v="262726" u="1"/>
        <n v="268254" u="1"/>
        <n v="262813" u="1"/>
        <n v="262824" u="1"/>
        <n v="262836" u="1"/>
        <n v="261128" u="1"/>
        <n v="262893" u="1"/>
        <n v="261176" u="1"/>
        <n v="265710" u="1"/>
        <n v="265711" u="1"/>
        <n v="268462" u="1"/>
        <n v="268473" u="1"/>
        <n v="262997" u="1"/>
        <n v="263030" u="1"/>
        <n v="263034" u="1"/>
        <n v="263214" u="1"/>
        <n v="268731" u="1"/>
        <n v="268732" u="1"/>
        <n v="263282" u="1"/>
        <n v="263317" u="1"/>
        <n v="268839" u="1"/>
        <n v="268840" u="1"/>
        <n v="268841" u="1"/>
        <n v="268842" u="1"/>
        <n v="268843" u="1"/>
        <n v="268844" u="1"/>
        <n v="268845" u="1"/>
        <n v="268846" u="1"/>
        <n v="268847" u="1"/>
        <n v="268848" u="1"/>
        <n v="268849" u="1"/>
        <n v="268850" u="1"/>
        <n v="268851" u="1"/>
        <n v="268852" u="1"/>
        <n v="268853" u="1"/>
        <n v="268854" u="1"/>
        <n v="268855" u="1"/>
        <n v="268856" u="1"/>
        <n v="268857" u="1"/>
        <n v="268858" u="1"/>
        <n v="268859" u="1"/>
        <n v="268860" u="1"/>
        <n v="268861" u="1"/>
        <n v="268862" u="1"/>
        <n v="268863" u="1"/>
        <n v="268864" u="1"/>
        <n v="268865" u="1"/>
        <n v="268866" u="1"/>
        <n v="268867" u="1"/>
        <n v="268868" u="1"/>
        <n v="268869" u="1"/>
        <n v="268870" u="1"/>
        <n v="261381" u="1"/>
        <n v="268871" u="1"/>
        <n v="268872" u="1"/>
        <n v="263371" u="1"/>
        <n v="268873" u="1"/>
        <n v="268874" u="1"/>
        <n v="268875" u="1"/>
        <n v="268876" u="1"/>
        <n v="268877" u="1"/>
        <n v="268878" u="1"/>
        <n v="268879" u="1"/>
        <n v="268880" u="1"/>
        <n v="268881" u="1"/>
        <n v="268882" u="1"/>
        <n v="268883" u="1"/>
        <n v="268884" u="1"/>
        <n v="268885" u="1"/>
        <n v="268886" u="1"/>
        <n v="268887" u="1"/>
        <n v="268888" u="1"/>
        <n v="268889" u="1"/>
        <n v="268890" u="1"/>
        <n v="268891" u="1"/>
        <n v="268892" u="1"/>
        <n v="268893" u="1"/>
        <n v="268894" u="1"/>
        <n v="266144" u="1"/>
        <n v="268895" u="1"/>
        <n v="268896" u="1"/>
        <n v="268897" u="1"/>
        <n v="268898" u="1"/>
        <n v="268899" u="1"/>
        <n v="268900" u="1"/>
        <n v="268901" u="1"/>
        <n v="268902" u="1"/>
        <n v="268916" u="1"/>
        <n v="263433" u="1"/>
        <n v="268935" u="1"/>
        <n v="263442" u="1"/>
        <n v="266199" u="1"/>
        <n v="266200" u="1"/>
        <n v="268955" u="1"/>
        <n v="263483" u="1"/>
        <n v="268988" u="1"/>
        <n v="268990" u="1"/>
        <n v="263499" u="1"/>
        <n v="263501" u="1"/>
        <n v="263502" u="1"/>
        <n v="269005" u="1"/>
        <n v="263521" u="1"/>
        <n v="263534" u="1"/>
        <n v="266287" u="1"/>
        <n v="263545" u="1"/>
        <n v="263546" u="1"/>
        <n v="269049" u="1"/>
        <n v="266301" u="1"/>
        <n v="263551" u="1"/>
        <n v="263552" u="1"/>
        <n v="263570" u="1"/>
        <n v="263579" u="1"/>
        <n v="263598" u="1"/>
        <n v="263599" u="1"/>
        <n v="263600" u="1"/>
        <n v="263601" u="1"/>
        <n v="263602" u="1"/>
        <n v="263603" u="1"/>
        <n v="263604" u="1"/>
        <n v="263605" u="1"/>
        <n v="263606" u="1"/>
        <n v="263607" u="1"/>
        <n v="263608" u="1"/>
        <n v="263609" u="1"/>
        <n v="263610" u="1"/>
        <n v="269115" u="1"/>
        <n v="269125" u="1"/>
        <n v="269126" u="1"/>
        <n v="269135" u="1"/>
        <n v="269137" u="1"/>
        <n v="269176" u="1"/>
        <n v="269177" u="1"/>
        <n v="269178" u="1"/>
        <n v="269180" u="1"/>
        <n v="269184" u="1"/>
        <n v="269221" u="1"/>
        <n v="261597" u="1"/>
        <n v="263842" u="1"/>
        <n v="266635" u="1"/>
      </sharedItems>
    </cacheField>
    <cacheField name="AMB_APL_ID_ECONOMICAS" numFmtId="0">
      <sharedItems containsSemiMixedTypes="0" containsString="0" containsNumber="1" containsInteger="1" minValue="306" maxValue="306" count="1">
        <n v="306"/>
      </sharedItems>
    </cacheField>
    <cacheField name="ORC_TIPO" numFmtId="0">
      <sharedItems count="2">
        <s v="DES"/>
        <s v="REC"/>
      </sharedItems>
    </cacheField>
    <cacheField name="O_ANO" numFmtId="0">
      <sharedItems containsSemiMixedTypes="0" containsString="0" containsNumber="1" containsInteger="1" minValue="2023" maxValue="2023" count="1">
        <n v="2023"/>
      </sharedItems>
    </cacheField>
    <cacheField name="CC_COD" numFmtId="0">
      <sharedItems/>
    </cacheField>
    <cacheField name="CC_NOME" numFmtId="0">
      <sharedItems count="93">
        <s v="Direção Financeira"/>
        <s v="Apoio a Consultas de Especialidade e Medicamentos"/>
        <s v="Retenções Iur"/>
        <s v="Retenção Sansung"/>
        <s v="Receitas Da Câmara"/>
        <s v="Promoção e Inclusão Social"/>
        <s v="Retençoes Previdencia Social"/>
        <s v="Retençoes STAPS"/>
        <s v="Criação e Manutenção de Espaços Verdes"/>
        <s v="Gabinete do Presidente"/>
        <s v="Transferência de Residuos Aterro Santiago"/>
        <s v="Transporte escolar"/>
        <s v="Atividades desportivas e promoção do desporto no Concelho"/>
        <s v="Plano de Mitigação as secas e maus anos agrícolas"/>
        <s v="Assembleia Municipal"/>
        <s v="Requalificação Urbana de Veneza"/>
        <s v="Estágios Profissionais e Promoção de Emprego"/>
        <s v="Atividades culturais e promoção da cultura no Concelho"/>
        <s v="Retenções CVMovel"/>
        <s v="Unidade Gestão de Aquisições"/>
        <s v="Direção da Educação, Formação Profissional, Emprego"/>
        <s v="Reforço do saneamento básico"/>
        <s v="Direção Ambiente e Saneamento "/>
        <s v="Gabinete da Auditoria Interna"/>
        <s v="Reabilitação de Jardins Infantis e Escolas do EBI"/>
        <s v="Dir. Turismo, Investimento e Emprendedorismo"/>
        <s v="Dir. do Comércio, Indústria, Transporte Feiras e Pesca"/>
        <s v="Construção e Reabilitação de Placas Desportivas"/>
        <s v="Apoio para Aquisição de Materiais de Pescas e Botes"/>
        <s v="Sinalização de Transito"/>
        <s v="Apoio a Crianças Vulneráveis "/>
        <s v="Manutenção e Reabilitação de Edificios Municipais"/>
        <s v="Reabilitações de Estradas Rurais"/>
        <s v="Direção dos Assuntos Jurídicos, Fiscalização e Policia Municipal"/>
        <s v="Projeto de abastecimento de água as comunidades de Flamengos e Ribeira de São Miguel"/>
        <s v="Infraestruturação da Zona do Bácio"/>
        <s v="Apoio a formação profissional"/>
        <s v="Retenções SISCAP"/>
        <s v="Retenções SIACSA"/>
        <s v="Desconto Vencimento"/>
        <s v="Retençoes Pensao Alimenticia"/>
        <s v="Retençoes Compe. Aposentaçao"/>
        <s v="Comparticipação da Câmara com Ensino Superior"/>
        <s v="Habitações Sociais"/>
        <s v="Projeto de valorização Turística das Aldeias Rurais"/>
        <s v="Vedação do campo de Manguinho e Achada Bolanha"/>
        <s v="Gabinete de Relações Externas"/>
        <s v="Direção de Inovação e Desporto"/>
        <s v="Direcção de Obras"/>
        <s v="Eletrificação de Ponta Can"/>
        <s v="Ligações domiciliarias em Esp. Branco, Mato Correia, Flamengos e R.S.Miguel"/>
        <s v="Direção dos  Recursos Humanos"/>
        <s v="Direção da Habitação"/>
        <s v="Direção Proteção Civil"/>
        <s v="Direcção de Urbanismo"/>
        <s v="Gabinete de Comunicação e Imagem"/>
        <s v="Direcao da Familia, Inclusão, Género e Saúde"/>
        <s v="Manutenção do Estádio Municipal/Campos Futebol 11"/>
        <s v="Manutenção de cemiterios"/>
        <s v="Criação e Manutenção de Parques Infantis e Espaços Fitness"/>
        <s v="Retenções Descontos Judiciais"/>
        <s v="Construção de Casas de Banho"/>
        <s v="Empoderamento da mulher"/>
        <s v="Sinalização Turística do Concelho de São Miguel"/>
        <s v="Toponímia e Enumeração Policial"/>
        <s v="Rede de Esgotos"/>
        <s v="Formação de Bombeiros/Fiscais Municipais"/>
        <s v="Construção da estrada Igreja Cutelo Gomes"/>
        <s v="Apoio ao Ensino Básico e Secundário"/>
        <s v="Retenções Reposição"/>
        <s v="Retençoes Tribunal Menores"/>
        <s v="Delegações Municipais "/>
        <s v="Apoio pre escolar"/>
        <s v="Requalificação Urbana e Ambiental de Variante Monte Pousada"/>
        <s v="Gabinete de Gestão de Projetos"/>
        <s v="Projeto São Miguel On"/>
        <s v="Projeto hidroagricula da Ribeira de Flamengos, Espinho Branco e Achada Espinho Branco"/>
        <s v="Controlo da população canina"/>
        <s v="Gabinete de Gestão e Controlo de Qualidade"/>
        <s v="Espaço Tratamento de peixes"/>
        <s v="Requalificação Urbana de Dacalinha em Achada do Monte"/>
        <s v="Construção de Mercadinhos em Flamengos e Ribeira de Principal"/>
        <s v="Manutenção de USB¿S"/>
        <s v="Asfaltagem via de acesso à Rabelado em Espinho Branco"/>
        <s v="Construção da Estrada de Mato Dentro"/>
        <s v="Construção do Parque Industrial"/>
        <s v="Revisão do PDM"/>
        <s v="Dir. da Agricultura, Pecuária e Floresta"/>
        <s v="Elaboração de Planos Detalhados"/>
        <s v="Plano de emergencia da epoca de chuvas"/>
        <s v="Conclusão das obras de casa das artes de Achada Bolanha"/>
        <s v="Construção da Estrada Aguadinha"/>
        <s v="Reabilitação de espaço jovem de Ponta Verde e Pilão Cão"/>
      </sharedItems>
    </cacheField>
    <cacheField name="CC_N2" numFmtId="0">
      <sharedItems count="8">
        <s v="Câmara Municipal Calheta São Miguel"/>
        <s v="Capital Humano"/>
        <s v="Retenções"/>
        <s v="Transversal"/>
        <s v="Infra estruturação"/>
        <s v="Competitividade"/>
        <s v="Coesão social"/>
        <s v="Boa governação"/>
      </sharedItems>
    </cacheField>
    <cacheField name="CC_N2_COD" numFmtId="0">
      <sharedItems count="9">
        <s v="03.16"/>
        <s v="01.25"/>
        <s v="80.02"/>
        <s v="03.03"/>
        <s v="01.23"/>
        <s v="01.27"/>
        <s v="01.26"/>
        <s v="01.28"/>
        <s v="01.24"/>
      </sharedItems>
    </cacheField>
    <cacheField name="CC_N3" numFmtId="0">
      <sharedItems/>
    </cacheField>
    <cacheField name="CC_N3_COD" numFmtId="0">
      <sharedItems/>
    </cacheField>
    <cacheField name="CC_N4" numFmtId="0">
      <sharedItems/>
    </cacheField>
    <cacheField name="CC_N4_COD" numFmtId="0">
      <sharedItems/>
    </cacheField>
    <cacheField name="RO_DET" numFmtId="0">
      <sharedItems count="128">
        <s v="02.02.01.01.02-Combustíveis E Lubrificantes"/>
        <s v="02.07.02.01-Benefícios Sociais Em Numerário"/>
        <s v="09.01.01.01-Retencoes Iur"/>
        <s v="09.01.90-Outras Receitas"/>
        <s v="01.04.02.01.03-Publicações E Impressos"/>
        <s v="01.01.04.05.01-Imposto De Circulação De Veículos Automóveis"/>
        <s v="01.04.02.02.01.00.09-Taxas De Serviços De Secretaria"/>
        <s v="01.04.02.03.09-Outros"/>
        <s v="01.01.03.01-Imposto Único Sobre O Património"/>
        <s v="01.04.02.02.01.03.04-Taxa Pela Emissão De Outras Licenças Não Previstas Nas Rubricas Anteriores"/>
        <s v="01.04.01.05.06-De Edificíos"/>
        <s v="01.04.02.02.01.09-Outras Taxas"/>
        <s v="09.01.09.01-Retencao Previdencia Social"/>
        <s v="09.01.09.03-Retencoes De Quotas Sindicais"/>
        <s v="09.02.09.01-Regularizacao De Retencao De Previdencia Social"/>
        <s v="02.02.01.01.04-Material De Conservação E Reparação"/>
        <s v="02.01.01.02.06-Alimentação E Alojamento"/>
        <s v="02.02.01.00.05-Material De Escritório"/>
        <s v="03.01.01.01.06.01-Outras Construções - Aquisições"/>
        <s v="02.02.02.00.09-Deslocações E Estadas"/>
        <s v="03.01.01.02.04.01-Outra Maquinaria E Equipamento - Aquisições"/>
        <s v="02.08.02-Outras Despesas"/>
        <s v="01.04.02.02.01.00.07-Taxa De Serviços De Comércio"/>
        <s v="01.04.03.04-Taxa De Relaxe"/>
        <s v="01.01.04.04.09-Outros Diversos"/>
        <s v="01.04.02.02.01.01.03-Taxa De Ocupação E Utilização De Locais Reservados Nos Mercados E Feiras"/>
        <s v="01.04.02.02.01.01.09-Taxa De Serviço De Enterramento, Concessão De Terrenos E Uso De Jazigos, De Ossários E De Outras Instalações Em Cemitérios Municipais"/>
        <s v="01.04.02.04.09-Serviços Diversos"/>
        <s v="01.04.02.02.01.01.01-Taxa De Construção, Manutenção Ou Reforço De Infra-Estruturas Urbanísticas E De Saneamento"/>
        <s v="01.04.02.02.01.01.07-Taxa De Serviços De Publicidade Com Fins Comerciais"/>
        <s v="01.04.03.06-Juros De Mora"/>
        <s v="01.04.03.07-Multas E Outras Penalidades"/>
        <s v="01.04.02.02.01.02.01-Taxa Pela Utilização De Matadouros E Talhos Municipais"/>
        <s v="03.01.04.01.02.02-Terrenos Do Domínio Privado - Vendas"/>
        <s v="01.04.02.02.01.02.06-Taxa Pela Concessão De Licenças De Obras No Solo E Subsolo Do Domínio Público Municipal"/>
        <s v="09.02.90-Regularizacao De Outras Receitas"/>
        <s v="02.01.01.02.09-Outros Suplementos E Abonos"/>
        <s v="02.01.01.01.03-Pessoal Contratado"/>
        <s v="02.02.02.00.06-Energia Eléctrica"/>
        <s v="02.02.02.01.03.01-Assistência Técnica - Residentes"/>
        <s v="02.02.02.09.09-Outros Serviços"/>
        <s v="02.02.01.00.00-Livros E Documentação Técnica"/>
        <s v="02.02.02.00.03-Comunicações"/>
        <s v="01.03.03.02.01-Administração Central"/>
        <s v="02.02.02.00.07-Publicidade E Propaganda"/>
        <s v="01.03.03.01.01-Administração Central"/>
        <s v="03.01.01.01.04.01-Edifícios Para Ensino - Aquisições"/>
        <s v="03.03.01.08.02-Outros Passivos Financeiros Pmi - Alienações"/>
        <s v="02.01.01.01.01-Pessoal Dos Quadros Especiais"/>
        <s v="02.01.01.01.02-Pessoal Do Quadro"/>
        <s v="01.03.01.02.03-Donativos Directos"/>
        <s v="02.01.01.02.02-Subsídios Permanentes"/>
        <s v="02.01.02.01.03-Abono De Família"/>
        <s v="09.02.09.03-Regularizacao Retencoes Quotas Sindicais"/>
        <s v="02.01.01.02.05-Horas Extraordinárias"/>
        <s v="02.02.01.09.09-Outros Bens"/>
        <s v="03.03.01.04.02-Emprétimos Obtidos Pmi - Amortizações"/>
        <s v="01.04.05.02-Reposições Não Abatidas Nos Pagamentos"/>
        <s v="09.01.09.04-Retencoes Para Pensao Alimenticia"/>
        <s v="09.01.16-Retenções Compensação Aposentação"/>
        <s v="02.02.01.00.09-Material De Transporte - Peças"/>
        <s v="02.02.01.01.03-Material De Limpeza, Higiene E Conforto"/>
        <s v="02.01.01.02.03-Despesas De Representação"/>
        <s v="02.08.01-Seguros"/>
        <s v="09.02.09.04-Regularicao Retencoes De Pensao Alimenticia"/>
        <s v="01.04.02.02.01.01.00-Taxa De Licenças De Loteamento, De Execução De Obras De Particulares, Da Utilização Da Via Pública Por Motivos De Obras E De Utilização De Edifícios"/>
        <s v="02.02.02.00.02-Conservação E Reparação De Bens"/>
        <s v="02.07.01.01.02-Pensões De Sobrevivência"/>
        <s v="02.07.01.01.01-Pensões De Aposentação"/>
        <s v="02.06.03.01.09-Outras Transferências Administrações Públicas Corr"/>
        <s v="02.02.02.00.05-Água"/>
        <s v="02.01.01.02.04-Gratificações Eventuais"/>
        <s v="02.08.05-Restituições"/>
        <s v="09.01.09.06-Retencoes De Depositos Judiciais"/>
        <s v="01.04.03.05-Multas Por Infracções Ao Código De Posturas Municipais"/>
        <s v="09.02.01.01-Regularizacao Retencoes Iur"/>
        <s v="02.08.06-Indemnizações"/>
        <s v="02.01.02.01.01-Contribuições Para A Segurança Social"/>
        <s v="02.07.01.01.07-Prestações Familiares"/>
        <s v="02.04.02-Juros Da Dívida Interna"/>
        <s v="02.01.01.02.07-Formação"/>
        <s v="02.02.02.00.04-Transportes"/>
        <s v="01.04.01.05.07-Outras Rendas"/>
        <s v="09.02.09.05-Regularizacao Retencoes De Descontos Judiciais"/>
        <s v="02.02.01.01.01-Artigos Honoríficos E De Decoração"/>
        <s v="01.01.04.06-Outros Impostos Diversos Sobre Bens E Serviços"/>
        <s v="01.01.04.03-Impostos Cobrados Por Outras Entidades"/>
        <s v="01.01.04.02.01-Imposto Sobre Consumos Especiais"/>
        <s v="01.01.04.01.02.01-Imposto Para Os Serviços De Incêndio"/>
        <s v="03.01.01.01.01.01.02-Residências Civis - Vendas"/>
        <s v="01.04.04.01-Outras Transferencias Correntes"/>
        <s v="01.04.02.02.01.00.08-Taxa De Exploração De Água"/>
        <s v="01.04.02.02.02.02-Emolumentos Judiciais"/>
        <s v="01.04.02.02.01.03.03-Taxa De Serviço De Licenciamento De Alambiques"/>
        <s v="01.04.02.02.01.03.02-Taxa Pela Conservação E Tratamento De Esgotos"/>
        <s v="01.04.02.02.01.03.01-Taxa Pela Prestação De Serviços Ao Público Por Unidades Orgânicas, Funcionários Ou Agentes Municipais"/>
        <s v="01.04.02.02.01.03.00-Taxa Pela Instalação De Antenas De Operadores De Telecomunicações Móveis"/>
        <s v="01.04.02.02.01.02.09-Taxa Pela Instalação De Antenas Parabólicas"/>
        <s v="01.04.02.02.01.02.08-Taxa Pelo Aproveitamento Dos Bens De Utilidade Pública Situados No Solo, Subsolo E Espaço Aéreo Do Domínio Público Municipal"/>
        <s v="01.04.02.02.01.02.07-Taxa Pela Ocupação Ou Utilização Do Solo, Subsolo E Espaço Aéreo De Domínio Público Municipal"/>
        <s v="01.04.02.02.01.02.05-Taxa Pela Extracção De Materiais Inertes Em Explorações Particulares A Céu Aberto"/>
        <s v="01.04.02.02.01.02.04-Taxa Compartic Propriet Imóveis Áreas Urbanizadas Custos Conservação Espaços Públicos"/>
        <s v="01.04.02.02.01.02.03-Taxa De Comparticipação Dos Proprietários De Solos Urbanos Nos Custos Da Urbanização"/>
        <s v="01.04.02.02.01.02.02-Taxa Pela Utilização De Quaisquer Instalações Destinadas Ao Conforto, Comodidade Ou Recreio Público"/>
        <s v="01.04.02.02.01.02.00-Taxa De Registos E Licenças De Cães"/>
        <s v="01.04.02.02.01.01.08-Taxa De Autorização De Venda Ambulante Nas Vias E Recintos Públicos"/>
        <s v="01.04.02.02.01.01.05-Taxa De Estacionamento De Veículos Em Parques Ou Outros Locais A Esse Fim Destinado"/>
        <s v="01.04.02.02.01.01.04-Taxa De Aferição De Pesos, Medidas E Aparelhos De Medição"/>
        <s v="01.01.06.01.01-Imposto De Selo"/>
        <s v="03.01.01.01.06.02-Outras Construções - Vendas"/>
        <s v="01.04.02.02.01.01.02-Taxa De Ocupação Do Domínio Público E Aproveitamento Dos Bens De Utilização"/>
        <s v="01.04.02.02.01.00.02-Taxa De Serviços Agrícolas E Pecuários"/>
        <s v="03.02.01.02.01-Depósitos Certif Depósito Poupan Mi -Constituições"/>
        <s v="03.01.01.02.04.02-Outra Maquinaria E Equipamento - Vendas"/>
        <s v="09.02.01.03-Regularizacao Retencoes Compensacao Reforma"/>
        <s v="02.02.02.00.08-Representação Dos Serviços"/>
        <s v="03.01.04.04.02.01-Aplicações Informáticas - Aquisições"/>
        <s v="03.01.01.02.01.03.01-Viaturas De Carga - Aquisições"/>
        <s v="02.08.08-Dotação Provisional"/>
        <s v="02.02.02.01.01-Limpeza  Higiene E Conforto"/>
        <s v="02.02.02.00.01-Rendas E Alugueres"/>
        <s v="02.01.01.03.06-Promoções"/>
        <s v="02.01.01.03.05-Reingressos"/>
        <s v="02.01.01.03.04-Reclassificações"/>
        <s v="02.01.01.03.02-Recrutamentos E Nomeações"/>
        <s v="02.01.01.03.01-Aumentos Salariais"/>
        <s v="09.02.01.15-Regularização Retenção De Tsu(8%) - Estado" u="1"/>
        <s v="03.03.01.08.01-Outros Passivos Financeiros Pmi - Aquisições" u="1"/>
      </sharedItems>
    </cacheField>
    <cacheField name="RO_N1" numFmtId="0">
      <sharedItems containsString="0" containsBlank="1" count="1">
        <m/>
      </sharedItems>
    </cacheField>
    <cacheField name="RO_N2" numFmtId="0">
      <sharedItems containsBlank="1" count="8">
        <m/>
        <s v="02.07-Benefícios Sociais"/>
        <s v="09.01-Operacoes De Tesouraria Entradas"/>
        <s v="01.04-Outras Receitas"/>
        <s v="09.02-Operacoes De Tesouraria Saidas"/>
        <s v="02.08-Outras Despesas"/>
        <s v="01.03-Transferências"/>
        <s v="02.06-Transferências"/>
      </sharedItems>
    </cacheField>
    <cacheField name="RO_N3" numFmtId="0">
      <sharedItems containsBlank="1" count="24">
        <m/>
        <s v="02.07.02-Benefícios De Assistência Social"/>
        <s v="09.01.90-Outras Receitas"/>
        <s v="01.04.02-Venda De Bens E Serviços"/>
        <s v="01.01.04-Impostos Sobre Bens E Serviços"/>
        <s v="01.04.01-Rendimentos De Propriedade"/>
        <s v="09.02.09-Regularizacao Retencoes De Receitas De Terceiros"/>
        <s v="02.02.02-Aquisição De Serviços"/>
        <s v="02.08.02-Outras Despesas"/>
        <s v="01.04.03-Multas E Outras Penalidades"/>
        <s v="09.02.90-Regularizacao De Outras Receitas"/>
        <s v="01.03.03-Das Administrações Públicas"/>
        <s v="01.03.01-De Governos Estrangeiros"/>
        <s v="01.04.05-Outras Receitas Diversas E Não Especificadas"/>
        <s v="09.01.16-Retenções Compensação Aposentação"/>
        <s v="02.08.01-Seguros"/>
        <s v="02.07.01-Benefícios Sociais"/>
        <s v="02.06.03-Administrações Públicas"/>
        <s v="02.08.05-Restituições"/>
        <s v="09.02.01-Regularizacao  De Retencoes Receitas De Estado"/>
        <s v="02.08.06-Indemnizações"/>
        <s v="01.04.04-Outras Transferências"/>
        <s v="01.01.06-Outros Impostos"/>
        <s v="02.08.08-Dotação Provisional"/>
      </sharedItems>
    </cacheField>
    <cacheField name="O_PROPRIA" numFmtId="0">
      <sharedItems containsBlank="1" count="2">
        <m/>
        <s v="SIM"/>
      </sharedItems>
    </cacheField>
    <cacheField name="O_NAT" numFmtId="0">
      <sharedItems count="3">
        <s v="FUN"/>
        <s v="INV"/>
        <s v="OUT"/>
      </sharedItems>
    </cacheField>
    <cacheField name="RORC_TIPO" numFmtId="0">
      <sharedItems count="3">
        <s v="OUT"/>
        <s v="REC"/>
        <s v="DES"/>
      </sharedItems>
    </cacheField>
    <cacheField name="DT_ANO" numFmtId="0">
      <sharedItems count="2">
        <s v="2023"/>
        <s v="2024"/>
      </sharedItems>
    </cacheField>
    <cacheField name="DT_MES" numFmtId="0">
      <sharedItems count="14">
        <s v="2023-01"/>
        <s v="2023-02"/>
        <s v="2023-03"/>
        <s v="2023-04"/>
        <s v="2023-06"/>
        <s v="2023-05"/>
        <s v="2023-07"/>
        <s v="2023-08"/>
        <s v="2023-10"/>
        <s v="2023-11"/>
        <s v="2023-12"/>
        <s v="2023-09"/>
        <s v="1 - Dotação Anual"/>
        <s v="2024-01"/>
      </sharedItems>
    </cacheField>
    <cacheField name="DT_DIA" numFmtId="0">
      <sharedItems/>
    </cacheField>
    <cacheField name="DT_TRI" numFmtId="0">
      <sharedItems count="5">
        <s v="1º"/>
        <s v="2º"/>
        <s v="3º"/>
        <s v="4º"/>
        <s v="1 - Dotação Anual"/>
      </sharedItems>
    </cacheField>
    <cacheField name="VALOR" numFmtId="0">
      <sharedItems containsSemiMixedTypes="0" containsString="0" containsNumber="1" minValue="0" maxValue="156200000"/>
    </cacheField>
    <cacheField name="VAL_TIPO" numFmtId="0">
      <sharedItems count="5">
        <s v="Pago"/>
        <s v="Inicial"/>
        <s v="Actual"/>
        <s v="Cabimentado"/>
        <s v="Por Pagar"/>
      </sharedItems>
    </cacheField>
    <cacheField name="O_REFORCADO" numFmtId="0">
      <sharedItems containsString="0" containsBlank="1" containsNumber="1" containsInteger="1" minValue="0" maxValue="27500000"/>
    </cacheField>
    <cacheField name="O_ANULADO" numFmtId="0">
      <sharedItems containsString="0" containsBlank="1" containsNumber="1" containsInteger="1" minValue="0" maxValue="0" count="2">
        <m/>
        <n v="0"/>
      </sharedItems>
    </cacheField>
    <cacheField name="O_TRANSFERIDO" numFmtId="0">
      <sharedItems containsString="0" containsBlank="1" containsNumber="1" containsInteger="1" minValue="0" maxValue="13000000"/>
    </cacheField>
    <cacheField name="BENEFICIARIO" numFmtId="0">
      <sharedItems containsBlank="1" count="646">
        <s v="Felisberto Carvalho Auto"/>
        <s v="Arcangela Mendes Furtado"/>
        <s v="Retenções Iur"/>
        <s v="Retenção Sansung"/>
        <s v="Tesoureiro Do Municipio"/>
        <s v="Alice Sanches Rodrigues"/>
        <s v="Retençoes Previdencia Social"/>
        <s v="Retençoes Sindicatos"/>
        <s v="Tesoureira Municipal"/>
        <s v="Instituto Nacional De Previdencia Social"/>
        <s v="Pensão Gonçalves Sociedade Unipessoal, Lda"/>
        <s v="Diocesana Center"/>
        <s v="Herménio Celso Silva Gomes Fernandes"/>
        <s v="Automendes, Sociedade Unipesoal, Lda"/>
        <s v="Arnaldo Cabral Lopes"/>
        <s v="Multiviagens Tours ( Viagens E Turismo)"/>
        <s v="Maxima Furtado Cardoso"/>
        <s v="M&amp;J Tech - Techology And Inovation, Lda"/>
        <s v="Nl Kadosh-Som"/>
        <s v="Arlinda Mendes Rodrigues"/>
        <s v="José Anildo Nunes Fernandes Furtado"/>
        <s v="Retenções Cvmovel"/>
        <s v="Maria Rosa Landim De Barros"/>
        <s v="Francisco De Pina Semedo"/>
        <s v="Electra Sul, S.A"/>
        <s v="Emanuel Correia Semedo"/>
        <s v="Magda Alice Brito Afonso"/>
        <s v="Asosportcomercio Sociedade Unipesoal Lda"/>
        <s v="Joaquim Lino Mendes Tavares Nunes"/>
        <s v="Imprensa Nacional De Cabo Verde, Sa"/>
        <s v="Daniel Oliveira Correia"/>
        <s v="Victor Manuel Nunes Lopes"/>
        <s v="Herculano Pereira Fernandes"/>
        <s v="Adilson Daniel Gomes Correia"/>
        <s v="Garantia - Companhia De Seguros De Cabo Verde, Sarl"/>
        <s v="Amg, Serviços &amp; Construções, Sociedade Unipessoal Lda"/>
        <s v="Alcides Landim Miranda"/>
        <s v="Cabo Verde Airports,Sa"/>
        <s v="Construcao Hugnes, Lda"/>
        <s v="Ivone Baptista Barreto De Carvalho Fernandes"/>
        <s v="Nucleo Operacional Sociedade Informacao Entidades Empresarial Nosi Epe"/>
        <s v="Luís António Gomes Alves"/>
        <s v="Gerson Maria João De Pina Dos Santos"/>
        <s v="Osmar Gil Monteiro Silva"/>
        <s v="Pedro Vermão Furtado"/>
        <s v="Loja Nunu Comercio Geral"/>
        <s v="Tripouli Viagens"/>
        <s v="Cabo Verde Telecom, Sarl"/>
        <s v="M Optica Sociedade Unipesoal Lda"/>
        <s v="Gilson Miguel Rodrigues Furtado"/>
        <s v="Farmacia Calheta Sao Miguel,Lda                                       "/>
        <s v="Retenções Siacsa"/>
        <s v="Newash Automovel, Sociedade Unipessoal Lda"/>
        <s v="Aristides Mendes Tavares"/>
        <s v="Elson Patrik Antonio Furtado Silva"/>
        <s v="Filipe Auto - Luis E Fernanda,Lda"/>
        <s v="Staps-Sindicato Dos Trabalhadores Da Administração Publica De Santiago"/>
        <s v="Saber E Dizer Construcao Unipesoal Lda"/>
        <s v="Agnelo Dos Santos Furtado"/>
        <s v="José Júlio Mendes Varela"/>
        <s v="Comércio E Serviços Neves, Sociedade Unipessoal, Lda"/>
        <s v="Sgl Transporte Comercio Pinturas Sociedade Unipesoal Lda"/>
        <s v="Brugil - Eventos, Lda"/>
        <s v="Cabosom- Empresa Nacional De Som Iluminação E Produções, S. U., Lda"/>
        <s v="Domingos Gomes De Barros"/>
        <s v="Zegos Art &amp; Confeccoes, Sociedade Unipessoal, Lda"/>
        <s v="Vasco Emanuel Tavares Freire"/>
        <s v="Helton Conceição Silva Delgado De Pina"/>
        <s v="Lifetech, Seguranca E Tecnologia, Sociedade Unipessoal, Lda"/>
        <s v="Ana Cristina Da Veiga Lopes"/>
        <s v="Rolando Rocha Da Luz Tavares"/>
        <s v="Esmael Antonio Horta Varela"/>
        <s v="Romao Mendes Duarte"/>
        <s v="Neuce Cv - Industria Tintas, Lda"/>
        <s v="Elisandro Correia Fernandes"/>
        <s v="Holanda Mobiliares Comércio Geral E Serviços Lda"/>
        <s v="Vitalvino Lopes Correia"/>
        <s v="Tecnovia Cabo Verde"/>
        <s v="Manuel Cabral Mendes"/>
        <s v="Tacv - Transportes Aereos De Cabo Verde, Sa"/>
        <s v="Valdimir Isidoro Afonseca Lopes"/>
        <s v="Oficina Carpintaria  E Marcenaria Joao Furtado Sociedade Unipessoal Lda"/>
        <s v="Retenções Siscap"/>
        <s v="Desconto Vencimento"/>
        <s v="Retençoes Pensao Alimenticia"/>
        <s v="Retençoes Compe. Aposentaçao"/>
        <s v="Asa - Aeroportos E Segurança Aerea, Sa"/>
        <s v="Semedo Semedo Construções E Feiras"/>
        <s v="Silvia Antunes, Sociedade Unipessoal, Lda"/>
        <s v="Escola Secundaria Abrolhos, Lda"/>
        <s v="Oficina Auto Nautica Zecal E Nutcha, Lda"/>
        <s v="Restaurante Li Ponta"/>
        <s v="Comercio E Transporte Beta Gomes, Sociedade Unipessoal,Lda"/>
        <s v="Jailson Lopes Miranda"/>
        <s v="Loja Xie Zuoyu, Sociedade Unipessoal Lda"/>
        <s v="Wilson Semedo Gomes"/>
        <s v="Francisco Cardoso                                                     "/>
        <s v="Farmacia De São Miguel"/>
        <s v="Alexandre Mendes Semedo"/>
        <s v="Marcos Antonio Andrade Garcia"/>
        <s v="Nerida Do Rosario Gomes Sanches"/>
        <s v="J Miranda Produçoes E  Eventos Sociedade Unipessoal, Lda"/>
        <s v="Bavaro Motors, Sa"/>
        <s v="Massabeton"/>
        <s v="Silvino Gomes Teixeira"/>
        <s v="Frente E Versos Arquitectura Design E Urbanismo,Unipessoal,Lda"/>
        <s v="All Trans Transitários"/>
        <s v="Mercearia Ines Nunes, Sociedade Unipessoal Lda"/>
        <s v="Maxima Idelmira Garcia Neves Moreno"/>
        <s v="Paroquia De Sao Miguel Arcanjo"/>
        <s v="Maria Mendes Carvalho"/>
        <s v="Gelson Patrik De Oliveira"/>
        <s v=" Construções Cristino Vaz Sociedade Unipessoal, Lda."/>
        <s v="Evanildo Robalo Mendes"/>
        <s v="Helio Jesus Silva Lopes"/>
        <s v="Aerolino De Oliveira Furtado"/>
        <s v="Emanuel António Ferreira Mendes"/>
        <s v="Oficina Mecânica Andre"/>
        <s v="Construcoes Furtado Fernandes Sociedade Unipesoal Lda"/>
        <s v="Multidata, Lda - Serviços E Tecnologias De Informação"/>
        <s v="Emps Empresa Moreira Prestacao Servicosociedade Unipesoalda"/>
        <s v="Natalino Borges Correia"/>
        <s v="Joao Pereira Martins"/>
        <s v="Idalina Lopes Furtado"/>
        <s v="Comercio Transporte Construcao Sociedade Unipesoal Lda"/>
        <s v="Transporte Comércio E Serviços J. Gonçalves, Su.Lda"/>
        <s v="Leiny Tavares Gonçalves"/>
        <s v="Claudino Soares Da Cruz"/>
        <s v="Michel Platiny Silva Landim"/>
        <s v="Jorge Lopes Gomes"/>
        <s v="Villa Vicente Brava"/>
        <s v="Khym Negoce, Lda"/>
        <s v="Cv Verduras"/>
        <s v="Yu-Investimentos E Comercio Geral,Sociedade Unipessoal,Lda"/>
        <s v="Retenções Descontos Judiciais"/>
        <s v="Nelson Monteiro Semedo"/>
        <s v="Jose Luis Pereira Costa"/>
        <s v="Maria Fátima Rosa Lopes"/>
        <s v="Felisberto Furtado Mendonca"/>
        <s v="Sun,Lda"/>
        <s v="Carlos Armando Rocha Fernandes"/>
        <s v="Icv - Inertes De Cabo Verde, Lda"/>
        <s v="Daniel Pina Monteiro"/>
        <s v="José Carlos Gomes Duarte"/>
        <s v="Associação De Municipios De Santiago                                  "/>
        <s v="António Cardoso Correia"/>
        <s v="Tecnicil Indústria"/>
        <s v="Emanuel Jesus Silva"/>
        <s v="Steel, Sarl"/>
        <s v="Eletrotel"/>
        <s v="Cad Pereira Comercio Industria E Serviços"/>
        <s v="Natalino Correia Da Costa"/>
        <s v="Drogaria - Tchukbest Holdings, Sociedade Unipessoal,Lda"/>
        <s v="Constrular, Sociedade Unipessoal, Lda"/>
        <s v="Edmilson Isidoro Afonseca Lopes"/>
        <s v="Electra, Sarl                                                         "/>
        <s v="Gerson Arnaldo Semedo Lopes"/>
        <s v="Sandra Izabel Gomes Pina"/>
        <s v="Associação Regional De Futebol Do Interior De Santiago Norte"/>
        <s v="Agnelo Varela Cardoso"/>
        <s v="Aristides Levy Da Silva Borges"/>
        <s v="Samira Lopes Miranda"/>
        <s v="Silvina Gomes Furtado"/>
        <s v="Adilson Do Rosario Fernandes Silva"/>
        <s v="Jose Maria Monteiro Fernandes"/>
        <s v="Jbc - Joao Benoliel De Carvalho, Lda"/>
        <s v="Adelciides Gonçalves Vieira"/>
        <s v="Caetano Auto Cv,Sa"/>
        <s v="Elisio Cristino Correia Vaz"/>
        <s v="Construções Felisberto Ferreira, Sociedade Unipessoal, Lda"/>
        <s v="Dsl Construção Sociedade Unipessoal Lda"/>
        <s v="Manuel Gomes Dos Anjos E Filhos, Sarl"/>
        <s v="A Nação"/>
        <s v="Ambrósio Gustavo Landim Fernandes"/>
        <s v="Ermelindo Furtado Silva"/>
        <s v="Maria Olimpia Gomes Correia"/>
        <s v="Jeremias Emanuel Garcia Gomes Andrade"/>
        <s v="Maria Rosa Mendes Tavares"/>
        <s v="Claudino Borges"/>
        <s v="Sumary Eventos, Lda"/>
        <s v="Leida Jussara Gomes Sanches"/>
        <s v="King Karlos Eventos Serviços E Produções"/>
        <s v="Moises Rosario Leal Gomes Landim"/>
        <s v="Edmilson Adriano Leal Tavares"/>
        <s v="Natalino Tavares                                                      "/>
        <s v="Avelino Mendes Tavares"/>
        <s v="Alexandre Gomes Coreia"/>
        <s v="Tchapu Na Mon, Comércio E Serviços Lda"/>
        <s v="Leocádia Baptista Gomes Furtado"/>
        <s v="Alcides Lopes Varela"/>
        <s v="Empreendimento Lopes"/>
        <s v="Jeordanio Celestiano Goncalves Garcia"/>
        <s v="Empresa Intermunicipal-Aguas De Santiago, S.A"/>
        <s v="Academia Do Desporto Educação E Cultura - Adec/ Associação Bd Sport Active Cv"/>
        <s v="Universidade Santiago                                                                      "/>
        <s v="Recoshop, Lda"/>
        <s v="Josefina Mendes Furtado"/>
        <s v="Repartição De Finanças Da Praia"/>
        <s v="Aurizanda Cardoso De Oliveira"/>
        <s v="Valdemira Pereira Costa Monteiro"/>
        <s v="Cristina Nunes Tavares-Mercearia"/>
        <s v="Rosa Maria Mendes Furtado"/>
        <s v="Pizzaria Criola Sociedade Unipessosl Lda"/>
        <s v="Sabino Gomes Horta"/>
        <s v="Otílio De Pina Silva"/>
        <s v="Arcangela Gomes Furtado Tavares"/>
        <s v="João David  Sanches Pereira"/>
        <s v="Martina Sanches Correia"/>
        <s v="Juvelino Silva Nunes"/>
        <s v="Aluguer De Equipamentos Sociedade Unipessoal, Lda Afonso Barros"/>
        <s v="Iderlindo Natalicio Sanches Cabral Furtado"/>
        <s v="Francisco Gomes Cardoso"/>
        <s v="Felisberto Furtado Mendonça"/>
        <s v="Jose Almeida Carpintaria Comercio Marcenaria Sociedade Unipesoal Lda"/>
        <s v="Sindicato Industria Geral Alimentacao Construcao Civil Agricultura E Floresta Siacsa F"/>
        <s v="Juceila Daniele De Barros Furtado"/>
        <s v="Comercio Bar Janice Varela"/>
        <s v="Eloisa Reis Cardoso"/>
        <s v="Charles Company"/>
        <s v="A.Rodrigues§Construção Soc.Unip Lda"/>
        <s v="Angelo De Nascimento Furtado Gomes Lopes"/>
        <s v="Reboque Gemios, Sociedade Unipessoal, Lda"/>
        <s v="Francisco Lopes Cabral"/>
        <s v="Maria Do Rosario Lopes                                                "/>
        <s v="Paulino De Pina Santos"/>
        <s v="Brilho + Comércio &amp; Serviço"/>
        <s v="Mapeps - Associação Dos Pescadores E Peixeiras De Calheta São Miguel"/>
        <s v="Jose Alberto Lopes Furtado"/>
        <s v="Master-Repair"/>
        <s v="Firma Fernandes Jorge Saciedade Unipessoal, Lda"/>
        <s v="Micaela De Jesus Furtado Da Veiga"/>
        <s v="Maria Suzana Moreno Veiga"/>
        <s v="Cesaltina Pereira Gomes"/>
        <s v="Elevolution Engenharia Sa Sucursal Cabo Verde"/>
        <s v="Padaria São Miguel"/>
        <s v="Hotel Restaurante Edu Horizonte Soc. Unipessoal"/>
        <s v="Comércio Sanches Sociedade Unipessoal Lda."/>
        <s v="Elvis Jose Tavares Furtado"/>
        <s v="Etelvina Landim Furtado"/>
        <s v="Edmilson Conceicao Lopes Veiga"/>
        <s v="Edvânia Landim Vaz"/>
        <s v="Armando Gomes Pereira"/>
        <s v="Natalina Geralda Sanches Goncalves"/>
        <s v="Nilce Jesus Furtado Costa"/>
        <s v="Joaquim Lopes Moreira Brito"/>
        <s v="Preco Piquinoti Comercio Pecas Auto Sociedade Unipesoal Lda"/>
        <s v="Maria Segunda Tavares Correia Monteiro"/>
        <s v="Albertino Julio Aurora Lopes Fernandes Pina"/>
        <s v="Timas &amp; Correia Auto. Lda - Tca"/>
        <s v="João Luz Martins Landim"/>
        <s v="Joceline Cibel Mendonça Dos Santos Varela"/>
        <s v="Flavio Mendes Furtado"/>
        <s v="Anilton Duarte Veiga"/>
        <s v="Tavares Da Lomba"/>
        <s v="Juvenal Dos Santos Cardoso"/>
        <s v="Oceano Pina Rodrigues"/>
        <s v="Paristore Comercio Geral Sociedade Unipessoal Lda"/>
        <s v="R&amp;C Distribuicao, Sociedade Unipessoal Lda"/>
        <s v="Espaço Vip ,Lda"/>
        <s v="Elton Tavares Monteiro"/>
        <s v="Joaquim Lino Mendes Tavares"/>
        <s v="Felisberto Mendes Rodrigues"/>
        <s v="Lito Admar Barbosa Semedo"/>
        <s v="Angela Brito Semedo"/>
        <s v="Avelino Correia Da Veiga"/>
        <s v="Pam Terra - Industria Transformacao, Servicos,Turismo E Comercio,Lda"/>
        <s v="Video Larme, Lda"/>
        <s v="Moisés Mendes Pereira"/>
        <s v="Juvelina Varela Mendes"/>
        <s v="Ermelinda Emilio Mendes Lopes"/>
        <s v="Chrislainy Gonçalves Semedo"/>
        <s v="Josias Marise Monteiro Pina"/>
        <s v="Associação Cultural Recreativa E Desportiva De Calheta"/>
        <s v="Deco Design Lda"/>
        <s v="Pericles Emanuel Mendes Ramos"/>
        <s v="Zuleica Carolina Moreira Tavares"/>
        <s v="Emobel - Comercio, Servicos E Representacoes, Sociedade Unipessoal, Lda"/>
        <s v="Electrocabo Sociedade Unipesoal Lda"/>
        <s v="Albertino Júlio Aurora Lopes Fernandes Pina"/>
        <s v="Maria Conceicao Horta Goncalves"/>
        <s v="Empresa Cardoso &amp; Lopes Lda"/>
        <s v="P.P, Pedras De Portugal, Sociedade Unipessoal, Lda"/>
        <s v="Casa Guga - Comercio E Representações, Sociedade Unipessoal, Lda"/>
        <s v="Indústria Carvalho, Sa"/>
        <s v="Analita- Transporte &amp; Comércio, Sociedade Unipessoal Lda"/>
        <s v="Eco Produçoes Lda"/>
        <s v="Elton Saliny Gomes Pina"/>
        <s v="Hirondina Monteiro Fernandes"/>
        <s v="Arlinda Mendes Correia"/>
        <s v="Mini Mercado Ribeiro"/>
        <s v="Laurindo Dos Reis Da Veiga"/>
        <s v="Maria Filomena Moreno"/>
        <s v="Orlandina Lopes Ramos"/>
        <s v="Cleusa Ema Tavares Almeida"/>
        <s v="Instituto Nacional De Previdencia Social                              "/>
        <s v="Álvaro Dos Santos Rodrigues"/>
        <s v="Cleisa Rosana Fereira Fortes"/>
        <s v="Angelo Mariano Tavares Moreira"/>
        <s v="Hermenio Celso Silva Gomes Fernandes"/>
        <s v="Clube Desportivo Juventude Unidos Norte - Jfc"/>
        <s v="Anilda De Jesus Lopes Borges"/>
        <s v="Translux Comercio E Servicos Sociedade Unipesoal Lda"/>
        <s v="Helton Joao Correia Lopes"/>
        <s v="Hidraulica Sove Transformacao E Comercio Lda"/>
        <s v="Anila Maria Correia Rodrigues"/>
        <s v="Emanuel Jesus Gomes Silva"/>
        <s v="Nedil Antonio Fernandes Vaz"/>
        <s v="Ldinámico"/>
        <s v="Hmc - Investimentos Lda"/>
        <s v="Sita - Sociedade Industrial De Tintas, Sarl"/>
        <s v="Sabino Semedo Da Paz"/>
        <s v="Albertino Tavares Gomes"/>
        <s v="Associação Juvenil Esperança E Paz De São Miguel"/>
        <s v="Maria Odette Semedo Moreira"/>
        <s v="Maria Suzy Furtado Rebelo"/>
        <s v="Oficina Andrade Mecanica E Peças Auto"/>
        <s v="Maria Lourdes Furtado Monteiro"/>
        <s v="Quinzinho Correia Ferreira"/>
        <s v="Isabel Gomes Veiga"/>
        <s v="Jose Augusto Nunes Tavares"/>
        <s v="José Cabral Construções E Serviço Geral Soc. Unip.Lda"/>
        <s v="Art &amp; Letras Vanuska,Lda"/>
        <s v="Euclides Jorge Martins Ribeiro"/>
        <s v="Joao Lucas Pina Furtado"/>
        <s v="Yara Nidira Vasconcelos Santos"/>
        <s v="Jose Maria Tavares Fernandes"/>
        <s v="Domingos Pereira Sanches"/>
        <s v="Daelson Evandro Goncalves Varela"/>
        <s v="Alfredo Hernrique Cardoso Vaz"/>
        <s v="Austelino Cardoso Martins"/>
        <s v="Dikor, Impressao E Sinalética, Sociedade Unipessoal, Lda"/>
        <s v="Deusa Carmo Pina Moreno"/>
        <s v="Sandra Carvalho - Sociedade Unipessoal, Lda"/>
        <s v="Zf Transporte Comercio Construcao Sociedade Unipesoal Lda"/>
        <s v="Acelera Busines Lda"/>
        <s v="Janilso Tavares Costa"/>
        <s v="Associação Regional De Ciclismo De Santiago Sul"/>
        <s v="Nilton Cesar Cosme Gomes                                              "/>
        <s v="Sandra Isabel Tavares Fernandes"/>
        <s v="Elson Tobias Monteiro Pina"/>
        <s v="Emanuel Augustos Dos Santos Furtado"/>
        <s v="Avelino Fernandes Varela"/>
        <s v="Irmãos Correia, Lda"/>
        <s v="Domingas Sanches Moreno"/>
        <s v="Agueda Maria Gomes Cabral"/>
        <s v="Ana Barros Rodrigues Correia"/>
        <s v="Elisangela Carine Borges Da Veiga"/>
        <s v="Benvindo António Costa"/>
        <s v="Ivone Baptista Barreto De Carvalho Fernandes                          "/>
        <s v="Manuel Lopes Dos Santos"/>
        <s v="Comissão Instaladora Do Municipio De São Lourenço Dos Orgãos"/>
        <s v="Anilsa De Jesus Varela Furtado"/>
        <s v="Tikai Produções &amp; Eventos"/>
        <s v="Empresa Da Rosa Canalização E Comercio  "/>
        <s v="Osvaldo Lopes Moreno Miranda"/>
        <s v="Francisco Lopes Da Silva"/>
        <s v="Flavio Pires Tavares Miranda"/>
        <s v="Alexandra Lopes Correia"/>
        <s v="Mateus Gomes Lopes"/>
        <s v="Meliciano Lopes Miranda"/>
        <s v="Maria Crisálida Moreira Correia"/>
        <s v="João Miguel Besouro Nalha Lopes"/>
        <s v="Milton Cesar Furtado Pina"/>
        <s v="Jose Da Silva Gonçalves                                               "/>
        <s v="Mini-Mercado De Neia,Lda"/>
        <s v="Daniel Gomes Miranda"/>
        <s v="Carlos Armando Fernandes                                              "/>
        <s v="Marilio Jose Fortes Sanches"/>
        <s v="Fulgêncio Tavares"/>
        <s v="Cesaltino Rebelo Furtado"/>
        <s v="Varela Auto Parts, Sociedade Unipessoal Lda"/>
        <s v=" Boa Vida Comércio Geral Lda"/>
        <s v="Esquadra Policial Da Calheta                                          "/>
        <s v="Transmoura Comércio E Serviços Lda"/>
        <s v="André Filipe Martins Andrade"/>
        <s v="Anildo Lopes Rodrigues"/>
        <s v="Anildo Jesus Pereira Mendes"/>
        <s v="Adelaide Mendes Fernandes Borges"/>
        <s v="Empresa De Neny Preta"/>
        <s v="Oficina Eletro Auto Comercio Alasane Sociedade Unipesoal Lda"/>
        <s v="Delux- Costumização,  Eventos E Afins"/>
        <s v="João Carlos Tavares Semedo"/>
        <s v="Ilse Losa Correia Semedo"/>
        <s v="Nivaldo Joao Tavares Andrade"/>
        <s v="Eusebio Santana Gomes Monteiro"/>
        <s v="Naerida Do Rosario Gomes Sanches"/>
        <s v="Maria Luisa Semedo Coreia"/>
        <s v="José Lopes Leal"/>
        <s v="Nadia Nair Pereira Lopes"/>
        <s v="Jornal Expresso Das Ilhas"/>
        <s v="Maria Graca Borges Ferreira"/>
        <s v="Auto Peças Europa, Lda"/>
        <s v="Maria Conceicao Soares Lopes"/>
        <s v="Eduardo Pereira Lopes ( Sociedade Unipessoal Lda)"/>
        <s v="João David Lopes Mendes Tavares"/>
        <s v="Gerson Daniel Gomes Correia"/>
        <s v="Autoridade Reguladora Das Aquisições (Arap)"/>
        <s v="Radio Televisão Cabo-Verdiana, Sa"/>
        <s v="Edmilson Socorro Fernandes De Pina"/>
        <s v="Boniface Ononuju Anaehobi Pecas E Acesorios Salao Sociedade Unipesoal Lda"/>
        <s v="All Green Trust Valorização Ambiental"/>
        <s v="Elsa De Jesus Furtado"/>
        <s v="Vasco Manuel Freire"/>
        <s v="Topodrones Sociedades Unipesoal Por Quotas"/>
        <s v="Ana Maria Fernandes"/>
        <s v="Roch@Com,Soc. Unip Lda"/>
        <s v="Albertino Rodrigues Nunes De Burgo"/>
        <s v="Churrasqueira Martins"/>
        <s v="Varela E  Engenharia, Sociedade Unipessoal, Lda"/>
        <s v="Andresa Soares Sanches"/>
        <s v="Escola Condução São Pedro"/>
        <s v="Construçao Geral E Robusto Sociedade Unipessoal, Lda"/>
        <s v="Rosilena Jesus Cabral Almeida"/>
        <s v="Calheta São Miguel Tours, Lda"/>
        <s v="Ildo Nascimento Costa Oliveira"/>
        <s v="Ana Suzete Mendes Gomes Landim"/>
        <s v="Eletricidade De Baixa E Média Tensão, Sociedade Unipessoal Lda"/>
        <s v="Santos - Reparaçao Auto, Sociedade Unipessoal, Lda"/>
        <s v="Cv Maquinas- Peças E Acessórios, Lda"/>
        <s v="Hekbal Abdul Mendes Andrade"/>
        <s v="Maria Évora Mendes"/>
        <s v="Sabina Gomes Furtado"/>
        <s v="Angela Semedo Correia"/>
        <s v="Oficina Seralharia, Aluminio- Vai De Tute, Soc. Unip. Lda"/>
        <s v="Sabor, Lda"/>
        <s v="Sílvio Landim De Brito"/>
        <s v="Aguida Benedita Da Veiga Vaz"/>
        <s v="Aluguer De Equipamentos Sociedade Unipessoal Lda"/>
        <s v="Delegacao Registos Notariado E Identificacao Sao Miguel"/>
        <s v="Agência De Despacho Aduaneiro,Lda"/>
        <s v="Joãozinho Ferreira Moreno"/>
        <s v="Alenxandrino Gomes Correia"/>
        <s v="Ana Maria Mendes Lopes"/>
        <s v="Jefferson Tavares Vaz"/>
        <s v="Luis Freire Coreia"/>
        <s v="Eletro Luc - Prestacao Servico &amp; Comercio, Sociedade Unipessoal, Lda."/>
        <s v="Édna Sofia Landim Borges De Brito"/>
        <s v="Agro Produtos - Sociedade De Produção Agro-Pecuaria, Sarl"/>
        <s v="Jose Manuel Gomes Tavares"/>
        <s v="Carlos Alberto Mendes Sanches"/>
        <s v="Zhou Enguang"/>
        <s v="Hélton Jorge Mendes Semedo"/>
        <s v="Madesilar Madeira E Derivadoslda"/>
        <s v="Ana Isa Varela Rodrigues"/>
        <s v="Alcides Da Silva Gonçalves"/>
        <s v="Oficina Mdm Neny"/>
        <s v="Carla Albertina Tavares Gomes Lopes"/>
        <s v="Mario Jorge Pereira Ribeiro"/>
        <s v="David Jorge Cardoso Tavares"/>
        <s v="Gilson Antonio Rodrigues Silva"/>
        <s v="Jordano Celestino Gonçalves Garcia"/>
        <s v="Rmais Consulting, Sa"/>
        <s v="Madalena Moreno Pereira"/>
        <s v="Pinto &amp; Cruz - Cabo Verde"/>
        <s v="Maria Segunda L. Correia                                              "/>
        <s v="Ana Teresa Mendes"/>
        <s v="José Carlos Semedo Tavares"/>
        <s v="Andradina Sanches Cabral"/>
        <s v="Fernandes Canalizacoes - Sociedade Unipessoal, Lda"/>
        <s v="Andir Dos Santos Lopes"/>
        <s v="Vila Branca Mikbeach "/>
        <s v="Silvino Luz Semedo Tavares"/>
        <s v="Universidade Cabo Verde"/>
        <s v="Tribunal Judicial Da Comarca Do Tarrafal                              "/>
        <s v="Odinha Furtado Mendonça"/>
        <s v="Antonia Pereira Tavares"/>
        <s v="Associação Jovens Atletas De Kadjeta ( Jak )"/>
        <s v="Ilicina Correia Fortes"/>
        <s v="Senna Sport Cabo Verde, Lda"/>
        <s v="Rosângela Sofia Tavares Correia"/>
        <s v="Loja Cardoso Sociedade Unipessoal"/>
        <s v="Calheta Aluminios E Pvc"/>
        <s v="T.Com, Tecnologias E Conhecimento"/>
        <s v="Maria Luz Silva Monteiro"/>
        <s v="Cesaltina Filomena Silva Ribeiro"/>
        <s v="Construção Npc, Sociedade Unipessoal Lda"/>
        <s v="Jose Lopes Borges                                                     "/>
        <s v="Vital Gomes Tavares                                                   "/>
        <s v="Associação Juvenil Amigos De Calheta"/>
        <s v=" Maria Filomena Nunes Lopes"/>
        <s v="Maria Júlia Lopes Furtado"/>
        <s v="Hélio De Jesus Pina Sanches"/>
        <s v="Bruno Miguel Paris Èvora"/>
        <s v="Pedro Adelino Nunes Da Veiga"/>
        <s v="Emanuel Edgar Monteiro Varela"/>
        <s v="Mariana Mendes Gomes"/>
        <s v="Lucinda Mendes Lopes"/>
        <s v="Opticália- Assomada"/>
        <s v="Maria Aline Silva Veiga"/>
        <s v="Gilberto Lopes Furtado"/>
        <s v="Ermelinda Lopes Varela"/>
        <s v="Bettenfrio, Lda"/>
        <s v="Francisco Gomes Cardoso                                               "/>
        <s v="Neny Cars Sociedade Unipessoal, Lda"/>
        <s v="Alípio Cardoso Silva"/>
        <s v="Restaurante Fátima Varela"/>
        <s v="Maria De Jesus Nascimento Mendes Tavares"/>
        <s v="Domingos Tavares Alvarenga"/>
        <s v="Cardoso Multiservice, Lda"/>
        <s v="Cv Móvel, Sociedade Unipessoal, Sa"/>
        <s v="Vasco Emanueltavares Freire                                           "/>
        <s v="Garantia - Companhia De Seguros De Cabo Verde, Sarl                   "/>
        <s v="Manuel Alves Andrade Semedo"/>
        <s v="Green Studio, Sociedade Unipessoal,Lda"/>
        <s v="Aguida Mendes Semedo Lopes"/>
        <s v="Ivanilda Gomes Da Veiga"/>
        <s v="Eugenio Gomes Furtado"/>
        <s v="Sónia Sofia Tavares Silveira"/>
        <s v="Albertina Gomes Furtado"/>
        <s v="Pedro Borges Costa"/>
        <s v="Maria Paula Pereira Tavares"/>
        <s v="João Tavares Da Costa"/>
        <s v="Sociedade Confeccoes Alves Monteiro, Lda"/>
        <s v="Carlos Lopes Miranda"/>
        <s v="Desiign Kreola Publicidade E Marketing Lda"/>
        <s v="Ana Suzeth Sanches Da Veiga"/>
        <s v="Gilson Patrik Sanches Cardoso Tavares"/>
        <s v="Nilton Cesar Monteiro De Pina"/>
        <s v="Zilena Gomes Pereira"/>
        <s v="Maxima Tavares Gomes"/>
        <s v="Maria Conceicao Semedo Martins"/>
        <s v="Ângelo De Nascimento Furtado Gomes Lopes"/>
        <s v="Jailson Jesus Tavares Oliveira"/>
        <s v="Cesaltina De Almeida Monteiro"/>
        <s v="Santo Antão Resort, Lda"/>
        <s v="Maria Landim Lopes"/>
        <s v="Damasio Vaz Semedo"/>
        <s v="Elisa Pina Martins"/>
        <s v="José Pedro Horta Semedo"/>
        <s v="Neida Jesus Lopes Sanches"/>
        <s v="Neida Rosangela Rodrigues Correia Miranda"/>
        <s v="Daniel Tavares Rodrigues Pereira"/>
        <s v="José Maria Pereira"/>
        <s v="Agro Centro- Agricultura E Pecuaria, Lda"/>
        <s v="Climatec Elétrica"/>
        <s v="Austelina Oliveira De Pina Gonçalves"/>
        <s v="Viriato Gomes Furtado                                                 "/>
        <s v="Alice Tavares Fernandes"/>
        <s v="Helder Jose Lopes Andrade"/>
        <s v="David Cesar Borges Fernandes"/>
        <s v="Domingos Varela Oliveira"/>
        <s v="Cesaltina Tavares Da Veiga"/>
        <s v="Edvaldo Junior Gonçalves Tavares"/>
        <s v="Paulo Eduardo Lima"/>
        <s v="Ivaltinho Lopes Miranda"/>
        <s v="Malang Touré"/>
        <s v="José Carlos Pina"/>
        <s v="Quiosque Ely"/>
        <s v="Agência Atlantic Shipping, Lda"/>
        <s v="Dalia Delfina Furtado Gomes Miranda"/>
        <s v="José Carlos De Pina Furtado"/>
        <s v="Miranda Construcoes Sociedade Unipessoal Lda"/>
        <s v="Edna Suzete Almeida De Andrade Lopes"/>
        <s v="Milton Soares Semedo"/>
        <s v="Maria Dos Anjos Gomes Duarte Semedo"/>
        <s v="Clara Mendes Tavares"/>
        <s v="Dulce Helena Mendes Cardoso"/>
        <s v="Edna Suzete Mendes Tavares"/>
        <s v="Antonio Horta Semedo Oliveira"/>
        <s v="Mini Mercado Djemy"/>
        <s v="Colorshop"/>
        <s v="Antonino Monteiro Varela"/>
        <s v="Amenildo Moreira Goncalves"/>
        <s v="Agencia Funeraria Go To Heaven Sociedade Unipessoal Lda"/>
        <s v="Aristides Sanches Mendes"/>
        <s v="Maria Arlinda Varela Pina"/>
        <s v="Filomeno Jacinto Cardoso Correia"/>
        <s v="Sociedade Lisboa Hidraulic"/>
        <s v="José Carlos Vieira Tavares"/>
        <s v="Geraldina Da Conceição Correia Almeida"/>
        <s v="Jose Cabral Moreira"/>
        <s v="Domingas Mendes Furtado Pina"/>
        <s v="Milodina Tavares Da Veiga"/>
        <s v="José Jorge Fernandes Tavares"/>
        <s v="Delfina Jesus Veiga Tavares"/>
        <s v="Upranimal- Raçoes De Cabo Verde, Lda"/>
        <s v="Maria Ilídia Lopes Furtado"/>
        <s v="Alberto Magno Furtado Pereira"/>
        <s v="Emanuel António Gomes Miranda"/>
        <s v="Edson Junior De Pina Cabral"/>
        <s v="Maria Tereza Ferreira E Silva"/>
        <s v="Salvador Moreira"/>
        <s v="Jose Anildo Furtado"/>
        <s v="Carolino Gomes Miranda"/>
        <s v="Filho De Calheta Lavagem Comércio E Manutenção Sociedade Unipessoal Lda"/>
        <s v="Lenilde Suzett Furtado Miranda"/>
        <s v="Queve Patrique Lopes Silva"/>
        <s v="Dany Midia - Producoes Audiovisuais, Sociedade Unipessoal,Lda."/>
        <s v="Placa Construcoes, Sociedade Unipessoal,Lda"/>
        <s v="Stet - Sociedade Tecnica De Equipamentos E Tratores, S.A, Sucursal De Cabo Verde"/>
        <s v="Edna Maria Jesus Gomes Pereira"/>
        <s v="Antonio Monteiro Varela"/>
        <s v="Maria Rosa Martins Tavares Pina"/>
        <s v="Anilton Jesus Tavares Furtado"/>
        <s v="Amalia Soares Burgo"/>
        <s v="Jumbo Comércio, Lda"/>
        <s v="Agencia Despacho Aduaneiro - Jose Maria Lbv, Sociedade Unipessoal, Lda"/>
        <s v="Aderito Tavares Cosntrução, S.U. Lda"/>
        <s v="Ana Maria Sanches Tavares"/>
        <s v="Enapor - Empresa Nacional De Administração Dos Portos, Sa"/>
        <s v="Mini Mercado Su, Sociedade Unipessoal Lda"/>
        <s v="Silvino Vieira Carvalho"/>
        <s v="Ensine Cabo Verde, Sa"/>
        <s v="José Mário Monteiro Fernandes"/>
        <s v="Hirondina Pereira Furtado"/>
        <s v="Mercearia Eva Fernandes E Filhos"/>
        <s v="Rui Sanches De Oliveira"/>
        <s v="Transporte Agostinho Sanches Moreno"/>
        <s v="Adilson Junior Pina Sanches Barros"/>
        <s v="Maria Da Conceição Soares Lopes Tavares"/>
        <s v="Victor Manuel Borges De Oliveira"/>
        <s v="Edilson Manuel Brito"/>
        <s v="Rjrf Consultoria"/>
        <s v="Maria Jesus Lopes Cruz                                                "/>
        <s v="Ivaldina Mendes Vaz"/>
        <s v="Ermelindo Lopes Silva"/>
        <s v="Multi Instalacoes Sociedade Unipesoal Lda"/>
        <s v="Cheila Cristina Évora Delgado"/>
        <s v="Associação Dos Agricultores E Criadores De Gado De Ribeireta - Agrogado "/>
        <m/>
        <s v="Cv Interilhas" u="1"/>
        <s v="Maria Graca Andrade Tavares" u="1"/>
        <s v="Retenções Quotas" u="1"/>
        <s v="Câmara Municipal De Sâo Salvador Do Mundo" u="1"/>
        <s v="Drogaria -  Blacky Johnson, Sociedade Unipessoal, Lda" u="1"/>
        <s v="Oficina Marcenaria Mecânica Vai De Tutty" u="1"/>
        <s v="Alberto Pereira Semedo" u="1"/>
        <s v="José Carlos Construções E Serviço Geral Soc. Unip.Lda" u="1"/>
        <s v="Escola Condução São Miguel" u="1"/>
        <s v="Sao Miguel Aluminio Lda" u="1"/>
        <s v="Domingas Lopes Costa" u="1"/>
        <s v="Empresa Upranimal" u="1"/>
        <s v="Tribunal Contas" u="1"/>
        <s v="Marlene Mendes Carvalho Varela" u="1"/>
        <s v="Armanda  Landim De Barros" u="1"/>
        <s v="Empresa Construções Cristiano Vaz" u="1"/>
        <s v="Danilsa Garcia Andrade Santos" u="1"/>
        <s v="Sisp - Sociedade Interbancaria E Sistemas De Pagamento, Sa" u="1"/>
        <s v="Jocelina Furtado Rodrigues Carvalho" u="1"/>
        <s v="Adelson José  Tavares Centeio" u="1"/>
        <s v="Tribunal De Contas" u="1"/>
        <s v="Escola Condução Santo Amaro" u="1"/>
        <s v="Ângelo Miguel Mendes Pereira" u="1"/>
        <s v="Roch@Com, Sociedade Unipessoal, Lda." u="1"/>
        <s v="Itac Inspecçoes Tecnicas  Automoveis Cabo Verde, Sociedade Unipessoal Anonima" u="1"/>
        <s v="Retençao Comp. Aposentaçao_Estado" u="1"/>
      </sharedItems>
    </cacheField>
    <cacheField name="ID_FORNECEDOR" numFmtId="0">
      <sharedItems containsString="0" containsBlank="1" containsNumber="1" containsInteger="1" minValue="100023049" maxValue="100479590"/>
    </cacheField>
    <cacheField name="CONTRIB" numFmtId="0">
      <sharedItems containsString="0" containsBlank="1" count="1">
        <m/>
      </sharedItems>
    </cacheField>
    <cacheField name="DESCONTOS" numFmtId="0">
      <sharedItems containsBlank="1" count="14">
        <s v="Valor Liquido"/>
        <s v="Retenções Samsung"/>
        <s v="IUR"/>
        <s v="Previdencia Social"/>
        <s v="Retenções STAPS"/>
        <s v="Retenções Siacsa"/>
        <s v="Retenções CVMovel"/>
        <s v="Retenções Siscap"/>
        <s v="Pensão Alimenticia"/>
        <s v="Desconto Judicial"/>
        <s v="Compensação de Aposentação"/>
        <s v="Reposições"/>
        <s v="Descontos Vencimentos"/>
        <m/>
      </sharedItems>
    </cacheField>
    <cacheField name="CC_REL" numFmtId="0">
      <sharedItems containsBlank="1"/>
    </cacheField>
    <cacheField name="CC_TREL" numFmtId="0">
      <sharedItems/>
    </cacheField>
    <cacheField name="EST_EXE" numFmtId="0">
      <sharedItems containsBlank="1" count="3">
        <s v="P"/>
        <m/>
        <s v="PP"/>
      </sharedItems>
    </cacheField>
    <cacheField name="SIGLA" numFmtId="0">
      <sharedItems containsBlank="1"/>
    </cacheField>
    <cacheField name="FSA" numFmtId="0">
      <sharedItems count="1">
        <s v="NAO"/>
      </sharedItems>
    </cacheField>
    <cacheField name="MEIO_PAG" numFmtId="0">
      <sharedItems containsBlank="1" count="4">
        <m/>
        <s v="N/A"/>
        <s v="RETEN"/>
        <s v="CHEQUE"/>
      </sharedItems>
    </cacheField>
    <cacheField name="FINANCEIRO" numFmtId="0">
      <sharedItems containsBlank="1" count="4">
        <m/>
        <s v="N/A"/>
        <s v="NAO"/>
        <s v="SIM"/>
      </sharedItems>
    </cacheField>
    <cacheField name="CIRCULACAO" numFmtId="0">
      <sharedItems containsBlank="1" count="2">
        <m/>
        <s v="N/A"/>
      </sharedItems>
    </cacheField>
    <cacheField name="T_FINANCIAMENTO" numFmtId="0">
      <sharedItems count="1">
        <s v="TES"/>
      </sharedItems>
    </cacheField>
    <cacheField name="FIN_S" numFmtId="0">
      <sharedItems count="1">
        <s v="CM"/>
      </sharedItems>
    </cacheField>
    <cacheField name="FIN_D" numFmtId="0">
      <sharedItems count="1">
        <s v="Câmara Municipal"/>
      </sharedItems>
    </cacheField>
    <cacheField name="FUNC3" numFmtId="0">
      <sharedItems containsString="0" containsBlank="1" count="1">
        <m/>
      </sharedItems>
    </cacheField>
    <cacheField name="FUNC2" numFmtId="0">
      <sharedItems containsString="0" containsBlank="1" count="1">
        <m/>
      </sharedItems>
    </cacheField>
    <cacheField name="FUNC1" numFmtId="0">
      <sharedItems containsString="0" containsBlank="1" count="1">
        <m/>
      </sharedItems>
    </cacheField>
    <cacheField name="FUNDO" numFmtId="0">
      <sharedItems count="1">
        <s v="NAO"/>
      </sharedItems>
    </cacheField>
    <cacheField name="CC_EXE" numFmtId="0">
      <sharedItems/>
    </cacheField>
    <cacheField name="CAP" numFmtId="0">
      <sharedItems containsString="0" containsBlank="1" count="1">
        <m/>
      </sharedItems>
    </cacheField>
    <cacheField name="GRU" numFmtId="0">
      <sharedItems containsString="0" containsBlank="1" count="1">
        <m/>
      </sharedItems>
    </cacheField>
    <cacheField name="ART" numFmtId="0">
      <sharedItems containsString="0" containsBlank="1" count="1">
        <m/>
      </sharedItems>
    </cacheField>
    <cacheField name="ALI" numFmtId="0">
      <sharedItems containsString="0" containsBlank="1" count="1">
        <m/>
      </sharedItems>
    </cacheField>
    <cacheField name="REG_TIPO" numFmtId="0">
      <sharedItems containsBlank="1" count="4">
        <s v="FUN"/>
        <s v="INV"/>
        <s v="OUT"/>
        <m/>
      </sharedItems>
    </cacheField>
    <cacheField name="REG_ANO" numFmtId="0">
      <sharedItems containsString="0" containsBlank="1" count="1">
        <m/>
      </sharedItems>
    </cacheField>
    <cacheField name="PERIODO" numFmtId="0">
      <sharedItems count="2">
        <s v="Mensal"/>
        <s v="Anual"/>
      </sharedItems>
    </cacheField>
    <cacheField name="ORDEM_PAGAMENTO" numFmtId="0">
      <sharedItems containsBlank="1"/>
    </cacheField>
    <cacheField name="OP_DEFINITIVO" numFmtId="0">
      <sharedItems containsBlank="1" count="2">
        <s v="000000"/>
        <m/>
      </sharedItems>
    </cacheField>
    <cacheField name="TIPO_ORDEM" numFmtId="0">
      <sharedItems containsBlank="1" count="3">
        <s v="ORC"/>
        <s v="INT"/>
        <m/>
      </sharedItems>
    </cacheField>
    <cacheField name="TIPO_MOVIMENTO_ID" numFmtId="0">
      <sharedItems containsString="0" containsBlank="1" containsNumber="1" containsInteger="1" minValue="10680" maxValue="11100" count="14">
        <n v="10680"/>
        <n v="11100"/>
        <n v="10719"/>
        <n v="10741"/>
        <n v="10800"/>
        <n v="11061"/>
        <n v="10840"/>
        <n v="11060"/>
        <n v="10727"/>
        <n v="10725"/>
        <n v="10729"/>
        <n v="10723"/>
        <n v="10728"/>
        <m/>
      </sharedItems>
    </cacheField>
    <cacheField name="RECEITA_DO_ESTADO" numFmtId="0">
      <sharedItems containsString="0" containsBlank="1" count="1">
        <m/>
      </sharedItems>
    </cacheField>
    <cacheField name="DESC_CAB"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15">
  <r>
    <x v="0"/>
    <n v="0"/>
    <n v="0"/>
    <n v="0"/>
    <n v="47153"/>
    <x v="0"/>
    <x v="0"/>
    <x v="0"/>
    <x v="0"/>
    <s v="03.16.15"/>
    <x v="0"/>
    <x v="0"/>
    <x v="0"/>
    <s v="Direção Financeira"/>
    <s v="03.16.15"/>
    <s v="Direção Financeira"/>
    <s v="03.16.15"/>
    <x v="0"/>
    <x v="0"/>
    <x v="0"/>
    <x v="0"/>
    <x v="0"/>
    <x v="0"/>
    <x v="0"/>
    <x v="0"/>
    <x v="0"/>
    <s v="2023-01-24"/>
    <x v="0"/>
    <n v="47153"/>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s viaturas dos serviços da Câmara Municipal de São Miguel, conforme anexo."/>
  </r>
  <r>
    <x v="0"/>
    <n v="0"/>
    <n v="0"/>
    <n v="0"/>
    <n v="1000"/>
    <x v="1"/>
    <x v="0"/>
    <x v="0"/>
    <x v="0"/>
    <s v="01.25.05.09"/>
    <x v="1"/>
    <x v="1"/>
    <x v="1"/>
    <s v="Saúde"/>
    <s v="01.25.05"/>
    <s v="Saúde"/>
    <s v="01.25.05"/>
    <x v="1"/>
    <x v="0"/>
    <x v="1"/>
    <x v="1"/>
    <x v="0"/>
    <x v="1"/>
    <x v="0"/>
    <x v="0"/>
    <x v="1"/>
    <s v="2023-02-02"/>
    <x v="0"/>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para consulta, a favor do Sra. Arcângela Furtado, conforme proposta em anexo."/>
  </r>
  <r>
    <x v="0"/>
    <n v="0"/>
    <n v="0"/>
    <n v="0"/>
    <n v="5250"/>
    <x v="2"/>
    <x v="0"/>
    <x v="1"/>
    <x v="0"/>
    <s v="80.02.01"/>
    <x v="2"/>
    <x v="2"/>
    <x v="2"/>
    <s v="Retenções Iur"/>
    <s v="80.02.01"/>
    <s v="Retenções Iur"/>
    <s v="80.02.01"/>
    <x v="2"/>
    <x v="0"/>
    <x v="2"/>
    <x v="0"/>
    <x v="1"/>
    <x v="2"/>
    <x v="1"/>
    <x v="0"/>
    <x v="1"/>
    <s v="2023-02-24"/>
    <x v="0"/>
    <n v="5250"/>
    <x v="0"/>
    <m/>
    <x v="0"/>
    <m/>
    <x v="2"/>
    <n v="100474696"/>
    <x v="0"/>
    <x v="0"/>
    <s v="Retenções Iur"/>
    <s v="ORI"/>
    <x v="0"/>
    <s v="RIUR"/>
    <x v="0"/>
    <x v="0"/>
    <x v="0"/>
    <x v="0"/>
    <x v="0"/>
    <x v="0"/>
    <x v="0"/>
    <x v="0"/>
    <x v="0"/>
    <x v="0"/>
    <x v="0"/>
    <s v="Retenções Iur"/>
    <x v="0"/>
    <x v="0"/>
    <x v="0"/>
    <x v="0"/>
    <x v="2"/>
    <x v="0"/>
    <x v="0"/>
    <s v="000000"/>
    <x v="0"/>
    <x v="1"/>
    <x v="0"/>
    <x v="0"/>
    <s v="RETENCAO OT"/>
  </r>
  <r>
    <x v="0"/>
    <n v="0"/>
    <n v="0"/>
    <n v="0"/>
    <n v="4995"/>
    <x v="3"/>
    <x v="0"/>
    <x v="1"/>
    <x v="0"/>
    <s v="80.02.01"/>
    <x v="2"/>
    <x v="2"/>
    <x v="2"/>
    <s v="Retenções Iur"/>
    <s v="80.02.01"/>
    <s v="Retenções Iur"/>
    <s v="80.02.01"/>
    <x v="2"/>
    <x v="0"/>
    <x v="2"/>
    <x v="0"/>
    <x v="1"/>
    <x v="2"/>
    <x v="1"/>
    <x v="0"/>
    <x v="1"/>
    <s v="2023-02-24"/>
    <x v="0"/>
    <n v="4995"/>
    <x v="0"/>
    <m/>
    <x v="0"/>
    <m/>
    <x v="2"/>
    <n v="100474696"/>
    <x v="0"/>
    <x v="0"/>
    <s v="Retenções Iur"/>
    <s v="ORI"/>
    <x v="0"/>
    <s v="RIUR"/>
    <x v="0"/>
    <x v="0"/>
    <x v="0"/>
    <x v="0"/>
    <x v="0"/>
    <x v="0"/>
    <x v="0"/>
    <x v="0"/>
    <x v="0"/>
    <x v="0"/>
    <x v="0"/>
    <s v="Retenções Iur"/>
    <x v="0"/>
    <x v="0"/>
    <x v="0"/>
    <x v="0"/>
    <x v="2"/>
    <x v="0"/>
    <x v="0"/>
    <s v="000000"/>
    <x v="0"/>
    <x v="1"/>
    <x v="0"/>
    <x v="0"/>
    <s v="RETENCAO OT"/>
  </r>
  <r>
    <x v="0"/>
    <n v="0"/>
    <n v="0"/>
    <n v="0"/>
    <n v="3000"/>
    <x v="4"/>
    <x v="0"/>
    <x v="1"/>
    <x v="0"/>
    <s v="80.02.01"/>
    <x v="2"/>
    <x v="2"/>
    <x v="2"/>
    <s v="Retenções Iur"/>
    <s v="80.02.01"/>
    <s v="Retenções Iur"/>
    <s v="80.02.01"/>
    <x v="2"/>
    <x v="0"/>
    <x v="2"/>
    <x v="0"/>
    <x v="1"/>
    <x v="2"/>
    <x v="1"/>
    <x v="0"/>
    <x v="1"/>
    <s v="2023-02-24"/>
    <x v="0"/>
    <n v="3000"/>
    <x v="0"/>
    <m/>
    <x v="0"/>
    <m/>
    <x v="2"/>
    <n v="100474696"/>
    <x v="0"/>
    <x v="0"/>
    <s v="Retenções Iur"/>
    <s v="ORI"/>
    <x v="0"/>
    <s v="RIUR"/>
    <x v="0"/>
    <x v="0"/>
    <x v="0"/>
    <x v="0"/>
    <x v="0"/>
    <x v="0"/>
    <x v="0"/>
    <x v="0"/>
    <x v="0"/>
    <x v="0"/>
    <x v="0"/>
    <s v="Retenções Iur"/>
    <x v="0"/>
    <x v="0"/>
    <x v="0"/>
    <x v="0"/>
    <x v="2"/>
    <x v="0"/>
    <x v="0"/>
    <s v="000000"/>
    <x v="0"/>
    <x v="1"/>
    <x v="0"/>
    <x v="0"/>
    <s v="RETENCAO OT"/>
  </r>
  <r>
    <x v="0"/>
    <n v="0"/>
    <n v="0"/>
    <n v="0"/>
    <n v="2300"/>
    <x v="5"/>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6"/>
    <x v="0"/>
    <x v="1"/>
    <x v="0"/>
    <s v="80.02.10.26"/>
    <x v="3"/>
    <x v="2"/>
    <x v="2"/>
    <s v="Outros"/>
    <s v="80.02.10"/>
    <s v="Outros"/>
    <s v="80.02.10"/>
    <x v="3"/>
    <x v="0"/>
    <x v="2"/>
    <x v="2"/>
    <x v="1"/>
    <x v="2"/>
    <x v="1"/>
    <x v="0"/>
    <x v="1"/>
    <s v="2023-02-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80"/>
    <x v="7"/>
    <x v="0"/>
    <x v="1"/>
    <x v="0"/>
    <s v="03.03.10"/>
    <x v="4"/>
    <x v="0"/>
    <x v="3"/>
    <s v="Receitas Da Câmara"/>
    <s v="03.03.10"/>
    <s v="Receitas Da Câmara"/>
    <s v="03.03.10"/>
    <x v="4"/>
    <x v="0"/>
    <x v="3"/>
    <x v="3"/>
    <x v="0"/>
    <x v="0"/>
    <x v="1"/>
    <x v="0"/>
    <x v="2"/>
    <s v="2023-03-17"/>
    <x v="0"/>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900"/>
    <x v="8"/>
    <x v="0"/>
    <x v="1"/>
    <x v="0"/>
    <s v="03.03.10"/>
    <x v="4"/>
    <x v="0"/>
    <x v="3"/>
    <s v="Receitas Da Câmara"/>
    <s v="03.03.10"/>
    <s v="Receitas Da Câmara"/>
    <s v="03.03.10"/>
    <x v="5"/>
    <x v="0"/>
    <x v="0"/>
    <x v="4"/>
    <x v="0"/>
    <x v="0"/>
    <x v="1"/>
    <x v="0"/>
    <x v="2"/>
    <s v="2023-03-17"/>
    <x v="0"/>
    <n v="10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9"/>
    <x v="0"/>
    <x v="1"/>
    <x v="0"/>
    <s v="03.03.10"/>
    <x v="4"/>
    <x v="0"/>
    <x v="3"/>
    <s v="Receitas Da Câmara"/>
    <s v="03.03.10"/>
    <s v="Receitas Da Câmara"/>
    <s v="03.03.10"/>
    <x v="6"/>
    <x v="0"/>
    <x v="3"/>
    <x v="3"/>
    <x v="0"/>
    <x v="0"/>
    <x v="1"/>
    <x v="0"/>
    <x v="2"/>
    <s v="2023-03-17"/>
    <x v="0"/>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0"/>
    <x v="10"/>
    <x v="0"/>
    <x v="1"/>
    <x v="0"/>
    <s v="03.03.10"/>
    <x v="4"/>
    <x v="0"/>
    <x v="3"/>
    <s v="Receitas Da Câmara"/>
    <s v="03.03.10"/>
    <s v="Receitas Da Câmara"/>
    <s v="03.03.10"/>
    <x v="7"/>
    <x v="0"/>
    <x v="3"/>
    <x v="3"/>
    <x v="0"/>
    <x v="0"/>
    <x v="1"/>
    <x v="0"/>
    <x v="2"/>
    <s v="2023-03-17"/>
    <x v="0"/>
    <n v="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856"/>
    <x v="11"/>
    <x v="0"/>
    <x v="1"/>
    <x v="0"/>
    <s v="03.03.10"/>
    <x v="4"/>
    <x v="0"/>
    <x v="3"/>
    <s v="Receitas Da Câmara"/>
    <s v="03.03.10"/>
    <s v="Receitas Da Câmara"/>
    <s v="03.03.10"/>
    <x v="8"/>
    <x v="0"/>
    <x v="0"/>
    <x v="0"/>
    <x v="0"/>
    <x v="0"/>
    <x v="1"/>
    <x v="0"/>
    <x v="2"/>
    <s v="2023-03-17"/>
    <x v="0"/>
    <n v="148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0"/>
    <x v="12"/>
    <x v="0"/>
    <x v="1"/>
    <x v="0"/>
    <s v="03.03.10"/>
    <x v="4"/>
    <x v="0"/>
    <x v="3"/>
    <s v="Receitas Da Câmara"/>
    <s v="03.03.10"/>
    <s v="Receitas Da Câmara"/>
    <s v="03.03.10"/>
    <x v="9"/>
    <x v="0"/>
    <x v="3"/>
    <x v="3"/>
    <x v="0"/>
    <x v="0"/>
    <x v="1"/>
    <x v="0"/>
    <x v="2"/>
    <s v="2023-03-17"/>
    <x v="0"/>
    <n v="1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13"/>
    <x v="0"/>
    <x v="1"/>
    <x v="0"/>
    <s v="03.03.10"/>
    <x v="4"/>
    <x v="0"/>
    <x v="3"/>
    <s v="Receitas Da Câmara"/>
    <s v="03.03.10"/>
    <s v="Receitas Da Câmara"/>
    <s v="03.03.10"/>
    <x v="10"/>
    <x v="0"/>
    <x v="3"/>
    <x v="5"/>
    <x v="0"/>
    <x v="0"/>
    <x v="1"/>
    <x v="0"/>
    <x v="2"/>
    <s v="2023-03-17"/>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0"/>
    <x v="14"/>
    <x v="0"/>
    <x v="1"/>
    <x v="0"/>
    <s v="03.03.10"/>
    <x v="4"/>
    <x v="0"/>
    <x v="3"/>
    <s v="Receitas Da Câmara"/>
    <s v="03.03.10"/>
    <s v="Receitas Da Câmara"/>
    <s v="03.03.10"/>
    <x v="11"/>
    <x v="0"/>
    <x v="3"/>
    <x v="3"/>
    <x v="0"/>
    <x v="0"/>
    <x v="1"/>
    <x v="0"/>
    <x v="2"/>
    <s v="2023-03-17"/>
    <x v="0"/>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0"/>
    <x v="15"/>
    <x v="0"/>
    <x v="0"/>
    <x v="0"/>
    <s v="01.25.05.12"/>
    <x v="5"/>
    <x v="1"/>
    <x v="1"/>
    <s v="Saúde"/>
    <s v="01.25.05"/>
    <s v="Saúde"/>
    <s v="01.25.05"/>
    <x v="1"/>
    <x v="0"/>
    <x v="1"/>
    <x v="1"/>
    <x v="0"/>
    <x v="1"/>
    <x v="0"/>
    <x v="0"/>
    <x v="2"/>
    <s v="2023-03-21"/>
    <x v="0"/>
    <n v="30000"/>
    <x v="0"/>
    <m/>
    <x v="0"/>
    <m/>
    <x v="5"/>
    <n v="100433830"/>
    <x v="0"/>
    <x v="0"/>
    <s v="Promoção e Inclusão Social"/>
    <s v="ORI"/>
    <x v="0"/>
    <m/>
    <x v="0"/>
    <x v="0"/>
    <x v="0"/>
    <x v="0"/>
    <x v="0"/>
    <x v="0"/>
    <x v="0"/>
    <x v="0"/>
    <x v="0"/>
    <x v="0"/>
    <x v="0"/>
    <s v="Promoção e Inclusão Social"/>
    <x v="0"/>
    <x v="0"/>
    <x v="0"/>
    <x v="0"/>
    <x v="1"/>
    <x v="0"/>
    <x v="0"/>
    <s v="000000"/>
    <x v="0"/>
    <x v="0"/>
    <x v="0"/>
    <x v="0"/>
    <s v="Apoio concedido à congregação das Filhas do Sagrado Coração de Maria, por ocasião do falecimento da Irmã Marcelina Vaz."/>
  </r>
  <r>
    <x v="0"/>
    <n v="0"/>
    <n v="0"/>
    <n v="0"/>
    <n v="10834"/>
    <x v="16"/>
    <x v="0"/>
    <x v="1"/>
    <x v="0"/>
    <s v="80.02.01"/>
    <x v="2"/>
    <x v="2"/>
    <x v="2"/>
    <s v="Retenções Iur"/>
    <s v="80.02.01"/>
    <s v="Retenções Iur"/>
    <s v="80.02.01"/>
    <x v="2"/>
    <x v="0"/>
    <x v="2"/>
    <x v="0"/>
    <x v="1"/>
    <x v="2"/>
    <x v="1"/>
    <x v="0"/>
    <x v="2"/>
    <s v="2023-03-22"/>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7"/>
    <x v="0"/>
    <x v="1"/>
    <x v="0"/>
    <s v="80.02.10.01"/>
    <x v="6"/>
    <x v="2"/>
    <x v="2"/>
    <s v="Outros"/>
    <s v="80.02.10"/>
    <s v="Outros"/>
    <s v="80.02.10"/>
    <x v="12"/>
    <x v="0"/>
    <x v="2"/>
    <x v="0"/>
    <x v="1"/>
    <x v="2"/>
    <x v="1"/>
    <x v="0"/>
    <x v="2"/>
    <s v="2023-03-22"/>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9716"/>
    <x v="18"/>
    <x v="0"/>
    <x v="1"/>
    <x v="0"/>
    <s v="80.02.10.26"/>
    <x v="3"/>
    <x v="2"/>
    <x v="2"/>
    <s v="Outros"/>
    <s v="80.02.10"/>
    <s v="Outros"/>
    <s v="80.02.10"/>
    <x v="3"/>
    <x v="0"/>
    <x v="2"/>
    <x v="2"/>
    <x v="1"/>
    <x v="2"/>
    <x v="1"/>
    <x v="0"/>
    <x v="2"/>
    <s v="2023-03-22"/>
    <x v="0"/>
    <n v="9716"/>
    <x v="0"/>
    <m/>
    <x v="0"/>
    <m/>
    <x v="3"/>
    <n v="100479277"/>
    <x v="0"/>
    <x v="0"/>
    <s v="Retenção Sansung"/>
    <s v="ORI"/>
    <x v="0"/>
    <s v="RS"/>
    <x v="0"/>
    <x v="0"/>
    <x v="0"/>
    <x v="0"/>
    <x v="0"/>
    <x v="0"/>
    <x v="0"/>
    <x v="0"/>
    <x v="0"/>
    <x v="0"/>
    <x v="0"/>
    <s v="Retenção Sansung"/>
    <x v="0"/>
    <x v="0"/>
    <x v="0"/>
    <x v="0"/>
    <x v="2"/>
    <x v="0"/>
    <x v="0"/>
    <s v="000000"/>
    <x v="0"/>
    <x v="1"/>
    <x v="0"/>
    <x v="0"/>
    <s v="RETENCAO OT"/>
  </r>
  <r>
    <x v="0"/>
    <n v="0"/>
    <n v="0"/>
    <n v="0"/>
    <n v="10834"/>
    <x v="19"/>
    <x v="0"/>
    <x v="1"/>
    <x v="0"/>
    <s v="80.02.01"/>
    <x v="2"/>
    <x v="2"/>
    <x v="2"/>
    <s v="Retenções Iur"/>
    <s v="80.02.01"/>
    <s v="Retenções Iur"/>
    <s v="80.02.01"/>
    <x v="2"/>
    <x v="0"/>
    <x v="2"/>
    <x v="0"/>
    <x v="1"/>
    <x v="2"/>
    <x v="1"/>
    <x v="0"/>
    <x v="2"/>
    <s v="2023-03-22"/>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20"/>
    <x v="0"/>
    <x v="1"/>
    <x v="0"/>
    <s v="80.02.10.01"/>
    <x v="6"/>
    <x v="2"/>
    <x v="2"/>
    <s v="Outros"/>
    <s v="80.02.10"/>
    <s v="Outros"/>
    <s v="80.02.10"/>
    <x v="12"/>
    <x v="0"/>
    <x v="2"/>
    <x v="0"/>
    <x v="1"/>
    <x v="2"/>
    <x v="1"/>
    <x v="0"/>
    <x v="2"/>
    <s v="2023-03-22"/>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4979"/>
    <x v="21"/>
    <x v="0"/>
    <x v="1"/>
    <x v="0"/>
    <s v="80.02.01"/>
    <x v="2"/>
    <x v="2"/>
    <x v="2"/>
    <s v="Retenções Iur"/>
    <s v="80.02.01"/>
    <s v="Retenções Iur"/>
    <s v="80.02.01"/>
    <x v="2"/>
    <x v="0"/>
    <x v="2"/>
    <x v="0"/>
    <x v="1"/>
    <x v="2"/>
    <x v="1"/>
    <x v="0"/>
    <x v="2"/>
    <s v="2023-03-22"/>
    <x v="0"/>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22"/>
    <x v="0"/>
    <x v="1"/>
    <x v="0"/>
    <s v="80.02.10.01"/>
    <x v="6"/>
    <x v="2"/>
    <x v="2"/>
    <s v="Outros"/>
    <s v="80.02.10"/>
    <s v="Outros"/>
    <s v="80.02.10"/>
    <x v="12"/>
    <x v="0"/>
    <x v="2"/>
    <x v="0"/>
    <x v="1"/>
    <x v="2"/>
    <x v="1"/>
    <x v="0"/>
    <x v="2"/>
    <s v="2023-03-22"/>
    <x v="0"/>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0946"/>
    <x v="23"/>
    <x v="0"/>
    <x v="1"/>
    <x v="0"/>
    <s v="80.02.01"/>
    <x v="2"/>
    <x v="2"/>
    <x v="2"/>
    <s v="Retenções Iur"/>
    <s v="80.02.01"/>
    <s v="Retenções Iur"/>
    <s v="80.02.01"/>
    <x v="2"/>
    <x v="0"/>
    <x v="2"/>
    <x v="0"/>
    <x v="1"/>
    <x v="2"/>
    <x v="1"/>
    <x v="0"/>
    <x v="2"/>
    <s v="2023-03-22"/>
    <x v="0"/>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24"/>
    <x v="0"/>
    <x v="1"/>
    <x v="0"/>
    <s v="80.02.10.01"/>
    <x v="6"/>
    <x v="2"/>
    <x v="2"/>
    <s v="Outros"/>
    <s v="80.02.10"/>
    <s v="Outros"/>
    <s v="80.02.10"/>
    <x v="12"/>
    <x v="0"/>
    <x v="2"/>
    <x v="0"/>
    <x v="1"/>
    <x v="2"/>
    <x v="1"/>
    <x v="0"/>
    <x v="2"/>
    <s v="2023-03-22"/>
    <x v="0"/>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25"/>
    <x v="0"/>
    <x v="1"/>
    <x v="0"/>
    <s v="80.02.10.02"/>
    <x v="7"/>
    <x v="2"/>
    <x v="2"/>
    <s v="Outros"/>
    <s v="80.02.10"/>
    <s v="Outros"/>
    <s v="80.02.10"/>
    <x v="13"/>
    <x v="0"/>
    <x v="2"/>
    <x v="0"/>
    <x v="1"/>
    <x v="2"/>
    <x v="1"/>
    <x v="0"/>
    <x v="2"/>
    <s v="2023-03-22"/>
    <x v="0"/>
    <n v="168"/>
    <x v="0"/>
    <m/>
    <x v="0"/>
    <m/>
    <x v="7"/>
    <n v="100474707"/>
    <x v="0"/>
    <x v="0"/>
    <s v="Retençoes STAPS"/>
    <s v="ORI"/>
    <x v="0"/>
    <s v="RSND"/>
    <x v="0"/>
    <x v="0"/>
    <x v="0"/>
    <x v="0"/>
    <x v="0"/>
    <x v="0"/>
    <x v="0"/>
    <x v="0"/>
    <x v="0"/>
    <x v="0"/>
    <x v="0"/>
    <s v="Retençoes STAPS"/>
    <x v="0"/>
    <x v="0"/>
    <x v="0"/>
    <x v="0"/>
    <x v="2"/>
    <x v="0"/>
    <x v="0"/>
    <s v="000000"/>
    <x v="0"/>
    <x v="1"/>
    <x v="0"/>
    <x v="0"/>
    <s v="RETENCAO OT"/>
  </r>
  <r>
    <x v="0"/>
    <n v="0"/>
    <n v="0"/>
    <n v="0"/>
    <n v="6706"/>
    <x v="26"/>
    <x v="0"/>
    <x v="1"/>
    <x v="0"/>
    <s v="80.02.10.26"/>
    <x v="3"/>
    <x v="2"/>
    <x v="2"/>
    <s v="Outros"/>
    <s v="80.02.10"/>
    <s v="Outros"/>
    <s v="80.02.10"/>
    <x v="3"/>
    <x v="0"/>
    <x v="2"/>
    <x v="2"/>
    <x v="1"/>
    <x v="2"/>
    <x v="1"/>
    <x v="0"/>
    <x v="2"/>
    <s v="2023-03-22"/>
    <x v="0"/>
    <n v="6706"/>
    <x v="0"/>
    <m/>
    <x v="0"/>
    <m/>
    <x v="3"/>
    <n v="100479277"/>
    <x v="0"/>
    <x v="0"/>
    <s v="Retenção Sansung"/>
    <s v="ORI"/>
    <x v="0"/>
    <s v="RS"/>
    <x v="0"/>
    <x v="0"/>
    <x v="0"/>
    <x v="0"/>
    <x v="0"/>
    <x v="0"/>
    <x v="0"/>
    <x v="0"/>
    <x v="0"/>
    <x v="0"/>
    <x v="0"/>
    <s v="Retenção Sansung"/>
    <x v="0"/>
    <x v="0"/>
    <x v="0"/>
    <x v="0"/>
    <x v="2"/>
    <x v="0"/>
    <x v="0"/>
    <s v="000000"/>
    <x v="0"/>
    <x v="1"/>
    <x v="0"/>
    <x v="0"/>
    <s v="RETENCAO OT"/>
  </r>
  <r>
    <x v="0"/>
    <n v="0"/>
    <n v="0"/>
    <n v="0"/>
    <n v="70824"/>
    <x v="27"/>
    <x v="0"/>
    <x v="0"/>
    <x v="0"/>
    <s v="03.16.15"/>
    <x v="0"/>
    <x v="0"/>
    <x v="0"/>
    <s v="Direção Financeira"/>
    <s v="03.16.15"/>
    <s v="Direção Financeira"/>
    <s v="03.16.15"/>
    <x v="0"/>
    <x v="0"/>
    <x v="0"/>
    <x v="0"/>
    <x v="0"/>
    <x v="0"/>
    <x v="0"/>
    <x v="0"/>
    <x v="3"/>
    <s v="2023-04-18"/>
    <x v="1"/>
    <n v="70824"/>
    <x v="0"/>
    <m/>
    <x v="0"/>
    <m/>
    <x v="0"/>
    <n v="100476920"/>
    <x v="0"/>
    <x v="0"/>
    <s v="Direção Financeira"/>
    <s v="ORI"/>
    <x v="0"/>
    <m/>
    <x v="0"/>
    <x v="0"/>
    <x v="0"/>
    <x v="0"/>
    <x v="0"/>
    <x v="0"/>
    <x v="0"/>
    <x v="0"/>
    <x v="0"/>
    <x v="0"/>
    <x v="0"/>
    <s v="Direção Financeira"/>
    <x v="0"/>
    <x v="0"/>
    <x v="0"/>
    <x v="0"/>
    <x v="0"/>
    <x v="0"/>
    <x v="0"/>
    <s v="000000"/>
    <x v="0"/>
    <x v="0"/>
    <x v="0"/>
    <x v="0"/>
    <s v="Pagamento referente a aquisição de combustíveis, conforme proposta em anexo."/>
  </r>
  <r>
    <x v="0"/>
    <n v="0"/>
    <n v="0"/>
    <n v="0"/>
    <n v="4143"/>
    <x v="28"/>
    <x v="0"/>
    <x v="1"/>
    <x v="0"/>
    <s v="03.03.10"/>
    <x v="4"/>
    <x v="0"/>
    <x v="3"/>
    <s v="Receitas Da Câmara"/>
    <s v="03.03.10"/>
    <s v="Receitas Da Câmara"/>
    <s v="03.03.10"/>
    <x v="7"/>
    <x v="0"/>
    <x v="3"/>
    <x v="3"/>
    <x v="0"/>
    <x v="0"/>
    <x v="1"/>
    <x v="0"/>
    <x v="2"/>
    <s v="2023-03-31"/>
    <x v="0"/>
    <n v="4143"/>
    <x v="0"/>
    <m/>
    <x v="0"/>
    <m/>
    <x v="8"/>
    <n v="100474914"/>
    <x v="0"/>
    <x v="0"/>
    <s v="Receitas Da Câmara"/>
    <s v="EXT"/>
    <x v="0"/>
    <s v="RDC"/>
    <x v="0"/>
    <x v="0"/>
    <x v="0"/>
    <x v="0"/>
    <x v="0"/>
    <x v="0"/>
    <x v="0"/>
    <x v="0"/>
    <x v="0"/>
    <x v="0"/>
    <x v="0"/>
    <s v="Receitas Da Câmara"/>
    <x v="0"/>
    <x v="0"/>
    <x v="0"/>
    <x v="0"/>
    <x v="0"/>
    <x v="0"/>
    <x v="0"/>
    <s v="000000"/>
    <x v="0"/>
    <x v="0"/>
    <x v="0"/>
    <x v="0"/>
    <s v="Depósito não identificado, conforme anexo. "/>
  </r>
  <r>
    <x v="1"/>
    <n v="0"/>
    <n v="0"/>
    <n v="0"/>
    <n v="516668"/>
    <x v="29"/>
    <x v="0"/>
    <x v="0"/>
    <x v="0"/>
    <s v="80.02.10.01"/>
    <x v="6"/>
    <x v="2"/>
    <x v="2"/>
    <s v="Outros"/>
    <s v="80.02.10"/>
    <s v="Outros"/>
    <s v="80.02.10"/>
    <x v="14"/>
    <x v="0"/>
    <x v="4"/>
    <x v="6"/>
    <x v="1"/>
    <x v="2"/>
    <x v="0"/>
    <x v="0"/>
    <x v="4"/>
    <s v="2023-06-05"/>
    <x v="1"/>
    <n v="516668"/>
    <x v="0"/>
    <m/>
    <x v="0"/>
    <m/>
    <x v="9"/>
    <n v="100392190"/>
    <x v="0"/>
    <x v="0"/>
    <s v="Retençoes Previdencia Social"/>
    <s v="ORI"/>
    <x v="0"/>
    <s v="RPS"/>
    <x v="0"/>
    <x v="0"/>
    <x v="0"/>
    <x v="0"/>
    <x v="0"/>
    <x v="0"/>
    <x v="0"/>
    <x v="0"/>
    <x v="0"/>
    <x v="0"/>
    <x v="0"/>
    <s v="Retençoes Previdencia Social"/>
    <x v="0"/>
    <x v="0"/>
    <x v="0"/>
    <x v="0"/>
    <x v="2"/>
    <x v="0"/>
    <x v="0"/>
    <s v="000000"/>
    <x v="0"/>
    <x v="1"/>
    <x v="0"/>
    <x v="0"/>
    <s v="Transferência do 8% dos descontos de Previdência social efetuada nos salário dos funcionários em regime novo e antigo, a favor da INPS referente a mês de Maio de 2023, conforme justificativo em anexo. "/>
  </r>
  <r>
    <x v="0"/>
    <n v="0"/>
    <n v="0"/>
    <n v="0"/>
    <n v="1200"/>
    <x v="30"/>
    <x v="0"/>
    <x v="1"/>
    <x v="0"/>
    <s v="80.02.01"/>
    <x v="2"/>
    <x v="2"/>
    <x v="2"/>
    <s v="Retenções Iur"/>
    <s v="80.02.01"/>
    <s v="Retenções Iur"/>
    <s v="80.02.01"/>
    <x v="2"/>
    <x v="0"/>
    <x v="2"/>
    <x v="0"/>
    <x v="1"/>
    <x v="2"/>
    <x v="1"/>
    <x v="0"/>
    <x v="5"/>
    <s v="2023-05-22"/>
    <x v="1"/>
    <n v="1200"/>
    <x v="0"/>
    <m/>
    <x v="0"/>
    <m/>
    <x v="2"/>
    <n v="100474696"/>
    <x v="0"/>
    <x v="0"/>
    <s v="Retenções Iur"/>
    <s v="ORI"/>
    <x v="0"/>
    <s v="RIUR"/>
    <x v="0"/>
    <x v="0"/>
    <x v="0"/>
    <x v="0"/>
    <x v="0"/>
    <x v="0"/>
    <x v="0"/>
    <x v="0"/>
    <x v="0"/>
    <x v="0"/>
    <x v="0"/>
    <s v="Retenções Iur"/>
    <x v="0"/>
    <x v="0"/>
    <x v="0"/>
    <x v="0"/>
    <x v="2"/>
    <x v="0"/>
    <x v="0"/>
    <s v="000000"/>
    <x v="0"/>
    <x v="1"/>
    <x v="0"/>
    <x v="0"/>
    <s v="RETENCAO OT"/>
  </r>
  <r>
    <x v="0"/>
    <n v="0"/>
    <n v="0"/>
    <n v="0"/>
    <n v="3000"/>
    <x v="31"/>
    <x v="0"/>
    <x v="0"/>
    <x v="0"/>
    <s v="03.16.15"/>
    <x v="0"/>
    <x v="0"/>
    <x v="0"/>
    <s v="Direção Financeira"/>
    <s v="03.16.15"/>
    <s v="Direção Financeira"/>
    <s v="03.16.15"/>
    <x v="15"/>
    <x v="0"/>
    <x v="0"/>
    <x v="0"/>
    <x v="0"/>
    <x v="0"/>
    <x v="0"/>
    <x v="0"/>
    <x v="6"/>
    <s v="2023-07-03"/>
    <x v="2"/>
    <n v="3000"/>
    <x v="0"/>
    <m/>
    <x v="0"/>
    <m/>
    <x v="8"/>
    <n v="100474914"/>
    <x v="0"/>
    <x v="0"/>
    <s v="Direção Financeira"/>
    <s v="ORI"/>
    <x v="0"/>
    <m/>
    <x v="0"/>
    <x v="0"/>
    <x v="0"/>
    <x v="0"/>
    <x v="0"/>
    <x v="0"/>
    <x v="0"/>
    <x v="0"/>
    <x v="0"/>
    <x v="0"/>
    <x v="0"/>
    <s v="Direção Financeira"/>
    <x v="0"/>
    <x v="0"/>
    <x v="0"/>
    <x v="0"/>
    <x v="0"/>
    <x v="0"/>
    <x v="0"/>
    <s v="000000"/>
    <x v="0"/>
    <x v="0"/>
    <x v="0"/>
    <x v="0"/>
    <s v="Despesa pela aquisição de 76 porcas de parafusos e 24 anilhas para identificações das vias de acesso no Município de São Miguel conforme anexo."/>
  </r>
  <r>
    <x v="0"/>
    <n v="0"/>
    <n v="0"/>
    <n v="0"/>
    <n v="10000"/>
    <x v="32"/>
    <x v="0"/>
    <x v="0"/>
    <x v="0"/>
    <s v="03.16.15"/>
    <x v="0"/>
    <x v="0"/>
    <x v="0"/>
    <s v="Direção Financeira"/>
    <s v="03.16.15"/>
    <s v="Direção Financeira"/>
    <s v="03.16.15"/>
    <x v="16"/>
    <x v="0"/>
    <x v="0"/>
    <x v="0"/>
    <x v="0"/>
    <x v="0"/>
    <x v="0"/>
    <x v="0"/>
    <x v="4"/>
    <s v="2023-06-28"/>
    <x v="1"/>
    <n v="10000"/>
    <x v="0"/>
    <m/>
    <x v="0"/>
    <m/>
    <x v="10"/>
    <n v="100477243"/>
    <x v="0"/>
    <x v="0"/>
    <s v="Direção Financeira"/>
    <s v="ORI"/>
    <x v="0"/>
    <m/>
    <x v="0"/>
    <x v="0"/>
    <x v="0"/>
    <x v="0"/>
    <x v="0"/>
    <x v="0"/>
    <x v="0"/>
    <x v="0"/>
    <x v="0"/>
    <x v="0"/>
    <x v="0"/>
    <s v="Direção Financeira"/>
    <x v="0"/>
    <x v="0"/>
    <x v="0"/>
    <x v="0"/>
    <x v="0"/>
    <x v="0"/>
    <x v="0"/>
    <s v="000000"/>
    <x v="0"/>
    <x v="0"/>
    <x v="0"/>
    <x v="0"/>
    <s v="Pagamento a favor da empresa Pensão Gonçalves, pelo fornecimento de 20 lanches á equipa do (NOSI), conforme anexo."/>
  </r>
  <r>
    <x v="0"/>
    <n v="0"/>
    <n v="0"/>
    <n v="0"/>
    <n v="21376"/>
    <x v="33"/>
    <x v="0"/>
    <x v="0"/>
    <x v="0"/>
    <s v="03.16.15"/>
    <x v="0"/>
    <x v="0"/>
    <x v="0"/>
    <s v="Direção Financeira"/>
    <s v="03.16.15"/>
    <s v="Direção Financeira"/>
    <s v="03.16.15"/>
    <x v="17"/>
    <x v="0"/>
    <x v="0"/>
    <x v="0"/>
    <x v="0"/>
    <x v="0"/>
    <x v="0"/>
    <x v="0"/>
    <x v="4"/>
    <s v="2023-06-28"/>
    <x v="1"/>
    <n v="21376"/>
    <x v="0"/>
    <m/>
    <x v="0"/>
    <m/>
    <x v="11"/>
    <n v="100388090"/>
    <x v="0"/>
    <x v="0"/>
    <s v="Direção Financeira"/>
    <s v="ORI"/>
    <x v="0"/>
    <m/>
    <x v="0"/>
    <x v="0"/>
    <x v="0"/>
    <x v="0"/>
    <x v="0"/>
    <x v="0"/>
    <x v="0"/>
    <x v="0"/>
    <x v="0"/>
    <x v="0"/>
    <x v="0"/>
    <s v="Direção Financeira"/>
    <x v="0"/>
    <x v="0"/>
    <x v="0"/>
    <x v="0"/>
    <x v="0"/>
    <x v="0"/>
    <x v="0"/>
    <s v="000000"/>
    <x v="0"/>
    <x v="0"/>
    <x v="0"/>
    <x v="0"/>
    <s v="Pagamento a favor de Diocesana Center, para a aquisição de matérias de escritório para os serviço da CMSM, conforme anexo."/>
  </r>
  <r>
    <x v="2"/>
    <n v="0"/>
    <n v="0"/>
    <n v="0"/>
    <n v="21180"/>
    <x v="34"/>
    <x v="0"/>
    <x v="0"/>
    <x v="0"/>
    <s v="01.23.04.14"/>
    <x v="8"/>
    <x v="3"/>
    <x v="4"/>
    <s v="Ambiente"/>
    <s v="01.23.04"/>
    <s v="Ambiente"/>
    <s v="01.23.04"/>
    <x v="18"/>
    <x v="0"/>
    <x v="0"/>
    <x v="0"/>
    <x v="0"/>
    <x v="1"/>
    <x v="2"/>
    <x v="0"/>
    <x v="6"/>
    <s v="2023-07-07"/>
    <x v="2"/>
    <n v="21180"/>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
  </r>
  <r>
    <x v="0"/>
    <n v="0"/>
    <n v="0"/>
    <n v="0"/>
    <n v="91000"/>
    <x v="35"/>
    <x v="0"/>
    <x v="0"/>
    <x v="0"/>
    <s v="03.16.02"/>
    <x v="9"/>
    <x v="0"/>
    <x v="0"/>
    <s v="Gabinete do Presidente"/>
    <s v="03.16.02"/>
    <s v="Gabinete do Presidente"/>
    <s v="03.16.02"/>
    <x v="19"/>
    <x v="0"/>
    <x v="0"/>
    <x v="7"/>
    <x v="0"/>
    <x v="0"/>
    <x v="0"/>
    <x v="0"/>
    <x v="6"/>
    <s v="2023-07-12"/>
    <x v="2"/>
    <n v="91000"/>
    <x v="0"/>
    <m/>
    <x v="0"/>
    <m/>
    <x v="12"/>
    <n v="100444140"/>
    <x v="0"/>
    <x v="0"/>
    <s v="Gabinete do Presidente"/>
    <s v="ORI"/>
    <x v="0"/>
    <m/>
    <x v="0"/>
    <x v="0"/>
    <x v="0"/>
    <x v="0"/>
    <x v="0"/>
    <x v="0"/>
    <x v="0"/>
    <x v="0"/>
    <x v="0"/>
    <x v="0"/>
    <x v="0"/>
    <s v="Gabinete do Presidente"/>
    <x v="0"/>
    <x v="0"/>
    <x v="0"/>
    <x v="0"/>
    <x v="0"/>
    <x v="0"/>
    <x v="0"/>
    <s v="000000"/>
    <x v="0"/>
    <x v="0"/>
    <x v="0"/>
    <x v="0"/>
    <s v=" Ajuda de custo a favor do SR. Presidente Herménio Celso Fernandes pela sua deslocação em missão de serviço ao estrangeiro (Portugal), 14 a 20 de julho de 2023, conforme justificativo em anexo.    "/>
  </r>
  <r>
    <x v="2"/>
    <n v="0"/>
    <n v="0"/>
    <n v="0"/>
    <n v="11875"/>
    <x v="36"/>
    <x v="0"/>
    <x v="0"/>
    <x v="0"/>
    <s v="01.27.02.15"/>
    <x v="10"/>
    <x v="4"/>
    <x v="5"/>
    <s v="Saneamento básico"/>
    <s v="01.27.02"/>
    <s v="Saneamento básico"/>
    <s v="01.27.02"/>
    <x v="20"/>
    <x v="0"/>
    <x v="0"/>
    <x v="0"/>
    <x v="0"/>
    <x v="1"/>
    <x v="2"/>
    <x v="0"/>
    <x v="7"/>
    <s v="2023-08-14"/>
    <x v="2"/>
    <n v="1187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44000"/>
    <x v="37"/>
    <x v="0"/>
    <x v="0"/>
    <x v="0"/>
    <s v="01.25.01.10"/>
    <x v="11"/>
    <x v="1"/>
    <x v="1"/>
    <s v="Educação"/>
    <s v="01.25.01"/>
    <s v="Educação"/>
    <s v="01.25.01"/>
    <x v="21"/>
    <x v="0"/>
    <x v="5"/>
    <x v="8"/>
    <x v="0"/>
    <x v="1"/>
    <x v="0"/>
    <x v="0"/>
    <x v="8"/>
    <s v="2023-10-04"/>
    <x v="3"/>
    <n v="144000"/>
    <x v="0"/>
    <m/>
    <x v="0"/>
    <m/>
    <x v="13"/>
    <n v="100477690"/>
    <x v="0"/>
    <x v="0"/>
    <s v="Transporte escolar"/>
    <s v="ORI"/>
    <x v="0"/>
    <m/>
    <x v="0"/>
    <x v="0"/>
    <x v="0"/>
    <x v="0"/>
    <x v="0"/>
    <x v="0"/>
    <x v="0"/>
    <x v="0"/>
    <x v="0"/>
    <x v="0"/>
    <x v="0"/>
    <s v="Transporte escolar"/>
    <x v="0"/>
    <x v="0"/>
    <x v="0"/>
    <x v="0"/>
    <x v="1"/>
    <x v="0"/>
    <x v="0"/>
    <s v="000000"/>
    <x v="0"/>
    <x v="0"/>
    <x v="0"/>
    <x v="0"/>
    <s v="Pagamento de peças para viaturas de transporte escolar, conforme proposta em anexo."/>
  </r>
  <r>
    <x v="0"/>
    <n v="0"/>
    <n v="0"/>
    <n v="0"/>
    <n v="11160"/>
    <x v="38"/>
    <x v="0"/>
    <x v="1"/>
    <x v="0"/>
    <s v="03.03.10"/>
    <x v="4"/>
    <x v="0"/>
    <x v="3"/>
    <s v="Receitas Da Câmara"/>
    <s v="03.03.10"/>
    <s v="Receitas Da Câmara"/>
    <s v="03.03.10"/>
    <x v="22"/>
    <x v="0"/>
    <x v="3"/>
    <x v="3"/>
    <x v="0"/>
    <x v="0"/>
    <x v="1"/>
    <x v="0"/>
    <x v="8"/>
    <s v="2023-10-02"/>
    <x v="3"/>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39"/>
    <x v="0"/>
    <x v="1"/>
    <x v="0"/>
    <s v="03.03.10"/>
    <x v="4"/>
    <x v="0"/>
    <x v="3"/>
    <s v="Receitas Da Câmara"/>
    <s v="03.03.10"/>
    <s v="Receitas Da Câmara"/>
    <s v="03.03.10"/>
    <x v="7"/>
    <x v="0"/>
    <x v="3"/>
    <x v="3"/>
    <x v="0"/>
    <x v="0"/>
    <x v="1"/>
    <x v="0"/>
    <x v="8"/>
    <s v="2023-10-02"/>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
    <x v="40"/>
    <x v="0"/>
    <x v="1"/>
    <x v="0"/>
    <s v="03.03.10"/>
    <x v="4"/>
    <x v="0"/>
    <x v="3"/>
    <s v="Receitas Da Câmara"/>
    <s v="03.03.10"/>
    <s v="Receitas Da Câmara"/>
    <s v="03.03.10"/>
    <x v="23"/>
    <x v="0"/>
    <x v="3"/>
    <x v="9"/>
    <x v="0"/>
    <x v="0"/>
    <x v="1"/>
    <x v="0"/>
    <x v="8"/>
    <s v="2023-10-02"/>
    <x v="3"/>
    <n v="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41"/>
    <x v="0"/>
    <x v="1"/>
    <x v="0"/>
    <s v="03.03.10"/>
    <x v="4"/>
    <x v="0"/>
    <x v="3"/>
    <s v="Receitas Da Câmara"/>
    <s v="03.03.10"/>
    <s v="Receitas Da Câmara"/>
    <s v="03.03.10"/>
    <x v="24"/>
    <x v="0"/>
    <x v="0"/>
    <x v="4"/>
    <x v="0"/>
    <x v="0"/>
    <x v="1"/>
    <x v="0"/>
    <x v="8"/>
    <s v="2023-10-02"/>
    <x v="3"/>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40"/>
    <x v="42"/>
    <x v="0"/>
    <x v="1"/>
    <x v="0"/>
    <s v="03.03.10"/>
    <x v="4"/>
    <x v="0"/>
    <x v="3"/>
    <s v="Receitas Da Câmara"/>
    <s v="03.03.10"/>
    <s v="Receitas Da Câmara"/>
    <s v="03.03.10"/>
    <x v="25"/>
    <x v="0"/>
    <x v="3"/>
    <x v="3"/>
    <x v="0"/>
    <x v="0"/>
    <x v="1"/>
    <x v="0"/>
    <x v="8"/>
    <s v="2023-10-02"/>
    <x v="3"/>
    <n v="4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90"/>
    <x v="43"/>
    <x v="0"/>
    <x v="1"/>
    <x v="0"/>
    <s v="03.03.10"/>
    <x v="4"/>
    <x v="0"/>
    <x v="3"/>
    <s v="Receitas Da Câmara"/>
    <s v="03.03.10"/>
    <s v="Receitas Da Câmara"/>
    <s v="03.03.10"/>
    <x v="9"/>
    <x v="0"/>
    <x v="3"/>
    <x v="3"/>
    <x v="0"/>
    <x v="0"/>
    <x v="1"/>
    <x v="0"/>
    <x v="8"/>
    <s v="2023-10-02"/>
    <x v="3"/>
    <n v="42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50"/>
    <x v="44"/>
    <x v="0"/>
    <x v="1"/>
    <x v="0"/>
    <s v="03.03.10"/>
    <x v="4"/>
    <x v="0"/>
    <x v="3"/>
    <s v="Receitas Da Câmara"/>
    <s v="03.03.10"/>
    <s v="Receitas Da Câmara"/>
    <s v="03.03.10"/>
    <x v="11"/>
    <x v="0"/>
    <x v="3"/>
    <x v="3"/>
    <x v="0"/>
    <x v="0"/>
    <x v="1"/>
    <x v="0"/>
    <x v="8"/>
    <s v="2023-10-02"/>
    <x v="3"/>
    <n v="10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45"/>
    <x v="0"/>
    <x v="1"/>
    <x v="0"/>
    <s v="03.03.10"/>
    <x v="4"/>
    <x v="0"/>
    <x v="3"/>
    <s v="Receitas Da Câmara"/>
    <s v="03.03.10"/>
    <s v="Receitas Da Câmara"/>
    <s v="03.03.10"/>
    <x v="26"/>
    <x v="0"/>
    <x v="3"/>
    <x v="3"/>
    <x v="0"/>
    <x v="0"/>
    <x v="1"/>
    <x v="0"/>
    <x v="8"/>
    <s v="2023-10-02"/>
    <x v="3"/>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46"/>
    <x v="0"/>
    <x v="1"/>
    <x v="0"/>
    <s v="03.03.10"/>
    <x v="4"/>
    <x v="0"/>
    <x v="3"/>
    <s v="Receitas Da Câmara"/>
    <s v="03.03.10"/>
    <s v="Receitas Da Câmara"/>
    <s v="03.03.10"/>
    <x v="27"/>
    <x v="0"/>
    <x v="3"/>
    <x v="3"/>
    <x v="0"/>
    <x v="0"/>
    <x v="1"/>
    <x v="0"/>
    <x v="8"/>
    <s v="2023-10-02"/>
    <x v="3"/>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7"/>
    <x v="0"/>
    <x v="1"/>
    <x v="0"/>
    <s v="03.03.10"/>
    <x v="4"/>
    <x v="0"/>
    <x v="3"/>
    <s v="Receitas Da Câmara"/>
    <s v="03.03.10"/>
    <s v="Receitas Da Câmara"/>
    <s v="03.03.10"/>
    <x v="6"/>
    <x v="0"/>
    <x v="3"/>
    <x v="3"/>
    <x v="0"/>
    <x v="0"/>
    <x v="1"/>
    <x v="0"/>
    <x v="8"/>
    <s v="2023-10-02"/>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8"/>
    <x v="0"/>
    <x v="1"/>
    <x v="0"/>
    <s v="03.03.10"/>
    <x v="4"/>
    <x v="0"/>
    <x v="3"/>
    <s v="Receitas Da Câmara"/>
    <s v="03.03.10"/>
    <s v="Receitas Da Câmara"/>
    <s v="03.03.10"/>
    <x v="28"/>
    <x v="0"/>
    <x v="3"/>
    <x v="3"/>
    <x v="0"/>
    <x v="0"/>
    <x v="1"/>
    <x v="0"/>
    <x v="8"/>
    <s v="2023-10-02"/>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49"/>
    <x v="0"/>
    <x v="1"/>
    <x v="0"/>
    <s v="03.03.10"/>
    <x v="4"/>
    <x v="0"/>
    <x v="3"/>
    <s v="Receitas Da Câmara"/>
    <s v="03.03.10"/>
    <s v="Receitas Da Câmara"/>
    <s v="03.03.10"/>
    <x v="29"/>
    <x v="0"/>
    <x v="3"/>
    <x v="3"/>
    <x v="0"/>
    <x v="0"/>
    <x v="1"/>
    <x v="0"/>
    <x v="8"/>
    <s v="2023-10-02"/>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7137"/>
    <x v="50"/>
    <x v="0"/>
    <x v="1"/>
    <x v="0"/>
    <s v="03.03.10"/>
    <x v="4"/>
    <x v="0"/>
    <x v="3"/>
    <s v="Receitas Da Câmara"/>
    <s v="03.03.10"/>
    <s v="Receitas Da Câmara"/>
    <s v="03.03.10"/>
    <x v="8"/>
    <x v="0"/>
    <x v="0"/>
    <x v="0"/>
    <x v="0"/>
    <x v="0"/>
    <x v="1"/>
    <x v="0"/>
    <x v="8"/>
    <s v="2023-10-02"/>
    <x v="3"/>
    <n v="1171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51"/>
    <x v="0"/>
    <x v="1"/>
    <x v="0"/>
    <s v="03.03.10"/>
    <x v="4"/>
    <x v="0"/>
    <x v="3"/>
    <s v="Receitas Da Câmara"/>
    <s v="03.03.10"/>
    <s v="Receitas Da Câmara"/>
    <s v="03.03.10"/>
    <x v="4"/>
    <x v="0"/>
    <x v="3"/>
    <x v="3"/>
    <x v="0"/>
    <x v="0"/>
    <x v="1"/>
    <x v="0"/>
    <x v="8"/>
    <s v="2023-10-02"/>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
    <x v="52"/>
    <x v="0"/>
    <x v="1"/>
    <x v="0"/>
    <s v="03.03.10"/>
    <x v="4"/>
    <x v="0"/>
    <x v="3"/>
    <s v="Receitas Da Câmara"/>
    <s v="03.03.10"/>
    <s v="Receitas Da Câmara"/>
    <s v="03.03.10"/>
    <x v="30"/>
    <x v="0"/>
    <x v="3"/>
    <x v="9"/>
    <x v="0"/>
    <x v="0"/>
    <x v="1"/>
    <x v="0"/>
    <x v="8"/>
    <s v="2023-10-02"/>
    <x v="3"/>
    <n v="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53"/>
    <x v="0"/>
    <x v="1"/>
    <x v="0"/>
    <s v="03.03.10"/>
    <x v="4"/>
    <x v="0"/>
    <x v="3"/>
    <s v="Receitas Da Câmara"/>
    <s v="03.03.10"/>
    <s v="Receitas Da Câmara"/>
    <s v="03.03.10"/>
    <x v="31"/>
    <x v="0"/>
    <x v="3"/>
    <x v="9"/>
    <x v="0"/>
    <x v="0"/>
    <x v="1"/>
    <x v="0"/>
    <x v="8"/>
    <s v="2023-10-02"/>
    <x v="3"/>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00"/>
    <x v="54"/>
    <x v="0"/>
    <x v="1"/>
    <x v="0"/>
    <s v="03.03.10"/>
    <x v="4"/>
    <x v="0"/>
    <x v="3"/>
    <s v="Receitas Da Câmara"/>
    <s v="03.03.10"/>
    <s v="Receitas Da Câmara"/>
    <s v="03.03.10"/>
    <x v="5"/>
    <x v="0"/>
    <x v="0"/>
    <x v="4"/>
    <x v="0"/>
    <x v="0"/>
    <x v="1"/>
    <x v="0"/>
    <x v="8"/>
    <s v="2023-10-02"/>
    <x v="3"/>
    <n v="14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55"/>
    <x v="0"/>
    <x v="1"/>
    <x v="0"/>
    <s v="03.03.10"/>
    <x v="4"/>
    <x v="0"/>
    <x v="3"/>
    <s v="Receitas Da Câmara"/>
    <s v="03.03.10"/>
    <s v="Receitas Da Câmara"/>
    <s v="03.03.10"/>
    <x v="22"/>
    <x v="0"/>
    <x v="3"/>
    <x v="3"/>
    <x v="0"/>
    <x v="0"/>
    <x v="1"/>
    <x v="0"/>
    <x v="8"/>
    <s v="2023-10-03"/>
    <x v="3"/>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55"/>
    <x v="56"/>
    <x v="0"/>
    <x v="1"/>
    <x v="0"/>
    <s v="03.03.10"/>
    <x v="4"/>
    <x v="0"/>
    <x v="3"/>
    <s v="Receitas Da Câmara"/>
    <s v="03.03.10"/>
    <s v="Receitas Da Câmara"/>
    <s v="03.03.10"/>
    <x v="6"/>
    <x v="0"/>
    <x v="3"/>
    <x v="3"/>
    <x v="0"/>
    <x v="0"/>
    <x v="1"/>
    <x v="0"/>
    <x v="8"/>
    <s v="2023-10-03"/>
    <x v="3"/>
    <n v="31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7"/>
    <x v="0"/>
    <x v="1"/>
    <x v="0"/>
    <s v="03.03.10"/>
    <x v="4"/>
    <x v="0"/>
    <x v="3"/>
    <s v="Receitas Da Câmara"/>
    <s v="03.03.10"/>
    <s v="Receitas Da Câmara"/>
    <s v="03.03.10"/>
    <x v="28"/>
    <x v="0"/>
    <x v="3"/>
    <x v="3"/>
    <x v="0"/>
    <x v="0"/>
    <x v="1"/>
    <x v="0"/>
    <x v="8"/>
    <s v="2023-10-03"/>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
    <x v="58"/>
    <x v="0"/>
    <x v="1"/>
    <x v="0"/>
    <s v="03.03.10"/>
    <x v="4"/>
    <x v="0"/>
    <x v="3"/>
    <s v="Receitas Da Câmara"/>
    <s v="03.03.10"/>
    <s v="Receitas Da Câmara"/>
    <s v="03.03.10"/>
    <x v="11"/>
    <x v="0"/>
    <x v="3"/>
    <x v="3"/>
    <x v="0"/>
    <x v="0"/>
    <x v="1"/>
    <x v="0"/>
    <x v="8"/>
    <s v="2023-10-03"/>
    <x v="3"/>
    <n v="3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5"/>
    <x v="59"/>
    <x v="0"/>
    <x v="1"/>
    <x v="0"/>
    <s v="03.03.10"/>
    <x v="4"/>
    <x v="0"/>
    <x v="3"/>
    <s v="Receitas Da Câmara"/>
    <s v="03.03.10"/>
    <s v="Receitas Da Câmara"/>
    <s v="03.03.10"/>
    <x v="30"/>
    <x v="0"/>
    <x v="3"/>
    <x v="9"/>
    <x v="0"/>
    <x v="0"/>
    <x v="1"/>
    <x v="0"/>
    <x v="8"/>
    <s v="2023-10-03"/>
    <x v="3"/>
    <n v="6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60"/>
    <x v="60"/>
    <x v="0"/>
    <x v="1"/>
    <x v="0"/>
    <s v="03.03.10"/>
    <x v="4"/>
    <x v="0"/>
    <x v="3"/>
    <s v="Receitas Da Câmara"/>
    <s v="03.03.10"/>
    <s v="Receitas Da Câmara"/>
    <s v="03.03.10"/>
    <x v="9"/>
    <x v="0"/>
    <x v="3"/>
    <x v="3"/>
    <x v="0"/>
    <x v="0"/>
    <x v="1"/>
    <x v="0"/>
    <x v="8"/>
    <s v="2023-10-03"/>
    <x v="3"/>
    <n v="7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129"/>
    <x v="61"/>
    <x v="0"/>
    <x v="1"/>
    <x v="0"/>
    <s v="03.03.10"/>
    <x v="4"/>
    <x v="0"/>
    <x v="3"/>
    <s v="Receitas Da Câmara"/>
    <s v="03.03.10"/>
    <s v="Receitas Da Câmara"/>
    <s v="03.03.10"/>
    <x v="8"/>
    <x v="0"/>
    <x v="0"/>
    <x v="0"/>
    <x v="0"/>
    <x v="0"/>
    <x v="1"/>
    <x v="0"/>
    <x v="8"/>
    <s v="2023-10-03"/>
    <x v="3"/>
    <n v="441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62"/>
    <x v="0"/>
    <x v="1"/>
    <x v="0"/>
    <s v="03.03.10"/>
    <x v="4"/>
    <x v="0"/>
    <x v="3"/>
    <s v="Receitas Da Câmara"/>
    <s v="03.03.10"/>
    <s v="Receitas Da Câmara"/>
    <s v="03.03.10"/>
    <x v="4"/>
    <x v="0"/>
    <x v="3"/>
    <x v="3"/>
    <x v="0"/>
    <x v="0"/>
    <x v="1"/>
    <x v="0"/>
    <x v="8"/>
    <s v="2023-10-03"/>
    <x v="3"/>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63"/>
    <x v="0"/>
    <x v="1"/>
    <x v="0"/>
    <s v="03.03.10"/>
    <x v="4"/>
    <x v="0"/>
    <x v="3"/>
    <s v="Receitas Da Câmara"/>
    <s v="03.03.10"/>
    <s v="Receitas Da Câmara"/>
    <s v="03.03.10"/>
    <x v="7"/>
    <x v="0"/>
    <x v="3"/>
    <x v="3"/>
    <x v="0"/>
    <x v="0"/>
    <x v="1"/>
    <x v="0"/>
    <x v="8"/>
    <s v="2023-10-03"/>
    <x v="3"/>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5"/>
    <x v="64"/>
    <x v="0"/>
    <x v="1"/>
    <x v="0"/>
    <s v="03.03.10"/>
    <x v="4"/>
    <x v="0"/>
    <x v="3"/>
    <s v="Receitas Da Câmara"/>
    <s v="03.03.10"/>
    <s v="Receitas Da Câmara"/>
    <s v="03.03.10"/>
    <x v="23"/>
    <x v="0"/>
    <x v="3"/>
    <x v="9"/>
    <x v="0"/>
    <x v="0"/>
    <x v="1"/>
    <x v="0"/>
    <x v="8"/>
    <s v="2023-10-03"/>
    <x v="3"/>
    <n v="7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65"/>
    <x v="0"/>
    <x v="1"/>
    <x v="0"/>
    <s v="03.03.10"/>
    <x v="4"/>
    <x v="0"/>
    <x v="3"/>
    <s v="Receitas Da Câmara"/>
    <s v="03.03.10"/>
    <s v="Receitas Da Câmara"/>
    <s v="03.03.10"/>
    <x v="29"/>
    <x v="0"/>
    <x v="3"/>
    <x v="3"/>
    <x v="0"/>
    <x v="0"/>
    <x v="1"/>
    <x v="0"/>
    <x v="8"/>
    <s v="2023-10-03"/>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80"/>
    <x v="66"/>
    <x v="0"/>
    <x v="1"/>
    <x v="0"/>
    <s v="03.03.10"/>
    <x v="4"/>
    <x v="0"/>
    <x v="3"/>
    <s v="Receitas Da Câmara"/>
    <s v="03.03.10"/>
    <s v="Receitas Da Câmara"/>
    <s v="03.03.10"/>
    <x v="32"/>
    <x v="0"/>
    <x v="3"/>
    <x v="3"/>
    <x v="0"/>
    <x v="0"/>
    <x v="1"/>
    <x v="0"/>
    <x v="8"/>
    <s v="2023-10-03"/>
    <x v="3"/>
    <n v="34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20530"/>
    <x v="67"/>
    <x v="0"/>
    <x v="1"/>
    <x v="0"/>
    <s v="03.03.10"/>
    <x v="4"/>
    <x v="0"/>
    <x v="3"/>
    <s v="Receitas Da Câmara"/>
    <s v="03.03.10"/>
    <s v="Receitas Da Câmara"/>
    <s v="03.03.10"/>
    <x v="33"/>
    <x v="0"/>
    <x v="0"/>
    <x v="0"/>
    <x v="0"/>
    <x v="0"/>
    <x v="1"/>
    <x v="0"/>
    <x v="8"/>
    <s v="2023-10-03"/>
    <x v="3"/>
    <n v="2205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68"/>
    <x v="0"/>
    <x v="1"/>
    <x v="0"/>
    <s v="03.03.10"/>
    <x v="4"/>
    <x v="0"/>
    <x v="3"/>
    <s v="Receitas Da Câmara"/>
    <s v="03.03.10"/>
    <s v="Receitas Da Câmara"/>
    <s v="03.03.10"/>
    <x v="24"/>
    <x v="0"/>
    <x v="0"/>
    <x v="4"/>
    <x v="0"/>
    <x v="0"/>
    <x v="1"/>
    <x v="0"/>
    <x v="8"/>
    <s v="2023-10-03"/>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0"/>
    <x v="69"/>
    <x v="0"/>
    <x v="1"/>
    <x v="0"/>
    <s v="03.03.10"/>
    <x v="4"/>
    <x v="0"/>
    <x v="3"/>
    <s v="Receitas Da Câmara"/>
    <s v="03.03.10"/>
    <s v="Receitas Da Câmara"/>
    <s v="03.03.10"/>
    <x v="27"/>
    <x v="0"/>
    <x v="3"/>
    <x v="3"/>
    <x v="0"/>
    <x v="0"/>
    <x v="1"/>
    <x v="0"/>
    <x v="8"/>
    <s v="2023-10-03"/>
    <x v="3"/>
    <n v="1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70"/>
    <x v="0"/>
    <x v="1"/>
    <x v="0"/>
    <s v="03.03.10"/>
    <x v="4"/>
    <x v="0"/>
    <x v="3"/>
    <s v="Receitas Da Câmara"/>
    <s v="03.03.10"/>
    <s v="Receitas Da Câmara"/>
    <s v="03.03.10"/>
    <x v="34"/>
    <x v="0"/>
    <x v="3"/>
    <x v="3"/>
    <x v="0"/>
    <x v="0"/>
    <x v="1"/>
    <x v="0"/>
    <x v="8"/>
    <s v="2023-10-03"/>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71"/>
    <x v="0"/>
    <x v="1"/>
    <x v="0"/>
    <s v="03.03.10"/>
    <x v="4"/>
    <x v="0"/>
    <x v="3"/>
    <s v="Receitas Da Câmara"/>
    <s v="03.03.10"/>
    <s v="Receitas Da Câmara"/>
    <s v="03.03.10"/>
    <x v="10"/>
    <x v="0"/>
    <x v="3"/>
    <x v="5"/>
    <x v="0"/>
    <x v="0"/>
    <x v="1"/>
    <x v="0"/>
    <x v="8"/>
    <s v="2023-10-03"/>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31"/>
    <x v="72"/>
    <x v="0"/>
    <x v="1"/>
    <x v="0"/>
    <s v="03.03.10"/>
    <x v="4"/>
    <x v="0"/>
    <x v="3"/>
    <s v="Receitas Da Câmara"/>
    <s v="03.03.10"/>
    <s v="Receitas Da Câmara"/>
    <s v="03.03.10"/>
    <x v="25"/>
    <x v="0"/>
    <x v="3"/>
    <x v="3"/>
    <x v="0"/>
    <x v="0"/>
    <x v="1"/>
    <x v="0"/>
    <x v="8"/>
    <s v="2023-10-03"/>
    <x v="3"/>
    <n v="17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73"/>
    <x v="0"/>
    <x v="0"/>
    <x v="0"/>
    <s v="03.16.15"/>
    <x v="0"/>
    <x v="0"/>
    <x v="0"/>
    <s v="Direção Financeira"/>
    <s v="03.16.15"/>
    <s v="Direção Financeira"/>
    <s v="03.16.15"/>
    <x v="19"/>
    <x v="0"/>
    <x v="0"/>
    <x v="7"/>
    <x v="0"/>
    <x v="0"/>
    <x v="0"/>
    <x v="0"/>
    <x v="8"/>
    <s v="2023-10-16"/>
    <x v="3"/>
    <n v="2800"/>
    <x v="0"/>
    <m/>
    <x v="0"/>
    <m/>
    <x v="14"/>
    <n v="100478423"/>
    <x v="0"/>
    <x v="0"/>
    <s v="Direção Financeira"/>
    <s v="ORI"/>
    <x v="0"/>
    <m/>
    <x v="0"/>
    <x v="0"/>
    <x v="0"/>
    <x v="0"/>
    <x v="0"/>
    <x v="0"/>
    <x v="0"/>
    <x v="0"/>
    <x v="0"/>
    <x v="0"/>
    <x v="0"/>
    <s v="Direção Financeira"/>
    <x v="0"/>
    <x v="0"/>
    <x v="0"/>
    <x v="0"/>
    <x v="0"/>
    <x v="0"/>
    <x v="0"/>
    <s v="000000"/>
    <x v="0"/>
    <x v="0"/>
    <x v="0"/>
    <x v="0"/>
    <s v="Ajuda de custo a favor do SR. Arnaldo Lopes pela sua deslocação em missão de serviço a cidade da Praia no dia 09 e 11 de Outubro de 2023, conforme justificativo em anexo."/>
  </r>
  <r>
    <x v="2"/>
    <n v="0"/>
    <n v="0"/>
    <n v="0"/>
    <n v="2050"/>
    <x v="74"/>
    <x v="0"/>
    <x v="0"/>
    <x v="0"/>
    <s v="01.25.02.23"/>
    <x v="12"/>
    <x v="1"/>
    <x v="1"/>
    <s v="desporto"/>
    <s v="01.25.02"/>
    <s v="desporto"/>
    <s v="01.25.02"/>
    <x v="18"/>
    <x v="0"/>
    <x v="0"/>
    <x v="0"/>
    <x v="0"/>
    <x v="1"/>
    <x v="2"/>
    <x v="0"/>
    <x v="8"/>
    <s v="2023-10-17"/>
    <x v="3"/>
    <n v="205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a favor da Tesouraria Municipal referente aquisição de 01 vinil 03 poliflex usado na estampa dos equipamentos e coletes, conforme anexo."/>
  </r>
  <r>
    <x v="0"/>
    <n v="0"/>
    <n v="0"/>
    <n v="0"/>
    <n v="214600"/>
    <x v="75"/>
    <x v="0"/>
    <x v="0"/>
    <x v="0"/>
    <s v="01.27.04.10"/>
    <x v="13"/>
    <x v="4"/>
    <x v="5"/>
    <s v="Infra-Estruturas e Transportes"/>
    <s v="01.27.04"/>
    <s v="Infra-Estruturas e Transportes"/>
    <s v="01.27.04"/>
    <x v="21"/>
    <x v="0"/>
    <x v="5"/>
    <x v="8"/>
    <x v="0"/>
    <x v="1"/>
    <x v="0"/>
    <x v="0"/>
    <x v="8"/>
    <s v="2023-10-18"/>
    <x v="3"/>
    <n v="214600"/>
    <x v="0"/>
    <m/>
    <x v="0"/>
    <m/>
    <x v="13"/>
    <n v="10047769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Autómenes, Pneus e Acessórios, pela aquisição de pneus afeto aos serviços da CMSM, conforme anexo. "/>
  </r>
  <r>
    <x v="0"/>
    <n v="0"/>
    <n v="0"/>
    <n v="0"/>
    <n v="48230"/>
    <x v="76"/>
    <x v="0"/>
    <x v="0"/>
    <x v="0"/>
    <s v="03.16.01"/>
    <x v="14"/>
    <x v="0"/>
    <x v="0"/>
    <s v="Assembleia Municipal"/>
    <s v="03.16.01"/>
    <s v="Assembleia Municipal"/>
    <s v="03.16.01"/>
    <x v="19"/>
    <x v="0"/>
    <x v="0"/>
    <x v="7"/>
    <x v="0"/>
    <x v="0"/>
    <x v="0"/>
    <x v="0"/>
    <x v="8"/>
    <s v="2023-10-26"/>
    <x v="3"/>
    <n v="48230"/>
    <x v="0"/>
    <m/>
    <x v="0"/>
    <m/>
    <x v="15"/>
    <n v="100475805"/>
    <x v="0"/>
    <x v="0"/>
    <s v="Assembleia Municipal"/>
    <s v="ORI"/>
    <x v="0"/>
    <s v="AM"/>
    <x v="0"/>
    <x v="0"/>
    <x v="0"/>
    <x v="0"/>
    <x v="0"/>
    <x v="0"/>
    <x v="0"/>
    <x v="0"/>
    <x v="0"/>
    <x v="0"/>
    <x v="0"/>
    <s v="Assembleia Municipal"/>
    <x v="0"/>
    <x v="0"/>
    <x v="0"/>
    <x v="0"/>
    <x v="0"/>
    <x v="0"/>
    <x v="0"/>
    <s v="000000"/>
    <x v="0"/>
    <x v="0"/>
    <x v="0"/>
    <x v="0"/>
    <s v="Pagamento a favor Multiviagens Tour, lda referente bilhete de pasagem aereo a favor. da Sr. Leocadia Baptista Furtado no percurso Pria/lisboa/Praia, confrome anexo."/>
  </r>
  <r>
    <x v="2"/>
    <n v="0"/>
    <n v="0"/>
    <n v="0"/>
    <n v="18181"/>
    <x v="77"/>
    <x v="0"/>
    <x v="0"/>
    <x v="0"/>
    <s v="01.27.06.80"/>
    <x v="15"/>
    <x v="4"/>
    <x v="5"/>
    <s v="Requalificação Urbana e habitação"/>
    <s v="01.27.06"/>
    <s v="Requalificação Urbana e habitação"/>
    <s v="01.27.06"/>
    <x v="18"/>
    <x v="0"/>
    <x v="0"/>
    <x v="0"/>
    <x v="0"/>
    <x v="1"/>
    <x v="2"/>
    <x v="0"/>
    <x v="8"/>
    <s v="2023-10-31"/>
    <x v="3"/>
    <n v="18181"/>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iveis, destinados as viaturas afetas as obras de requalificação urbana da pria de Veneza, confrome anexo."/>
  </r>
  <r>
    <x v="2"/>
    <n v="0"/>
    <n v="0"/>
    <n v="0"/>
    <n v="7400"/>
    <x v="78"/>
    <x v="0"/>
    <x v="0"/>
    <x v="0"/>
    <s v="01.27.06.80"/>
    <x v="15"/>
    <x v="4"/>
    <x v="5"/>
    <s v="Requalificação Urbana e habitação"/>
    <s v="01.27.06"/>
    <s v="Requalificação Urbana e habitação"/>
    <s v="01.27.06"/>
    <x v="18"/>
    <x v="0"/>
    <x v="0"/>
    <x v="0"/>
    <x v="0"/>
    <x v="1"/>
    <x v="2"/>
    <x v="0"/>
    <x v="9"/>
    <s v="2023-11-07"/>
    <x v="3"/>
    <n v="7400"/>
    <x v="0"/>
    <m/>
    <x v="0"/>
    <m/>
    <x v="0"/>
    <n v="100476920"/>
    <x v="0"/>
    <x v="0"/>
    <s v="Requalificação Urbana de Veneza"/>
    <s v="ORI"/>
    <x v="0"/>
    <m/>
    <x v="0"/>
    <x v="0"/>
    <x v="0"/>
    <x v="0"/>
    <x v="0"/>
    <x v="0"/>
    <x v="0"/>
    <x v="0"/>
    <x v="0"/>
    <x v="0"/>
    <x v="0"/>
    <s v="Requalificação Urbana de Veneza"/>
    <x v="0"/>
    <x v="0"/>
    <x v="0"/>
    <x v="0"/>
    <x v="1"/>
    <x v="0"/>
    <x v="0"/>
    <s v="000000"/>
    <x v="0"/>
    <x v="0"/>
    <x v="0"/>
    <x v="0"/>
    <s v="Pagamento a favor do senhor Filisberto Carvalho Auto, Lda referente a combustíveis destinado a viatura afeta as obras de requalificação urbana de Veneza, conforme os documentos em anexo.   "/>
  </r>
  <r>
    <x v="0"/>
    <n v="0"/>
    <n v="0"/>
    <n v="0"/>
    <n v="10000"/>
    <x v="79"/>
    <x v="0"/>
    <x v="0"/>
    <x v="0"/>
    <s v="01.25.03.12"/>
    <x v="16"/>
    <x v="1"/>
    <x v="1"/>
    <s v="Emprego e Formação profissional"/>
    <s v="01.25.03"/>
    <s v="Emprego e Formação profissional"/>
    <s v="01.25.03"/>
    <x v="21"/>
    <x v="0"/>
    <x v="5"/>
    <x v="8"/>
    <x v="0"/>
    <x v="1"/>
    <x v="0"/>
    <x v="0"/>
    <x v="9"/>
    <s v="2023-11-06"/>
    <x v="3"/>
    <n v="10000"/>
    <x v="0"/>
    <m/>
    <x v="0"/>
    <m/>
    <x v="16"/>
    <n v="100476725"/>
    <x v="0"/>
    <x v="0"/>
    <s v="Estágios Profissionais e Promoção de Emprego"/>
    <s v="ORI"/>
    <x v="0"/>
    <m/>
    <x v="0"/>
    <x v="0"/>
    <x v="0"/>
    <x v="0"/>
    <x v="0"/>
    <x v="0"/>
    <x v="0"/>
    <x v="0"/>
    <x v="0"/>
    <x v="0"/>
    <x v="0"/>
    <s v="Estágios Profissionais e Promoção de Emprego"/>
    <x v="0"/>
    <x v="0"/>
    <x v="0"/>
    <x v="0"/>
    <x v="1"/>
    <x v="0"/>
    <x v="0"/>
    <s v="000000"/>
    <x v="0"/>
    <x v="0"/>
    <x v="0"/>
    <x v="0"/>
    <s v="Apio a favor da Sr. Maxima Furtado Cardoso, para reforço de negócio, confrome anexo."/>
  </r>
  <r>
    <x v="1"/>
    <n v="0"/>
    <n v="0"/>
    <n v="0"/>
    <n v="59677"/>
    <x v="80"/>
    <x v="0"/>
    <x v="0"/>
    <x v="0"/>
    <s v="80.02.10.26"/>
    <x v="3"/>
    <x v="2"/>
    <x v="2"/>
    <s v="Outros"/>
    <s v="80.02.10"/>
    <s v="Outros"/>
    <s v="80.02.10"/>
    <x v="35"/>
    <x v="0"/>
    <x v="4"/>
    <x v="10"/>
    <x v="1"/>
    <x v="2"/>
    <x v="0"/>
    <x v="0"/>
    <x v="9"/>
    <s v="2023-11-06"/>
    <x v="3"/>
    <n v="59677"/>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Outubro de 2023, conforme justificativo em anexo. "/>
  </r>
  <r>
    <x v="0"/>
    <n v="0"/>
    <n v="0"/>
    <n v="0"/>
    <n v="62400"/>
    <x v="81"/>
    <x v="0"/>
    <x v="0"/>
    <x v="0"/>
    <s v="01.25.04.22"/>
    <x v="17"/>
    <x v="1"/>
    <x v="1"/>
    <s v="Cultura"/>
    <s v="01.25.04"/>
    <s v="Cultura"/>
    <s v="01.25.04"/>
    <x v="21"/>
    <x v="0"/>
    <x v="5"/>
    <x v="8"/>
    <x v="0"/>
    <x v="1"/>
    <x v="0"/>
    <x v="0"/>
    <x v="9"/>
    <s v="2023-11-07"/>
    <x v="3"/>
    <n v="62400"/>
    <x v="0"/>
    <m/>
    <x v="0"/>
    <m/>
    <x v="18"/>
    <n v="10047934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luguer de som e palco, conforme propostas em anexo.  "/>
  </r>
  <r>
    <x v="0"/>
    <n v="0"/>
    <n v="0"/>
    <n v="0"/>
    <n v="500"/>
    <x v="82"/>
    <x v="0"/>
    <x v="0"/>
    <x v="0"/>
    <s v="01.25.05.09"/>
    <x v="1"/>
    <x v="1"/>
    <x v="1"/>
    <s v="Saúde"/>
    <s v="01.25.05"/>
    <s v="Saúde"/>
    <s v="01.25.05"/>
    <x v="1"/>
    <x v="0"/>
    <x v="1"/>
    <x v="1"/>
    <x v="0"/>
    <x v="1"/>
    <x v="0"/>
    <x v="0"/>
    <x v="9"/>
    <s v="2023-11-13"/>
    <x v="3"/>
    <n v="500"/>
    <x v="0"/>
    <m/>
    <x v="0"/>
    <m/>
    <x v="19"/>
    <n v="100476794"/>
    <x v="0"/>
    <x v="0"/>
    <s v="Apoio a Consultas de Especialidade e Medicamentos"/>
    <s v="ORI"/>
    <x v="0"/>
    <s v="ACE"/>
    <x v="0"/>
    <x v="0"/>
    <x v="0"/>
    <x v="0"/>
    <x v="0"/>
    <x v="0"/>
    <x v="0"/>
    <x v="0"/>
    <x v="0"/>
    <x v="0"/>
    <x v="0"/>
    <s v="Apoio a Consultas de Especialidade e Medicamentos"/>
    <x v="0"/>
    <x v="0"/>
    <x v="0"/>
    <x v="0"/>
    <x v="1"/>
    <x v="0"/>
    <x v="0"/>
    <s v="000000"/>
    <x v="0"/>
    <x v="0"/>
    <x v="0"/>
    <x v="0"/>
    <s v="Apoio social a favor da Sr. Arlinda Mendes Rodrigues, referente pagamento no transporte para consulta, confrome anexo."/>
  </r>
  <r>
    <x v="0"/>
    <n v="0"/>
    <n v="0"/>
    <n v="0"/>
    <n v="17112"/>
    <x v="83"/>
    <x v="0"/>
    <x v="0"/>
    <x v="0"/>
    <s v="03.16.15"/>
    <x v="0"/>
    <x v="0"/>
    <x v="0"/>
    <s v="Direção Financeira"/>
    <s v="03.16.15"/>
    <s v="Direção Financeira"/>
    <s v="03.16.15"/>
    <x v="36"/>
    <x v="0"/>
    <x v="0"/>
    <x v="0"/>
    <x v="0"/>
    <x v="0"/>
    <x v="0"/>
    <x v="0"/>
    <x v="10"/>
    <s v="2023-12-11"/>
    <x v="3"/>
    <n v="17112"/>
    <x v="0"/>
    <m/>
    <x v="0"/>
    <m/>
    <x v="20"/>
    <n v="100450891"/>
    <x v="0"/>
    <x v="0"/>
    <s v="Direção Financeira"/>
    <s v="ORI"/>
    <x v="0"/>
    <m/>
    <x v="0"/>
    <x v="0"/>
    <x v="0"/>
    <x v="0"/>
    <x v="0"/>
    <x v="0"/>
    <x v="0"/>
    <x v="0"/>
    <x v="0"/>
    <x v="0"/>
    <x v="0"/>
    <s v="Direção Financeira"/>
    <x v="0"/>
    <x v="0"/>
    <x v="0"/>
    <x v="0"/>
    <x v="0"/>
    <x v="0"/>
    <x v="0"/>
    <s v="000000"/>
    <x v="0"/>
    <x v="0"/>
    <x v="0"/>
    <x v="0"/>
    <s v="Pagamento a favor do senhor José Anildo Nunes F. Furtado, referente ao retroativo Janeiro 2012 a Outubro 2014, conforme anexo."/>
  </r>
  <r>
    <x v="0"/>
    <n v="0"/>
    <n v="0"/>
    <n v="0"/>
    <n v="14979"/>
    <x v="84"/>
    <x v="0"/>
    <x v="1"/>
    <x v="0"/>
    <s v="80.02.01"/>
    <x v="2"/>
    <x v="2"/>
    <x v="2"/>
    <s v="Retenções Iur"/>
    <s v="80.02.01"/>
    <s v="Retenções Iur"/>
    <s v="80.02.01"/>
    <x v="2"/>
    <x v="0"/>
    <x v="2"/>
    <x v="0"/>
    <x v="1"/>
    <x v="2"/>
    <x v="1"/>
    <x v="0"/>
    <x v="9"/>
    <s v="2023-11-21"/>
    <x v="3"/>
    <n v="14979"/>
    <x v="0"/>
    <m/>
    <x v="0"/>
    <m/>
    <x v="2"/>
    <n v="100474696"/>
    <x v="0"/>
    <x v="0"/>
    <s v="Retenções Iur"/>
    <s v="ORI"/>
    <x v="0"/>
    <s v="RIUR"/>
    <x v="0"/>
    <x v="0"/>
    <x v="0"/>
    <x v="0"/>
    <x v="0"/>
    <x v="0"/>
    <x v="0"/>
    <x v="0"/>
    <x v="0"/>
    <x v="0"/>
    <x v="0"/>
    <s v="Retenções Iur"/>
    <x v="0"/>
    <x v="0"/>
    <x v="0"/>
    <x v="0"/>
    <x v="2"/>
    <x v="0"/>
    <x v="0"/>
    <s v="000000"/>
    <x v="0"/>
    <x v="1"/>
    <x v="0"/>
    <x v="0"/>
    <s v="RETENCAO OT"/>
  </r>
  <r>
    <x v="0"/>
    <n v="0"/>
    <n v="0"/>
    <n v="0"/>
    <n v="14827"/>
    <x v="85"/>
    <x v="0"/>
    <x v="1"/>
    <x v="0"/>
    <s v="80.02.10.01"/>
    <x v="6"/>
    <x v="2"/>
    <x v="2"/>
    <s v="Outros"/>
    <s v="80.02.10"/>
    <s v="Outros"/>
    <s v="80.02.10"/>
    <x v="12"/>
    <x v="0"/>
    <x v="2"/>
    <x v="0"/>
    <x v="1"/>
    <x v="2"/>
    <x v="1"/>
    <x v="0"/>
    <x v="9"/>
    <s v="2023-11-21"/>
    <x v="3"/>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86"/>
    <x v="0"/>
    <x v="1"/>
    <x v="0"/>
    <s v="80.02.10.20"/>
    <x v="18"/>
    <x v="2"/>
    <x v="2"/>
    <s v="Outros"/>
    <s v="80.02.10"/>
    <s v="Outros"/>
    <s v="80.02.10"/>
    <x v="3"/>
    <x v="0"/>
    <x v="2"/>
    <x v="2"/>
    <x v="1"/>
    <x v="2"/>
    <x v="1"/>
    <x v="0"/>
    <x v="9"/>
    <s v="2023-11-21"/>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5157"/>
    <x v="87"/>
    <x v="0"/>
    <x v="1"/>
    <x v="0"/>
    <s v="80.02.01"/>
    <x v="2"/>
    <x v="2"/>
    <x v="2"/>
    <s v="Retenções Iur"/>
    <s v="80.02.01"/>
    <s v="Retenções Iur"/>
    <s v="80.02.01"/>
    <x v="2"/>
    <x v="0"/>
    <x v="2"/>
    <x v="0"/>
    <x v="1"/>
    <x v="2"/>
    <x v="1"/>
    <x v="0"/>
    <x v="9"/>
    <s v="2023-11-21"/>
    <x v="3"/>
    <n v="5157"/>
    <x v="0"/>
    <m/>
    <x v="0"/>
    <m/>
    <x v="2"/>
    <n v="100474696"/>
    <x v="0"/>
    <x v="0"/>
    <s v="Retenções Iur"/>
    <s v="ORI"/>
    <x v="0"/>
    <s v="RIUR"/>
    <x v="0"/>
    <x v="0"/>
    <x v="0"/>
    <x v="0"/>
    <x v="0"/>
    <x v="0"/>
    <x v="0"/>
    <x v="0"/>
    <x v="0"/>
    <x v="0"/>
    <x v="0"/>
    <s v="Retenções Iur"/>
    <x v="0"/>
    <x v="0"/>
    <x v="0"/>
    <x v="0"/>
    <x v="2"/>
    <x v="0"/>
    <x v="0"/>
    <s v="000000"/>
    <x v="0"/>
    <x v="1"/>
    <x v="0"/>
    <x v="0"/>
    <s v="RETENCAO OT"/>
  </r>
  <r>
    <x v="0"/>
    <n v="0"/>
    <n v="0"/>
    <n v="0"/>
    <n v="800"/>
    <x v="88"/>
    <x v="0"/>
    <x v="1"/>
    <x v="0"/>
    <s v="80.02.10.20"/>
    <x v="18"/>
    <x v="2"/>
    <x v="2"/>
    <s v="Outros"/>
    <s v="80.02.10"/>
    <s v="Outros"/>
    <s v="80.02.10"/>
    <x v="3"/>
    <x v="0"/>
    <x v="2"/>
    <x v="2"/>
    <x v="1"/>
    <x v="2"/>
    <x v="1"/>
    <x v="0"/>
    <x v="9"/>
    <s v="2023-11-21"/>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4858"/>
    <x v="89"/>
    <x v="0"/>
    <x v="0"/>
    <x v="0"/>
    <s v="03.16.13"/>
    <x v="19"/>
    <x v="0"/>
    <x v="0"/>
    <s v="Unidade Gestão de Aquisições"/>
    <s v="03.16.13"/>
    <s v="Unidade Gestão de Aquisições"/>
    <s v="03.16.13"/>
    <x v="37"/>
    <x v="0"/>
    <x v="0"/>
    <x v="0"/>
    <x v="1"/>
    <x v="0"/>
    <x v="0"/>
    <x v="0"/>
    <x v="10"/>
    <s v="2023-12-13"/>
    <x v="3"/>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12-2023"/>
  </r>
  <r>
    <x v="0"/>
    <n v="0"/>
    <n v="0"/>
    <n v="0"/>
    <n v="10834"/>
    <x v="89"/>
    <x v="0"/>
    <x v="0"/>
    <x v="0"/>
    <s v="03.16.13"/>
    <x v="19"/>
    <x v="0"/>
    <x v="0"/>
    <s v="Unidade Gestão de Aquisições"/>
    <s v="03.16.13"/>
    <s v="Unidade Gestão de Aquisições"/>
    <s v="03.16.13"/>
    <x v="37"/>
    <x v="0"/>
    <x v="0"/>
    <x v="0"/>
    <x v="1"/>
    <x v="0"/>
    <x v="0"/>
    <x v="0"/>
    <x v="10"/>
    <s v="2023-12-13"/>
    <x v="3"/>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12-2023"/>
  </r>
  <r>
    <x v="0"/>
    <n v="0"/>
    <n v="0"/>
    <n v="0"/>
    <n v="8213"/>
    <x v="89"/>
    <x v="0"/>
    <x v="0"/>
    <x v="0"/>
    <s v="03.16.13"/>
    <x v="19"/>
    <x v="0"/>
    <x v="0"/>
    <s v="Unidade Gestão de Aquisições"/>
    <s v="03.16.13"/>
    <s v="Unidade Gestão de Aquisições"/>
    <s v="03.16.13"/>
    <x v="37"/>
    <x v="0"/>
    <x v="0"/>
    <x v="0"/>
    <x v="1"/>
    <x v="0"/>
    <x v="0"/>
    <x v="0"/>
    <x v="10"/>
    <s v="2023-12-13"/>
    <x v="3"/>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12-2023"/>
  </r>
  <r>
    <x v="0"/>
    <n v="0"/>
    <n v="0"/>
    <n v="0"/>
    <n v="78757"/>
    <x v="89"/>
    <x v="0"/>
    <x v="0"/>
    <x v="0"/>
    <s v="03.16.13"/>
    <x v="19"/>
    <x v="0"/>
    <x v="0"/>
    <s v="Unidade Gestão de Aquisições"/>
    <s v="03.16.13"/>
    <s v="Unidade Gestão de Aquisições"/>
    <s v="03.16.13"/>
    <x v="37"/>
    <x v="0"/>
    <x v="0"/>
    <x v="0"/>
    <x v="1"/>
    <x v="0"/>
    <x v="0"/>
    <x v="0"/>
    <x v="10"/>
    <s v="2023-12-13"/>
    <x v="3"/>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12-2023"/>
  </r>
  <r>
    <x v="0"/>
    <n v="0"/>
    <n v="0"/>
    <n v="0"/>
    <n v="2000"/>
    <x v="90"/>
    <x v="0"/>
    <x v="0"/>
    <x v="0"/>
    <s v="01.25.01.10"/>
    <x v="11"/>
    <x v="1"/>
    <x v="1"/>
    <s v="Educação"/>
    <s v="01.25.01"/>
    <s v="Educação"/>
    <s v="01.25.01"/>
    <x v="21"/>
    <x v="0"/>
    <x v="5"/>
    <x v="8"/>
    <x v="0"/>
    <x v="1"/>
    <x v="0"/>
    <x v="0"/>
    <x v="10"/>
    <s v="2023-12-29"/>
    <x v="3"/>
    <n v="2000"/>
    <x v="0"/>
    <m/>
    <x v="0"/>
    <m/>
    <x v="22"/>
    <n v="100479579"/>
    <x v="0"/>
    <x v="0"/>
    <s v="Transporte escolar"/>
    <s v="ORI"/>
    <x v="0"/>
    <m/>
    <x v="0"/>
    <x v="0"/>
    <x v="0"/>
    <x v="0"/>
    <x v="0"/>
    <x v="0"/>
    <x v="0"/>
    <x v="0"/>
    <x v="0"/>
    <x v="0"/>
    <x v="0"/>
    <s v="Transporte escolar"/>
    <x v="0"/>
    <x v="0"/>
    <x v="0"/>
    <x v="0"/>
    <x v="1"/>
    <x v="0"/>
    <x v="0"/>
    <s v="000000"/>
    <x v="0"/>
    <x v="0"/>
    <x v="0"/>
    <x v="0"/>
    <s v="Apoio de transporte escolar a favor de Maria Rosa Barros para sua filha, conforme anexo."/>
  </r>
  <r>
    <x v="0"/>
    <n v="0"/>
    <n v="0"/>
    <n v="0"/>
    <n v="100000"/>
    <x v="91"/>
    <x v="0"/>
    <x v="0"/>
    <x v="0"/>
    <s v="01.25.04.22"/>
    <x v="17"/>
    <x v="1"/>
    <x v="1"/>
    <s v="Cultura"/>
    <s v="01.25.04"/>
    <s v="Cultura"/>
    <s v="01.25.04"/>
    <x v="21"/>
    <x v="0"/>
    <x v="5"/>
    <x v="8"/>
    <x v="0"/>
    <x v="1"/>
    <x v="0"/>
    <x v="0"/>
    <x v="1"/>
    <s v="2023-02-06"/>
    <x v="0"/>
    <n v="100000"/>
    <x v="0"/>
    <m/>
    <x v="0"/>
    <m/>
    <x v="23"/>
    <n v="100394691"/>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s realizadas, referente ao apoio da Câmara aos grupos carnavalescos, escolas e jardins para a celebração do rei momo/desfile do carnaval no Município de São Miguel, conforme proposta em anexo."/>
  </r>
  <r>
    <x v="0"/>
    <n v="0"/>
    <n v="0"/>
    <n v="0"/>
    <n v="1500"/>
    <x v="92"/>
    <x v="0"/>
    <x v="1"/>
    <x v="0"/>
    <s v="80.02.01"/>
    <x v="2"/>
    <x v="2"/>
    <x v="2"/>
    <s v="Retenções Iur"/>
    <s v="80.02.01"/>
    <s v="Retenções Iur"/>
    <s v="80.02.01"/>
    <x v="2"/>
    <x v="0"/>
    <x v="2"/>
    <x v="0"/>
    <x v="1"/>
    <x v="2"/>
    <x v="1"/>
    <x v="0"/>
    <x v="1"/>
    <s v="2023-02-21"/>
    <x v="0"/>
    <n v="1500"/>
    <x v="0"/>
    <m/>
    <x v="0"/>
    <m/>
    <x v="2"/>
    <n v="100474696"/>
    <x v="0"/>
    <x v="0"/>
    <s v="Retenções Iur"/>
    <s v="ORI"/>
    <x v="0"/>
    <s v="RIUR"/>
    <x v="0"/>
    <x v="0"/>
    <x v="0"/>
    <x v="0"/>
    <x v="0"/>
    <x v="0"/>
    <x v="0"/>
    <x v="0"/>
    <x v="0"/>
    <x v="0"/>
    <x v="0"/>
    <s v="Retenções Iur"/>
    <x v="0"/>
    <x v="0"/>
    <x v="0"/>
    <x v="0"/>
    <x v="2"/>
    <x v="0"/>
    <x v="0"/>
    <s v="000000"/>
    <x v="0"/>
    <x v="1"/>
    <x v="0"/>
    <x v="0"/>
    <s v="RETENCAO OT"/>
  </r>
  <r>
    <x v="0"/>
    <n v="0"/>
    <n v="0"/>
    <n v="0"/>
    <n v="7000"/>
    <x v="93"/>
    <x v="0"/>
    <x v="0"/>
    <x v="0"/>
    <s v="03.16.15"/>
    <x v="0"/>
    <x v="0"/>
    <x v="0"/>
    <s v="Direção Financeira"/>
    <s v="03.16.15"/>
    <s v="Direção Financeira"/>
    <s v="03.16.15"/>
    <x v="38"/>
    <x v="0"/>
    <x v="0"/>
    <x v="7"/>
    <x v="1"/>
    <x v="0"/>
    <x v="0"/>
    <x v="0"/>
    <x v="2"/>
    <s v="2023-03-13"/>
    <x v="0"/>
    <n v="7000"/>
    <x v="0"/>
    <m/>
    <x v="0"/>
    <m/>
    <x v="24"/>
    <n v="100476775"/>
    <x v="0"/>
    <x v="0"/>
    <s v="Direção Financeira"/>
    <s v="ORI"/>
    <x v="0"/>
    <m/>
    <x v="0"/>
    <x v="0"/>
    <x v="0"/>
    <x v="0"/>
    <x v="0"/>
    <x v="0"/>
    <x v="0"/>
    <x v="0"/>
    <x v="0"/>
    <x v="0"/>
    <x v="0"/>
    <s v="Direção Financeira"/>
    <x v="0"/>
    <x v="0"/>
    <x v="0"/>
    <x v="0"/>
    <x v="0"/>
    <x v="0"/>
    <x v="0"/>
    <s v="000000"/>
    <x v="0"/>
    <x v="0"/>
    <x v="0"/>
    <x v="0"/>
    <s v="Pagamento a favor de Electra pela energia no contador pré paga da casa do Sr. Presidente Herménio Fernandes."/>
  </r>
  <r>
    <x v="0"/>
    <n v="0"/>
    <n v="0"/>
    <n v="0"/>
    <n v="140688"/>
    <x v="94"/>
    <x v="0"/>
    <x v="0"/>
    <x v="0"/>
    <s v="03.16.15"/>
    <x v="0"/>
    <x v="0"/>
    <x v="0"/>
    <s v="Direção Financeira"/>
    <s v="03.16.15"/>
    <s v="Direção Financeira"/>
    <s v="03.16.15"/>
    <x v="39"/>
    <x v="0"/>
    <x v="0"/>
    <x v="7"/>
    <x v="0"/>
    <x v="0"/>
    <x v="0"/>
    <x v="0"/>
    <x v="5"/>
    <s v="2023-05-30"/>
    <x v="1"/>
    <n v="140688"/>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maio 2023, conforme contratos em anexo. "/>
  </r>
  <r>
    <x v="0"/>
    <n v="0"/>
    <n v="0"/>
    <n v="0"/>
    <n v="5600"/>
    <x v="95"/>
    <x v="0"/>
    <x v="0"/>
    <x v="0"/>
    <s v="03.16.15"/>
    <x v="0"/>
    <x v="0"/>
    <x v="0"/>
    <s v="Direção Financeira"/>
    <s v="03.16.15"/>
    <s v="Direção Financeira"/>
    <s v="03.16.15"/>
    <x v="19"/>
    <x v="0"/>
    <x v="0"/>
    <x v="7"/>
    <x v="0"/>
    <x v="0"/>
    <x v="0"/>
    <x v="0"/>
    <x v="0"/>
    <s v="2023-01-27"/>
    <x v="0"/>
    <n v="5600"/>
    <x v="0"/>
    <m/>
    <x v="0"/>
    <m/>
    <x v="25"/>
    <n v="100447033"/>
    <x v="0"/>
    <x v="0"/>
    <s v="Direção Financeira"/>
    <s v="ORI"/>
    <x v="0"/>
    <m/>
    <x v="0"/>
    <x v="0"/>
    <x v="0"/>
    <x v="0"/>
    <x v="0"/>
    <x v="0"/>
    <x v="0"/>
    <x v="0"/>
    <x v="0"/>
    <x v="0"/>
    <x v="0"/>
    <s v="Direção Financeira"/>
    <x v="0"/>
    <x v="0"/>
    <x v="0"/>
    <x v="0"/>
    <x v="0"/>
    <x v="0"/>
    <x v="0"/>
    <s v="000000"/>
    <x v="0"/>
    <x v="0"/>
    <x v="0"/>
    <x v="0"/>
    <s v="Ajuda de custo a favor do Sr. Emanuel Semedo, pela sua deslocação em missão de serviço a cidade da Praia nos dia 16, 25 de janeiro e Tarrafal no dia 19 de janeiro de 2023, conforme justificativo em anexo.  "/>
  </r>
  <r>
    <x v="0"/>
    <n v="0"/>
    <n v="0"/>
    <n v="0"/>
    <n v="800"/>
    <x v="96"/>
    <x v="0"/>
    <x v="0"/>
    <x v="0"/>
    <s v="03.16.15"/>
    <x v="0"/>
    <x v="0"/>
    <x v="0"/>
    <s v="Direção Financeira"/>
    <s v="03.16.15"/>
    <s v="Direção Financeira"/>
    <s v="03.16.15"/>
    <x v="40"/>
    <x v="0"/>
    <x v="0"/>
    <x v="7"/>
    <x v="0"/>
    <x v="0"/>
    <x v="0"/>
    <x v="0"/>
    <x v="2"/>
    <s v="2023-03-20"/>
    <x v="0"/>
    <n v="800"/>
    <x v="0"/>
    <m/>
    <x v="0"/>
    <m/>
    <x v="8"/>
    <n v="100474914"/>
    <x v="0"/>
    <x v="0"/>
    <s v="Direção Financeira"/>
    <s v="ORI"/>
    <x v="0"/>
    <m/>
    <x v="0"/>
    <x v="0"/>
    <x v="0"/>
    <x v="0"/>
    <x v="0"/>
    <x v="0"/>
    <x v="0"/>
    <x v="0"/>
    <x v="0"/>
    <x v="0"/>
    <x v="0"/>
    <s v="Direção Financeira"/>
    <x v="0"/>
    <x v="0"/>
    <x v="0"/>
    <x v="0"/>
    <x v="0"/>
    <x v="0"/>
    <x v="0"/>
    <s v="000000"/>
    <x v="0"/>
    <x v="0"/>
    <x v="0"/>
    <x v="0"/>
    <s v="Pagamento de montagem e colagem semi- pesada da viatura da Câmara Municipal de São Miguel, conforme fatura e proposta em anexo. "/>
  </r>
  <r>
    <x v="0"/>
    <n v="0"/>
    <n v="0"/>
    <n v="0"/>
    <n v="5866"/>
    <x v="94"/>
    <x v="0"/>
    <x v="0"/>
    <x v="0"/>
    <s v="03.16.15"/>
    <x v="0"/>
    <x v="0"/>
    <x v="0"/>
    <s v="Direção Financeira"/>
    <s v="03.16.15"/>
    <s v="Direção Financeira"/>
    <s v="03.16.15"/>
    <x v="39"/>
    <x v="0"/>
    <x v="0"/>
    <x v="7"/>
    <x v="0"/>
    <x v="0"/>
    <x v="0"/>
    <x v="0"/>
    <x v="5"/>
    <s v="2023-05-30"/>
    <x v="1"/>
    <n v="5866"/>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maio 2023, conforme contratos em anexo. "/>
  </r>
  <r>
    <x v="0"/>
    <n v="0"/>
    <n v="0"/>
    <n v="0"/>
    <n v="1400"/>
    <x v="97"/>
    <x v="0"/>
    <x v="0"/>
    <x v="0"/>
    <s v="03.16.23"/>
    <x v="20"/>
    <x v="0"/>
    <x v="0"/>
    <s v="Direção da Educação, Formação Profissional, Emprego"/>
    <s v="03.16.23"/>
    <s v="Direção da Educação, Formação Profissional, Emprego"/>
    <s v="03.16.23"/>
    <x v="19"/>
    <x v="0"/>
    <x v="0"/>
    <x v="7"/>
    <x v="0"/>
    <x v="0"/>
    <x v="0"/>
    <x v="0"/>
    <x v="3"/>
    <s v="2023-04-21"/>
    <x v="1"/>
    <n v="1400"/>
    <x v="0"/>
    <m/>
    <x v="0"/>
    <m/>
    <x v="26"/>
    <n v="100476713"/>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a técnica Magda Alice Afonso, pela sua deslocação á cidade da Praia, em missão do serviço, no dia 11 de abril 2023, conforme anexo."/>
  </r>
  <r>
    <x v="0"/>
    <n v="0"/>
    <n v="0"/>
    <n v="0"/>
    <n v="791330"/>
    <x v="94"/>
    <x v="0"/>
    <x v="0"/>
    <x v="0"/>
    <s v="03.16.15"/>
    <x v="0"/>
    <x v="0"/>
    <x v="0"/>
    <s v="Direção Financeira"/>
    <s v="03.16.15"/>
    <s v="Direção Financeira"/>
    <s v="03.16.15"/>
    <x v="39"/>
    <x v="0"/>
    <x v="0"/>
    <x v="7"/>
    <x v="0"/>
    <x v="0"/>
    <x v="0"/>
    <x v="0"/>
    <x v="5"/>
    <s v="2023-05-30"/>
    <x v="1"/>
    <n v="791330"/>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maio 2023, conforme contratos em anexo. "/>
  </r>
  <r>
    <x v="0"/>
    <n v="0"/>
    <n v="0"/>
    <n v="0"/>
    <n v="4725"/>
    <x v="98"/>
    <x v="0"/>
    <x v="1"/>
    <x v="0"/>
    <s v="80.02.01"/>
    <x v="2"/>
    <x v="2"/>
    <x v="2"/>
    <s v="Retenções Iur"/>
    <s v="80.02.01"/>
    <s v="Retenções Iur"/>
    <s v="80.02.01"/>
    <x v="2"/>
    <x v="0"/>
    <x v="2"/>
    <x v="0"/>
    <x v="1"/>
    <x v="2"/>
    <x v="1"/>
    <x v="0"/>
    <x v="5"/>
    <s v="2023-05-25"/>
    <x v="1"/>
    <n v="4725"/>
    <x v="0"/>
    <m/>
    <x v="0"/>
    <m/>
    <x v="2"/>
    <n v="100474696"/>
    <x v="0"/>
    <x v="0"/>
    <s v="Retenções Iur"/>
    <s v="ORI"/>
    <x v="0"/>
    <s v="RIUR"/>
    <x v="0"/>
    <x v="0"/>
    <x v="0"/>
    <x v="0"/>
    <x v="0"/>
    <x v="0"/>
    <x v="0"/>
    <x v="0"/>
    <x v="0"/>
    <x v="0"/>
    <x v="0"/>
    <s v="Retenções Iur"/>
    <x v="0"/>
    <x v="0"/>
    <x v="0"/>
    <x v="0"/>
    <x v="2"/>
    <x v="0"/>
    <x v="0"/>
    <s v="000000"/>
    <x v="0"/>
    <x v="1"/>
    <x v="0"/>
    <x v="0"/>
    <s v="RETENCAO OT"/>
  </r>
  <r>
    <x v="2"/>
    <n v="0"/>
    <n v="0"/>
    <n v="0"/>
    <n v="23800"/>
    <x v="99"/>
    <x v="0"/>
    <x v="0"/>
    <x v="0"/>
    <s v="01.25.02.23"/>
    <x v="12"/>
    <x v="1"/>
    <x v="1"/>
    <s v="desporto"/>
    <s v="01.25.02"/>
    <s v="desporto"/>
    <s v="01.25.02"/>
    <x v="18"/>
    <x v="0"/>
    <x v="0"/>
    <x v="0"/>
    <x v="0"/>
    <x v="1"/>
    <x v="2"/>
    <x v="0"/>
    <x v="4"/>
    <s v="2023-06-09"/>
    <x v="1"/>
    <n v="23800"/>
    <x v="0"/>
    <m/>
    <x v="0"/>
    <m/>
    <x v="27"/>
    <n v="10047913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ASSO-Sport-Comércio, para aquisição de 07 bolas de futsal para o torneio de futsal de Nhu São João e São Pedro , conforme anexo.  "/>
  </r>
  <r>
    <x v="0"/>
    <n v="0"/>
    <n v="0"/>
    <n v="0"/>
    <n v="1000"/>
    <x v="100"/>
    <x v="0"/>
    <x v="0"/>
    <x v="0"/>
    <s v="03.16.15"/>
    <x v="0"/>
    <x v="0"/>
    <x v="0"/>
    <s v="Direção Financeira"/>
    <s v="03.16.15"/>
    <s v="Direção Financeira"/>
    <s v="03.16.15"/>
    <x v="19"/>
    <x v="0"/>
    <x v="0"/>
    <x v="7"/>
    <x v="0"/>
    <x v="0"/>
    <x v="0"/>
    <x v="0"/>
    <x v="4"/>
    <s v="2023-06-22"/>
    <x v="1"/>
    <n v="10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em missão de serviço a cidade da Sta. Cruz no dia 10 de junho de 2023, conforme justificativo em anexo. "/>
  </r>
  <r>
    <x v="0"/>
    <n v="0"/>
    <n v="0"/>
    <n v="0"/>
    <n v="12000"/>
    <x v="101"/>
    <x v="0"/>
    <x v="0"/>
    <x v="0"/>
    <s v="03.16.15"/>
    <x v="0"/>
    <x v="0"/>
    <x v="0"/>
    <s v="Direção Financeira"/>
    <s v="03.16.15"/>
    <s v="Direção Financeira"/>
    <s v="03.16.15"/>
    <x v="41"/>
    <x v="0"/>
    <x v="0"/>
    <x v="0"/>
    <x v="0"/>
    <x v="0"/>
    <x v="0"/>
    <x v="0"/>
    <x v="4"/>
    <s v="2023-06-22"/>
    <x v="1"/>
    <n v="12000"/>
    <x v="0"/>
    <m/>
    <x v="0"/>
    <m/>
    <x v="29"/>
    <n v="100391565"/>
    <x v="0"/>
    <x v="0"/>
    <s v="Direção Financeira"/>
    <s v="ORI"/>
    <x v="0"/>
    <m/>
    <x v="0"/>
    <x v="0"/>
    <x v="0"/>
    <x v="0"/>
    <x v="0"/>
    <x v="0"/>
    <x v="0"/>
    <x v="0"/>
    <x v="0"/>
    <x v="0"/>
    <x v="0"/>
    <s v="Direção Financeira"/>
    <x v="0"/>
    <x v="0"/>
    <x v="0"/>
    <x v="0"/>
    <x v="0"/>
    <x v="0"/>
    <x v="0"/>
    <s v="000000"/>
    <x v="0"/>
    <x v="0"/>
    <x v="0"/>
    <x v="0"/>
    <s v="Pagamento a favor da INCV, para a aquisição de 10 livros de entrada de correspondências para os serviços do BU da CMSM, conforme anexo."/>
  </r>
  <r>
    <x v="0"/>
    <n v="0"/>
    <n v="0"/>
    <n v="0"/>
    <n v="148195"/>
    <x v="102"/>
    <x v="0"/>
    <x v="0"/>
    <x v="0"/>
    <s v="03.16.15"/>
    <x v="0"/>
    <x v="0"/>
    <x v="0"/>
    <s v="Direção Financeira"/>
    <s v="03.16.15"/>
    <s v="Direção Financeira"/>
    <s v="03.16.15"/>
    <x v="42"/>
    <x v="0"/>
    <x v="0"/>
    <x v="7"/>
    <x v="0"/>
    <x v="0"/>
    <x v="0"/>
    <x v="0"/>
    <x v="6"/>
    <s v="2023-07-13"/>
    <x v="2"/>
    <n v="148195"/>
    <x v="0"/>
    <m/>
    <x v="0"/>
    <m/>
    <x v="30"/>
    <n v="100477537"/>
    <x v="0"/>
    <x v="0"/>
    <s v="Direção Financeira"/>
    <s v="ORI"/>
    <x v="0"/>
    <m/>
    <x v="0"/>
    <x v="0"/>
    <x v="0"/>
    <x v="0"/>
    <x v="0"/>
    <x v="0"/>
    <x v="0"/>
    <x v="0"/>
    <x v="0"/>
    <x v="0"/>
    <x v="0"/>
    <s v="Direção Financeira"/>
    <x v="0"/>
    <x v="0"/>
    <x v="0"/>
    <x v="0"/>
    <x v="0"/>
    <x v="0"/>
    <x v="0"/>
    <s v="000000"/>
    <x v="0"/>
    <x v="0"/>
    <x v="0"/>
    <x v="0"/>
    <s v="Pagamento a favor do Sr. Daniel Oliveira Correia, pela aquisição de drone, para serviços de comunicação e imagem da CMSM, conforme fatura e proposta em anexo."/>
  </r>
  <r>
    <x v="2"/>
    <n v="0"/>
    <n v="0"/>
    <n v="0"/>
    <n v="10000"/>
    <x v="103"/>
    <x v="0"/>
    <x v="0"/>
    <x v="0"/>
    <s v="01.25.02.23"/>
    <x v="12"/>
    <x v="1"/>
    <x v="1"/>
    <s v="desporto"/>
    <s v="01.25.02"/>
    <s v="desporto"/>
    <s v="01.25.02"/>
    <x v="18"/>
    <x v="0"/>
    <x v="0"/>
    <x v="0"/>
    <x v="0"/>
    <x v="1"/>
    <x v="2"/>
    <x v="0"/>
    <x v="6"/>
    <s v="2023-07-18"/>
    <x v="2"/>
    <n v="10000"/>
    <x v="0"/>
    <m/>
    <x v="0"/>
    <m/>
    <x v="31"/>
    <n v="100479509"/>
    <x v="0"/>
    <x v="0"/>
    <s v="Atividades desportivas e promoção do desporto no Concelho"/>
    <s v="ORI"/>
    <x v="0"/>
    <m/>
    <x v="0"/>
    <x v="0"/>
    <x v="0"/>
    <x v="0"/>
    <x v="0"/>
    <x v="0"/>
    <x v="0"/>
    <x v="0"/>
    <x v="0"/>
    <x v="0"/>
    <x v="0"/>
    <s v="Atividades desportivas e promoção do desporto no Concelho"/>
    <x v="0"/>
    <x v="0"/>
    <x v="0"/>
    <x v="0"/>
    <x v="1"/>
    <x v="0"/>
    <x v="0"/>
    <s v="000000"/>
    <x v="0"/>
    <x v="0"/>
    <x v="0"/>
    <x v="0"/>
    <s v="Apoio a favor do Sr. Victor Manuel Lopes, treinador principal da seleção de futebol, para custear as despesas com o transporte dos atletas, e algumas despesas dos treinos durante a preparação para participação no torneio Santiago Maior, conforme  proposta em anexo.  "/>
  </r>
  <r>
    <x v="0"/>
    <n v="0"/>
    <n v="0"/>
    <n v="0"/>
    <n v="6500"/>
    <x v="104"/>
    <x v="0"/>
    <x v="1"/>
    <x v="0"/>
    <s v="03.03.10"/>
    <x v="4"/>
    <x v="0"/>
    <x v="3"/>
    <s v="Receitas Da Câmara"/>
    <s v="03.03.10"/>
    <s v="Receitas Da Câmara"/>
    <s v="03.03.10"/>
    <x v="5"/>
    <x v="0"/>
    <x v="0"/>
    <x v="4"/>
    <x v="0"/>
    <x v="0"/>
    <x v="1"/>
    <x v="0"/>
    <x v="6"/>
    <s v="2023-07-19"/>
    <x v="2"/>
    <n v="6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70"/>
    <x v="105"/>
    <x v="0"/>
    <x v="1"/>
    <x v="0"/>
    <s v="03.03.10"/>
    <x v="4"/>
    <x v="0"/>
    <x v="3"/>
    <s v="Receitas Da Câmara"/>
    <s v="03.03.10"/>
    <s v="Receitas Da Câmara"/>
    <s v="03.03.10"/>
    <x v="11"/>
    <x v="0"/>
    <x v="3"/>
    <x v="3"/>
    <x v="0"/>
    <x v="0"/>
    <x v="1"/>
    <x v="0"/>
    <x v="6"/>
    <s v="2023-07-19"/>
    <x v="2"/>
    <n v="5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75"/>
    <x v="106"/>
    <x v="0"/>
    <x v="1"/>
    <x v="0"/>
    <s v="03.03.10"/>
    <x v="4"/>
    <x v="0"/>
    <x v="3"/>
    <s v="Receitas Da Câmara"/>
    <s v="03.03.10"/>
    <s v="Receitas Da Câmara"/>
    <s v="03.03.10"/>
    <x v="34"/>
    <x v="0"/>
    <x v="3"/>
    <x v="3"/>
    <x v="0"/>
    <x v="0"/>
    <x v="1"/>
    <x v="0"/>
    <x v="6"/>
    <s v="2023-07-19"/>
    <x v="2"/>
    <n v="7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07"/>
    <x v="0"/>
    <x v="1"/>
    <x v="0"/>
    <s v="03.03.10"/>
    <x v="4"/>
    <x v="0"/>
    <x v="3"/>
    <s v="Receitas Da Câmara"/>
    <s v="03.03.10"/>
    <s v="Receitas Da Câmara"/>
    <s v="03.03.10"/>
    <x v="4"/>
    <x v="0"/>
    <x v="3"/>
    <x v="3"/>
    <x v="0"/>
    <x v="0"/>
    <x v="1"/>
    <x v="0"/>
    <x v="6"/>
    <s v="2023-07-19"/>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08"/>
    <x v="0"/>
    <x v="1"/>
    <x v="0"/>
    <s v="03.03.10"/>
    <x v="4"/>
    <x v="0"/>
    <x v="3"/>
    <s v="Receitas Da Câmara"/>
    <s v="03.03.10"/>
    <s v="Receitas Da Câmara"/>
    <s v="03.03.10"/>
    <x v="28"/>
    <x v="0"/>
    <x v="3"/>
    <x v="3"/>
    <x v="0"/>
    <x v="0"/>
    <x v="1"/>
    <x v="0"/>
    <x v="6"/>
    <s v="2023-07-19"/>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0"/>
    <x v="109"/>
    <x v="0"/>
    <x v="1"/>
    <x v="0"/>
    <s v="03.03.10"/>
    <x v="4"/>
    <x v="0"/>
    <x v="3"/>
    <s v="Receitas Da Câmara"/>
    <s v="03.03.10"/>
    <s v="Receitas Da Câmara"/>
    <s v="03.03.10"/>
    <x v="9"/>
    <x v="0"/>
    <x v="3"/>
    <x v="3"/>
    <x v="0"/>
    <x v="0"/>
    <x v="1"/>
    <x v="0"/>
    <x v="6"/>
    <s v="2023-07-19"/>
    <x v="2"/>
    <n v="1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2"/>
    <x v="110"/>
    <x v="0"/>
    <x v="1"/>
    <x v="0"/>
    <s v="03.03.10"/>
    <x v="4"/>
    <x v="0"/>
    <x v="3"/>
    <s v="Receitas Da Câmara"/>
    <s v="03.03.10"/>
    <s v="Receitas Da Câmara"/>
    <s v="03.03.10"/>
    <x v="23"/>
    <x v="0"/>
    <x v="3"/>
    <x v="9"/>
    <x v="0"/>
    <x v="0"/>
    <x v="1"/>
    <x v="0"/>
    <x v="6"/>
    <s v="2023-07-19"/>
    <x v="2"/>
    <n v="39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10265"/>
    <x v="111"/>
    <x v="0"/>
    <x v="1"/>
    <x v="0"/>
    <s v="03.03.10"/>
    <x v="4"/>
    <x v="0"/>
    <x v="3"/>
    <s v="Receitas Da Câmara"/>
    <s v="03.03.10"/>
    <s v="Receitas Da Câmara"/>
    <s v="03.03.10"/>
    <x v="33"/>
    <x v="0"/>
    <x v="0"/>
    <x v="0"/>
    <x v="0"/>
    <x v="0"/>
    <x v="1"/>
    <x v="0"/>
    <x v="6"/>
    <s v="2023-07-19"/>
    <x v="2"/>
    <n v="1102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0"/>
    <x v="112"/>
    <x v="0"/>
    <x v="1"/>
    <x v="0"/>
    <s v="03.03.10"/>
    <x v="4"/>
    <x v="0"/>
    <x v="3"/>
    <s v="Receitas Da Câmara"/>
    <s v="03.03.10"/>
    <s v="Receitas Da Câmara"/>
    <s v="03.03.10"/>
    <x v="22"/>
    <x v="0"/>
    <x v="3"/>
    <x v="3"/>
    <x v="0"/>
    <x v="0"/>
    <x v="1"/>
    <x v="0"/>
    <x v="6"/>
    <s v="2023-07-19"/>
    <x v="2"/>
    <n v="6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113"/>
    <x v="0"/>
    <x v="1"/>
    <x v="0"/>
    <s v="03.03.10"/>
    <x v="4"/>
    <x v="0"/>
    <x v="3"/>
    <s v="Receitas Da Câmara"/>
    <s v="03.03.10"/>
    <s v="Receitas Da Câmara"/>
    <s v="03.03.10"/>
    <x v="7"/>
    <x v="0"/>
    <x v="3"/>
    <x v="3"/>
    <x v="0"/>
    <x v="0"/>
    <x v="1"/>
    <x v="0"/>
    <x v="6"/>
    <s v="2023-07-19"/>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1"/>
    <x v="114"/>
    <x v="0"/>
    <x v="1"/>
    <x v="0"/>
    <s v="03.03.10"/>
    <x v="4"/>
    <x v="0"/>
    <x v="3"/>
    <s v="Receitas Da Câmara"/>
    <s v="03.03.10"/>
    <s v="Receitas Da Câmara"/>
    <s v="03.03.10"/>
    <x v="30"/>
    <x v="0"/>
    <x v="3"/>
    <x v="9"/>
    <x v="0"/>
    <x v="0"/>
    <x v="1"/>
    <x v="0"/>
    <x v="6"/>
    <s v="2023-07-19"/>
    <x v="2"/>
    <n v="1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8675"/>
    <x v="115"/>
    <x v="0"/>
    <x v="1"/>
    <x v="0"/>
    <s v="03.03.10"/>
    <x v="4"/>
    <x v="0"/>
    <x v="3"/>
    <s v="Receitas Da Câmara"/>
    <s v="03.03.10"/>
    <s v="Receitas Da Câmara"/>
    <s v="03.03.10"/>
    <x v="8"/>
    <x v="0"/>
    <x v="0"/>
    <x v="0"/>
    <x v="0"/>
    <x v="0"/>
    <x v="1"/>
    <x v="0"/>
    <x v="6"/>
    <s v="2023-07-19"/>
    <x v="2"/>
    <n v="188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75"/>
    <x v="116"/>
    <x v="0"/>
    <x v="1"/>
    <x v="0"/>
    <s v="03.03.10"/>
    <x v="4"/>
    <x v="0"/>
    <x v="3"/>
    <s v="Receitas Da Câmara"/>
    <s v="03.03.10"/>
    <s v="Receitas Da Câmara"/>
    <s v="03.03.10"/>
    <x v="6"/>
    <x v="0"/>
    <x v="3"/>
    <x v="3"/>
    <x v="0"/>
    <x v="0"/>
    <x v="1"/>
    <x v="0"/>
    <x v="6"/>
    <s v="2023-07-19"/>
    <x v="2"/>
    <n v="5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500"/>
    <x v="117"/>
    <x v="0"/>
    <x v="0"/>
    <x v="0"/>
    <s v="01.27.02.11"/>
    <x v="21"/>
    <x v="4"/>
    <x v="5"/>
    <s v="Saneamento básico"/>
    <s v="01.27.02"/>
    <s v="Saneamento básico"/>
    <s v="01.27.02"/>
    <x v="21"/>
    <x v="0"/>
    <x v="5"/>
    <x v="8"/>
    <x v="0"/>
    <x v="1"/>
    <x v="0"/>
    <x v="0"/>
    <x v="6"/>
    <s v="2023-07-28"/>
    <x v="2"/>
    <n v="325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julho 2023, conforme contratos em anexo.   "/>
  </r>
  <r>
    <x v="0"/>
    <n v="0"/>
    <n v="0"/>
    <n v="0"/>
    <n v="1216"/>
    <x v="117"/>
    <x v="0"/>
    <x v="0"/>
    <x v="0"/>
    <s v="01.27.02.11"/>
    <x v="21"/>
    <x v="4"/>
    <x v="5"/>
    <s v="Saneamento básico"/>
    <s v="01.27.02"/>
    <s v="Saneamento básico"/>
    <s v="01.27.02"/>
    <x v="21"/>
    <x v="0"/>
    <x v="5"/>
    <x v="8"/>
    <x v="0"/>
    <x v="1"/>
    <x v="0"/>
    <x v="0"/>
    <x v="6"/>
    <s v="2023-07-28"/>
    <x v="2"/>
    <n v="1216"/>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julho 2023, conforme contratos em anexo.   "/>
  </r>
  <r>
    <x v="0"/>
    <n v="0"/>
    <n v="0"/>
    <n v="0"/>
    <n v="182904"/>
    <x v="117"/>
    <x v="0"/>
    <x v="0"/>
    <x v="0"/>
    <s v="01.27.02.11"/>
    <x v="21"/>
    <x v="4"/>
    <x v="5"/>
    <s v="Saneamento básico"/>
    <s v="01.27.02"/>
    <s v="Saneamento básico"/>
    <s v="01.27.02"/>
    <x v="21"/>
    <x v="0"/>
    <x v="5"/>
    <x v="8"/>
    <x v="0"/>
    <x v="1"/>
    <x v="0"/>
    <x v="0"/>
    <x v="6"/>
    <s v="2023-07-28"/>
    <x v="2"/>
    <n v="182904"/>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julho 2023, conforme contratos em anexo.   "/>
  </r>
  <r>
    <x v="0"/>
    <n v="0"/>
    <n v="0"/>
    <n v="0"/>
    <n v="2400"/>
    <x v="118"/>
    <x v="0"/>
    <x v="0"/>
    <x v="0"/>
    <s v="03.16.16"/>
    <x v="22"/>
    <x v="0"/>
    <x v="0"/>
    <s v="Direção Ambiente e Saneamento "/>
    <s v="03.16.16"/>
    <s v="Direção Ambiente e Saneamento "/>
    <s v="03.16.16"/>
    <x v="19"/>
    <x v="0"/>
    <x v="0"/>
    <x v="7"/>
    <x v="0"/>
    <x v="0"/>
    <x v="0"/>
    <x v="0"/>
    <x v="7"/>
    <s v="2023-08-11"/>
    <x v="2"/>
    <n v="24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enhor Herculano Fernandes pela sua deslocação em missão de serviço a cidade da Praia nos dia 08 e 10 de Agosto de 2023, conforme justificativo em anexo.  "/>
  </r>
  <r>
    <x v="2"/>
    <n v="0"/>
    <n v="0"/>
    <n v="0"/>
    <n v="333334"/>
    <x v="119"/>
    <x v="0"/>
    <x v="1"/>
    <x v="0"/>
    <s v="03.03.10"/>
    <x v="4"/>
    <x v="0"/>
    <x v="3"/>
    <s v="Receitas Da Câmara"/>
    <s v="03.03.10"/>
    <s v="Receitas Da Câmara"/>
    <s v="03.03.10"/>
    <x v="43"/>
    <x v="0"/>
    <x v="6"/>
    <x v="11"/>
    <x v="0"/>
    <x v="0"/>
    <x v="1"/>
    <x v="0"/>
    <x v="6"/>
    <s v="2023-07-28"/>
    <x v="2"/>
    <n v="333334"/>
    <x v="0"/>
    <m/>
    <x v="0"/>
    <m/>
    <x v="8"/>
    <n v="100474914"/>
    <x v="0"/>
    <x v="0"/>
    <s v="Receitas Da Câmara"/>
    <s v="EXT"/>
    <x v="0"/>
    <s v="RDC"/>
    <x v="0"/>
    <x v="0"/>
    <x v="0"/>
    <x v="0"/>
    <x v="0"/>
    <x v="0"/>
    <x v="0"/>
    <x v="0"/>
    <x v="0"/>
    <x v="0"/>
    <x v="0"/>
    <s v="Receitas Da Câmara"/>
    <x v="0"/>
    <x v="0"/>
    <x v="0"/>
    <x v="0"/>
    <x v="0"/>
    <x v="0"/>
    <x v="0"/>
    <s v="000000"/>
    <x v="0"/>
    <x v="0"/>
    <x v="0"/>
    <x v="0"/>
    <s v="Transferência feita pela Ficase, como apoio para transporte escolar, conforme anexo. "/>
  </r>
  <r>
    <x v="0"/>
    <n v="0"/>
    <n v="0"/>
    <n v="0"/>
    <n v="1400"/>
    <x v="120"/>
    <x v="0"/>
    <x v="0"/>
    <x v="0"/>
    <s v="03.16.16"/>
    <x v="22"/>
    <x v="0"/>
    <x v="0"/>
    <s v="Direção Ambiente e Saneamento "/>
    <s v="03.16.16"/>
    <s v="Direção Ambiente e Saneamento "/>
    <s v="03.16.16"/>
    <x v="19"/>
    <x v="0"/>
    <x v="0"/>
    <x v="7"/>
    <x v="0"/>
    <x v="0"/>
    <x v="0"/>
    <x v="0"/>
    <x v="7"/>
    <s v="2023-08-18"/>
    <x v="2"/>
    <n v="1400"/>
    <x v="0"/>
    <m/>
    <x v="0"/>
    <m/>
    <x v="33"/>
    <n v="100475647"/>
    <x v="0"/>
    <x v="0"/>
    <s v="Direção Ambiente e Saneamento "/>
    <s v="ORI"/>
    <x v="0"/>
    <m/>
    <x v="0"/>
    <x v="0"/>
    <x v="0"/>
    <x v="0"/>
    <x v="0"/>
    <x v="0"/>
    <x v="0"/>
    <x v="0"/>
    <x v="0"/>
    <x v="0"/>
    <x v="0"/>
    <s v="Direção Ambiente e Saneamento "/>
    <x v="0"/>
    <x v="0"/>
    <x v="0"/>
    <x v="0"/>
    <x v="0"/>
    <x v="0"/>
    <x v="0"/>
    <s v="000000"/>
    <x v="0"/>
    <x v="0"/>
    <x v="0"/>
    <x v="0"/>
    <s v="Ajuda de custo a favor do Sr. Adilson Daniel Correia , pela sua deslocação, a cidade da Praia, em missão de serviço, no dia 14 de agosto 2023, conforme anexo. "/>
  </r>
  <r>
    <x v="0"/>
    <n v="0"/>
    <n v="0"/>
    <n v="0"/>
    <n v="2484"/>
    <x v="121"/>
    <x v="0"/>
    <x v="0"/>
    <x v="0"/>
    <s v="03.16.15"/>
    <x v="0"/>
    <x v="0"/>
    <x v="0"/>
    <s v="Direção Financeira"/>
    <s v="03.16.15"/>
    <s v="Direção Financeira"/>
    <s v="03.16.15"/>
    <x v="44"/>
    <x v="0"/>
    <x v="0"/>
    <x v="7"/>
    <x v="0"/>
    <x v="0"/>
    <x v="0"/>
    <x v="0"/>
    <x v="11"/>
    <s v="2023-09-01"/>
    <x v="2"/>
    <n v="2484"/>
    <x v="0"/>
    <m/>
    <x v="0"/>
    <m/>
    <x v="29"/>
    <n v="100391565"/>
    <x v="0"/>
    <x v="0"/>
    <s v="Direção Financeira"/>
    <s v="ORI"/>
    <x v="0"/>
    <m/>
    <x v="0"/>
    <x v="0"/>
    <x v="0"/>
    <x v="0"/>
    <x v="0"/>
    <x v="0"/>
    <x v="0"/>
    <x v="0"/>
    <x v="0"/>
    <x v="0"/>
    <x v="0"/>
    <s v="Direção Financeira"/>
    <x v="0"/>
    <x v="0"/>
    <x v="0"/>
    <x v="0"/>
    <x v="0"/>
    <x v="0"/>
    <x v="0"/>
    <s v="000000"/>
    <x v="0"/>
    <x v="0"/>
    <x v="0"/>
    <x v="0"/>
    <s v="Pagamento para publicação da pensão de sobrevivência dos herdeiros dO Sr. Pedro Correia, conforme doc. em anexo. "/>
  </r>
  <r>
    <x v="0"/>
    <n v="0"/>
    <n v="0"/>
    <n v="0"/>
    <n v="140000"/>
    <x v="122"/>
    <x v="0"/>
    <x v="1"/>
    <x v="0"/>
    <s v="03.03.10"/>
    <x v="4"/>
    <x v="0"/>
    <x v="3"/>
    <s v="Receitas Da Câmara"/>
    <s v="03.03.10"/>
    <s v="Receitas Da Câmara"/>
    <s v="03.03.10"/>
    <x v="45"/>
    <x v="0"/>
    <x v="6"/>
    <x v="11"/>
    <x v="0"/>
    <x v="0"/>
    <x v="1"/>
    <x v="0"/>
    <x v="7"/>
    <s v="2023-08-18"/>
    <x v="2"/>
    <n v="140000"/>
    <x v="0"/>
    <m/>
    <x v="0"/>
    <m/>
    <x v="8"/>
    <n v="100474914"/>
    <x v="0"/>
    <x v="0"/>
    <s v="Receitas Da Câmara"/>
    <s v="EXT"/>
    <x v="0"/>
    <s v="RDC"/>
    <x v="0"/>
    <x v="0"/>
    <x v="0"/>
    <x v="0"/>
    <x v="0"/>
    <x v="0"/>
    <x v="0"/>
    <x v="0"/>
    <x v="0"/>
    <x v="0"/>
    <x v="0"/>
    <s v="Receitas Da Câmara"/>
    <x v="0"/>
    <x v="0"/>
    <x v="0"/>
    <x v="0"/>
    <x v="0"/>
    <x v="0"/>
    <x v="0"/>
    <s v="000000"/>
    <x v="0"/>
    <x v="0"/>
    <x v="0"/>
    <x v="0"/>
    <s v="Transferência do Ministério da Justiça, para pagamento do salário do Sr. Emanuel Edgar Varela, conforme anexo.  "/>
  </r>
  <r>
    <x v="0"/>
    <n v="0"/>
    <n v="0"/>
    <n v="0"/>
    <n v="86301"/>
    <x v="123"/>
    <x v="0"/>
    <x v="0"/>
    <x v="0"/>
    <s v="01.25.01.10"/>
    <x v="11"/>
    <x v="1"/>
    <x v="1"/>
    <s v="Educação"/>
    <s v="01.25.01"/>
    <s v="Educação"/>
    <s v="01.25.01"/>
    <x v="21"/>
    <x v="0"/>
    <x v="5"/>
    <x v="8"/>
    <x v="0"/>
    <x v="1"/>
    <x v="0"/>
    <x v="0"/>
    <x v="11"/>
    <s v="2023-09-19"/>
    <x v="2"/>
    <n v="86301"/>
    <x v="0"/>
    <m/>
    <x v="0"/>
    <m/>
    <x v="34"/>
    <n v="100394431"/>
    <x v="0"/>
    <x v="0"/>
    <s v="Transporte escolar"/>
    <s v="ORI"/>
    <x v="0"/>
    <m/>
    <x v="0"/>
    <x v="0"/>
    <x v="0"/>
    <x v="0"/>
    <x v="0"/>
    <x v="0"/>
    <x v="0"/>
    <x v="0"/>
    <x v="0"/>
    <x v="0"/>
    <x v="0"/>
    <s v="Transporte escolar"/>
    <x v="0"/>
    <x v="0"/>
    <x v="0"/>
    <x v="0"/>
    <x v="1"/>
    <x v="0"/>
    <x v="0"/>
    <s v="000000"/>
    <x v="0"/>
    <x v="0"/>
    <x v="0"/>
    <x v="0"/>
    <s v="Pagamento á Garantia Seguros, para aquisição de serviços de renovação de seguros automóveis das viaturas afetos ao transporte escolar, conforme proposta e fatura em anexo."/>
  </r>
  <r>
    <x v="0"/>
    <n v="0"/>
    <n v="0"/>
    <n v="0"/>
    <n v="150000"/>
    <x v="124"/>
    <x v="0"/>
    <x v="0"/>
    <x v="0"/>
    <s v="01.25.04.22"/>
    <x v="17"/>
    <x v="1"/>
    <x v="1"/>
    <s v="Cultura"/>
    <s v="01.25.04"/>
    <s v="Cultura"/>
    <s v="01.25.04"/>
    <x v="21"/>
    <x v="0"/>
    <x v="5"/>
    <x v="8"/>
    <x v="0"/>
    <x v="1"/>
    <x v="0"/>
    <x v="0"/>
    <x v="8"/>
    <s v="2023-10-18"/>
    <x v="3"/>
    <n v="150000"/>
    <x v="0"/>
    <m/>
    <x v="0"/>
    <m/>
    <x v="35"/>
    <n v="100479507"/>
    <x v="0"/>
    <x v="0"/>
    <s v="Atividades culturais e promoção da cultura no Concelho"/>
    <s v="ORI"/>
    <x v="0"/>
    <s v="ACPCC"/>
    <x v="0"/>
    <x v="0"/>
    <x v="0"/>
    <x v="0"/>
    <x v="0"/>
    <x v="0"/>
    <x v="0"/>
    <x v="0"/>
    <x v="0"/>
    <x v="0"/>
    <x v="0"/>
    <s v="Atividades culturais e promoção da cultura no Concelho"/>
    <x v="0"/>
    <x v="0"/>
    <x v="0"/>
    <x v="0"/>
    <x v="1"/>
    <x v="0"/>
    <x v="0"/>
    <s v="000000"/>
    <x v="0"/>
    <x v="0"/>
    <x v="0"/>
    <x v="0"/>
    <s v="Liquidação do 50% da proposta a favor da AMG, serviços e Construções, pela aquisição de fogos-de-artifícios para a comemoração da passagem de ano na Cidade da Calheta, conforme anexo.   "/>
  </r>
  <r>
    <x v="0"/>
    <n v="0"/>
    <n v="0"/>
    <n v="0"/>
    <n v="27600"/>
    <x v="125"/>
    <x v="0"/>
    <x v="0"/>
    <x v="0"/>
    <s v="01.25.05.12"/>
    <x v="5"/>
    <x v="1"/>
    <x v="1"/>
    <s v="Saúde"/>
    <s v="01.25.05"/>
    <s v="Saúde"/>
    <s v="01.25.05"/>
    <x v="1"/>
    <x v="0"/>
    <x v="1"/>
    <x v="1"/>
    <x v="0"/>
    <x v="1"/>
    <x v="0"/>
    <x v="0"/>
    <x v="9"/>
    <s v="2023-11-03"/>
    <x v="3"/>
    <n v="27600"/>
    <x v="0"/>
    <m/>
    <x v="0"/>
    <m/>
    <x v="36"/>
    <n v="100418768"/>
    <x v="0"/>
    <x v="0"/>
    <s v="Promoção e Inclusão Social"/>
    <s v="ORI"/>
    <x v="0"/>
    <m/>
    <x v="0"/>
    <x v="0"/>
    <x v="0"/>
    <x v="0"/>
    <x v="0"/>
    <x v="0"/>
    <x v="0"/>
    <x v="0"/>
    <x v="0"/>
    <x v="0"/>
    <x v="0"/>
    <s v="Promoção e Inclusão Social"/>
    <x v="0"/>
    <x v="0"/>
    <x v="0"/>
    <x v="0"/>
    <x v="1"/>
    <x v="0"/>
    <x v="0"/>
    <s v="000000"/>
    <x v="0"/>
    <x v="0"/>
    <x v="0"/>
    <x v="0"/>
    <s v="Pagamento aos formadores em educação financeira, conforme doc. em anexo."/>
  </r>
  <r>
    <x v="0"/>
    <n v="0"/>
    <n v="0"/>
    <n v="0"/>
    <n v="4405"/>
    <x v="126"/>
    <x v="0"/>
    <x v="0"/>
    <x v="0"/>
    <s v="03.16.28"/>
    <x v="23"/>
    <x v="0"/>
    <x v="0"/>
    <s v="Gabinete da Auditoria Interna"/>
    <s v="03.16.28"/>
    <s v="Gabinete da Auditoria Interna"/>
    <s v="03.16.28"/>
    <x v="37"/>
    <x v="0"/>
    <x v="0"/>
    <x v="0"/>
    <x v="1"/>
    <x v="0"/>
    <x v="0"/>
    <x v="0"/>
    <x v="10"/>
    <s v="2023-12-13"/>
    <x v="3"/>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12-2023"/>
  </r>
  <r>
    <x v="0"/>
    <n v="0"/>
    <n v="0"/>
    <n v="0"/>
    <n v="2875"/>
    <x v="127"/>
    <x v="0"/>
    <x v="0"/>
    <x v="0"/>
    <s v="03.16.02"/>
    <x v="9"/>
    <x v="0"/>
    <x v="0"/>
    <s v="Gabinete do Presidente"/>
    <s v="03.16.02"/>
    <s v="Gabinete do Presidente"/>
    <s v="03.16.02"/>
    <x v="19"/>
    <x v="0"/>
    <x v="0"/>
    <x v="7"/>
    <x v="0"/>
    <x v="0"/>
    <x v="0"/>
    <x v="0"/>
    <x v="9"/>
    <s v="2023-11-07"/>
    <x v="3"/>
    <n v="2875"/>
    <x v="0"/>
    <m/>
    <x v="0"/>
    <m/>
    <x v="37"/>
    <n v="100479541"/>
    <x v="0"/>
    <x v="0"/>
    <s v="Gabinete do Presidente"/>
    <s v="ORI"/>
    <x v="0"/>
    <m/>
    <x v="0"/>
    <x v="0"/>
    <x v="0"/>
    <x v="0"/>
    <x v="0"/>
    <x v="0"/>
    <x v="0"/>
    <x v="0"/>
    <x v="0"/>
    <x v="0"/>
    <x v="0"/>
    <s v="Gabinete do Presidente"/>
    <x v="0"/>
    <x v="0"/>
    <x v="0"/>
    <x v="0"/>
    <x v="0"/>
    <x v="0"/>
    <x v="0"/>
    <s v="000000"/>
    <x v="0"/>
    <x v="0"/>
    <x v="0"/>
    <x v="0"/>
    <s v="Pagamento a favor Cabo Verde Airports,SA referente a serviço vip, Herménio Fernandes,conforme justificativo em anexo."/>
  </r>
  <r>
    <x v="2"/>
    <n v="0"/>
    <n v="0"/>
    <n v="0"/>
    <n v="100000"/>
    <x v="128"/>
    <x v="0"/>
    <x v="0"/>
    <x v="0"/>
    <s v="01.27.06.41"/>
    <x v="24"/>
    <x v="4"/>
    <x v="5"/>
    <s v="Requalificação Urbana e habitação"/>
    <s v="01.27.06"/>
    <s v="Requalificação Urbana e habitação"/>
    <s v="01.27.06"/>
    <x v="46"/>
    <x v="0"/>
    <x v="0"/>
    <x v="0"/>
    <x v="0"/>
    <x v="1"/>
    <x v="2"/>
    <x v="0"/>
    <x v="9"/>
    <s v="2023-11-08"/>
    <x v="3"/>
    <n v="100000"/>
    <x v="0"/>
    <m/>
    <x v="0"/>
    <m/>
    <x v="38"/>
    <n v="100478224"/>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Construção Hugnes, referente aos trabalhos executados na reabilitação do jardim infantil de Pilão Cão, conforme anexo."/>
  </r>
  <r>
    <x v="0"/>
    <n v="0"/>
    <n v="0"/>
    <n v="0"/>
    <n v="11123"/>
    <x v="129"/>
    <x v="0"/>
    <x v="0"/>
    <x v="0"/>
    <s v="03.16.15"/>
    <x v="0"/>
    <x v="0"/>
    <x v="0"/>
    <s v="Direção Financeira"/>
    <s v="03.16.15"/>
    <s v="Direção Financeira"/>
    <s v="03.16.15"/>
    <x v="36"/>
    <x v="0"/>
    <x v="0"/>
    <x v="0"/>
    <x v="0"/>
    <x v="0"/>
    <x v="0"/>
    <x v="0"/>
    <x v="9"/>
    <s v="2023-11-09"/>
    <x v="3"/>
    <n v="11123"/>
    <x v="0"/>
    <m/>
    <x v="0"/>
    <m/>
    <x v="39"/>
    <n v="100458901"/>
    <x v="0"/>
    <x v="0"/>
    <s v="Direção Financeira"/>
    <s v="ORI"/>
    <x v="0"/>
    <m/>
    <x v="0"/>
    <x v="0"/>
    <x v="0"/>
    <x v="0"/>
    <x v="0"/>
    <x v="0"/>
    <x v="0"/>
    <x v="0"/>
    <x v="0"/>
    <x v="0"/>
    <x v="0"/>
    <s v="Direção Financeira"/>
    <x v="0"/>
    <x v="0"/>
    <x v="0"/>
    <x v="0"/>
    <x v="0"/>
    <x v="0"/>
    <x v="0"/>
    <s v="000000"/>
    <x v="0"/>
    <x v="0"/>
    <x v="0"/>
    <x v="0"/>
    <s v="Pagamento de retroativo a favor de funcionário Sra. Ivone Baptista Barreto Fernandes, conforme proposta em anexo."/>
  </r>
  <r>
    <x v="2"/>
    <n v="0"/>
    <n v="0"/>
    <n v="0"/>
    <n v="200000"/>
    <x v="130"/>
    <x v="0"/>
    <x v="0"/>
    <x v="0"/>
    <s v="03.16.15"/>
    <x v="0"/>
    <x v="0"/>
    <x v="0"/>
    <s v="Direção Financeira"/>
    <s v="03.16.15"/>
    <s v="Direção Financeira"/>
    <s v="03.16.15"/>
    <x v="47"/>
    <x v="0"/>
    <x v="0"/>
    <x v="0"/>
    <x v="0"/>
    <x v="0"/>
    <x v="2"/>
    <x v="0"/>
    <x v="10"/>
    <s v="2023-12-05"/>
    <x v="3"/>
    <n v="200000"/>
    <x v="0"/>
    <m/>
    <x v="0"/>
    <m/>
    <x v="40"/>
    <n v="100479138"/>
    <x v="0"/>
    <x v="0"/>
    <s v="Direção Financeira"/>
    <s v="ORI"/>
    <x v="0"/>
    <m/>
    <x v="0"/>
    <x v="0"/>
    <x v="0"/>
    <x v="0"/>
    <x v="0"/>
    <x v="0"/>
    <x v="0"/>
    <x v="0"/>
    <x v="0"/>
    <x v="0"/>
    <x v="0"/>
    <s v="Direção Financeira"/>
    <x v="0"/>
    <x v="0"/>
    <x v="0"/>
    <x v="0"/>
    <x v="0"/>
    <x v="0"/>
    <x v="0"/>
    <s v="000000"/>
    <x v="0"/>
    <x v="0"/>
    <x v="0"/>
    <x v="0"/>
    <s v="Pagamento a favor da NOSI, referente a prestação de serviços e-Gov., conforme o contrato em anexo"/>
  </r>
  <r>
    <x v="0"/>
    <n v="0"/>
    <n v="0"/>
    <n v="0"/>
    <n v="5446"/>
    <x v="126"/>
    <x v="0"/>
    <x v="0"/>
    <x v="0"/>
    <s v="03.16.28"/>
    <x v="23"/>
    <x v="0"/>
    <x v="0"/>
    <s v="Gabinete da Auditoria Interna"/>
    <s v="03.16.28"/>
    <s v="Gabinete da Auditoria Interna"/>
    <s v="03.16.28"/>
    <x v="37"/>
    <x v="0"/>
    <x v="0"/>
    <x v="0"/>
    <x v="1"/>
    <x v="0"/>
    <x v="0"/>
    <x v="0"/>
    <x v="10"/>
    <s v="2023-12-13"/>
    <x v="3"/>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12-2023"/>
  </r>
  <r>
    <x v="0"/>
    <n v="0"/>
    <n v="0"/>
    <n v="0"/>
    <n v="58219"/>
    <x v="126"/>
    <x v="0"/>
    <x v="0"/>
    <x v="0"/>
    <s v="03.16.28"/>
    <x v="23"/>
    <x v="0"/>
    <x v="0"/>
    <s v="Gabinete da Auditoria Interna"/>
    <s v="03.16.28"/>
    <s v="Gabinete da Auditoria Interna"/>
    <s v="03.16.28"/>
    <x v="37"/>
    <x v="0"/>
    <x v="0"/>
    <x v="0"/>
    <x v="1"/>
    <x v="0"/>
    <x v="0"/>
    <x v="0"/>
    <x v="10"/>
    <s v="2023-12-13"/>
    <x v="3"/>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12-2023"/>
  </r>
  <r>
    <x v="0"/>
    <n v="0"/>
    <n v="0"/>
    <n v="0"/>
    <n v="550"/>
    <x v="131"/>
    <x v="0"/>
    <x v="0"/>
    <x v="0"/>
    <s v="03.16.21"/>
    <x v="25"/>
    <x v="0"/>
    <x v="0"/>
    <s v="Dir. Turismo, Investimento e Emprendedorismo"/>
    <s v="03.16.21"/>
    <s v="Dir. Turismo, Investimento e Emprendedorismo"/>
    <s v="03.16.21"/>
    <x v="42"/>
    <x v="0"/>
    <x v="0"/>
    <x v="7"/>
    <x v="0"/>
    <x v="0"/>
    <x v="0"/>
    <x v="0"/>
    <x v="10"/>
    <s v="2023-12-13"/>
    <x v="3"/>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2-2023"/>
  </r>
  <r>
    <x v="0"/>
    <n v="0"/>
    <n v="0"/>
    <n v="0"/>
    <n v="5861"/>
    <x v="131"/>
    <x v="0"/>
    <x v="0"/>
    <x v="0"/>
    <s v="03.16.21"/>
    <x v="25"/>
    <x v="0"/>
    <x v="0"/>
    <s v="Dir. Turismo, Investimento e Emprendedorismo"/>
    <s v="03.16.21"/>
    <s v="Dir. Turismo, Investimento e Emprendedorismo"/>
    <s v="03.16.21"/>
    <x v="48"/>
    <x v="0"/>
    <x v="0"/>
    <x v="0"/>
    <x v="1"/>
    <x v="0"/>
    <x v="0"/>
    <x v="0"/>
    <x v="10"/>
    <s v="2023-12-13"/>
    <x v="3"/>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2-2023"/>
  </r>
  <r>
    <x v="0"/>
    <n v="0"/>
    <n v="0"/>
    <n v="0"/>
    <n v="7110"/>
    <x v="131"/>
    <x v="0"/>
    <x v="0"/>
    <x v="0"/>
    <s v="03.16.21"/>
    <x v="25"/>
    <x v="0"/>
    <x v="0"/>
    <s v="Dir. Turismo, Investimento e Emprendedorismo"/>
    <s v="03.16.21"/>
    <s v="Dir. Turismo, Investimento e Emprendedorismo"/>
    <s v="03.16.21"/>
    <x v="42"/>
    <x v="0"/>
    <x v="0"/>
    <x v="7"/>
    <x v="0"/>
    <x v="0"/>
    <x v="0"/>
    <x v="0"/>
    <x v="10"/>
    <s v="2023-12-13"/>
    <x v="3"/>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2-2023"/>
  </r>
  <r>
    <x v="0"/>
    <n v="0"/>
    <n v="0"/>
    <n v="0"/>
    <n v="75739"/>
    <x v="131"/>
    <x v="0"/>
    <x v="0"/>
    <x v="0"/>
    <s v="03.16.21"/>
    <x v="25"/>
    <x v="0"/>
    <x v="0"/>
    <s v="Dir. Turismo, Investimento e Emprendedorismo"/>
    <s v="03.16.21"/>
    <s v="Dir. Turismo, Investimento e Emprendedorismo"/>
    <s v="03.16.21"/>
    <x v="48"/>
    <x v="0"/>
    <x v="0"/>
    <x v="0"/>
    <x v="1"/>
    <x v="0"/>
    <x v="0"/>
    <x v="0"/>
    <x v="10"/>
    <s v="2023-12-13"/>
    <x v="3"/>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2-2023"/>
  </r>
  <r>
    <x v="0"/>
    <n v="0"/>
    <n v="0"/>
    <n v="0"/>
    <n v="10834"/>
    <x v="132"/>
    <x v="0"/>
    <x v="0"/>
    <x v="0"/>
    <s v="03.16.20"/>
    <x v="26"/>
    <x v="0"/>
    <x v="0"/>
    <s v="Dir. do Comércio, Indústria, Transporte Feiras e Pesca"/>
    <s v="03.16.20"/>
    <s v="Dir. do Comércio, Indústria, Transporte Feiras e Pesca"/>
    <s v="03.16.20"/>
    <x v="49"/>
    <x v="0"/>
    <x v="0"/>
    <x v="0"/>
    <x v="1"/>
    <x v="0"/>
    <x v="0"/>
    <x v="0"/>
    <x v="10"/>
    <s v="2023-12-13"/>
    <x v="3"/>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12-2023"/>
  </r>
  <r>
    <x v="0"/>
    <n v="0"/>
    <n v="0"/>
    <n v="0"/>
    <n v="8213"/>
    <x v="132"/>
    <x v="0"/>
    <x v="0"/>
    <x v="0"/>
    <s v="03.16.20"/>
    <x v="26"/>
    <x v="0"/>
    <x v="0"/>
    <s v="Dir. do Comércio, Indústria, Transporte Feiras e Pesca"/>
    <s v="03.16.20"/>
    <s v="Dir. do Comércio, Indústria, Transporte Feiras e Pesca"/>
    <s v="03.16.20"/>
    <x v="49"/>
    <x v="0"/>
    <x v="0"/>
    <x v="0"/>
    <x v="1"/>
    <x v="0"/>
    <x v="0"/>
    <x v="0"/>
    <x v="10"/>
    <s v="2023-12-13"/>
    <x v="3"/>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12-2023"/>
  </r>
  <r>
    <x v="0"/>
    <n v="0"/>
    <n v="0"/>
    <n v="0"/>
    <n v="83615"/>
    <x v="132"/>
    <x v="0"/>
    <x v="0"/>
    <x v="0"/>
    <s v="03.16.20"/>
    <x v="26"/>
    <x v="0"/>
    <x v="0"/>
    <s v="Dir. do Comércio, Indústria, Transporte Feiras e Pesca"/>
    <s v="03.16.20"/>
    <s v="Dir. do Comércio, Indústria, Transporte Feiras e Pesca"/>
    <s v="03.16.20"/>
    <x v="49"/>
    <x v="0"/>
    <x v="0"/>
    <x v="0"/>
    <x v="1"/>
    <x v="0"/>
    <x v="0"/>
    <x v="0"/>
    <x v="10"/>
    <s v="2023-12-13"/>
    <x v="3"/>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12-2023"/>
  </r>
  <r>
    <x v="2"/>
    <n v="0"/>
    <n v="0"/>
    <n v="0"/>
    <n v="847000"/>
    <x v="133"/>
    <x v="0"/>
    <x v="1"/>
    <x v="0"/>
    <s v="03.03.10"/>
    <x v="4"/>
    <x v="0"/>
    <x v="3"/>
    <s v="Receitas Da Câmara"/>
    <s v="03.03.10"/>
    <s v="Receitas Da Câmara"/>
    <s v="03.03.10"/>
    <x v="43"/>
    <x v="0"/>
    <x v="6"/>
    <x v="11"/>
    <x v="0"/>
    <x v="0"/>
    <x v="1"/>
    <x v="0"/>
    <x v="9"/>
    <s v="2023-11-15"/>
    <x v="3"/>
    <n v="847000"/>
    <x v="0"/>
    <m/>
    <x v="0"/>
    <m/>
    <x v="8"/>
    <n v="100474914"/>
    <x v="0"/>
    <x v="0"/>
    <s v="Receitas Da Câmara"/>
    <s v="EXT"/>
    <x v="0"/>
    <s v="RDC"/>
    <x v="0"/>
    <x v="0"/>
    <x v="0"/>
    <x v="0"/>
    <x v="0"/>
    <x v="0"/>
    <x v="0"/>
    <x v="0"/>
    <x v="0"/>
    <x v="0"/>
    <x v="0"/>
    <s v="Receitas Da Câmara"/>
    <x v="0"/>
    <x v="0"/>
    <x v="0"/>
    <x v="0"/>
    <x v="0"/>
    <x v="0"/>
    <x v="0"/>
    <s v="000000"/>
    <x v="0"/>
    <x v="0"/>
    <x v="0"/>
    <x v="0"/>
    <s v="Transferência de FAC2,conforme justificativo em anexo. "/>
  </r>
  <r>
    <x v="0"/>
    <n v="0"/>
    <n v="0"/>
    <n v="0"/>
    <n v="143750"/>
    <x v="134"/>
    <x v="0"/>
    <x v="0"/>
    <x v="0"/>
    <s v="03.16.15"/>
    <x v="0"/>
    <x v="0"/>
    <x v="0"/>
    <s v="Direção Financeira"/>
    <s v="03.16.15"/>
    <s v="Direção Financeira"/>
    <s v="03.16.15"/>
    <x v="40"/>
    <x v="0"/>
    <x v="0"/>
    <x v="7"/>
    <x v="0"/>
    <x v="0"/>
    <x v="0"/>
    <x v="0"/>
    <x v="10"/>
    <s v="2023-12-21"/>
    <x v="3"/>
    <n v="143750"/>
    <x v="0"/>
    <m/>
    <x v="0"/>
    <m/>
    <x v="41"/>
    <n v="100434850"/>
    <x v="0"/>
    <x v="0"/>
    <s v="Direção Financeira"/>
    <s v="ORI"/>
    <x v="0"/>
    <m/>
    <x v="0"/>
    <x v="0"/>
    <x v="0"/>
    <x v="0"/>
    <x v="0"/>
    <x v="0"/>
    <x v="0"/>
    <x v="0"/>
    <x v="0"/>
    <x v="0"/>
    <x v="0"/>
    <s v="Direção Financeira"/>
    <x v="0"/>
    <x v="0"/>
    <x v="0"/>
    <x v="0"/>
    <x v="0"/>
    <x v="0"/>
    <x v="0"/>
    <s v="000000"/>
    <x v="0"/>
    <x v="0"/>
    <x v="0"/>
    <x v="0"/>
    <s v="Pagamento a favor do senhor Luís António Gomes Alves, pela liquidação da fatura nº 10, conforme justificativo em anexo."/>
  </r>
  <r>
    <x v="0"/>
    <n v="0"/>
    <n v="0"/>
    <n v="0"/>
    <n v="400"/>
    <x v="135"/>
    <x v="0"/>
    <x v="1"/>
    <x v="0"/>
    <s v="03.03.10"/>
    <x v="4"/>
    <x v="0"/>
    <x v="3"/>
    <s v="Receitas Da Câmara"/>
    <s v="03.03.10"/>
    <s v="Receitas Da Câmara"/>
    <s v="03.03.10"/>
    <x v="4"/>
    <x v="0"/>
    <x v="3"/>
    <x v="3"/>
    <x v="0"/>
    <x v="0"/>
    <x v="1"/>
    <x v="0"/>
    <x v="10"/>
    <s v="2023-12-11"/>
    <x v="3"/>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40"/>
    <x v="136"/>
    <x v="0"/>
    <x v="1"/>
    <x v="0"/>
    <s v="03.03.10"/>
    <x v="4"/>
    <x v="0"/>
    <x v="3"/>
    <s v="Receitas Da Câmara"/>
    <s v="03.03.10"/>
    <s v="Receitas Da Câmara"/>
    <s v="03.03.10"/>
    <x v="6"/>
    <x v="0"/>
    <x v="3"/>
    <x v="3"/>
    <x v="0"/>
    <x v="0"/>
    <x v="1"/>
    <x v="0"/>
    <x v="10"/>
    <s v="2023-12-11"/>
    <x v="3"/>
    <n v="50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80"/>
    <x v="137"/>
    <x v="0"/>
    <x v="1"/>
    <x v="0"/>
    <s v="03.03.10"/>
    <x v="4"/>
    <x v="0"/>
    <x v="3"/>
    <s v="Receitas Da Câmara"/>
    <s v="03.03.10"/>
    <s v="Receitas Da Câmara"/>
    <s v="03.03.10"/>
    <x v="11"/>
    <x v="0"/>
    <x v="3"/>
    <x v="3"/>
    <x v="0"/>
    <x v="0"/>
    <x v="1"/>
    <x v="0"/>
    <x v="10"/>
    <s v="2023-12-11"/>
    <x v="3"/>
    <n v="4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138"/>
    <x v="0"/>
    <x v="1"/>
    <x v="0"/>
    <s v="03.03.10"/>
    <x v="4"/>
    <x v="0"/>
    <x v="3"/>
    <s v="Receitas Da Câmara"/>
    <s v="03.03.10"/>
    <s v="Receitas Da Câmara"/>
    <s v="03.03.10"/>
    <x v="7"/>
    <x v="0"/>
    <x v="3"/>
    <x v="3"/>
    <x v="0"/>
    <x v="0"/>
    <x v="1"/>
    <x v="0"/>
    <x v="10"/>
    <s v="2023-12-11"/>
    <x v="3"/>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139"/>
    <x v="0"/>
    <x v="1"/>
    <x v="0"/>
    <s v="03.03.10"/>
    <x v="4"/>
    <x v="0"/>
    <x v="3"/>
    <s v="Receitas Da Câmara"/>
    <s v="03.03.10"/>
    <s v="Receitas Da Câmara"/>
    <s v="03.03.10"/>
    <x v="5"/>
    <x v="0"/>
    <x v="0"/>
    <x v="4"/>
    <x v="0"/>
    <x v="0"/>
    <x v="1"/>
    <x v="0"/>
    <x v="10"/>
    <s v="2023-12-11"/>
    <x v="3"/>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140"/>
    <x v="0"/>
    <x v="1"/>
    <x v="0"/>
    <s v="03.03.10"/>
    <x v="4"/>
    <x v="0"/>
    <x v="3"/>
    <s v="Receitas Da Câmara"/>
    <s v="03.03.10"/>
    <s v="Receitas Da Câmara"/>
    <s v="03.03.10"/>
    <x v="9"/>
    <x v="0"/>
    <x v="3"/>
    <x v="3"/>
    <x v="0"/>
    <x v="0"/>
    <x v="1"/>
    <x v="0"/>
    <x v="10"/>
    <s v="2023-12-11"/>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
    <x v="141"/>
    <x v="0"/>
    <x v="1"/>
    <x v="0"/>
    <s v="03.03.10"/>
    <x v="4"/>
    <x v="0"/>
    <x v="3"/>
    <s v="Receitas Da Câmara"/>
    <s v="03.03.10"/>
    <s v="Receitas Da Câmara"/>
    <s v="03.03.10"/>
    <x v="25"/>
    <x v="0"/>
    <x v="3"/>
    <x v="3"/>
    <x v="0"/>
    <x v="0"/>
    <x v="1"/>
    <x v="0"/>
    <x v="10"/>
    <s v="2023-12-11"/>
    <x v="3"/>
    <n v="2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420"/>
    <x v="142"/>
    <x v="0"/>
    <x v="1"/>
    <x v="0"/>
    <s v="03.03.10"/>
    <x v="4"/>
    <x v="0"/>
    <x v="3"/>
    <s v="Receitas Da Câmara"/>
    <s v="03.03.10"/>
    <s v="Receitas Da Câmara"/>
    <s v="03.03.10"/>
    <x v="26"/>
    <x v="0"/>
    <x v="3"/>
    <x v="3"/>
    <x v="0"/>
    <x v="0"/>
    <x v="1"/>
    <x v="0"/>
    <x v="10"/>
    <s v="2023-12-11"/>
    <x v="3"/>
    <n v="150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240"/>
    <x v="143"/>
    <x v="0"/>
    <x v="1"/>
    <x v="0"/>
    <s v="03.03.10"/>
    <x v="4"/>
    <x v="0"/>
    <x v="3"/>
    <s v="Receitas Da Câmara"/>
    <s v="03.03.10"/>
    <s v="Receitas Da Câmara"/>
    <s v="03.03.10"/>
    <x v="34"/>
    <x v="0"/>
    <x v="3"/>
    <x v="3"/>
    <x v="0"/>
    <x v="0"/>
    <x v="1"/>
    <x v="0"/>
    <x v="10"/>
    <s v="2023-12-11"/>
    <x v="3"/>
    <n v="29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502"/>
    <x v="144"/>
    <x v="0"/>
    <x v="1"/>
    <x v="0"/>
    <s v="03.03.10"/>
    <x v="4"/>
    <x v="0"/>
    <x v="3"/>
    <s v="Receitas Da Câmara"/>
    <s v="03.03.10"/>
    <s v="Receitas Da Câmara"/>
    <s v="03.03.10"/>
    <x v="8"/>
    <x v="0"/>
    <x v="0"/>
    <x v="0"/>
    <x v="0"/>
    <x v="0"/>
    <x v="1"/>
    <x v="0"/>
    <x v="10"/>
    <s v="2023-12-11"/>
    <x v="3"/>
    <n v="3850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
    <x v="145"/>
    <x v="0"/>
    <x v="1"/>
    <x v="0"/>
    <s v="03.03.10"/>
    <x v="4"/>
    <x v="0"/>
    <x v="3"/>
    <s v="Receitas Da Câmara"/>
    <s v="03.03.10"/>
    <s v="Receitas Da Câmara"/>
    <s v="03.03.10"/>
    <x v="32"/>
    <x v="0"/>
    <x v="3"/>
    <x v="3"/>
    <x v="0"/>
    <x v="0"/>
    <x v="1"/>
    <x v="0"/>
    <x v="10"/>
    <s v="2023-12-11"/>
    <x v="3"/>
    <n v="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00"/>
    <x v="146"/>
    <x v="0"/>
    <x v="1"/>
    <x v="0"/>
    <s v="03.03.10"/>
    <x v="4"/>
    <x v="0"/>
    <x v="3"/>
    <s v="Receitas Da Câmara"/>
    <s v="03.03.10"/>
    <s v="Receitas Da Câmara"/>
    <s v="03.03.10"/>
    <x v="27"/>
    <x v="0"/>
    <x v="3"/>
    <x v="3"/>
    <x v="0"/>
    <x v="0"/>
    <x v="1"/>
    <x v="0"/>
    <x v="10"/>
    <s v="2023-12-11"/>
    <x v="3"/>
    <n v="2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70"/>
    <x v="147"/>
    <x v="0"/>
    <x v="1"/>
    <x v="0"/>
    <s v="03.03.10"/>
    <x v="4"/>
    <x v="0"/>
    <x v="3"/>
    <s v="Receitas Da Câmara"/>
    <s v="03.03.10"/>
    <s v="Receitas Da Câmara"/>
    <s v="03.03.10"/>
    <x v="11"/>
    <x v="0"/>
    <x v="3"/>
    <x v="3"/>
    <x v="0"/>
    <x v="0"/>
    <x v="1"/>
    <x v="0"/>
    <x v="10"/>
    <s v="2023-12-12"/>
    <x v="3"/>
    <n v="42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148"/>
    <x v="0"/>
    <x v="1"/>
    <x v="0"/>
    <s v="03.03.10"/>
    <x v="4"/>
    <x v="0"/>
    <x v="3"/>
    <s v="Receitas Da Câmara"/>
    <s v="03.03.10"/>
    <s v="Receitas Da Câmara"/>
    <s v="03.03.10"/>
    <x v="26"/>
    <x v="0"/>
    <x v="3"/>
    <x v="3"/>
    <x v="0"/>
    <x v="0"/>
    <x v="1"/>
    <x v="0"/>
    <x v="10"/>
    <s v="2023-12-12"/>
    <x v="3"/>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149"/>
    <x v="0"/>
    <x v="1"/>
    <x v="0"/>
    <s v="03.03.10"/>
    <x v="4"/>
    <x v="0"/>
    <x v="3"/>
    <s v="Receitas Da Câmara"/>
    <s v="03.03.10"/>
    <s v="Receitas Da Câmara"/>
    <s v="03.03.10"/>
    <x v="4"/>
    <x v="0"/>
    <x v="3"/>
    <x v="3"/>
    <x v="0"/>
    <x v="0"/>
    <x v="1"/>
    <x v="0"/>
    <x v="10"/>
    <s v="2023-12-12"/>
    <x v="3"/>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95"/>
    <x v="150"/>
    <x v="0"/>
    <x v="1"/>
    <x v="0"/>
    <s v="03.03.10"/>
    <x v="4"/>
    <x v="0"/>
    <x v="3"/>
    <s v="Receitas Da Câmara"/>
    <s v="03.03.10"/>
    <s v="Receitas Da Câmara"/>
    <s v="03.03.10"/>
    <x v="8"/>
    <x v="0"/>
    <x v="0"/>
    <x v="0"/>
    <x v="0"/>
    <x v="0"/>
    <x v="1"/>
    <x v="0"/>
    <x v="10"/>
    <s v="2023-12-12"/>
    <x v="3"/>
    <n v="102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75"/>
    <x v="151"/>
    <x v="0"/>
    <x v="1"/>
    <x v="0"/>
    <s v="03.03.10"/>
    <x v="4"/>
    <x v="0"/>
    <x v="3"/>
    <s v="Receitas Da Câmara"/>
    <s v="03.03.10"/>
    <s v="Receitas Da Câmara"/>
    <s v="03.03.10"/>
    <x v="6"/>
    <x v="0"/>
    <x v="3"/>
    <x v="3"/>
    <x v="0"/>
    <x v="0"/>
    <x v="1"/>
    <x v="0"/>
    <x v="10"/>
    <s v="2023-12-12"/>
    <x v="3"/>
    <n v="2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00"/>
    <x v="152"/>
    <x v="0"/>
    <x v="1"/>
    <x v="0"/>
    <s v="03.03.10"/>
    <x v="4"/>
    <x v="0"/>
    <x v="3"/>
    <s v="Receitas Da Câmara"/>
    <s v="03.03.10"/>
    <s v="Receitas Da Câmara"/>
    <s v="03.03.10"/>
    <x v="27"/>
    <x v="0"/>
    <x v="3"/>
    <x v="3"/>
    <x v="0"/>
    <x v="0"/>
    <x v="1"/>
    <x v="0"/>
    <x v="10"/>
    <s v="2023-12-12"/>
    <x v="3"/>
    <n v="10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0"/>
    <x v="153"/>
    <x v="0"/>
    <x v="1"/>
    <x v="0"/>
    <s v="03.03.10"/>
    <x v="4"/>
    <x v="0"/>
    <x v="3"/>
    <s v="Receitas Da Câmara"/>
    <s v="03.03.10"/>
    <s v="Receitas Da Câmara"/>
    <s v="03.03.10"/>
    <x v="33"/>
    <x v="0"/>
    <x v="0"/>
    <x v="0"/>
    <x v="0"/>
    <x v="0"/>
    <x v="1"/>
    <x v="0"/>
    <x v="10"/>
    <s v="2023-12-12"/>
    <x v="3"/>
    <n v="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154"/>
    <x v="0"/>
    <x v="1"/>
    <x v="0"/>
    <s v="03.03.10"/>
    <x v="4"/>
    <x v="0"/>
    <x v="3"/>
    <s v="Receitas Da Câmara"/>
    <s v="03.03.10"/>
    <s v="Receitas Da Câmara"/>
    <s v="03.03.10"/>
    <x v="5"/>
    <x v="0"/>
    <x v="0"/>
    <x v="4"/>
    <x v="0"/>
    <x v="0"/>
    <x v="1"/>
    <x v="0"/>
    <x v="10"/>
    <s v="2023-12-12"/>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155"/>
    <x v="0"/>
    <x v="1"/>
    <x v="0"/>
    <s v="03.03.10"/>
    <x v="4"/>
    <x v="0"/>
    <x v="3"/>
    <s v="Receitas Da Câmara"/>
    <s v="03.03.10"/>
    <s v="Receitas Da Câmara"/>
    <s v="03.03.10"/>
    <x v="7"/>
    <x v="0"/>
    <x v="3"/>
    <x v="3"/>
    <x v="0"/>
    <x v="0"/>
    <x v="1"/>
    <x v="0"/>
    <x v="10"/>
    <s v="2023-12-12"/>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975"/>
    <x v="156"/>
    <x v="0"/>
    <x v="1"/>
    <x v="0"/>
    <s v="03.03.10"/>
    <x v="4"/>
    <x v="0"/>
    <x v="3"/>
    <s v="Receitas Da Câmara"/>
    <s v="03.03.10"/>
    <s v="Receitas Da Câmara"/>
    <s v="03.03.10"/>
    <x v="34"/>
    <x v="0"/>
    <x v="3"/>
    <x v="3"/>
    <x v="0"/>
    <x v="0"/>
    <x v="1"/>
    <x v="0"/>
    <x v="10"/>
    <s v="2023-12-14"/>
    <x v="3"/>
    <n v="20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090"/>
    <x v="157"/>
    <x v="0"/>
    <x v="1"/>
    <x v="0"/>
    <s v="03.03.10"/>
    <x v="4"/>
    <x v="0"/>
    <x v="3"/>
    <s v="Receitas Da Câmara"/>
    <s v="03.03.10"/>
    <s v="Receitas Da Câmara"/>
    <s v="03.03.10"/>
    <x v="8"/>
    <x v="0"/>
    <x v="0"/>
    <x v="0"/>
    <x v="0"/>
    <x v="0"/>
    <x v="1"/>
    <x v="0"/>
    <x v="10"/>
    <s v="2023-12-14"/>
    <x v="3"/>
    <n v="870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9"/>
    <x v="158"/>
    <x v="0"/>
    <x v="1"/>
    <x v="0"/>
    <s v="03.03.10"/>
    <x v="4"/>
    <x v="0"/>
    <x v="3"/>
    <s v="Receitas Da Câmara"/>
    <s v="03.03.10"/>
    <s v="Receitas Da Câmara"/>
    <s v="03.03.10"/>
    <x v="25"/>
    <x v="0"/>
    <x v="3"/>
    <x v="3"/>
    <x v="0"/>
    <x v="0"/>
    <x v="1"/>
    <x v="0"/>
    <x v="10"/>
    <s v="2023-12-14"/>
    <x v="3"/>
    <n v="49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80"/>
    <x v="159"/>
    <x v="0"/>
    <x v="1"/>
    <x v="0"/>
    <s v="03.03.10"/>
    <x v="4"/>
    <x v="0"/>
    <x v="3"/>
    <s v="Receitas Da Câmara"/>
    <s v="03.03.10"/>
    <s v="Receitas Da Câmara"/>
    <s v="03.03.10"/>
    <x v="7"/>
    <x v="0"/>
    <x v="3"/>
    <x v="3"/>
    <x v="0"/>
    <x v="0"/>
    <x v="1"/>
    <x v="0"/>
    <x v="10"/>
    <s v="2023-12-14"/>
    <x v="3"/>
    <n v="16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60"/>
    <x v="0"/>
    <x v="1"/>
    <x v="0"/>
    <s v="03.03.10"/>
    <x v="4"/>
    <x v="0"/>
    <x v="3"/>
    <s v="Receitas Da Câmara"/>
    <s v="03.03.10"/>
    <s v="Receitas Da Câmara"/>
    <s v="03.03.10"/>
    <x v="27"/>
    <x v="0"/>
    <x v="3"/>
    <x v="3"/>
    <x v="0"/>
    <x v="0"/>
    <x v="1"/>
    <x v="0"/>
    <x v="10"/>
    <s v="2023-12-14"/>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00"/>
    <x v="161"/>
    <x v="0"/>
    <x v="1"/>
    <x v="0"/>
    <s v="03.03.10"/>
    <x v="4"/>
    <x v="0"/>
    <x v="3"/>
    <s v="Receitas Da Câmara"/>
    <s v="03.03.10"/>
    <s v="Receitas Da Câmara"/>
    <s v="03.03.10"/>
    <x v="5"/>
    <x v="0"/>
    <x v="0"/>
    <x v="4"/>
    <x v="0"/>
    <x v="0"/>
    <x v="1"/>
    <x v="0"/>
    <x v="10"/>
    <s v="2023-12-14"/>
    <x v="3"/>
    <n v="1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162"/>
    <x v="0"/>
    <x v="1"/>
    <x v="0"/>
    <s v="03.03.10"/>
    <x v="4"/>
    <x v="0"/>
    <x v="3"/>
    <s v="Receitas Da Câmara"/>
    <s v="03.03.10"/>
    <s v="Receitas Da Câmara"/>
    <s v="03.03.10"/>
    <x v="9"/>
    <x v="0"/>
    <x v="3"/>
    <x v="3"/>
    <x v="0"/>
    <x v="0"/>
    <x v="1"/>
    <x v="0"/>
    <x v="10"/>
    <s v="2023-12-14"/>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45"/>
    <x v="163"/>
    <x v="0"/>
    <x v="1"/>
    <x v="0"/>
    <s v="03.03.10"/>
    <x v="4"/>
    <x v="0"/>
    <x v="3"/>
    <s v="Receitas Da Câmara"/>
    <s v="03.03.10"/>
    <s v="Receitas Da Câmara"/>
    <s v="03.03.10"/>
    <x v="6"/>
    <x v="0"/>
    <x v="3"/>
    <x v="3"/>
    <x v="0"/>
    <x v="0"/>
    <x v="1"/>
    <x v="0"/>
    <x v="10"/>
    <s v="2023-12-14"/>
    <x v="3"/>
    <n v="23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0"/>
    <x v="164"/>
    <x v="0"/>
    <x v="1"/>
    <x v="0"/>
    <s v="03.03.10"/>
    <x v="4"/>
    <x v="0"/>
    <x v="3"/>
    <s v="Receitas Da Câmara"/>
    <s v="03.03.10"/>
    <s v="Receitas Da Câmara"/>
    <s v="03.03.10"/>
    <x v="11"/>
    <x v="0"/>
    <x v="3"/>
    <x v="3"/>
    <x v="0"/>
    <x v="0"/>
    <x v="1"/>
    <x v="0"/>
    <x v="10"/>
    <s v="2023-12-14"/>
    <x v="3"/>
    <n v="2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165"/>
    <x v="0"/>
    <x v="1"/>
    <x v="0"/>
    <s v="03.03.10"/>
    <x v="4"/>
    <x v="0"/>
    <x v="3"/>
    <s v="Receitas Da Câmara"/>
    <s v="03.03.10"/>
    <s v="Receitas Da Câmara"/>
    <s v="03.03.10"/>
    <x v="4"/>
    <x v="0"/>
    <x v="3"/>
    <x v="3"/>
    <x v="0"/>
    <x v="0"/>
    <x v="1"/>
    <x v="0"/>
    <x v="10"/>
    <s v="2023-12-14"/>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166"/>
    <x v="0"/>
    <x v="1"/>
    <x v="0"/>
    <s v="03.03.10"/>
    <x v="4"/>
    <x v="0"/>
    <x v="3"/>
    <s v="Receitas Da Câmara"/>
    <s v="03.03.10"/>
    <s v="Receitas Da Câmara"/>
    <s v="03.03.10"/>
    <x v="4"/>
    <x v="0"/>
    <x v="3"/>
    <x v="3"/>
    <x v="0"/>
    <x v="0"/>
    <x v="1"/>
    <x v="0"/>
    <x v="10"/>
    <s v="2023-12-20"/>
    <x v="3"/>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25"/>
    <x v="167"/>
    <x v="0"/>
    <x v="1"/>
    <x v="0"/>
    <s v="03.03.10"/>
    <x v="4"/>
    <x v="0"/>
    <x v="3"/>
    <s v="Receitas Da Câmara"/>
    <s v="03.03.10"/>
    <s v="Receitas Da Câmara"/>
    <s v="03.03.10"/>
    <x v="6"/>
    <x v="0"/>
    <x v="3"/>
    <x v="3"/>
    <x v="0"/>
    <x v="0"/>
    <x v="1"/>
    <x v="0"/>
    <x v="10"/>
    <s v="2023-12-20"/>
    <x v="3"/>
    <n v="3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70"/>
    <x v="168"/>
    <x v="0"/>
    <x v="1"/>
    <x v="0"/>
    <s v="03.03.10"/>
    <x v="4"/>
    <x v="0"/>
    <x v="3"/>
    <s v="Receitas Da Câmara"/>
    <s v="03.03.10"/>
    <s v="Receitas Da Câmara"/>
    <s v="03.03.10"/>
    <x v="7"/>
    <x v="0"/>
    <x v="3"/>
    <x v="3"/>
    <x v="0"/>
    <x v="0"/>
    <x v="1"/>
    <x v="0"/>
    <x v="10"/>
    <s v="2023-12-20"/>
    <x v="3"/>
    <n v="5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
    <x v="169"/>
    <x v="0"/>
    <x v="1"/>
    <x v="0"/>
    <s v="03.03.10"/>
    <x v="4"/>
    <x v="0"/>
    <x v="3"/>
    <s v="Receitas Da Câmara"/>
    <s v="03.03.10"/>
    <s v="Receitas Da Câmara"/>
    <s v="03.03.10"/>
    <x v="30"/>
    <x v="0"/>
    <x v="3"/>
    <x v="9"/>
    <x v="0"/>
    <x v="0"/>
    <x v="1"/>
    <x v="0"/>
    <x v="10"/>
    <s v="2023-12-20"/>
    <x v="3"/>
    <n v="2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7886"/>
    <x v="170"/>
    <x v="0"/>
    <x v="1"/>
    <x v="0"/>
    <s v="03.03.10"/>
    <x v="4"/>
    <x v="0"/>
    <x v="3"/>
    <s v="Receitas Da Câmara"/>
    <s v="03.03.10"/>
    <s v="Receitas Da Câmara"/>
    <s v="03.03.10"/>
    <x v="8"/>
    <x v="0"/>
    <x v="0"/>
    <x v="0"/>
    <x v="0"/>
    <x v="0"/>
    <x v="1"/>
    <x v="0"/>
    <x v="10"/>
    <s v="2023-12-20"/>
    <x v="3"/>
    <n v="1178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171"/>
    <x v="0"/>
    <x v="1"/>
    <x v="0"/>
    <s v="03.03.10"/>
    <x v="4"/>
    <x v="0"/>
    <x v="3"/>
    <s v="Receitas Da Câmara"/>
    <s v="03.03.10"/>
    <s v="Receitas Da Câmara"/>
    <s v="03.03.10"/>
    <x v="34"/>
    <x v="0"/>
    <x v="3"/>
    <x v="3"/>
    <x v="0"/>
    <x v="0"/>
    <x v="1"/>
    <x v="0"/>
    <x v="10"/>
    <s v="2023-12-20"/>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90"/>
    <x v="172"/>
    <x v="0"/>
    <x v="1"/>
    <x v="0"/>
    <s v="03.03.10"/>
    <x v="4"/>
    <x v="0"/>
    <x v="3"/>
    <s v="Receitas Da Câmara"/>
    <s v="03.03.10"/>
    <s v="Receitas Da Câmara"/>
    <s v="03.03.10"/>
    <x v="9"/>
    <x v="0"/>
    <x v="3"/>
    <x v="3"/>
    <x v="0"/>
    <x v="0"/>
    <x v="1"/>
    <x v="0"/>
    <x v="10"/>
    <s v="2023-12-20"/>
    <x v="3"/>
    <n v="8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173"/>
    <x v="0"/>
    <x v="1"/>
    <x v="0"/>
    <s v="03.03.10"/>
    <x v="4"/>
    <x v="0"/>
    <x v="3"/>
    <s v="Receitas Da Câmara"/>
    <s v="03.03.10"/>
    <s v="Receitas Da Câmara"/>
    <s v="03.03.10"/>
    <x v="5"/>
    <x v="0"/>
    <x v="0"/>
    <x v="4"/>
    <x v="0"/>
    <x v="0"/>
    <x v="1"/>
    <x v="0"/>
    <x v="10"/>
    <s v="2023-12-20"/>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174"/>
    <x v="0"/>
    <x v="1"/>
    <x v="0"/>
    <s v="03.03.10"/>
    <x v="4"/>
    <x v="0"/>
    <x v="3"/>
    <s v="Receitas Da Câmara"/>
    <s v="03.03.10"/>
    <s v="Receitas Da Câmara"/>
    <s v="03.03.10"/>
    <x v="22"/>
    <x v="0"/>
    <x v="3"/>
    <x v="3"/>
    <x v="0"/>
    <x v="0"/>
    <x v="1"/>
    <x v="0"/>
    <x v="10"/>
    <s v="2023-12-20"/>
    <x v="3"/>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75"/>
    <x v="0"/>
    <x v="1"/>
    <x v="0"/>
    <s v="03.03.10"/>
    <x v="4"/>
    <x v="0"/>
    <x v="3"/>
    <s v="Receitas Da Câmara"/>
    <s v="03.03.10"/>
    <s v="Receitas Da Câmara"/>
    <s v="03.03.10"/>
    <x v="28"/>
    <x v="0"/>
    <x v="3"/>
    <x v="3"/>
    <x v="0"/>
    <x v="0"/>
    <x v="1"/>
    <x v="0"/>
    <x v="10"/>
    <s v="2023-12-20"/>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20"/>
    <x v="176"/>
    <x v="0"/>
    <x v="1"/>
    <x v="0"/>
    <s v="03.03.10"/>
    <x v="4"/>
    <x v="0"/>
    <x v="3"/>
    <s v="Receitas Da Câmara"/>
    <s v="03.03.10"/>
    <s v="Receitas Da Câmara"/>
    <s v="03.03.10"/>
    <x v="11"/>
    <x v="0"/>
    <x v="3"/>
    <x v="3"/>
    <x v="0"/>
    <x v="0"/>
    <x v="1"/>
    <x v="0"/>
    <x v="10"/>
    <s v="2023-12-20"/>
    <x v="3"/>
    <n v="2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
    <x v="177"/>
    <x v="0"/>
    <x v="1"/>
    <x v="0"/>
    <s v="03.03.10"/>
    <x v="4"/>
    <x v="0"/>
    <x v="3"/>
    <s v="Receitas Da Câmara"/>
    <s v="03.03.10"/>
    <s v="Receitas Da Câmara"/>
    <s v="03.03.10"/>
    <x v="23"/>
    <x v="0"/>
    <x v="3"/>
    <x v="9"/>
    <x v="0"/>
    <x v="0"/>
    <x v="1"/>
    <x v="0"/>
    <x v="10"/>
    <s v="2023-12-20"/>
    <x v="3"/>
    <n v="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80"/>
    <x v="178"/>
    <x v="0"/>
    <x v="1"/>
    <x v="0"/>
    <s v="03.03.10"/>
    <x v="4"/>
    <x v="0"/>
    <x v="3"/>
    <s v="Receitas Da Câmara"/>
    <s v="03.03.10"/>
    <s v="Receitas Da Câmara"/>
    <s v="03.03.10"/>
    <x v="9"/>
    <x v="0"/>
    <x v="3"/>
    <x v="3"/>
    <x v="0"/>
    <x v="0"/>
    <x v="1"/>
    <x v="0"/>
    <x v="10"/>
    <s v="2023-12-21"/>
    <x v="3"/>
    <n v="3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995"/>
    <x v="179"/>
    <x v="0"/>
    <x v="1"/>
    <x v="0"/>
    <s v="03.03.10"/>
    <x v="4"/>
    <x v="0"/>
    <x v="3"/>
    <s v="Receitas Da Câmara"/>
    <s v="03.03.10"/>
    <s v="Receitas Da Câmara"/>
    <s v="03.03.10"/>
    <x v="6"/>
    <x v="0"/>
    <x v="3"/>
    <x v="3"/>
    <x v="0"/>
    <x v="0"/>
    <x v="1"/>
    <x v="0"/>
    <x v="10"/>
    <s v="2023-12-21"/>
    <x v="3"/>
    <n v="109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180"/>
    <x v="0"/>
    <x v="1"/>
    <x v="0"/>
    <s v="03.03.10"/>
    <x v="4"/>
    <x v="0"/>
    <x v="3"/>
    <s v="Receitas Da Câmara"/>
    <s v="03.03.10"/>
    <s v="Receitas Da Câmara"/>
    <s v="03.03.10"/>
    <x v="22"/>
    <x v="0"/>
    <x v="3"/>
    <x v="3"/>
    <x v="0"/>
    <x v="0"/>
    <x v="1"/>
    <x v="0"/>
    <x v="10"/>
    <s v="2023-12-21"/>
    <x v="3"/>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181"/>
    <x v="0"/>
    <x v="1"/>
    <x v="0"/>
    <s v="03.03.10"/>
    <x v="4"/>
    <x v="0"/>
    <x v="3"/>
    <s v="Receitas Da Câmara"/>
    <s v="03.03.10"/>
    <s v="Receitas Da Câmara"/>
    <s v="03.03.10"/>
    <x v="34"/>
    <x v="0"/>
    <x v="3"/>
    <x v="3"/>
    <x v="0"/>
    <x v="0"/>
    <x v="1"/>
    <x v="0"/>
    <x v="10"/>
    <s v="2023-12-21"/>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10"/>
    <x v="182"/>
    <x v="0"/>
    <x v="1"/>
    <x v="0"/>
    <s v="03.03.10"/>
    <x v="4"/>
    <x v="0"/>
    <x v="3"/>
    <s v="Receitas Da Câmara"/>
    <s v="03.03.10"/>
    <s v="Receitas Da Câmara"/>
    <s v="03.03.10"/>
    <x v="11"/>
    <x v="0"/>
    <x v="3"/>
    <x v="3"/>
    <x v="0"/>
    <x v="0"/>
    <x v="1"/>
    <x v="0"/>
    <x v="10"/>
    <s v="2023-12-21"/>
    <x v="3"/>
    <n v="30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20"/>
    <x v="183"/>
    <x v="0"/>
    <x v="1"/>
    <x v="0"/>
    <s v="03.03.10"/>
    <x v="4"/>
    <x v="0"/>
    <x v="3"/>
    <s v="Receitas Da Câmara"/>
    <s v="03.03.10"/>
    <s v="Receitas Da Câmara"/>
    <s v="03.03.10"/>
    <x v="7"/>
    <x v="0"/>
    <x v="3"/>
    <x v="3"/>
    <x v="0"/>
    <x v="0"/>
    <x v="1"/>
    <x v="0"/>
    <x v="10"/>
    <s v="2023-12-21"/>
    <x v="3"/>
    <n v="4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00"/>
    <x v="184"/>
    <x v="0"/>
    <x v="1"/>
    <x v="0"/>
    <s v="03.03.10"/>
    <x v="4"/>
    <x v="0"/>
    <x v="3"/>
    <s v="Receitas Da Câmara"/>
    <s v="03.03.10"/>
    <s v="Receitas Da Câmara"/>
    <s v="03.03.10"/>
    <x v="5"/>
    <x v="0"/>
    <x v="0"/>
    <x v="4"/>
    <x v="0"/>
    <x v="0"/>
    <x v="1"/>
    <x v="0"/>
    <x v="10"/>
    <s v="2023-12-21"/>
    <x v="3"/>
    <n v="1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22"/>
    <x v="185"/>
    <x v="0"/>
    <x v="1"/>
    <x v="0"/>
    <s v="03.03.10"/>
    <x v="4"/>
    <x v="0"/>
    <x v="3"/>
    <s v="Receitas Da Câmara"/>
    <s v="03.03.10"/>
    <s v="Receitas Da Câmara"/>
    <s v="03.03.10"/>
    <x v="28"/>
    <x v="0"/>
    <x v="3"/>
    <x v="3"/>
    <x v="0"/>
    <x v="0"/>
    <x v="1"/>
    <x v="0"/>
    <x v="10"/>
    <s v="2023-12-21"/>
    <x v="3"/>
    <n v="118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48"/>
    <x v="186"/>
    <x v="0"/>
    <x v="1"/>
    <x v="0"/>
    <s v="03.03.10"/>
    <x v="4"/>
    <x v="0"/>
    <x v="3"/>
    <s v="Receitas Da Câmara"/>
    <s v="03.03.10"/>
    <s v="Receitas Da Câmara"/>
    <s v="03.03.10"/>
    <x v="8"/>
    <x v="0"/>
    <x v="0"/>
    <x v="0"/>
    <x v="0"/>
    <x v="0"/>
    <x v="1"/>
    <x v="0"/>
    <x v="10"/>
    <s v="2023-12-21"/>
    <x v="3"/>
    <n v="430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87"/>
    <x v="0"/>
    <x v="1"/>
    <x v="0"/>
    <s v="03.03.10"/>
    <x v="4"/>
    <x v="0"/>
    <x v="3"/>
    <s v="Receitas Da Câmara"/>
    <s v="03.03.10"/>
    <s v="Receitas Da Câmara"/>
    <s v="03.03.10"/>
    <x v="4"/>
    <x v="0"/>
    <x v="3"/>
    <x v="3"/>
    <x v="0"/>
    <x v="0"/>
    <x v="1"/>
    <x v="0"/>
    <x v="10"/>
    <s v="2023-12-21"/>
    <x v="3"/>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1842"/>
    <x v="188"/>
    <x v="0"/>
    <x v="1"/>
    <x v="0"/>
    <s v="03.03.10"/>
    <x v="4"/>
    <x v="0"/>
    <x v="3"/>
    <s v="Receitas Da Câmara"/>
    <s v="03.03.10"/>
    <s v="Receitas Da Câmara"/>
    <s v="03.03.10"/>
    <x v="45"/>
    <x v="0"/>
    <x v="6"/>
    <x v="11"/>
    <x v="0"/>
    <x v="0"/>
    <x v="1"/>
    <x v="0"/>
    <x v="10"/>
    <s v="2023-12-13"/>
    <x v="3"/>
    <n v="191842"/>
    <x v="0"/>
    <m/>
    <x v="0"/>
    <m/>
    <x v="8"/>
    <n v="100474914"/>
    <x v="0"/>
    <x v="0"/>
    <s v="Receitas Da Câmara"/>
    <s v="EXT"/>
    <x v="0"/>
    <s v="RDC"/>
    <x v="0"/>
    <x v="0"/>
    <x v="0"/>
    <x v="0"/>
    <x v="0"/>
    <x v="0"/>
    <x v="0"/>
    <x v="0"/>
    <x v="0"/>
    <x v="0"/>
    <x v="0"/>
    <s v="Receitas Da Câmara"/>
    <x v="0"/>
    <x v="0"/>
    <x v="0"/>
    <x v="0"/>
    <x v="0"/>
    <x v="0"/>
    <x v="0"/>
    <s v="000000"/>
    <x v="0"/>
    <x v="0"/>
    <x v="0"/>
    <x v="0"/>
    <s v="Recebimento referente a transferência de duodécimo, conforme anexo."/>
  </r>
  <r>
    <x v="0"/>
    <n v="0"/>
    <n v="0"/>
    <n v="0"/>
    <n v="2300"/>
    <x v="189"/>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Gerson Maria dos Santos, pela prestação de serviço de coordenação da Associação dos pescadores de São Miguel, referente ao mês de janeiro 2023 , conforme contrato em anexo. "/>
  </r>
  <r>
    <x v="0"/>
    <n v="0"/>
    <n v="0"/>
    <n v="0"/>
    <n v="13030"/>
    <x v="189"/>
    <x v="0"/>
    <x v="0"/>
    <x v="0"/>
    <s v="03.16.15"/>
    <x v="0"/>
    <x v="0"/>
    <x v="0"/>
    <s v="Direção Financeira"/>
    <s v="03.16.15"/>
    <s v="Direção Financeira"/>
    <s v="03.16.15"/>
    <x v="39"/>
    <x v="0"/>
    <x v="0"/>
    <x v="7"/>
    <x v="0"/>
    <x v="0"/>
    <x v="0"/>
    <x v="0"/>
    <x v="0"/>
    <s v="2023-01-23"/>
    <x v="0"/>
    <n v="13030"/>
    <x v="0"/>
    <m/>
    <x v="0"/>
    <m/>
    <x v="42"/>
    <n v="100476222"/>
    <x v="0"/>
    <x v="0"/>
    <s v="Direção Financeira"/>
    <s v="ORI"/>
    <x v="0"/>
    <m/>
    <x v="0"/>
    <x v="0"/>
    <x v="0"/>
    <x v="0"/>
    <x v="0"/>
    <x v="0"/>
    <x v="0"/>
    <x v="0"/>
    <x v="0"/>
    <x v="0"/>
    <x v="0"/>
    <s v="Direção Financeira"/>
    <x v="0"/>
    <x v="0"/>
    <x v="0"/>
    <x v="0"/>
    <x v="0"/>
    <x v="0"/>
    <x v="0"/>
    <s v="000000"/>
    <x v="0"/>
    <x v="0"/>
    <x v="0"/>
    <x v="0"/>
    <s v="Pagamento a favor do Sr. Gerson Maria dos Santos, pela prestação de serviço de coordenação da Associação dos pescadores de São Miguel, referente ao mês de janeiro 2023 , conforme contrato em anexo. "/>
  </r>
  <r>
    <x v="0"/>
    <n v="0"/>
    <n v="0"/>
    <n v="0"/>
    <n v="2300"/>
    <x v="190"/>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Osmar Gil Silva, pelo serviço de Segurança, referente ao mês de janeiro 2023, conforme contrato em anexo.  "/>
  </r>
  <r>
    <x v="0"/>
    <n v="0"/>
    <n v="0"/>
    <n v="0"/>
    <n v="13030"/>
    <x v="190"/>
    <x v="0"/>
    <x v="0"/>
    <x v="0"/>
    <s v="03.16.15"/>
    <x v="0"/>
    <x v="0"/>
    <x v="0"/>
    <s v="Direção Financeira"/>
    <s v="03.16.15"/>
    <s v="Direção Financeira"/>
    <s v="03.16.15"/>
    <x v="39"/>
    <x v="0"/>
    <x v="0"/>
    <x v="7"/>
    <x v="0"/>
    <x v="0"/>
    <x v="0"/>
    <x v="0"/>
    <x v="0"/>
    <s v="2023-01-23"/>
    <x v="0"/>
    <n v="13030"/>
    <x v="0"/>
    <m/>
    <x v="0"/>
    <m/>
    <x v="43"/>
    <n v="100478447"/>
    <x v="0"/>
    <x v="0"/>
    <s v="Direção Financeira"/>
    <s v="ORI"/>
    <x v="0"/>
    <m/>
    <x v="0"/>
    <x v="0"/>
    <x v="0"/>
    <x v="0"/>
    <x v="0"/>
    <x v="0"/>
    <x v="0"/>
    <x v="0"/>
    <x v="0"/>
    <x v="0"/>
    <x v="0"/>
    <s v="Direção Financeira"/>
    <x v="0"/>
    <x v="0"/>
    <x v="0"/>
    <x v="0"/>
    <x v="0"/>
    <x v="0"/>
    <x v="0"/>
    <s v="000000"/>
    <x v="0"/>
    <x v="0"/>
    <x v="0"/>
    <x v="0"/>
    <s v="Pagamento a favor do Sr. Osmar Gil Silva, pelo serviço de Segurança, referente ao mês de janeiro 2023, conforme contrato em anexo.  "/>
  </r>
  <r>
    <x v="0"/>
    <n v="0"/>
    <n v="0"/>
    <n v="0"/>
    <n v="2300"/>
    <x v="191"/>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o Sr. Pedro Vermão Furtado, pelo serviço prestado, nos serviços de saneamento e limpeza urbana na localidade de São Miguel referente ao mês de janeiro 2023, conforme contrato em anexo.  "/>
  </r>
  <r>
    <x v="0"/>
    <n v="0"/>
    <n v="0"/>
    <n v="0"/>
    <n v="13030"/>
    <x v="191"/>
    <x v="0"/>
    <x v="0"/>
    <x v="0"/>
    <s v="01.27.02.11"/>
    <x v="21"/>
    <x v="4"/>
    <x v="5"/>
    <s v="Saneamento básico"/>
    <s v="01.27.02"/>
    <s v="Saneamento básico"/>
    <s v="01.27.02"/>
    <x v="21"/>
    <x v="0"/>
    <x v="5"/>
    <x v="8"/>
    <x v="0"/>
    <x v="1"/>
    <x v="0"/>
    <x v="0"/>
    <x v="0"/>
    <s v="2023-01-23"/>
    <x v="0"/>
    <n v="13030"/>
    <x v="0"/>
    <m/>
    <x v="0"/>
    <m/>
    <x v="44"/>
    <n v="100476507"/>
    <x v="0"/>
    <x v="0"/>
    <s v="Reforço do saneamento básico"/>
    <s v="ORI"/>
    <x v="0"/>
    <m/>
    <x v="0"/>
    <x v="0"/>
    <x v="0"/>
    <x v="0"/>
    <x v="0"/>
    <x v="0"/>
    <x v="0"/>
    <x v="0"/>
    <x v="0"/>
    <x v="0"/>
    <x v="0"/>
    <s v="Reforço do saneamento básico"/>
    <x v="0"/>
    <x v="0"/>
    <x v="0"/>
    <x v="0"/>
    <x v="1"/>
    <x v="0"/>
    <x v="0"/>
    <s v="000000"/>
    <x v="0"/>
    <x v="0"/>
    <x v="0"/>
    <x v="0"/>
    <s v="Pagamento a favor do Sr. Pedro Vermão Furtado, pelo serviço prestado, nos serviços de saneamento e limpeza urbana na localidade de São Miguel referente ao mês de janeiro 2023, conforme contrato em anexo.  "/>
  </r>
  <r>
    <x v="2"/>
    <n v="0"/>
    <n v="0"/>
    <n v="0"/>
    <n v="13850"/>
    <x v="192"/>
    <x v="0"/>
    <x v="0"/>
    <x v="0"/>
    <s v="01.27.06.41"/>
    <x v="24"/>
    <x v="4"/>
    <x v="5"/>
    <s v="Requalificação Urbana e habitação"/>
    <s v="01.27.06"/>
    <s v="Requalificação Urbana e habitação"/>
    <s v="01.27.06"/>
    <x v="46"/>
    <x v="0"/>
    <x v="0"/>
    <x v="0"/>
    <x v="0"/>
    <x v="1"/>
    <x v="2"/>
    <x v="0"/>
    <x v="0"/>
    <s v="2023-01-30"/>
    <x v="0"/>
    <n v="13850"/>
    <x v="0"/>
    <m/>
    <x v="0"/>
    <m/>
    <x v="45"/>
    <n v="100479348"/>
    <x v="0"/>
    <x v="0"/>
    <s v="Reabilitação de Jardins Infantis e Escolas do EBI"/>
    <s v="ORI"/>
    <x v="0"/>
    <s v="RJEBI"/>
    <x v="0"/>
    <x v="0"/>
    <x v="0"/>
    <x v="0"/>
    <x v="0"/>
    <x v="0"/>
    <x v="0"/>
    <x v="0"/>
    <x v="0"/>
    <x v="0"/>
    <x v="0"/>
    <s v="Reabilitação de Jardins Infantis e Escolas do EBI"/>
    <x v="0"/>
    <x v="0"/>
    <x v="0"/>
    <x v="0"/>
    <x v="1"/>
    <x v="0"/>
    <x v="0"/>
    <s v="000000"/>
    <x v="0"/>
    <x v="0"/>
    <x v="0"/>
    <x v="0"/>
    <s v="Pagamento á Loja Nunu Comércio Geral, pela aquisição de materiais para canalização de água nos jardins de Pedra Barro, Pilão Cão e Espinho Branco, conforme fatura e proposta em anexo."/>
  </r>
  <r>
    <x v="2"/>
    <n v="0"/>
    <n v="0"/>
    <n v="0"/>
    <n v="36387"/>
    <x v="193"/>
    <x v="0"/>
    <x v="0"/>
    <x v="0"/>
    <s v="01.27.02.15"/>
    <x v="10"/>
    <x v="4"/>
    <x v="5"/>
    <s v="Saneamento básico"/>
    <s v="01.27.02"/>
    <s v="Saneamento básico"/>
    <s v="01.27.02"/>
    <x v="20"/>
    <x v="0"/>
    <x v="0"/>
    <x v="0"/>
    <x v="0"/>
    <x v="1"/>
    <x v="2"/>
    <x v="0"/>
    <x v="1"/>
    <s v="2023-02-07"/>
    <x v="0"/>
    <n v="36387"/>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de combustíveis, conforme proposta em anexo"/>
  </r>
  <r>
    <x v="0"/>
    <n v="0"/>
    <n v="0"/>
    <n v="0"/>
    <n v="2300"/>
    <x v="194"/>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195"/>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200"/>
    <x v="196"/>
    <x v="0"/>
    <x v="0"/>
    <x v="0"/>
    <s v="03.16.01"/>
    <x v="14"/>
    <x v="0"/>
    <x v="0"/>
    <s v="Assembleia Municipal"/>
    <s v="03.16.01"/>
    <s v="Assembleia Municipal"/>
    <s v="03.16.01"/>
    <x v="19"/>
    <x v="0"/>
    <x v="0"/>
    <x v="7"/>
    <x v="0"/>
    <x v="0"/>
    <x v="0"/>
    <x v="0"/>
    <x v="1"/>
    <s v="2023-02-17"/>
    <x v="0"/>
    <n v="23200"/>
    <x v="0"/>
    <m/>
    <x v="0"/>
    <m/>
    <x v="46"/>
    <n v="100479469"/>
    <x v="0"/>
    <x v="0"/>
    <s v="Assembleia Municipal"/>
    <s v="ORI"/>
    <x v="0"/>
    <s v="AM"/>
    <x v="0"/>
    <x v="0"/>
    <x v="0"/>
    <x v="0"/>
    <x v="0"/>
    <x v="0"/>
    <x v="0"/>
    <x v="0"/>
    <x v="0"/>
    <x v="0"/>
    <x v="0"/>
    <s v="Assembleia Municipal"/>
    <x v="0"/>
    <x v="0"/>
    <x v="0"/>
    <x v="0"/>
    <x v="0"/>
    <x v="0"/>
    <x v="0"/>
    <s v="000000"/>
    <x v="0"/>
    <x v="0"/>
    <x v="0"/>
    <x v="0"/>
    <s v="Pagamento a favor de Bestfly pelo bilhete de passagem de Sr. Juvenal Santos, conforme anexo.  "/>
  </r>
  <r>
    <x v="0"/>
    <n v="0"/>
    <n v="0"/>
    <n v="0"/>
    <n v="42200"/>
    <x v="197"/>
    <x v="0"/>
    <x v="0"/>
    <x v="0"/>
    <s v="03.16.15"/>
    <x v="0"/>
    <x v="0"/>
    <x v="0"/>
    <s v="Direção Financeira"/>
    <s v="03.16.15"/>
    <s v="Direção Financeira"/>
    <s v="03.16.15"/>
    <x v="42"/>
    <x v="0"/>
    <x v="0"/>
    <x v="7"/>
    <x v="0"/>
    <x v="0"/>
    <x v="0"/>
    <x v="0"/>
    <x v="1"/>
    <s v="2023-02-17"/>
    <x v="0"/>
    <n v="42200"/>
    <x v="0"/>
    <m/>
    <x v="0"/>
    <m/>
    <x v="47"/>
    <n v="100391960"/>
    <x v="0"/>
    <x v="0"/>
    <s v="Direção Financeira"/>
    <s v="ORI"/>
    <x v="0"/>
    <m/>
    <x v="0"/>
    <x v="0"/>
    <x v="0"/>
    <x v="0"/>
    <x v="0"/>
    <x v="0"/>
    <x v="0"/>
    <x v="0"/>
    <x v="0"/>
    <x v="0"/>
    <x v="0"/>
    <s v="Direção Financeira"/>
    <x v="0"/>
    <x v="0"/>
    <x v="0"/>
    <x v="0"/>
    <x v="0"/>
    <x v="0"/>
    <x v="0"/>
    <s v="000000"/>
    <x v="0"/>
    <x v="0"/>
    <x v="0"/>
    <x v="0"/>
    <s v="Pagamento a favor CV Telecom, pela a aquisição de 1 serviço GP e 1 pem dados para os serviços da Camara Municipal de São Miguel, conforme anexo. "/>
  </r>
  <r>
    <x v="0"/>
    <n v="0"/>
    <n v="0"/>
    <n v="0"/>
    <n v="4000"/>
    <x v="198"/>
    <x v="0"/>
    <x v="0"/>
    <x v="0"/>
    <s v="01.25.05.12"/>
    <x v="5"/>
    <x v="1"/>
    <x v="1"/>
    <s v="Saúde"/>
    <s v="01.25.05"/>
    <s v="Saúde"/>
    <s v="01.25.05"/>
    <x v="1"/>
    <x v="0"/>
    <x v="1"/>
    <x v="1"/>
    <x v="0"/>
    <x v="1"/>
    <x v="0"/>
    <x v="0"/>
    <x v="1"/>
    <s v="2023-02-23"/>
    <x v="0"/>
    <n v="4000"/>
    <x v="0"/>
    <m/>
    <x v="0"/>
    <m/>
    <x v="48"/>
    <n v="100479054"/>
    <x v="0"/>
    <x v="0"/>
    <s v="Promoção e Inclusão Social"/>
    <s v="ORI"/>
    <x v="0"/>
    <m/>
    <x v="0"/>
    <x v="0"/>
    <x v="0"/>
    <x v="0"/>
    <x v="0"/>
    <x v="0"/>
    <x v="0"/>
    <x v="0"/>
    <x v="0"/>
    <x v="0"/>
    <x v="0"/>
    <s v="Promoção e Inclusão Social"/>
    <x v="0"/>
    <x v="0"/>
    <x v="0"/>
    <x v="0"/>
    <x v="1"/>
    <x v="0"/>
    <x v="0"/>
    <s v="000000"/>
    <x v="0"/>
    <x v="0"/>
    <x v="0"/>
    <x v="0"/>
    <s v="Pagamento á M Optica, para aquisição de óculos a favor da beneficiária Ana Suzete Landim ,conforme proposta em anexo."/>
  </r>
  <r>
    <x v="0"/>
    <n v="0"/>
    <n v="0"/>
    <n v="0"/>
    <n v="2599"/>
    <x v="199"/>
    <x v="0"/>
    <x v="0"/>
    <x v="0"/>
    <s v="03.16.15"/>
    <x v="0"/>
    <x v="0"/>
    <x v="0"/>
    <s v="Direção Financeira"/>
    <s v="03.16.15"/>
    <s v="Direção Financeira"/>
    <s v="03.16.15"/>
    <x v="39"/>
    <x v="0"/>
    <x v="0"/>
    <x v="7"/>
    <x v="0"/>
    <x v="0"/>
    <x v="0"/>
    <x v="0"/>
    <x v="1"/>
    <s v="2023-02-23"/>
    <x v="0"/>
    <n v="2599"/>
    <x v="0"/>
    <m/>
    <x v="0"/>
    <m/>
    <x v="2"/>
    <n v="100474696"/>
    <x v="0"/>
    <x v="2"/>
    <s v="Direção Financeira"/>
    <s v="ORI"/>
    <x v="0"/>
    <m/>
    <x v="0"/>
    <x v="0"/>
    <x v="0"/>
    <x v="0"/>
    <x v="0"/>
    <x v="0"/>
    <x v="0"/>
    <x v="0"/>
    <x v="0"/>
    <x v="0"/>
    <x v="0"/>
    <s v="Direção Financeira"/>
    <x v="0"/>
    <x v="0"/>
    <x v="0"/>
    <x v="0"/>
    <x v="0"/>
    <x v="0"/>
    <x v="0"/>
    <s v="000000"/>
    <x v="0"/>
    <x v="0"/>
    <x v="2"/>
    <x v="0"/>
    <s v="Pagamento a favor do Sr. Gilson Miguel Furtado, pelo serviço prestado no parque de estacionamento referente ao mês de fevereiro 2023, conforme contrato anexo. "/>
  </r>
  <r>
    <x v="0"/>
    <n v="0"/>
    <n v="0"/>
    <n v="0"/>
    <n v="3583"/>
    <x v="199"/>
    <x v="0"/>
    <x v="0"/>
    <x v="0"/>
    <s v="03.16.15"/>
    <x v="0"/>
    <x v="0"/>
    <x v="0"/>
    <s v="Direção Financeira"/>
    <s v="03.16.15"/>
    <s v="Direção Financeira"/>
    <s v="03.16.15"/>
    <x v="39"/>
    <x v="0"/>
    <x v="0"/>
    <x v="7"/>
    <x v="0"/>
    <x v="0"/>
    <x v="0"/>
    <x v="0"/>
    <x v="1"/>
    <s v="2023-02-23"/>
    <x v="0"/>
    <n v="3583"/>
    <x v="0"/>
    <m/>
    <x v="0"/>
    <m/>
    <x v="3"/>
    <n v="100479277"/>
    <x v="0"/>
    <x v="1"/>
    <s v="Direção Financeira"/>
    <s v="ORI"/>
    <x v="0"/>
    <m/>
    <x v="0"/>
    <x v="0"/>
    <x v="0"/>
    <x v="0"/>
    <x v="0"/>
    <x v="0"/>
    <x v="0"/>
    <x v="0"/>
    <x v="0"/>
    <x v="0"/>
    <x v="0"/>
    <s v="Direção Financeira"/>
    <x v="0"/>
    <x v="0"/>
    <x v="0"/>
    <x v="0"/>
    <x v="0"/>
    <x v="0"/>
    <x v="0"/>
    <s v="000000"/>
    <x v="0"/>
    <x v="0"/>
    <x v="1"/>
    <x v="0"/>
    <s v="Pagamento a favor do Sr. Gilson Miguel Furtado, pelo serviço prestado no parque de estacionamento referente ao mês de fevereiro 2023, conforme contrato anexo. "/>
  </r>
  <r>
    <x v="0"/>
    <n v="0"/>
    <n v="0"/>
    <n v="0"/>
    <n v="11148"/>
    <x v="199"/>
    <x v="0"/>
    <x v="0"/>
    <x v="0"/>
    <s v="03.16.15"/>
    <x v="0"/>
    <x v="0"/>
    <x v="0"/>
    <s v="Direção Financeira"/>
    <s v="03.16.15"/>
    <s v="Direção Financeira"/>
    <s v="03.16.15"/>
    <x v="39"/>
    <x v="0"/>
    <x v="0"/>
    <x v="7"/>
    <x v="0"/>
    <x v="0"/>
    <x v="0"/>
    <x v="0"/>
    <x v="1"/>
    <s v="2023-02-23"/>
    <x v="0"/>
    <n v="11148"/>
    <x v="0"/>
    <m/>
    <x v="0"/>
    <m/>
    <x v="49"/>
    <n v="100478646"/>
    <x v="0"/>
    <x v="0"/>
    <s v="Direção Financeira"/>
    <s v="ORI"/>
    <x v="0"/>
    <m/>
    <x v="0"/>
    <x v="0"/>
    <x v="0"/>
    <x v="0"/>
    <x v="0"/>
    <x v="0"/>
    <x v="0"/>
    <x v="0"/>
    <x v="0"/>
    <x v="0"/>
    <x v="0"/>
    <s v="Direção Financeira"/>
    <x v="0"/>
    <x v="0"/>
    <x v="0"/>
    <x v="0"/>
    <x v="0"/>
    <x v="0"/>
    <x v="0"/>
    <s v="000000"/>
    <x v="0"/>
    <x v="0"/>
    <x v="0"/>
    <x v="0"/>
    <s v="Pagamento a favor do Sr. Gilson Miguel Furtado, pelo serviço prestado no parque de estacionamento referente ao mês de fevereiro 2023, conforme contrato anexo. "/>
  </r>
  <r>
    <x v="0"/>
    <n v="0"/>
    <n v="0"/>
    <n v="0"/>
    <n v="2300"/>
    <x v="20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201"/>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202"/>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2"/>
    <n v="0"/>
    <n v="0"/>
    <n v="0"/>
    <n v="100000"/>
    <x v="203"/>
    <x v="0"/>
    <x v="1"/>
    <x v="0"/>
    <s v="03.03.10"/>
    <x v="4"/>
    <x v="0"/>
    <x v="3"/>
    <s v="Receitas Da Câmara"/>
    <s v="03.03.10"/>
    <s v="Receitas Da Câmara"/>
    <s v="03.03.10"/>
    <x v="50"/>
    <x v="0"/>
    <x v="6"/>
    <x v="12"/>
    <x v="0"/>
    <x v="0"/>
    <x v="1"/>
    <x v="0"/>
    <x v="1"/>
    <s v="2023-02-20"/>
    <x v="0"/>
    <n v="100000"/>
    <x v="0"/>
    <m/>
    <x v="0"/>
    <m/>
    <x v="8"/>
    <n v="100474914"/>
    <x v="0"/>
    <x v="0"/>
    <s v="Receitas Da Câmara"/>
    <s v="EXT"/>
    <x v="0"/>
    <s v="RDC"/>
    <x v="0"/>
    <x v="0"/>
    <x v="0"/>
    <x v="0"/>
    <x v="0"/>
    <x v="0"/>
    <x v="0"/>
    <x v="0"/>
    <x v="0"/>
    <x v="0"/>
    <x v="0"/>
    <s v="Receitas Da Câmara"/>
    <x v="0"/>
    <x v="0"/>
    <x v="0"/>
    <x v="0"/>
    <x v="0"/>
    <x v="0"/>
    <x v="0"/>
    <s v="000000"/>
    <x v="0"/>
    <x v="0"/>
    <x v="0"/>
    <x v="0"/>
    <s v="Transferência feita pela Garantia, referente á patrocínio do carnaval 2023, conforme anexo."/>
  </r>
  <r>
    <x v="0"/>
    <n v="0"/>
    <n v="0"/>
    <n v="0"/>
    <n v="1815"/>
    <x v="204"/>
    <x v="0"/>
    <x v="0"/>
    <x v="0"/>
    <s v="01.25.05.09"/>
    <x v="1"/>
    <x v="1"/>
    <x v="1"/>
    <s v="Saúde"/>
    <s v="01.25.05"/>
    <s v="Saúde"/>
    <s v="01.25.05"/>
    <x v="1"/>
    <x v="0"/>
    <x v="1"/>
    <x v="1"/>
    <x v="0"/>
    <x v="1"/>
    <x v="0"/>
    <x v="0"/>
    <x v="2"/>
    <s v="2023-03-23"/>
    <x v="0"/>
    <n v="1815"/>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para aquisição de medicamentos a favor da Srª. Arsídia Oliveira, conforme anexo. "/>
  </r>
  <r>
    <x v="0"/>
    <n v="0"/>
    <n v="0"/>
    <n v="0"/>
    <n v="3000"/>
    <x v="205"/>
    <x v="0"/>
    <x v="0"/>
    <x v="0"/>
    <s v="03.16.15"/>
    <x v="0"/>
    <x v="0"/>
    <x v="0"/>
    <s v="Direção Financeira"/>
    <s v="03.16.15"/>
    <s v="Direção Financeira"/>
    <s v="03.16.15"/>
    <x v="38"/>
    <x v="0"/>
    <x v="0"/>
    <x v="7"/>
    <x v="1"/>
    <x v="0"/>
    <x v="0"/>
    <x v="0"/>
    <x v="3"/>
    <s v="2023-04-20"/>
    <x v="1"/>
    <n v="3000"/>
    <x v="0"/>
    <m/>
    <x v="0"/>
    <m/>
    <x v="24"/>
    <n v="100476775"/>
    <x v="0"/>
    <x v="0"/>
    <s v="Direção Financeira"/>
    <s v="ORI"/>
    <x v="0"/>
    <m/>
    <x v="0"/>
    <x v="0"/>
    <x v="0"/>
    <x v="0"/>
    <x v="0"/>
    <x v="0"/>
    <x v="0"/>
    <x v="0"/>
    <x v="0"/>
    <x v="0"/>
    <x v="0"/>
    <s v="Direção Financeira"/>
    <x v="0"/>
    <x v="0"/>
    <x v="0"/>
    <x v="0"/>
    <x v="0"/>
    <x v="0"/>
    <x v="0"/>
    <s v="000000"/>
    <x v="0"/>
    <x v="0"/>
    <x v="0"/>
    <x v="0"/>
    <s v="Pagamento á Electra Sul, destinado a recarga de energia elétrica no jardim infantil de Porto, conforme anexo."/>
  </r>
  <r>
    <x v="0"/>
    <n v="0"/>
    <n v="0"/>
    <n v="0"/>
    <n v="7500"/>
    <x v="206"/>
    <x v="0"/>
    <x v="1"/>
    <x v="0"/>
    <s v="80.02.01"/>
    <x v="2"/>
    <x v="2"/>
    <x v="2"/>
    <s v="Retenções Iur"/>
    <s v="80.02.01"/>
    <s v="Retenções Iur"/>
    <s v="80.02.01"/>
    <x v="2"/>
    <x v="0"/>
    <x v="2"/>
    <x v="0"/>
    <x v="1"/>
    <x v="2"/>
    <x v="1"/>
    <x v="0"/>
    <x v="1"/>
    <s v="2023-02-09"/>
    <x v="0"/>
    <n v="7500"/>
    <x v="0"/>
    <m/>
    <x v="0"/>
    <m/>
    <x v="2"/>
    <n v="100474696"/>
    <x v="0"/>
    <x v="0"/>
    <s v="Retenções Iur"/>
    <s v="ORI"/>
    <x v="0"/>
    <s v="RIUR"/>
    <x v="0"/>
    <x v="0"/>
    <x v="0"/>
    <x v="0"/>
    <x v="0"/>
    <x v="0"/>
    <x v="0"/>
    <x v="0"/>
    <x v="0"/>
    <x v="0"/>
    <x v="0"/>
    <s v="Retenções Iur"/>
    <x v="0"/>
    <x v="0"/>
    <x v="0"/>
    <x v="0"/>
    <x v="2"/>
    <x v="0"/>
    <x v="0"/>
    <s v="000000"/>
    <x v="0"/>
    <x v="1"/>
    <x v="0"/>
    <x v="0"/>
    <s v="RETENCAO OT"/>
  </r>
  <r>
    <x v="0"/>
    <n v="0"/>
    <n v="0"/>
    <n v="0"/>
    <n v="2520"/>
    <x v="207"/>
    <x v="0"/>
    <x v="1"/>
    <x v="0"/>
    <s v="80.02.01"/>
    <x v="2"/>
    <x v="2"/>
    <x v="2"/>
    <s v="Retenções Iur"/>
    <s v="80.02.01"/>
    <s v="Retenções Iur"/>
    <s v="80.02.01"/>
    <x v="2"/>
    <x v="0"/>
    <x v="2"/>
    <x v="0"/>
    <x v="1"/>
    <x v="2"/>
    <x v="1"/>
    <x v="0"/>
    <x v="1"/>
    <s v="2023-02-09"/>
    <x v="0"/>
    <n v="2520"/>
    <x v="0"/>
    <m/>
    <x v="0"/>
    <m/>
    <x v="2"/>
    <n v="100474696"/>
    <x v="0"/>
    <x v="0"/>
    <s v="Retenções Iur"/>
    <s v="ORI"/>
    <x v="0"/>
    <s v="RIUR"/>
    <x v="0"/>
    <x v="0"/>
    <x v="0"/>
    <x v="0"/>
    <x v="0"/>
    <x v="0"/>
    <x v="0"/>
    <x v="0"/>
    <x v="0"/>
    <x v="0"/>
    <x v="0"/>
    <s v="Retenções Iur"/>
    <x v="0"/>
    <x v="0"/>
    <x v="0"/>
    <x v="0"/>
    <x v="2"/>
    <x v="0"/>
    <x v="0"/>
    <s v="000000"/>
    <x v="0"/>
    <x v="1"/>
    <x v="0"/>
    <x v="0"/>
    <s v="RETENCAO OT"/>
  </r>
  <r>
    <x v="0"/>
    <n v="0"/>
    <n v="0"/>
    <n v="0"/>
    <n v="119"/>
    <x v="208"/>
    <x v="0"/>
    <x v="0"/>
    <x v="0"/>
    <s v="03.16.23"/>
    <x v="20"/>
    <x v="0"/>
    <x v="0"/>
    <s v="Direção da Educação, Formação Profissional, Emprego"/>
    <s v="03.16.23"/>
    <s v="Direção da Educação, Formação Profissional, Emprego"/>
    <s v="03.16.23"/>
    <x v="51"/>
    <x v="0"/>
    <x v="0"/>
    <x v="0"/>
    <x v="0"/>
    <x v="0"/>
    <x v="0"/>
    <x v="0"/>
    <x v="3"/>
    <s v="2023-04-20"/>
    <x v="1"/>
    <n v="119"/>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4-2023"/>
  </r>
  <r>
    <x v="0"/>
    <n v="0"/>
    <n v="0"/>
    <n v="0"/>
    <n v="22"/>
    <x v="208"/>
    <x v="0"/>
    <x v="0"/>
    <x v="0"/>
    <s v="03.16.23"/>
    <x v="20"/>
    <x v="0"/>
    <x v="0"/>
    <s v="Direção da Educação, Formação Profissional, Emprego"/>
    <s v="03.16.23"/>
    <s v="Direção da Educação, Formação Profissional, Emprego"/>
    <s v="03.16.23"/>
    <x v="52"/>
    <x v="0"/>
    <x v="0"/>
    <x v="0"/>
    <x v="0"/>
    <x v="0"/>
    <x v="0"/>
    <x v="0"/>
    <x v="3"/>
    <s v="2023-04-20"/>
    <x v="1"/>
    <n v="22"/>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4-2023"/>
  </r>
  <r>
    <x v="0"/>
    <n v="0"/>
    <n v="0"/>
    <n v="0"/>
    <n v="13839"/>
    <x v="208"/>
    <x v="0"/>
    <x v="0"/>
    <x v="0"/>
    <s v="03.16.23"/>
    <x v="20"/>
    <x v="0"/>
    <x v="0"/>
    <s v="Direção da Educação, Formação Profissional, Emprego"/>
    <s v="03.16.23"/>
    <s v="Direção da Educação, Formação Profissional, Emprego"/>
    <s v="03.16.23"/>
    <x v="37"/>
    <x v="0"/>
    <x v="0"/>
    <x v="0"/>
    <x v="1"/>
    <x v="0"/>
    <x v="0"/>
    <x v="0"/>
    <x v="3"/>
    <s v="2023-04-20"/>
    <x v="1"/>
    <n v="13839"/>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4-2023"/>
  </r>
  <r>
    <x v="0"/>
    <n v="0"/>
    <n v="0"/>
    <n v="0"/>
    <n v="0"/>
    <x v="208"/>
    <x v="0"/>
    <x v="0"/>
    <x v="0"/>
    <s v="03.16.23"/>
    <x v="20"/>
    <x v="0"/>
    <x v="0"/>
    <s v="Direção da Educação, Formação Profissional, Emprego"/>
    <s v="03.16.23"/>
    <s v="Direção da Educação, Formação Profissional, Emprego"/>
    <s v="03.16.23"/>
    <x v="51"/>
    <x v="0"/>
    <x v="0"/>
    <x v="0"/>
    <x v="0"/>
    <x v="0"/>
    <x v="0"/>
    <x v="0"/>
    <x v="3"/>
    <s v="2023-04-20"/>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4-2023"/>
  </r>
  <r>
    <x v="0"/>
    <n v="0"/>
    <n v="0"/>
    <n v="0"/>
    <n v="0"/>
    <x v="208"/>
    <x v="0"/>
    <x v="0"/>
    <x v="0"/>
    <s v="03.16.23"/>
    <x v="20"/>
    <x v="0"/>
    <x v="0"/>
    <s v="Direção da Educação, Formação Profissional, Emprego"/>
    <s v="03.16.23"/>
    <s v="Direção da Educação, Formação Profissional, Emprego"/>
    <s v="03.16.23"/>
    <x v="52"/>
    <x v="0"/>
    <x v="0"/>
    <x v="0"/>
    <x v="0"/>
    <x v="0"/>
    <x v="0"/>
    <x v="0"/>
    <x v="3"/>
    <s v="2023-04-20"/>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4-2023"/>
  </r>
  <r>
    <x v="0"/>
    <n v="0"/>
    <n v="0"/>
    <n v="0"/>
    <n v="113"/>
    <x v="208"/>
    <x v="0"/>
    <x v="0"/>
    <x v="0"/>
    <s v="03.16.23"/>
    <x v="20"/>
    <x v="0"/>
    <x v="0"/>
    <s v="Direção da Educação, Formação Profissional, Emprego"/>
    <s v="03.16.23"/>
    <s v="Direção da Educação, Formação Profissional, Emprego"/>
    <s v="03.16.23"/>
    <x v="37"/>
    <x v="0"/>
    <x v="0"/>
    <x v="0"/>
    <x v="1"/>
    <x v="0"/>
    <x v="0"/>
    <x v="0"/>
    <x v="3"/>
    <s v="2023-04-20"/>
    <x v="1"/>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4-2023"/>
  </r>
  <r>
    <x v="0"/>
    <n v="0"/>
    <n v="0"/>
    <n v="0"/>
    <n v="35"/>
    <x v="208"/>
    <x v="0"/>
    <x v="0"/>
    <x v="0"/>
    <s v="03.16.23"/>
    <x v="20"/>
    <x v="0"/>
    <x v="0"/>
    <s v="Direção da Educação, Formação Profissional, Emprego"/>
    <s v="03.16.23"/>
    <s v="Direção da Educação, Formação Profissional, Emprego"/>
    <s v="03.16.23"/>
    <x v="51"/>
    <x v="0"/>
    <x v="0"/>
    <x v="0"/>
    <x v="0"/>
    <x v="0"/>
    <x v="0"/>
    <x v="0"/>
    <x v="3"/>
    <s v="2023-04-20"/>
    <x v="1"/>
    <n v="35"/>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4-2023"/>
  </r>
  <r>
    <x v="0"/>
    <n v="0"/>
    <n v="0"/>
    <n v="0"/>
    <n v="6"/>
    <x v="208"/>
    <x v="0"/>
    <x v="0"/>
    <x v="0"/>
    <s v="03.16.23"/>
    <x v="20"/>
    <x v="0"/>
    <x v="0"/>
    <s v="Direção da Educação, Formação Profissional, Emprego"/>
    <s v="03.16.23"/>
    <s v="Direção da Educação, Formação Profissional, Emprego"/>
    <s v="03.16.23"/>
    <x v="52"/>
    <x v="0"/>
    <x v="0"/>
    <x v="0"/>
    <x v="0"/>
    <x v="0"/>
    <x v="0"/>
    <x v="0"/>
    <x v="3"/>
    <s v="2023-04-20"/>
    <x v="1"/>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4-2023"/>
  </r>
  <r>
    <x v="0"/>
    <n v="0"/>
    <n v="0"/>
    <n v="0"/>
    <n v="4121"/>
    <x v="208"/>
    <x v="0"/>
    <x v="0"/>
    <x v="0"/>
    <s v="03.16.23"/>
    <x v="20"/>
    <x v="0"/>
    <x v="0"/>
    <s v="Direção da Educação, Formação Profissional, Emprego"/>
    <s v="03.16.23"/>
    <s v="Direção da Educação, Formação Profissional, Emprego"/>
    <s v="03.16.23"/>
    <x v="37"/>
    <x v="0"/>
    <x v="0"/>
    <x v="0"/>
    <x v="1"/>
    <x v="0"/>
    <x v="0"/>
    <x v="0"/>
    <x v="3"/>
    <s v="2023-04-20"/>
    <x v="1"/>
    <n v="4121"/>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4-2023"/>
  </r>
  <r>
    <x v="0"/>
    <n v="0"/>
    <n v="0"/>
    <n v="0"/>
    <n v="2"/>
    <x v="208"/>
    <x v="0"/>
    <x v="0"/>
    <x v="0"/>
    <s v="03.16.23"/>
    <x v="20"/>
    <x v="0"/>
    <x v="0"/>
    <s v="Direção da Educação, Formação Profissional, Emprego"/>
    <s v="03.16.23"/>
    <s v="Direção da Educação, Formação Profissional, Emprego"/>
    <s v="03.16.23"/>
    <x v="51"/>
    <x v="0"/>
    <x v="0"/>
    <x v="0"/>
    <x v="0"/>
    <x v="0"/>
    <x v="0"/>
    <x v="0"/>
    <x v="3"/>
    <s v="2023-04-20"/>
    <x v="1"/>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4-2023"/>
  </r>
  <r>
    <x v="0"/>
    <n v="0"/>
    <n v="0"/>
    <n v="0"/>
    <n v="0"/>
    <x v="208"/>
    <x v="0"/>
    <x v="0"/>
    <x v="0"/>
    <s v="03.16.23"/>
    <x v="20"/>
    <x v="0"/>
    <x v="0"/>
    <s v="Direção da Educação, Formação Profissional, Emprego"/>
    <s v="03.16.23"/>
    <s v="Direção da Educação, Formação Profissional, Emprego"/>
    <s v="03.16.23"/>
    <x v="52"/>
    <x v="0"/>
    <x v="0"/>
    <x v="0"/>
    <x v="0"/>
    <x v="0"/>
    <x v="0"/>
    <x v="0"/>
    <x v="3"/>
    <s v="2023-04-20"/>
    <x v="1"/>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4-2023"/>
  </r>
  <r>
    <x v="0"/>
    <n v="0"/>
    <n v="0"/>
    <n v="0"/>
    <n v="279"/>
    <x v="208"/>
    <x v="0"/>
    <x v="0"/>
    <x v="0"/>
    <s v="03.16.23"/>
    <x v="20"/>
    <x v="0"/>
    <x v="0"/>
    <s v="Direção da Educação, Formação Profissional, Emprego"/>
    <s v="03.16.23"/>
    <s v="Direção da Educação, Formação Profissional, Emprego"/>
    <s v="03.16.23"/>
    <x v="37"/>
    <x v="0"/>
    <x v="0"/>
    <x v="0"/>
    <x v="1"/>
    <x v="0"/>
    <x v="0"/>
    <x v="0"/>
    <x v="3"/>
    <s v="2023-04-20"/>
    <x v="1"/>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4-2023"/>
  </r>
  <r>
    <x v="0"/>
    <n v="0"/>
    <n v="0"/>
    <n v="0"/>
    <n v="740"/>
    <x v="208"/>
    <x v="0"/>
    <x v="0"/>
    <x v="0"/>
    <s v="03.16.23"/>
    <x v="20"/>
    <x v="0"/>
    <x v="0"/>
    <s v="Direção da Educação, Formação Profissional, Emprego"/>
    <s v="03.16.23"/>
    <s v="Direção da Educação, Formação Profissional, Emprego"/>
    <s v="03.16.23"/>
    <x v="51"/>
    <x v="0"/>
    <x v="0"/>
    <x v="0"/>
    <x v="0"/>
    <x v="0"/>
    <x v="0"/>
    <x v="0"/>
    <x v="3"/>
    <s v="2023-04-20"/>
    <x v="1"/>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4-2023"/>
  </r>
  <r>
    <x v="0"/>
    <n v="0"/>
    <n v="0"/>
    <n v="0"/>
    <n v="142"/>
    <x v="208"/>
    <x v="0"/>
    <x v="0"/>
    <x v="0"/>
    <s v="03.16.23"/>
    <x v="20"/>
    <x v="0"/>
    <x v="0"/>
    <s v="Direção da Educação, Formação Profissional, Emprego"/>
    <s v="03.16.23"/>
    <s v="Direção da Educação, Formação Profissional, Emprego"/>
    <s v="03.16.23"/>
    <x v="52"/>
    <x v="0"/>
    <x v="0"/>
    <x v="0"/>
    <x v="0"/>
    <x v="0"/>
    <x v="0"/>
    <x v="0"/>
    <x v="3"/>
    <s v="2023-04-20"/>
    <x v="1"/>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4-2023"/>
  </r>
  <r>
    <x v="0"/>
    <n v="0"/>
    <n v="0"/>
    <n v="0"/>
    <n v="85930"/>
    <x v="208"/>
    <x v="0"/>
    <x v="0"/>
    <x v="0"/>
    <s v="03.16.23"/>
    <x v="20"/>
    <x v="0"/>
    <x v="0"/>
    <s v="Direção da Educação, Formação Profissional, Emprego"/>
    <s v="03.16.23"/>
    <s v="Direção da Educação, Formação Profissional, Emprego"/>
    <s v="03.16.23"/>
    <x v="37"/>
    <x v="0"/>
    <x v="0"/>
    <x v="0"/>
    <x v="1"/>
    <x v="0"/>
    <x v="0"/>
    <x v="0"/>
    <x v="3"/>
    <s v="2023-04-20"/>
    <x v="1"/>
    <n v="8593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4-2023"/>
  </r>
  <r>
    <x v="0"/>
    <n v="0"/>
    <n v="0"/>
    <n v="0"/>
    <n v="8457"/>
    <x v="208"/>
    <x v="0"/>
    <x v="0"/>
    <x v="0"/>
    <s v="03.16.23"/>
    <x v="20"/>
    <x v="0"/>
    <x v="0"/>
    <s v="Direção da Educação, Formação Profissional, Emprego"/>
    <s v="03.16.23"/>
    <s v="Direção da Educação, Formação Profissional, Emprego"/>
    <s v="03.16.23"/>
    <x v="51"/>
    <x v="0"/>
    <x v="0"/>
    <x v="0"/>
    <x v="0"/>
    <x v="0"/>
    <x v="0"/>
    <x v="0"/>
    <x v="3"/>
    <s v="2023-04-20"/>
    <x v="1"/>
    <n v="8457"/>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4-2023"/>
  </r>
  <r>
    <x v="0"/>
    <n v="0"/>
    <n v="0"/>
    <n v="0"/>
    <n v="1630"/>
    <x v="208"/>
    <x v="0"/>
    <x v="0"/>
    <x v="0"/>
    <s v="03.16.23"/>
    <x v="20"/>
    <x v="0"/>
    <x v="0"/>
    <s v="Direção da Educação, Formação Profissional, Emprego"/>
    <s v="03.16.23"/>
    <s v="Direção da Educação, Formação Profissional, Emprego"/>
    <s v="03.16.23"/>
    <x v="52"/>
    <x v="0"/>
    <x v="0"/>
    <x v="0"/>
    <x v="0"/>
    <x v="0"/>
    <x v="0"/>
    <x v="0"/>
    <x v="3"/>
    <s v="2023-04-20"/>
    <x v="1"/>
    <n v="1630"/>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4-2023"/>
  </r>
  <r>
    <x v="0"/>
    <n v="0"/>
    <n v="0"/>
    <n v="0"/>
    <n v="980867"/>
    <x v="208"/>
    <x v="0"/>
    <x v="0"/>
    <x v="0"/>
    <s v="03.16.23"/>
    <x v="20"/>
    <x v="0"/>
    <x v="0"/>
    <s v="Direção da Educação, Formação Profissional, Emprego"/>
    <s v="03.16.23"/>
    <s v="Direção da Educação, Formação Profissional, Emprego"/>
    <s v="03.16.23"/>
    <x v="37"/>
    <x v="0"/>
    <x v="0"/>
    <x v="0"/>
    <x v="1"/>
    <x v="0"/>
    <x v="0"/>
    <x v="0"/>
    <x v="3"/>
    <s v="2023-04-20"/>
    <x v="1"/>
    <n v="980867"/>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4-2023"/>
  </r>
  <r>
    <x v="0"/>
    <n v="0"/>
    <n v="0"/>
    <n v="0"/>
    <n v="70000"/>
    <x v="209"/>
    <x v="0"/>
    <x v="0"/>
    <x v="0"/>
    <s v="01.25.01.10"/>
    <x v="11"/>
    <x v="1"/>
    <x v="1"/>
    <s v="Educação"/>
    <s v="01.25.01"/>
    <s v="Educação"/>
    <s v="01.25.01"/>
    <x v="21"/>
    <x v="0"/>
    <x v="5"/>
    <x v="8"/>
    <x v="0"/>
    <x v="1"/>
    <x v="0"/>
    <x v="0"/>
    <x v="3"/>
    <s v="2023-04-27"/>
    <x v="1"/>
    <n v="70000"/>
    <x v="0"/>
    <m/>
    <x v="0"/>
    <m/>
    <x v="52"/>
    <n v="100479452"/>
    <x v="0"/>
    <x v="0"/>
    <s v="Transporte escolar"/>
    <s v="ORI"/>
    <x v="0"/>
    <m/>
    <x v="0"/>
    <x v="0"/>
    <x v="0"/>
    <x v="0"/>
    <x v="0"/>
    <x v="0"/>
    <x v="0"/>
    <x v="0"/>
    <x v="0"/>
    <x v="0"/>
    <x v="0"/>
    <s v="Transporte escolar"/>
    <x v="0"/>
    <x v="0"/>
    <x v="0"/>
    <x v="0"/>
    <x v="1"/>
    <x v="0"/>
    <x v="0"/>
    <s v="000000"/>
    <x v="0"/>
    <x v="0"/>
    <x v="0"/>
    <x v="0"/>
    <s v="Pagamento a favor da Empresa da Newash Automóvel, para a aquisição de serviços de reparação e pintura da viatura ST-76-QP da CMSM, conforme documento em anexo."/>
  </r>
  <r>
    <x v="2"/>
    <n v="0"/>
    <n v="0"/>
    <n v="0"/>
    <n v="600"/>
    <x v="210"/>
    <x v="0"/>
    <x v="0"/>
    <x v="0"/>
    <s v="01.25.02.17"/>
    <x v="27"/>
    <x v="1"/>
    <x v="1"/>
    <s v="desporto"/>
    <s v="01.25.02"/>
    <s v="desporto"/>
    <s v="01.25.02"/>
    <x v="18"/>
    <x v="0"/>
    <x v="0"/>
    <x v="0"/>
    <x v="0"/>
    <x v="1"/>
    <x v="2"/>
    <x v="0"/>
    <x v="3"/>
    <s v="2023-04-27"/>
    <x v="1"/>
    <n v="600"/>
    <x v="0"/>
    <m/>
    <x v="0"/>
    <m/>
    <x v="2"/>
    <n v="100474696"/>
    <x v="0"/>
    <x v="2"/>
    <s v="Construção e Reabilitação de Placas Desportivas"/>
    <s v="ORI"/>
    <x v="0"/>
    <m/>
    <x v="0"/>
    <x v="0"/>
    <x v="0"/>
    <x v="0"/>
    <x v="0"/>
    <x v="0"/>
    <x v="0"/>
    <x v="0"/>
    <x v="0"/>
    <x v="0"/>
    <x v="0"/>
    <s v="Construção e Reabilitação de Placas Desportivas"/>
    <x v="0"/>
    <x v="0"/>
    <x v="0"/>
    <x v="0"/>
    <x v="1"/>
    <x v="0"/>
    <x v="0"/>
    <s v="000000"/>
    <x v="0"/>
    <x v="0"/>
    <x v="2"/>
    <x v="0"/>
    <s v="Pagamento a favor do Sr. Aristides Tavares, referente  aprestação de serviços na reparação de balizas da placa desportiva da Ribeireta, conforme anexo."/>
  </r>
  <r>
    <x v="2"/>
    <n v="0"/>
    <n v="0"/>
    <n v="0"/>
    <n v="3400"/>
    <x v="210"/>
    <x v="0"/>
    <x v="0"/>
    <x v="0"/>
    <s v="01.25.02.17"/>
    <x v="27"/>
    <x v="1"/>
    <x v="1"/>
    <s v="desporto"/>
    <s v="01.25.02"/>
    <s v="desporto"/>
    <s v="01.25.02"/>
    <x v="18"/>
    <x v="0"/>
    <x v="0"/>
    <x v="0"/>
    <x v="0"/>
    <x v="1"/>
    <x v="2"/>
    <x v="0"/>
    <x v="3"/>
    <s v="2023-04-27"/>
    <x v="1"/>
    <n v="3400"/>
    <x v="0"/>
    <m/>
    <x v="0"/>
    <m/>
    <x v="53"/>
    <n v="100412128"/>
    <x v="0"/>
    <x v="0"/>
    <s v="Construção e Reabilitação de Placas Desportivas"/>
    <s v="ORI"/>
    <x v="0"/>
    <m/>
    <x v="0"/>
    <x v="0"/>
    <x v="0"/>
    <x v="0"/>
    <x v="0"/>
    <x v="0"/>
    <x v="0"/>
    <x v="0"/>
    <x v="0"/>
    <x v="0"/>
    <x v="0"/>
    <s v="Construção e Reabilitação de Placas Desportivas"/>
    <x v="0"/>
    <x v="0"/>
    <x v="0"/>
    <x v="0"/>
    <x v="1"/>
    <x v="0"/>
    <x v="0"/>
    <s v="000000"/>
    <x v="0"/>
    <x v="0"/>
    <x v="0"/>
    <x v="0"/>
    <s v="Pagamento a favor do Sr. Aristides Tavares, referente  aprestação de serviços na reparação de balizas da placa desportiva da Ribeireta, conforme anexo."/>
  </r>
  <r>
    <x v="0"/>
    <n v="0"/>
    <n v="0"/>
    <n v="0"/>
    <n v="1000"/>
    <x v="211"/>
    <x v="0"/>
    <x v="0"/>
    <x v="0"/>
    <s v="03.16.15"/>
    <x v="0"/>
    <x v="0"/>
    <x v="0"/>
    <s v="Direção Financeira"/>
    <s v="03.16.15"/>
    <s v="Direção Financeira"/>
    <s v="03.16.15"/>
    <x v="40"/>
    <x v="0"/>
    <x v="0"/>
    <x v="7"/>
    <x v="0"/>
    <x v="0"/>
    <x v="0"/>
    <x v="0"/>
    <x v="5"/>
    <s v="2023-05-05"/>
    <x v="1"/>
    <n v="1000"/>
    <x v="0"/>
    <m/>
    <x v="0"/>
    <m/>
    <x v="54"/>
    <n v="100478644"/>
    <x v="0"/>
    <x v="0"/>
    <s v="Direção Financeira"/>
    <s v="ORI"/>
    <x v="0"/>
    <m/>
    <x v="0"/>
    <x v="0"/>
    <x v="0"/>
    <x v="0"/>
    <x v="0"/>
    <x v="0"/>
    <x v="0"/>
    <x v="0"/>
    <x v="0"/>
    <x v="0"/>
    <x v="0"/>
    <s v="Direção Financeira"/>
    <x v="0"/>
    <x v="0"/>
    <x v="0"/>
    <x v="0"/>
    <x v="0"/>
    <x v="0"/>
    <x v="0"/>
    <s v="000000"/>
    <x v="0"/>
    <x v="0"/>
    <x v="0"/>
    <x v="0"/>
    <s v="Pagamento a favor do fiscal Elson Patrick Silva, pela compensação dos serviços de cobranças efetuado no dia 22 de fevereiro de 2023, conforme proposta em anexo.  "/>
  </r>
  <r>
    <x v="2"/>
    <n v="0"/>
    <n v="0"/>
    <n v="0"/>
    <n v="19610"/>
    <x v="212"/>
    <x v="0"/>
    <x v="0"/>
    <x v="0"/>
    <s v="01.23.04.14"/>
    <x v="8"/>
    <x v="3"/>
    <x v="4"/>
    <s v="Ambiente"/>
    <s v="01.23.04"/>
    <s v="Ambiente"/>
    <s v="01.23.04"/>
    <x v="18"/>
    <x v="0"/>
    <x v="0"/>
    <x v="0"/>
    <x v="0"/>
    <x v="1"/>
    <x v="2"/>
    <x v="0"/>
    <x v="5"/>
    <s v="2023-05-09"/>
    <x v="1"/>
    <n v="19610"/>
    <x v="0"/>
    <m/>
    <x v="0"/>
    <m/>
    <x v="0"/>
    <n v="100476920"/>
    <x v="0"/>
    <x v="0"/>
    <s v="Criação e Manutenção de Espaços Verdes"/>
    <s v="ORI"/>
    <x v="0"/>
    <s v="CMEV"/>
    <x v="0"/>
    <x v="0"/>
    <x v="0"/>
    <x v="0"/>
    <x v="0"/>
    <x v="0"/>
    <x v="0"/>
    <x v="0"/>
    <x v="0"/>
    <x v="0"/>
    <x v="0"/>
    <s v="Criação e Manutenção de Espaços Verdes"/>
    <x v="0"/>
    <x v="0"/>
    <x v="0"/>
    <x v="0"/>
    <x v="1"/>
    <x v="0"/>
    <x v="0"/>
    <s v="000891"/>
    <x v="0"/>
    <x v="0"/>
    <x v="0"/>
    <x v="0"/>
    <s v="Pagamento a favor da Felisberto Carvalho, pela aquisição de combustível destinados as viaturas afetos a criação e manutenção de espaços verde da CMSM, conforme proposta em anexo."/>
  </r>
  <r>
    <x v="0"/>
    <n v="0"/>
    <n v="0"/>
    <n v="0"/>
    <n v="22000"/>
    <x v="213"/>
    <x v="0"/>
    <x v="0"/>
    <x v="0"/>
    <s v="01.25.01.10"/>
    <x v="11"/>
    <x v="1"/>
    <x v="1"/>
    <s v="Educação"/>
    <s v="01.25.01"/>
    <s v="Educação"/>
    <s v="01.25.01"/>
    <x v="21"/>
    <x v="0"/>
    <x v="5"/>
    <x v="8"/>
    <x v="0"/>
    <x v="1"/>
    <x v="0"/>
    <x v="0"/>
    <x v="5"/>
    <s v="2023-05-18"/>
    <x v="1"/>
    <n v="22000"/>
    <x v="0"/>
    <m/>
    <x v="0"/>
    <m/>
    <x v="55"/>
    <n v="100392849"/>
    <x v="0"/>
    <x v="0"/>
    <s v="Transporte escolar"/>
    <s v="ORI"/>
    <x v="0"/>
    <m/>
    <x v="0"/>
    <x v="0"/>
    <x v="0"/>
    <x v="0"/>
    <x v="0"/>
    <x v="0"/>
    <x v="0"/>
    <x v="0"/>
    <x v="0"/>
    <x v="0"/>
    <x v="0"/>
    <s v="Transporte escolar"/>
    <x v="0"/>
    <x v="0"/>
    <x v="0"/>
    <x v="0"/>
    <x v="1"/>
    <x v="0"/>
    <x v="0"/>
    <s v="000926"/>
    <x v="0"/>
    <x v="0"/>
    <x v="0"/>
    <x v="0"/>
    <s v=" Pagamento a favor do Filipe Auto-Luis &amp; Fernandes, pela a aquisição de 1 boia de ar para a viatura ST-89-TL, afeto aos transporte escolar da CMSM, conforme anexo.    "/>
  </r>
  <r>
    <x v="1"/>
    <n v="0"/>
    <n v="0"/>
    <n v="0"/>
    <n v="34649"/>
    <x v="214"/>
    <x v="0"/>
    <x v="0"/>
    <x v="0"/>
    <s v="80.02.10.02"/>
    <x v="7"/>
    <x v="2"/>
    <x v="2"/>
    <s v="Outros"/>
    <s v="80.02.10"/>
    <s v="Outros"/>
    <s v="80.02.10"/>
    <x v="53"/>
    <x v="0"/>
    <x v="4"/>
    <x v="6"/>
    <x v="1"/>
    <x v="2"/>
    <x v="0"/>
    <x v="0"/>
    <x v="5"/>
    <s v="2023-05-18"/>
    <x v="1"/>
    <n v="34649"/>
    <x v="0"/>
    <m/>
    <x v="0"/>
    <m/>
    <x v="56"/>
    <n v="100121448"/>
    <x v="0"/>
    <x v="0"/>
    <s v="Retençoes STAPS"/>
    <s v="ORI"/>
    <x v="0"/>
    <s v="RSND"/>
    <x v="0"/>
    <x v="0"/>
    <x v="0"/>
    <x v="0"/>
    <x v="0"/>
    <x v="0"/>
    <x v="0"/>
    <x v="0"/>
    <x v="0"/>
    <x v="0"/>
    <x v="0"/>
    <s v="Retençoes STAPS"/>
    <x v="0"/>
    <x v="0"/>
    <x v="0"/>
    <x v="0"/>
    <x v="2"/>
    <x v="0"/>
    <x v="0"/>
    <s v="000928"/>
    <x v="0"/>
    <x v="1"/>
    <x v="0"/>
    <x v="0"/>
    <s v="Transferências dos 1% a favor Staps dos descontos efetuado nos salários dos funcionários referente a messes de Janeiro, Fevereiro, Março e Abril de 2023, conforme anexo. "/>
  </r>
  <r>
    <x v="2"/>
    <n v="0"/>
    <n v="0"/>
    <n v="0"/>
    <n v="24206"/>
    <x v="215"/>
    <x v="0"/>
    <x v="0"/>
    <x v="0"/>
    <s v="01.27.02.15"/>
    <x v="10"/>
    <x v="4"/>
    <x v="5"/>
    <s v="Saneamento básico"/>
    <s v="01.27.02"/>
    <s v="Saneamento básico"/>
    <s v="01.27.02"/>
    <x v="20"/>
    <x v="0"/>
    <x v="0"/>
    <x v="0"/>
    <x v="0"/>
    <x v="1"/>
    <x v="2"/>
    <x v="0"/>
    <x v="5"/>
    <s v="2023-05-26"/>
    <x v="1"/>
    <n v="24206"/>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auto, pela aquisição de combustiveis, destinados as viaturas destinados aos serviços de transferancia de residuos para o aterro sanitário, confrome anexo.  "/>
  </r>
  <r>
    <x v="0"/>
    <n v="0"/>
    <n v="0"/>
    <n v="0"/>
    <n v="1800"/>
    <x v="216"/>
    <x v="0"/>
    <x v="1"/>
    <x v="0"/>
    <s v="80.02.01"/>
    <x v="2"/>
    <x v="2"/>
    <x v="2"/>
    <s v="Retenções Iur"/>
    <s v="80.02.01"/>
    <s v="Retenções Iur"/>
    <s v="80.02.01"/>
    <x v="2"/>
    <x v="0"/>
    <x v="2"/>
    <x v="0"/>
    <x v="1"/>
    <x v="2"/>
    <x v="1"/>
    <x v="0"/>
    <x v="5"/>
    <s v="2023-05-22"/>
    <x v="1"/>
    <n v="1800"/>
    <x v="0"/>
    <m/>
    <x v="0"/>
    <m/>
    <x v="2"/>
    <n v="100474696"/>
    <x v="0"/>
    <x v="0"/>
    <s v="Retenções Iur"/>
    <s v="ORI"/>
    <x v="0"/>
    <s v="RIUR"/>
    <x v="0"/>
    <x v="0"/>
    <x v="0"/>
    <x v="0"/>
    <x v="0"/>
    <x v="0"/>
    <x v="0"/>
    <x v="0"/>
    <x v="0"/>
    <x v="0"/>
    <x v="0"/>
    <s v="Retenções Iur"/>
    <x v="0"/>
    <x v="0"/>
    <x v="0"/>
    <x v="0"/>
    <x v="2"/>
    <x v="0"/>
    <x v="0"/>
    <s v="000000"/>
    <x v="0"/>
    <x v="1"/>
    <x v="0"/>
    <x v="0"/>
    <s v="RETENCAO OT"/>
  </r>
  <r>
    <x v="2"/>
    <n v="0"/>
    <n v="0"/>
    <n v="0"/>
    <n v="135640"/>
    <x v="217"/>
    <x v="0"/>
    <x v="0"/>
    <x v="0"/>
    <s v="03.16.15"/>
    <x v="0"/>
    <x v="0"/>
    <x v="0"/>
    <s v="Direção Financeira"/>
    <s v="03.16.15"/>
    <s v="Direção Financeira"/>
    <s v="03.16.15"/>
    <x v="47"/>
    <x v="0"/>
    <x v="0"/>
    <x v="0"/>
    <x v="0"/>
    <x v="0"/>
    <x v="2"/>
    <x v="0"/>
    <x v="4"/>
    <s v="2023-06-16"/>
    <x v="1"/>
    <n v="135640"/>
    <x v="0"/>
    <m/>
    <x v="0"/>
    <m/>
    <x v="57"/>
    <n v="100478789"/>
    <x v="0"/>
    <x v="0"/>
    <s v="Direção Financeira"/>
    <s v="ORI"/>
    <x v="0"/>
    <m/>
    <x v="0"/>
    <x v="0"/>
    <x v="0"/>
    <x v="0"/>
    <x v="0"/>
    <x v="0"/>
    <x v="0"/>
    <x v="0"/>
    <x v="0"/>
    <x v="0"/>
    <x v="0"/>
    <s v="Direção Financeira"/>
    <x v="0"/>
    <x v="0"/>
    <x v="0"/>
    <x v="0"/>
    <x v="0"/>
    <x v="0"/>
    <x v="0"/>
    <s v="000000"/>
    <x v="0"/>
    <x v="0"/>
    <x v="0"/>
    <x v="0"/>
    <s v="Pagamento a favor da Empresa Saber Dizer e Construir, referente a faturação dos trabalhos da construção de muros de suporte em Ribeireta, Confrome Proposta em anexo."/>
  </r>
  <r>
    <x v="0"/>
    <n v="0"/>
    <n v="0"/>
    <n v="0"/>
    <n v="5250"/>
    <x v="218"/>
    <x v="0"/>
    <x v="0"/>
    <x v="0"/>
    <s v="01.27.04.10"/>
    <x v="13"/>
    <x v="4"/>
    <x v="5"/>
    <s v="Infra-Estruturas e Transportes"/>
    <s v="01.27.04"/>
    <s v="Infra-Estruturas e Transportes"/>
    <s v="01.27.04"/>
    <x v="21"/>
    <x v="0"/>
    <x v="5"/>
    <x v="8"/>
    <x v="0"/>
    <x v="1"/>
    <x v="0"/>
    <x v="0"/>
    <x v="4"/>
    <s v="2023-06-27"/>
    <x v="1"/>
    <n v="525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Agnelo, referente a trabalhos de pintura realizado, conforme proposta em anexo."/>
  </r>
  <r>
    <x v="0"/>
    <n v="0"/>
    <n v="0"/>
    <n v="0"/>
    <n v="29750"/>
    <x v="218"/>
    <x v="0"/>
    <x v="0"/>
    <x v="0"/>
    <s v="01.27.04.10"/>
    <x v="13"/>
    <x v="4"/>
    <x v="5"/>
    <s v="Infra-Estruturas e Transportes"/>
    <s v="01.27.04"/>
    <s v="Infra-Estruturas e Transportes"/>
    <s v="01.27.04"/>
    <x v="21"/>
    <x v="0"/>
    <x v="5"/>
    <x v="8"/>
    <x v="0"/>
    <x v="1"/>
    <x v="0"/>
    <x v="0"/>
    <x v="4"/>
    <s v="2023-06-27"/>
    <x v="1"/>
    <n v="29750"/>
    <x v="0"/>
    <m/>
    <x v="0"/>
    <m/>
    <x v="58"/>
    <n v="10047950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Agnelo, referente a trabalhos de pintura realizado, conforme proposta em anexo."/>
  </r>
  <r>
    <x v="0"/>
    <n v="0"/>
    <n v="0"/>
    <n v="0"/>
    <n v="5000"/>
    <x v="219"/>
    <x v="0"/>
    <x v="0"/>
    <x v="0"/>
    <s v="01.25.05.12"/>
    <x v="5"/>
    <x v="1"/>
    <x v="1"/>
    <s v="Saúde"/>
    <s v="01.25.05"/>
    <s v="Saúde"/>
    <s v="01.25.05"/>
    <x v="1"/>
    <x v="0"/>
    <x v="1"/>
    <x v="1"/>
    <x v="0"/>
    <x v="1"/>
    <x v="0"/>
    <x v="0"/>
    <x v="6"/>
    <s v="2023-07-12"/>
    <x v="2"/>
    <n v="5000"/>
    <x v="0"/>
    <m/>
    <x v="0"/>
    <m/>
    <x v="59"/>
    <n v="100479508"/>
    <x v="0"/>
    <x v="0"/>
    <s v="Promoção e Inclusão Social"/>
    <s v="ORI"/>
    <x v="0"/>
    <m/>
    <x v="0"/>
    <x v="0"/>
    <x v="0"/>
    <x v="0"/>
    <x v="0"/>
    <x v="0"/>
    <x v="0"/>
    <x v="0"/>
    <x v="0"/>
    <x v="0"/>
    <x v="0"/>
    <s v="Promoção e Inclusão Social"/>
    <x v="0"/>
    <x v="0"/>
    <x v="0"/>
    <x v="0"/>
    <x v="1"/>
    <x v="0"/>
    <x v="0"/>
    <s v="000000"/>
    <x v="0"/>
    <x v="0"/>
    <x v="0"/>
    <x v="0"/>
    <s v="Apoio financeira a favor do Sr. José Júlio Mendes Varela, conforme documento em anexo."/>
  </r>
  <r>
    <x v="0"/>
    <n v="0"/>
    <n v="0"/>
    <n v="0"/>
    <n v="4900"/>
    <x v="220"/>
    <x v="0"/>
    <x v="0"/>
    <x v="0"/>
    <s v="01.25.04.22"/>
    <x v="17"/>
    <x v="1"/>
    <x v="1"/>
    <s v="Cultura"/>
    <s v="01.25.04"/>
    <s v="Cultura"/>
    <s v="01.25.04"/>
    <x v="21"/>
    <x v="0"/>
    <x v="5"/>
    <x v="8"/>
    <x v="0"/>
    <x v="1"/>
    <x v="0"/>
    <x v="0"/>
    <x v="6"/>
    <s v="2023-07-25"/>
    <x v="2"/>
    <n v="4900"/>
    <x v="0"/>
    <m/>
    <x v="0"/>
    <m/>
    <x v="52"/>
    <n v="10047945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á Newash Automóvel, pelos serviços de manutenção das viaturas da CMSM, conforme anexo."/>
  </r>
  <r>
    <x v="0"/>
    <n v="0"/>
    <n v="0"/>
    <n v="0"/>
    <n v="9353"/>
    <x v="221"/>
    <x v="0"/>
    <x v="0"/>
    <x v="0"/>
    <s v="03.16.16"/>
    <x v="22"/>
    <x v="0"/>
    <x v="0"/>
    <s v="Direção Ambiente e Saneamento "/>
    <s v="03.16.16"/>
    <s v="Direção Ambiente e Saneamento "/>
    <s v="03.16.16"/>
    <x v="54"/>
    <x v="0"/>
    <x v="0"/>
    <x v="0"/>
    <x v="0"/>
    <x v="0"/>
    <x v="0"/>
    <x v="0"/>
    <x v="6"/>
    <s v="2023-07-31"/>
    <x v="2"/>
    <n v="9353"/>
    <x v="0"/>
    <m/>
    <x v="0"/>
    <m/>
    <x v="32"/>
    <n v="100432269"/>
    <x v="0"/>
    <x v="0"/>
    <s v="Direção Ambiente e Saneamento "/>
    <s v="ORI"/>
    <x v="0"/>
    <m/>
    <x v="0"/>
    <x v="0"/>
    <x v="0"/>
    <x v="0"/>
    <x v="0"/>
    <x v="0"/>
    <x v="0"/>
    <x v="0"/>
    <x v="0"/>
    <x v="0"/>
    <x v="0"/>
    <s v="Direção Ambiente e Saneamento "/>
    <x v="0"/>
    <x v="0"/>
    <x v="0"/>
    <x v="0"/>
    <x v="0"/>
    <x v="0"/>
    <x v="0"/>
    <s v="000000"/>
    <x v="0"/>
    <x v="0"/>
    <x v="0"/>
    <x v="0"/>
    <s v="Pagamento a favor do Sr. Herculano pereira Fernandes, proveniente de horas extraordinária efetuados durante o mês de maio, conforme anexo. "/>
  </r>
  <r>
    <x v="0"/>
    <n v="0"/>
    <n v="0"/>
    <n v="0"/>
    <n v="300"/>
    <x v="222"/>
    <x v="0"/>
    <x v="1"/>
    <x v="0"/>
    <s v="03.03.10"/>
    <x v="4"/>
    <x v="0"/>
    <x v="3"/>
    <s v="Receitas Da Câmara"/>
    <s v="03.03.10"/>
    <s v="Receitas Da Câmara"/>
    <s v="03.03.10"/>
    <x v="4"/>
    <x v="0"/>
    <x v="3"/>
    <x v="3"/>
    <x v="0"/>
    <x v="0"/>
    <x v="1"/>
    <x v="0"/>
    <x v="6"/>
    <s v="2023-07-25"/>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20"/>
    <x v="223"/>
    <x v="0"/>
    <x v="1"/>
    <x v="0"/>
    <s v="03.03.10"/>
    <x v="4"/>
    <x v="0"/>
    <x v="3"/>
    <s v="Receitas Da Câmara"/>
    <s v="03.03.10"/>
    <s v="Receitas Da Câmara"/>
    <s v="03.03.10"/>
    <x v="11"/>
    <x v="0"/>
    <x v="3"/>
    <x v="3"/>
    <x v="0"/>
    <x v="0"/>
    <x v="1"/>
    <x v="0"/>
    <x v="6"/>
    <s v="2023-07-25"/>
    <x v="2"/>
    <n v="3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4"/>
    <x v="224"/>
    <x v="0"/>
    <x v="1"/>
    <x v="0"/>
    <s v="03.03.10"/>
    <x v="4"/>
    <x v="0"/>
    <x v="3"/>
    <s v="Receitas Da Câmara"/>
    <s v="03.03.10"/>
    <s v="Receitas Da Câmara"/>
    <s v="03.03.10"/>
    <x v="23"/>
    <x v="0"/>
    <x v="3"/>
    <x v="9"/>
    <x v="0"/>
    <x v="0"/>
    <x v="1"/>
    <x v="0"/>
    <x v="6"/>
    <s v="2023-07-25"/>
    <x v="2"/>
    <n v="334"/>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90000"/>
    <x v="225"/>
    <x v="0"/>
    <x v="1"/>
    <x v="0"/>
    <s v="03.03.10"/>
    <x v="4"/>
    <x v="0"/>
    <x v="3"/>
    <s v="Receitas Da Câmara"/>
    <s v="03.03.10"/>
    <s v="Receitas Da Câmara"/>
    <s v="03.03.10"/>
    <x v="33"/>
    <x v="0"/>
    <x v="0"/>
    <x v="0"/>
    <x v="0"/>
    <x v="0"/>
    <x v="1"/>
    <x v="0"/>
    <x v="6"/>
    <s v="2023-07-25"/>
    <x v="2"/>
    <n v="29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75"/>
    <x v="226"/>
    <x v="0"/>
    <x v="1"/>
    <x v="0"/>
    <s v="03.03.10"/>
    <x v="4"/>
    <x v="0"/>
    <x v="3"/>
    <s v="Receitas Da Câmara"/>
    <s v="03.03.10"/>
    <s v="Receitas Da Câmara"/>
    <s v="03.03.10"/>
    <x v="34"/>
    <x v="0"/>
    <x v="3"/>
    <x v="3"/>
    <x v="0"/>
    <x v="0"/>
    <x v="1"/>
    <x v="0"/>
    <x v="6"/>
    <s v="2023-07-25"/>
    <x v="2"/>
    <n v="5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114"/>
    <x v="227"/>
    <x v="0"/>
    <x v="1"/>
    <x v="0"/>
    <s v="03.03.10"/>
    <x v="4"/>
    <x v="0"/>
    <x v="3"/>
    <s v="Receitas Da Câmara"/>
    <s v="03.03.10"/>
    <s v="Receitas Da Câmara"/>
    <s v="03.03.10"/>
    <x v="8"/>
    <x v="0"/>
    <x v="0"/>
    <x v="0"/>
    <x v="0"/>
    <x v="0"/>
    <x v="1"/>
    <x v="0"/>
    <x v="6"/>
    <s v="2023-07-25"/>
    <x v="2"/>
    <n v="7211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0"/>
    <x v="228"/>
    <x v="0"/>
    <x v="1"/>
    <x v="0"/>
    <s v="03.03.10"/>
    <x v="4"/>
    <x v="0"/>
    <x v="3"/>
    <s v="Receitas Da Câmara"/>
    <s v="03.03.10"/>
    <s v="Receitas Da Câmara"/>
    <s v="03.03.10"/>
    <x v="9"/>
    <x v="0"/>
    <x v="3"/>
    <x v="3"/>
    <x v="0"/>
    <x v="0"/>
    <x v="1"/>
    <x v="0"/>
    <x v="6"/>
    <s v="2023-07-25"/>
    <x v="2"/>
    <n v="1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29"/>
    <x v="0"/>
    <x v="1"/>
    <x v="0"/>
    <s v="03.03.10"/>
    <x v="4"/>
    <x v="0"/>
    <x v="3"/>
    <s v="Receitas Da Câmara"/>
    <s v="03.03.10"/>
    <s v="Receitas Da Câmara"/>
    <s v="03.03.10"/>
    <x v="7"/>
    <x v="0"/>
    <x v="3"/>
    <x v="3"/>
    <x v="0"/>
    <x v="0"/>
    <x v="1"/>
    <x v="0"/>
    <x v="6"/>
    <s v="2023-07-25"/>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
    <x v="230"/>
    <x v="0"/>
    <x v="1"/>
    <x v="0"/>
    <s v="03.03.10"/>
    <x v="4"/>
    <x v="0"/>
    <x v="3"/>
    <s v="Receitas Da Câmara"/>
    <s v="03.03.10"/>
    <s v="Receitas Da Câmara"/>
    <s v="03.03.10"/>
    <x v="31"/>
    <x v="0"/>
    <x v="3"/>
    <x v="9"/>
    <x v="0"/>
    <x v="0"/>
    <x v="1"/>
    <x v="0"/>
    <x v="6"/>
    <s v="2023-07-25"/>
    <x v="2"/>
    <n v="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8"/>
    <x v="231"/>
    <x v="0"/>
    <x v="1"/>
    <x v="0"/>
    <s v="03.03.10"/>
    <x v="4"/>
    <x v="0"/>
    <x v="3"/>
    <s v="Receitas Da Câmara"/>
    <s v="03.03.10"/>
    <s v="Receitas Da Câmara"/>
    <s v="03.03.10"/>
    <x v="30"/>
    <x v="0"/>
    <x v="3"/>
    <x v="9"/>
    <x v="0"/>
    <x v="0"/>
    <x v="1"/>
    <x v="0"/>
    <x v="6"/>
    <s v="2023-07-25"/>
    <x v="2"/>
    <n v="8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25"/>
    <x v="232"/>
    <x v="0"/>
    <x v="1"/>
    <x v="0"/>
    <s v="03.03.10"/>
    <x v="4"/>
    <x v="0"/>
    <x v="3"/>
    <s v="Receitas Da Câmara"/>
    <s v="03.03.10"/>
    <s v="Receitas Da Câmara"/>
    <s v="03.03.10"/>
    <x v="6"/>
    <x v="0"/>
    <x v="3"/>
    <x v="3"/>
    <x v="0"/>
    <x v="0"/>
    <x v="1"/>
    <x v="0"/>
    <x v="6"/>
    <s v="2023-07-25"/>
    <x v="2"/>
    <n v="4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233"/>
    <x v="0"/>
    <x v="1"/>
    <x v="0"/>
    <s v="03.03.10"/>
    <x v="4"/>
    <x v="0"/>
    <x v="3"/>
    <s v="Receitas Da Câmara"/>
    <s v="03.03.10"/>
    <s v="Receitas Da Câmara"/>
    <s v="03.03.10"/>
    <x v="5"/>
    <x v="0"/>
    <x v="0"/>
    <x v="4"/>
    <x v="0"/>
    <x v="0"/>
    <x v="1"/>
    <x v="0"/>
    <x v="6"/>
    <s v="2023-07-25"/>
    <x v="2"/>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89"/>
    <x v="234"/>
    <x v="0"/>
    <x v="1"/>
    <x v="0"/>
    <s v="03.03.10"/>
    <x v="4"/>
    <x v="0"/>
    <x v="3"/>
    <s v="Receitas Da Câmara"/>
    <s v="03.03.10"/>
    <s v="Receitas Da Câmara"/>
    <s v="03.03.10"/>
    <x v="28"/>
    <x v="0"/>
    <x v="3"/>
    <x v="3"/>
    <x v="0"/>
    <x v="0"/>
    <x v="1"/>
    <x v="0"/>
    <x v="6"/>
    <s v="2023-07-25"/>
    <x v="2"/>
    <n v="598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235"/>
    <x v="0"/>
    <x v="1"/>
    <x v="0"/>
    <s v="03.03.10"/>
    <x v="4"/>
    <x v="0"/>
    <x v="3"/>
    <s v="Receitas Da Câmara"/>
    <s v="03.03.10"/>
    <s v="Receitas Da Câmara"/>
    <s v="03.03.10"/>
    <x v="4"/>
    <x v="0"/>
    <x v="3"/>
    <x v="3"/>
    <x v="0"/>
    <x v="0"/>
    <x v="1"/>
    <x v="0"/>
    <x v="6"/>
    <s v="2023-07-28"/>
    <x v="2"/>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36"/>
    <x v="0"/>
    <x v="1"/>
    <x v="0"/>
    <s v="03.03.10"/>
    <x v="4"/>
    <x v="0"/>
    <x v="3"/>
    <s v="Receitas Da Câmara"/>
    <s v="03.03.10"/>
    <s v="Receitas Da Câmara"/>
    <s v="03.03.10"/>
    <x v="10"/>
    <x v="0"/>
    <x v="3"/>
    <x v="5"/>
    <x v="0"/>
    <x v="0"/>
    <x v="1"/>
    <x v="0"/>
    <x v="6"/>
    <s v="2023-07-28"/>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30"/>
    <x v="237"/>
    <x v="0"/>
    <x v="1"/>
    <x v="0"/>
    <s v="03.03.10"/>
    <x v="4"/>
    <x v="0"/>
    <x v="3"/>
    <s v="Receitas Da Câmara"/>
    <s v="03.03.10"/>
    <s v="Receitas Da Câmara"/>
    <s v="03.03.10"/>
    <x v="11"/>
    <x v="0"/>
    <x v="3"/>
    <x v="3"/>
    <x v="0"/>
    <x v="0"/>
    <x v="1"/>
    <x v="0"/>
    <x v="6"/>
    <s v="2023-07-28"/>
    <x v="2"/>
    <n v="29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38"/>
    <x v="0"/>
    <x v="1"/>
    <x v="0"/>
    <s v="03.03.10"/>
    <x v="4"/>
    <x v="0"/>
    <x v="3"/>
    <s v="Receitas Da Câmara"/>
    <s v="03.03.10"/>
    <s v="Receitas Da Câmara"/>
    <s v="03.03.10"/>
    <x v="6"/>
    <x v="0"/>
    <x v="3"/>
    <x v="3"/>
    <x v="0"/>
    <x v="0"/>
    <x v="1"/>
    <x v="0"/>
    <x v="6"/>
    <s v="2023-07-28"/>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239"/>
    <x v="0"/>
    <x v="1"/>
    <x v="0"/>
    <s v="03.03.10"/>
    <x v="4"/>
    <x v="0"/>
    <x v="3"/>
    <s v="Receitas Da Câmara"/>
    <s v="03.03.10"/>
    <s v="Receitas Da Câmara"/>
    <s v="03.03.10"/>
    <x v="34"/>
    <x v="0"/>
    <x v="3"/>
    <x v="3"/>
    <x v="0"/>
    <x v="0"/>
    <x v="1"/>
    <x v="0"/>
    <x v="6"/>
    <s v="2023-07-28"/>
    <x v="2"/>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240"/>
    <x v="0"/>
    <x v="1"/>
    <x v="0"/>
    <s v="03.03.10"/>
    <x v="4"/>
    <x v="0"/>
    <x v="3"/>
    <s v="Receitas Da Câmara"/>
    <s v="03.03.10"/>
    <s v="Receitas Da Câmara"/>
    <s v="03.03.10"/>
    <x v="31"/>
    <x v="0"/>
    <x v="3"/>
    <x v="9"/>
    <x v="0"/>
    <x v="0"/>
    <x v="1"/>
    <x v="0"/>
    <x v="6"/>
    <s v="2023-07-28"/>
    <x v="2"/>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241"/>
    <x v="0"/>
    <x v="1"/>
    <x v="0"/>
    <s v="03.03.10"/>
    <x v="4"/>
    <x v="0"/>
    <x v="3"/>
    <s v="Receitas Da Câmara"/>
    <s v="03.03.10"/>
    <s v="Receitas Da Câmara"/>
    <s v="03.03.10"/>
    <x v="5"/>
    <x v="0"/>
    <x v="0"/>
    <x v="4"/>
    <x v="0"/>
    <x v="0"/>
    <x v="1"/>
    <x v="0"/>
    <x v="6"/>
    <s v="2023-07-28"/>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566"/>
    <x v="242"/>
    <x v="0"/>
    <x v="1"/>
    <x v="0"/>
    <s v="03.03.10"/>
    <x v="4"/>
    <x v="0"/>
    <x v="3"/>
    <s v="Receitas Da Câmara"/>
    <s v="03.03.10"/>
    <s v="Receitas Da Câmara"/>
    <s v="03.03.10"/>
    <x v="8"/>
    <x v="0"/>
    <x v="0"/>
    <x v="0"/>
    <x v="0"/>
    <x v="0"/>
    <x v="1"/>
    <x v="0"/>
    <x v="6"/>
    <s v="2023-07-28"/>
    <x v="2"/>
    <n v="355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583"/>
    <x v="243"/>
    <x v="0"/>
    <x v="1"/>
    <x v="0"/>
    <s v="03.03.10"/>
    <x v="4"/>
    <x v="0"/>
    <x v="3"/>
    <s v="Receitas Da Câmara"/>
    <s v="03.03.10"/>
    <s v="Receitas Da Câmara"/>
    <s v="03.03.10"/>
    <x v="28"/>
    <x v="0"/>
    <x v="3"/>
    <x v="3"/>
    <x v="0"/>
    <x v="0"/>
    <x v="1"/>
    <x v="0"/>
    <x v="6"/>
    <s v="2023-07-28"/>
    <x v="2"/>
    <n v="49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20"/>
    <x v="244"/>
    <x v="0"/>
    <x v="1"/>
    <x v="0"/>
    <s v="03.03.10"/>
    <x v="4"/>
    <x v="0"/>
    <x v="3"/>
    <s v="Receitas Da Câmara"/>
    <s v="03.03.10"/>
    <s v="Receitas Da Câmara"/>
    <s v="03.03.10"/>
    <x v="7"/>
    <x v="0"/>
    <x v="3"/>
    <x v="3"/>
    <x v="0"/>
    <x v="0"/>
    <x v="1"/>
    <x v="0"/>
    <x v="6"/>
    <s v="2023-07-28"/>
    <x v="2"/>
    <n v="35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7000"/>
    <x v="245"/>
    <x v="0"/>
    <x v="0"/>
    <x v="0"/>
    <s v="01.26.02.07"/>
    <x v="28"/>
    <x v="5"/>
    <x v="6"/>
    <s v="Pesca"/>
    <s v="01.26.02"/>
    <s v="Pesca"/>
    <s v="01.26.02"/>
    <x v="20"/>
    <x v="0"/>
    <x v="0"/>
    <x v="0"/>
    <x v="0"/>
    <x v="1"/>
    <x v="2"/>
    <x v="0"/>
    <x v="7"/>
    <s v="2023-08-03"/>
    <x v="2"/>
    <n v="27000"/>
    <x v="0"/>
    <m/>
    <x v="0"/>
    <m/>
    <x v="60"/>
    <n v="100479518"/>
    <x v="0"/>
    <x v="0"/>
    <s v="Apoio para Aquisição de Materiais de Pescas e Botes"/>
    <s v="ORI"/>
    <x v="0"/>
    <m/>
    <x v="0"/>
    <x v="0"/>
    <x v="0"/>
    <x v="0"/>
    <x v="0"/>
    <x v="0"/>
    <x v="0"/>
    <x v="0"/>
    <x v="0"/>
    <x v="0"/>
    <x v="0"/>
    <s v="Apoio para Aquisição de Materiais de Pescas e Botes"/>
    <x v="0"/>
    <x v="0"/>
    <x v="0"/>
    <x v="0"/>
    <x v="1"/>
    <x v="0"/>
    <x v="0"/>
    <s v="000000"/>
    <x v="0"/>
    <x v="0"/>
    <x v="0"/>
    <x v="0"/>
    <s v="Pagamento de 50% a favor da Empresa Comércio e Serviços Neves, para fornecimento de 100 almoços e 100 bebidas, no âmbito da realização da feira das delícias do mar, ocorrido nos dias 04 e 05 de agosto, conforme anexo."/>
  </r>
  <r>
    <x v="2"/>
    <n v="0"/>
    <n v="0"/>
    <n v="0"/>
    <n v="67000"/>
    <x v="246"/>
    <x v="0"/>
    <x v="0"/>
    <x v="0"/>
    <s v="01.27.04.09"/>
    <x v="29"/>
    <x v="4"/>
    <x v="5"/>
    <s v="Infra-Estruturas e Transportes"/>
    <s v="01.27.04"/>
    <s v="Infra-Estruturas e Transportes"/>
    <s v="01.27.04"/>
    <x v="20"/>
    <x v="0"/>
    <x v="0"/>
    <x v="0"/>
    <x v="0"/>
    <x v="1"/>
    <x v="2"/>
    <x v="0"/>
    <x v="7"/>
    <s v="2023-08-04"/>
    <x v="2"/>
    <n v="67000"/>
    <x v="0"/>
    <m/>
    <x v="0"/>
    <m/>
    <x v="61"/>
    <n v="100478941"/>
    <x v="0"/>
    <x v="0"/>
    <s v="Sinalização de Transito"/>
    <s v="ORI"/>
    <x v="0"/>
    <m/>
    <x v="0"/>
    <x v="0"/>
    <x v="0"/>
    <x v="0"/>
    <x v="0"/>
    <x v="0"/>
    <x v="0"/>
    <x v="0"/>
    <x v="0"/>
    <x v="0"/>
    <x v="0"/>
    <s v="Sinalização de Transito"/>
    <x v="0"/>
    <x v="0"/>
    <x v="0"/>
    <x v="0"/>
    <x v="1"/>
    <x v="0"/>
    <x v="0"/>
    <s v="000000"/>
    <x v="0"/>
    <x v="0"/>
    <x v="0"/>
    <x v="0"/>
    <s v="Pagamento á SGL-Transporte Comércio e Pinturas, para aquisição de serviços de pinturas de pinos de sinalização e postes/guarda corpos das vias de acesso de Ponta Calhetona e Cutelo Miranda, conforme fatura e proposta em anexo."/>
  </r>
  <r>
    <x v="0"/>
    <n v="0"/>
    <n v="0"/>
    <n v="0"/>
    <n v="32400"/>
    <x v="247"/>
    <x v="0"/>
    <x v="0"/>
    <x v="0"/>
    <s v="01.25.01.10"/>
    <x v="11"/>
    <x v="1"/>
    <x v="1"/>
    <s v="Educação"/>
    <s v="01.25.01"/>
    <s v="Educação"/>
    <s v="01.25.01"/>
    <x v="21"/>
    <x v="0"/>
    <x v="5"/>
    <x v="8"/>
    <x v="0"/>
    <x v="1"/>
    <x v="0"/>
    <x v="0"/>
    <x v="7"/>
    <s v="2023-08-23"/>
    <x v="2"/>
    <n v="32400"/>
    <x v="0"/>
    <m/>
    <x v="0"/>
    <m/>
    <x v="8"/>
    <n v="100474914"/>
    <x v="0"/>
    <x v="0"/>
    <s v="Transporte escolar"/>
    <s v="ORI"/>
    <x v="0"/>
    <m/>
    <x v="0"/>
    <x v="0"/>
    <x v="0"/>
    <x v="0"/>
    <x v="0"/>
    <x v="0"/>
    <x v="0"/>
    <x v="0"/>
    <x v="0"/>
    <x v="0"/>
    <x v="0"/>
    <s v="Transporte escolar"/>
    <x v="0"/>
    <x v="0"/>
    <x v="0"/>
    <x v="0"/>
    <x v="1"/>
    <x v="0"/>
    <x v="0"/>
    <s v="000000"/>
    <x v="0"/>
    <x v="0"/>
    <x v="0"/>
    <x v="0"/>
    <s v="Pagamento do subsidio de valor de transporte aos formandos do curso guia turístico, conforme proposta em anexo."/>
  </r>
  <r>
    <x v="0"/>
    <n v="0"/>
    <n v="0"/>
    <n v="0"/>
    <n v="207000"/>
    <x v="248"/>
    <x v="0"/>
    <x v="0"/>
    <x v="0"/>
    <s v="01.25.04.22"/>
    <x v="17"/>
    <x v="1"/>
    <x v="1"/>
    <s v="Cultura"/>
    <s v="01.25.04"/>
    <s v="Cultura"/>
    <s v="01.25.04"/>
    <x v="21"/>
    <x v="0"/>
    <x v="5"/>
    <x v="8"/>
    <x v="0"/>
    <x v="1"/>
    <x v="0"/>
    <x v="0"/>
    <x v="11"/>
    <s v="2023-09-22"/>
    <x v="2"/>
    <n v="207000"/>
    <x v="0"/>
    <m/>
    <x v="0"/>
    <m/>
    <x v="62"/>
    <n v="10047780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Brugil, referente a 50% do valor da montagem de palco para Noite de Mornas e Festival de Batuque e Funaná a realizar no quadro da atividades comemorativas do 26º aniversário do municipio de São Miguel, confrome anexo."/>
  </r>
  <r>
    <x v="0"/>
    <n v="0"/>
    <n v="0"/>
    <n v="0"/>
    <n v="175000"/>
    <x v="249"/>
    <x v="0"/>
    <x v="0"/>
    <x v="0"/>
    <s v="01.25.04.22"/>
    <x v="17"/>
    <x v="1"/>
    <x v="1"/>
    <s v="Cultura"/>
    <s v="01.25.04"/>
    <s v="Cultura"/>
    <s v="01.25.04"/>
    <x v="21"/>
    <x v="0"/>
    <x v="5"/>
    <x v="8"/>
    <x v="0"/>
    <x v="1"/>
    <x v="0"/>
    <x v="0"/>
    <x v="11"/>
    <s v="2023-09-22"/>
    <x v="2"/>
    <n v="175000"/>
    <x v="0"/>
    <m/>
    <x v="0"/>
    <m/>
    <x v="63"/>
    <n v="100409840"/>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e 50% do valor da proposta referente a fornecimento de sistema de som para a noite de mornas, conforme proposta em anexo."/>
  </r>
  <r>
    <x v="0"/>
    <n v="0"/>
    <n v="0"/>
    <n v="0"/>
    <n v="1400"/>
    <x v="250"/>
    <x v="0"/>
    <x v="0"/>
    <x v="0"/>
    <s v="03.16.15"/>
    <x v="0"/>
    <x v="0"/>
    <x v="0"/>
    <s v="Direção Financeira"/>
    <s v="03.16.15"/>
    <s v="Direção Financeira"/>
    <s v="03.16.15"/>
    <x v="19"/>
    <x v="0"/>
    <x v="0"/>
    <x v="7"/>
    <x v="0"/>
    <x v="0"/>
    <x v="0"/>
    <x v="0"/>
    <x v="11"/>
    <s v="2023-09-27"/>
    <x v="2"/>
    <n v="1400"/>
    <x v="0"/>
    <m/>
    <x v="0"/>
    <m/>
    <x v="64"/>
    <n v="100479425"/>
    <x v="0"/>
    <x v="0"/>
    <s v="Direção Financeira"/>
    <s v="ORI"/>
    <x v="0"/>
    <m/>
    <x v="0"/>
    <x v="0"/>
    <x v="0"/>
    <x v="0"/>
    <x v="0"/>
    <x v="0"/>
    <x v="0"/>
    <x v="0"/>
    <x v="0"/>
    <x v="0"/>
    <x v="0"/>
    <s v="Direção Financeira"/>
    <x v="0"/>
    <x v="0"/>
    <x v="0"/>
    <x v="0"/>
    <x v="0"/>
    <x v="0"/>
    <x v="0"/>
    <s v="000000"/>
    <x v="0"/>
    <x v="0"/>
    <x v="0"/>
    <x v="0"/>
    <s v="Ajuda de custo a favor do Sr. Domingos Barros, pela sua deslocação a cidade da Praia em missão do serviço, no dia 25 de setembro de 2023, conforme anexo.  "/>
  </r>
  <r>
    <x v="0"/>
    <n v="0"/>
    <n v="0"/>
    <n v="0"/>
    <n v="66500"/>
    <x v="251"/>
    <x v="0"/>
    <x v="0"/>
    <x v="0"/>
    <s v="01.28.03.06"/>
    <x v="30"/>
    <x v="6"/>
    <x v="7"/>
    <s v="Proteção Social"/>
    <s v="01.28.03"/>
    <s v="Proteção Social"/>
    <s v="01.28.03"/>
    <x v="21"/>
    <x v="0"/>
    <x v="5"/>
    <x v="8"/>
    <x v="0"/>
    <x v="1"/>
    <x v="0"/>
    <x v="0"/>
    <x v="8"/>
    <s v="2023-10-30"/>
    <x v="3"/>
    <n v="66500"/>
    <x v="0"/>
    <m/>
    <x v="0"/>
    <m/>
    <x v="8"/>
    <n v="100474914"/>
    <x v="0"/>
    <x v="0"/>
    <s v="Apoio a Crianças Vulneráveis "/>
    <s v="ORI"/>
    <x v="0"/>
    <s v="ACV"/>
    <x v="0"/>
    <x v="0"/>
    <x v="0"/>
    <x v="0"/>
    <x v="0"/>
    <x v="0"/>
    <x v="0"/>
    <x v="0"/>
    <x v="0"/>
    <x v="0"/>
    <x v="0"/>
    <s v="Apoio a Crianças Vulneráveis "/>
    <x v="0"/>
    <x v="0"/>
    <x v="0"/>
    <x v="0"/>
    <x v="1"/>
    <x v="0"/>
    <x v="0"/>
    <s v="000000"/>
    <x v="0"/>
    <x v="0"/>
    <x v="0"/>
    <x v="0"/>
    <s v="Pagamento de apoio a crianças vulneráveis, conforme lista em anexo."/>
  </r>
  <r>
    <x v="0"/>
    <n v="0"/>
    <n v="0"/>
    <n v="0"/>
    <n v="1000"/>
    <x v="252"/>
    <x v="0"/>
    <x v="0"/>
    <x v="0"/>
    <s v="01.25.05.09"/>
    <x v="1"/>
    <x v="1"/>
    <x v="1"/>
    <s v="Saúde"/>
    <s v="01.25.05"/>
    <s v="Saúde"/>
    <s v="01.25.05"/>
    <x v="1"/>
    <x v="0"/>
    <x v="1"/>
    <x v="1"/>
    <x v="0"/>
    <x v="1"/>
    <x v="0"/>
    <x v="0"/>
    <x v="9"/>
    <s v="2023-11-22"/>
    <x v="3"/>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para consulta, conforme anexo."/>
  </r>
  <r>
    <x v="0"/>
    <n v="0"/>
    <n v="0"/>
    <n v="0"/>
    <n v="2800"/>
    <x v="253"/>
    <x v="0"/>
    <x v="0"/>
    <x v="0"/>
    <s v="03.16.15"/>
    <x v="0"/>
    <x v="0"/>
    <x v="0"/>
    <s v="Direção Financeira"/>
    <s v="03.16.15"/>
    <s v="Direção Financeira"/>
    <s v="03.16.15"/>
    <x v="19"/>
    <x v="0"/>
    <x v="0"/>
    <x v="7"/>
    <x v="0"/>
    <x v="0"/>
    <x v="0"/>
    <x v="0"/>
    <x v="10"/>
    <s v="2023-12-12"/>
    <x v="3"/>
    <n v="2800"/>
    <x v="0"/>
    <m/>
    <x v="0"/>
    <m/>
    <x v="28"/>
    <n v="100458633"/>
    <x v="0"/>
    <x v="0"/>
    <s v="Direção Financeira"/>
    <s v="ORI"/>
    <x v="0"/>
    <m/>
    <x v="0"/>
    <x v="0"/>
    <x v="0"/>
    <x v="0"/>
    <x v="0"/>
    <x v="0"/>
    <x v="0"/>
    <x v="0"/>
    <x v="0"/>
    <x v="0"/>
    <x v="0"/>
    <s v="Direção Financeira"/>
    <x v="0"/>
    <x v="0"/>
    <x v="0"/>
    <x v="0"/>
    <x v="0"/>
    <x v="0"/>
    <x v="0"/>
    <s v="000000"/>
    <x v="0"/>
    <x v="0"/>
    <x v="0"/>
    <x v="0"/>
    <s v="Ajuda de custo a favor do Sr. motórista Joaquim Tavares pela sua deslocação em missão de serviço a cidade da Praia nos dia 21e 22 de Dezembro de 2023, conforme justificativo em anexo. "/>
  </r>
  <r>
    <x v="0"/>
    <n v="0"/>
    <n v="0"/>
    <n v="0"/>
    <n v="60000"/>
    <x v="254"/>
    <x v="0"/>
    <x v="0"/>
    <x v="0"/>
    <s v="01.25.04.22"/>
    <x v="17"/>
    <x v="1"/>
    <x v="1"/>
    <s v="Cultura"/>
    <s v="01.25.04"/>
    <s v="Cultura"/>
    <s v="01.25.04"/>
    <x v="21"/>
    <x v="0"/>
    <x v="5"/>
    <x v="8"/>
    <x v="0"/>
    <x v="1"/>
    <x v="0"/>
    <x v="0"/>
    <x v="9"/>
    <s v="2023-11-14"/>
    <x v="3"/>
    <n v="60000"/>
    <x v="0"/>
    <m/>
    <x v="0"/>
    <m/>
    <x v="65"/>
    <n v="10047784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Zegos Art &amp; Confecções, referente aquisição de 100 almoços e 100 bebidas, confrome anexo."/>
  </r>
  <r>
    <x v="2"/>
    <n v="0"/>
    <n v="0"/>
    <n v="0"/>
    <n v="10500"/>
    <x v="255"/>
    <x v="0"/>
    <x v="0"/>
    <x v="0"/>
    <s v="01.27.06.72"/>
    <x v="31"/>
    <x v="4"/>
    <x v="5"/>
    <s v="Requalificação Urbana e habitação"/>
    <s v="01.27.06"/>
    <s v="Requalificação Urbana e habitação"/>
    <s v="01.27.06"/>
    <x v="18"/>
    <x v="0"/>
    <x v="0"/>
    <x v="0"/>
    <x v="0"/>
    <x v="1"/>
    <x v="2"/>
    <x v="0"/>
    <x v="10"/>
    <s v="2023-12-28"/>
    <x v="3"/>
    <n v="10500"/>
    <x v="0"/>
    <m/>
    <x v="0"/>
    <m/>
    <x v="2"/>
    <n v="100474696"/>
    <x v="0"/>
    <x v="2"/>
    <s v="Manutenção e Reabilitação de Edificios Municipais"/>
    <s v="ORI"/>
    <x v="0"/>
    <m/>
    <x v="0"/>
    <x v="0"/>
    <x v="0"/>
    <x v="0"/>
    <x v="0"/>
    <x v="0"/>
    <x v="0"/>
    <x v="0"/>
    <x v="0"/>
    <x v="0"/>
    <x v="0"/>
    <s v="Manutenção e Reabilitação de Edificios Municipais"/>
    <x v="0"/>
    <x v="0"/>
    <x v="0"/>
    <x v="0"/>
    <x v="1"/>
    <x v="0"/>
    <x v="0"/>
    <s v="000000"/>
    <x v="0"/>
    <x v="0"/>
    <x v="2"/>
    <x v="0"/>
    <s v="Pagamento a favor do Sr. Vasco Emanuel Freire, pela a aquisição de serviços de ligação de eletricidade na praia de Calhetona, Centro Histórico e Porto de Calheta, Paços de Concelho e Polivalente de Calheta, conforme anexo."/>
  </r>
  <r>
    <x v="2"/>
    <n v="0"/>
    <n v="0"/>
    <n v="0"/>
    <n v="59500"/>
    <x v="255"/>
    <x v="0"/>
    <x v="0"/>
    <x v="0"/>
    <s v="01.27.06.72"/>
    <x v="31"/>
    <x v="4"/>
    <x v="5"/>
    <s v="Requalificação Urbana e habitação"/>
    <s v="01.27.06"/>
    <s v="Requalificação Urbana e habitação"/>
    <s v="01.27.06"/>
    <x v="18"/>
    <x v="0"/>
    <x v="0"/>
    <x v="0"/>
    <x v="0"/>
    <x v="1"/>
    <x v="2"/>
    <x v="0"/>
    <x v="10"/>
    <s v="2023-12-28"/>
    <x v="3"/>
    <n v="59500"/>
    <x v="0"/>
    <m/>
    <x v="0"/>
    <m/>
    <x v="66"/>
    <n v="100441951"/>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o Sr. Vasco Emanuel Freire, pela a aquisição de serviços de ligação de eletricidade na praia de Calhetona, Centro Histórico e Porto de Calheta, Paços de Concelho e Polivalente de Calheta, conforme anexo."/>
  </r>
  <r>
    <x v="0"/>
    <n v="0"/>
    <n v="0"/>
    <n v="0"/>
    <n v="5157"/>
    <x v="256"/>
    <x v="0"/>
    <x v="1"/>
    <x v="0"/>
    <s v="80.02.01"/>
    <x v="2"/>
    <x v="2"/>
    <x v="2"/>
    <s v="Retenções Iur"/>
    <s v="80.02.01"/>
    <s v="Retenções Iur"/>
    <s v="80.02.01"/>
    <x v="2"/>
    <x v="0"/>
    <x v="2"/>
    <x v="0"/>
    <x v="1"/>
    <x v="2"/>
    <x v="1"/>
    <x v="0"/>
    <x v="10"/>
    <s v="2023-12-13"/>
    <x v="3"/>
    <n v="5157"/>
    <x v="0"/>
    <m/>
    <x v="0"/>
    <m/>
    <x v="2"/>
    <n v="100474696"/>
    <x v="0"/>
    <x v="0"/>
    <s v="Retenções Iur"/>
    <s v="ORI"/>
    <x v="0"/>
    <s v="RIUR"/>
    <x v="0"/>
    <x v="0"/>
    <x v="0"/>
    <x v="0"/>
    <x v="0"/>
    <x v="0"/>
    <x v="0"/>
    <x v="0"/>
    <x v="0"/>
    <x v="0"/>
    <x v="0"/>
    <s v="Retenções Iur"/>
    <x v="0"/>
    <x v="0"/>
    <x v="0"/>
    <x v="0"/>
    <x v="2"/>
    <x v="0"/>
    <x v="0"/>
    <s v="000000"/>
    <x v="0"/>
    <x v="1"/>
    <x v="0"/>
    <x v="0"/>
    <s v="RETENCAO OT"/>
  </r>
  <r>
    <x v="0"/>
    <n v="0"/>
    <n v="0"/>
    <n v="0"/>
    <n v="800"/>
    <x v="257"/>
    <x v="0"/>
    <x v="1"/>
    <x v="0"/>
    <s v="80.02.10.20"/>
    <x v="18"/>
    <x v="2"/>
    <x v="2"/>
    <s v="Outros"/>
    <s v="80.02.10"/>
    <s v="Outros"/>
    <s v="80.02.10"/>
    <x v="3"/>
    <x v="0"/>
    <x v="2"/>
    <x v="2"/>
    <x v="1"/>
    <x v="2"/>
    <x v="1"/>
    <x v="0"/>
    <x v="10"/>
    <s v="2023-12-13"/>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14979"/>
    <x v="258"/>
    <x v="0"/>
    <x v="1"/>
    <x v="0"/>
    <s v="80.02.01"/>
    <x v="2"/>
    <x v="2"/>
    <x v="2"/>
    <s v="Retenções Iur"/>
    <s v="80.02.01"/>
    <s v="Retenções Iur"/>
    <s v="80.02.01"/>
    <x v="2"/>
    <x v="0"/>
    <x v="2"/>
    <x v="0"/>
    <x v="1"/>
    <x v="2"/>
    <x v="1"/>
    <x v="0"/>
    <x v="10"/>
    <s v="2023-12-13"/>
    <x v="3"/>
    <n v="14979"/>
    <x v="0"/>
    <m/>
    <x v="0"/>
    <m/>
    <x v="2"/>
    <n v="100474696"/>
    <x v="0"/>
    <x v="0"/>
    <s v="Retenções Iur"/>
    <s v="ORI"/>
    <x v="0"/>
    <s v="RIUR"/>
    <x v="0"/>
    <x v="0"/>
    <x v="0"/>
    <x v="0"/>
    <x v="0"/>
    <x v="0"/>
    <x v="0"/>
    <x v="0"/>
    <x v="0"/>
    <x v="0"/>
    <x v="0"/>
    <s v="Retenções Iur"/>
    <x v="0"/>
    <x v="0"/>
    <x v="0"/>
    <x v="0"/>
    <x v="2"/>
    <x v="0"/>
    <x v="0"/>
    <s v="000000"/>
    <x v="0"/>
    <x v="1"/>
    <x v="0"/>
    <x v="0"/>
    <s v="RETENCAO OT"/>
  </r>
  <r>
    <x v="0"/>
    <n v="0"/>
    <n v="0"/>
    <n v="0"/>
    <n v="14827"/>
    <x v="259"/>
    <x v="0"/>
    <x v="1"/>
    <x v="0"/>
    <s v="80.02.10.01"/>
    <x v="6"/>
    <x v="2"/>
    <x v="2"/>
    <s v="Outros"/>
    <s v="80.02.10"/>
    <s v="Outros"/>
    <s v="80.02.10"/>
    <x v="12"/>
    <x v="0"/>
    <x v="2"/>
    <x v="0"/>
    <x v="1"/>
    <x v="2"/>
    <x v="1"/>
    <x v="0"/>
    <x v="10"/>
    <s v="2023-12-13"/>
    <x v="3"/>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260"/>
    <x v="0"/>
    <x v="1"/>
    <x v="0"/>
    <s v="80.02.10.20"/>
    <x v="18"/>
    <x v="2"/>
    <x v="2"/>
    <s v="Outros"/>
    <s v="80.02.10"/>
    <s v="Outros"/>
    <s v="80.02.10"/>
    <x v="3"/>
    <x v="0"/>
    <x v="2"/>
    <x v="2"/>
    <x v="1"/>
    <x v="2"/>
    <x v="1"/>
    <x v="0"/>
    <x v="10"/>
    <s v="2023-12-13"/>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6411"/>
    <x v="261"/>
    <x v="0"/>
    <x v="1"/>
    <x v="0"/>
    <s v="80.02.01"/>
    <x v="2"/>
    <x v="2"/>
    <x v="2"/>
    <s v="Retenções Iur"/>
    <s v="80.02.01"/>
    <s v="Retenções Iur"/>
    <s v="80.02.01"/>
    <x v="2"/>
    <x v="0"/>
    <x v="2"/>
    <x v="0"/>
    <x v="1"/>
    <x v="2"/>
    <x v="1"/>
    <x v="0"/>
    <x v="10"/>
    <s v="2023-12-13"/>
    <x v="3"/>
    <n v="6411"/>
    <x v="0"/>
    <m/>
    <x v="0"/>
    <m/>
    <x v="2"/>
    <n v="100474696"/>
    <x v="0"/>
    <x v="0"/>
    <s v="Retenções Iur"/>
    <s v="ORI"/>
    <x v="0"/>
    <s v="RIUR"/>
    <x v="0"/>
    <x v="0"/>
    <x v="0"/>
    <x v="0"/>
    <x v="0"/>
    <x v="0"/>
    <x v="0"/>
    <x v="0"/>
    <x v="0"/>
    <x v="0"/>
    <x v="0"/>
    <s v="Retenções Iur"/>
    <x v="0"/>
    <x v="0"/>
    <x v="0"/>
    <x v="0"/>
    <x v="2"/>
    <x v="0"/>
    <x v="0"/>
    <s v="000000"/>
    <x v="0"/>
    <x v="1"/>
    <x v="0"/>
    <x v="0"/>
    <s v="RETENCAO OT"/>
  </r>
  <r>
    <x v="0"/>
    <n v="0"/>
    <n v="0"/>
    <n v="0"/>
    <n v="4995"/>
    <x v="262"/>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00000"/>
    <x v="0"/>
    <x v="0"/>
    <x v="2"/>
    <x v="0"/>
    <s v="Pagamento a favor do Sr. Helton Conceição de Pina, pela prestação de serviço de apoio técnico agropecuário, referente ao mês de janeiro 2023, conforme contrato em anexo.  "/>
  </r>
  <r>
    <x v="0"/>
    <n v="0"/>
    <n v="0"/>
    <n v="0"/>
    <n v="28308"/>
    <x v="262"/>
    <x v="0"/>
    <x v="0"/>
    <x v="0"/>
    <s v="03.16.15"/>
    <x v="0"/>
    <x v="0"/>
    <x v="0"/>
    <s v="Direção Financeira"/>
    <s v="03.16.15"/>
    <s v="Direção Financeira"/>
    <s v="03.16.15"/>
    <x v="39"/>
    <x v="0"/>
    <x v="0"/>
    <x v="7"/>
    <x v="0"/>
    <x v="0"/>
    <x v="0"/>
    <x v="0"/>
    <x v="0"/>
    <s v="2023-01-23"/>
    <x v="0"/>
    <n v="28308"/>
    <x v="0"/>
    <m/>
    <x v="0"/>
    <m/>
    <x v="67"/>
    <n v="100479420"/>
    <x v="0"/>
    <x v="0"/>
    <s v="Direção Financeira"/>
    <s v="ORI"/>
    <x v="0"/>
    <m/>
    <x v="0"/>
    <x v="0"/>
    <x v="0"/>
    <x v="0"/>
    <x v="0"/>
    <x v="0"/>
    <x v="0"/>
    <x v="0"/>
    <x v="0"/>
    <x v="0"/>
    <x v="0"/>
    <s v="Direção Financeira"/>
    <x v="0"/>
    <x v="0"/>
    <x v="0"/>
    <x v="0"/>
    <x v="0"/>
    <x v="0"/>
    <x v="0"/>
    <s v="000000"/>
    <x v="0"/>
    <x v="0"/>
    <x v="0"/>
    <x v="0"/>
    <s v="Pagamento a favor do Sr. Helton Conceição de Pina, pela prestação de serviço de apoio técnico agropecuário, referente ao mês de janeiro 2023, conforme contrato em anexo.  "/>
  </r>
  <r>
    <x v="0"/>
    <n v="0"/>
    <n v="0"/>
    <n v="0"/>
    <n v="12000"/>
    <x v="263"/>
    <x v="0"/>
    <x v="0"/>
    <x v="0"/>
    <s v="03.16.15"/>
    <x v="0"/>
    <x v="0"/>
    <x v="0"/>
    <s v="Direção Financeira"/>
    <s v="03.16.15"/>
    <s v="Direção Financeira"/>
    <s v="03.16.15"/>
    <x v="38"/>
    <x v="0"/>
    <x v="0"/>
    <x v="7"/>
    <x v="1"/>
    <x v="0"/>
    <x v="0"/>
    <x v="0"/>
    <x v="0"/>
    <s v="2023-01-24"/>
    <x v="0"/>
    <n v="12000"/>
    <x v="0"/>
    <m/>
    <x v="0"/>
    <m/>
    <x v="24"/>
    <n v="100476775"/>
    <x v="0"/>
    <x v="0"/>
    <s v="Direção Financeira"/>
    <s v="ORI"/>
    <x v="0"/>
    <m/>
    <x v="0"/>
    <x v="0"/>
    <x v="0"/>
    <x v="0"/>
    <x v="0"/>
    <x v="0"/>
    <x v="0"/>
    <x v="0"/>
    <x v="0"/>
    <x v="0"/>
    <x v="0"/>
    <s v="Direção Financeira"/>
    <x v="0"/>
    <x v="0"/>
    <x v="0"/>
    <x v="0"/>
    <x v="0"/>
    <x v="0"/>
    <x v="0"/>
    <s v="000000"/>
    <x v="0"/>
    <x v="0"/>
    <x v="0"/>
    <x v="0"/>
    <s v="Pagamento á Electra Sul, correspondente a recarregamento da energia nos contadores pré-pago no mercado municipal, referente ao período corrente/2023, conforme anexo."/>
  </r>
  <r>
    <x v="0"/>
    <n v="0"/>
    <n v="0"/>
    <n v="0"/>
    <n v="12535"/>
    <x v="264"/>
    <x v="0"/>
    <x v="0"/>
    <x v="0"/>
    <s v="03.16.15"/>
    <x v="0"/>
    <x v="0"/>
    <x v="0"/>
    <s v="Direção Financeira"/>
    <s v="03.16.15"/>
    <s v="Direção Financeira"/>
    <s v="03.16.15"/>
    <x v="55"/>
    <x v="0"/>
    <x v="0"/>
    <x v="0"/>
    <x v="0"/>
    <x v="0"/>
    <x v="0"/>
    <x v="0"/>
    <x v="0"/>
    <s v="2023-01-25"/>
    <x v="0"/>
    <n v="12535"/>
    <x v="0"/>
    <m/>
    <x v="0"/>
    <m/>
    <x v="68"/>
    <n v="100478533"/>
    <x v="0"/>
    <x v="0"/>
    <s v="Direção Financeira"/>
    <s v="ORI"/>
    <x v="0"/>
    <m/>
    <x v="0"/>
    <x v="0"/>
    <x v="0"/>
    <x v="0"/>
    <x v="0"/>
    <x v="0"/>
    <x v="0"/>
    <x v="0"/>
    <x v="0"/>
    <x v="0"/>
    <x v="0"/>
    <s v="Direção Financeira"/>
    <x v="0"/>
    <x v="0"/>
    <x v="0"/>
    <x v="0"/>
    <x v="0"/>
    <x v="0"/>
    <x v="0"/>
    <s v="000000"/>
    <x v="0"/>
    <x v="0"/>
    <x v="0"/>
    <x v="0"/>
    <s v="Pagamento a favor de LIFETECH, para aquisição de um disco externo Toshiba de  TB para os serviços da CMSM, conforme anexo."/>
  </r>
  <r>
    <x v="0"/>
    <n v="0"/>
    <n v="0"/>
    <n v="0"/>
    <n v="18266"/>
    <x v="265"/>
    <x v="0"/>
    <x v="1"/>
    <x v="0"/>
    <s v="80.02.01"/>
    <x v="2"/>
    <x v="2"/>
    <x v="2"/>
    <s v="Retenções Iur"/>
    <s v="80.02.01"/>
    <s v="Retenções Iur"/>
    <s v="80.02.01"/>
    <x v="2"/>
    <x v="0"/>
    <x v="2"/>
    <x v="0"/>
    <x v="1"/>
    <x v="2"/>
    <x v="1"/>
    <x v="0"/>
    <x v="0"/>
    <s v="2023-01-25"/>
    <x v="0"/>
    <n v="18266"/>
    <x v="0"/>
    <m/>
    <x v="0"/>
    <m/>
    <x v="2"/>
    <n v="100474696"/>
    <x v="0"/>
    <x v="0"/>
    <s v="Retenções Iur"/>
    <s v="ORI"/>
    <x v="0"/>
    <s v="RIUR"/>
    <x v="0"/>
    <x v="0"/>
    <x v="0"/>
    <x v="0"/>
    <x v="0"/>
    <x v="0"/>
    <x v="0"/>
    <x v="0"/>
    <x v="0"/>
    <x v="0"/>
    <x v="0"/>
    <s v="Retenções Iur"/>
    <x v="0"/>
    <x v="0"/>
    <x v="0"/>
    <x v="0"/>
    <x v="2"/>
    <x v="0"/>
    <x v="0"/>
    <s v="000000"/>
    <x v="0"/>
    <x v="1"/>
    <x v="0"/>
    <x v="0"/>
    <s v="RETENCAO OT"/>
  </r>
  <r>
    <x v="2"/>
    <n v="0"/>
    <n v="0"/>
    <n v="0"/>
    <n v="4080"/>
    <x v="266"/>
    <x v="0"/>
    <x v="0"/>
    <x v="0"/>
    <s v="01.27.07.04"/>
    <x v="32"/>
    <x v="4"/>
    <x v="5"/>
    <s v="Requalificação Urbana e Habitação 2"/>
    <s v="01.27.07"/>
    <s v="Requalificação Urbana e Habitação 2"/>
    <s v="01.27.07"/>
    <x v="18"/>
    <x v="0"/>
    <x v="0"/>
    <x v="0"/>
    <x v="0"/>
    <x v="1"/>
    <x v="2"/>
    <x v="0"/>
    <x v="1"/>
    <s v="2023-02-09"/>
    <x v="0"/>
    <n v="4080"/>
    <x v="0"/>
    <m/>
    <x v="0"/>
    <m/>
    <x v="2"/>
    <n v="100474696"/>
    <x v="0"/>
    <x v="2"/>
    <s v="Reabilitações de Estradas Rurais"/>
    <s v="ORI"/>
    <x v="0"/>
    <m/>
    <x v="0"/>
    <x v="0"/>
    <x v="0"/>
    <x v="0"/>
    <x v="0"/>
    <x v="0"/>
    <x v="0"/>
    <x v="0"/>
    <x v="0"/>
    <x v="0"/>
    <x v="0"/>
    <s v="Reabilitações de Estradas Rurais"/>
    <x v="0"/>
    <x v="0"/>
    <x v="0"/>
    <x v="0"/>
    <x v="1"/>
    <x v="0"/>
    <x v="0"/>
    <s v="000000"/>
    <x v="0"/>
    <x v="0"/>
    <x v="2"/>
    <x v="0"/>
    <s v="Pagamento a favor de Ana Cristina Lopes, referente a limpeza das vias, obras e da estrada de Ribeireta, conforme anexo."/>
  </r>
  <r>
    <x v="2"/>
    <n v="0"/>
    <n v="0"/>
    <n v="0"/>
    <n v="23120"/>
    <x v="266"/>
    <x v="0"/>
    <x v="0"/>
    <x v="0"/>
    <s v="01.27.07.04"/>
    <x v="32"/>
    <x v="4"/>
    <x v="5"/>
    <s v="Requalificação Urbana e Habitação 2"/>
    <s v="01.27.07"/>
    <s v="Requalificação Urbana e Habitação 2"/>
    <s v="01.27.07"/>
    <x v="18"/>
    <x v="0"/>
    <x v="0"/>
    <x v="0"/>
    <x v="0"/>
    <x v="1"/>
    <x v="2"/>
    <x v="0"/>
    <x v="1"/>
    <s v="2023-02-09"/>
    <x v="0"/>
    <n v="23120"/>
    <x v="0"/>
    <m/>
    <x v="0"/>
    <m/>
    <x v="69"/>
    <n v="100479365"/>
    <x v="0"/>
    <x v="0"/>
    <s v="Reabilitações de Estradas Rurais"/>
    <s v="ORI"/>
    <x v="0"/>
    <m/>
    <x v="0"/>
    <x v="0"/>
    <x v="0"/>
    <x v="0"/>
    <x v="0"/>
    <x v="0"/>
    <x v="0"/>
    <x v="0"/>
    <x v="0"/>
    <x v="0"/>
    <x v="0"/>
    <s v="Reabilitações de Estradas Rurais"/>
    <x v="0"/>
    <x v="0"/>
    <x v="0"/>
    <x v="0"/>
    <x v="1"/>
    <x v="0"/>
    <x v="0"/>
    <s v="000000"/>
    <x v="0"/>
    <x v="0"/>
    <x v="0"/>
    <x v="0"/>
    <s v="Pagamento a favor de Ana Cristina Lopes, referente a limpeza das vias, obras e da estrada de Ribeireta, conforme anexo."/>
  </r>
  <r>
    <x v="0"/>
    <n v="0"/>
    <n v="0"/>
    <n v="0"/>
    <n v="2146"/>
    <x v="267"/>
    <x v="0"/>
    <x v="0"/>
    <x v="0"/>
    <s v="03.16.15"/>
    <x v="0"/>
    <x v="0"/>
    <x v="0"/>
    <s v="Direção Financeira"/>
    <s v="03.16.15"/>
    <s v="Direção Financeira"/>
    <s v="03.16.15"/>
    <x v="39"/>
    <x v="0"/>
    <x v="0"/>
    <x v="7"/>
    <x v="0"/>
    <x v="0"/>
    <x v="0"/>
    <x v="0"/>
    <x v="1"/>
    <s v="2023-02-23"/>
    <x v="0"/>
    <n v="2146"/>
    <x v="0"/>
    <m/>
    <x v="0"/>
    <m/>
    <x v="2"/>
    <n v="100474696"/>
    <x v="0"/>
    <x v="2"/>
    <s v="Direção Financeira"/>
    <s v="ORI"/>
    <x v="0"/>
    <m/>
    <x v="0"/>
    <x v="0"/>
    <x v="0"/>
    <x v="0"/>
    <x v="0"/>
    <x v="0"/>
    <x v="0"/>
    <x v="0"/>
    <x v="0"/>
    <x v="0"/>
    <x v="0"/>
    <s v="Direção Financeira"/>
    <x v="0"/>
    <x v="0"/>
    <x v="0"/>
    <x v="0"/>
    <x v="0"/>
    <x v="0"/>
    <x v="0"/>
    <s v="000000"/>
    <x v="0"/>
    <x v="0"/>
    <x v="2"/>
    <x v="0"/>
    <s v="Pagamento a favor do Sr. Rolando Rocha, pelo serviço de fiscalização no parque de estacionamento referente ao mês de fevereiro 2023, conforme contrato em anexo. "/>
  </r>
  <r>
    <x v="0"/>
    <n v="0"/>
    <n v="0"/>
    <n v="0"/>
    <n v="1633"/>
    <x v="267"/>
    <x v="0"/>
    <x v="0"/>
    <x v="0"/>
    <s v="03.16.15"/>
    <x v="0"/>
    <x v="0"/>
    <x v="0"/>
    <s v="Direção Financeira"/>
    <s v="03.16.15"/>
    <s v="Direção Financeira"/>
    <s v="03.16.15"/>
    <x v="39"/>
    <x v="0"/>
    <x v="0"/>
    <x v="7"/>
    <x v="0"/>
    <x v="0"/>
    <x v="0"/>
    <x v="0"/>
    <x v="1"/>
    <s v="2023-02-23"/>
    <x v="0"/>
    <n v="1633"/>
    <x v="0"/>
    <m/>
    <x v="0"/>
    <m/>
    <x v="3"/>
    <n v="100479277"/>
    <x v="0"/>
    <x v="1"/>
    <s v="Direção Financeira"/>
    <s v="ORI"/>
    <x v="0"/>
    <m/>
    <x v="0"/>
    <x v="0"/>
    <x v="0"/>
    <x v="0"/>
    <x v="0"/>
    <x v="0"/>
    <x v="0"/>
    <x v="0"/>
    <x v="0"/>
    <x v="0"/>
    <x v="0"/>
    <s v="Direção Financeira"/>
    <x v="0"/>
    <x v="0"/>
    <x v="0"/>
    <x v="0"/>
    <x v="0"/>
    <x v="0"/>
    <x v="0"/>
    <s v="000000"/>
    <x v="0"/>
    <x v="0"/>
    <x v="1"/>
    <x v="0"/>
    <s v="Pagamento a favor do Sr. Rolando Rocha, pelo serviço de fiscalização no parque de estacionamento referente ao mês de fevereiro 2023, conforme contrato em anexo. "/>
  </r>
  <r>
    <x v="0"/>
    <n v="0"/>
    <n v="0"/>
    <n v="0"/>
    <n v="10529"/>
    <x v="267"/>
    <x v="0"/>
    <x v="0"/>
    <x v="0"/>
    <s v="03.16.15"/>
    <x v="0"/>
    <x v="0"/>
    <x v="0"/>
    <s v="Direção Financeira"/>
    <s v="03.16.15"/>
    <s v="Direção Financeira"/>
    <s v="03.16.15"/>
    <x v="39"/>
    <x v="0"/>
    <x v="0"/>
    <x v="7"/>
    <x v="0"/>
    <x v="0"/>
    <x v="0"/>
    <x v="0"/>
    <x v="1"/>
    <s v="2023-02-23"/>
    <x v="0"/>
    <n v="10529"/>
    <x v="0"/>
    <m/>
    <x v="0"/>
    <m/>
    <x v="70"/>
    <n v="100476148"/>
    <x v="0"/>
    <x v="0"/>
    <s v="Direção Financeira"/>
    <s v="ORI"/>
    <x v="0"/>
    <m/>
    <x v="0"/>
    <x v="0"/>
    <x v="0"/>
    <x v="0"/>
    <x v="0"/>
    <x v="0"/>
    <x v="0"/>
    <x v="0"/>
    <x v="0"/>
    <x v="0"/>
    <x v="0"/>
    <s v="Direção Financeira"/>
    <x v="0"/>
    <x v="0"/>
    <x v="0"/>
    <x v="0"/>
    <x v="0"/>
    <x v="0"/>
    <x v="0"/>
    <s v="000000"/>
    <x v="0"/>
    <x v="0"/>
    <x v="0"/>
    <x v="0"/>
    <s v="Pagamento a favor do Sr. Rolando Rocha, pelo serviço de fiscalização no parque de estacionamento referente ao mês de fevereiro 2023, conforme contrato em anexo. "/>
  </r>
  <r>
    <x v="0"/>
    <n v="0"/>
    <n v="0"/>
    <n v="0"/>
    <n v="3000"/>
    <x v="268"/>
    <x v="0"/>
    <x v="0"/>
    <x v="0"/>
    <s v="03.16.15"/>
    <x v="0"/>
    <x v="0"/>
    <x v="0"/>
    <s v="Direção Financeira"/>
    <s v="03.16.15"/>
    <s v="Direção Financeira"/>
    <s v="03.16.15"/>
    <x v="19"/>
    <x v="0"/>
    <x v="0"/>
    <x v="7"/>
    <x v="0"/>
    <x v="0"/>
    <x v="0"/>
    <x v="0"/>
    <x v="0"/>
    <s v="2023-01-06"/>
    <x v="0"/>
    <n v="3000"/>
    <x v="0"/>
    <m/>
    <x v="0"/>
    <m/>
    <x v="71"/>
    <n v="100475412"/>
    <x v="0"/>
    <x v="0"/>
    <s v="Direção Financeira"/>
    <s v="ORI"/>
    <x v="0"/>
    <m/>
    <x v="0"/>
    <x v="0"/>
    <x v="0"/>
    <x v="0"/>
    <x v="0"/>
    <x v="0"/>
    <x v="0"/>
    <x v="0"/>
    <x v="0"/>
    <x v="0"/>
    <x v="0"/>
    <s v="Direção Financeira"/>
    <x v="0"/>
    <x v="0"/>
    <x v="0"/>
    <x v="0"/>
    <x v="0"/>
    <x v="0"/>
    <x v="0"/>
    <s v="099999"/>
    <x v="0"/>
    <x v="0"/>
    <x v="0"/>
    <x v="0"/>
    <s v="Pagamento de ajuda de custo a favor do Sr. Esmael António Horta Varela. "/>
  </r>
  <r>
    <x v="2"/>
    <n v="0"/>
    <n v="0"/>
    <n v="0"/>
    <n v="200000"/>
    <x v="269"/>
    <x v="0"/>
    <x v="0"/>
    <x v="0"/>
    <s v="03.16.15"/>
    <x v="0"/>
    <x v="0"/>
    <x v="0"/>
    <s v="Direção Financeira"/>
    <s v="03.16.15"/>
    <s v="Direção Financeira"/>
    <s v="03.16.15"/>
    <x v="47"/>
    <x v="0"/>
    <x v="0"/>
    <x v="0"/>
    <x v="0"/>
    <x v="0"/>
    <x v="2"/>
    <x v="0"/>
    <x v="2"/>
    <s v="2023-03-09"/>
    <x v="0"/>
    <n v="200000"/>
    <x v="0"/>
    <m/>
    <x v="0"/>
    <m/>
    <x v="40"/>
    <n v="100479138"/>
    <x v="0"/>
    <x v="0"/>
    <s v="Direção Financeira"/>
    <s v="ORI"/>
    <x v="0"/>
    <m/>
    <x v="0"/>
    <x v="0"/>
    <x v="0"/>
    <x v="0"/>
    <x v="0"/>
    <x v="0"/>
    <x v="0"/>
    <x v="0"/>
    <x v="0"/>
    <x v="0"/>
    <x v="0"/>
    <s v="Direção Financeira"/>
    <x v="0"/>
    <x v="0"/>
    <x v="0"/>
    <x v="0"/>
    <x v="0"/>
    <x v="0"/>
    <x v="0"/>
    <s v="000000"/>
    <x v="0"/>
    <x v="0"/>
    <x v="0"/>
    <x v="0"/>
    <s v="Pagamento a favor da NOSI, referente a prestação de serviços e-Gov., conforme o contrato em anexo.   "/>
  </r>
  <r>
    <x v="2"/>
    <n v="0"/>
    <n v="0"/>
    <n v="0"/>
    <n v="2550"/>
    <x v="270"/>
    <x v="0"/>
    <x v="0"/>
    <x v="0"/>
    <s v="01.27.07.04"/>
    <x v="32"/>
    <x v="4"/>
    <x v="5"/>
    <s v="Requalificação Urbana e Habitação 2"/>
    <s v="01.27.07"/>
    <s v="Requalificação Urbana e Habitação 2"/>
    <s v="01.27.07"/>
    <x v="18"/>
    <x v="0"/>
    <x v="0"/>
    <x v="0"/>
    <x v="0"/>
    <x v="1"/>
    <x v="2"/>
    <x v="0"/>
    <x v="5"/>
    <s v="2023-05-05"/>
    <x v="1"/>
    <n v="2550"/>
    <x v="0"/>
    <m/>
    <x v="0"/>
    <m/>
    <x v="2"/>
    <n v="100474696"/>
    <x v="0"/>
    <x v="2"/>
    <s v="Reabilitações de Estradas Rurais"/>
    <s v="ORI"/>
    <x v="0"/>
    <m/>
    <x v="0"/>
    <x v="0"/>
    <x v="0"/>
    <x v="0"/>
    <x v="0"/>
    <x v="0"/>
    <x v="0"/>
    <x v="0"/>
    <x v="0"/>
    <x v="0"/>
    <x v="0"/>
    <s v="Reabilitações de Estradas Rurais"/>
    <x v="0"/>
    <x v="0"/>
    <x v="0"/>
    <x v="0"/>
    <x v="1"/>
    <x v="0"/>
    <x v="0"/>
    <s v="000877"/>
    <x v="0"/>
    <x v="0"/>
    <x v="2"/>
    <x v="0"/>
    <s v="Pagamento a favor do Sr. Romam Mendes Duarte, referente a prestação de serviço de reabilitação de muro, e limpeza de caminho, ribeira de São Miguel-Lém de Oliveira, conforme proposta em anexo."/>
  </r>
  <r>
    <x v="0"/>
    <n v="0"/>
    <n v="0"/>
    <n v="0"/>
    <n v="194"/>
    <x v="271"/>
    <x v="0"/>
    <x v="0"/>
    <x v="0"/>
    <s v="03.16.27"/>
    <x v="33"/>
    <x v="0"/>
    <x v="0"/>
    <s v="Direção dos Assuntos Jurídicos, Fiscalização e Policia Municipal"/>
    <s v="03.16.27"/>
    <s v="Direção dos Assuntos Jurídicos, Fiscalização e Policia Municipal"/>
    <s v="03.16.27"/>
    <x v="54"/>
    <x v="0"/>
    <x v="0"/>
    <x v="0"/>
    <x v="0"/>
    <x v="0"/>
    <x v="0"/>
    <x v="0"/>
    <x v="2"/>
    <s v="2023-03-22"/>
    <x v="0"/>
    <n v="194"/>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3-2023"/>
  </r>
  <r>
    <x v="0"/>
    <n v="0"/>
    <n v="0"/>
    <n v="0"/>
    <n v="305"/>
    <x v="271"/>
    <x v="0"/>
    <x v="0"/>
    <x v="0"/>
    <s v="03.16.27"/>
    <x v="33"/>
    <x v="0"/>
    <x v="0"/>
    <s v="Direção dos Assuntos Jurídicos, Fiscalização e Policia Municipal"/>
    <s v="03.16.27"/>
    <s v="Direção dos Assuntos Jurídicos, Fiscalização e Policia Municipal"/>
    <s v="03.16.27"/>
    <x v="51"/>
    <x v="0"/>
    <x v="0"/>
    <x v="0"/>
    <x v="0"/>
    <x v="0"/>
    <x v="0"/>
    <x v="0"/>
    <x v="2"/>
    <s v="2023-03-22"/>
    <x v="0"/>
    <n v="30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3-2023"/>
  </r>
  <r>
    <x v="0"/>
    <n v="0"/>
    <n v="0"/>
    <n v="0"/>
    <n v="2335"/>
    <x v="271"/>
    <x v="0"/>
    <x v="0"/>
    <x v="0"/>
    <s v="03.16.27"/>
    <x v="33"/>
    <x v="0"/>
    <x v="0"/>
    <s v="Direção dos Assuntos Jurídicos, Fiscalização e Policia Municipal"/>
    <s v="03.16.27"/>
    <s v="Direção dos Assuntos Jurídicos, Fiscalização e Policia Municipal"/>
    <s v="03.16.27"/>
    <x v="37"/>
    <x v="0"/>
    <x v="0"/>
    <x v="0"/>
    <x v="1"/>
    <x v="0"/>
    <x v="0"/>
    <x v="0"/>
    <x v="2"/>
    <s v="2023-03-22"/>
    <x v="0"/>
    <n v="233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3-2023"/>
  </r>
  <r>
    <x v="0"/>
    <n v="0"/>
    <n v="0"/>
    <n v="0"/>
    <n v="940"/>
    <x v="271"/>
    <x v="0"/>
    <x v="0"/>
    <x v="0"/>
    <s v="03.16.27"/>
    <x v="33"/>
    <x v="0"/>
    <x v="0"/>
    <s v="Direção dos Assuntos Jurídicos, Fiscalização e Policia Municipal"/>
    <s v="03.16.27"/>
    <s v="Direção dos Assuntos Jurídicos, Fiscalização e Policia Municipal"/>
    <s v="03.16.27"/>
    <x v="49"/>
    <x v="0"/>
    <x v="0"/>
    <x v="0"/>
    <x v="1"/>
    <x v="0"/>
    <x v="0"/>
    <x v="0"/>
    <x v="2"/>
    <s v="2023-03-22"/>
    <x v="0"/>
    <n v="940"/>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3-2023"/>
  </r>
  <r>
    <x v="0"/>
    <n v="0"/>
    <n v="0"/>
    <n v="0"/>
    <n v="556"/>
    <x v="271"/>
    <x v="0"/>
    <x v="0"/>
    <x v="0"/>
    <s v="03.16.27"/>
    <x v="33"/>
    <x v="0"/>
    <x v="0"/>
    <s v="Direção dos Assuntos Jurídicos, Fiscalização e Policia Municipal"/>
    <s v="03.16.27"/>
    <s v="Direção dos Assuntos Jurídicos, Fiscalização e Policia Municipal"/>
    <s v="03.16.27"/>
    <x v="54"/>
    <x v="0"/>
    <x v="0"/>
    <x v="0"/>
    <x v="0"/>
    <x v="0"/>
    <x v="0"/>
    <x v="0"/>
    <x v="2"/>
    <s v="2023-03-22"/>
    <x v="0"/>
    <n v="55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3-2023"/>
  </r>
  <r>
    <x v="0"/>
    <n v="0"/>
    <n v="0"/>
    <n v="0"/>
    <n v="877"/>
    <x v="271"/>
    <x v="0"/>
    <x v="0"/>
    <x v="0"/>
    <s v="03.16.27"/>
    <x v="33"/>
    <x v="0"/>
    <x v="0"/>
    <s v="Direção dos Assuntos Jurídicos, Fiscalização e Policia Municipal"/>
    <s v="03.16.27"/>
    <s v="Direção dos Assuntos Jurídicos, Fiscalização e Policia Municipal"/>
    <s v="03.16.27"/>
    <x v="51"/>
    <x v="0"/>
    <x v="0"/>
    <x v="0"/>
    <x v="0"/>
    <x v="0"/>
    <x v="0"/>
    <x v="0"/>
    <x v="2"/>
    <s v="2023-03-22"/>
    <x v="0"/>
    <n v="877"/>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3-2023"/>
  </r>
  <r>
    <x v="0"/>
    <n v="0"/>
    <n v="0"/>
    <n v="0"/>
    <n v="6705"/>
    <x v="271"/>
    <x v="0"/>
    <x v="0"/>
    <x v="0"/>
    <s v="03.16.27"/>
    <x v="33"/>
    <x v="0"/>
    <x v="0"/>
    <s v="Direção dos Assuntos Jurídicos, Fiscalização e Policia Municipal"/>
    <s v="03.16.27"/>
    <s v="Direção dos Assuntos Jurídicos, Fiscalização e Policia Municipal"/>
    <s v="03.16.27"/>
    <x v="37"/>
    <x v="0"/>
    <x v="0"/>
    <x v="0"/>
    <x v="1"/>
    <x v="0"/>
    <x v="0"/>
    <x v="0"/>
    <x v="2"/>
    <s v="2023-03-22"/>
    <x v="0"/>
    <n v="6705"/>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3-2023"/>
  </r>
  <r>
    <x v="0"/>
    <n v="0"/>
    <n v="0"/>
    <n v="0"/>
    <n v="2696"/>
    <x v="271"/>
    <x v="0"/>
    <x v="0"/>
    <x v="0"/>
    <s v="03.16.27"/>
    <x v="33"/>
    <x v="0"/>
    <x v="0"/>
    <s v="Direção dos Assuntos Jurídicos, Fiscalização e Policia Municipal"/>
    <s v="03.16.27"/>
    <s v="Direção dos Assuntos Jurídicos, Fiscalização e Policia Municipal"/>
    <s v="03.16.27"/>
    <x v="49"/>
    <x v="0"/>
    <x v="0"/>
    <x v="0"/>
    <x v="1"/>
    <x v="0"/>
    <x v="0"/>
    <x v="0"/>
    <x v="2"/>
    <s v="2023-03-22"/>
    <x v="0"/>
    <n v="269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3-2023"/>
  </r>
  <r>
    <x v="0"/>
    <n v="0"/>
    <n v="0"/>
    <n v="0"/>
    <n v="30"/>
    <x v="271"/>
    <x v="0"/>
    <x v="0"/>
    <x v="0"/>
    <s v="03.16.27"/>
    <x v="33"/>
    <x v="0"/>
    <x v="0"/>
    <s v="Direção dos Assuntos Jurídicos, Fiscalização e Policia Municipal"/>
    <s v="03.16.27"/>
    <s v="Direção dos Assuntos Jurídicos, Fiscalização e Policia Municipal"/>
    <s v="03.16.27"/>
    <x v="54"/>
    <x v="0"/>
    <x v="0"/>
    <x v="0"/>
    <x v="0"/>
    <x v="0"/>
    <x v="0"/>
    <x v="0"/>
    <x v="2"/>
    <s v="2023-03-22"/>
    <x v="0"/>
    <n v="3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3-2023"/>
  </r>
  <r>
    <x v="0"/>
    <n v="0"/>
    <n v="0"/>
    <n v="0"/>
    <n v="47"/>
    <x v="271"/>
    <x v="0"/>
    <x v="0"/>
    <x v="0"/>
    <s v="03.16.27"/>
    <x v="33"/>
    <x v="0"/>
    <x v="0"/>
    <s v="Direção dos Assuntos Jurídicos, Fiscalização e Policia Municipal"/>
    <s v="03.16.27"/>
    <s v="Direção dos Assuntos Jurídicos, Fiscalização e Policia Municipal"/>
    <s v="03.16.27"/>
    <x v="51"/>
    <x v="0"/>
    <x v="0"/>
    <x v="0"/>
    <x v="0"/>
    <x v="0"/>
    <x v="0"/>
    <x v="0"/>
    <x v="2"/>
    <s v="2023-03-22"/>
    <x v="0"/>
    <n v="47"/>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3-2023"/>
  </r>
  <r>
    <x v="0"/>
    <n v="0"/>
    <n v="0"/>
    <n v="0"/>
    <n v="364"/>
    <x v="271"/>
    <x v="0"/>
    <x v="0"/>
    <x v="0"/>
    <s v="03.16.27"/>
    <x v="33"/>
    <x v="0"/>
    <x v="0"/>
    <s v="Direção dos Assuntos Jurídicos, Fiscalização e Policia Municipal"/>
    <s v="03.16.27"/>
    <s v="Direção dos Assuntos Jurídicos, Fiscalização e Policia Municipal"/>
    <s v="03.16.27"/>
    <x v="37"/>
    <x v="0"/>
    <x v="0"/>
    <x v="0"/>
    <x v="1"/>
    <x v="0"/>
    <x v="0"/>
    <x v="0"/>
    <x v="2"/>
    <s v="2023-03-22"/>
    <x v="0"/>
    <n v="364"/>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3-2023"/>
  </r>
  <r>
    <x v="0"/>
    <n v="0"/>
    <n v="0"/>
    <n v="0"/>
    <n v="148"/>
    <x v="271"/>
    <x v="0"/>
    <x v="0"/>
    <x v="0"/>
    <s v="03.16.27"/>
    <x v="33"/>
    <x v="0"/>
    <x v="0"/>
    <s v="Direção dos Assuntos Jurídicos, Fiscalização e Policia Municipal"/>
    <s v="03.16.27"/>
    <s v="Direção dos Assuntos Jurídicos, Fiscalização e Policia Municipal"/>
    <s v="03.16.27"/>
    <x v="49"/>
    <x v="0"/>
    <x v="0"/>
    <x v="0"/>
    <x v="1"/>
    <x v="0"/>
    <x v="0"/>
    <x v="0"/>
    <x v="2"/>
    <s v="2023-03-22"/>
    <x v="0"/>
    <n v="14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3-2023"/>
  </r>
  <r>
    <x v="0"/>
    <n v="0"/>
    <n v="0"/>
    <n v="0"/>
    <n v="22"/>
    <x v="271"/>
    <x v="0"/>
    <x v="0"/>
    <x v="0"/>
    <s v="03.16.27"/>
    <x v="33"/>
    <x v="0"/>
    <x v="0"/>
    <s v="Direção dos Assuntos Jurídicos, Fiscalização e Policia Municipal"/>
    <s v="03.16.27"/>
    <s v="Direção dos Assuntos Jurídicos, Fiscalização e Policia Municipal"/>
    <s v="03.16.27"/>
    <x v="54"/>
    <x v="0"/>
    <x v="0"/>
    <x v="0"/>
    <x v="0"/>
    <x v="0"/>
    <x v="0"/>
    <x v="0"/>
    <x v="2"/>
    <s v="2023-03-22"/>
    <x v="0"/>
    <n v="22"/>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3-2023"/>
  </r>
  <r>
    <x v="0"/>
    <n v="0"/>
    <n v="0"/>
    <n v="0"/>
    <n v="35"/>
    <x v="271"/>
    <x v="0"/>
    <x v="0"/>
    <x v="0"/>
    <s v="03.16.27"/>
    <x v="33"/>
    <x v="0"/>
    <x v="0"/>
    <s v="Direção dos Assuntos Jurídicos, Fiscalização e Policia Municipal"/>
    <s v="03.16.27"/>
    <s v="Direção dos Assuntos Jurídicos, Fiscalização e Policia Municipal"/>
    <s v="03.16.27"/>
    <x v="51"/>
    <x v="0"/>
    <x v="0"/>
    <x v="0"/>
    <x v="0"/>
    <x v="0"/>
    <x v="0"/>
    <x v="0"/>
    <x v="2"/>
    <s v="2023-03-22"/>
    <x v="0"/>
    <n v="3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3-2023"/>
  </r>
  <r>
    <x v="0"/>
    <n v="0"/>
    <n v="0"/>
    <n v="0"/>
    <n v="267"/>
    <x v="271"/>
    <x v="0"/>
    <x v="0"/>
    <x v="0"/>
    <s v="03.16.27"/>
    <x v="33"/>
    <x v="0"/>
    <x v="0"/>
    <s v="Direção dos Assuntos Jurídicos, Fiscalização e Policia Municipal"/>
    <s v="03.16.27"/>
    <s v="Direção dos Assuntos Jurídicos, Fiscalização e Policia Municipal"/>
    <s v="03.16.27"/>
    <x v="37"/>
    <x v="0"/>
    <x v="0"/>
    <x v="0"/>
    <x v="1"/>
    <x v="0"/>
    <x v="0"/>
    <x v="0"/>
    <x v="2"/>
    <s v="2023-03-22"/>
    <x v="0"/>
    <n v="267"/>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3-2023"/>
  </r>
  <r>
    <x v="0"/>
    <n v="0"/>
    <n v="0"/>
    <n v="0"/>
    <n v="109"/>
    <x v="271"/>
    <x v="0"/>
    <x v="0"/>
    <x v="0"/>
    <s v="03.16.27"/>
    <x v="33"/>
    <x v="0"/>
    <x v="0"/>
    <s v="Direção dos Assuntos Jurídicos, Fiscalização e Policia Municipal"/>
    <s v="03.16.27"/>
    <s v="Direção dos Assuntos Jurídicos, Fiscalização e Policia Municipal"/>
    <s v="03.16.27"/>
    <x v="49"/>
    <x v="0"/>
    <x v="0"/>
    <x v="0"/>
    <x v="1"/>
    <x v="0"/>
    <x v="0"/>
    <x v="0"/>
    <x v="2"/>
    <s v="2023-03-22"/>
    <x v="0"/>
    <n v="109"/>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3-2023"/>
  </r>
  <r>
    <x v="0"/>
    <n v="0"/>
    <n v="0"/>
    <n v="0"/>
    <n v="1473"/>
    <x v="271"/>
    <x v="0"/>
    <x v="0"/>
    <x v="0"/>
    <s v="03.16.27"/>
    <x v="33"/>
    <x v="0"/>
    <x v="0"/>
    <s v="Direção dos Assuntos Jurídicos, Fiscalização e Policia Municipal"/>
    <s v="03.16.27"/>
    <s v="Direção dos Assuntos Jurídicos, Fiscalização e Policia Municipal"/>
    <s v="03.16.27"/>
    <x v="54"/>
    <x v="0"/>
    <x v="0"/>
    <x v="0"/>
    <x v="0"/>
    <x v="0"/>
    <x v="0"/>
    <x v="0"/>
    <x v="2"/>
    <s v="2023-03-22"/>
    <x v="0"/>
    <n v="1473"/>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3-2023"/>
  </r>
  <r>
    <x v="0"/>
    <n v="0"/>
    <n v="0"/>
    <n v="0"/>
    <n v="2322"/>
    <x v="271"/>
    <x v="0"/>
    <x v="0"/>
    <x v="0"/>
    <s v="03.16.27"/>
    <x v="33"/>
    <x v="0"/>
    <x v="0"/>
    <s v="Direção dos Assuntos Jurídicos, Fiscalização e Policia Municipal"/>
    <s v="03.16.27"/>
    <s v="Direção dos Assuntos Jurídicos, Fiscalização e Policia Municipal"/>
    <s v="03.16.27"/>
    <x v="51"/>
    <x v="0"/>
    <x v="0"/>
    <x v="0"/>
    <x v="0"/>
    <x v="0"/>
    <x v="0"/>
    <x v="0"/>
    <x v="2"/>
    <s v="2023-03-22"/>
    <x v="0"/>
    <n v="2322"/>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3-2023"/>
  </r>
  <r>
    <x v="0"/>
    <n v="0"/>
    <n v="0"/>
    <n v="0"/>
    <n v="17734"/>
    <x v="271"/>
    <x v="0"/>
    <x v="0"/>
    <x v="0"/>
    <s v="03.16.27"/>
    <x v="33"/>
    <x v="0"/>
    <x v="0"/>
    <s v="Direção dos Assuntos Jurídicos, Fiscalização e Policia Municipal"/>
    <s v="03.16.27"/>
    <s v="Direção dos Assuntos Jurídicos, Fiscalização e Policia Municipal"/>
    <s v="03.16.27"/>
    <x v="37"/>
    <x v="0"/>
    <x v="0"/>
    <x v="0"/>
    <x v="1"/>
    <x v="0"/>
    <x v="0"/>
    <x v="0"/>
    <x v="2"/>
    <s v="2023-03-22"/>
    <x v="0"/>
    <n v="1773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3-2023"/>
  </r>
  <r>
    <x v="0"/>
    <n v="0"/>
    <n v="0"/>
    <n v="0"/>
    <n v="7126"/>
    <x v="271"/>
    <x v="0"/>
    <x v="0"/>
    <x v="0"/>
    <s v="03.16.27"/>
    <x v="33"/>
    <x v="0"/>
    <x v="0"/>
    <s v="Direção dos Assuntos Jurídicos, Fiscalização e Policia Municipal"/>
    <s v="03.16.27"/>
    <s v="Direção dos Assuntos Jurídicos, Fiscalização e Policia Municipal"/>
    <s v="03.16.27"/>
    <x v="49"/>
    <x v="0"/>
    <x v="0"/>
    <x v="0"/>
    <x v="1"/>
    <x v="0"/>
    <x v="0"/>
    <x v="0"/>
    <x v="2"/>
    <s v="2023-03-22"/>
    <x v="0"/>
    <n v="712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3-2023"/>
  </r>
  <r>
    <x v="0"/>
    <n v="0"/>
    <n v="0"/>
    <n v="0"/>
    <n v="18951"/>
    <x v="271"/>
    <x v="0"/>
    <x v="0"/>
    <x v="0"/>
    <s v="03.16.27"/>
    <x v="33"/>
    <x v="0"/>
    <x v="0"/>
    <s v="Direção dos Assuntos Jurídicos, Fiscalização e Policia Municipal"/>
    <s v="03.16.27"/>
    <s v="Direção dos Assuntos Jurídicos, Fiscalização e Policia Municipal"/>
    <s v="03.16.27"/>
    <x v="54"/>
    <x v="0"/>
    <x v="0"/>
    <x v="0"/>
    <x v="0"/>
    <x v="0"/>
    <x v="0"/>
    <x v="0"/>
    <x v="2"/>
    <s v="2023-03-22"/>
    <x v="0"/>
    <n v="1895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3-2023"/>
  </r>
  <r>
    <x v="0"/>
    <n v="0"/>
    <n v="0"/>
    <n v="0"/>
    <n v="29872"/>
    <x v="271"/>
    <x v="0"/>
    <x v="0"/>
    <x v="0"/>
    <s v="03.16.27"/>
    <x v="33"/>
    <x v="0"/>
    <x v="0"/>
    <s v="Direção dos Assuntos Jurídicos, Fiscalização e Policia Municipal"/>
    <s v="03.16.27"/>
    <s v="Direção dos Assuntos Jurídicos, Fiscalização e Policia Municipal"/>
    <s v="03.16.27"/>
    <x v="51"/>
    <x v="0"/>
    <x v="0"/>
    <x v="0"/>
    <x v="0"/>
    <x v="0"/>
    <x v="0"/>
    <x v="0"/>
    <x v="2"/>
    <s v="2023-03-22"/>
    <x v="0"/>
    <n v="2987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3-2023"/>
  </r>
  <r>
    <x v="0"/>
    <n v="0"/>
    <n v="0"/>
    <n v="0"/>
    <n v="228115"/>
    <x v="271"/>
    <x v="0"/>
    <x v="0"/>
    <x v="0"/>
    <s v="03.16.27"/>
    <x v="33"/>
    <x v="0"/>
    <x v="0"/>
    <s v="Direção dos Assuntos Jurídicos, Fiscalização e Policia Municipal"/>
    <s v="03.16.27"/>
    <s v="Direção dos Assuntos Jurídicos, Fiscalização e Policia Municipal"/>
    <s v="03.16.27"/>
    <x v="37"/>
    <x v="0"/>
    <x v="0"/>
    <x v="0"/>
    <x v="1"/>
    <x v="0"/>
    <x v="0"/>
    <x v="0"/>
    <x v="2"/>
    <s v="2023-03-22"/>
    <x v="0"/>
    <n v="22811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3-2023"/>
  </r>
  <r>
    <x v="0"/>
    <n v="0"/>
    <n v="0"/>
    <n v="0"/>
    <n v="91643"/>
    <x v="271"/>
    <x v="0"/>
    <x v="0"/>
    <x v="0"/>
    <s v="03.16.27"/>
    <x v="33"/>
    <x v="0"/>
    <x v="0"/>
    <s v="Direção dos Assuntos Jurídicos, Fiscalização e Policia Municipal"/>
    <s v="03.16.27"/>
    <s v="Direção dos Assuntos Jurídicos, Fiscalização e Policia Municipal"/>
    <s v="03.16.27"/>
    <x v="49"/>
    <x v="0"/>
    <x v="0"/>
    <x v="0"/>
    <x v="1"/>
    <x v="0"/>
    <x v="0"/>
    <x v="0"/>
    <x v="2"/>
    <s v="2023-03-22"/>
    <x v="0"/>
    <n v="9164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3-2023"/>
  </r>
  <r>
    <x v="2"/>
    <n v="0"/>
    <n v="0"/>
    <n v="0"/>
    <n v="35432"/>
    <x v="272"/>
    <x v="0"/>
    <x v="0"/>
    <x v="0"/>
    <s v="01.27.07.04"/>
    <x v="32"/>
    <x v="4"/>
    <x v="5"/>
    <s v="Requalificação Urbana e Habitação 2"/>
    <s v="01.27.07"/>
    <s v="Requalificação Urbana e Habitação 2"/>
    <s v="01.27.07"/>
    <x v="18"/>
    <x v="0"/>
    <x v="0"/>
    <x v="0"/>
    <x v="0"/>
    <x v="1"/>
    <x v="2"/>
    <x v="0"/>
    <x v="3"/>
    <s v="2023-04-04"/>
    <x v="1"/>
    <n v="35432"/>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l destinados aos serviços das obras, no âmbito da corte e defunção de estradas para calcetamento da rua nº2 de Achada Bacio, conforme proposta em anexo."/>
  </r>
  <r>
    <x v="2"/>
    <n v="0"/>
    <n v="0"/>
    <n v="0"/>
    <n v="1917233"/>
    <x v="273"/>
    <x v="0"/>
    <x v="0"/>
    <x v="0"/>
    <s v="03.16.15"/>
    <x v="0"/>
    <x v="0"/>
    <x v="0"/>
    <s v="Direção Financeira"/>
    <s v="03.16.15"/>
    <s v="Direção Financeira"/>
    <s v="03.16.15"/>
    <x v="56"/>
    <x v="0"/>
    <x v="0"/>
    <x v="0"/>
    <x v="0"/>
    <x v="0"/>
    <x v="2"/>
    <x v="0"/>
    <x v="2"/>
    <s v="2023-03-31"/>
    <x v="0"/>
    <n v="1917233"/>
    <x v="0"/>
    <m/>
    <x v="0"/>
    <m/>
    <x v="8"/>
    <n v="100474914"/>
    <x v="0"/>
    <x v="0"/>
    <s v="Direção Financeira"/>
    <s v="ORI"/>
    <x v="0"/>
    <m/>
    <x v="0"/>
    <x v="0"/>
    <x v="0"/>
    <x v="0"/>
    <x v="0"/>
    <x v="0"/>
    <x v="0"/>
    <x v="0"/>
    <x v="0"/>
    <x v="0"/>
    <x v="0"/>
    <s v="Direção Financeira"/>
    <x v="0"/>
    <x v="0"/>
    <x v="0"/>
    <x v="0"/>
    <x v="0"/>
    <x v="0"/>
    <x v="0"/>
    <s v="099999"/>
    <x v="0"/>
    <x v="0"/>
    <x v="0"/>
    <x v="0"/>
    <s v="Pagamento amortização de empréstimos bancários, março 2023."/>
  </r>
  <r>
    <x v="2"/>
    <n v="0"/>
    <n v="0"/>
    <n v="0"/>
    <n v="14450"/>
    <x v="270"/>
    <x v="0"/>
    <x v="0"/>
    <x v="0"/>
    <s v="01.27.07.04"/>
    <x v="32"/>
    <x v="4"/>
    <x v="5"/>
    <s v="Requalificação Urbana e Habitação 2"/>
    <s v="01.27.07"/>
    <s v="Requalificação Urbana e Habitação 2"/>
    <s v="01.27.07"/>
    <x v="18"/>
    <x v="0"/>
    <x v="0"/>
    <x v="0"/>
    <x v="0"/>
    <x v="1"/>
    <x v="2"/>
    <x v="0"/>
    <x v="5"/>
    <s v="2023-05-05"/>
    <x v="1"/>
    <n v="14450"/>
    <x v="0"/>
    <m/>
    <x v="0"/>
    <m/>
    <x v="72"/>
    <n v="100337233"/>
    <x v="0"/>
    <x v="0"/>
    <s v="Reabilitações de Estradas Rurais"/>
    <s v="ORI"/>
    <x v="0"/>
    <m/>
    <x v="0"/>
    <x v="0"/>
    <x v="0"/>
    <x v="0"/>
    <x v="0"/>
    <x v="0"/>
    <x v="0"/>
    <x v="0"/>
    <x v="0"/>
    <x v="0"/>
    <x v="0"/>
    <s v="Reabilitações de Estradas Rurais"/>
    <x v="0"/>
    <x v="0"/>
    <x v="0"/>
    <x v="0"/>
    <x v="1"/>
    <x v="0"/>
    <x v="0"/>
    <s v="000877"/>
    <x v="0"/>
    <x v="0"/>
    <x v="0"/>
    <x v="0"/>
    <s v="Pagamento a favor do Sr. Romam Mendes Duarte, referente a prestação de serviço de reabilitação de muro, e limpeza de caminho, ribeira de São Miguel-Lém de Oliveira, conforme proposta em anexo."/>
  </r>
  <r>
    <x v="2"/>
    <n v="0"/>
    <n v="0"/>
    <n v="0"/>
    <n v="9324"/>
    <x v="274"/>
    <x v="0"/>
    <x v="0"/>
    <x v="0"/>
    <s v="01.25.02.17"/>
    <x v="27"/>
    <x v="1"/>
    <x v="1"/>
    <s v="desporto"/>
    <s v="01.25.02"/>
    <s v="desporto"/>
    <s v="01.25.02"/>
    <x v="18"/>
    <x v="0"/>
    <x v="0"/>
    <x v="0"/>
    <x v="0"/>
    <x v="1"/>
    <x v="2"/>
    <x v="0"/>
    <x v="5"/>
    <s v="2023-05-18"/>
    <x v="1"/>
    <n v="9324"/>
    <x v="0"/>
    <m/>
    <x v="0"/>
    <m/>
    <x v="73"/>
    <n v="100478208"/>
    <x v="0"/>
    <x v="0"/>
    <s v="Construção e Reabilitação de Placas Desportivas"/>
    <s v="ORI"/>
    <x v="0"/>
    <m/>
    <x v="0"/>
    <x v="0"/>
    <x v="0"/>
    <x v="0"/>
    <x v="0"/>
    <x v="0"/>
    <x v="0"/>
    <x v="0"/>
    <x v="0"/>
    <x v="0"/>
    <x v="0"/>
    <s v="Construção e Reabilitação de Placas Desportivas"/>
    <x v="0"/>
    <x v="0"/>
    <x v="0"/>
    <x v="0"/>
    <x v="1"/>
    <x v="0"/>
    <x v="0"/>
    <s v="000929"/>
    <x v="0"/>
    <x v="0"/>
    <x v="0"/>
    <x v="0"/>
    <s v="Pagamento a favor da Neuce CV, referente a aquisição de materiais de pintura, para manutenção de polidesportivos, conforme proposta em anexo."/>
  </r>
  <r>
    <x v="0"/>
    <n v="0"/>
    <n v="0"/>
    <n v="0"/>
    <n v="2520"/>
    <x v="275"/>
    <x v="0"/>
    <x v="0"/>
    <x v="0"/>
    <s v="01.27.04.10"/>
    <x v="13"/>
    <x v="4"/>
    <x v="5"/>
    <s v="Infra-Estruturas e Transportes"/>
    <s v="01.27.04"/>
    <s v="Infra-Estruturas e Transportes"/>
    <s v="01.27.04"/>
    <x v="21"/>
    <x v="0"/>
    <x v="5"/>
    <x v="8"/>
    <x v="0"/>
    <x v="1"/>
    <x v="0"/>
    <x v="0"/>
    <x v="5"/>
    <s v="2023-05-19"/>
    <x v="1"/>
    <n v="252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Elizandro Fernandes, referente a prestação de serviço nos trabalhos de requalificação em Ponta Calhetona, conforme proposta em anexo."/>
  </r>
  <r>
    <x v="0"/>
    <n v="0"/>
    <n v="0"/>
    <n v="0"/>
    <n v="14280"/>
    <x v="275"/>
    <x v="0"/>
    <x v="0"/>
    <x v="0"/>
    <s v="01.27.04.10"/>
    <x v="13"/>
    <x v="4"/>
    <x v="5"/>
    <s v="Infra-Estruturas e Transportes"/>
    <s v="01.27.04"/>
    <s v="Infra-Estruturas e Transportes"/>
    <s v="01.27.04"/>
    <x v="21"/>
    <x v="0"/>
    <x v="5"/>
    <x v="8"/>
    <x v="0"/>
    <x v="1"/>
    <x v="0"/>
    <x v="0"/>
    <x v="5"/>
    <s v="2023-05-19"/>
    <x v="1"/>
    <n v="14280"/>
    <x v="0"/>
    <m/>
    <x v="0"/>
    <m/>
    <x v="74"/>
    <n v="100477417"/>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Elizandro Fernandes, referente a prestação de serviço nos trabalhos de requalificação em Ponta Calhetona, conforme proposta em anexo."/>
  </r>
  <r>
    <x v="2"/>
    <n v="0"/>
    <n v="0"/>
    <n v="0"/>
    <n v="5000000"/>
    <x v="276"/>
    <x v="0"/>
    <x v="1"/>
    <x v="0"/>
    <s v="03.03.10"/>
    <x v="4"/>
    <x v="0"/>
    <x v="3"/>
    <s v="Receitas Da Câmara"/>
    <s v="03.03.10"/>
    <s v="Receitas Da Câmara"/>
    <s v="03.03.10"/>
    <x v="43"/>
    <x v="0"/>
    <x v="6"/>
    <x v="11"/>
    <x v="0"/>
    <x v="0"/>
    <x v="1"/>
    <x v="0"/>
    <x v="3"/>
    <s v="2023-04-18"/>
    <x v="1"/>
    <n v="5000000"/>
    <x v="0"/>
    <m/>
    <x v="0"/>
    <m/>
    <x v="8"/>
    <n v="100474914"/>
    <x v="0"/>
    <x v="0"/>
    <s v="Receitas Da Câmara"/>
    <s v="EXT"/>
    <x v="0"/>
    <s v="RDC"/>
    <x v="0"/>
    <x v="0"/>
    <x v="0"/>
    <x v="0"/>
    <x v="0"/>
    <x v="0"/>
    <x v="0"/>
    <x v="0"/>
    <x v="0"/>
    <x v="0"/>
    <x v="0"/>
    <s v="Receitas Da Câmara"/>
    <x v="0"/>
    <x v="0"/>
    <x v="0"/>
    <x v="0"/>
    <x v="0"/>
    <x v="0"/>
    <x v="0"/>
    <s v="000000"/>
    <x v="0"/>
    <x v="0"/>
    <x v="0"/>
    <x v="0"/>
    <s v="fac262264"/>
  </r>
  <r>
    <x v="0"/>
    <n v="0"/>
    <n v="0"/>
    <n v="0"/>
    <n v="35358"/>
    <x v="277"/>
    <x v="0"/>
    <x v="0"/>
    <x v="0"/>
    <s v="01.27.02.11"/>
    <x v="21"/>
    <x v="4"/>
    <x v="5"/>
    <s v="Saneamento básico"/>
    <s v="01.27.02"/>
    <s v="Saneamento básico"/>
    <s v="01.27.02"/>
    <x v="21"/>
    <x v="0"/>
    <x v="5"/>
    <x v="8"/>
    <x v="0"/>
    <x v="1"/>
    <x v="0"/>
    <x v="0"/>
    <x v="5"/>
    <s v="2023-05-30"/>
    <x v="1"/>
    <n v="35358"/>
    <x v="0"/>
    <m/>
    <x v="0"/>
    <m/>
    <x v="0"/>
    <n v="100476920"/>
    <x v="0"/>
    <x v="0"/>
    <s v="Reforço do saneamento básico"/>
    <s v="ORI"/>
    <x v="0"/>
    <m/>
    <x v="0"/>
    <x v="0"/>
    <x v="0"/>
    <x v="0"/>
    <x v="0"/>
    <x v="0"/>
    <x v="0"/>
    <x v="0"/>
    <x v="0"/>
    <x v="0"/>
    <x v="0"/>
    <s v="Reforço do saneamento básico"/>
    <x v="0"/>
    <x v="0"/>
    <x v="0"/>
    <x v="0"/>
    <x v="1"/>
    <x v="0"/>
    <x v="0"/>
    <s v="000000"/>
    <x v="0"/>
    <x v="0"/>
    <x v="0"/>
    <x v="0"/>
    <s v="Pagamento a favor da Felisberto Carvalho, pela aquisição de combustiveis, destinados as viaturas afeto a obra de limpeza, desmatação, confrome anexo. "/>
  </r>
  <r>
    <x v="0"/>
    <n v="0"/>
    <n v="0"/>
    <n v="0"/>
    <n v="15745"/>
    <x v="278"/>
    <x v="0"/>
    <x v="0"/>
    <x v="0"/>
    <s v="01.25.05.12"/>
    <x v="5"/>
    <x v="1"/>
    <x v="1"/>
    <s v="Saúde"/>
    <s v="01.25.05"/>
    <s v="Saúde"/>
    <s v="01.25.05"/>
    <x v="1"/>
    <x v="0"/>
    <x v="1"/>
    <x v="1"/>
    <x v="0"/>
    <x v="1"/>
    <x v="0"/>
    <x v="0"/>
    <x v="4"/>
    <s v="2023-06-07"/>
    <x v="1"/>
    <n v="15745"/>
    <x v="0"/>
    <m/>
    <x v="0"/>
    <m/>
    <x v="75"/>
    <n v="100479496"/>
    <x v="0"/>
    <x v="0"/>
    <s v="Promoção e Inclusão Social"/>
    <s v="ORI"/>
    <x v="0"/>
    <m/>
    <x v="0"/>
    <x v="0"/>
    <x v="0"/>
    <x v="0"/>
    <x v="0"/>
    <x v="0"/>
    <x v="0"/>
    <x v="0"/>
    <x v="0"/>
    <x v="0"/>
    <x v="0"/>
    <s v="Promoção e Inclusão Social"/>
    <x v="0"/>
    <x v="0"/>
    <x v="0"/>
    <x v="0"/>
    <x v="1"/>
    <x v="0"/>
    <x v="0"/>
    <s v="000000"/>
    <x v="0"/>
    <x v="0"/>
    <x v="0"/>
    <x v="0"/>
    <s v="Pagamento de uma parcela, á Empresa Holanda Mobiliares, referente a aquisição de 3 colchões para as famílias vulneráveis do Município de São Miguel, conforme anexo."/>
  </r>
  <r>
    <x v="0"/>
    <n v="0"/>
    <n v="0"/>
    <n v="0"/>
    <n v="2100"/>
    <x v="279"/>
    <x v="0"/>
    <x v="1"/>
    <x v="0"/>
    <s v="80.02.01"/>
    <x v="2"/>
    <x v="2"/>
    <x v="2"/>
    <s v="Retenções Iur"/>
    <s v="80.02.01"/>
    <s v="Retenções Iur"/>
    <s v="80.02.01"/>
    <x v="2"/>
    <x v="0"/>
    <x v="2"/>
    <x v="0"/>
    <x v="1"/>
    <x v="2"/>
    <x v="1"/>
    <x v="0"/>
    <x v="4"/>
    <s v="2023-06-16"/>
    <x v="1"/>
    <n v="2100"/>
    <x v="0"/>
    <m/>
    <x v="0"/>
    <m/>
    <x v="2"/>
    <n v="100474696"/>
    <x v="0"/>
    <x v="0"/>
    <s v="Retenções Iur"/>
    <s v="ORI"/>
    <x v="0"/>
    <s v="RIUR"/>
    <x v="0"/>
    <x v="0"/>
    <x v="0"/>
    <x v="0"/>
    <x v="0"/>
    <x v="0"/>
    <x v="0"/>
    <x v="0"/>
    <x v="0"/>
    <x v="0"/>
    <x v="0"/>
    <s v="Retenções Iur"/>
    <x v="0"/>
    <x v="0"/>
    <x v="0"/>
    <x v="0"/>
    <x v="2"/>
    <x v="0"/>
    <x v="0"/>
    <s v="000000"/>
    <x v="0"/>
    <x v="1"/>
    <x v="0"/>
    <x v="0"/>
    <s v="RETENCAO OT"/>
  </r>
  <r>
    <x v="2"/>
    <n v="0"/>
    <n v="0"/>
    <n v="0"/>
    <n v="1620"/>
    <x v="280"/>
    <x v="0"/>
    <x v="0"/>
    <x v="0"/>
    <s v="01.27.07.04"/>
    <x v="32"/>
    <x v="4"/>
    <x v="5"/>
    <s v="Requalificação Urbana e Habitação 2"/>
    <s v="01.27.07"/>
    <s v="Requalificação Urbana e Habitação 2"/>
    <s v="01.27.07"/>
    <x v="18"/>
    <x v="0"/>
    <x v="0"/>
    <x v="0"/>
    <x v="0"/>
    <x v="1"/>
    <x v="2"/>
    <x v="0"/>
    <x v="4"/>
    <s v="2023-06-28"/>
    <x v="1"/>
    <n v="1620"/>
    <x v="0"/>
    <m/>
    <x v="0"/>
    <m/>
    <x v="2"/>
    <n v="100474696"/>
    <x v="0"/>
    <x v="2"/>
    <s v="Reabilitações de Estradas Rurais"/>
    <s v="ORI"/>
    <x v="0"/>
    <m/>
    <x v="0"/>
    <x v="0"/>
    <x v="0"/>
    <x v="0"/>
    <x v="0"/>
    <x v="0"/>
    <x v="0"/>
    <x v="0"/>
    <x v="0"/>
    <x v="0"/>
    <x v="0"/>
    <s v="Reabilitações de Estradas Rurais"/>
    <x v="0"/>
    <x v="0"/>
    <x v="0"/>
    <x v="0"/>
    <x v="1"/>
    <x v="0"/>
    <x v="0"/>
    <s v="000000"/>
    <x v="0"/>
    <x v="0"/>
    <x v="2"/>
    <x v="0"/>
    <s v="Pagamento a favor do Sr. Vitalvino lopes Correia, referente a aquisição de 20.400un de paralelos, para trabalhos de calcetamento na localidade de Bacio, conforme anexo."/>
  </r>
  <r>
    <x v="2"/>
    <n v="0"/>
    <n v="0"/>
    <n v="0"/>
    <n v="9180"/>
    <x v="280"/>
    <x v="0"/>
    <x v="0"/>
    <x v="0"/>
    <s v="01.27.07.04"/>
    <x v="32"/>
    <x v="4"/>
    <x v="5"/>
    <s v="Requalificação Urbana e Habitação 2"/>
    <s v="01.27.07"/>
    <s v="Requalificação Urbana e Habitação 2"/>
    <s v="01.27.07"/>
    <x v="18"/>
    <x v="0"/>
    <x v="0"/>
    <x v="0"/>
    <x v="0"/>
    <x v="1"/>
    <x v="2"/>
    <x v="0"/>
    <x v="4"/>
    <s v="2023-06-28"/>
    <x v="1"/>
    <n v="9180"/>
    <x v="0"/>
    <m/>
    <x v="0"/>
    <m/>
    <x v="76"/>
    <n v="100478080"/>
    <x v="0"/>
    <x v="0"/>
    <s v="Reabilitações de Estradas Rurais"/>
    <s v="ORI"/>
    <x v="0"/>
    <m/>
    <x v="0"/>
    <x v="0"/>
    <x v="0"/>
    <x v="0"/>
    <x v="0"/>
    <x v="0"/>
    <x v="0"/>
    <x v="0"/>
    <x v="0"/>
    <x v="0"/>
    <x v="0"/>
    <s v="Reabilitações de Estradas Rurais"/>
    <x v="0"/>
    <x v="0"/>
    <x v="0"/>
    <x v="0"/>
    <x v="1"/>
    <x v="0"/>
    <x v="0"/>
    <s v="000000"/>
    <x v="0"/>
    <x v="0"/>
    <x v="0"/>
    <x v="0"/>
    <s v="Pagamento a favor do Sr. Vitalvino lopes Correia, referente a aquisição de 20.400un de paralelos, para trabalhos de calcetamento na localidade de Bacio, conforme anexo."/>
  </r>
  <r>
    <x v="2"/>
    <n v="0"/>
    <n v="0"/>
    <n v="0"/>
    <n v="15000"/>
    <x v="281"/>
    <x v="0"/>
    <x v="0"/>
    <x v="0"/>
    <s v="01.27.07.04"/>
    <x v="32"/>
    <x v="4"/>
    <x v="5"/>
    <s v="Requalificação Urbana e Habitação 2"/>
    <s v="01.27.07"/>
    <s v="Requalificação Urbana e Habitação 2"/>
    <s v="01.27.07"/>
    <x v="18"/>
    <x v="0"/>
    <x v="0"/>
    <x v="0"/>
    <x v="0"/>
    <x v="1"/>
    <x v="2"/>
    <x v="0"/>
    <x v="7"/>
    <s v="2023-08-07"/>
    <x v="2"/>
    <n v="15000"/>
    <x v="0"/>
    <m/>
    <x v="0"/>
    <m/>
    <x v="8"/>
    <n v="100474914"/>
    <x v="0"/>
    <x v="0"/>
    <s v="Reabilitações de Estradas Rurais"/>
    <s v="ORI"/>
    <x v="0"/>
    <m/>
    <x v="0"/>
    <x v="0"/>
    <x v="0"/>
    <x v="0"/>
    <x v="0"/>
    <x v="0"/>
    <x v="0"/>
    <x v="0"/>
    <x v="0"/>
    <x v="0"/>
    <x v="0"/>
    <s v="Reabilitações de Estradas Rurais"/>
    <x v="0"/>
    <x v="0"/>
    <x v="0"/>
    <x v="0"/>
    <x v="1"/>
    <x v="0"/>
    <x v="0"/>
    <s v="000000"/>
    <x v="0"/>
    <x v="0"/>
    <x v="0"/>
    <x v="0"/>
    <s v="Despesa realizado, para o pagamento do grupo de batucada e Dj, no âmbito da inauguração das obras de reabilitação(asfaltagem) da estrada Achada Monte a Palha Carga, conforme os justificativos em anexo."/>
  </r>
  <r>
    <x v="0"/>
    <n v="0"/>
    <n v="0"/>
    <n v="0"/>
    <n v="1000"/>
    <x v="282"/>
    <x v="0"/>
    <x v="0"/>
    <x v="0"/>
    <s v="01.25.05.12"/>
    <x v="5"/>
    <x v="1"/>
    <x v="1"/>
    <s v="Saúde"/>
    <s v="01.25.05"/>
    <s v="Saúde"/>
    <s v="01.25.05"/>
    <x v="1"/>
    <x v="0"/>
    <x v="1"/>
    <x v="1"/>
    <x v="0"/>
    <x v="1"/>
    <x v="0"/>
    <x v="0"/>
    <x v="7"/>
    <s v="2023-08-23"/>
    <x v="2"/>
    <n v="1000"/>
    <x v="0"/>
    <m/>
    <x v="0"/>
    <m/>
    <x v="1"/>
    <n v="100475975"/>
    <x v="0"/>
    <x v="0"/>
    <s v="Promoção e Inclusão Social"/>
    <s v="ORI"/>
    <x v="0"/>
    <m/>
    <x v="0"/>
    <x v="0"/>
    <x v="0"/>
    <x v="0"/>
    <x v="0"/>
    <x v="0"/>
    <x v="0"/>
    <x v="0"/>
    <x v="0"/>
    <x v="0"/>
    <x v="0"/>
    <s v="Promoção e Inclusão Social"/>
    <x v="0"/>
    <x v="0"/>
    <x v="0"/>
    <x v="0"/>
    <x v="1"/>
    <x v="0"/>
    <x v="0"/>
    <s v="000000"/>
    <x v="0"/>
    <x v="0"/>
    <x v="0"/>
    <x v="0"/>
    <s v="Apoio para consulta de especialidade, conforme proposta em anexo."/>
  </r>
  <r>
    <x v="0"/>
    <n v="0"/>
    <n v="0"/>
    <n v="0"/>
    <n v="21000"/>
    <x v="283"/>
    <x v="0"/>
    <x v="1"/>
    <x v="0"/>
    <s v="03.03.10"/>
    <x v="4"/>
    <x v="0"/>
    <x v="3"/>
    <s v="Receitas Da Câmara"/>
    <s v="03.03.10"/>
    <s v="Receitas Da Câmara"/>
    <s v="03.03.10"/>
    <x v="57"/>
    <x v="0"/>
    <x v="3"/>
    <x v="13"/>
    <x v="0"/>
    <x v="0"/>
    <x v="1"/>
    <x v="0"/>
    <x v="7"/>
    <s v="2023-08-23"/>
    <x v="2"/>
    <n v="21000"/>
    <x v="0"/>
    <m/>
    <x v="0"/>
    <m/>
    <x v="8"/>
    <n v="100474914"/>
    <x v="0"/>
    <x v="0"/>
    <s v="Receitas Da Câmara"/>
    <s v="EXT"/>
    <x v="0"/>
    <s v="RDC"/>
    <x v="0"/>
    <x v="0"/>
    <x v="0"/>
    <x v="0"/>
    <x v="0"/>
    <x v="0"/>
    <x v="0"/>
    <x v="0"/>
    <x v="0"/>
    <x v="0"/>
    <x v="0"/>
    <s v="Receitas Da Câmara"/>
    <x v="0"/>
    <x v="0"/>
    <x v="0"/>
    <x v="0"/>
    <x v="0"/>
    <x v="0"/>
    <x v="0"/>
    <s v="000000"/>
    <x v="0"/>
    <x v="0"/>
    <x v="0"/>
    <x v="0"/>
    <s v="Reposições."/>
  </r>
  <r>
    <x v="2"/>
    <n v="0"/>
    <n v="0"/>
    <n v="0"/>
    <n v="4237415"/>
    <x v="284"/>
    <x v="0"/>
    <x v="0"/>
    <x v="0"/>
    <s v="01.27.03.10"/>
    <x v="34"/>
    <x v="4"/>
    <x v="5"/>
    <s v="Gestão de Recursos Hídricos"/>
    <s v="01.27.03"/>
    <s v="Gestão de Recursos Hídricos"/>
    <s v="01.27.03"/>
    <x v="20"/>
    <x v="0"/>
    <x v="0"/>
    <x v="0"/>
    <x v="0"/>
    <x v="1"/>
    <x v="2"/>
    <x v="0"/>
    <x v="7"/>
    <s v="2023-08-28"/>
    <x v="2"/>
    <n v="4237415"/>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auto nº8, fatura nº 55/2023, da empreitada da construção da rede de adução e distribuição, construções de estações, elevatórias, construção e reabilitação de reservatório, no âmbito do contrato programa assinado pelo Fundo de Ambiente, conforme documento justificativo em anexo. "/>
  </r>
  <r>
    <x v="2"/>
    <n v="0"/>
    <n v="0"/>
    <n v="0"/>
    <n v="500000"/>
    <x v="285"/>
    <x v="0"/>
    <x v="1"/>
    <x v="0"/>
    <s v="03.03.10"/>
    <x v="4"/>
    <x v="0"/>
    <x v="3"/>
    <s v="Receitas Da Câmara"/>
    <s v="03.03.10"/>
    <s v="Receitas Da Câmara"/>
    <s v="03.03.10"/>
    <x v="43"/>
    <x v="0"/>
    <x v="6"/>
    <x v="11"/>
    <x v="0"/>
    <x v="0"/>
    <x v="1"/>
    <x v="0"/>
    <x v="7"/>
    <s v="2023-08-18"/>
    <x v="2"/>
    <n v="500000"/>
    <x v="0"/>
    <m/>
    <x v="0"/>
    <m/>
    <x v="8"/>
    <n v="100474914"/>
    <x v="0"/>
    <x v="0"/>
    <s v="Receitas Da Câmara"/>
    <s v="EXT"/>
    <x v="0"/>
    <s v="RDC"/>
    <x v="0"/>
    <x v="0"/>
    <x v="0"/>
    <x v="0"/>
    <x v="0"/>
    <x v="0"/>
    <x v="0"/>
    <x v="0"/>
    <x v="0"/>
    <x v="0"/>
    <x v="0"/>
    <s v="Receitas Da Câmara"/>
    <x v="0"/>
    <x v="0"/>
    <x v="0"/>
    <x v="0"/>
    <x v="0"/>
    <x v="0"/>
    <x v="0"/>
    <s v="000000"/>
    <x v="0"/>
    <x v="0"/>
    <x v="0"/>
    <x v="0"/>
    <s v="Pgto 50% da 1ªtranche no âmbito acordo entre DGE e Município de São Miguel, conforme anexo."/>
  </r>
  <r>
    <x v="2"/>
    <n v="0"/>
    <n v="0"/>
    <n v="0"/>
    <n v="153000"/>
    <x v="286"/>
    <x v="0"/>
    <x v="0"/>
    <x v="0"/>
    <s v="01.27.01.06"/>
    <x v="35"/>
    <x v="4"/>
    <x v="5"/>
    <s v="Ordenamento território"/>
    <s v="01.27.01"/>
    <s v="Ordenamento território"/>
    <s v="01.27.01"/>
    <x v="18"/>
    <x v="0"/>
    <x v="0"/>
    <x v="0"/>
    <x v="0"/>
    <x v="1"/>
    <x v="2"/>
    <x v="0"/>
    <x v="11"/>
    <s v="2023-09-21"/>
    <x v="2"/>
    <n v="153000"/>
    <x v="0"/>
    <m/>
    <x v="0"/>
    <m/>
    <x v="78"/>
    <n v="100476768"/>
    <x v="0"/>
    <x v="0"/>
    <s v="Infraestruturação da Zona do Bácio"/>
    <s v="ORI"/>
    <x v="0"/>
    <m/>
    <x v="0"/>
    <x v="0"/>
    <x v="0"/>
    <x v="0"/>
    <x v="0"/>
    <x v="0"/>
    <x v="0"/>
    <x v="0"/>
    <x v="0"/>
    <x v="0"/>
    <x v="0"/>
    <s v="Infraestruturação da Zona do Bácio"/>
    <x v="0"/>
    <x v="0"/>
    <x v="0"/>
    <x v="0"/>
    <x v="1"/>
    <x v="0"/>
    <x v="0"/>
    <s v="000000"/>
    <x v="0"/>
    <x v="0"/>
    <x v="0"/>
    <x v="0"/>
    <s v="Pagamento á Manuel Cabral Mendes, referente a venda de paralelos para trabalhos de calcetamento das vias de acesso em Bacio, no âmbito dos trabalhos da requalificação urbana de Bacio, conforme anexo."/>
  </r>
  <r>
    <x v="0"/>
    <n v="0"/>
    <n v="0"/>
    <n v="0"/>
    <n v="2700"/>
    <x v="287"/>
    <x v="0"/>
    <x v="1"/>
    <x v="0"/>
    <s v="80.02.01"/>
    <x v="2"/>
    <x v="2"/>
    <x v="2"/>
    <s v="Retenções Iur"/>
    <s v="80.02.01"/>
    <s v="Retenções Iur"/>
    <s v="80.02.01"/>
    <x v="2"/>
    <x v="0"/>
    <x v="2"/>
    <x v="0"/>
    <x v="1"/>
    <x v="2"/>
    <x v="1"/>
    <x v="0"/>
    <x v="11"/>
    <s v="2023-09-25"/>
    <x v="2"/>
    <n v="2700"/>
    <x v="0"/>
    <m/>
    <x v="0"/>
    <m/>
    <x v="2"/>
    <n v="100474696"/>
    <x v="0"/>
    <x v="0"/>
    <s v="Retenções Iur"/>
    <s v="ORI"/>
    <x v="0"/>
    <s v="RIUR"/>
    <x v="0"/>
    <x v="0"/>
    <x v="0"/>
    <x v="0"/>
    <x v="0"/>
    <x v="0"/>
    <x v="0"/>
    <x v="0"/>
    <x v="0"/>
    <x v="0"/>
    <x v="0"/>
    <s v="Retenções Iur"/>
    <x v="0"/>
    <x v="0"/>
    <x v="0"/>
    <x v="0"/>
    <x v="2"/>
    <x v="0"/>
    <x v="0"/>
    <s v="000000"/>
    <x v="0"/>
    <x v="1"/>
    <x v="0"/>
    <x v="0"/>
    <s v="RETENCAO OT"/>
  </r>
  <r>
    <x v="0"/>
    <n v="0"/>
    <n v="0"/>
    <n v="0"/>
    <n v="13971"/>
    <x v="288"/>
    <x v="0"/>
    <x v="1"/>
    <x v="0"/>
    <s v="03.03.10"/>
    <x v="4"/>
    <x v="0"/>
    <x v="3"/>
    <s v="Receitas Da Câmara"/>
    <s v="03.03.10"/>
    <s v="Receitas Da Câmara"/>
    <s v="03.03.10"/>
    <x v="30"/>
    <x v="0"/>
    <x v="3"/>
    <x v="9"/>
    <x v="0"/>
    <x v="0"/>
    <x v="1"/>
    <x v="0"/>
    <x v="8"/>
    <s v="2023-10-01"/>
    <x v="3"/>
    <n v="139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84"/>
    <x v="289"/>
    <x v="0"/>
    <x v="1"/>
    <x v="0"/>
    <s v="03.03.10"/>
    <x v="4"/>
    <x v="0"/>
    <x v="3"/>
    <s v="Receitas Da Câmara"/>
    <s v="03.03.10"/>
    <s v="Receitas Da Câmara"/>
    <s v="03.03.10"/>
    <x v="8"/>
    <x v="0"/>
    <x v="0"/>
    <x v="0"/>
    <x v="0"/>
    <x v="0"/>
    <x v="1"/>
    <x v="0"/>
    <x v="8"/>
    <s v="2023-10-01"/>
    <x v="3"/>
    <n v="232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290"/>
    <x v="0"/>
    <x v="1"/>
    <x v="0"/>
    <s v="03.03.10"/>
    <x v="4"/>
    <x v="0"/>
    <x v="3"/>
    <s v="Receitas Da Câmara"/>
    <s v="03.03.10"/>
    <s v="Receitas Da Câmara"/>
    <s v="03.03.10"/>
    <x v="23"/>
    <x v="0"/>
    <x v="3"/>
    <x v="9"/>
    <x v="0"/>
    <x v="0"/>
    <x v="1"/>
    <x v="0"/>
    <x v="8"/>
    <s v="2023-10-01"/>
    <x v="3"/>
    <n v="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291"/>
    <x v="0"/>
    <x v="1"/>
    <x v="0"/>
    <s v="03.03.10"/>
    <x v="4"/>
    <x v="0"/>
    <x v="3"/>
    <s v="Receitas Da Câmara"/>
    <s v="03.03.10"/>
    <s v="Receitas Da Câmara"/>
    <s v="03.03.10"/>
    <x v="5"/>
    <x v="0"/>
    <x v="0"/>
    <x v="4"/>
    <x v="0"/>
    <x v="0"/>
    <x v="1"/>
    <x v="0"/>
    <x v="8"/>
    <s v="2023-10-04"/>
    <x v="3"/>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292"/>
    <x v="0"/>
    <x v="1"/>
    <x v="0"/>
    <s v="03.03.10"/>
    <x v="4"/>
    <x v="0"/>
    <x v="3"/>
    <s v="Receitas Da Câmara"/>
    <s v="03.03.10"/>
    <s v="Receitas Da Câmara"/>
    <s v="03.03.10"/>
    <x v="6"/>
    <x v="0"/>
    <x v="3"/>
    <x v="3"/>
    <x v="0"/>
    <x v="0"/>
    <x v="1"/>
    <x v="0"/>
    <x v="8"/>
    <s v="2023-10-04"/>
    <x v="3"/>
    <n v="2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45980"/>
    <x v="293"/>
    <x v="0"/>
    <x v="1"/>
    <x v="0"/>
    <s v="03.03.10"/>
    <x v="4"/>
    <x v="0"/>
    <x v="3"/>
    <s v="Receitas Da Câmara"/>
    <s v="03.03.10"/>
    <s v="Receitas Da Câmara"/>
    <s v="03.03.10"/>
    <x v="33"/>
    <x v="0"/>
    <x v="0"/>
    <x v="0"/>
    <x v="0"/>
    <x v="0"/>
    <x v="1"/>
    <x v="0"/>
    <x v="8"/>
    <s v="2023-10-04"/>
    <x v="3"/>
    <n v="545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32"/>
    <x v="294"/>
    <x v="0"/>
    <x v="1"/>
    <x v="0"/>
    <s v="03.03.10"/>
    <x v="4"/>
    <x v="0"/>
    <x v="3"/>
    <s v="Receitas Da Câmara"/>
    <s v="03.03.10"/>
    <s v="Receitas Da Câmara"/>
    <s v="03.03.10"/>
    <x v="8"/>
    <x v="0"/>
    <x v="0"/>
    <x v="0"/>
    <x v="0"/>
    <x v="0"/>
    <x v="1"/>
    <x v="0"/>
    <x v="8"/>
    <s v="2023-10-04"/>
    <x v="3"/>
    <n v="82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295"/>
    <x v="0"/>
    <x v="1"/>
    <x v="0"/>
    <s v="03.03.10"/>
    <x v="4"/>
    <x v="0"/>
    <x v="3"/>
    <s v="Receitas Da Câmara"/>
    <s v="03.03.10"/>
    <s v="Receitas Da Câmara"/>
    <s v="03.03.10"/>
    <x v="4"/>
    <x v="0"/>
    <x v="3"/>
    <x v="3"/>
    <x v="0"/>
    <x v="0"/>
    <x v="1"/>
    <x v="0"/>
    <x v="8"/>
    <s v="2023-10-04"/>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00"/>
    <x v="296"/>
    <x v="0"/>
    <x v="1"/>
    <x v="0"/>
    <s v="03.03.10"/>
    <x v="4"/>
    <x v="0"/>
    <x v="3"/>
    <s v="Receitas Da Câmara"/>
    <s v="03.03.10"/>
    <s v="Receitas Da Câmara"/>
    <s v="03.03.10"/>
    <x v="9"/>
    <x v="0"/>
    <x v="3"/>
    <x v="3"/>
    <x v="0"/>
    <x v="0"/>
    <x v="1"/>
    <x v="0"/>
    <x v="8"/>
    <s v="2023-10-04"/>
    <x v="3"/>
    <n v="8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97"/>
    <x v="0"/>
    <x v="1"/>
    <x v="0"/>
    <s v="03.03.10"/>
    <x v="4"/>
    <x v="0"/>
    <x v="3"/>
    <s v="Receitas Da Câmara"/>
    <s v="03.03.10"/>
    <s v="Receitas Da Câmara"/>
    <s v="03.03.10"/>
    <x v="7"/>
    <x v="0"/>
    <x v="3"/>
    <x v="3"/>
    <x v="0"/>
    <x v="0"/>
    <x v="1"/>
    <x v="0"/>
    <x v="8"/>
    <s v="2023-10-04"/>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0"/>
    <x v="298"/>
    <x v="0"/>
    <x v="1"/>
    <x v="0"/>
    <s v="03.03.10"/>
    <x v="4"/>
    <x v="0"/>
    <x v="3"/>
    <s v="Receitas Da Câmara"/>
    <s v="03.03.10"/>
    <s v="Receitas Da Câmara"/>
    <s v="03.03.10"/>
    <x v="27"/>
    <x v="0"/>
    <x v="3"/>
    <x v="3"/>
    <x v="0"/>
    <x v="0"/>
    <x v="1"/>
    <x v="0"/>
    <x v="8"/>
    <s v="2023-10-04"/>
    <x v="3"/>
    <n v="2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299"/>
    <x v="0"/>
    <x v="1"/>
    <x v="0"/>
    <s v="03.03.10"/>
    <x v="4"/>
    <x v="0"/>
    <x v="3"/>
    <s v="Receitas Da Câmara"/>
    <s v="03.03.10"/>
    <s v="Receitas Da Câmara"/>
    <s v="03.03.10"/>
    <x v="11"/>
    <x v="0"/>
    <x v="3"/>
    <x v="3"/>
    <x v="0"/>
    <x v="0"/>
    <x v="1"/>
    <x v="0"/>
    <x v="8"/>
    <s v="2023-10-04"/>
    <x v="3"/>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00"/>
    <x v="0"/>
    <x v="1"/>
    <x v="0"/>
    <s v="03.03.10"/>
    <x v="4"/>
    <x v="0"/>
    <x v="3"/>
    <s v="Receitas Da Câmara"/>
    <s v="03.03.10"/>
    <s v="Receitas Da Câmara"/>
    <s v="03.03.10"/>
    <x v="22"/>
    <x v="0"/>
    <x v="3"/>
    <x v="3"/>
    <x v="0"/>
    <x v="0"/>
    <x v="1"/>
    <x v="0"/>
    <x v="8"/>
    <s v="2023-10-04"/>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01"/>
    <x v="0"/>
    <x v="1"/>
    <x v="0"/>
    <s v="03.03.10"/>
    <x v="4"/>
    <x v="0"/>
    <x v="3"/>
    <s v="Receitas Da Câmara"/>
    <s v="03.03.10"/>
    <s v="Receitas Da Câmara"/>
    <s v="03.03.10"/>
    <x v="26"/>
    <x v="0"/>
    <x v="3"/>
    <x v="3"/>
    <x v="0"/>
    <x v="0"/>
    <x v="1"/>
    <x v="0"/>
    <x v="8"/>
    <s v="2023-10-04"/>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175"/>
    <x v="302"/>
    <x v="0"/>
    <x v="1"/>
    <x v="0"/>
    <s v="03.03.10"/>
    <x v="4"/>
    <x v="0"/>
    <x v="3"/>
    <s v="Receitas Da Câmara"/>
    <s v="03.03.10"/>
    <s v="Receitas Da Câmara"/>
    <s v="03.03.10"/>
    <x v="34"/>
    <x v="0"/>
    <x v="3"/>
    <x v="3"/>
    <x v="0"/>
    <x v="0"/>
    <x v="1"/>
    <x v="0"/>
    <x v="8"/>
    <s v="2023-10-04"/>
    <x v="3"/>
    <n v="1617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00000"/>
    <x v="303"/>
    <x v="0"/>
    <x v="1"/>
    <x v="0"/>
    <s v="03.03.10"/>
    <x v="4"/>
    <x v="0"/>
    <x v="3"/>
    <s v="Receitas Da Câmara"/>
    <s v="03.03.10"/>
    <s v="Receitas Da Câmara"/>
    <s v="03.03.10"/>
    <x v="33"/>
    <x v="0"/>
    <x v="0"/>
    <x v="0"/>
    <x v="0"/>
    <x v="0"/>
    <x v="1"/>
    <x v="0"/>
    <x v="8"/>
    <s v="2023-10-05"/>
    <x v="3"/>
    <n v="4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304"/>
    <x v="0"/>
    <x v="1"/>
    <x v="0"/>
    <s v="03.03.10"/>
    <x v="4"/>
    <x v="0"/>
    <x v="3"/>
    <s v="Receitas Da Câmara"/>
    <s v="03.03.10"/>
    <s v="Receitas Da Câmara"/>
    <s v="03.03.10"/>
    <x v="5"/>
    <x v="0"/>
    <x v="0"/>
    <x v="4"/>
    <x v="0"/>
    <x v="0"/>
    <x v="1"/>
    <x v="0"/>
    <x v="8"/>
    <s v="2023-10-05"/>
    <x v="3"/>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00"/>
    <x v="305"/>
    <x v="0"/>
    <x v="1"/>
    <x v="0"/>
    <s v="03.03.10"/>
    <x v="4"/>
    <x v="0"/>
    <x v="3"/>
    <s v="Receitas Da Câmara"/>
    <s v="03.03.10"/>
    <s v="Receitas Da Câmara"/>
    <s v="03.03.10"/>
    <x v="9"/>
    <x v="0"/>
    <x v="3"/>
    <x v="3"/>
    <x v="0"/>
    <x v="0"/>
    <x v="1"/>
    <x v="0"/>
    <x v="8"/>
    <s v="2023-10-05"/>
    <x v="3"/>
    <n v="3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306"/>
    <x v="0"/>
    <x v="1"/>
    <x v="0"/>
    <s v="03.03.10"/>
    <x v="4"/>
    <x v="0"/>
    <x v="3"/>
    <s v="Receitas Da Câmara"/>
    <s v="03.03.10"/>
    <s v="Receitas Da Câmara"/>
    <s v="03.03.10"/>
    <x v="31"/>
    <x v="0"/>
    <x v="3"/>
    <x v="9"/>
    <x v="0"/>
    <x v="0"/>
    <x v="1"/>
    <x v="0"/>
    <x v="8"/>
    <s v="2023-10-05"/>
    <x v="3"/>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07"/>
    <x v="0"/>
    <x v="1"/>
    <x v="0"/>
    <s v="03.03.10"/>
    <x v="4"/>
    <x v="0"/>
    <x v="3"/>
    <s v="Receitas Da Câmara"/>
    <s v="03.03.10"/>
    <s v="Receitas Da Câmara"/>
    <s v="03.03.10"/>
    <x v="26"/>
    <x v="0"/>
    <x v="3"/>
    <x v="3"/>
    <x v="0"/>
    <x v="0"/>
    <x v="1"/>
    <x v="0"/>
    <x v="8"/>
    <s v="2023-10-05"/>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491"/>
    <x v="308"/>
    <x v="0"/>
    <x v="1"/>
    <x v="0"/>
    <s v="03.03.10"/>
    <x v="4"/>
    <x v="0"/>
    <x v="3"/>
    <s v="Receitas Da Câmara"/>
    <s v="03.03.10"/>
    <s v="Receitas Da Câmara"/>
    <s v="03.03.10"/>
    <x v="8"/>
    <x v="0"/>
    <x v="0"/>
    <x v="0"/>
    <x v="0"/>
    <x v="0"/>
    <x v="1"/>
    <x v="0"/>
    <x v="8"/>
    <s v="2023-10-05"/>
    <x v="3"/>
    <n v="3349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50"/>
    <x v="309"/>
    <x v="0"/>
    <x v="1"/>
    <x v="0"/>
    <s v="03.03.10"/>
    <x v="4"/>
    <x v="0"/>
    <x v="3"/>
    <s v="Receitas Da Câmara"/>
    <s v="03.03.10"/>
    <s v="Receitas Da Câmara"/>
    <s v="03.03.10"/>
    <x v="6"/>
    <x v="0"/>
    <x v="3"/>
    <x v="3"/>
    <x v="0"/>
    <x v="0"/>
    <x v="1"/>
    <x v="0"/>
    <x v="8"/>
    <s v="2023-10-05"/>
    <x v="3"/>
    <n v="4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600"/>
    <x v="310"/>
    <x v="0"/>
    <x v="1"/>
    <x v="0"/>
    <s v="03.03.10"/>
    <x v="4"/>
    <x v="0"/>
    <x v="3"/>
    <s v="Receitas Da Câmara"/>
    <s v="03.03.10"/>
    <s v="Receitas Da Câmara"/>
    <s v="03.03.10"/>
    <x v="27"/>
    <x v="0"/>
    <x v="3"/>
    <x v="3"/>
    <x v="0"/>
    <x v="0"/>
    <x v="1"/>
    <x v="0"/>
    <x v="8"/>
    <s v="2023-10-05"/>
    <x v="3"/>
    <n v="2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311"/>
    <x v="0"/>
    <x v="1"/>
    <x v="0"/>
    <s v="03.03.10"/>
    <x v="4"/>
    <x v="0"/>
    <x v="3"/>
    <s v="Receitas Da Câmara"/>
    <s v="03.03.10"/>
    <s v="Receitas Da Câmara"/>
    <s v="03.03.10"/>
    <x v="4"/>
    <x v="0"/>
    <x v="3"/>
    <x v="3"/>
    <x v="0"/>
    <x v="0"/>
    <x v="1"/>
    <x v="0"/>
    <x v="8"/>
    <s v="2023-10-05"/>
    <x v="3"/>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607"/>
    <x v="312"/>
    <x v="0"/>
    <x v="1"/>
    <x v="0"/>
    <s v="03.03.10"/>
    <x v="4"/>
    <x v="0"/>
    <x v="3"/>
    <s v="Receitas Da Câmara"/>
    <s v="03.03.10"/>
    <s v="Receitas Da Câmara"/>
    <s v="03.03.10"/>
    <x v="8"/>
    <x v="0"/>
    <x v="0"/>
    <x v="0"/>
    <x v="0"/>
    <x v="0"/>
    <x v="1"/>
    <x v="0"/>
    <x v="8"/>
    <s v="2023-10-06"/>
    <x v="3"/>
    <n v="5960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00"/>
    <x v="313"/>
    <x v="0"/>
    <x v="1"/>
    <x v="0"/>
    <s v="03.03.10"/>
    <x v="4"/>
    <x v="0"/>
    <x v="3"/>
    <s v="Receitas Da Câmara"/>
    <s v="03.03.10"/>
    <s v="Receitas Da Câmara"/>
    <s v="03.03.10"/>
    <x v="27"/>
    <x v="0"/>
    <x v="3"/>
    <x v="3"/>
    <x v="0"/>
    <x v="0"/>
    <x v="1"/>
    <x v="0"/>
    <x v="8"/>
    <s v="2023-10-06"/>
    <x v="3"/>
    <n v="8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14"/>
    <x v="0"/>
    <x v="1"/>
    <x v="0"/>
    <s v="03.03.10"/>
    <x v="4"/>
    <x v="0"/>
    <x v="3"/>
    <s v="Receitas Da Câmara"/>
    <s v="03.03.10"/>
    <s v="Receitas Da Câmara"/>
    <s v="03.03.10"/>
    <x v="4"/>
    <x v="0"/>
    <x v="3"/>
    <x v="3"/>
    <x v="0"/>
    <x v="0"/>
    <x v="1"/>
    <x v="0"/>
    <x v="8"/>
    <s v="2023-10-06"/>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315"/>
    <x v="0"/>
    <x v="1"/>
    <x v="0"/>
    <s v="03.03.10"/>
    <x v="4"/>
    <x v="0"/>
    <x v="3"/>
    <s v="Receitas Da Câmara"/>
    <s v="03.03.10"/>
    <s v="Receitas Da Câmara"/>
    <s v="03.03.10"/>
    <x v="6"/>
    <x v="0"/>
    <x v="3"/>
    <x v="3"/>
    <x v="0"/>
    <x v="0"/>
    <x v="1"/>
    <x v="0"/>
    <x v="8"/>
    <s v="2023-10-06"/>
    <x v="3"/>
    <n v="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80"/>
    <x v="316"/>
    <x v="0"/>
    <x v="1"/>
    <x v="0"/>
    <s v="03.03.10"/>
    <x v="4"/>
    <x v="0"/>
    <x v="3"/>
    <s v="Receitas Da Câmara"/>
    <s v="03.03.10"/>
    <s v="Receitas Da Câmara"/>
    <s v="03.03.10"/>
    <x v="11"/>
    <x v="0"/>
    <x v="3"/>
    <x v="3"/>
    <x v="0"/>
    <x v="0"/>
    <x v="1"/>
    <x v="0"/>
    <x v="8"/>
    <s v="2023-10-06"/>
    <x v="3"/>
    <n v="5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0"/>
    <x v="317"/>
    <x v="0"/>
    <x v="1"/>
    <x v="0"/>
    <s v="03.03.10"/>
    <x v="4"/>
    <x v="0"/>
    <x v="3"/>
    <s v="Receitas Da Câmara"/>
    <s v="03.03.10"/>
    <s v="Receitas Da Câmara"/>
    <s v="03.03.10"/>
    <x v="5"/>
    <x v="0"/>
    <x v="0"/>
    <x v="4"/>
    <x v="0"/>
    <x v="0"/>
    <x v="1"/>
    <x v="0"/>
    <x v="8"/>
    <s v="2023-10-06"/>
    <x v="3"/>
    <n v="2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
    <x v="318"/>
    <x v="0"/>
    <x v="1"/>
    <x v="0"/>
    <s v="03.03.10"/>
    <x v="4"/>
    <x v="0"/>
    <x v="3"/>
    <s v="Receitas Da Câmara"/>
    <s v="03.03.10"/>
    <s v="Receitas Da Câmara"/>
    <s v="03.03.10"/>
    <x v="9"/>
    <x v="0"/>
    <x v="3"/>
    <x v="3"/>
    <x v="0"/>
    <x v="0"/>
    <x v="1"/>
    <x v="0"/>
    <x v="8"/>
    <s v="2023-10-06"/>
    <x v="3"/>
    <n v="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319"/>
    <x v="0"/>
    <x v="0"/>
    <x v="0"/>
    <s v="01.27.04.10"/>
    <x v="13"/>
    <x v="4"/>
    <x v="5"/>
    <s v="Infra-Estruturas e Transportes"/>
    <s v="01.27.04"/>
    <s v="Infra-Estruturas e Transportes"/>
    <s v="01.27.04"/>
    <x v="21"/>
    <x v="0"/>
    <x v="5"/>
    <x v="8"/>
    <x v="0"/>
    <x v="1"/>
    <x v="0"/>
    <x v="0"/>
    <x v="8"/>
    <s v="2023-10-24"/>
    <x v="3"/>
    <n v="80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a favor da Tesouraria Municipal, referente limpeza e manutenção da estrada Igreja-Pedra larga em Rebeira de São Miguel, confrome anexo."/>
  </r>
  <r>
    <x v="0"/>
    <n v="0"/>
    <n v="0"/>
    <n v="0"/>
    <n v="63864"/>
    <x v="320"/>
    <x v="0"/>
    <x v="0"/>
    <x v="0"/>
    <s v="01.25.01.10"/>
    <x v="11"/>
    <x v="1"/>
    <x v="1"/>
    <s v="Educação"/>
    <s v="01.25.01"/>
    <s v="Educação"/>
    <s v="01.25.01"/>
    <x v="21"/>
    <x v="0"/>
    <x v="5"/>
    <x v="8"/>
    <x v="0"/>
    <x v="1"/>
    <x v="0"/>
    <x v="0"/>
    <x v="8"/>
    <s v="2023-10-27"/>
    <x v="3"/>
    <n v="63864"/>
    <x v="0"/>
    <m/>
    <x v="0"/>
    <m/>
    <x v="0"/>
    <n v="100476920"/>
    <x v="0"/>
    <x v="0"/>
    <s v="Transporte escolar"/>
    <s v="ORI"/>
    <x v="0"/>
    <m/>
    <x v="0"/>
    <x v="0"/>
    <x v="0"/>
    <x v="0"/>
    <x v="0"/>
    <x v="0"/>
    <x v="0"/>
    <x v="0"/>
    <x v="0"/>
    <x v="0"/>
    <x v="0"/>
    <s v="Transporte escolar"/>
    <x v="0"/>
    <x v="0"/>
    <x v="0"/>
    <x v="0"/>
    <x v="1"/>
    <x v="0"/>
    <x v="0"/>
    <s v="000000"/>
    <x v="0"/>
    <x v="0"/>
    <x v="0"/>
    <x v="0"/>
    <s v="Pagamento a favor Felisberto Carvalho auto, pela aquisição de combustiveis destinados as viaturas afetos aos transporte escolar da CMSM, confrome anexo."/>
  </r>
  <r>
    <x v="0"/>
    <n v="0"/>
    <n v="0"/>
    <n v="0"/>
    <n v="5740"/>
    <x v="321"/>
    <x v="0"/>
    <x v="0"/>
    <x v="0"/>
    <s v="01.25.03.09"/>
    <x v="36"/>
    <x v="1"/>
    <x v="1"/>
    <s v="Emprego e Formação profissional"/>
    <s v="01.25.03"/>
    <s v="Emprego e Formação profissional"/>
    <s v="01.25.03"/>
    <x v="21"/>
    <x v="0"/>
    <x v="5"/>
    <x v="8"/>
    <x v="0"/>
    <x v="1"/>
    <x v="0"/>
    <x v="0"/>
    <x v="9"/>
    <s v="2023-11-06"/>
    <x v="3"/>
    <n v="5740"/>
    <x v="0"/>
    <m/>
    <x v="0"/>
    <m/>
    <x v="79"/>
    <n v="100391762"/>
    <x v="0"/>
    <x v="0"/>
    <s v="Apoio a formação profissional"/>
    <s v="ORI"/>
    <x v="0"/>
    <m/>
    <x v="0"/>
    <x v="0"/>
    <x v="0"/>
    <x v="0"/>
    <x v="0"/>
    <x v="0"/>
    <x v="0"/>
    <x v="0"/>
    <x v="0"/>
    <x v="0"/>
    <x v="0"/>
    <s v="Apoio a formação profissional"/>
    <x v="0"/>
    <x v="0"/>
    <x v="0"/>
    <x v="0"/>
    <x v="1"/>
    <x v="0"/>
    <x v="0"/>
    <s v="000000"/>
    <x v="0"/>
    <x v="0"/>
    <x v="0"/>
    <x v="0"/>
    <s v="Pagamento taxa, referente a deslocação a Portugal, com os estudantes bolseiros, conforme doc. em anexo"/>
  </r>
  <r>
    <x v="0"/>
    <n v="0"/>
    <n v="0"/>
    <n v="0"/>
    <n v="42421"/>
    <x v="322"/>
    <x v="0"/>
    <x v="0"/>
    <x v="0"/>
    <s v="01.25.01.10"/>
    <x v="11"/>
    <x v="1"/>
    <x v="1"/>
    <s v="Educação"/>
    <s v="01.25.01"/>
    <s v="Educação"/>
    <s v="01.25.01"/>
    <x v="21"/>
    <x v="0"/>
    <x v="5"/>
    <x v="8"/>
    <x v="0"/>
    <x v="1"/>
    <x v="0"/>
    <x v="0"/>
    <x v="9"/>
    <s v="2023-11-14"/>
    <x v="3"/>
    <n v="42421"/>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iveis, destinados as viaturas afetas aos transportes Escolares, confrome anexo. "/>
  </r>
  <r>
    <x v="2"/>
    <n v="0"/>
    <n v="0"/>
    <n v="0"/>
    <n v="959210"/>
    <x v="323"/>
    <x v="0"/>
    <x v="1"/>
    <x v="0"/>
    <s v="03.03.10"/>
    <x v="4"/>
    <x v="0"/>
    <x v="3"/>
    <s v="Receitas Da Câmara"/>
    <s v="03.03.10"/>
    <s v="Receitas Da Câmara"/>
    <s v="03.03.10"/>
    <x v="43"/>
    <x v="0"/>
    <x v="6"/>
    <x v="11"/>
    <x v="0"/>
    <x v="0"/>
    <x v="1"/>
    <x v="0"/>
    <x v="8"/>
    <s v="2023-10-18"/>
    <x v="3"/>
    <n v="959210"/>
    <x v="0"/>
    <m/>
    <x v="0"/>
    <m/>
    <x v="8"/>
    <n v="100474914"/>
    <x v="0"/>
    <x v="0"/>
    <s v="Receitas Da Câmara"/>
    <s v="EXT"/>
    <x v="0"/>
    <s v="RDC"/>
    <x v="0"/>
    <x v="0"/>
    <x v="0"/>
    <x v="0"/>
    <x v="0"/>
    <x v="0"/>
    <x v="0"/>
    <x v="0"/>
    <x v="0"/>
    <x v="0"/>
    <x v="0"/>
    <s v="Receitas Da Câmara"/>
    <x v="0"/>
    <x v="0"/>
    <x v="0"/>
    <x v="0"/>
    <x v="0"/>
    <x v="0"/>
    <x v="0"/>
    <s v="000000"/>
    <x v="0"/>
    <x v="0"/>
    <x v="0"/>
    <x v="0"/>
    <s v="Recebimentos de Duodec."/>
  </r>
  <r>
    <x v="0"/>
    <n v="0"/>
    <n v="0"/>
    <n v="0"/>
    <n v="2250"/>
    <x v="324"/>
    <x v="0"/>
    <x v="0"/>
    <x v="0"/>
    <s v="01.25.04.22"/>
    <x v="17"/>
    <x v="1"/>
    <x v="1"/>
    <s v="Cultura"/>
    <s v="01.25.04"/>
    <s v="Cultura"/>
    <s v="01.25.04"/>
    <x v="21"/>
    <x v="0"/>
    <x v="5"/>
    <x v="8"/>
    <x v="0"/>
    <x v="1"/>
    <x v="0"/>
    <x v="0"/>
    <x v="9"/>
    <s v="2023-11-27"/>
    <x v="3"/>
    <n v="225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a favor do senhor Valdimir Lopes, referente a instalação de palco para atividades culturais conforme anexo. "/>
  </r>
  <r>
    <x v="0"/>
    <n v="0"/>
    <n v="0"/>
    <n v="0"/>
    <n v="12750"/>
    <x v="324"/>
    <x v="0"/>
    <x v="0"/>
    <x v="0"/>
    <s v="01.25.04.22"/>
    <x v="17"/>
    <x v="1"/>
    <x v="1"/>
    <s v="Cultura"/>
    <s v="01.25.04"/>
    <s v="Cultura"/>
    <s v="01.25.04"/>
    <x v="21"/>
    <x v="0"/>
    <x v="5"/>
    <x v="8"/>
    <x v="0"/>
    <x v="1"/>
    <x v="0"/>
    <x v="0"/>
    <x v="9"/>
    <s v="2023-11-27"/>
    <x v="3"/>
    <n v="12750"/>
    <x v="0"/>
    <m/>
    <x v="0"/>
    <m/>
    <x v="80"/>
    <n v="100432695"/>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senhor Valdimir Lopes, referente a instalação de palco para atividades culturais conforme anexo. "/>
  </r>
  <r>
    <x v="2"/>
    <n v="0"/>
    <n v="0"/>
    <n v="0"/>
    <n v="14000"/>
    <x v="325"/>
    <x v="0"/>
    <x v="0"/>
    <x v="0"/>
    <s v="01.27.06.72"/>
    <x v="31"/>
    <x v="4"/>
    <x v="5"/>
    <s v="Requalificação Urbana e habitação"/>
    <s v="01.27.06"/>
    <s v="Requalificação Urbana e habitação"/>
    <s v="01.27.06"/>
    <x v="18"/>
    <x v="0"/>
    <x v="0"/>
    <x v="0"/>
    <x v="0"/>
    <x v="1"/>
    <x v="2"/>
    <x v="0"/>
    <x v="10"/>
    <s v="2023-12-01"/>
    <x v="3"/>
    <n v="14000"/>
    <x v="0"/>
    <m/>
    <x v="0"/>
    <m/>
    <x v="81"/>
    <n v="100477714"/>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Ofisina de Carpintaria e Mercenaria João Furtado, referente a aquisição de serviços de vernizamento reparação e concerto roda pé de madeira, mesas, cadeira e confeção de armárrios do paços do Concelho, confrome copia de proposta em anexo."/>
  </r>
  <r>
    <x v="0"/>
    <n v="0"/>
    <n v="0"/>
    <n v="0"/>
    <n v="1213"/>
    <x v="326"/>
    <x v="0"/>
    <x v="1"/>
    <x v="0"/>
    <s v="80.02.01"/>
    <x v="2"/>
    <x v="2"/>
    <x v="2"/>
    <s v="Retenções Iur"/>
    <s v="80.02.01"/>
    <s v="Retenções Iur"/>
    <s v="80.02.01"/>
    <x v="2"/>
    <x v="0"/>
    <x v="2"/>
    <x v="0"/>
    <x v="1"/>
    <x v="2"/>
    <x v="1"/>
    <x v="0"/>
    <x v="9"/>
    <s v="2023-11-21"/>
    <x v="3"/>
    <n v="1213"/>
    <x v="0"/>
    <m/>
    <x v="0"/>
    <m/>
    <x v="2"/>
    <n v="100474696"/>
    <x v="0"/>
    <x v="0"/>
    <s v="Retenções Iur"/>
    <s v="ORI"/>
    <x v="0"/>
    <s v="RIUR"/>
    <x v="0"/>
    <x v="0"/>
    <x v="0"/>
    <x v="0"/>
    <x v="0"/>
    <x v="0"/>
    <x v="0"/>
    <x v="0"/>
    <x v="0"/>
    <x v="0"/>
    <x v="0"/>
    <s v="Retenções Iur"/>
    <x v="0"/>
    <x v="0"/>
    <x v="0"/>
    <x v="0"/>
    <x v="2"/>
    <x v="0"/>
    <x v="0"/>
    <s v="000000"/>
    <x v="0"/>
    <x v="1"/>
    <x v="0"/>
    <x v="0"/>
    <s v="RETENCAO OT"/>
  </r>
  <r>
    <x v="0"/>
    <n v="0"/>
    <n v="0"/>
    <n v="0"/>
    <n v="6067"/>
    <x v="327"/>
    <x v="0"/>
    <x v="1"/>
    <x v="0"/>
    <s v="80.02.10.01"/>
    <x v="6"/>
    <x v="2"/>
    <x v="2"/>
    <s v="Outros"/>
    <s v="80.02.10"/>
    <s v="Outros"/>
    <s v="80.02.10"/>
    <x v="12"/>
    <x v="0"/>
    <x v="2"/>
    <x v="0"/>
    <x v="1"/>
    <x v="2"/>
    <x v="1"/>
    <x v="0"/>
    <x v="9"/>
    <s v="2023-11-21"/>
    <x v="3"/>
    <n v="606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328"/>
    <x v="0"/>
    <x v="1"/>
    <x v="0"/>
    <s v="80.02.10.23"/>
    <x v="37"/>
    <x v="2"/>
    <x v="2"/>
    <s v="Outros"/>
    <s v="80.02.10"/>
    <s v="Outros"/>
    <s v="80.02.10"/>
    <x v="13"/>
    <x v="0"/>
    <x v="2"/>
    <x v="0"/>
    <x v="1"/>
    <x v="2"/>
    <x v="1"/>
    <x v="0"/>
    <x v="9"/>
    <s v="2023-11-21"/>
    <x v="3"/>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329"/>
    <x v="0"/>
    <x v="1"/>
    <x v="0"/>
    <s v="80.02.10.24"/>
    <x v="38"/>
    <x v="2"/>
    <x v="2"/>
    <s v="Outros"/>
    <s v="80.02.10"/>
    <s v="Outros"/>
    <s v="80.02.10"/>
    <x v="13"/>
    <x v="0"/>
    <x v="2"/>
    <x v="0"/>
    <x v="1"/>
    <x v="2"/>
    <x v="1"/>
    <x v="0"/>
    <x v="9"/>
    <s v="2023-11-21"/>
    <x v="3"/>
    <n v="758"/>
    <x v="0"/>
    <m/>
    <x v="0"/>
    <m/>
    <x v="51"/>
    <n v="100478987"/>
    <x v="0"/>
    <x v="0"/>
    <s v="Retenções SIACSA"/>
    <s v="ORI"/>
    <x v="0"/>
    <s v="SIACSA"/>
    <x v="0"/>
    <x v="0"/>
    <x v="0"/>
    <x v="0"/>
    <x v="0"/>
    <x v="0"/>
    <x v="0"/>
    <x v="0"/>
    <x v="0"/>
    <x v="0"/>
    <x v="0"/>
    <s v="Retenções SIACSA"/>
    <x v="0"/>
    <x v="0"/>
    <x v="0"/>
    <x v="0"/>
    <x v="2"/>
    <x v="0"/>
    <x v="0"/>
    <s v="000000"/>
    <x v="0"/>
    <x v="1"/>
    <x v="0"/>
    <x v="0"/>
    <s v="RETENCAO OT"/>
  </r>
  <r>
    <x v="0"/>
    <n v="0"/>
    <n v="0"/>
    <n v="0"/>
    <n v="4409"/>
    <x v="330"/>
    <x v="0"/>
    <x v="1"/>
    <x v="0"/>
    <s v="80.02.01"/>
    <x v="2"/>
    <x v="2"/>
    <x v="2"/>
    <s v="Retenções Iur"/>
    <s v="80.02.01"/>
    <s v="Retenções Iur"/>
    <s v="80.02.01"/>
    <x v="2"/>
    <x v="0"/>
    <x v="2"/>
    <x v="0"/>
    <x v="1"/>
    <x v="2"/>
    <x v="1"/>
    <x v="0"/>
    <x v="9"/>
    <s v="2023-11-21"/>
    <x v="3"/>
    <n v="4409"/>
    <x v="0"/>
    <m/>
    <x v="0"/>
    <m/>
    <x v="2"/>
    <n v="100474696"/>
    <x v="0"/>
    <x v="0"/>
    <s v="Retenções Iur"/>
    <s v="ORI"/>
    <x v="0"/>
    <s v="RIUR"/>
    <x v="0"/>
    <x v="0"/>
    <x v="0"/>
    <x v="0"/>
    <x v="0"/>
    <x v="0"/>
    <x v="0"/>
    <x v="0"/>
    <x v="0"/>
    <x v="0"/>
    <x v="0"/>
    <s v="Retenções Iur"/>
    <x v="0"/>
    <x v="0"/>
    <x v="0"/>
    <x v="0"/>
    <x v="2"/>
    <x v="0"/>
    <x v="0"/>
    <s v="000000"/>
    <x v="0"/>
    <x v="1"/>
    <x v="0"/>
    <x v="0"/>
    <s v="RETENCAO OT"/>
  </r>
  <r>
    <x v="0"/>
    <n v="0"/>
    <n v="0"/>
    <n v="0"/>
    <n v="80777"/>
    <x v="331"/>
    <x v="0"/>
    <x v="1"/>
    <x v="0"/>
    <s v="80.02.10.01"/>
    <x v="6"/>
    <x v="2"/>
    <x v="2"/>
    <s v="Outros"/>
    <s v="80.02.10"/>
    <s v="Outros"/>
    <s v="80.02.10"/>
    <x v="12"/>
    <x v="0"/>
    <x v="2"/>
    <x v="0"/>
    <x v="1"/>
    <x v="2"/>
    <x v="1"/>
    <x v="0"/>
    <x v="9"/>
    <s v="2023-11-21"/>
    <x v="3"/>
    <n v="8077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003"/>
    <x v="332"/>
    <x v="0"/>
    <x v="1"/>
    <x v="0"/>
    <s v="80.02.10.02"/>
    <x v="7"/>
    <x v="2"/>
    <x v="2"/>
    <s v="Outros"/>
    <s v="80.02.10"/>
    <s v="Outros"/>
    <s v="80.02.10"/>
    <x v="13"/>
    <x v="0"/>
    <x v="2"/>
    <x v="0"/>
    <x v="1"/>
    <x v="2"/>
    <x v="1"/>
    <x v="0"/>
    <x v="9"/>
    <s v="2023-11-21"/>
    <x v="3"/>
    <n v="4003"/>
    <x v="0"/>
    <m/>
    <x v="0"/>
    <m/>
    <x v="7"/>
    <n v="100474707"/>
    <x v="0"/>
    <x v="0"/>
    <s v="Retençoes STAPS"/>
    <s v="ORI"/>
    <x v="0"/>
    <s v="RSND"/>
    <x v="0"/>
    <x v="0"/>
    <x v="0"/>
    <x v="0"/>
    <x v="0"/>
    <x v="0"/>
    <x v="0"/>
    <x v="0"/>
    <x v="0"/>
    <x v="0"/>
    <x v="0"/>
    <s v="Retençoes STAPS"/>
    <x v="0"/>
    <x v="0"/>
    <x v="0"/>
    <x v="0"/>
    <x v="2"/>
    <x v="0"/>
    <x v="0"/>
    <s v="000000"/>
    <x v="0"/>
    <x v="1"/>
    <x v="0"/>
    <x v="0"/>
    <s v="RETENCAO OT"/>
  </r>
  <r>
    <x v="0"/>
    <n v="0"/>
    <n v="0"/>
    <n v="0"/>
    <n v="281"/>
    <x v="333"/>
    <x v="0"/>
    <x v="1"/>
    <x v="0"/>
    <s v="80.02.10.24"/>
    <x v="38"/>
    <x v="2"/>
    <x v="2"/>
    <s v="Outros"/>
    <s v="80.02.10"/>
    <s v="Outros"/>
    <s v="80.02.10"/>
    <x v="13"/>
    <x v="0"/>
    <x v="2"/>
    <x v="0"/>
    <x v="1"/>
    <x v="2"/>
    <x v="1"/>
    <x v="0"/>
    <x v="9"/>
    <s v="2023-11-21"/>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334"/>
    <x v="0"/>
    <x v="1"/>
    <x v="0"/>
    <s v="80.02.10.26"/>
    <x v="3"/>
    <x v="2"/>
    <x v="2"/>
    <s v="Outros"/>
    <s v="80.02.10"/>
    <s v="Outros"/>
    <s v="80.02.10"/>
    <x v="3"/>
    <x v="0"/>
    <x v="2"/>
    <x v="2"/>
    <x v="1"/>
    <x v="2"/>
    <x v="1"/>
    <x v="0"/>
    <x v="9"/>
    <s v="2023-11-21"/>
    <x v="3"/>
    <n v="4291"/>
    <x v="0"/>
    <m/>
    <x v="0"/>
    <m/>
    <x v="3"/>
    <n v="100479277"/>
    <x v="0"/>
    <x v="0"/>
    <s v="Retenção Sansung"/>
    <s v="ORI"/>
    <x v="0"/>
    <s v="RS"/>
    <x v="0"/>
    <x v="0"/>
    <x v="0"/>
    <x v="0"/>
    <x v="0"/>
    <x v="0"/>
    <x v="0"/>
    <x v="0"/>
    <x v="0"/>
    <x v="0"/>
    <x v="0"/>
    <s v="Retenção Sansung"/>
    <x v="0"/>
    <x v="0"/>
    <x v="0"/>
    <x v="0"/>
    <x v="2"/>
    <x v="0"/>
    <x v="0"/>
    <s v="000000"/>
    <x v="0"/>
    <x v="1"/>
    <x v="0"/>
    <x v="0"/>
    <s v="RETENCAO OT"/>
  </r>
  <r>
    <x v="0"/>
    <n v="0"/>
    <n v="0"/>
    <n v="0"/>
    <n v="42240"/>
    <x v="335"/>
    <x v="0"/>
    <x v="1"/>
    <x v="0"/>
    <s v="80.02.01"/>
    <x v="2"/>
    <x v="2"/>
    <x v="2"/>
    <s v="Retenções Iur"/>
    <s v="80.02.01"/>
    <s v="Retenções Iur"/>
    <s v="80.02.01"/>
    <x v="2"/>
    <x v="0"/>
    <x v="2"/>
    <x v="0"/>
    <x v="1"/>
    <x v="2"/>
    <x v="1"/>
    <x v="0"/>
    <x v="9"/>
    <s v="2023-11-21"/>
    <x v="3"/>
    <n v="42240"/>
    <x v="0"/>
    <m/>
    <x v="0"/>
    <m/>
    <x v="2"/>
    <n v="100474696"/>
    <x v="0"/>
    <x v="0"/>
    <s v="Retenções Iur"/>
    <s v="ORI"/>
    <x v="0"/>
    <s v="RIUR"/>
    <x v="0"/>
    <x v="0"/>
    <x v="0"/>
    <x v="0"/>
    <x v="0"/>
    <x v="0"/>
    <x v="0"/>
    <x v="0"/>
    <x v="0"/>
    <x v="0"/>
    <x v="0"/>
    <s v="Retenções Iur"/>
    <x v="0"/>
    <x v="0"/>
    <x v="0"/>
    <x v="0"/>
    <x v="2"/>
    <x v="0"/>
    <x v="0"/>
    <s v="000000"/>
    <x v="0"/>
    <x v="1"/>
    <x v="0"/>
    <x v="0"/>
    <s v="RETENCAO OT"/>
  </r>
  <r>
    <x v="0"/>
    <n v="0"/>
    <n v="0"/>
    <n v="0"/>
    <n v="200"/>
    <x v="336"/>
    <x v="0"/>
    <x v="1"/>
    <x v="0"/>
    <s v="80.02.10.28"/>
    <x v="39"/>
    <x v="2"/>
    <x v="2"/>
    <s v="Outros"/>
    <s v="80.02.10"/>
    <s v="Outros"/>
    <s v="80.02.10"/>
    <x v="3"/>
    <x v="0"/>
    <x v="2"/>
    <x v="2"/>
    <x v="1"/>
    <x v="2"/>
    <x v="1"/>
    <x v="0"/>
    <x v="9"/>
    <s v="2023-11-21"/>
    <x v="3"/>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337"/>
    <x v="0"/>
    <x v="1"/>
    <x v="0"/>
    <s v="80.02.10.03"/>
    <x v="40"/>
    <x v="2"/>
    <x v="2"/>
    <s v="Outros"/>
    <s v="80.02.10"/>
    <s v="Outros"/>
    <s v="80.02.10"/>
    <x v="58"/>
    <x v="0"/>
    <x v="2"/>
    <x v="0"/>
    <x v="1"/>
    <x v="2"/>
    <x v="1"/>
    <x v="0"/>
    <x v="9"/>
    <s v="2023-11-21"/>
    <x v="3"/>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16975"/>
    <x v="338"/>
    <x v="0"/>
    <x v="1"/>
    <x v="0"/>
    <s v="80.02.08"/>
    <x v="41"/>
    <x v="2"/>
    <x v="2"/>
    <s v="Retençoes Compe. Aposentaçao"/>
    <s v="80.02.08"/>
    <s v="Retençoes Compe. Aposentaçao"/>
    <s v="80.02.08"/>
    <x v="59"/>
    <x v="0"/>
    <x v="2"/>
    <x v="14"/>
    <x v="1"/>
    <x v="2"/>
    <x v="1"/>
    <x v="0"/>
    <x v="9"/>
    <s v="2023-11-21"/>
    <x v="3"/>
    <n v="16975"/>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9198"/>
    <x v="339"/>
    <x v="0"/>
    <x v="1"/>
    <x v="0"/>
    <s v="80.02.10.01"/>
    <x v="6"/>
    <x v="2"/>
    <x v="2"/>
    <s v="Outros"/>
    <s v="80.02.10"/>
    <s v="Outros"/>
    <s v="80.02.10"/>
    <x v="12"/>
    <x v="0"/>
    <x v="2"/>
    <x v="0"/>
    <x v="1"/>
    <x v="2"/>
    <x v="1"/>
    <x v="0"/>
    <x v="9"/>
    <s v="2023-11-21"/>
    <x v="3"/>
    <n v="391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340"/>
    <x v="0"/>
    <x v="1"/>
    <x v="0"/>
    <s v="80.02.10.20"/>
    <x v="18"/>
    <x v="2"/>
    <x v="2"/>
    <s v="Outros"/>
    <s v="80.02.10"/>
    <s v="Outros"/>
    <s v="80.02.10"/>
    <x v="3"/>
    <x v="0"/>
    <x v="2"/>
    <x v="2"/>
    <x v="1"/>
    <x v="2"/>
    <x v="1"/>
    <x v="0"/>
    <x v="9"/>
    <s v="2023-11-21"/>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8530"/>
    <x v="341"/>
    <x v="0"/>
    <x v="1"/>
    <x v="0"/>
    <s v="80.02.10.26"/>
    <x v="3"/>
    <x v="2"/>
    <x v="2"/>
    <s v="Outros"/>
    <s v="80.02.10"/>
    <s v="Outros"/>
    <s v="80.02.10"/>
    <x v="3"/>
    <x v="0"/>
    <x v="2"/>
    <x v="2"/>
    <x v="1"/>
    <x v="2"/>
    <x v="1"/>
    <x v="0"/>
    <x v="9"/>
    <s v="2023-11-21"/>
    <x v="3"/>
    <n v="8530"/>
    <x v="0"/>
    <m/>
    <x v="0"/>
    <m/>
    <x v="3"/>
    <n v="100479277"/>
    <x v="0"/>
    <x v="0"/>
    <s v="Retenção Sansung"/>
    <s v="ORI"/>
    <x v="0"/>
    <s v="RS"/>
    <x v="0"/>
    <x v="0"/>
    <x v="0"/>
    <x v="0"/>
    <x v="0"/>
    <x v="0"/>
    <x v="0"/>
    <x v="0"/>
    <x v="0"/>
    <x v="0"/>
    <x v="0"/>
    <s v="Retenção Sansung"/>
    <x v="0"/>
    <x v="0"/>
    <x v="0"/>
    <x v="0"/>
    <x v="2"/>
    <x v="0"/>
    <x v="0"/>
    <s v="000000"/>
    <x v="0"/>
    <x v="1"/>
    <x v="0"/>
    <x v="0"/>
    <s v="RETENCAO OT"/>
  </r>
  <r>
    <x v="0"/>
    <n v="0"/>
    <n v="0"/>
    <n v="0"/>
    <n v="123720"/>
    <x v="342"/>
    <x v="0"/>
    <x v="0"/>
    <x v="0"/>
    <s v="03.16.15"/>
    <x v="0"/>
    <x v="0"/>
    <x v="0"/>
    <s v="Direção Financeira"/>
    <s v="03.16.15"/>
    <s v="Direção Financeira"/>
    <s v="03.16.15"/>
    <x v="39"/>
    <x v="0"/>
    <x v="0"/>
    <x v="7"/>
    <x v="0"/>
    <x v="0"/>
    <x v="0"/>
    <x v="0"/>
    <x v="10"/>
    <s v="2023-12-21"/>
    <x v="3"/>
    <n v="123720"/>
    <x v="0"/>
    <m/>
    <x v="0"/>
    <m/>
    <x v="2"/>
    <n v="100474696"/>
    <x v="0"/>
    <x v="2"/>
    <s v="Direção Financeira"/>
    <s v="ORI"/>
    <x v="0"/>
    <m/>
    <x v="0"/>
    <x v="0"/>
    <x v="0"/>
    <x v="0"/>
    <x v="0"/>
    <x v="0"/>
    <x v="0"/>
    <x v="0"/>
    <x v="0"/>
    <x v="0"/>
    <x v="0"/>
    <s v="Direção Financeira"/>
    <x v="0"/>
    <x v="0"/>
    <x v="0"/>
    <x v="0"/>
    <x v="0"/>
    <x v="0"/>
    <x v="0"/>
    <s v="000000"/>
    <x v="0"/>
    <x v="0"/>
    <x v="2"/>
    <x v="0"/>
    <s v="Pagamento prestação serviço, conforme folhas em anexo."/>
  </r>
  <r>
    <x v="0"/>
    <n v="0"/>
    <n v="0"/>
    <n v="0"/>
    <n v="1726"/>
    <x v="342"/>
    <x v="0"/>
    <x v="0"/>
    <x v="0"/>
    <s v="03.16.15"/>
    <x v="0"/>
    <x v="0"/>
    <x v="0"/>
    <s v="Direção Financeira"/>
    <s v="03.16.15"/>
    <s v="Direção Financeira"/>
    <s v="03.16.15"/>
    <x v="51"/>
    <x v="0"/>
    <x v="0"/>
    <x v="0"/>
    <x v="0"/>
    <x v="0"/>
    <x v="0"/>
    <x v="0"/>
    <x v="10"/>
    <s v="2023-12-21"/>
    <x v="3"/>
    <n v="1726"/>
    <x v="0"/>
    <m/>
    <x v="0"/>
    <m/>
    <x v="2"/>
    <n v="100474696"/>
    <x v="0"/>
    <x v="2"/>
    <s v="Direção Financeira"/>
    <s v="ORI"/>
    <x v="0"/>
    <m/>
    <x v="0"/>
    <x v="0"/>
    <x v="0"/>
    <x v="0"/>
    <x v="0"/>
    <x v="0"/>
    <x v="0"/>
    <x v="0"/>
    <x v="0"/>
    <x v="0"/>
    <x v="0"/>
    <s v="Direção Financeira"/>
    <x v="0"/>
    <x v="0"/>
    <x v="0"/>
    <x v="0"/>
    <x v="0"/>
    <x v="0"/>
    <x v="0"/>
    <s v="000000"/>
    <x v="0"/>
    <x v="0"/>
    <x v="2"/>
    <x v="0"/>
    <s v="Pagamento prestação serviço, conforme folhas em anexo."/>
  </r>
  <r>
    <x v="0"/>
    <n v="0"/>
    <n v="0"/>
    <n v="0"/>
    <n v="2251"/>
    <x v="342"/>
    <x v="0"/>
    <x v="0"/>
    <x v="0"/>
    <s v="03.16.15"/>
    <x v="0"/>
    <x v="0"/>
    <x v="0"/>
    <s v="Direção Financeira"/>
    <s v="03.16.15"/>
    <s v="Direção Financeira"/>
    <s v="03.16.15"/>
    <x v="39"/>
    <x v="0"/>
    <x v="0"/>
    <x v="7"/>
    <x v="0"/>
    <x v="0"/>
    <x v="0"/>
    <x v="0"/>
    <x v="10"/>
    <s v="2023-12-21"/>
    <x v="3"/>
    <n v="2251"/>
    <x v="0"/>
    <m/>
    <x v="0"/>
    <m/>
    <x v="3"/>
    <n v="100479277"/>
    <x v="0"/>
    <x v="1"/>
    <s v="Direção Financeira"/>
    <s v="ORI"/>
    <x v="0"/>
    <m/>
    <x v="0"/>
    <x v="0"/>
    <x v="0"/>
    <x v="0"/>
    <x v="0"/>
    <x v="0"/>
    <x v="0"/>
    <x v="0"/>
    <x v="0"/>
    <x v="0"/>
    <x v="0"/>
    <s v="Direção Financeira"/>
    <x v="0"/>
    <x v="0"/>
    <x v="0"/>
    <x v="0"/>
    <x v="0"/>
    <x v="0"/>
    <x v="0"/>
    <s v="000000"/>
    <x v="0"/>
    <x v="0"/>
    <x v="1"/>
    <x v="0"/>
    <s v="Pagamento prestação serviço, conforme folhas em anexo."/>
  </r>
  <r>
    <x v="0"/>
    <n v="0"/>
    <n v="0"/>
    <n v="0"/>
    <n v="32"/>
    <x v="342"/>
    <x v="0"/>
    <x v="0"/>
    <x v="0"/>
    <s v="03.16.15"/>
    <x v="0"/>
    <x v="0"/>
    <x v="0"/>
    <s v="Direção Financeira"/>
    <s v="03.16.15"/>
    <s v="Direção Financeira"/>
    <s v="03.16.15"/>
    <x v="51"/>
    <x v="0"/>
    <x v="0"/>
    <x v="0"/>
    <x v="0"/>
    <x v="0"/>
    <x v="0"/>
    <x v="0"/>
    <x v="10"/>
    <s v="2023-12-21"/>
    <x v="3"/>
    <n v="32"/>
    <x v="0"/>
    <m/>
    <x v="0"/>
    <m/>
    <x v="3"/>
    <n v="100479277"/>
    <x v="0"/>
    <x v="1"/>
    <s v="Direção Financeira"/>
    <s v="ORI"/>
    <x v="0"/>
    <m/>
    <x v="0"/>
    <x v="0"/>
    <x v="0"/>
    <x v="0"/>
    <x v="0"/>
    <x v="0"/>
    <x v="0"/>
    <x v="0"/>
    <x v="0"/>
    <x v="0"/>
    <x v="0"/>
    <s v="Direção Financeira"/>
    <x v="0"/>
    <x v="0"/>
    <x v="0"/>
    <x v="0"/>
    <x v="0"/>
    <x v="0"/>
    <x v="0"/>
    <s v="000000"/>
    <x v="0"/>
    <x v="0"/>
    <x v="1"/>
    <x v="0"/>
    <s v="Pagamento prestação serviço, conforme folhas em anexo."/>
  </r>
  <r>
    <x v="0"/>
    <n v="0"/>
    <n v="0"/>
    <n v="0"/>
    <n v="9904"/>
    <x v="342"/>
    <x v="0"/>
    <x v="0"/>
    <x v="0"/>
    <s v="03.16.15"/>
    <x v="0"/>
    <x v="0"/>
    <x v="0"/>
    <s v="Direção Financeira"/>
    <s v="03.16.15"/>
    <s v="Direção Financeira"/>
    <s v="03.16.15"/>
    <x v="51"/>
    <x v="0"/>
    <x v="0"/>
    <x v="0"/>
    <x v="0"/>
    <x v="0"/>
    <x v="0"/>
    <x v="0"/>
    <x v="10"/>
    <s v="2023-12-21"/>
    <x v="3"/>
    <n v="9904"/>
    <x v="0"/>
    <m/>
    <x v="0"/>
    <m/>
    <x v="8"/>
    <n v="100474914"/>
    <x v="0"/>
    <x v="0"/>
    <s v="Direção Financeira"/>
    <s v="ORI"/>
    <x v="0"/>
    <m/>
    <x v="0"/>
    <x v="0"/>
    <x v="0"/>
    <x v="0"/>
    <x v="0"/>
    <x v="0"/>
    <x v="0"/>
    <x v="0"/>
    <x v="0"/>
    <x v="0"/>
    <x v="0"/>
    <s v="Direção Financeira"/>
    <x v="0"/>
    <x v="0"/>
    <x v="0"/>
    <x v="0"/>
    <x v="0"/>
    <x v="0"/>
    <x v="0"/>
    <s v="000000"/>
    <x v="0"/>
    <x v="0"/>
    <x v="0"/>
    <x v="0"/>
    <s v="Pagamento prestação serviço, conforme folhas em anexo."/>
  </r>
  <r>
    <x v="0"/>
    <n v="0"/>
    <n v="0"/>
    <n v="0"/>
    <n v="710308"/>
    <x v="342"/>
    <x v="0"/>
    <x v="0"/>
    <x v="0"/>
    <s v="03.16.15"/>
    <x v="0"/>
    <x v="0"/>
    <x v="0"/>
    <s v="Direção Financeira"/>
    <s v="03.16.15"/>
    <s v="Direção Financeira"/>
    <s v="03.16.15"/>
    <x v="39"/>
    <x v="0"/>
    <x v="0"/>
    <x v="7"/>
    <x v="0"/>
    <x v="0"/>
    <x v="0"/>
    <x v="0"/>
    <x v="10"/>
    <s v="2023-12-21"/>
    <x v="3"/>
    <n v="710308"/>
    <x v="0"/>
    <m/>
    <x v="0"/>
    <m/>
    <x v="8"/>
    <n v="100474914"/>
    <x v="0"/>
    <x v="0"/>
    <s v="Direção Financeira"/>
    <s v="ORI"/>
    <x v="0"/>
    <m/>
    <x v="0"/>
    <x v="0"/>
    <x v="0"/>
    <x v="0"/>
    <x v="0"/>
    <x v="0"/>
    <x v="0"/>
    <x v="0"/>
    <x v="0"/>
    <x v="0"/>
    <x v="0"/>
    <s v="Direção Financeira"/>
    <x v="0"/>
    <x v="0"/>
    <x v="0"/>
    <x v="0"/>
    <x v="0"/>
    <x v="0"/>
    <x v="0"/>
    <s v="000000"/>
    <x v="0"/>
    <x v="0"/>
    <x v="0"/>
    <x v="0"/>
    <s v="Pagamento prestação serviço, conforme folhas em anexo."/>
  </r>
  <r>
    <x v="0"/>
    <n v="0"/>
    <n v="0"/>
    <n v="0"/>
    <n v="4405"/>
    <x v="343"/>
    <x v="0"/>
    <x v="1"/>
    <x v="0"/>
    <s v="80.02.01"/>
    <x v="2"/>
    <x v="2"/>
    <x v="2"/>
    <s v="Retenções Iur"/>
    <s v="80.02.01"/>
    <s v="Retenções Iur"/>
    <s v="80.02.01"/>
    <x v="2"/>
    <x v="0"/>
    <x v="2"/>
    <x v="0"/>
    <x v="1"/>
    <x v="2"/>
    <x v="1"/>
    <x v="0"/>
    <x v="0"/>
    <s v="2023-01-27"/>
    <x v="0"/>
    <n v="4405"/>
    <x v="0"/>
    <m/>
    <x v="0"/>
    <m/>
    <x v="2"/>
    <n v="100474696"/>
    <x v="0"/>
    <x v="0"/>
    <s v="Retenções Iur"/>
    <s v="ORI"/>
    <x v="0"/>
    <s v="RIUR"/>
    <x v="0"/>
    <x v="0"/>
    <x v="0"/>
    <x v="0"/>
    <x v="0"/>
    <x v="0"/>
    <x v="0"/>
    <x v="0"/>
    <x v="0"/>
    <x v="0"/>
    <x v="0"/>
    <s v="Retenções Iur"/>
    <x v="0"/>
    <x v="0"/>
    <x v="0"/>
    <x v="0"/>
    <x v="2"/>
    <x v="0"/>
    <x v="0"/>
    <s v="000000"/>
    <x v="0"/>
    <x v="1"/>
    <x v="0"/>
    <x v="0"/>
    <s v="RETENCAO OT"/>
  </r>
  <r>
    <x v="0"/>
    <n v="0"/>
    <n v="0"/>
    <n v="0"/>
    <n v="5446"/>
    <x v="344"/>
    <x v="0"/>
    <x v="1"/>
    <x v="0"/>
    <s v="80.02.10.01"/>
    <x v="6"/>
    <x v="2"/>
    <x v="2"/>
    <s v="Outros"/>
    <s v="80.02.10"/>
    <s v="Outros"/>
    <s v="80.02.10"/>
    <x v="12"/>
    <x v="0"/>
    <x v="2"/>
    <x v="0"/>
    <x v="1"/>
    <x v="2"/>
    <x v="1"/>
    <x v="0"/>
    <x v="0"/>
    <s v="2023-01-27"/>
    <x v="0"/>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449"/>
    <x v="345"/>
    <x v="0"/>
    <x v="1"/>
    <x v="0"/>
    <s v="80.02.10.26"/>
    <x v="3"/>
    <x v="2"/>
    <x v="2"/>
    <s v="Outros"/>
    <s v="80.02.10"/>
    <s v="Outros"/>
    <s v="80.02.10"/>
    <x v="3"/>
    <x v="0"/>
    <x v="2"/>
    <x v="2"/>
    <x v="1"/>
    <x v="2"/>
    <x v="1"/>
    <x v="0"/>
    <x v="0"/>
    <s v="2023-01-27"/>
    <x v="0"/>
    <n v="2449"/>
    <x v="0"/>
    <m/>
    <x v="0"/>
    <m/>
    <x v="3"/>
    <n v="100479277"/>
    <x v="0"/>
    <x v="0"/>
    <s v="Retenção Sansung"/>
    <s v="ORI"/>
    <x v="0"/>
    <s v="RS"/>
    <x v="0"/>
    <x v="0"/>
    <x v="0"/>
    <x v="0"/>
    <x v="0"/>
    <x v="0"/>
    <x v="0"/>
    <x v="0"/>
    <x v="0"/>
    <x v="0"/>
    <x v="0"/>
    <s v="Retenção Sansung"/>
    <x v="0"/>
    <x v="0"/>
    <x v="0"/>
    <x v="0"/>
    <x v="2"/>
    <x v="0"/>
    <x v="0"/>
    <s v="000000"/>
    <x v="0"/>
    <x v="1"/>
    <x v="0"/>
    <x v="0"/>
    <s v="RETENCAO OT"/>
  </r>
  <r>
    <x v="0"/>
    <n v="0"/>
    <n v="0"/>
    <n v="0"/>
    <n v="200"/>
    <x v="346"/>
    <x v="0"/>
    <x v="1"/>
    <x v="0"/>
    <s v="80.02.01"/>
    <x v="2"/>
    <x v="2"/>
    <x v="2"/>
    <s v="Retenções Iur"/>
    <s v="80.02.01"/>
    <s v="Retenções Iur"/>
    <s v="80.02.01"/>
    <x v="2"/>
    <x v="0"/>
    <x v="2"/>
    <x v="0"/>
    <x v="1"/>
    <x v="2"/>
    <x v="1"/>
    <x v="0"/>
    <x v="0"/>
    <s v="2023-01-27"/>
    <x v="0"/>
    <n v="200"/>
    <x v="0"/>
    <m/>
    <x v="0"/>
    <m/>
    <x v="2"/>
    <n v="100474696"/>
    <x v="0"/>
    <x v="0"/>
    <s v="Retenções Iur"/>
    <s v="ORI"/>
    <x v="0"/>
    <s v="RIUR"/>
    <x v="0"/>
    <x v="0"/>
    <x v="0"/>
    <x v="0"/>
    <x v="0"/>
    <x v="0"/>
    <x v="0"/>
    <x v="0"/>
    <x v="0"/>
    <x v="0"/>
    <x v="0"/>
    <s v="Retenções Iur"/>
    <x v="0"/>
    <x v="0"/>
    <x v="0"/>
    <x v="0"/>
    <x v="2"/>
    <x v="0"/>
    <x v="0"/>
    <s v="000000"/>
    <x v="0"/>
    <x v="1"/>
    <x v="0"/>
    <x v="0"/>
    <s v="RETENCAO OT"/>
  </r>
  <r>
    <x v="0"/>
    <n v="0"/>
    <n v="0"/>
    <n v="0"/>
    <n v="9126"/>
    <x v="347"/>
    <x v="0"/>
    <x v="1"/>
    <x v="0"/>
    <s v="80.02.10.01"/>
    <x v="6"/>
    <x v="2"/>
    <x v="2"/>
    <s v="Outros"/>
    <s v="80.02.10"/>
    <s v="Outros"/>
    <s v="80.02.10"/>
    <x v="12"/>
    <x v="0"/>
    <x v="2"/>
    <x v="0"/>
    <x v="1"/>
    <x v="2"/>
    <x v="1"/>
    <x v="0"/>
    <x v="0"/>
    <s v="2023-01-27"/>
    <x v="0"/>
    <n v="91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23"/>
    <x v="348"/>
    <x v="0"/>
    <x v="1"/>
    <x v="0"/>
    <s v="80.02.10.23"/>
    <x v="37"/>
    <x v="2"/>
    <x v="2"/>
    <s v="Outros"/>
    <s v="80.02.10"/>
    <s v="Outros"/>
    <s v="80.02.10"/>
    <x v="13"/>
    <x v="0"/>
    <x v="2"/>
    <x v="0"/>
    <x v="1"/>
    <x v="2"/>
    <x v="1"/>
    <x v="0"/>
    <x v="0"/>
    <s v="2023-01-27"/>
    <x v="0"/>
    <n v="523"/>
    <x v="0"/>
    <m/>
    <x v="0"/>
    <m/>
    <x v="82"/>
    <n v="100478986"/>
    <x v="0"/>
    <x v="0"/>
    <s v="Retenções SISCAP"/>
    <s v="ORI"/>
    <x v="0"/>
    <s v="SISCAP"/>
    <x v="0"/>
    <x v="0"/>
    <x v="0"/>
    <x v="0"/>
    <x v="0"/>
    <x v="0"/>
    <x v="0"/>
    <x v="0"/>
    <x v="0"/>
    <x v="0"/>
    <x v="0"/>
    <s v="Retenções SISCAP"/>
    <x v="0"/>
    <x v="0"/>
    <x v="0"/>
    <x v="0"/>
    <x v="2"/>
    <x v="0"/>
    <x v="0"/>
    <s v="000000"/>
    <x v="0"/>
    <x v="1"/>
    <x v="0"/>
    <x v="0"/>
    <s v="RETENCAO OT"/>
  </r>
  <r>
    <x v="0"/>
    <n v="0"/>
    <n v="0"/>
    <n v="0"/>
    <n v="941"/>
    <x v="349"/>
    <x v="0"/>
    <x v="1"/>
    <x v="0"/>
    <s v="80.02.10.24"/>
    <x v="38"/>
    <x v="2"/>
    <x v="2"/>
    <s v="Outros"/>
    <s v="80.02.10"/>
    <s v="Outros"/>
    <s v="80.02.10"/>
    <x v="13"/>
    <x v="0"/>
    <x v="2"/>
    <x v="0"/>
    <x v="1"/>
    <x v="2"/>
    <x v="1"/>
    <x v="0"/>
    <x v="0"/>
    <s v="2023-01-27"/>
    <x v="0"/>
    <n v="941"/>
    <x v="0"/>
    <m/>
    <x v="0"/>
    <m/>
    <x v="51"/>
    <n v="100478987"/>
    <x v="0"/>
    <x v="0"/>
    <s v="Retenções SIACSA"/>
    <s v="ORI"/>
    <x v="0"/>
    <s v="SIACSA"/>
    <x v="0"/>
    <x v="0"/>
    <x v="0"/>
    <x v="0"/>
    <x v="0"/>
    <x v="0"/>
    <x v="0"/>
    <x v="0"/>
    <x v="0"/>
    <x v="0"/>
    <x v="0"/>
    <s v="Retenções SIACSA"/>
    <x v="0"/>
    <x v="0"/>
    <x v="0"/>
    <x v="0"/>
    <x v="2"/>
    <x v="0"/>
    <x v="0"/>
    <s v="000000"/>
    <x v="0"/>
    <x v="1"/>
    <x v="0"/>
    <x v="0"/>
    <s v="RETENCAO OT"/>
  </r>
  <r>
    <x v="0"/>
    <n v="0"/>
    <n v="0"/>
    <n v="0"/>
    <n v="124659"/>
    <x v="350"/>
    <x v="0"/>
    <x v="0"/>
    <x v="0"/>
    <s v="03.16.15"/>
    <x v="0"/>
    <x v="0"/>
    <x v="0"/>
    <s v="Direção Financeira"/>
    <s v="03.16.15"/>
    <s v="Direção Financeira"/>
    <s v="03.16.15"/>
    <x v="60"/>
    <x v="0"/>
    <x v="0"/>
    <x v="0"/>
    <x v="0"/>
    <x v="0"/>
    <x v="0"/>
    <x v="0"/>
    <x v="1"/>
    <s v="2023-02-13"/>
    <x v="0"/>
    <n v="124659"/>
    <x v="0"/>
    <m/>
    <x v="0"/>
    <m/>
    <x v="52"/>
    <n v="100479452"/>
    <x v="0"/>
    <x v="0"/>
    <s v="Direção Financeira"/>
    <s v="ORI"/>
    <x v="0"/>
    <m/>
    <x v="0"/>
    <x v="0"/>
    <x v="0"/>
    <x v="0"/>
    <x v="0"/>
    <x v="0"/>
    <x v="0"/>
    <x v="0"/>
    <x v="0"/>
    <x v="0"/>
    <x v="0"/>
    <s v="Direção Financeira"/>
    <x v="0"/>
    <x v="0"/>
    <x v="0"/>
    <x v="0"/>
    <x v="0"/>
    <x v="0"/>
    <x v="0"/>
    <s v="000000"/>
    <x v="0"/>
    <x v="0"/>
    <x v="0"/>
    <x v="0"/>
    <s v="Pagamento de serviços de reparação de viaturas de serviços, conforme proposta em anexo."/>
  </r>
  <r>
    <x v="0"/>
    <n v="0"/>
    <n v="0"/>
    <n v="0"/>
    <n v="1400"/>
    <x v="351"/>
    <x v="0"/>
    <x v="0"/>
    <x v="0"/>
    <s v="03.16.16"/>
    <x v="22"/>
    <x v="0"/>
    <x v="0"/>
    <s v="Direção Ambiente e Saneamento "/>
    <s v="03.16.16"/>
    <s v="Direção Ambiente e Saneamento "/>
    <s v="03.16.16"/>
    <x v="19"/>
    <x v="0"/>
    <x v="0"/>
    <x v="7"/>
    <x v="0"/>
    <x v="0"/>
    <x v="0"/>
    <x v="0"/>
    <x v="2"/>
    <s v="2023-03-17"/>
    <x v="0"/>
    <n v="1400"/>
    <x v="0"/>
    <m/>
    <x v="0"/>
    <m/>
    <x v="33"/>
    <n v="100475647"/>
    <x v="0"/>
    <x v="0"/>
    <s v="Direção Ambiente e Saneamento "/>
    <s v="ORI"/>
    <x v="0"/>
    <m/>
    <x v="0"/>
    <x v="0"/>
    <x v="0"/>
    <x v="0"/>
    <x v="0"/>
    <x v="0"/>
    <x v="0"/>
    <x v="0"/>
    <x v="0"/>
    <x v="0"/>
    <x v="0"/>
    <s v="Direção Ambiente e Saneamento "/>
    <x v="0"/>
    <x v="0"/>
    <x v="0"/>
    <x v="0"/>
    <x v="0"/>
    <x v="0"/>
    <x v="0"/>
    <s v="000000"/>
    <x v="0"/>
    <x v="0"/>
    <x v="0"/>
    <x v="0"/>
    <s v="Ajuda de custo a favor de Adilson Correia, pela sua deslocação em missão de serviço no dia 13 de Março de 2023 para cidade da Praia, conforme anexo."/>
  </r>
  <r>
    <x v="0"/>
    <n v="0"/>
    <n v="0"/>
    <n v="0"/>
    <n v="140"/>
    <x v="352"/>
    <x v="0"/>
    <x v="1"/>
    <x v="0"/>
    <s v="03.03.10"/>
    <x v="4"/>
    <x v="0"/>
    <x v="3"/>
    <s v="Receitas Da Câmara"/>
    <s v="03.03.10"/>
    <s v="Receitas Da Câmara"/>
    <s v="03.03.10"/>
    <x v="4"/>
    <x v="0"/>
    <x v="3"/>
    <x v="3"/>
    <x v="0"/>
    <x v="0"/>
    <x v="1"/>
    <x v="0"/>
    <x v="2"/>
    <s v="2023-03-21"/>
    <x v="0"/>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353"/>
    <x v="0"/>
    <x v="1"/>
    <x v="0"/>
    <s v="03.03.10"/>
    <x v="4"/>
    <x v="0"/>
    <x v="3"/>
    <s v="Receitas Da Câmara"/>
    <s v="03.03.10"/>
    <s v="Receitas Da Câmara"/>
    <s v="03.03.10"/>
    <x v="28"/>
    <x v="0"/>
    <x v="3"/>
    <x v="3"/>
    <x v="0"/>
    <x v="0"/>
    <x v="1"/>
    <x v="0"/>
    <x v="2"/>
    <s v="2023-03-21"/>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50"/>
    <x v="354"/>
    <x v="0"/>
    <x v="1"/>
    <x v="0"/>
    <s v="03.03.10"/>
    <x v="4"/>
    <x v="0"/>
    <x v="3"/>
    <s v="Receitas Da Câmara"/>
    <s v="03.03.10"/>
    <s v="Receitas Da Câmara"/>
    <s v="03.03.10"/>
    <x v="34"/>
    <x v="0"/>
    <x v="3"/>
    <x v="3"/>
    <x v="0"/>
    <x v="0"/>
    <x v="1"/>
    <x v="0"/>
    <x v="2"/>
    <s v="2023-03-21"/>
    <x v="0"/>
    <n v="9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
    <x v="355"/>
    <x v="0"/>
    <x v="1"/>
    <x v="0"/>
    <s v="03.03.10"/>
    <x v="4"/>
    <x v="0"/>
    <x v="3"/>
    <s v="Receitas Da Câmara"/>
    <s v="03.03.10"/>
    <s v="Receitas Da Câmara"/>
    <s v="03.03.10"/>
    <x v="6"/>
    <x v="0"/>
    <x v="3"/>
    <x v="3"/>
    <x v="0"/>
    <x v="0"/>
    <x v="1"/>
    <x v="0"/>
    <x v="2"/>
    <s v="2023-03-21"/>
    <x v="0"/>
    <n v="1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356"/>
    <x v="0"/>
    <x v="1"/>
    <x v="0"/>
    <s v="03.03.10"/>
    <x v="4"/>
    <x v="0"/>
    <x v="3"/>
    <s v="Receitas Da Câmara"/>
    <s v="03.03.10"/>
    <s v="Receitas Da Câmara"/>
    <s v="03.03.10"/>
    <x v="9"/>
    <x v="0"/>
    <x v="3"/>
    <x v="3"/>
    <x v="0"/>
    <x v="0"/>
    <x v="1"/>
    <x v="0"/>
    <x v="2"/>
    <s v="2023-03-21"/>
    <x v="0"/>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357"/>
    <x v="0"/>
    <x v="1"/>
    <x v="0"/>
    <s v="03.03.10"/>
    <x v="4"/>
    <x v="0"/>
    <x v="3"/>
    <s v="Receitas Da Câmara"/>
    <s v="03.03.10"/>
    <s v="Receitas Da Câmara"/>
    <s v="03.03.10"/>
    <x v="7"/>
    <x v="0"/>
    <x v="3"/>
    <x v="3"/>
    <x v="0"/>
    <x v="0"/>
    <x v="1"/>
    <x v="0"/>
    <x v="2"/>
    <s v="2023-03-21"/>
    <x v="0"/>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358"/>
    <x v="0"/>
    <x v="1"/>
    <x v="0"/>
    <s v="03.03.10"/>
    <x v="4"/>
    <x v="0"/>
    <x v="3"/>
    <s v="Receitas Da Câmara"/>
    <s v="03.03.10"/>
    <s v="Receitas Da Câmara"/>
    <s v="03.03.10"/>
    <x v="24"/>
    <x v="0"/>
    <x v="0"/>
    <x v="4"/>
    <x v="0"/>
    <x v="0"/>
    <x v="1"/>
    <x v="0"/>
    <x v="2"/>
    <s v="2023-03-21"/>
    <x v="0"/>
    <n v="7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75000"/>
    <x v="359"/>
    <x v="0"/>
    <x v="1"/>
    <x v="0"/>
    <s v="03.03.10"/>
    <x v="4"/>
    <x v="0"/>
    <x v="3"/>
    <s v="Receitas Da Câmara"/>
    <s v="03.03.10"/>
    <s v="Receitas Da Câmara"/>
    <s v="03.03.10"/>
    <x v="33"/>
    <x v="0"/>
    <x v="0"/>
    <x v="0"/>
    <x v="0"/>
    <x v="0"/>
    <x v="1"/>
    <x v="0"/>
    <x v="2"/>
    <s v="2023-03-21"/>
    <x v="0"/>
    <n v="7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356"/>
    <x v="360"/>
    <x v="0"/>
    <x v="1"/>
    <x v="0"/>
    <s v="03.03.10"/>
    <x v="4"/>
    <x v="0"/>
    <x v="3"/>
    <s v="Receitas Da Câmara"/>
    <s v="03.03.10"/>
    <s v="Receitas Da Câmara"/>
    <s v="03.03.10"/>
    <x v="8"/>
    <x v="0"/>
    <x v="0"/>
    <x v="0"/>
    <x v="0"/>
    <x v="0"/>
    <x v="1"/>
    <x v="0"/>
    <x v="2"/>
    <s v="2023-03-21"/>
    <x v="0"/>
    <n v="473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361"/>
    <x v="0"/>
    <x v="1"/>
    <x v="0"/>
    <s v="03.03.10"/>
    <x v="4"/>
    <x v="0"/>
    <x v="3"/>
    <s v="Receitas Da Câmara"/>
    <s v="03.03.10"/>
    <s v="Receitas Da Câmara"/>
    <s v="03.03.10"/>
    <x v="5"/>
    <x v="0"/>
    <x v="0"/>
    <x v="4"/>
    <x v="0"/>
    <x v="0"/>
    <x v="1"/>
    <x v="0"/>
    <x v="2"/>
    <s v="2023-03-21"/>
    <x v="0"/>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62"/>
    <x v="0"/>
    <x v="1"/>
    <x v="0"/>
    <s v="03.03.10"/>
    <x v="4"/>
    <x v="0"/>
    <x v="3"/>
    <s v="Receitas Da Câmara"/>
    <s v="03.03.10"/>
    <s v="Receitas Da Câmara"/>
    <s v="03.03.10"/>
    <x v="29"/>
    <x v="0"/>
    <x v="3"/>
    <x v="3"/>
    <x v="0"/>
    <x v="0"/>
    <x v="1"/>
    <x v="0"/>
    <x v="2"/>
    <s v="2023-03-21"/>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70"/>
    <x v="363"/>
    <x v="0"/>
    <x v="1"/>
    <x v="0"/>
    <s v="03.03.10"/>
    <x v="4"/>
    <x v="0"/>
    <x v="3"/>
    <s v="Receitas Da Câmara"/>
    <s v="03.03.10"/>
    <s v="Receitas Da Câmara"/>
    <s v="03.03.10"/>
    <x v="11"/>
    <x v="0"/>
    <x v="3"/>
    <x v="3"/>
    <x v="0"/>
    <x v="0"/>
    <x v="1"/>
    <x v="0"/>
    <x v="2"/>
    <s v="2023-03-21"/>
    <x v="0"/>
    <n v="3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50"/>
    <x v="364"/>
    <x v="0"/>
    <x v="0"/>
    <x v="0"/>
    <s v="03.16.02"/>
    <x v="9"/>
    <x v="0"/>
    <x v="0"/>
    <s v="Gabinete do Presidente"/>
    <s v="03.16.02"/>
    <s v="Gabinete do Presidente"/>
    <s v="03.16.02"/>
    <x v="19"/>
    <x v="0"/>
    <x v="0"/>
    <x v="7"/>
    <x v="0"/>
    <x v="0"/>
    <x v="0"/>
    <x v="0"/>
    <x v="3"/>
    <s v="2023-04-03"/>
    <x v="1"/>
    <n v="5750"/>
    <x v="0"/>
    <m/>
    <x v="0"/>
    <m/>
    <x v="86"/>
    <n v="100393410"/>
    <x v="0"/>
    <x v="0"/>
    <s v="Gabinete do Presidente"/>
    <s v="ORI"/>
    <x v="0"/>
    <m/>
    <x v="0"/>
    <x v="0"/>
    <x v="0"/>
    <x v="0"/>
    <x v="0"/>
    <x v="0"/>
    <x v="0"/>
    <x v="0"/>
    <x v="0"/>
    <x v="0"/>
    <x v="0"/>
    <s v="Gabinete do Presidente"/>
    <x v="0"/>
    <x v="0"/>
    <x v="0"/>
    <x v="0"/>
    <x v="0"/>
    <x v="0"/>
    <x v="0"/>
    <s v="000000"/>
    <x v="0"/>
    <x v="0"/>
    <x v="0"/>
    <x v="0"/>
    <s v="Pagamento a favor ASA Aeroportos e Segurança Area, pelo Serviço VIP do Sr. Herménio Fernandes, conforme anexo."/>
  </r>
  <r>
    <x v="2"/>
    <n v="0"/>
    <n v="0"/>
    <n v="0"/>
    <n v="100000"/>
    <x v="365"/>
    <x v="0"/>
    <x v="0"/>
    <x v="0"/>
    <s v="01.27.07.04"/>
    <x v="32"/>
    <x v="4"/>
    <x v="5"/>
    <s v="Requalificação Urbana e Habitação 2"/>
    <s v="01.27.07"/>
    <s v="Requalificação Urbana e Habitação 2"/>
    <s v="01.27.07"/>
    <x v="18"/>
    <x v="0"/>
    <x v="0"/>
    <x v="0"/>
    <x v="0"/>
    <x v="1"/>
    <x v="2"/>
    <x v="0"/>
    <x v="3"/>
    <s v="2023-04-17"/>
    <x v="1"/>
    <n v="100000"/>
    <x v="0"/>
    <m/>
    <x v="0"/>
    <m/>
    <x v="87"/>
    <n v="100478928"/>
    <x v="0"/>
    <x v="0"/>
    <s v="Reabilitações de Estradas Rurais"/>
    <s v="ORI"/>
    <x v="0"/>
    <m/>
    <x v="0"/>
    <x v="0"/>
    <x v="0"/>
    <x v="0"/>
    <x v="0"/>
    <x v="0"/>
    <x v="0"/>
    <x v="0"/>
    <x v="0"/>
    <x v="0"/>
    <x v="0"/>
    <s v="Reabilitações de Estradas Rurais"/>
    <x v="0"/>
    <x v="0"/>
    <x v="0"/>
    <x v="0"/>
    <x v="1"/>
    <x v="0"/>
    <x v="0"/>
    <s v="000000"/>
    <x v="0"/>
    <x v="0"/>
    <x v="0"/>
    <x v="0"/>
    <s v="Pagamento da 9ª parcela do valor do contrato a favor da empresa Semedo Semedo Construções e Feiras, referente a empreitada de obra de calcetamento da estrada de Palha Carga, conforme anexo. "/>
  </r>
  <r>
    <x v="0"/>
    <n v="0"/>
    <n v="0"/>
    <n v="0"/>
    <n v="54464"/>
    <x v="366"/>
    <x v="0"/>
    <x v="0"/>
    <x v="0"/>
    <s v="03.16.15"/>
    <x v="0"/>
    <x v="0"/>
    <x v="0"/>
    <s v="Direção Financeira"/>
    <s v="03.16.15"/>
    <s v="Direção Financeira"/>
    <s v="03.16.15"/>
    <x v="0"/>
    <x v="0"/>
    <x v="0"/>
    <x v="0"/>
    <x v="0"/>
    <x v="0"/>
    <x v="0"/>
    <x v="0"/>
    <x v="5"/>
    <s v="2023-05-12"/>
    <x v="1"/>
    <n v="54464"/>
    <x v="0"/>
    <m/>
    <x v="0"/>
    <m/>
    <x v="0"/>
    <n v="100476920"/>
    <x v="0"/>
    <x v="0"/>
    <s v="Direção Financeira"/>
    <s v="ORI"/>
    <x v="0"/>
    <m/>
    <x v="0"/>
    <x v="0"/>
    <x v="0"/>
    <x v="0"/>
    <x v="0"/>
    <x v="0"/>
    <x v="0"/>
    <x v="0"/>
    <x v="0"/>
    <x v="0"/>
    <x v="0"/>
    <s v="Direção Financeira"/>
    <x v="0"/>
    <x v="0"/>
    <x v="0"/>
    <x v="0"/>
    <x v="0"/>
    <x v="0"/>
    <x v="0"/>
    <s v="000904"/>
    <x v="0"/>
    <x v="0"/>
    <x v="0"/>
    <x v="0"/>
    <s v="Pagamento a favor da Felisberto Carvalho, pela aquisição de combustíveis, destinados as viaturas afeto aos serviços da CMSM e obra de demolição de pardieiros, conforme documento anexo. "/>
  </r>
  <r>
    <x v="0"/>
    <n v="0"/>
    <n v="0"/>
    <n v="0"/>
    <n v="6800"/>
    <x v="367"/>
    <x v="0"/>
    <x v="0"/>
    <x v="0"/>
    <s v="03.16.15"/>
    <x v="0"/>
    <x v="0"/>
    <x v="0"/>
    <s v="Direção Financeira"/>
    <s v="03.16.15"/>
    <s v="Direção Financeira"/>
    <s v="03.16.15"/>
    <x v="17"/>
    <x v="0"/>
    <x v="0"/>
    <x v="0"/>
    <x v="0"/>
    <x v="0"/>
    <x v="0"/>
    <x v="0"/>
    <x v="5"/>
    <s v="2023-05-25"/>
    <x v="1"/>
    <n v="6800"/>
    <x v="0"/>
    <m/>
    <x v="0"/>
    <m/>
    <x v="88"/>
    <n v="100479413"/>
    <x v="0"/>
    <x v="0"/>
    <s v="Direção Financeira"/>
    <s v="ORI"/>
    <x v="0"/>
    <m/>
    <x v="0"/>
    <x v="0"/>
    <x v="0"/>
    <x v="0"/>
    <x v="0"/>
    <x v="0"/>
    <x v="0"/>
    <x v="0"/>
    <x v="0"/>
    <x v="0"/>
    <x v="0"/>
    <s v="Direção Financeira"/>
    <x v="0"/>
    <x v="0"/>
    <x v="0"/>
    <x v="0"/>
    <x v="0"/>
    <x v="0"/>
    <x v="0"/>
    <s v="000000"/>
    <x v="0"/>
    <x v="0"/>
    <x v="0"/>
    <x v="0"/>
    <s v="Pagamento a favor da Silva Antunes , para a aquisição de 2 tinteiro para a impressora do Gabinete do Secretário Municipal da CMSM, conforme anexo.  "/>
  </r>
  <r>
    <x v="0"/>
    <n v="0"/>
    <n v="0"/>
    <n v="0"/>
    <n v="7000"/>
    <x v="368"/>
    <x v="0"/>
    <x v="0"/>
    <x v="0"/>
    <s v="03.16.15"/>
    <x v="0"/>
    <x v="0"/>
    <x v="0"/>
    <s v="Direção Financeira"/>
    <s v="03.16.15"/>
    <s v="Direção Financeira"/>
    <s v="03.16.15"/>
    <x v="38"/>
    <x v="0"/>
    <x v="0"/>
    <x v="7"/>
    <x v="1"/>
    <x v="0"/>
    <x v="0"/>
    <x v="0"/>
    <x v="4"/>
    <s v="2023-06-02"/>
    <x v="1"/>
    <n v="7000"/>
    <x v="0"/>
    <m/>
    <x v="0"/>
    <m/>
    <x v="8"/>
    <n v="100474914"/>
    <x v="0"/>
    <x v="0"/>
    <s v="Direção Financeira"/>
    <s v="ORI"/>
    <x v="0"/>
    <m/>
    <x v="0"/>
    <x v="0"/>
    <x v="0"/>
    <x v="0"/>
    <x v="0"/>
    <x v="0"/>
    <x v="0"/>
    <x v="0"/>
    <x v="0"/>
    <x v="0"/>
    <x v="0"/>
    <s v="Direção Financeira"/>
    <x v="0"/>
    <x v="0"/>
    <x v="0"/>
    <x v="0"/>
    <x v="0"/>
    <x v="0"/>
    <x v="0"/>
    <s v="000000"/>
    <x v="0"/>
    <x v="0"/>
    <x v="0"/>
    <x v="0"/>
    <s v="Pagamento, referente a carregamento de energia elétrica, para a residência do Sr. Presidente da CMSM, conforme anexo."/>
  </r>
  <r>
    <x v="0"/>
    <n v="0"/>
    <n v="0"/>
    <n v="0"/>
    <n v="9000"/>
    <x v="369"/>
    <x v="0"/>
    <x v="0"/>
    <x v="0"/>
    <s v="01.25.01.12"/>
    <x v="42"/>
    <x v="1"/>
    <x v="1"/>
    <s v="Educação"/>
    <s v="01.25.01"/>
    <s v="Educação"/>
    <s v="01.25.01"/>
    <x v="21"/>
    <x v="0"/>
    <x v="5"/>
    <x v="8"/>
    <x v="0"/>
    <x v="1"/>
    <x v="0"/>
    <x v="0"/>
    <x v="4"/>
    <s v="2023-06-14"/>
    <x v="1"/>
    <n v="9000"/>
    <x v="0"/>
    <m/>
    <x v="0"/>
    <m/>
    <x v="89"/>
    <n v="100395631"/>
    <x v="0"/>
    <x v="0"/>
    <s v="Comparticipação da Câmara com Ensino Superior"/>
    <s v="ORI"/>
    <x v="0"/>
    <m/>
    <x v="0"/>
    <x v="0"/>
    <x v="0"/>
    <x v="0"/>
    <x v="0"/>
    <x v="0"/>
    <x v="0"/>
    <x v="0"/>
    <x v="0"/>
    <x v="0"/>
    <x v="0"/>
    <s v="Comparticipação da Câmara com Ensino Superior"/>
    <x v="0"/>
    <x v="0"/>
    <x v="0"/>
    <x v="0"/>
    <x v="1"/>
    <x v="0"/>
    <x v="0"/>
    <s v="000000"/>
    <x v="0"/>
    <x v="0"/>
    <x v="0"/>
    <x v="0"/>
    <s v="Pagamento a favor da Escola Secundo Abrolho, referente apoio financeira para o efeito de pagamento das propinas do ano letivo 2022/2023, conforme anexo."/>
  </r>
  <r>
    <x v="2"/>
    <n v="0"/>
    <n v="0"/>
    <n v="0"/>
    <n v="8350"/>
    <x v="370"/>
    <x v="0"/>
    <x v="0"/>
    <x v="0"/>
    <s v="01.27.04.09"/>
    <x v="29"/>
    <x v="4"/>
    <x v="5"/>
    <s v="Infra-Estruturas e Transportes"/>
    <s v="01.27.04"/>
    <s v="Infra-Estruturas e Transportes"/>
    <s v="01.27.04"/>
    <x v="20"/>
    <x v="0"/>
    <x v="0"/>
    <x v="0"/>
    <x v="0"/>
    <x v="1"/>
    <x v="2"/>
    <x v="0"/>
    <x v="4"/>
    <s v="2023-06-30"/>
    <x v="1"/>
    <n v="8350"/>
    <x v="0"/>
    <m/>
    <x v="0"/>
    <m/>
    <x v="45"/>
    <n v="100479348"/>
    <x v="0"/>
    <x v="0"/>
    <s v="Sinalização de Transito"/>
    <s v="ORI"/>
    <x v="0"/>
    <m/>
    <x v="0"/>
    <x v="0"/>
    <x v="0"/>
    <x v="0"/>
    <x v="0"/>
    <x v="0"/>
    <x v="0"/>
    <x v="0"/>
    <x v="0"/>
    <x v="0"/>
    <x v="0"/>
    <s v="Sinalização de Transito"/>
    <x v="0"/>
    <x v="0"/>
    <x v="0"/>
    <x v="0"/>
    <x v="1"/>
    <x v="0"/>
    <x v="0"/>
    <s v="000000"/>
    <x v="0"/>
    <x v="0"/>
    <x v="0"/>
    <x v="0"/>
    <s v="Pagamento á Loja Nuno Comércio Geral Lda, para aquisição de materiais para a sinalização das vias de acesso no Município de São Miguel, conforme fatura e proposta em anexo."/>
  </r>
  <r>
    <x v="0"/>
    <n v="0"/>
    <n v="0"/>
    <n v="0"/>
    <n v="49700"/>
    <x v="371"/>
    <x v="0"/>
    <x v="1"/>
    <x v="0"/>
    <s v="03.03.10"/>
    <x v="4"/>
    <x v="0"/>
    <x v="3"/>
    <s v="Receitas Da Câmara"/>
    <s v="03.03.10"/>
    <s v="Receitas Da Câmara"/>
    <s v="03.03.10"/>
    <x v="5"/>
    <x v="0"/>
    <x v="0"/>
    <x v="4"/>
    <x v="0"/>
    <x v="0"/>
    <x v="1"/>
    <x v="0"/>
    <x v="6"/>
    <s v="2023-07-10"/>
    <x v="2"/>
    <n v="49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372"/>
    <x v="0"/>
    <x v="1"/>
    <x v="0"/>
    <s v="03.03.10"/>
    <x v="4"/>
    <x v="0"/>
    <x v="3"/>
    <s v="Receitas Da Câmara"/>
    <s v="03.03.10"/>
    <s v="Receitas Da Câmara"/>
    <s v="03.03.10"/>
    <x v="32"/>
    <x v="0"/>
    <x v="3"/>
    <x v="3"/>
    <x v="0"/>
    <x v="0"/>
    <x v="1"/>
    <x v="0"/>
    <x v="6"/>
    <s v="2023-07-10"/>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373"/>
    <x v="0"/>
    <x v="1"/>
    <x v="0"/>
    <s v="03.03.10"/>
    <x v="4"/>
    <x v="0"/>
    <x v="3"/>
    <s v="Receitas Da Câmara"/>
    <s v="03.03.10"/>
    <s v="Receitas Da Câmara"/>
    <s v="03.03.10"/>
    <x v="9"/>
    <x v="0"/>
    <x v="3"/>
    <x v="3"/>
    <x v="0"/>
    <x v="0"/>
    <x v="1"/>
    <x v="0"/>
    <x v="6"/>
    <s v="2023-07-10"/>
    <x v="2"/>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374"/>
    <x v="0"/>
    <x v="1"/>
    <x v="0"/>
    <s v="03.03.10"/>
    <x v="4"/>
    <x v="0"/>
    <x v="3"/>
    <s v="Receitas Da Câmara"/>
    <s v="03.03.10"/>
    <s v="Receitas Da Câmara"/>
    <s v="03.03.10"/>
    <x v="24"/>
    <x v="0"/>
    <x v="0"/>
    <x v="4"/>
    <x v="0"/>
    <x v="0"/>
    <x v="1"/>
    <x v="0"/>
    <x v="6"/>
    <s v="2023-07-10"/>
    <x v="2"/>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0"/>
    <x v="375"/>
    <x v="0"/>
    <x v="1"/>
    <x v="0"/>
    <s v="03.03.10"/>
    <x v="4"/>
    <x v="0"/>
    <x v="3"/>
    <s v="Receitas Da Câmara"/>
    <s v="03.03.10"/>
    <s v="Receitas Da Câmara"/>
    <s v="03.03.10"/>
    <x v="4"/>
    <x v="0"/>
    <x v="3"/>
    <x v="3"/>
    <x v="0"/>
    <x v="0"/>
    <x v="1"/>
    <x v="0"/>
    <x v="6"/>
    <s v="2023-07-10"/>
    <x v="2"/>
    <n v="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76"/>
    <x v="0"/>
    <x v="1"/>
    <x v="0"/>
    <s v="03.03.10"/>
    <x v="4"/>
    <x v="0"/>
    <x v="3"/>
    <s v="Receitas Da Câmara"/>
    <s v="03.03.10"/>
    <s v="Receitas Da Câmara"/>
    <s v="03.03.10"/>
    <x v="26"/>
    <x v="0"/>
    <x v="3"/>
    <x v="3"/>
    <x v="0"/>
    <x v="0"/>
    <x v="1"/>
    <x v="0"/>
    <x v="6"/>
    <s v="2023-07-10"/>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377"/>
    <x v="0"/>
    <x v="1"/>
    <x v="0"/>
    <s v="03.03.10"/>
    <x v="4"/>
    <x v="0"/>
    <x v="3"/>
    <s v="Receitas Da Câmara"/>
    <s v="03.03.10"/>
    <s v="Receitas Da Câmara"/>
    <s v="03.03.10"/>
    <x v="28"/>
    <x v="0"/>
    <x v="3"/>
    <x v="3"/>
    <x v="0"/>
    <x v="0"/>
    <x v="1"/>
    <x v="0"/>
    <x v="6"/>
    <s v="2023-07-10"/>
    <x v="2"/>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78"/>
    <x v="0"/>
    <x v="1"/>
    <x v="0"/>
    <s v="03.03.10"/>
    <x v="4"/>
    <x v="0"/>
    <x v="3"/>
    <s v="Receitas Da Câmara"/>
    <s v="03.03.10"/>
    <s v="Receitas Da Câmara"/>
    <s v="03.03.10"/>
    <x v="29"/>
    <x v="0"/>
    <x v="3"/>
    <x v="3"/>
    <x v="0"/>
    <x v="0"/>
    <x v="1"/>
    <x v="0"/>
    <x v="6"/>
    <s v="2023-07-10"/>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379"/>
    <x v="0"/>
    <x v="1"/>
    <x v="0"/>
    <s v="03.03.10"/>
    <x v="4"/>
    <x v="0"/>
    <x v="3"/>
    <s v="Receitas Da Câmara"/>
    <s v="03.03.10"/>
    <s v="Receitas Da Câmara"/>
    <s v="03.03.10"/>
    <x v="7"/>
    <x v="0"/>
    <x v="3"/>
    <x v="3"/>
    <x v="0"/>
    <x v="0"/>
    <x v="1"/>
    <x v="0"/>
    <x v="6"/>
    <s v="2023-07-10"/>
    <x v="2"/>
    <n v="12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2000"/>
    <x v="380"/>
    <x v="0"/>
    <x v="1"/>
    <x v="0"/>
    <s v="03.03.10"/>
    <x v="4"/>
    <x v="0"/>
    <x v="3"/>
    <s v="Receitas Da Câmara"/>
    <s v="03.03.10"/>
    <s v="Receitas Da Câmara"/>
    <s v="03.03.10"/>
    <x v="33"/>
    <x v="0"/>
    <x v="0"/>
    <x v="0"/>
    <x v="0"/>
    <x v="0"/>
    <x v="1"/>
    <x v="0"/>
    <x v="6"/>
    <s v="2023-07-10"/>
    <x v="2"/>
    <n v="12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25"/>
    <x v="381"/>
    <x v="0"/>
    <x v="1"/>
    <x v="0"/>
    <s v="03.03.10"/>
    <x v="4"/>
    <x v="0"/>
    <x v="3"/>
    <s v="Receitas Da Câmara"/>
    <s v="03.03.10"/>
    <s v="Receitas Da Câmara"/>
    <s v="03.03.10"/>
    <x v="6"/>
    <x v="0"/>
    <x v="3"/>
    <x v="3"/>
    <x v="0"/>
    <x v="0"/>
    <x v="1"/>
    <x v="0"/>
    <x v="6"/>
    <s v="2023-07-10"/>
    <x v="2"/>
    <n v="6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17"/>
    <x v="382"/>
    <x v="0"/>
    <x v="1"/>
    <x v="0"/>
    <s v="03.03.10"/>
    <x v="4"/>
    <x v="0"/>
    <x v="3"/>
    <s v="Receitas Da Câmara"/>
    <s v="03.03.10"/>
    <s v="Receitas Da Câmara"/>
    <s v="03.03.10"/>
    <x v="25"/>
    <x v="0"/>
    <x v="3"/>
    <x v="3"/>
    <x v="0"/>
    <x v="0"/>
    <x v="1"/>
    <x v="0"/>
    <x v="6"/>
    <s v="2023-07-10"/>
    <x v="2"/>
    <n v="391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50"/>
    <x v="383"/>
    <x v="0"/>
    <x v="1"/>
    <x v="0"/>
    <s v="03.03.10"/>
    <x v="4"/>
    <x v="0"/>
    <x v="3"/>
    <s v="Receitas Da Câmara"/>
    <s v="03.03.10"/>
    <s v="Receitas Da Câmara"/>
    <s v="03.03.10"/>
    <x v="11"/>
    <x v="0"/>
    <x v="3"/>
    <x v="3"/>
    <x v="0"/>
    <x v="0"/>
    <x v="1"/>
    <x v="0"/>
    <x v="6"/>
    <s v="2023-07-10"/>
    <x v="2"/>
    <n v="4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925"/>
    <x v="384"/>
    <x v="0"/>
    <x v="1"/>
    <x v="0"/>
    <s v="03.03.10"/>
    <x v="4"/>
    <x v="0"/>
    <x v="3"/>
    <s v="Receitas Da Câmara"/>
    <s v="03.03.10"/>
    <s v="Receitas Da Câmara"/>
    <s v="03.03.10"/>
    <x v="34"/>
    <x v="0"/>
    <x v="3"/>
    <x v="3"/>
    <x v="0"/>
    <x v="0"/>
    <x v="1"/>
    <x v="0"/>
    <x v="6"/>
    <s v="2023-07-10"/>
    <x v="2"/>
    <n v="8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898"/>
    <x v="385"/>
    <x v="0"/>
    <x v="1"/>
    <x v="0"/>
    <s v="03.03.10"/>
    <x v="4"/>
    <x v="0"/>
    <x v="3"/>
    <s v="Receitas Da Câmara"/>
    <s v="03.03.10"/>
    <s v="Receitas Da Câmara"/>
    <s v="03.03.10"/>
    <x v="8"/>
    <x v="0"/>
    <x v="0"/>
    <x v="0"/>
    <x v="0"/>
    <x v="0"/>
    <x v="1"/>
    <x v="0"/>
    <x v="6"/>
    <s v="2023-07-10"/>
    <x v="2"/>
    <n v="528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0"/>
    <x v="386"/>
    <x v="0"/>
    <x v="1"/>
    <x v="0"/>
    <s v="03.03.10"/>
    <x v="4"/>
    <x v="0"/>
    <x v="3"/>
    <s v="Receitas Da Câmara"/>
    <s v="03.03.10"/>
    <s v="Receitas Da Câmara"/>
    <s v="03.03.10"/>
    <x v="11"/>
    <x v="0"/>
    <x v="3"/>
    <x v="3"/>
    <x v="0"/>
    <x v="0"/>
    <x v="1"/>
    <x v="0"/>
    <x v="6"/>
    <s v="2023-07-12"/>
    <x v="2"/>
    <n v="2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50"/>
    <x v="387"/>
    <x v="0"/>
    <x v="1"/>
    <x v="0"/>
    <s v="03.03.10"/>
    <x v="4"/>
    <x v="0"/>
    <x v="3"/>
    <s v="Receitas Da Câmara"/>
    <s v="03.03.10"/>
    <s v="Receitas Da Câmara"/>
    <s v="03.03.10"/>
    <x v="6"/>
    <x v="0"/>
    <x v="3"/>
    <x v="3"/>
    <x v="0"/>
    <x v="0"/>
    <x v="1"/>
    <x v="0"/>
    <x v="6"/>
    <s v="2023-07-12"/>
    <x v="2"/>
    <n v="3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325"/>
    <x v="388"/>
    <x v="0"/>
    <x v="1"/>
    <x v="0"/>
    <s v="03.03.10"/>
    <x v="4"/>
    <x v="0"/>
    <x v="3"/>
    <s v="Receitas Da Câmara"/>
    <s v="03.03.10"/>
    <s v="Receitas Da Câmara"/>
    <s v="03.03.10"/>
    <x v="8"/>
    <x v="0"/>
    <x v="0"/>
    <x v="0"/>
    <x v="0"/>
    <x v="0"/>
    <x v="1"/>
    <x v="0"/>
    <x v="6"/>
    <s v="2023-07-12"/>
    <x v="2"/>
    <n v="343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389"/>
    <x v="0"/>
    <x v="1"/>
    <x v="0"/>
    <s v="03.03.10"/>
    <x v="4"/>
    <x v="0"/>
    <x v="3"/>
    <s v="Receitas Da Câmara"/>
    <s v="03.03.10"/>
    <s v="Receitas Da Câmara"/>
    <s v="03.03.10"/>
    <x v="5"/>
    <x v="0"/>
    <x v="0"/>
    <x v="4"/>
    <x v="0"/>
    <x v="0"/>
    <x v="1"/>
    <x v="0"/>
    <x v="6"/>
    <s v="2023-07-12"/>
    <x v="2"/>
    <n v="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90"/>
    <x v="0"/>
    <x v="1"/>
    <x v="0"/>
    <s v="03.03.10"/>
    <x v="4"/>
    <x v="0"/>
    <x v="3"/>
    <s v="Receitas Da Câmara"/>
    <s v="03.03.10"/>
    <s v="Receitas Da Câmara"/>
    <s v="03.03.10"/>
    <x v="4"/>
    <x v="0"/>
    <x v="3"/>
    <x v="3"/>
    <x v="0"/>
    <x v="0"/>
    <x v="1"/>
    <x v="0"/>
    <x v="6"/>
    <s v="2023-07-12"/>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
    <x v="391"/>
    <x v="0"/>
    <x v="1"/>
    <x v="0"/>
    <s v="03.03.10"/>
    <x v="4"/>
    <x v="0"/>
    <x v="3"/>
    <s v="Receitas Da Câmara"/>
    <s v="03.03.10"/>
    <s v="Receitas Da Câmara"/>
    <s v="03.03.10"/>
    <x v="23"/>
    <x v="0"/>
    <x v="3"/>
    <x v="9"/>
    <x v="0"/>
    <x v="0"/>
    <x v="1"/>
    <x v="0"/>
    <x v="6"/>
    <s v="2023-07-12"/>
    <x v="2"/>
    <n v="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
    <x v="392"/>
    <x v="0"/>
    <x v="1"/>
    <x v="0"/>
    <s v="03.03.10"/>
    <x v="4"/>
    <x v="0"/>
    <x v="3"/>
    <s v="Receitas Da Câmara"/>
    <s v="03.03.10"/>
    <s v="Receitas Da Câmara"/>
    <s v="03.03.10"/>
    <x v="30"/>
    <x v="0"/>
    <x v="3"/>
    <x v="9"/>
    <x v="0"/>
    <x v="0"/>
    <x v="1"/>
    <x v="0"/>
    <x v="6"/>
    <s v="2023-07-12"/>
    <x v="2"/>
    <n v="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0"/>
    <x v="393"/>
    <x v="0"/>
    <x v="0"/>
    <x v="0"/>
    <s v="03.16.15"/>
    <x v="0"/>
    <x v="0"/>
    <x v="0"/>
    <s v="Direção Financeira"/>
    <s v="03.16.15"/>
    <s v="Direção Financeira"/>
    <s v="03.16.15"/>
    <x v="60"/>
    <x v="0"/>
    <x v="0"/>
    <x v="0"/>
    <x v="0"/>
    <x v="0"/>
    <x v="0"/>
    <x v="0"/>
    <x v="7"/>
    <s v="2023-08-01"/>
    <x v="2"/>
    <n v="66000"/>
    <x v="0"/>
    <m/>
    <x v="0"/>
    <m/>
    <x v="13"/>
    <n v="100477690"/>
    <x v="0"/>
    <x v="0"/>
    <s v="Direção Financeira"/>
    <s v="ORI"/>
    <x v="0"/>
    <m/>
    <x v="0"/>
    <x v="0"/>
    <x v="0"/>
    <x v="0"/>
    <x v="0"/>
    <x v="0"/>
    <x v="0"/>
    <x v="0"/>
    <x v="0"/>
    <x v="0"/>
    <x v="0"/>
    <s v="Direção Financeira"/>
    <x v="0"/>
    <x v="0"/>
    <x v="0"/>
    <x v="0"/>
    <x v="0"/>
    <x v="0"/>
    <x v="0"/>
    <s v="000000"/>
    <x v="0"/>
    <x v="0"/>
    <x v="0"/>
    <x v="0"/>
    <s v="Pagamento á Empresa Automendes, pela aquisição de 04 pneus, para a manutenção da viatura ST-94-OL, afeta aos serviços da CMSM, conforme fatura e proposta em anexo."/>
  </r>
  <r>
    <x v="2"/>
    <n v="0"/>
    <n v="0"/>
    <n v="0"/>
    <n v="50000"/>
    <x v="394"/>
    <x v="0"/>
    <x v="0"/>
    <x v="0"/>
    <s v="01.27.04.09"/>
    <x v="29"/>
    <x v="4"/>
    <x v="5"/>
    <s v="Infra-Estruturas e Transportes"/>
    <s v="01.27.04"/>
    <s v="Infra-Estruturas e Transportes"/>
    <s v="01.27.04"/>
    <x v="20"/>
    <x v="0"/>
    <x v="0"/>
    <x v="0"/>
    <x v="0"/>
    <x v="1"/>
    <x v="2"/>
    <x v="0"/>
    <x v="7"/>
    <s v="2023-08-04"/>
    <x v="2"/>
    <n v="50000"/>
    <x v="0"/>
    <m/>
    <x v="0"/>
    <m/>
    <x v="90"/>
    <n v="100479520"/>
    <x v="0"/>
    <x v="0"/>
    <s v="Sinalização de Transito"/>
    <s v="ORI"/>
    <x v="0"/>
    <m/>
    <x v="0"/>
    <x v="0"/>
    <x v="0"/>
    <x v="0"/>
    <x v="0"/>
    <x v="0"/>
    <x v="0"/>
    <x v="0"/>
    <x v="0"/>
    <x v="0"/>
    <x v="0"/>
    <s v="Sinalização de Transito"/>
    <x v="0"/>
    <x v="0"/>
    <x v="0"/>
    <x v="0"/>
    <x v="1"/>
    <x v="0"/>
    <x v="0"/>
    <s v="000000"/>
    <x v="0"/>
    <x v="0"/>
    <x v="0"/>
    <x v="0"/>
    <s v="Pagamento á Oficina Auto Nautica Zecal e Nutcha Lda, pela aquisição de serviço de confeção de postes de sinalização das vias de acesso no Município de São Miguel, conforme fatura e proposta em anexo."/>
  </r>
  <r>
    <x v="0"/>
    <n v="0"/>
    <n v="0"/>
    <n v="0"/>
    <n v="3000"/>
    <x v="395"/>
    <x v="0"/>
    <x v="0"/>
    <x v="0"/>
    <s v="03.16.02"/>
    <x v="9"/>
    <x v="0"/>
    <x v="0"/>
    <s v="Gabinete do Presidente"/>
    <s v="03.16.02"/>
    <s v="Gabinete do Presidente"/>
    <s v="03.16.02"/>
    <x v="19"/>
    <x v="0"/>
    <x v="0"/>
    <x v="7"/>
    <x v="0"/>
    <x v="0"/>
    <x v="0"/>
    <x v="0"/>
    <x v="7"/>
    <s v="2023-08-09"/>
    <x v="2"/>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a cidade da Praia, em missão do serviço, no dia 07 de agosto 2023, conforme proposta em anexo. "/>
  </r>
  <r>
    <x v="0"/>
    <n v="0"/>
    <n v="0"/>
    <n v="0"/>
    <n v="7778"/>
    <x v="396"/>
    <x v="0"/>
    <x v="1"/>
    <x v="0"/>
    <s v="03.03.10"/>
    <x v="4"/>
    <x v="0"/>
    <x v="3"/>
    <s v="Receitas Da Câmara"/>
    <s v="03.03.10"/>
    <s v="Receitas Da Câmara"/>
    <s v="03.03.10"/>
    <x v="10"/>
    <x v="0"/>
    <x v="3"/>
    <x v="5"/>
    <x v="0"/>
    <x v="0"/>
    <x v="1"/>
    <x v="0"/>
    <x v="6"/>
    <s v="2023-07-11"/>
    <x v="2"/>
    <n v="7778"/>
    <x v="0"/>
    <m/>
    <x v="0"/>
    <m/>
    <x v="8"/>
    <n v="100474914"/>
    <x v="0"/>
    <x v="0"/>
    <s v="Receitas Da Câmara"/>
    <s v="EXT"/>
    <x v="0"/>
    <s v="RDC"/>
    <x v="0"/>
    <x v="0"/>
    <x v="0"/>
    <x v="0"/>
    <x v="0"/>
    <x v="0"/>
    <x v="0"/>
    <x v="0"/>
    <x v="0"/>
    <x v="0"/>
    <x v="0"/>
    <s v="Receitas Da Câmara"/>
    <x v="0"/>
    <x v="0"/>
    <x v="0"/>
    <x v="0"/>
    <x v="0"/>
    <x v="0"/>
    <x v="0"/>
    <s v="000000"/>
    <x v="0"/>
    <x v="0"/>
    <x v="0"/>
    <x v="0"/>
    <s v="Pagamento da Unitel T+, proveniente de renda do edifício, referente ao mês de julho 2023, conforme anexo."/>
  </r>
  <r>
    <x v="2"/>
    <n v="0"/>
    <n v="0"/>
    <n v="0"/>
    <n v="4800"/>
    <x v="397"/>
    <x v="0"/>
    <x v="0"/>
    <x v="0"/>
    <s v="01.27.03.10"/>
    <x v="34"/>
    <x v="4"/>
    <x v="5"/>
    <s v="Gestão de Recursos Hídricos"/>
    <s v="01.27.03"/>
    <s v="Gestão de Recursos Hídricos"/>
    <s v="01.27.03"/>
    <x v="20"/>
    <x v="0"/>
    <x v="0"/>
    <x v="0"/>
    <x v="0"/>
    <x v="1"/>
    <x v="2"/>
    <x v="0"/>
    <x v="11"/>
    <s v="2023-09-11"/>
    <x v="2"/>
    <n v="4800"/>
    <x v="0"/>
    <m/>
    <x v="0"/>
    <m/>
    <x v="91"/>
    <n v="100477569"/>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referente a refeições servidas, conforme proposta em anexo."/>
  </r>
  <r>
    <x v="0"/>
    <n v="0"/>
    <n v="0"/>
    <n v="0"/>
    <n v="6600"/>
    <x v="398"/>
    <x v="0"/>
    <x v="0"/>
    <x v="0"/>
    <s v="03.16.15"/>
    <x v="0"/>
    <x v="0"/>
    <x v="0"/>
    <s v="Direção Financeira"/>
    <s v="03.16.15"/>
    <s v="Direção Financeira"/>
    <s v="03.16.15"/>
    <x v="16"/>
    <x v="0"/>
    <x v="0"/>
    <x v="0"/>
    <x v="0"/>
    <x v="0"/>
    <x v="0"/>
    <x v="0"/>
    <x v="11"/>
    <s v="2023-09-11"/>
    <x v="2"/>
    <n v="6600"/>
    <x v="0"/>
    <m/>
    <x v="0"/>
    <m/>
    <x v="91"/>
    <n v="100477569"/>
    <x v="0"/>
    <x v="0"/>
    <s v="Direção Financeira"/>
    <s v="ORI"/>
    <x v="0"/>
    <m/>
    <x v="0"/>
    <x v="0"/>
    <x v="0"/>
    <x v="0"/>
    <x v="0"/>
    <x v="0"/>
    <x v="0"/>
    <x v="0"/>
    <x v="0"/>
    <x v="0"/>
    <x v="0"/>
    <s v="Direção Financeira"/>
    <x v="0"/>
    <x v="0"/>
    <x v="0"/>
    <x v="0"/>
    <x v="0"/>
    <x v="0"/>
    <x v="0"/>
    <s v="000000"/>
    <x v="0"/>
    <x v="0"/>
    <x v="0"/>
    <x v="0"/>
    <s v="Pagamento referente a refeições servidas, conforme proposta em anexo."/>
  </r>
  <r>
    <x v="0"/>
    <n v="0"/>
    <n v="0"/>
    <n v="0"/>
    <n v="8000"/>
    <x v="399"/>
    <x v="0"/>
    <x v="0"/>
    <x v="0"/>
    <s v="03.16.16"/>
    <x v="22"/>
    <x v="0"/>
    <x v="0"/>
    <s v="Direção Ambiente e Saneamento "/>
    <s v="03.16.16"/>
    <s v="Direção Ambiente e Saneamento "/>
    <s v="03.16.16"/>
    <x v="19"/>
    <x v="0"/>
    <x v="0"/>
    <x v="7"/>
    <x v="0"/>
    <x v="0"/>
    <x v="0"/>
    <x v="0"/>
    <x v="11"/>
    <s v="2023-09-15"/>
    <x v="2"/>
    <n v="8000"/>
    <x v="0"/>
    <m/>
    <x v="0"/>
    <m/>
    <x v="20"/>
    <n v="100450891"/>
    <x v="0"/>
    <x v="0"/>
    <s v="Direção Ambiente e Saneamento "/>
    <s v="ORI"/>
    <x v="0"/>
    <m/>
    <x v="0"/>
    <x v="0"/>
    <x v="0"/>
    <x v="0"/>
    <x v="0"/>
    <x v="0"/>
    <x v="0"/>
    <x v="0"/>
    <x v="0"/>
    <x v="0"/>
    <x v="0"/>
    <s v="Direção Ambiente e Saneamento "/>
    <x v="0"/>
    <x v="0"/>
    <x v="0"/>
    <x v="0"/>
    <x v="0"/>
    <x v="0"/>
    <x v="0"/>
    <s v="000000"/>
    <x v="0"/>
    <x v="0"/>
    <x v="0"/>
    <x v="0"/>
    <s v="Ajuda de custo a favor do Sr.José Anildo Furtado , pela sua deslocação a cidade da Praia, em missão do serviço nos dias 14,23,24 e 25 de agosto 2023, conforme proposta em anexo "/>
  </r>
  <r>
    <x v="0"/>
    <n v="0"/>
    <n v="0"/>
    <n v="0"/>
    <n v="4000"/>
    <x v="400"/>
    <x v="0"/>
    <x v="0"/>
    <x v="0"/>
    <s v="01.25.01.10"/>
    <x v="11"/>
    <x v="1"/>
    <x v="1"/>
    <s v="Educação"/>
    <s v="01.25.01"/>
    <s v="Educação"/>
    <s v="01.25.01"/>
    <x v="21"/>
    <x v="0"/>
    <x v="5"/>
    <x v="8"/>
    <x v="0"/>
    <x v="1"/>
    <x v="0"/>
    <x v="0"/>
    <x v="11"/>
    <s v="2023-09-25"/>
    <x v="2"/>
    <n v="4000"/>
    <x v="0"/>
    <m/>
    <x v="0"/>
    <m/>
    <x v="8"/>
    <n v="100474914"/>
    <x v="0"/>
    <x v="0"/>
    <s v="Transporte escolar"/>
    <s v="ORI"/>
    <x v="0"/>
    <m/>
    <x v="0"/>
    <x v="0"/>
    <x v="0"/>
    <x v="0"/>
    <x v="0"/>
    <x v="0"/>
    <x v="0"/>
    <x v="0"/>
    <x v="0"/>
    <x v="0"/>
    <x v="0"/>
    <s v="Transporte escolar"/>
    <x v="0"/>
    <x v="0"/>
    <x v="0"/>
    <x v="0"/>
    <x v="1"/>
    <x v="0"/>
    <x v="0"/>
    <s v="000000"/>
    <x v="0"/>
    <x v="0"/>
    <x v="0"/>
    <x v="0"/>
    <s v="Despesa pela aquisição de 2 borracho de bomba para a viatura ST-76-QP afeto ao transporte escoalr da Câmara Municipal de São MIguel, confrome anexo."/>
  </r>
  <r>
    <x v="1"/>
    <n v="0"/>
    <n v="0"/>
    <n v="0"/>
    <n v="57378"/>
    <x v="401"/>
    <x v="0"/>
    <x v="0"/>
    <x v="0"/>
    <s v="80.02.10.26"/>
    <x v="3"/>
    <x v="2"/>
    <x v="2"/>
    <s v="Outros"/>
    <s v="80.02.10"/>
    <s v="Outros"/>
    <s v="80.02.10"/>
    <x v="35"/>
    <x v="0"/>
    <x v="4"/>
    <x v="10"/>
    <x v="1"/>
    <x v="2"/>
    <x v="0"/>
    <x v="0"/>
    <x v="11"/>
    <s v="2023-09-26"/>
    <x v="2"/>
    <n v="57378"/>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Agosto de 2023, conforme justificativo em anexo. "/>
  </r>
  <r>
    <x v="0"/>
    <n v="0"/>
    <n v="0"/>
    <n v="0"/>
    <n v="42630"/>
    <x v="402"/>
    <x v="0"/>
    <x v="0"/>
    <x v="0"/>
    <s v="03.16.15"/>
    <x v="0"/>
    <x v="0"/>
    <x v="0"/>
    <s v="Direção Financeira"/>
    <s v="03.16.15"/>
    <s v="Direção Financeira"/>
    <s v="03.16.15"/>
    <x v="61"/>
    <x v="0"/>
    <x v="0"/>
    <x v="0"/>
    <x v="0"/>
    <x v="0"/>
    <x v="0"/>
    <x v="0"/>
    <x v="9"/>
    <s v="2023-11-03"/>
    <x v="3"/>
    <n v="42630"/>
    <x v="0"/>
    <m/>
    <x v="0"/>
    <m/>
    <x v="92"/>
    <n v="100478381"/>
    <x v="0"/>
    <x v="0"/>
    <s v="Direção Financeira"/>
    <s v="ORI"/>
    <x v="0"/>
    <m/>
    <x v="0"/>
    <x v="0"/>
    <x v="0"/>
    <x v="0"/>
    <x v="0"/>
    <x v="0"/>
    <x v="0"/>
    <x v="0"/>
    <x v="0"/>
    <x v="0"/>
    <x v="0"/>
    <s v="Direção Financeira"/>
    <x v="0"/>
    <x v="0"/>
    <x v="0"/>
    <x v="0"/>
    <x v="0"/>
    <x v="0"/>
    <x v="0"/>
    <s v="000000"/>
    <x v="0"/>
    <x v="0"/>
    <x v="0"/>
    <x v="0"/>
    <s v="Pagamento referente a aquisição de materiais de limpeza  conforme proposta em anexo."/>
  </r>
  <r>
    <x v="0"/>
    <n v="0"/>
    <n v="0"/>
    <n v="0"/>
    <n v="3000"/>
    <x v="403"/>
    <x v="0"/>
    <x v="0"/>
    <x v="0"/>
    <s v="01.25.01.10"/>
    <x v="11"/>
    <x v="1"/>
    <x v="1"/>
    <s v="Educação"/>
    <s v="01.25.01"/>
    <s v="Educação"/>
    <s v="01.25.01"/>
    <x v="21"/>
    <x v="0"/>
    <x v="5"/>
    <x v="8"/>
    <x v="0"/>
    <x v="1"/>
    <x v="0"/>
    <x v="0"/>
    <x v="9"/>
    <s v="2023-11-06"/>
    <x v="3"/>
    <n v="3000"/>
    <x v="0"/>
    <m/>
    <x v="0"/>
    <m/>
    <x v="93"/>
    <n v="100476546"/>
    <x v="0"/>
    <x v="0"/>
    <s v="Transporte escolar"/>
    <s v="ORI"/>
    <x v="0"/>
    <m/>
    <x v="0"/>
    <x v="0"/>
    <x v="0"/>
    <x v="0"/>
    <x v="0"/>
    <x v="0"/>
    <x v="0"/>
    <x v="0"/>
    <x v="0"/>
    <x v="0"/>
    <x v="0"/>
    <s v="Transporte escolar"/>
    <x v="0"/>
    <x v="0"/>
    <x v="0"/>
    <x v="0"/>
    <x v="1"/>
    <x v="0"/>
    <x v="0"/>
    <s v="000000"/>
    <x v="0"/>
    <x v="0"/>
    <x v="0"/>
    <x v="0"/>
    <s v="Apio a favor da Sr. Jailson Lopes Miranda, referente apoio no transporte para formação, confrome anexo. "/>
  </r>
  <r>
    <x v="0"/>
    <n v="0"/>
    <n v="0"/>
    <n v="0"/>
    <n v="16800"/>
    <x v="404"/>
    <x v="0"/>
    <x v="0"/>
    <x v="0"/>
    <s v="03.16.15"/>
    <x v="0"/>
    <x v="0"/>
    <x v="0"/>
    <s v="Direção Financeira"/>
    <s v="03.16.15"/>
    <s v="Direção Financeira"/>
    <s v="03.16.15"/>
    <x v="17"/>
    <x v="0"/>
    <x v="0"/>
    <x v="0"/>
    <x v="0"/>
    <x v="0"/>
    <x v="0"/>
    <x v="0"/>
    <x v="9"/>
    <s v="2023-11-13"/>
    <x v="3"/>
    <n v="16800"/>
    <x v="0"/>
    <m/>
    <x v="0"/>
    <m/>
    <x v="94"/>
    <n v="100478452"/>
    <x v="0"/>
    <x v="0"/>
    <s v="Direção Financeira"/>
    <s v="ORI"/>
    <x v="0"/>
    <m/>
    <x v="0"/>
    <x v="0"/>
    <x v="0"/>
    <x v="0"/>
    <x v="0"/>
    <x v="0"/>
    <x v="0"/>
    <x v="0"/>
    <x v="0"/>
    <x v="0"/>
    <x v="0"/>
    <s v="Direção Financeira"/>
    <x v="0"/>
    <x v="0"/>
    <x v="0"/>
    <x v="0"/>
    <x v="0"/>
    <x v="0"/>
    <x v="0"/>
    <s v="000000"/>
    <x v="0"/>
    <x v="0"/>
    <x v="0"/>
    <x v="0"/>
    <s v="Pagamento para aquisição de varões de cortinas e cortinas, conforme proposta em anexo."/>
  </r>
  <r>
    <x v="0"/>
    <n v="0"/>
    <n v="0"/>
    <n v="0"/>
    <n v="21668"/>
    <x v="405"/>
    <x v="0"/>
    <x v="1"/>
    <x v="0"/>
    <s v="80.02.01"/>
    <x v="2"/>
    <x v="2"/>
    <x v="2"/>
    <s v="Retenções Iur"/>
    <s v="80.02.01"/>
    <s v="Retenções Iur"/>
    <s v="80.02.01"/>
    <x v="2"/>
    <x v="0"/>
    <x v="2"/>
    <x v="0"/>
    <x v="1"/>
    <x v="2"/>
    <x v="1"/>
    <x v="0"/>
    <x v="8"/>
    <s v="2023-10-26"/>
    <x v="3"/>
    <n v="21668"/>
    <x v="0"/>
    <m/>
    <x v="0"/>
    <m/>
    <x v="2"/>
    <n v="100474696"/>
    <x v="0"/>
    <x v="0"/>
    <s v="Retenções Iur"/>
    <s v="ORI"/>
    <x v="0"/>
    <s v="RIUR"/>
    <x v="0"/>
    <x v="0"/>
    <x v="0"/>
    <x v="0"/>
    <x v="0"/>
    <x v="0"/>
    <x v="0"/>
    <x v="0"/>
    <x v="0"/>
    <x v="0"/>
    <x v="0"/>
    <s v="Retenções Iur"/>
    <x v="0"/>
    <x v="0"/>
    <x v="0"/>
    <x v="0"/>
    <x v="2"/>
    <x v="0"/>
    <x v="0"/>
    <s v="000000"/>
    <x v="0"/>
    <x v="1"/>
    <x v="0"/>
    <x v="0"/>
    <s v="RETENCAO OT"/>
  </r>
  <r>
    <x v="0"/>
    <n v="0"/>
    <n v="0"/>
    <n v="0"/>
    <n v="18927"/>
    <x v="406"/>
    <x v="0"/>
    <x v="1"/>
    <x v="0"/>
    <s v="80.02.10.01"/>
    <x v="6"/>
    <x v="2"/>
    <x v="2"/>
    <s v="Outros"/>
    <s v="80.02.10"/>
    <s v="Outros"/>
    <s v="80.02.10"/>
    <x v="12"/>
    <x v="0"/>
    <x v="2"/>
    <x v="0"/>
    <x v="1"/>
    <x v="2"/>
    <x v="1"/>
    <x v="0"/>
    <x v="8"/>
    <s v="2023-10-26"/>
    <x v="3"/>
    <n v="189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407"/>
    <x v="0"/>
    <x v="1"/>
    <x v="0"/>
    <s v="80.02.10.20"/>
    <x v="18"/>
    <x v="2"/>
    <x v="2"/>
    <s v="Outros"/>
    <s v="80.02.10"/>
    <s v="Outros"/>
    <s v="80.02.10"/>
    <x v="3"/>
    <x v="0"/>
    <x v="2"/>
    <x v="2"/>
    <x v="1"/>
    <x v="2"/>
    <x v="1"/>
    <x v="0"/>
    <x v="8"/>
    <s v="2023-10-26"/>
    <x v="3"/>
    <n v="4800"/>
    <x v="0"/>
    <m/>
    <x v="0"/>
    <m/>
    <x v="21"/>
    <n v="100477977"/>
    <x v="0"/>
    <x v="0"/>
    <s v="Retenções CVMovel"/>
    <s v="ORI"/>
    <x v="0"/>
    <s v="RT"/>
    <x v="0"/>
    <x v="0"/>
    <x v="0"/>
    <x v="0"/>
    <x v="0"/>
    <x v="0"/>
    <x v="0"/>
    <x v="0"/>
    <x v="0"/>
    <x v="0"/>
    <x v="0"/>
    <s v="Retenções CVMovel"/>
    <x v="0"/>
    <x v="0"/>
    <x v="0"/>
    <x v="0"/>
    <x v="2"/>
    <x v="0"/>
    <x v="0"/>
    <s v="000000"/>
    <x v="0"/>
    <x v="1"/>
    <x v="0"/>
    <x v="0"/>
    <s v="RETENCAO OT"/>
  </r>
  <r>
    <x v="0"/>
    <n v="0"/>
    <n v="0"/>
    <n v="0"/>
    <n v="7374"/>
    <x v="408"/>
    <x v="0"/>
    <x v="1"/>
    <x v="0"/>
    <s v="80.02.10.26"/>
    <x v="3"/>
    <x v="2"/>
    <x v="2"/>
    <s v="Outros"/>
    <s v="80.02.10"/>
    <s v="Outros"/>
    <s v="80.02.10"/>
    <x v="3"/>
    <x v="0"/>
    <x v="2"/>
    <x v="2"/>
    <x v="1"/>
    <x v="2"/>
    <x v="1"/>
    <x v="0"/>
    <x v="8"/>
    <s v="2023-10-26"/>
    <x v="3"/>
    <n v="7374"/>
    <x v="0"/>
    <m/>
    <x v="0"/>
    <m/>
    <x v="3"/>
    <n v="100479277"/>
    <x v="0"/>
    <x v="0"/>
    <s v="Retenção Sansung"/>
    <s v="ORI"/>
    <x v="0"/>
    <s v="RS"/>
    <x v="0"/>
    <x v="0"/>
    <x v="0"/>
    <x v="0"/>
    <x v="0"/>
    <x v="0"/>
    <x v="0"/>
    <x v="0"/>
    <x v="0"/>
    <x v="0"/>
    <x v="0"/>
    <s v="Retenção Sansung"/>
    <x v="0"/>
    <x v="0"/>
    <x v="0"/>
    <x v="0"/>
    <x v="2"/>
    <x v="0"/>
    <x v="0"/>
    <s v="000000"/>
    <x v="0"/>
    <x v="1"/>
    <x v="0"/>
    <x v="0"/>
    <s v="RETENCAO OT"/>
  </r>
  <r>
    <x v="2"/>
    <n v="0"/>
    <n v="0"/>
    <n v="0"/>
    <n v="23330"/>
    <x v="409"/>
    <x v="0"/>
    <x v="0"/>
    <x v="0"/>
    <s v="01.27.02.15"/>
    <x v="10"/>
    <x v="4"/>
    <x v="5"/>
    <s v="Saneamento básico"/>
    <s v="01.27.02"/>
    <s v="Saneamento básico"/>
    <s v="01.27.02"/>
    <x v="20"/>
    <x v="0"/>
    <x v="0"/>
    <x v="0"/>
    <x v="0"/>
    <x v="1"/>
    <x v="2"/>
    <x v="0"/>
    <x v="9"/>
    <s v="2023-11-17"/>
    <x v="3"/>
    <n v="2333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empresa Felisberto Carvalho Auto, Lda. pela aquisição de combustível destinados as viaturas afetos aos serviços de transferência de resíduos para o aterro sanitário. Conforme justificativos em anexo"/>
  </r>
  <r>
    <x v="0"/>
    <n v="0"/>
    <n v="0"/>
    <n v="0"/>
    <n v="354100"/>
    <x v="410"/>
    <x v="0"/>
    <x v="0"/>
    <x v="0"/>
    <s v="01.27.04.10"/>
    <x v="13"/>
    <x v="4"/>
    <x v="5"/>
    <s v="Infra-Estruturas e Transportes"/>
    <s v="01.27.04"/>
    <s v="Infra-Estruturas e Transportes"/>
    <s v="01.27.04"/>
    <x v="21"/>
    <x v="0"/>
    <x v="5"/>
    <x v="8"/>
    <x v="0"/>
    <x v="1"/>
    <x v="0"/>
    <x v="0"/>
    <x v="9"/>
    <s v="2023-11-17"/>
    <x v="3"/>
    <n v="3541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faimo, segundo folhas em anexo."/>
  </r>
  <r>
    <x v="0"/>
    <n v="0"/>
    <n v="0"/>
    <n v="0"/>
    <n v="10000"/>
    <x v="411"/>
    <x v="0"/>
    <x v="0"/>
    <x v="0"/>
    <s v="01.25.03.09"/>
    <x v="36"/>
    <x v="1"/>
    <x v="1"/>
    <s v="Emprego e Formação profissional"/>
    <s v="01.25.03"/>
    <s v="Emprego e Formação profissional"/>
    <s v="01.25.03"/>
    <x v="21"/>
    <x v="0"/>
    <x v="5"/>
    <x v="8"/>
    <x v="0"/>
    <x v="1"/>
    <x v="0"/>
    <x v="0"/>
    <x v="9"/>
    <s v="2023-11-22"/>
    <x v="3"/>
    <n v="10000"/>
    <x v="0"/>
    <m/>
    <x v="0"/>
    <m/>
    <x v="95"/>
    <n v="100479280"/>
    <x v="0"/>
    <x v="0"/>
    <s v="Apoio a formação profissional"/>
    <s v="ORI"/>
    <x v="0"/>
    <m/>
    <x v="0"/>
    <x v="0"/>
    <x v="0"/>
    <x v="0"/>
    <x v="0"/>
    <x v="0"/>
    <x v="0"/>
    <x v="0"/>
    <x v="0"/>
    <x v="0"/>
    <x v="0"/>
    <s v="Apoio a formação profissional"/>
    <x v="0"/>
    <x v="0"/>
    <x v="0"/>
    <x v="0"/>
    <x v="1"/>
    <x v="0"/>
    <x v="0"/>
    <s v="000000"/>
    <x v="0"/>
    <x v="0"/>
    <x v="0"/>
    <x v="0"/>
    <s v="Subsídios monetários a favor do Sr. Wilson Gomes, para custear as despesas com formação, referente ao mês de setembro e outubro de 2023, conforme anexo._x000d__x000a_"/>
  </r>
  <r>
    <x v="0"/>
    <n v="0"/>
    <n v="0"/>
    <n v="0"/>
    <n v="939"/>
    <x v="412"/>
    <x v="0"/>
    <x v="0"/>
    <x v="0"/>
    <s v="03.16.02"/>
    <x v="9"/>
    <x v="0"/>
    <x v="0"/>
    <s v="Gabinete do Presidente"/>
    <s v="03.16.02"/>
    <s v="Gabinete do Presidente"/>
    <s v="03.16.02"/>
    <x v="42"/>
    <x v="0"/>
    <x v="0"/>
    <x v="7"/>
    <x v="0"/>
    <x v="0"/>
    <x v="0"/>
    <x v="0"/>
    <x v="10"/>
    <s v="2023-12-13"/>
    <x v="3"/>
    <n v="939"/>
    <x v="0"/>
    <m/>
    <x v="0"/>
    <m/>
    <x v="2"/>
    <n v="100474696"/>
    <x v="0"/>
    <x v="2"/>
    <s v="Gabinete do Presidente"/>
    <s v="ORI"/>
    <x v="0"/>
    <m/>
    <x v="0"/>
    <x v="0"/>
    <x v="0"/>
    <x v="0"/>
    <x v="0"/>
    <x v="0"/>
    <x v="0"/>
    <x v="0"/>
    <x v="0"/>
    <x v="0"/>
    <x v="0"/>
    <s v="Gabinete do Presidente"/>
    <x v="0"/>
    <x v="0"/>
    <x v="0"/>
    <x v="0"/>
    <x v="0"/>
    <x v="0"/>
    <x v="0"/>
    <s v="000000"/>
    <x v="0"/>
    <x v="0"/>
    <x v="2"/>
    <x v="0"/>
    <s v="Pagamento de salário referente a 12-2023"/>
  </r>
  <r>
    <x v="0"/>
    <n v="0"/>
    <n v="0"/>
    <n v="0"/>
    <n v="1409"/>
    <x v="412"/>
    <x v="0"/>
    <x v="0"/>
    <x v="0"/>
    <s v="03.16.02"/>
    <x v="9"/>
    <x v="0"/>
    <x v="0"/>
    <s v="Gabinete do Presidente"/>
    <s v="03.16.02"/>
    <s v="Gabinete do Presidente"/>
    <s v="03.16.02"/>
    <x v="62"/>
    <x v="0"/>
    <x v="0"/>
    <x v="0"/>
    <x v="0"/>
    <x v="0"/>
    <x v="0"/>
    <x v="0"/>
    <x v="10"/>
    <s v="2023-12-13"/>
    <x v="3"/>
    <n v="1409"/>
    <x v="0"/>
    <m/>
    <x v="0"/>
    <m/>
    <x v="2"/>
    <n v="100474696"/>
    <x v="0"/>
    <x v="2"/>
    <s v="Gabinete do Presidente"/>
    <s v="ORI"/>
    <x v="0"/>
    <m/>
    <x v="0"/>
    <x v="0"/>
    <x v="0"/>
    <x v="0"/>
    <x v="0"/>
    <x v="0"/>
    <x v="0"/>
    <x v="0"/>
    <x v="0"/>
    <x v="0"/>
    <x v="0"/>
    <s v="Gabinete do Presidente"/>
    <x v="0"/>
    <x v="0"/>
    <x v="0"/>
    <x v="0"/>
    <x v="0"/>
    <x v="0"/>
    <x v="0"/>
    <s v="000000"/>
    <x v="0"/>
    <x v="0"/>
    <x v="2"/>
    <x v="0"/>
    <s v="Pagamento de salário referente a 12-2023"/>
  </r>
  <r>
    <x v="0"/>
    <n v="0"/>
    <n v="0"/>
    <n v="0"/>
    <n v="4834"/>
    <x v="412"/>
    <x v="0"/>
    <x v="0"/>
    <x v="0"/>
    <s v="03.16.02"/>
    <x v="9"/>
    <x v="0"/>
    <x v="0"/>
    <s v="Gabinete do Presidente"/>
    <s v="03.16.02"/>
    <s v="Gabinete do Presidente"/>
    <s v="03.16.02"/>
    <x v="51"/>
    <x v="0"/>
    <x v="0"/>
    <x v="0"/>
    <x v="0"/>
    <x v="0"/>
    <x v="0"/>
    <x v="0"/>
    <x v="10"/>
    <s v="2023-12-13"/>
    <x v="3"/>
    <n v="4834"/>
    <x v="0"/>
    <m/>
    <x v="0"/>
    <m/>
    <x v="2"/>
    <n v="100474696"/>
    <x v="0"/>
    <x v="2"/>
    <s v="Gabinete do Presidente"/>
    <s v="ORI"/>
    <x v="0"/>
    <m/>
    <x v="0"/>
    <x v="0"/>
    <x v="0"/>
    <x v="0"/>
    <x v="0"/>
    <x v="0"/>
    <x v="0"/>
    <x v="0"/>
    <x v="0"/>
    <x v="0"/>
    <x v="0"/>
    <s v="Gabinete do Presidente"/>
    <x v="0"/>
    <x v="0"/>
    <x v="0"/>
    <x v="0"/>
    <x v="0"/>
    <x v="0"/>
    <x v="0"/>
    <s v="000000"/>
    <x v="0"/>
    <x v="0"/>
    <x v="2"/>
    <x v="0"/>
    <s v="Pagamento de salário referente a 12-2023"/>
  </r>
  <r>
    <x v="0"/>
    <n v="0"/>
    <n v="0"/>
    <n v="0"/>
    <n v="18150"/>
    <x v="412"/>
    <x v="0"/>
    <x v="0"/>
    <x v="0"/>
    <s v="03.16.02"/>
    <x v="9"/>
    <x v="0"/>
    <x v="0"/>
    <s v="Gabinete do Presidente"/>
    <s v="03.16.02"/>
    <s v="Gabinete do Presidente"/>
    <s v="03.16.02"/>
    <x v="48"/>
    <x v="0"/>
    <x v="0"/>
    <x v="0"/>
    <x v="1"/>
    <x v="0"/>
    <x v="0"/>
    <x v="0"/>
    <x v="10"/>
    <s v="2023-12-13"/>
    <x v="3"/>
    <n v="18150"/>
    <x v="0"/>
    <m/>
    <x v="0"/>
    <m/>
    <x v="2"/>
    <n v="100474696"/>
    <x v="0"/>
    <x v="2"/>
    <s v="Gabinete do Presidente"/>
    <s v="ORI"/>
    <x v="0"/>
    <m/>
    <x v="0"/>
    <x v="0"/>
    <x v="0"/>
    <x v="0"/>
    <x v="0"/>
    <x v="0"/>
    <x v="0"/>
    <x v="0"/>
    <x v="0"/>
    <x v="0"/>
    <x v="0"/>
    <s v="Gabinete do Presidente"/>
    <x v="0"/>
    <x v="0"/>
    <x v="0"/>
    <x v="0"/>
    <x v="0"/>
    <x v="0"/>
    <x v="0"/>
    <s v="000000"/>
    <x v="0"/>
    <x v="0"/>
    <x v="2"/>
    <x v="0"/>
    <s v="Pagamento de salário referente a 12-2023"/>
  </r>
  <r>
    <x v="0"/>
    <n v="0"/>
    <n v="0"/>
    <n v="0"/>
    <n v="177"/>
    <x v="412"/>
    <x v="0"/>
    <x v="0"/>
    <x v="0"/>
    <s v="03.16.02"/>
    <x v="9"/>
    <x v="0"/>
    <x v="0"/>
    <s v="Gabinete do Presidente"/>
    <s v="03.16.02"/>
    <s v="Gabinete do Presidente"/>
    <s v="03.16.02"/>
    <x v="42"/>
    <x v="0"/>
    <x v="0"/>
    <x v="7"/>
    <x v="0"/>
    <x v="0"/>
    <x v="0"/>
    <x v="0"/>
    <x v="10"/>
    <s v="2023-12-13"/>
    <x v="3"/>
    <n v="177"/>
    <x v="0"/>
    <m/>
    <x v="0"/>
    <m/>
    <x v="21"/>
    <n v="100477977"/>
    <x v="0"/>
    <x v="6"/>
    <s v="Gabinete do Presidente"/>
    <s v="ORI"/>
    <x v="0"/>
    <m/>
    <x v="0"/>
    <x v="0"/>
    <x v="0"/>
    <x v="0"/>
    <x v="0"/>
    <x v="0"/>
    <x v="0"/>
    <x v="0"/>
    <x v="0"/>
    <x v="0"/>
    <x v="0"/>
    <s v="Gabinete do Presidente"/>
    <x v="0"/>
    <x v="0"/>
    <x v="0"/>
    <x v="0"/>
    <x v="0"/>
    <x v="0"/>
    <x v="0"/>
    <s v="000000"/>
    <x v="0"/>
    <x v="0"/>
    <x v="6"/>
    <x v="0"/>
    <s v="Pagamento de salário referente a 12-2023"/>
  </r>
  <r>
    <x v="0"/>
    <n v="0"/>
    <n v="0"/>
    <n v="0"/>
    <n v="266"/>
    <x v="412"/>
    <x v="0"/>
    <x v="0"/>
    <x v="0"/>
    <s v="03.16.02"/>
    <x v="9"/>
    <x v="0"/>
    <x v="0"/>
    <s v="Gabinete do Presidente"/>
    <s v="03.16.02"/>
    <s v="Gabinete do Presidente"/>
    <s v="03.16.02"/>
    <x v="62"/>
    <x v="0"/>
    <x v="0"/>
    <x v="0"/>
    <x v="0"/>
    <x v="0"/>
    <x v="0"/>
    <x v="0"/>
    <x v="10"/>
    <s v="2023-12-13"/>
    <x v="3"/>
    <n v="266"/>
    <x v="0"/>
    <m/>
    <x v="0"/>
    <m/>
    <x v="21"/>
    <n v="100477977"/>
    <x v="0"/>
    <x v="6"/>
    <s v="Gabinete do Presidente"/>
    <s v="ORI"/>
    <x v="0"/>
    <m/>
    <x v="0"/>
    <x v="0"/>
    <x v="0"/>
    <x v="0"/>
    <x v="0"/>
    <x v="0"/>
    <x v="0"/>
    <x v="0"/>
    <x v="0"/>
    <x v="0"/>
    <x v="0"/>
    <s v="Gabinete do Presidente"/>
    <x v="0"/>
    <x v="0"/>
    <x v="0"/>
    <x v="0"/>
    <x v="0"/>
    <x v="0"/>
    <x v="0"/>
    <s v="000000"/>
    <x v="0"/>
    <x v="0"/>
    <x v="6"/>
    <x v="0"/>
    <s v="Pagamento de salário referente a 12-2023"/>
  </r>
  <r>
    <x v="0"/>
    <n v="0"/>
    <n v="0"/>
    <n v="0"/>
    <n v="916"/>
    <x v="412"/>
    <x v="0"/>
    <x v="0"/>
    <x v="0"/>
    <s v="03.16.02"/>
    <x v="9"/>
    <x v="0"/>
    <x v="0"/>
    <s v="Gabinete do Presidente"/>
    <s v="03.16.02"/>
    <s v="Gabinete do Presidente"/>
    <s v="03.16.02"/>
    <x v="51"/>
    <x v="0"/>
    <x v="0"/>
    <x v="0"/>
    <x v="0"/>
    <x v="0"/>
    <x v="0"/>
    <x v="0"/>
    <x v="10"/>
    <s v="2023-12-13"/>
    <x v="3"/>
    <n v="916"/>
    <x v="0"/>
    <m/>
    <x v="0"/>
    <m/>
    <x v="21"/>
    <n v="100477977"/>
    <x v="0"/>
    <x v="6"/>
    <s v="Gabinete do Presidente"/>
    <s v="ORI"/>
    <x v="0"/>
    <m/>
    <x v="0"/>
    <x v="0"/>
    <x v="0"/>
    <x v="0"/>
    <x v="0"/>
    <x v="0"/>
    <x v="0"/>
    <x v="0"/>
    <x v="0"/>
    <x v="0"/>
    <x v="0"/>
    <s v="Gabinete do Presidente"/>
    <x v="0"/>
    <x v="0"/>
    <x v="0"/>
    <x v="0"/>
    <x v="0"/>
    <x v="0"/>
    <x v="0"/>
    <s v="000000"/>
    <x v="0"/>
    <x v="0"/>
    <x v="6"/>
    <x v="0"/>
    <s v="Pagamento de salário referente a 12-2023"/>
  </r>
  <r>
    <x v="0"/>
    <n v="0"/>
    <n v="0"/>
    <n v="0"/>
    <n v="3441"/>
    <x v="412"/>
    <x v="0"/>
    <x v="0"/>
    <x v="0"/>
    <s v="03.16.02"/>
    <x v="9"/>
    <x v="0"/>
    <x v="0"/>
    <s v="Gabinete do Presidente"/>
    <s v="03.16.02"/>
    <s v="Gabinete do Presidente"/>
    <s v="03.16.02"/>
    <x v="48"/>
    <x v="0"/>
    <x v="0"/>
    <x v="0"/>
    <x v="1"/>
    <x v="0"/>
    <x v="0"/>
    <x v="0"/>
    <x v="10"/>
    <s v="2023-12-13"/>
    <x v="3"/>
    <n v="3441"/>
    <x v="0"/>
    <m/>
    <x v="0"/>
    <m/>
    <x v="21"/>
    <n v="100477977"/>
    <x v="0"/>
    <x v="6"/>
    <s v="Gabinete do Presidente"/>
    <s v="ORI"/>
    <x v="0"/>
    <m/>
    <x v="0"/>
    <x v="0"/>
    <x v="0"/>
    <x v="0"/>
    <x v="0"/>
    <x v="0"/>
    <x v="0"/>
    <x v="0"/>
    <x v="0"/>
    <x v="0"/>
    <x v="0"/>
    <s v="Gabinete do Presidente"/>
    <x v="0"/>
    <x v="0"/>
    <x v="0"/>
    <x v="0"/>
    <x v="0"/>
    <x v="0"/>
    <x v="0"/>
    <s v="000000"/>
    <x v="0"/>
    <x v="0"/>
    <x v="6"/>
    <x v="0"/>
    <s v="Pagamento de salário referente a 12-2023"/>
  </r>
  <r>
    <x v="0"/>
    <n v="0"/>
    <n v="0"/>
    <n v="0"/>
    <n v="779"/>
    <x v="412"/>
    <x v="0"/>
    <x v="0"/>
    <x v="0"/>
    <s v="03.16.02"/>
    <x v="9"/>
    <x v="0"/>
    <x v="0"/>
    <s v="Gabinete do Presidente"/>
    <s v="03.16.02"/>
    <s v="Gabinete do Presidente"/>
    <s v="03.16.02"/>
    <x v="42"/>
    <x v="0"/>
    <x v="0"/>
    <x v="7"/>
    <x v="0"/>
    <x v="0"/>
    <x v="0"/>
    <x v="0"/>
    <x v="10"/>
    <s v="2023-12-13"/>
    <x v="3"/>
    <n v="779"/>
    <x v="0"/>
    <m/>
    <x v="0"/>
    <m/>
    <x v="6"/>
    <n v="100474706"/>
    <x v="0"/>
    <x v="3"/>
    <s v="Gabinete do Presidente"/>
    <s v="ORI"/>
    <x v="0"/>
    <m/>
    <x v="0"/>
    <x v="0"/>
    <x v="0"/>
    <x v="0"/>
    <x v="0"/>
    <x v="0"/>
    <x v="0"/>
    <x v="0"/>
    <x v="0"/>
    <x v="0"/>
    <x v="0"/>
    <s v="Gabinete do Presidente"/>
    <x v="0"/>
    <x v="0"/>
    <x v="0"/>
    <x v="0"/>
    <x v="0"/>
    <x v="0"/>
    <x v="0"/>
    <s v="000000"/>
    <x v="0"/>
    <x v="0"/>
    <x v="3"/>
    <x v="0"/>
    <s v="Pagamento de salário referente a 12-2023"/>
  </r>
  <r>
    <x v="0"/>
    <n v="0"/>
    <n v="0"/>
    <n v="0"/>
    <n v="1169"/>
    <x v="412"/>
    <x v="0"/>
    <x v="0"/>
    <x v="0"/>
    <s v="03.16.02"/>
    <x v="9"/>
    <x v="0"/>
    <x v="0"/>
    <s v="Gabinete do Presidente"/>
    <s v="03.16.02"/>
    <s v="Gabinete do Presidente"/>
    <s v="03.16.02"/>
    <x v="62"/>
    <x v="0"/>
    <x v="0"/>
    <x v="0"/>
    <x v="0"/>
    <x v="0"/>
    <x v="0"/>
    <x v="0"/>
    <x v="10"/>
    <s v="2023-12-13"/>
    <x v="3"/>
    <n v="1169"/>
    <x v="0"/>
    <m/>
    <x v="0"/>
    <m/>
    <x v="6"/>
    <n v="100474706"/>
    <x v="0"/>
    <x v="3"/>
    <s v="Gabinete do Presidente"/>
    <s v="ORI"/>
    <x v="0"/>
    <m/>
    <x v="0"/>
    <x v="0"/>
    <x v="0"/>
    <x v="0"/>
    <x v="0"/>
    <x v="0"/>
    <x v="0"/>
    <x v="0"/>
    <x v="0"/>
    <x v="0"/>
    <x v="0"/>
    <s v="Gabinete do Presidente"/>
    <x v="0"/>
    <x v="0"/>
    <x v="0"/>
    <x v="0"/>
    <x v="0"/>
    <x v="0"/>
    <x v="0"/>
    <s v="000000"/>
    <x v="0"/>
    <x v="0"/>
    <x v="3"/>
    <x v="0"/>
    <s v="Pagamento de salário referente a 12-2023"/>
  </r>
  <r>
    <x v="0"/>
    <n v="0"/>
    <n v="0"/>
    <n v="0"/>
    <n v="4012"/>
    <x v="412"/>
    <x v="0"/>
    <x v="0"/>
    <x v="0"/>
    <s v="03.16.02"/>
    <x v="9"/>
    <x v="0"/>
    <x v="0"/>
    <s v="Gabinete do Presidente"/>
    <s v="03.16.02"/>
    <s v="Gabinete do Presidente"/>
    <s v="03.16.02"/>
    <x v="51"/>
    <x v="0"/>
    <x v="0"/>
    <x v="0"/>
    <x v="0"/>
    <x v="0"/>
    <x v="0"/>
    <x v="0"/>
    <x v="10"/>
    <s v="2023-12-13"/>
    <x v="3"/>
    <n v="4012"/>
    <x v="0"/>
    <m/>
    <x v="0"/>
    <m/>
    <x v="6"/>
    <n v="100474706"/>
    <x v="0"/>
    <x v="3"/>
    <s v="Gabinete do Presidente"/>
    <s v="ORI"/>
    <x v="0"/>
    <m/>
    <x v="0"/>
    <x v="0"/>
    <x v="0"/>
    <x v="0"/>
    <x v="0"/>
    <x v="0"/>
    <x v="0"/>
    <x v="0"/>
    <x v="0"/>
    <x v="0"/>
    <x v="0"/>
    <s v="Gabinete do Presidente"/>
    <x v="0"/>
    <x v="0"/>
    <x v="0"/>
    <x v="0"/>
    <x v="0"/>
    <x v="0"/>
    <x v="0"/>
    <s v="000000"/>
    <x v="0"/>
    <x v="0"/>
    <x v="3"/>
    <x v="0"/>
    <s v="Pagamento de salário referente a 12-2023"/>
  </r>
  <r>
    <x v="0"/>
    <n v="0"/>
    <n v="0"/>
    <n v="0"/>
    <n v="15061"/>
    <x v="412"/>
    <x v="0"/>
    <x v="0"/>
    <x v="0"/>
    <s v="03.16.02"/>
    <x v="9"/>
    <x v="0"/>
    <x v="0"/>
    <s v="Gabinete do Presidente"/>
    <s v="03.16.02"/>
    <s v="Gabinete do Presidente"/>
    <s v="03.16.02"/>
    <x v="48"/>
    <x v="0"/>
    <x v="0"/>
    <x v="0"/>
    <x v="1"/>
    <x v="0"/>
    <x v="0"/>
    <x v="0"/>
    <x v="10"/>
    <s v="2023-12-13"/>
    <x v="3"/>
    <n v="15061"/>
    <x v="0"/>
    <m/>
    <x v="0"/>
    <m/>
    <x v="6"/>
    <n v="100474706"/>
    <x v="0"/>
    <x v="3"/>
    <s v="Gabinete do Presidente"/>
    <s v="ORI"/>
    <x v="0"/>
    <m/>
    <x v="0"/>
    <x v="0"/>
    <x v="0"/>
    <x v="0"/>
    <x v="0"/>
    <x v="0"/>
    <x v="0"/>
    <x v="0"/>
    <x v="0"/>
    <x v="0"/>
    <x v="0"/>
    <s v="Gabinete do Presidente"/>
    <x v="0"/>
    <x v="0"/>
    <x v="0"/>
    <x v="0"/>
    <x v="0"/>
    <x v="0"/>
    <x v="0"/>
    <s v="000000"/>
    <x v="0"/>
    <x v="0"/>
    <x v="3"/>
    <x v="0"/>
    <s v="Pagamento de salário referente a 12-2023"/>
  </r>
  <r>
    <x v="0"/>
    <n v="0"/>
    <n v="0"/>
    <n v="0"/>
    <n v="11705"/>
    <x v="412"/>
    <x v="0"/>
    <x v="0"/>
    <x v="0"/>
    <s v="03.16.02"/>
    <x v="9"/>
    <x v="0"/>
    <x v="0"/>
    <s v="Gabinete do Presidente"/>
    <s v="03.16.02"/>
    <s v="Gabinete do Presidente"/>
    <s v="03.16.02"/>
    <x v="42"/>
    <x v="0"/>
    <x v="0"/>
    <x v="7"/>
    <x v="0"/>
    <x v="0"/>
    <x v="0"/>
    <x v="0"/>
    <x v="10"/>
    <s v="2023-12-13"/>
    <x v="3"/>
    <n v="11705"/>
    <x v="0"/>
    <m/>
    <x v="0"/>
    <m/>
    <x v="4"/>
    <n v="100474693"/>
    <x v="0"/>
    <x v="0"/>
    <s v="Gabinete do Presidente"/>
    <s v="ORI"/>
    <x v="0"/>
    <m/>
    <x v="0"/>
    <x v="0"/>
    <x v="0"/>
    <x v="0"/>
    <x v="0"/>
    <x v="0"/>
    <x v="0"/>
    <x v="0"/>
    <x v="0"/>
    <x v="0"/>
    <x v="0"/>
    <s v="Gabinete do Presidente"/>
    <x v="0"/>
    <x v="0"/>
    <x v="0"/>
    <x v="0"/>
    <x v="0"/>
    <x v="0"/>
    <x v="0"/>
    <s v="000000"/>
    <x v="0"/>
    <x v="0"/>
    <x v="0"/>
    <x v="0"/>
    <s v="Pagamento de salário referente a 12-2023"/>
  </r>
  <r>
    <x v="0"/>
    <n v="0"/>
    <n v="0"/>
    <n v="0"/>
    <n v="17556"/>
    <x v="412"/>
    <x v="0"/>
    <x v="0"/>
    <x v="0"/>
    <s v="03.16.02"/>
    <x v="9"/>
    <x v="0"/>
    <x v="0"/>
    <s v="Gabinete do Presidente"/>
    <s v="03.16.02"/>
    <s v="Gabinete do Presidente"/>
    <s v="03.16.02"/>
    <x v="62"/>
    <x v="0"/>
    <x v="0"/>
    <x v="0"/>
    <x v="0"/>
    <x v="0"/>
    <x v="0"/>
    <x v="0"/>
    <x v="10"/>
    <s v="2023-12-13"/>
    <x v="3"/>
    <n v="17556"/>
    <x v="0"/>
    <m/>
    <x v="0"/>
    <m/>
    <x v="4"/>
    <n v="100474693"/>
    <x v="0"/>
    <x v="0"/>
    <s v="Gabinete do Presidente"/>
    <s v="ORI"/>
    <x v="0"/>
    <m/>
    <x v="0"/>
    <x v="0"/>
    <x v="0"/>
    <x v="0"/>
    <x v="0"/>
    <x v="0"/>
    <x v="0"/>
    <x v="0"/>
    <x v="0"/>
    <x v="0"/>
    <x v="0"/>
    <s v="Gabinete do Presidente"/>
    <x v="0"/>
    <x v="0"/>
    <x v="0"/>
    <x v="0"/>
    <x v="0"/>
    <x v="0"/>
    <x v="0"/>
    <s v="000000"/>
    <x v="0"/>
    <x v="0"/>
    <x v="0"/>
    <x v="0"/>
    <s v="Pagamento de salário referente a 12-2023"/>
  </r>
  <r>
    <x v="0"/>
    <n v="0"/>
    <n v="0"/>
    <n v="0"/>
    <n v="60238"/>
    <x v="412"/>
    <x v="0"/>
    <x v="0"/>
    <x v="0"/>
    <s v="03.16.02"/>
    <x v="9"/>
    <x v="0"/>
    <x v="0"/>
    <s v="Gabinete do Presidente"/>
    <s v="03.16.02"/>
    <s v="Gabinete do Presidente"/>
    <s v="03.16.02"/>
    <x v="51"/>
    <x v="0"/>
    <x v="0"/>
    <x v="0"/>
    <x v="0"/>
    <x v="0"/>
    <x v="0"/>
    <x v="0"/>
    <x v="10"/>
    <s v="2023-12-13"/>
    <x v="3"/>
    <n v="60238"/>
    <x v="0"/>
    <m/>
    <x v="0"/>
    <m/>
    <x v="4"/>
    <n v="100474693"/>
    <x v="0"/>
    <x v="0"/>
    <s v="Gabinete do Presidente"/>
    <s v="ORI"/>
    <x v="0"/>
    <m/>
    <x v="0"/>
    <x v="0"/>
    <x v="0"/>
    <x v="0"/>
    <x v="0"/>
    <x v="0"/>
    <x v="0"/>
    <x v="0"/>
    <x v="0"/>
    <x v="0"/>
    <x v="0"/>
    <s v="Gabinete do Presidente"/>
    <x v="0"/>
    <x v="0"/>
    <x v="0"/>
    <x v="0"/>
    <x v="0"/>
    <x v="0"/>
    <x v="0"/>
    <s v="000000"/>
    <x v="0"/>
    <x v="0"/>
    <x v="0"/>
    <x v="0"/>
    <s v="Pagamento de salário referente a 12-2023"/>
  </r>
  <r>
    <x v="0"/>
    <n v="0"/>
    <n v="0"/>
    <n v="0"/>
    <n v="226112"/>
    <x v="412"/>
    <x v="0"/>
    <x v="0"/>
    <x v="0"/>
    <s v="03.16.02"/>
    <x v="9"/>
    <x v="0"/>
    <x v="0"/>
    <s v="Gabinete do Presidente"/>
    <s v="03.16.02"/>
    <s v="Gabinete do Presidente"/>
    <s v="03.16.02"/>
    <x v="48"/>
    <x v="0"/>
    <x v="0"/>
    <x v="0"/>
    <x v="1"/>
    <x v="0"/>
    <x v="0"/>
    <x v="0"/>
    <x v="10"/>
    <s v="2023-12-13"/>
    <x v="3"/>
    <n v="226112"/>
    <x v="0"/>
    <m/>
    <x v="0"/>
    <m/>
    <x v="4"/>
    <n v="100474693"/>
    <x v="0"/>
    <x v="0"/>
    <s v="Gabinete do Presidente"/>
    <s v="ORI"/>
    <x v="0"/>
    <m/>
    <x v="0"/>
    <x v="0"/>
    <x v="0"/>
    <x v="0"/>
    <x v="0"/>
    <x v="0"/>
    <x v="0"/>
    <x v="0"/>
    <x v="0"/>
    <x v="0"/>
    <x v="0"/>
    <s v="Gabinete do Presidente"/>
    <x v="0"/>
    <x v="0"/>
    <x v="0"/>
    <x v="0"/>
    <x v="0"/>
    <x v="0"/>
    <x v="0"/>
    <s v="000000"/>
    <x v="0"/>
    <x v="0"/>
    <x v="0"/>
    <x v="0"/>
    <s v="Pagamento de salário referente a 12-2023"/>
  </r>
  <r>
    <x v="0"/>
    <n v="0"/>
    <n v="0"/>
    <n v="0"/>
    <n v="38"/>
    <x v="413"/>
    <x v="0"/>
    <x v="0"/>
    <x v="0"/>
    <s v="03.16.23"/>
    <x v="20"/>
    <x v="0"/>
    <x v="0"/>
    <s v="Direção da Educação, Formação Profissional, Emprego"/>
    <s v="03.16.23"/>
    <s v="Direção da Educação, Formação Profissional, Emprego"/>
    <s v="03.16.23"/>
    <x v="51"/>
    <x v="0"/>
    <x v="0"/>
    <x v="0"/>
    <x v="0"/>
    <x v="0"/>
    <x v="0"/>
    <x v="0"/>
    <x v="10"/>
    <s v="2023-12-13"/>
    <x v="3"/>
    <n v="38"/>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2-2023"/>
  </r>
  <r>
    <x v="0"/>
    <n v="0"/>
    <n v="0"/>
    <n v="0"/>
    <n v="7"/>
    <x v="413"/>
    <x v="0"/>
    <x v="0"/>
    <x v="0"/>
    <s v="03.16.23"/>
    <x v="20"/>
    <x v="0"/>
    <x v="0"/>
    <s v="Direção da Educação, Formação Profissional, Emprego"/>
    <s v="03.16.23"/>
    <s v="Direção da Educação, Formação Profissional, Emprego"/>
    <s v="03.16.23"/>
    <x v="52"/>
    <x v="0"/>
    <x v="0"/>
    <x v="0"/>
    <x v="0"/>
    <x v="0"/>
    <x v="0"/>
    <x v="0"/>
    <x v="10"/>
    <s v="2023-12-13"/>
    <x v="3"/>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2-2023"/>
  </r>
  <r>
    <x v="0"/>
    <n v="0"/>
    <n v="0"/>
    <n v="0"/>
    <n v="4246"/>
    <x v="413"/>
    <x v="0"/>
    <x v="0"/>
    <x v="0"/>
    <s v="03.16.23"/>
    <x v="20"/>
    <x v="0"/>
    <x v="0"/>
    <s v="Direção da Educação, Formação Profissional, Emprego"/>
    <s v="03.16.23"/>
    <s v="Direção da Educação, Formação Profissional, Emprego"/>
    <s v="03.16.23"/>
    <x v="37"/>
    <x v="0"/>
    <x v="0"/>
    <x v="0"/>
    <x v="1"/>
    <x v="0"/>
    <x v="0"/>
    <x v="0"/>
    <x v="10"/>
    <s v="2023-12-13"/>
    <x v="3"/>
    <n v="4246"/>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2-2023"/>
  </r>
  <r>
    <x v="0"/>
    <n v="0"/>
    <n v="0"/>
    <n v="0"/>
    <n v="39"/>
    <x v="413"/>
    <x v="0"/>
    <x v="0"/>
    <x v="0"/>
    <s v="03.16.23"/>
    <x v="20"/>
    <x v="0"/>
    <x v="0"/>
    <s v="Direção da Educação, Formação Profissional, Emprego"/>
    <s v="03.16.23"/>
    <s v="Direção da Educação, Formação Profissional, Emprego"/>
    <s v="03.16.23"/>
    <x v="51"/>
    <x v="0"/>
    <x v="0"/>
    <x v="0"/>
    <x v="0"/>
    <x v="0"/>
    <x v="0"/>
    <x v="0"/>
    <x v="10"/>
    <s v="2023-12-13"/>
    <x v="3"/>
    <n v="39"/>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2-2023"/>
  </r>
  <r>
    <x v="0"/>
    <n v="0"/>
    <n v="0"/>
    <n v="0"/>
    <n v="7"/>
    <x v="413"/>
    <x v="0"/>
    <x v="0"/>
    <x v="0"/>
    <s v="03.16.23"/>
    <x v="20"/>
    <x v="0"/>
    <x v="0"/>
    <s v="Direção da Educação, Formação Profissional, Emprego"/>
    <s v="03.16.23"/>
    <s v="Direção da Educação, Formação Profissional, Emprego"/>
    <s v="03.16.23"/>
    <x v="52"/>
    <x v="0"/>
    <x v="0"/>
    <x v="0"/>
    <x v="0"/>
    <x v="0"/>
    <x v="0"/>
    <x v="0"/>
    <x v="10"/>
    <s v="2023-12-13"/>
    <x v="3"/>
    <n v="7"/>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2-2023"/>
  </r>
  <r>
    <x v="0"/>
    <n v="0"/>
    <n v="0"/>
    <n v="0"/>
    <n v="4363"/>
    <x v="413"/>
    <x v="0"/>
    <x v="0"/>
    <x v="0"/>
    <s v="03.16.23"/>
    <x v="20"/>
    <x v="0"/>
    <x v="0"/>
    <s v="Direção da Educação, Formação Profissional, Emprego"/>
    <s v="03.16.23"/>
    <s v="Direção da Educação, Formação Profissional, Emprego"/>
    <s v="03.16.23"/>
    <x v="37"/>
    <x v="0"/>
    <x v="0"/>
    <x v="0"/>
    <x v="1"/>
    <x v="0"/>
    <x v="0"/>
    <x v="0"/>
    <x v="10"/>
    <s v="2023-12-13"/>
    <x v="3"/>
    <n v="436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2-2023"/>
  </r>
  <r>
    <x v="0"/>
    <n v="0"/>
    <n v="0"/>
    <n v="0"/>
    <n v="36"/>
    <x v="413"/>
    <x v="0"/>
    <x v="0"/>
    <x v="0"/>
    <s v="03.16.23"/>
    <x v="20"/>
    <x v="0"/>
    <x v="0"/>
    <s v="Direção da Educação, Formação Profissional, Emprego"/>
    <s v="03.16.23"/>
    <s v="Direção da Educação, Formação Profissional, Emprego"/>
    <s v="03.16.23"/>
    <x v="51"/>
    <x v="0"/>
    <x v="0"/>
    <x v="0"/>
    <x v="0"/>
    <x v="0"/>
    <x v="0"/>
    <x v="0"/>
    <x v="10"/>
    <s v="2023-12-13"/>
    <x v="3"/>
    <n v="3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2-2023"/>
  </r>
  <r>
    <x v="0"/>
    <n v="0"/>
    <n v="0"/>
    <n v="0"/>
    <n v="6"/>
    <x v="413"/>
    <x v="0"/>
    <x v="0"/>
    <x v="0"/>
    <s v="03.16.23"/>
    <x v="20"/>
    <x v="0"/>
    <x v="0"/>
    <s v="Direção da Educação, Formação Profissional, Emprego"/>
    <s v="03.16.23"/>
    <s v="Direção da Educação, Formação Profissional, Emprego"/>
    <s v="03.16.23"/>
    <x v="52"/>
    <x v="0"/>
    <x v="0"/>
    <x v="0"/>
    <x v="0"/>
    <x v="0"/>
    <x v="0"/>
    <x v="0"/>
    <x v="10"/>
    <s v="2023-12-13"/>
    <x v="3"/>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2-2023"/>
  </r>
  <r>
    <x v="0"/>
    <n v="0"/>
    <n v="0"/>
    <n v="0"/>
    <n v="3961"/>
    <x v="413"/>
    <x v="0"/>
    <x v="0"/>
    <x v="0"/>
    <s v="03.16.23"/>
    <x v="20"/>
    <x v="0"/>
    <x v="0"/>
    <s v="Direção da Educação, Formação Profissional, Emprego"/>
    <s v="03.16.23"/>
    <s v="Direção da Educação, Formação Profissional, Emprego"/>
    <s v="03.16.23"/>
    <x v="37"/>
    <x v="0"/>
    <x v="0"/>
    <x v="0"/>
    <x v="1"/>
    <x v="0"/>
    <x v="0"/>
    <x v="0"/>
    <x v="10"/>
    <s v="2023-12-13"/>
    <x v="3"/>
    <n v="3961"/>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2-2023"/>
  </r>
  <r>
    <x v="0"/>
    <n v="0"/>
    <n v="0"/>
    <n v="0"/>
    <n v="2"/>
    <x v="413"/>
    <x v="0"/>
    <x v="0"/>
    <x v="0"/>
    <s v="03.16.23"/>
    <x v="20"/>
    <x v="0"/>
    <x v="0"/>
    <s v="Direção da Educação, Formação Profissional, Emprego"/>
    <s v="03.16.23"/>
    <s v="Direção da Educação, Formação Profissional, Emprego"/>
    <s v="03.16.23"/>
    <x v="51"/>
    <x v="0"/>
    <x v="0"/>
    <x v="0"/>
    <x v="0"/>
    <x v="0"/>
    <x v="0"/>
    <x v="0"/>
    <x v="10"/>
    <s v="2023-12-13"/>
    <x v="3"/>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2-2023"/>
  </r>
  <r>
    <x v="0"/>
    <n v="0"/>
    <n v="0"/>
    <n v="0"/>
    <n v="0"/>
    <x v="413"/>
    <x v="0"/>
    <x v="0"/>
    <x v="0"/>
    <s v="03.16.23"/>
    <x v="20"/>
    <x v="0"/>
    <x v="0"/>
    <s v="Direção da Educação, Formação Profissional, Emprego"/>
    <s v="03.16.23"/>
    <s v="Direção da Educação, Formação Profissional, Emprego"/>
    <s v="03.16.23"/>
    <x v="52"/>
    <x v="0"/>
    <x v="0"/>
    <x v="0"/>
    <x v="0"/>
    <x v="0"/>
    <x v="0"/>
    <x v="0"/>
    <x v="10"/>
    <s v="2023-12-13"/>
    <x v="3"/>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2-2023"/>
  </r>
  <r>
    <x v="0"/>
    <n v="0"/>
    <n v="0"/>
    <n v="0"/>
    <n v="279"/>
    <x v="413"/>
    <x v="0"/>
    <x v="0"/>
    <x v="0"/>
    <s v="03.16.23"/>
    <x v="20"/>
    <x v="0"/>
    <x v="0"/>
    <s v="Direção da Educação, Formação Profissional, Emprego"/>
    <s v="03.16.23"/>
    <s v="Direção da Educação, Formação Profissional, Emprego"/>
    <s v="03.16.23"/>
    <x v="37"/>
    <x v="0"/>
    <x v="0"/>
    <x v="0"/>
    <x v="1"/>
    <x v="0"/>
    <x v="0"/>
    <x v="0"/>
    <x v="10"/>
    <s v="2023-12-13"/>
    <x v="3"/>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2-2023"/>
  </r>
  <r>
    <x v="0"/>
    <n v="0"/>
    <n v="0"/>
    <n v="0"/>
    <n v="740"/>
    <x v="413"/>
    <x v="0"/>
    <x v="0"/>
    <x v="0"/>
    <s v="03.16.23"/>
    <x v="20"/>
    <x v="0"/>
    <x v="0"/>
    <s v="Direção da Educação, Formação Profissional, Emprego"/>
    <s v="03.16.23"/>
    <s v="Direção da Educação, Formação Profissional, Emprego"/>
    <s v="03.16.23"/>
    <x v="51"/>
    <x v="0"/>
    <x v="0"/>
    <x v="0"/>
    <x v="0"/>
    <x v="0"/>
    <x v="0"/>
    <x v="0"/>
    <x v="10"/>
    <s v="2023-12-13"/>
    <x v="3"/>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2-2023"/>
  </r>
  <r>
    <x v="0"/>
    <n v="0"/>
    <n v="0"/>
    <n v="0"/>
    <n v="142"/>
    <x v="413"/>
    <x v="0"/>
    <x v="0"/>
    <x v="0"/>
    <s v="03.16.23"/>
    <x v="20"/>
    <x v="0"/>
    <x v="0"/>
    <s v="Direção da Educação, Formação Profissional, Emprego"/>
    <s v="03.16.23"/>
    <s v="Direção da Educação, Formação Profissional, Emprego"/>
    <s v="03.16.23"/>
    <x v="52"/>
    <x v="0"/>
    <x v="0"/>
    <x v="0"/>
    <x v="0"/>
    <x v="0"/>
    <x v="0"/>
    <x v="0"/>
    <x v="10"/>
    <s v="2023-12-13"/>
    <x v="3"/>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2-2023"/>
  </r>
  <r>
    <x v="0"/>
    <n v="0"/>
    <n v="0"/>
    <n v="0"/>
    <n v="80753"/>
    <x v="413"/>
    <x v="0"/>
    <x v="0"/>
    <x v="0"/>
    <s v="03.16.23"/>
    <x v="20"/>
    <x v="0"/>
    <x v="0"/>
    <s v="Direção da Educação, Formação Profissional, Emprego"/>
    <s v="03.16.23"/>
    <s v="Direção da Educação, Formação Profissional, Emprego"/>
    <s v="03.16.23"/>
    <x v="37"/>
    <x v="0"/>
    <x v="0"/>
    <x v="0"/>
    <x v="1"/>
    <x v="0"/>
    <x v="0"/>
    <x v="0"/>
    <x v="10"/>
    <s v="2023-12-13"/>
    <x v="3"/>
    <n v="80753"/>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2-2023"/>
  </r>
  <r>
    <x v="0"/>
    <n v="0"/>
    <n v="0"/>
    <n v="0"/>
    <n v="8498"/>
    <x v="413"/>
    <x v="0"/>
    <x v="0"/>
    <x v="0"/>
    <s v="03.16.23"/>
    <x v="20"/>
    <x v="0"/>
    <x v="0"/>
    <s v="Direção da Educação, Formação Profissional, Emprego"/>
    <s v="03.16.23"/>
    <s v="Direção da Educação, Formação Profissional, Emprego"/>
    <s v="03.16.23"/>
    <x v="51"/>
    <x v="0"/>
    <x v="0"/>
    <x v="0"/>
    <x v="0"/>
    <x v="0"/>
    <x v="0"/>
    <x v="0"/>
    <x v="10"/>
    <s v="2023-12-13"/>
    <x v="3"/>
    <n v="8498"/>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2-2023"/>
  </r>
  <r>
    <x v="0"/>
    <n v="0"/>
    <n v="0"/>
    <n v="0"/>
    <n v="1638"/>
    <x v="413"/>
    <x v="0"/>
    <x v="0"/>
    <x v="0"/>
    <s v="03.16.23"/>
    <x v="20"/>
    <x v="0"/>
    <x v="0"/>
    <s v="Direção da Educação, Formação Profissional, Emprego"/>
    <s v="03.16.23"/>
    <s v="Direção da Educação, Formação Profissional, Emprego"/>
    <s v="03.16.23"/>
    <x v="52"/>
    <x v="0"/>
    <x v="0"/>
    <x v="0"/>
    <x v="0"/>
    <x v="0"/>
    <x v="0"/>
    <x v="0"/>
    <x v="10"/>
    <s v="2023-12-13"/>
    <x v="3"/>
    <n v="1638"/>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2-2023"/>
  </r>
  <r>
    <x v="0"/>
    <n v="0"/>
    <n v="0"/>
    <n v="0"/>
    <n v="926841"/>
    <x v="413"/>
    <x v="0"/>
    <x v="0"/>
    <x v="0"/>
    <s v="03.16.23"/>
    <x v="20"/>
    <x v="0"/>
    <x v="0"/>
    <s v="Direção da Educação, Formação Profissional, Emprego"/>
    <s v="03.16.23"/>
    <s v="Direção da Educação, Formação Profissional, Emprego"/>
    <s v="03.16.23"/>
    <x v="37"/>
    <x v="0"/>
    <x v="0"/>
    <x v="0"/>
    <x v="1"/>
    <x v="0"/>
    <x v="0"/>
    <x v="0"/>
    <x v="10"/>
    <s v="2023-12-13"/>
    <x v="3"/>
    <n v="926841"/>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2-2023"/>
  </r>
  <r>
    <x v="0"/>
    <n v="0"/>
    <n v="0"/>
    <n v="0"/>
    <n v="70000"/>
    <x v="414"/>
    <x v="0"/>
    <x v="0"/>
    <x v="0"/>
    <s v="01.25.03.12"/>
    <x v="16"/>
    <x v="1"/>
    <x v="1"/>
    <s v="Emprego e Formação profissional"/>
    <s v="01.25.03"/>
    <s v="Emprego e Formação profissional"/>
    <s v="01.25.03"/>
    <x v="21"/>
    <x v="0"/>
    <x v="5"/>
    <x v="8"/>
    <x v="0"/>
    <x v="1"/>
    <x v="0"/>
    <x v="0"/>
    <x v="10"/>
    <s v="2023-12-28"/>
    <x v="3"/>
    <n v="70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Pagamento de Salario estagiários referente ao mês de dezembro 2023, conforme anexo. "/>
  </r>
  <r>
    <x v="0"/>
    <n v="0"/>
    <n v="0"/>
    <n v="0"/>
    <n v="2800"/>
    <x v="415"/>
    <x v="0"/>
    <x v="0"/>
    <x v="0"/>
    <s v="03.16.15"/>
    <x v="0"/>
    <x v="0"/>
    <x v="0"/>
    <s v="Direção Financeira"/>
    <s v="03.16.15"/>
    <s v="Direção Financeira"/>
    <s v="03.16.15"/>
    <x v="19"/>
    <x v="0"/>
    <x v="0"/>
    <x v="7"/>
    <x v="0"/>
    <x v="0"/>
    <x v="0"/>
    <x v="0"/>
    <x v="10"/>
    <s v="2023-12-29"/>
    <x v="3"/>
    <n v="2800"/>
    <x v="0"/>
    <m/>
    <x v="0"/>
    <m/>
    <x v="96"/>
    <n v="100082738"/>
    <x v="0"/>
    <x v="0"/>
    <s v="Direção Financeira"/>
    <s v="ORI"/>
    <x v="0"/>
    <m/>
    <x v="0"/>
    <x v="0"/>
    <x v="0"/>
    <x v="0"/>
    <x v="0"/>
    <x v="0"/>
    <x v="0"/>
    <x v="0"/>
    <x v="0"/>
    <x v="0"/>
    <x v="0"/>
    <s v="Direção Financeira"/>
    <x v="0"/>
    <x v="0"/>
    <x v="0"/>
    <x v="0"/>
    <x v="0"/>
    <x v="0"/>
    <x v="0"/>
    <s v="000000"/>
    <x v="0"/>
    <x v="0"/>
    <x v="0"/>
    <x v="0"/>
    <s v="Ajuda de custo a favor do senhor Francisco Cardoso, pela sua deslocação a cidade da Praia, conforme anexo."/>
  </r>
  <r>
    <x v="0"/>
    <n v="0"/>
    <n v="0"/>
    <n v="0"/>
    <n v="2148"/>
    <x v="416"/>
    <x v="0"/>
    <x v="0"/>
    <x v="0"/>
    <s v="01.25.05.09"/>
    <x v="1"/>
    <x v="1"/>
    <x v="1"/>
    <s v="Saúde"/>
    <s v="01.25.05"/>
    <s v="Saúde"/>
    <s v="01.25.05"/>
    <x v="1"/>
    <x v="0"/>
    <x v="1"/>
    <x v="1"/>
    <x v="0"/>
    <x v="1"/>
    <x v="0"/>
    <x v="0"/>
    <x v="10"/>
    <s v="2023-12-29"/>
    <x v="3"/>
    <n v="2148"/>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e Farmácia São Miguel, pelo apoio de medicamentos, conforme justificativos em anexo."/>
  </r>
  <r>
    <x v="0"/>
    <n v="0"/>
    <n v="0"/>
    <n v="0"/>
    <n v="240"/>
    <x v="417"/>
    <x v="0"/>
    <x v="1"/>
    <x v="0"/>
    <s v="03.03.10"/>
    <x v="4"/>
    <x v="0"/>
    <x v="3"/>
    <s v="Receitas Da Câmara"/>
    <s v="03.03.10"/>
    <s v="Receitas Da Câmara"/>
    <s v="03.03.10"/>
    <x v="4"/>
    <x v="0"/>
    <x v="3"/>
    <x v="3"/>
    <x v="0"/>
    <x v="0"/>
    <x v="1"/>
    <x v="0"/>
    <x v="10"/>
    <s v="2023-12-01"/>
    <x v="3"/>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5"/>
    <x v="418"/>
    <x v="0"/>
    <x v="1"/>
    <x v="0"/>
    <s v="03.03.10"/>
    <x v="4"/>
    <x v="0"/>
    <x v="3"/>
    <s v="Receitas Da Câmara"/>
    <s v="03.03.10"/>
    <s v="Receitas Da Câmara"/>
    <s v="03.03.10"/>
    <x v="34"/>
    <x v="0"/>
    <x v="3"/>
    <x v="3"/>
    <x v="0"/>
    <x v="0"/>
    <x v="1"/>
    <x v="0"/>
    <x v="10"/>
    <s v="2023-12-01"/>
    <x v="3"/>
    <n v="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890"/>
    <x v="419"/>
    <x v="0"/>
    <x v="1"/>
    <x v="0"/>
    <s v="03.03.10"/>
    <x v="4"/>
    <x v="0"/>
    <x v="3"/>
    <s v="Receitas Da Câmara"/>
    <s v="03.03.10"/>
    <s v="Receitas Da Câmara"/>
    <s v="03.03.10"/>
    <x v="6"/>
    <x v="0"/>
    <x v="3"/>
    <x v="3"/>
    <x v="0"/>
    <x v="0"/>
    <x v="1"/>
    <x v="0"/>
    <x v="10"/>
    <s v="2023-12-01"/>
    <x v="3"/>
    <n v="158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60"/>
    <x v="420"/>
    <x v="0"/>
    <x v="1"/>
    <x v="0"/>
    <s v="03.03.10"/>
    <x v="4"/>
    <x v="0"/>
    <x v="3"/>
    <s v="Receitas Da Câmara"/>
    <s v="03.03.10"/>
    <s v="Receitas Da Câmara"/>
    <s v="03.03.10"/>
    <x v="9"/>
    <x v="0"/>
    <x v="3"/>
    <x v="3"/>
    <x v="0"/>
    <x v="0"/>
    <x v="1"/>
    <x v="0"/>
    <x v="10"/>
    <s v="2023-12-01"/>
    <x v="3"/>
    <n v="6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0"/>
    <x v="421"/>
    <x v="0"/>
    <x v="1"/>
    <x v="0"/>
    <s v="03.03.10"/>
    <x v="4"/>
    <x v="0"/>
    <x v="3"/>
    <s v="Receitas Da Câmara"/>
    <s v="03.03.10"/>
    <s v="Receitas Da Câmara"/>
    <s v="03.03.10"/>
    <x v="22"/>
    <x v="0"/>
    <x v="3"/>
    <x v="3"/>
    <x v="0"/>
    <x v="0"/>
    <x v="1"/>
    <x v="0"/>
    <x v="10"/>
    <s v="2023-12-01"/>
    <x v="3"/>
    <n v="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422"/>
    <x v="0"/>
    <x v="1"/>
    <x v="0"/>
    <s v="03.03.10"/>
    <x v="4"/>
    <x v="0"/>
    <x v="3"/>
    <s v="Receitas Da Câmara"/>
    <s v="03.03.10"/>
    <s v="Receitas Da Câmara"/>
    <s v="03.03.10"/>
    <x v="5"/>
    <x v="0"/>
    <x v="0"/>
    <x v="4"/>
    <x v="0"/>
    <x v="0"/>
    <x v="1"/>
    <x v="0"/>
    <x v="10"/>
    <s v="2023-12-01"/>
    <x v="3"/>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423"/>
    <x v="0"/>
    <x v="1"/>
    <x v="0"/>
    <s v="03.03.10"/>
    <x v="4"/>
    <x v="0"/>
    <x v="3"/>
    <s v="Receitas Da Câmara"/>
    <s v="03.03.10"/>
    <s v="Receitas Da Câmara"/>
    <s v="03.03.10"/>
    <x v="7"/>
    <x v="0"/>
    <x v="3"/>
    <x v="3"/>
    <x v="0"/>
    <x v="0"/>
    <x v="1"/>
    <x v="0"/>
    <x v="10"/>
    <s v="2023-12-01"/>
    <x v="3"/>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83"/>
    <x v="424"/>
    <x v="0"/>
    <x v="1"/>
    <x v="0"/>
    <s v="03.03.10"/>
    <x v="4"/>
    <x v="0"/>
    <x v="3"/>
    <s v="Receitas Da Câmara"/>
    <s v="03.03.10"/>
    <s v="Receitas Da Câmara"/>
    <s v="03.03.10"/>
    <x v="28"/>
    <x v="0"/>
    <x v="3"/>
    <x v="3"/>
    <x v="0"/>
    <x v="0"/>
    <x v="1"/>
    <x v="0"/>
    <x v="10"/>
    <s v="2023-12-01"/>
    <x v="3"/>
    <n v="50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25"/>
    <x v="0"/>
    <x v="1"/>
    <x v="0"/>
    <s v="03.03.10"/>
    <x v="4"/>
    <x v="0"/>
    <x v="3"/>
    <s v="Receitas Da Câmara"/>
    <s v="03.03.10"/>
    <s v="Receitas Da Câmara"/>
    <s v="03.03.10"/>
    <x v="27"/>
    <x v="0"/>
    <x v="3"/>
    <x v="3"/>
    <x v="0"/>
    <x v="0"/>
    <x v="1"/>
    <x v="0"/>
    <x v="10"/>
    <s v="2023-12-01"/>
    <x v="3"/>
    <n v="1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63125"/>
    <x v="426"/>
    <x v="0"/>
    <x v="1"/>
    <x v="0"/>
    <s v="03.03.10"/>
    <x v="4"/>
    <x v="0"/>
    <x v="3"/>
    <s v="Receitas Da Câmara"/>
    <s v="03.03.10"/>
    <s v="Receitas Da Câmara"/>
    <s v="03.03.10"/>
    <x v="33"/>
    <x v="0"/>
    <x v="0"/>
    <x v="0"/>
    <x v="0"/>
    <x v="0"/>
    <x v="1"/>
    <x v="0"/>
    <x v="10"/>
    <s v="2023-12-01"/>
    <x v="3"/>
    <n v="16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250"/>
    <x v="427"/>
    <x v="0"/>
    <x v="1"/>
    <x v="0"/>
    <s v="03.03.10"/>
    <x v="4"/>
    <x v="0"/>
    <x v="3"/>
    <s v="Receitas Da Câmara"/>
    <s v="03.03.10"/>
    <s v="Receitas Da Câmara"/>
    <s v="03.03.10"/>
    <x v="11"/>
    <x v="0"/>
    <x v="3"/>
    <x v="3"/>
    <x v="0"/>
    <x v="0"/>
    <x v="1"/>
    <x v="0"/>
    <x v="10"/>
    <s v="2023-12-01"/>
    <x v="3"/>
    <n v="45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75"/>
    <x v="428"/>
    <x v="0"/>
    <x v="1"/>
    <x v="0"/>
    <s v="03.03.10"/>
    <x v="4"/>
    <x v="0"/>
    <x v="3"/>
    <s v="Receitas Da Câmara"/>
    <s v="03.03.10"/>
    <s v="Receitas Da Câmara"/>
    <s v="03.03.10"/>
    <x v="34"/>
    <x v="0"/>
    <x v="3"/>
    <x v="3"/>
    <x v="0"/>
    <x v="0"/>
    <x v="1"/>
    <x v="0"/>
    <x v="10"/>
    <s v="2023-12-05"/>
    <x v="3"/>
    <n v="5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29"/>
    <x v="0"/>
    <x v="1"/>
    <x v="0"/>
    <s v="03.03.10"/>
    <x v="4"/>
    <x v="0"/>
    <x v="3"/>
    <s v="Receitas Da Câmara"/>
    <s v="03.03.10"/>
    <s v="Receitas Da Câmara"/>
    <s v="03.03.10"/>
    <x v="7"/>
    <x v="0"/>
    <x v="3"/>
    <x v="3"/>
    <x v="0"/>
    <x v="0"/>
    <x v="1"/>
    <x v="0"/>
    <x v="10"/>
    <s v="2023-12-05"/>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
    <x v="430"/>
    <x v="0"/>
    <x v="1"/>
    <x v="0"/>
    <s v="03.03.10"/>
    <x v="4"/>
    <x v="0"/>
    <x v="3"/>
    <s v="Receitas Da Câmara"/>
    <s v="03.03.10"/>
    <s v="Receitas Da Câmara"/>
    <s v="03.03.10"/>
    <x v="30"/>
    <x v="0"/>
    <x v="3"/>
    <x v="9"/>
    <x v="0"/>
    <x v="0"/>
    <x v="1"/>
    <x v="0"/>
    <x v="10"/>
    <s v="2023-12-05"/>
    <x v="3"/>
    <n v="1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0"/>
    <x v="431"/>
    <x v="0"/>
    <x v="1"/>
    <x v="0"/>
    <s v="03.03.10"/>
    <x v="4"/>
    <x v="0"/>
    <x v="3"/>
    <s v="Receitas Da Câmara"/>
    <s v="03.03.10"/>
    <s v="Receitas Da Câmara"/>
    <s v="03.03.10"/>
    <x v="25"/>
    <x v="0"/>
    <x v="3"/>
    <x v="3"/>
    <x v="0"/>
    <x v="0"/>
    <x v="1"/>
    <x v="0"/>
    <x v="10"/>
    <s v="2023-12-05"/>
    <x v="3"/>
    <n v="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2939"/>
    <x v="432"/>
    <x v="0"/>
    <x v="1"/>
    <x v="0"/>
    <s v="03.03.10"/>
    <x v="4"/>
    <x v="0"/>
    <x v="3"/>
    <s v="Receitas Da Câmara"/>
    <s v="03.03.10"/>
    <s v="Receitas Da Câmara"/>
    <s v="03.03.10"/>
    <x v="8"/>
    <x v="0"/>
    <x v="0"/>
    <x v="0"/>
    <x v="0"/>
    <x v="0"/>
    <x v="1"/>
    <x v="0"/>
    <x v="10"/>
    <s v="2023-12-05"/>
    <x v="3"/>
    <n v="11293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433"/>
    <x v="0"/>
    <x v="1"/>
    <x v="0"/>
    <s v="03.03.10"/>
    <x v="4"/>
    <x v="0"/>
    <x v="3"/>
    <s v="Receitas Da Câmara"/>
    <s v="03.03.10"/>
    <s v="Receitas Da Câmara"/>
    <s v="03.03.10"/>
    <x v="28"/>
    <x v="0"/>
    <x v="3"/>
    <x v="3"/>
    <x v="0"/>
    <x v="0"/>
    <x v="1"/>
    <x v="0"/>
    <x v="10"/>
    <s v="2023-12-05"/>
    <x v="3"/>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200"/>
    <x v="434"/>
    <x v="0"/>
    <x v="1"/>
    <x v="0"/>
    <s v="03.03.10"/>
    <x v="4"/>
    <x v="0"/>
    <x v="3"/>
    <s v="Receitas Da Câmara"/>
    <s v="03.03.10"/>
    <s v="Receitas Da Câmara"/>
    <s v="03.03.10"/>
    <x v="27"/>
    <x v="0"/>
    <x v="3"/>
    <x v="3"/>
    <x v="0"/>
    <x v="0"/>
    <x v="1"/>
    <x v="0"/>
    <x v="10"/>
    <s v="2023-12-05"/>
    <x v="3"/>
    <n v="28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00"/>
    <x v="435"/>
    <x v="0"/>
    <x v="1"/>
    <x v="0"/>
    <s v="03.03.10"/>
    <x v="4"/>
    <x v="0"/>
    <x v="3"/>
    <s v="Receitas Da Câmara"/>
    <s v="03.03.10"/>
    <s v="Receitas Da Câmara"/>
    <s v="03.03.10"/>
    <x v="5"/>
    <x v="0"/>
    <x v="0"/>
    <x v="4"/>
    <x v="0"/>
    <x v="0"/>
    <x v="1"/>
    <x v="0"/>
    <x v="10"/>
    <s v="2023-12-05"/>
    <x v="3"/>
    <n v="7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
    <x v="436"/>
    <x v="0"/>
    <x v="1"/>
    <x v="0"/>
    <s v="03.03.10"/>
    <x v="4"/>
    <x v="0"/>
    <x v="3"/>
    <s v="Receitas Da Câmara"/>
    <s v="03.03.10"/>
    <s v="Receitas Da Câmara"/>
    <s v="03.03.10"/>
    <x v="4"/>
    <x v="0"/>
    <x v="3"/>
    <x v="3"/>
    <x v="0"/>
    <x v="0"/>
    <x v="1"/>
    <x v="0"/>
    <x v="10"/>
    <s v="2023-12-05"/>
    <x v="3"/>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
    <x v="437"/>
    <x v="0"/>
    <x v="1"/>
    <x v="0"/>
    <s v="03.03.10"/>
    <x v="4"/>
    <x v="0"/>
    <x v="3"/>
    <s v="Receitas Da Câmara"/>
    <s v="03.03.10"/>
    <s v="Receitas Da Câmara"/>
    <s v="03.03.10"/>
    <x v="23"/>
    <x v="0"/>
    <x v="3"/>
    <x v="9"/>
    <x v="0"/>
    <x v="0"/>
    <x v="1"/>
    <x v="0"/>
    <x v="10"/>
    <s v="2023-12-05"/>
    <x v="3"/>
    <n v="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50"/>
    <x v="438"/>
    <x v="0"/>
    <x v="1"/>
    <x v="0"/>
    <s v="03.03.10"/>
    <x v="4"/>
    <x v="0"/>
    <x v="3"/>
    <s v="Receitas Da Câmara"/>
    <s v="03.03.10"/>
    <s v="Receitas Da Câmara"/>
    <s v="03.03.10"/>
    <x v="6"/>
    <x v="0"/>
    <x v="3"/>
    <x v="3"/>
    <x v="0"/>
    <x v="0"/>
    <x v="1"/>
    <x v="0"/>
    <x v="10"/>
    <s v="2023-12-05"/>
    <x v="3"/>
    <n v="1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439"/>
    <x v="0"/>
    <x v="1"/>
    <x v="0"/>
    <s v="03.03.10"/>
    <x v="4"/>
    <x v="0"/>
    <x v="3"/>
    <s v="Receitas Da Câmara"/>
    <s v="03.03.10"/>
    <s v="Receitas Da Câmara"/>
    <s v="03.03.10"/>
    <x v="9"/>
    <x v="0"/>
    <x v="3"/>
    <x v="3"/>
    <x v="0"/>
    <x v="0"/>
    <x v="1"/>
    <x v="0"/>
    <x v="10"/>
    <s v="2023-12-05"/>
    <x v="3"/>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40"/>
    <x v="0"/>
    <x v="1"/>
    <x v="0"/>
    <s v="03.03.10"/>
    <x v="4"/>
    <x v="0"/>
    <x v="3"/>
    <s v="Receitas Da Câmara"/>
    <s v="03.03.10"/>
    <s v="Receitas Da Câmara"/>
    <s v="03.03.10"/>
    <x v="26"/>
    <x v="0"/>
    <x v="3"/>
    <x v="3"/>
    <x v="0"/>
    <x v="0"/>
    <x v="1"/>
    <x v="0"/>
    <x v="10"/>
    <s v="2023-12-05"/>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80"/>
    <x v="441"/>
    <x v="0"/>
    <x v="1"/>
    <x v="0"/>
    <s v="03.03.10"/>
    <x v="4"/>
    <x v="0"/>
    <x v="3"/>
    <s v="Receitas Da Câmara"/>
    <s v="03.03.10"/>
    <s v="Receitas Da Câmara"/>
    <s v="03.03.10"/>
    <x v="32"/>
    <x v="0"/>
    <x v="3"/>
    <x v="3"/>
    <x v="0"/>
    <x v="0"/>
    <x v="1"/>
    <x v="0"/>
    <x v="10"/>
    <s v="2023-12-05"/>
    <x v="3"/>
    <n v="3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110"/>
    <x v="442"/>
    <x v="0"/>
    <x v="1"/>
    <x v="0"/>
    <s v="03.03.10"/>
    <x v="4"/>
    <x v="0"/>
    <x v="3"/>
    <s v="Receitas Da Câmara"/>
    <s v="03.03.10"/>
    <s v="Receitas Da Câmara"/>
    <s v="03.03.10"/>
    <x v="11"/>
    <x v="0"/>
    <x v="3"/>
    <x v="3"/>
    <x v="0"/>
    <x v="0"/>
    <x v="1"/>
    <x v="0"/>
    <x v="10"/>
    <s v="2023-12-05"/>
    <x v="3"/>
    <n v="43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43"/>
    <x v="0"/>
    <x v="1"/>
    <x v="0"/>
    <s v="03.03.10"/>
    <x v="4"/>
    <x v="0"/>
    <x v="3"/>
    <s v="Receitas Da Câmara"/>
    <s v="03.03.10"/>
    <s v="Receitas Da Câmara"/>
    <s v="03.03.10"/>
    <x v="4"/>
    <x v="0"/>
    <x v="3"/>
    <x v="3"/>
    <x v="0"/>
    <x v="0"/>
    <x v="1"/>
    <x v="0"/>
    <x v="10"/>
    <s v="2023-12-06"/>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3"/>
    <x v="444"/>
    <x v="0"/>
    <x v="1"/>
    <x v="0"/>
    <s v="03.03.10"/>
    <x v="4"/>
    <x v="0"/>
    <x v="3"/>
    <s v="Receitas Da Câmara"/>
    <s v="03.03.10"/>
    <s v="Receitas Da Câmara"/>
    <s v="03.03.10"/>
    <x v="25"/>
    <x v="0"/>
    <x v="3"/>
    <x v="3"/>
    <x v="0"/>
    <x v="0"/>
    <x v="1"/>
    <x v="0"/>
    <x v="10"/>
    <s v="2023-12-06"/>
    <x v="3"/>
    <n v="3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75"/>
    <x v="445"/>
    <x v="0"/>
    <x v="1"/>
    <x v="0"/>
    <s v="03.03.10"/>
    <x v="4"/>
    <x v="0"/>
    <x v="3"/>
    <s v="Receitas Da Câmara"/>
    <s v="03.03.10"/>
    <s v="Receitas Da Câmara"/>
    <s v="03.03.10"/>
    <x v="6"/>
    <x v="0"/>
    <x v="3"/>
    <x v="3"/>
    <x v="0"/>
    <x v="0"/>
    <x v="1"/>
    <x v="0"/>
    <x v="10"/>
    <s v="2023-12-06"/>
    <x v="3"/>
    <n v="2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559"/>
    <x v="446"/>
    <x v="0"/>
    <x v="1"/>
    <x v="0"/>
    <s v="03.03.10"/>
    <x v="4"/>
    <x v="0"/>
    <x v="3"/>
    <s v="Receitas Da Câmara"/>
    <s v="03.03.10"/>
    <s v="Receitas Da Câmara"/>
    <s v="03.03.10"/>
    <x v="8"/>
    <x v="0"/>
    <x v="0"/>
    <x v="0"/>
    <x v="0"/>
    <x v="0"/>
    <x v="1"/>
    <x v="0"/>
    <x v="10"/>
    <s v="2023-12-06"/>
    <x v="3"/>
    <n v="4755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0"/>
    <x v="447"/>
    <x v="0"/>
    <x v="1"/>
    <x v="0"/>
    <s v="03.03.10"/>
    <x v="4"/>
    <x v="0"/>
    <x v="3"/>
    <s v="Receitas Da Câmara"/>
    <s v="03.03.10"/>
    <s v="Receitas Da Câmara"/>
    <s v="03.03.10"/>
    <x v="11"/>
    <x v="0"/>
    <x v="3"/>
    <x v="3"/>
    <x v="0"/>
    <x v="0"/>
    <x v="1"/>
    <x v="0"/>
    <x v="10"/>
    <s v="2023-12-06"/>
    <x v="3"/>
    <n v="2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9"/>
    <x v="448"/>
    <x v="0"/>
    <x v="1"/>
    <x v="0"/>
    <s v="03.03.10"/>
    <x v="4"/>
    <x v="0"/>
    <x v="3"/>
    <s v="Receitas Da Câmara"/>
    <s v="03.03.10"/>
    <s v="Receitas Da Câmara"/>
    <s v="03.03.10"/>
    <x v="30"/>
    <x v="0"/>
    <x v="3"/>
    <x v="9"/>
    <x v="0"/>
    <x v="0"/>
    <x v="1"/>
    <x v="0"/>
    <x v="10"/>
    <s v="2023-12-06"/>
    <x v="3"/>
    <n v="2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5"/>
    <x v="449"/>
    <x v="0"/>
    <x v="1"/>
    <x v="0"/>
    <s v="03.03.10"/>
    <x v="4"/>
    <x v="0"/>
    <x v="3"/>
    <s v="Receitas Da Câmara"/>
    <s v="03.03.10"/>
    <s v="Receitas Da Câmara"/>
    <s v="03.03.10"/>
    <x v="34"/>
    <x v="0"/>
    <x v="3"/>
    <x v="3"/>
    <x v="0"/>
    <x v="0"/>
    <x v="1"/>
    <x v="0"/>
    <x v="10"/>
    <s v="2023-12-06"/>
    <x v="3"/>
    <n v="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
    <x v="450"/>
    <x v="0"/>
    <x v="1"/>
    <x v="0"/>
    <s v="03.03.10"/>
    <x v="4"/>
    <x v="0"/>
    <x v="3"/>
    <s v="Receitas Da Câmara"/>
    <s v="03.03.10"/>
    <s v="Receitas Da Câmara"/>
    <s v="03.03.10"/>
    <x v="23"/>
    <x v="0"/>
    <x v="3"/>
    <x v="9"/>
    <x v="0"/>
    <x v="0"/>
    <x v="1"/>
    <x v="0"/>
    <x v="10"/>
    <s v="2023-12-06"/>
    <x v="3"/>
    <n v="12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10000"/>
    <x v="451"/>
    <x v="0"/>
    <x v="1"/>
    <x v="0"/>
    <s v="03.03.10"/>
    <x v="4"/>
    <x v="0"/>
    <x v="3"/>
    <s v="Receitas Da Câmara"/>
    <s v="03.03.10"/>
    <s v="Receitas Da Câmara"/>
    <s v="03.03.10"/>
    <x v="33"/>
    <x v="0"/>
    <x v="0"/>
    <x v="0"/>
    <x v="0"/>
    <x v="0"/>
    <x v="1"/>
    <x v="0"/>
    <x v="10"/>
    <s v="2023-12-06"/>
    <x v="3"/>
    <n v="10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200"/>
    <x v="452"/>
    <x v="0"/>
    <x v="1"/>
    <x v="0"/>
    <s v="03.03.10"/>
    <x v="4"/>
    <x v="0"/>
    <x v="3"/>
    <s v="Receitas Da Câmara"/>
    <s v="03.03.10"/>
    <s v="Receitas Da Câmara"/>
    <s v="03.03.10"/>
    <x v="27"/>
    <x v="0"/>
    <x v="3"/>
    <x v="3"/>
    <x v="0"/>
    <x v="0"/>
    <x v="1"/>
    <x v="0"/>
    <x v="10"/>
    <s v="2023-12-06"/>
    <x v="3"/>
    <n v="1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453"/>
    <x v="0"/>
    <x v="1"/>
    <x v="0"/>
    <s v="03.03.10"/>
    <x v="4"/>
    <x v="0"/>
    <x v="3"/>
    <s v="Receitas Da Câmara"/>
    <s v="03.03.10"/>
    <s v="Receitas Da Câmara"/>
    <s v="03.03.10"/>
    <x v="5"/>
    <x v="0"/>
    <x v="0"/>
    <x v="4"/>
    <x v="0"/>
    <x v="0"/>
    <x v="1"/>
    <x v="0"/>
    <x v="10"/>
    <s v="2023-12-06"/>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32"/>
    <x v="454"/>
    <x v="0"/>
    <x v="1"/>
    <x v="0"/>
    <s v="03.03.10"/>
    <x v="4"/>
    <x v="0"/>
    <x v="3"/>
    <s v="Receitas Da Câmara"/>
    <s v="03.03.10"/>
    <s v="Receitas Da Câmara"/>
    <s v="03.03.10"/>
    <x v="28"/>
    <x v="0"/>
    <x v="3"/>
    <x v="3"/>
    <x v="0"/>
    <x v="0"/>
    <x v="1"/>
    <x v="0"/>
    <x v="10"/>
    <s v="2023-12-06"/>
    <x v="3"/>
    <n v="110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455"/>
    <x v="0"/>
    <x v="1"/>
    <x v="0"/>
    <s v="03.03.10"/>
    <x v="4"/>
    <x v="0"/>
    <x v="3"/>
    <s v="Receitas Da Câmara"/>
    <s v="03.03.10"/>
    <s v="Receitas Da Câmara"/>
    <s v="03.03.10"/>
    <x v="4"/>
    <x v="0"/>
    <x v="3"/>
    <x v="3"/>
    <x v="0"/>
    <x v="0"/>
    <x v="1"/>
    <x v="0"/>
    <x v="10"/>
    <s v="2023-12-07"/>
    <x v="3"/>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10"/>
    <x v="456"/>
    <x v="0"/>
    <x v="1"/>
    <x v="0"/>
    <s v="03.03.10"/>
    <x v="4"/>
    <x v="0"/>
    <x v="3"/>
    <s v="Receitas Da Câmara"/>
    <s v="03.03.10"/>
    <s v="Receitas Da Câmara"/>
    <s v="03.03.10"/>
    <x v="6"/>
    <x v="0"/>
    <x v="3"/>
    <x v="3"/>
    <x v="0"/>
    <x v="0"/>
    <x v="1"/>
    <x v="0"/>
    <x v="10"/>
    <s v="2023-12-07"/>
    <x v="3"/>
    <n v="55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400"/>
    <x v="457"/>
    <x v="0"/>
    <x v="1"/>
    <x v="0"/>
    <s v="03.03.10"/>
    <x v="4"/>
    <x v="0"/>
    <x v="3"/>
    <s v="Receitas Da Câmara"/>
    <s v="03.03.10"/>
    <s v="Receitas Da Câmara"/>
    <s v="03.03.10"/>
    <x v="27"/>
    <x v="0"/>
    <x v="3"/>
    <x v="3"/>
    <x v="0"/>
    <x v="0"/>
    <x v="1"/>
    <x v="0"/>
    <x v="10"/>
    <s v="2023-12-07"/>
    <x v="3"/>
    <n v="2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458"/>
    <x v="0"/>
    <x v="1"/>
    <x v="0"/>
    <s v="03.03.10"/>
    <x v="4"/>
    <x v="0"/>
    <x v="3"/>
    <s v="Receitas Da Câmara"/>
    <s v="03.03.10"/>
    <s v="Receitas Da Câmara"/>
    <s v="03.03.10"/>
    <x v="34"/>
    <x v="0"/>
    <x v="3"/>
    <x v="3"/>
    <x v="0"/>
    <x v="0"/>
    <x v="1"/>
    <x v="0"/>
    <x v="10"/>
    <s v="2023-12-07"/>
    <x v="3"/>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459"/>
    <x v="0"/>
    <x v="1"/>
    <x v="0"/>
    <s v="03.03.10"/>
    <x v="4"/>
    <x v="0"/>
    <x v="3"/>
    <s v="Receitas Da Câmara"/>
    <s v="03.03.10"/>
    <s v="Receitas Da Câmara"/>
    <s v="03.03.10"/>
    <x v="22"/>
    <x v="0"/>
    <x v="3"/>
    <x v="3"/>
    <x v="0"/>
    <x v="0"/>
    <x v="1"/>
    <x v="0"/>
    <x v="10"/>
    <s v="2023-12-07"/>
    <x v="3"/>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460"/>
    <x v="0"/>
    <x v="1"/>
    <x v="0"/>
    <s v="03.03.10"/>
    <x v="4"/>
    <x v="0"/>
    <x v="3"/>
    <s v="Receitas Da Câmara"/>
    <s v="03.03.10"/>
    <s v="Receitas Da Câmara"/>
    <s v="03.03.10"/>
    <x v="11"/>
    <x v="0"/>
    <x v="3"/>
    <x v="3"/>
    <x v="0"/>
    <x v="0"/>
    <x v="1"/>
    <x v="0"/>
    <x v="10"/>
    <s v="2023-12-07"/>
    <x v="3"/>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461"/>
    <x v="0"/>
    <x v="1"/>
    <x v="0"/>
    <s v="03.03.10"/>
    <x v="4"/>
    <x v="0"/>
    <x v="3"/>
    <s v="Receitas Da Câmara"/>
    <s v="03.03.10"/>
    <s v="Receitas Da Câmara"/>
    <s v="03.03.10"/>
    <x v="7"/>
    <x v="0"/>
    <x v="3"/>
    <x v="3"/>
    <x v="0"/>
    <x v="0"/>
    <x v="1"/>
    <x v="0"/>
    <x v="10"/>
    <s v="2023-12-07"/>
    <x v="3"/>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887"/>
    <x v="462"/>
    <x v="0"/>
    <x v="1"/>
    <x v="0"/>
    <s v="03.03.10"/>
    <x v="4"/>
    <x v="0"/>
    <x v="3"/>
    <s v="Receitas Da Câmara"/>
    <s v="03.03.10"/>
    <s v="Receitas Da Câmara"/>
    <s v="03.03.10"/>
    <x v="8"/>
    <x v="0"/>
    <x v="0"/>
    <x v="0"/>
    <x v="0"/>
    <x v="0"/>
    <x v="1"/>
    <x v="0"/>
    <x v="10"/>
    <s v="2023-12-07"/>
    <x v="3"/>
    <n v="1588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0"/>
    <x v="463"/>
    <x v="0"/>
    <x v="1"/>
    <x v="0"/>
    <s v="03.03.10"/>
    <x v="4"/>
    <x v="0"/>
    <x v="3"/>
    <s v="Receitas Da Câmara"/>
    <s v="03.03.10"/>
    <s v="Receitas Da Câmara"/>
    <s v="03.03.10"/>
    <x v="9"/>
    <x v="0"/>
    <x v="3"/>
    <x v="3"/>
    <x v="0"/>
    <x v="0"/>
    <x v="1"/>
    <x v="0"/>
    <x v="10"/>
    <s v="2023-12-07"/>
    <x v="3"/>
    <n v="1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00"/>
    <x v="464"/>
    <x v="0"/>
    <x v="1"/>
    <x v="0"/>
    <s v="03.03.10"/>
    <x v="4"/>
    <x v="0"/>
    <x v="3"/>
    <s v="Receitas Da Câmara"/>
    <s v="03.03.10"/>
    <s v="Receitas Da Câmara"/>
    <s v="03.03.10"/>
    <x v="5"/>
    <x v="0"/>
    <x v="0"/>
    <x v="4"/>
    <x v="0"/>
    <x v="0"/>
    <x v="1"/>
    <x v="0"/>
    <x v="10"/>
    <s v="2023-12-07"/>
    <x v="3"/>
    <n v="8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90"/>
    <x v="465"/>
    <x v="0"/>
    <x v="0"/>
    <x v="0"/>
    <s v="03.16.15"/>
    <x v="0"/>
    <x v="0"/>
    <x v="0"/>
    <s v="Direção Financeira"/>
    <s v="03.16.15"/>
    <s v="Direção Financeira"/>
    <s v="03.16.15"/>
    <x v="55"/>
    <x v="0"/>
    <x v="0"/>
    <x v="0"/>
    <x v="0"/>
    <x v="0"/>
    <x v="0"/>
    <x v="0"/>
    <x v="0"/>
    <s v="2023-01-11"/>
    <x v="0"/>
    <n v="1090"/>
    <x v="0"/>
    <m/>
    <x v="0"/>
    <m/>
    <x v="8"/>
    <n v="100474914"/>
    <x v="0"/>
    <x v="0"/>
    <s v="Direção Financeira"/>
    <s v="ORI"/>
    <x v="0"/>
    <m/>
    <x v="0"/>
    <x v="0"/>
    <x v="0"/>
    <x v="0"/>
    <x v="0"/>
    <x v="0"/>
    <x v="0"/>
    <x v="0"/>
    <x v="0"/>
    <x v="0"/>
    <x v="0"/>
    <s v="Direção Financeira"/>
    <x v="0"/>
    <x v="0"/>
    <x v="0"/>
    <x v="0"/>
    <x v="0"/>
    <x v="0"/>
    <x v="0"/>
    <s v="000000"/>
    <x v="0"/>
    <x v="0"/>
    <x v="0"/>
    <x v="0"/>
    <s v="Pagamento aquisição de consumíveis, conforme anexo."/>
  </r>
  <r>
    <x v="0"/>
    <n v="0"/>
    <n v="0"/>
    <n v="0"/>
    <n v="618"/>
    <x v="466"/>
    <x v="0"/>
    <x v="0"/>
    <x v="0"/>
    <s v="01.25.05.09"/>
    <x v="1"/>
    <x v="1"/>
    <x v="1"/>
    <s v="Saúde"/>
    <s v="01.25.05"/>
    <s v="Saúde"/>
    <s v="01.25.05"/>
    <x v="1"/>
    <x v="0"/>
    <x v="1"/>
    <x v="1"/>
    <x v="0"/>
    <x v="1"/>
    <x v="0"/>
    <x v="0"/>
    <x v="0"/>
    <s v="2023-01-12"/>
    <x v="0"/>
    <n v="618"/>
    <x v="0"/>
    <m/>
    <x v="0"/>
    <m/>
    <x v="50"/>
    <n v="100133992"/>
    <x v="0"/>
    <x v="0"/>
    <s v="Apoio a Consultas de Especialidade e Medicamentos"/>
    <s v="ORI"/>
    <x v="0"/>
    <s v="ACE"/>
    <x v="0"/>
    <x v="0"/>
    <x v="0"/>
    <x v="0"/>
    <x v="0"/>
    <x v="0"/>
    <x v="0"/>
    <x v="0"/>
    <x v="0"/>
    <x v="0"/>
    <x v="0"/>
    <s v="Apoio a Consultas de Especialidade e Medicamentos"/>
    <x v="0"/>
    <x v="0"/>
    <x v="0"/>
    <x v="0"/>
    <x v="1"/>
    <x v="0"/>
    <x v="0"/>
    <s v="099999"/>
    <x v="0"/>
    <x v="0"/>
    <x v="0"/>
    <x v="0"/>
    <s v="Pagamento á Farmácia São Miguel, para aquisição de medicamentos da Srª Mª Eunice Martins Rosa, conforme anexo."/>
  </r>
  <r>
    <x v="2"/>
    <n v="0"/>
    <n v="0"/>
    <n v="0"/>
    <n v="17500"/>
    <x v="467"/>
    <x v="0"/>
    <x v="0"/>
    <x v="0"/>
    <s v="01.27.03.10"/>
    <x v="34"/>
    <x v="4"/>
    <x v="5"/>
    <s v="Gestão de Recursos Hídricos"/>
    <s v="01.27.03"/>
    <s v="Gestão de Recursos Hídricos"/>
    <s v="01.27.03"/>
    <x v="20"/>
    <x v="0"/>
    <x v="0"/>
    <x v="0"/>
    <x v="0"/>
    <x v="1"/>
    <x v="2"/>
    <x v="0"/>
    <x v="0"/>
    <s v="2023-01-23"/>
    <x v="0"/>
    <n v="17500"/>
    <x v="0"/>
    <m/>
    <x v="0"/>
    <m/>
    <x v="98"/>
    <n v="10047945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de indemnizações de plantações, a favor do Sr. Alexandre Semedo, conforme proposta em anexo. "/>
  </r>
  <r>
    <x v="2"/>
    <n v="0"/>
    <n v="0"/>
    <n v="0"/>
    <n v="2300"/>
    <x v="468"/>
    <x v="0"/>
    <x v="0"/>
    <x v="0"/>
    <s v="01.23.04.14"/>
    <x v="8"/>
    <x v="3"/>
    <x v="4"/>
    <s v="Ambiente"/>
    <s v="01.23.04"/>
    <s v="Ambiente"/>
    <s v="01.23.04"/>
    <x v="18"/>
    <x v="0"/>
    <x v="0"/>
    <x v="0"/>
    <x v="0"/>
    <x v="1"/>
    <x v="2"/>
    <x v="0"/>
    <x v="0"/>
    <s v="2023-01-23"/>
    <x v="0"/>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 favor do Sr. Marcos António Garcia, pelo serviço de saneamento Espaço verde, Limpeza Urbano referente ao mês de janeiro 2023, conforme contrato em anexo."/>
  </r>
  <r>
    <x v="2"/>
    <n v="0"/>
    <n v="0"/>
    <n v="0"/>
    <n v="13030"/>
    <x v="468"/>
    <x v="0"/>
    <x v="0"/>
    <x v="0"/>
    <s v="01.23.04.14"/>
    <x v="8"/>
    <x v="3"/>
    <x v="4"/>
    <s v="Ambiente"/>
    <s v="01.23.04"/>
    <s v="Ambiente"/>
    <s v="01.23.04"/>
    <x v="18"/>
    <x v="0"/>
    <x v="0"/>
    <x v="0"/>
    <x v="0"/>
    <x v="1"/>
    <x v="2"/>
    <x v="0"/>
    <x v="0"/>
    <s v="2023-01-23"/>
    <x v="0"/>
    <n v="13030"/>
    <x v="0"/>
    <m/>
    <x v="0"/>
    <m/>
    <x v="99"/>
    <n v="100478102"/>
    <x v="0"/>
    <x v="0"/>
    <s v="Criação e Manutenção de Espaços Verdes"/>
    <s v="ORI"/>
    <x v="0"/>
    <s v="CMEV"/>
    <x v="0"/>
    <x v="0"/>
    <x v="0"/>
    <x v="0"/>
    <x v="0"/>
    <x v="0"/>
    <x v="0"/>
    <x v="0"/>
    <x v="0"/>
    <x v="0"/>
    <x v="0"/>
    <s v="Criação e Manutenção de Espaços Verdes"/>
    <x v="0"/>
    <x v="0"/>
    <x v="0"/>
    <x v="0"/>
    <x v="1"/>
    <x v="0"/>
    <x v="0"/>
    <s v="000000"/>
    <x v="0"/>
    <x v="0"/>
    <x v="0"/>
    <x v="0"/>
    <s v="Pagamento a favor do Sr. Marcos António Garcia, pelo serviço de saneamento Espaço verde, Limpeza Urbano referente ao mês de janeiro 2023, conforme contrato em anexo."/>
  </r>
  <r>
    <x v="0"/>
    <n v="0"/>
    <n v="0"/>
    <n v="0"/>
    <n v="2300"/>
    <x v="469"/>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Nerida do Rosário, pelo serviço prestado, na limpeza urbana, referente ao mês de janeiro 2023, conforme contrato em anexo."/>
  </r>
  <r>
    <x v="0"/>
    <n v="0"/>
    <n v="0"/>
    <n v="0"/>
    <n v="1216"/>
    <x v="469"/>
    <x v="0"/>
    <x v="0"/>
    <x v="0"/>
    <s v="01.27.02.11"/>
    <x v="21"/>
    <x v="4"/>
    <x v="5"/>
    <s v="Saneamento básico"/>
    <s v="01.27.02"/>
    <s v="Saneamento básico"/>
    <s v="01.27.02"/>
    <x v="21"/>
    <x v="0"/>
    <x v="5"/>
    <x v="8"/>
    <x v="0"/>
    <x v="1"/>
    <x v="0"/>
    <x v="0"/>
    <x v="0"/>
    <s v="2023-01-23"/>
    <x v="0"/>
    <n v="1216"/>
    <x v="0"/>
    <m/>
    <x v="0"/>
    <m/>
    <x v="3"/>
    <n v="100479277"/>
    <x v="0"/>
    <x v="1"/>
    <s v="Reforço do saneamento básico"/>
    <s v="ORI"/>
    <x v="0"/>
    <m/>
    <x v="0"/>
    <x v="0"/>
    <x v="0"/>
    <x v="0"/>
    <x v="0"/>
    <x v="0"/>
    <x v="0"/>
    <x v="0"/>
    <x v="0"/>
    <x v="0"/>
    <x v="0"/>
    <s v="Reforço do saneamento básico"/>
    <x v="0"/>
    <x v="0"/>
    <x v="0"/>
    <x v="0"/>
    <x v="1"/>
    <x v="0"/>
    <x v="0"/>
    <s v="000000"/>
    <x v="0"/>
    <x v="0"/>
    <x v="1"/>
    <x v="0"/>
    <s v="Pagamento a favor da Srª. Nerida do Rosário, pelo serviço prestado, na limpeza urbana, referente ao mês de janeiro 2023, conforme contrato em anexo."/>
  </r>
  <r>
    <x v="0"/>
    <n v="0"/>
    <n v="0"/>
    <n v="0"/>
    <n v="11814"/>
    <x v="469"/>
    <x v="0"/>
    <x v="0"/>
    <x v="0"/>
    <s v="01.27.02.11"/>
    <x v="21"/>
    <x v="4"/>
    <x v="5"/>
    <s v="Saneamento básico"/>
    <s v="01.27.02"/>
    <s v="Saneamento básico"/>
    <s v="01.27.02"/>
    <x v="21"/>
    <x v="0"/>
    <x v="5"/>
    <x v="8"/>
    <x v="0"/>
    <x v="1"/>
    <x v="0"/>
    <x v="0"/>
    <x v="0"/>
    <s v="2023-01-23"/>
    <x v="0"/>
    <n v="11814"/>
    <x v="0"/>
    <m/>
    <x v="0"/>
    <m/>
    <x v="100"/>
    <n v="100474938"/>
    <x v="0"/>
    <x v="0"/>
    <s v="Reforço do saneamento básico"/>
    <s v="ORI"/>
    <x v="0"/>
    <m/>
    <x v="0"/>
    <x v="0"/>
    <x v="0"/>
    <x v="0"/>
    <x v="0"/>
    <x v="0"/>
    <x v="0"/>
    <x v="0"/>
    <x v="0"/>
    <x v="0"/>
    <x v="0"/>
    <s v="Reforço do saneamento básico"/>
    <x v="0"/>
    <x v="0"/>
    <x v="0"/>
    <x v="0"/>
    <x v="1"/>
    <x v="0"/>
    <x v="0"/>
    <s v="000000"/>
    <x v="0"/>
    <x v="0"/>
    <x v="0"/>
    <x v="0"/>
    <s v="Pagamento a favor da Srª. Nerida do Rosário, pelo serviço prestado, na limpeza urbana, referente ao mês de janeiro 2023, conforme contrato em anexo."/>
  </r>
  <r>
    <x v="2"/>
    <n v="0"/>
    <n v="0"/>
    <n v="0"/>
    <n v="508175"/>
    <x v="470"/>
    <x v="0"/>
    <x v="1"/>
    <x v="0"/>
    <s v="03.03.10"/>
    <x v="4"/>
    <x v="0"/>
    <x v="3"/>
    <s v="Receitas Da Câmara"/>
    <s v="03.03.10"/>
    <s v="Receitas Da Câmara"/>
    <s v="03.03.10"/>
    <x v="43"/>
    <x v="0"/>
    <x v="6"/>
    <x v="11"/>
    <x v="0"/>
    <x v="0"/>
    <x v="1"/>
    <x v="0"/>
    <x v="0"/>
    <s v="2023-01-26"/>
    <x v="0"/>
    <n v="508175"/>
    <x v="0"/>
    <m/>
    <x v="0"/>
    <m/>
    <x v="8"/>
    <n v="100474914"/>
    <x v="0"/>
    <x v="0"/>
    <s v="Receitas Da Câmara"/>
    <s v="EXT"/>
    <x v="0"/>
    <s v="RDC"/>
    <x v="0"/>
    <x v="0"/>
    <x v="0"/>
    <x v="0"/>
    <x v="0"/>
    <x v="0"/>
    <x v="0"/>
    <x v="0"/>
    <x v="0"/>
    <x v="0"/>
    <x v="0"/>
    <s v="Receitas Da Câmara"/>
    <x v="0"/>
    <x v="0"/>
    <x v="0"/>
    <x v="0"/>
    <x v="0"/>
    <x v="0"/>
    <x v="0"/>
    <s v="000000"/>
    <x v="0"/>
    <x v="0"/>
    <x v="0"/>
    <x v="0"/>
    <s v="Transferência feito pelo MEM, referente ao pagamento da 4ª tranche, conforme anexo."/>
  </r>
  <r>
    <x v="0"/>
    <n v="0"/>
    <n v="0"/>
    <n v="0"/>
    <n v="2300"/>
    <x v="47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472"/>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300000"/>
    <x v="473"/>
    <x v="0"/>
    <x v="0"/>
    <x v="0"/>
    <s v="01.25.04.22"/>
    <x v="17"/>
    <x v="1"/>
    <x v="1"/>
    <s v="Cultura"/>
    <s v="01.25.04"/>
    <s v="Cultura"/>
    <s v="01.25.04"/>
    <x v="21"/>
    <x v="0"/>
    <x v="5"/>
    <x v="8"/>
    <x v="0"/>
    <x v="1"/>
    <x v="0"/>
    <x v="0"/>
    <x v="1"/>
    <s v="2023-02-21"/>
    <x v="0"/>
    <n v="300000"/>
    <x v="0"/>
    <m/>
    <x v="0"/>
    <m/>
    <x v="101"/>
    <n v="10040358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JM- Produções e Eventos, LDA, referente 50% do Valor de palco, som e artistas para o evento calheta gastrofest cinzas que terá lugar na praia de calhetona, no dia 22 de fevereiro, conforme anexo."/>
  </r>
  <r>
    <x v="0"/>
    <n v="0"/>
    <n v="0"/>
    <n v="0"/>
    <n v="38810"/>
    <x v="474"/>
    <x v="0"/>
    <x v="1"/>
    <x v="0"/>
    <s v="80.02.01"/>
    <x v="2"/>
    <x v="2"/>
    <x v="2"/>
    <s v="Retenções Iur"/>
    <s v="80.02.01"/>
    <s v="Retenções Iur"/>
    <s v="80.02.01"/>
    <x v="2"/>
    <x v="0"/>
    <x v="2"/>
    <x v="0"/>
    <x v="1"/>
    <x v="2"/>
    <x v="1"/>
    <x v="0"/>
    <x v="1"/>
    <s v="2023-02-24"/>
    <x v="0"/>
    <n v="38810"/>
    <x v="0"/>
    <m/>
    <x v="0"/>
    <m/>
    <x v="2"/>
    <n v="100474696"/>
    <x v="0"/>
    <x v="0"/>
    <s v="Retenções Iur"/>
    <s v="ORI"/>
    <x v="0"/>
    <s v="RIUR"/>
    <x v="0"/>
    <x v="0"/>
    <x v="0"/>
    <x v="0"/>
    <x v="0"/>
    <x v="0"/>
    <x v="0"/>
    <x v="0"/>
    <x v="0"/>
    <x v="0"/>
    <x v="0"/>
    <s v="Retenções Iur"/>
    <x v="0"/>
    <x v="0"/>
    <x v="0"/>
    <x v="0"/>
    <x v="2"/>
    <x v="0"/>
    <x v="0"/>
    <s v="000000"/>
    <x v="0"/>
    <x v="1"/>
    <x v="0"/>
    <x v="0"/>
    <s v="RETENCAO OT"/>
  </r>
  <r>
    <x v="0"/>
    <n v="0"/>
    <n v="0"/>
    <n v="0"/>
    <n v="9000"/>
    <x v="475"/>
    <x v="0"/>
    <x v="1"/>
    <x v="0"/>
    <s v="80.02.10.03"/>
    <x v="40"/>
    <x v="2"/>
    <x v="2"/>
    <s v="Outros"/>
    <s v="80.02.10"/>
    <s v="Outros"/>
    <s v="80.02.10"/>
    <x v="58"/>
    <x v="0"/>
    <x v="2"/>
    <x v="0"/>
    <x v="1"/>
    <x v="2"/>
    <x v="1"/>
    <x v="0"/>
    <x v="1"/>
    <s v="2023-02-24"/>
    <x v="0"/>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658"/>
    <x v="476"/>
    <x v="0"/>
    <x v="1"/>
    <x v="0"/>
    <s v="80.02.10.01"/>
    <x v="6"/>
    <x v="2"/>
    <x v="2"/>
    <s v="Outros"/>
    <s v="80.02.10"/>
    <s v="Outros"/>
    <s v="80.02.10"/>
    <x v="12"/>
    <x v="0"/>
    <x v="2"/>
    <x v="0"/>
    <x v="1"/>
    <x v="2"/>
    <x v="1"/>
    <x v="0"/>
    <x v="1"/>
    <s v="2023-02-24"/>
    <x v="0"/>
    <n v="5365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477"/>
    <x v="0"/>
    <x v="1"/>
    <x v="0"/>
    <s v="80.02.10.24"/>
    <x v="38"/>
    <x v="2"/>
    <x v="2"/>
    <s v="Outros"/>
    <s v="80.02.10"/>
    <s v="Outros"/>
    <s v="80.02.10"/>
    <x v="13"/>
    <x v="0"/>
    <x v="2"/>
    <x v="0"/>
    <x v="1"/>
    <x v="2"/>
    <x v="1"/>
    <x v="0"/>
    <x v="1"/>
    <s v="2023-02-24"/>
    <x v="0"/>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20655"/>
    <x v="478"/>
    <x v="0"/>
    <x v="1"/>
    <x v="0"/>
    <s v="80.02.10.26"/>
    <x v="3"/>
    <x v="2"/>
    <x v="2"/>
    <s v="Outros"/>
    <s v="80.02.10"/>
    <s v="Outros"/>
    <s v="80.02.10"/>
    <x v="3"/>
    <x v="0"/>
    <x v="2"/>
    <x v="2"/>
    <x v="1"/>
    <x v="2"/>
    <x v="1"/>
    <x v="0"/>
    <x v="1"/>
    <s v="2023-02-24"/>
    <x v="0"/>
    <n v="20655"/>
    <x v="0"/>
    <m/>
    <x v="0"/>
    <m/>
    <x v="3"/>
    <n v="100479277"/>
    <x v="0"/>
    <x v="0"/>
    <s v="Retenção Sansung"/>
    <s v="ORI"/>
    <x v="0"/>
    <s v="RS"/>
    <x v="0"/>
    <x v="0"/>
    <x v="0"/>
    <x v="0"/>
    <x v="0"/>
    <x v="0"/>
    <x v="0"/>
    <x v="0"/>
    <x v="0"/>
    <x v="0"/>
    <x v="0"/>
    <s v="Retenção Sansung"/>
    <x v="0"/>
    <x v="0"/>
    <x v="0"/>
    <x v="0"/>
    <x v="2"/>
    <x v="0"/>
    <x v="0"/>
    <s v="000000"/>
    <x v="0"/>
    <x v="1"/>
    <x v="0"/>
    <x v="0"/>
    <s v="RETENCAO OT"/>
  </r>
  <r>
    <x v="0"/>
    <n v="0"/>
    <n v="0"/>
    <n v="0"/>
    <n v="2300"/>
    <x v="47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480"/>
    <x v="0"/>
    <x v="1"/>
    <x v="0"/>
    <s v="80.02.10.26"/>
    <x v="3"/>
    <x v="2"/>
    <x v="2"/>
    <s v="Outros"/>
    <s v="80.02.10"/>
    <s v="Outros"/>
    <s v="80.02.10"/>
    <x v="3"/>
    <x v="0"/>
    <x v="2"/>
    <x v="2"/>
    <x v="1"/>
    <x v="2"/>
    <x v="1"/>
    <x v="0"/>
    <x v="1"/>
    <s v="2023-02-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2300"/>
    <x v="481"/>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2"/>
    <n v="0"/>
    <n v="0"/>
    <n v="0"/>
    <n v="172384"/>
    <x v="482"/>
    <x v="0"/>
    <x v="0"/>
    <x v="0"/>
    <s v="03.16.15"/>
    <x v="0"/>
    <x v="0"/>
    <x v="0"/>
    <s v="Direção Financeira"/>
    <s v="03.16.15"/>
    <s v="Direção Financeira"/>
    <s v="03.16.15"/>
    <x v="47"/>
    <x v="0"/>
    <x v="0"/>
    <x v="0"/>
    <x v="0"/>
    <x v="0"/>
    <x v="2"/>
    <x v="0"/>
    <x v="2"/>
    <s v="2023-03-27"/>
    <x v="0"/>
    <n v="172384"/>
    <x v="0"/>
    <m/>
    <x v="0"/>
    <m/>
    <x v="102"/>
    <n v="100477950"/>
    <x v="0"/>
    <x v="0"/>
    <s v="Direção Financeira"/>
    <s v="ORI"/>
    <x v="0"/>
    <m/>
    <x v="0"/>
    <x v="0"/>
    <x v="0"/>
    <x v="0"/>
    <x v="0"/>
    <x v="0"/>
    <x v="0"/>
    <x v="0"/>
    <x v="0"/>
    <x v="0"/>
    <x v="0"/>
    <s v="Direção Financeira"/>
    <x v="0"/>
    <x v="0"/>
    <x v="0"/>
    <x v="0"/>
    <x v="0"/>
    <x v="0"/>
    <x v="0"/>
    <s v="000000"/>
    <x v="0"/>
    <x v="0"/>
    <x v="0"/>
    <x v="0"/>
    <s v="Pagamento de 50% das dividas, a favor da Bavaro Motors, referente a prestação de serviço de restauração de viaturas de serviço, conforme fatura em anexo."/>
  </r>
  <r>
    <x v="2"/>
    <n v="0"/>
    <n v="0"/>
    <n v="0"/>
    <n v="6125"/>
    <x v="483"/>
    <x v="0"/>
    <x v="0"/>
    <x v="0"/>
    <s v="01.23.04.14"/>
    <x v="8"/>
    <x v="3"/>
    <x v="4"/>
    <s v="Ambiente"/>
    <s v="01.23.04"/>
    <s v="Ambiente"/>
    <s v="01.23.04"/>
    <x v="18"/>
    <x v="0"/>
    <x v="0"/>
    <x v="0"/>
    <x v="0"/>
    <x v="1"/>
    <x v="2"/>
    <x v="0"/>
    <x v="4"/>
    <s v="2023-06-02"/>
    <x v="1"/>
    <n v="6125"/>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Felisberto Carvalho, pela aquisições de combustíveis, destinados as viaturas afetos a criação e manutenção de espaços verde da CMSM, conforme anexo."/>
  </r>
  <r>
    <x v="2"/>
    <n v="0"/>
    <n v="0"/>
    <n v="0"/>
    <n v="19000"/>
    <x v="484"/>
    <x v="0"/>
    <x v="0"/>
    <x v="0"/>
    <s v="01.23.04.14"/>
    <x v="8"/>
    <x v="3"/>
    <x v="4"/>
    <s v="Ambiente"/>
    <s v="01.23.04"/>
    <s v="Ambiente"/>
    <s v="01.23.04"/>
    <x v="18"/>
    <x v="0"/>
    <x v="0"/>
    <x v="0"/>
    <x v="0"/>
    <x v="1"/>
    <x v="2"/>
    <x v="0"/>
    <x v="5"/>
    <s v="2023-05-12"/>
    <x v="1"/>
    <n v="19000"/>
    <x v="0"/>
    <m/>
    <x v="0"/>
    <m/>
    <x v="0"/>
    <n v="100476920"/>
    <x v="0"/>
    <x v="0"/>
    <s v="Criação e Manutenção de Espaços Verdes"/>
    <s v="ORI"/>
    <x v="0"/>
    <s v="CMEV"/>
    <x v="0"/>
    <x v="0"/>
    <x v="0"/>
    <x v="0"/>
    <x v="0"/>
    <x v="0"/>
    <x v="0"/>
    <x v="0"/>
    <x v="0"/>
    <x v="0"/>
    <x v="0"/>
    <s v="Criação e Manutenção de Espaços Verdes"/>
    <x v="0"/>
    <x v="0"/>
    <x v="0"/>
    <x v="0"/>
    <x v="1"/>
    <x v="0"/>
    <x v="0"/>
    <s v="000903"/>
    <x v="0"/>
    <x v="0"/>
    <x v="0"/>
    <x v="0"/>
    <s v="Pagamento a favor da Felisberto Carvalho, pela aquisição de combustíveis para a viatura afetos a criação e manutenção de espaços verde da CMSM, conforme documento anexo. "/>
  </r>
  <r>
    <x v="0"/>
    <n v="0"/>
    <n v="0"/>
    <n v="0"/>
    <n v="727000"/>
    <x v="485"/>
    <x v="0"/>
    <x v="0"/>
    <x v="0"/>
    <s v="01.27.04.10"/>
    <x v="13"/>
    <x v="4"/>
    <x v="5"/>
    <s v="Infra-Estruturas e Transportes"/>
    <s v="01.27.04"/>
    <s v="Infra-Estruturas e Transportes"/>
    <s v="01.27.04"/>
    <x v="21"/>
    <x v="0"/>
    <x v="5"/>
    <x v="8"/>
    <x v="0"/>
    <x v="1"/>
    <x v="0"/>
    <x v="0"/>
    <x v="5"/>
    <s v="2023-05-25"/>
    <x v="1"/>
    <n v="7270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de arrumação de pedras e limpeza calhetona e porto calheta, obras de calcetamento, construção de murros e fixação de guarda corpos,conforme as folhas em anexo. "/>
  </r>
  <r>
    <x v="2"/>
    <n v="0"/>
    <n v="0"/>
    <n v="0"/>
    <n v="12650"/>
    <x v="486"/>
    <x v="0"/>
    <x v="0"/>
    <x v="0"/>
    <s v="01.28.01.08"/>
    <x v="43"/>
    <x v="6"/>
    <x v="7"/>
    <s v="Habitação Social"/>
    <s v="01.28.01"/>
    <s v="Habitação Social"/>
    <s v="01.28.01"/>
    <x v="18"/>
    <x v="0"/>
    <x v="0"/>
    <x v="0"/>
    <x v="0"/>
    <x v="1"/>
    <x v="2"/>
    <x v="0"/>
    <x v="6"/>
    <s v="2023-07-18"/>
    <x v="2"/>
    <n v="12650"/>
    <x v="0"/>
    <m/>
    <x v="0"/>
    <m/>
    <x v="103"/>
    <n v="100475559"/>
    <x v="0"/>
    <x v="0"/>
    <s v="Habitações Sociais"/>
    <s v="ORI"/>
    <x v="0"/>
    <s v="HS"/>
    <x v="0"/>
    <x v="0"/>
    <x v="0"/>
    <x v="0"/>
    <x v="0"/>
    <x v="0"/>
    <x v="0"/>
    <x v="0"/>
    <x v="0"/>
    <x v="0"/>
    <x v="0"/>
    <s v="Habitações Sociais"/>
    <x v="0"/>
    <x v="0"/>
    <x v="0"/>
    <x v="0"/>
    <x v="1"/>
    <x v="0"/>
    <x v="0"/>
    <s v="000000"/>
    <x v="0"/>
    <x v="0"/>
    <x v="0"/>
    <x v="0"/>
    <s v="Pagamento a Massabetom, referente a 2 galucho de brita para reabilitação de habitações no município , conforme anexo. "/>
  </r>
  <r>
    <x v="0"/>
    <n v="0"/>
    <n v="0"/>
    <n v="0"/>
    <n v="45133"/>
    <x v="487"/>
    <x v="0"/>
    <x v="0"/>
    <x v="0"/>
    <s v="03.16.15"/>
    <x v="0"/>
    <x v="0"/>
    <x v="0"/>
    <s v="Direção Financeira"/>
    <s v="03.16.15"/>
    <s v="Direção Financeira"/>
    <s v="03.16.15"/>
    <x v="0"/>
    <x v="0"/>
    <x v="0"/>
    <x v="0"/>
    <x v="0"/>
    <x v="0"/>
    <x v="0"/>
    <x v="0"/>
    <x v="4"/>
    <s v="2023-06-02"/>
    <x v="1"/>
    <n v="45133"/>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ões de combustíveis, destinados as viaturas afetos aos serviços da CMSM, conforme anexo."/>
  </r>
  <r>
    <x v="0"/>
    <n v="0"/>
    <n v="0"/>
    <n v="0"/>
    <n v="30000"/>
    <x v="488"/>
    <x v="0"/>
    <x v="0"/>
    <x v="0"/>
    <s v="03.16.15"/>
    <x v="0"/>
    <x v="0"/>
    <x v="0"/>
    <s v="Direção Financeira"/>
    <s v="03.16.15"/>
    <s v="Direção Financeira"/>
    <s v="03.16.15"/>
    <x v="16"/>
    <x v="0"/>
    <x v="0"/>
    <x v="0"/>
    <x v="0"/>
    <x v="0"/>
    <x v="0"/>
    <x v="0"/>
    <x v="6"/>
    <s v="2023-07-03"/>
    <x v="2"/>
    <n v="30000"/>
    <x v="0"/>
    <m/>
    <x v="0"/>
    <m/>
    <x v="104"/>
    <n v="100387498"/>
    <x v="0"/>
    <x v="0"/>
    <s v="Direção Financeira"/>
    <s v="ORI"/>
    <x v="0"/>
    <m/>
    <x v="0"/>
    <x v="0"/>
    <x v="0"/>
    <x v="0"/>
    <x v="0"/>
    <x v="0"/>
    <x v="0"/>
    <x v="0"/>
    <x v="0"/>
    <x v="0"/>
    <x v="0"/>
    <s v="Direção Financeira"/>
    <x v="0"/>
    <x v="0"/>
    <x v="0"/>
    <x v="0"/>
    <x v="0"/>
    <x v="0"/>
    <x v="0"/>
    <s v="000000"/>
    <x v="0"/>
    <x v="0"/>
    <x v="0"/>
    <x v="0"/>
    <s v="Pagamento a favor do Sr. Silvino Gomes Teixeira, para alimentação (almoços) do dia 5 de julho sob o lema promoção paz e saúde que vai ser realizado no nosso município, conforme anexo."/>
  </r>
  <r>
    <x v="2"/>
    <n v="0"/>
    <n v="0"/>
    <n v="0"/>
    <n v="700000"/>
    <x v="489"/>
    <x v="0"/>
    <x v="0"/>
    <x v="0"/>
    <s v="01.27.06.91"/>
    <x v="44"/>
    <x v="4"/>
    <x v="5"/>
    <s v="Requalificação Urbana e habitação"/>
    <s v="01.27.06"/>
    <s v="Requalificação Urbana e habitação"/>
    <s v="01.27.06"/>
    <x v="18"/>
    <x v="0"/>
    <x v="0"/>
    <x v="0"/>
    <x v="0"/>
    <x v="1"/>
    <x v="2"/>
    <x v="0"/>
    <x v="3"/>
    <s v="2023-04-18"/>
    <x v="1"/>
    <n v="700000"/>
    <x v="0"/>
    <m/>
    <x v="0"/>
    <m/>
    <x v="105"/>
    <n v="100478286"/>
    <x v="0"/>
    <x v="0"/>
    <s v="Projeto de valorização Turística das Aldeias Rurais"/>
    <s v="ORI"/>
    <x v="0"/>
    <s v="PVTAR"/>
    <x v="0"/>
    <x v="0"/>
    <x v="0"/>
    <x v="0"/>
    <x v="0"/>
    <x v="0"/>
    <x v="0"/>
    <x v="0"/>
    <x v="0"/>
    <x v="0"/>
    <x v="0"/>
    <s v="Projeto de valorização Turística das Aldeias Rurais"/>
    <x v="0"/>
    <x v="0"/>
    <x v="0"/>
    <x v="0"/>
    <x v="1"/>
    <x v="0"/>
    <x v="0"/>
    <s v="099999"/>
    <x v="0"/>
    <x v="0"/>
    <x v="0"/>
    <x v="0"/>
    <s v="Pagamento a favor de frente e versos, referente elaboração de projeto de horla marítima, conforme anexo."/>
  </r>
  <r>
    <x v="0"/>
    <n v="0"/>
    <n v="0"/>
    <n v="0"/>
    <n v="4995"/>
    <x v="490"/>
    <x v="0"/>
    <x v="0"/>
    <x v="0"/>
    <s v="03.16.15"/>
    <x v="0"/>
    <x v="0"/>
    <x v="0"/>
    <s v="Direção Financeira"/>
    <s v="03.16.15"/>
    <s v="Direção Financeira"/>
    <s v="03.16.15"/>
    <x v="39"/>
    <x v="0"/>
    <x v="0"/>
    <x v="7"/>
    <x v="0"/>
    <x v="0"/>
    <x v="0"/>
    <x v="0"/>
    <x v="6"/>
    <s v="2023-07-28"/>
    <x v="2"/>
    <n v="4995"/>
    <x v="0"/>
    <m/>
    <x v="0"/>
    <m/>
    <x v="2"/>
    <n v="100474696"/>
    <x v="0"/>
    <x v="2"/>
    <s v="Direção Financeira"/>
    <s v="ORI"/>
    <x v="0"/>
    <m/>
    <x v="0"/>
    <x v="0"/>
    <x v="0"/>
    <x v="0"/>
    <x v="0"/>
    <x v="0"/>
    <x v="0"/>
    <x v="0"/>
    <x v="0"/>
    <x v="0"/>
    <x v="0"/>
    <s v="Direção Financeira"/>
    <x v="0"/>
    <x v="0"/>
    <x v="0"/>
    <x v="0"/>
    <x v="0"/>
    <x v="0"/>
    <x v="0"/>
    <s v="000000"/>
    <x v="0"/>
    <x v="0"/>
    <x v="2"/>
    <x v="0"/>
    <s v="Pagamento a favor do Sr. Péricles Emanuel Mendes, pelo serviço prestado na administração da delegação da Ribeira de Principal, coordenação dos serviço de saneamento na zona norte do concelho, referente ao mês de julho 2023, conforme contrato em anexo.  "/>
  </r>
  <r>
    <x v="0"/>
    <n v="0"/>
    <n v="0"/>
    <n v="0"/>
    <n v="28308"/>
    <x v="490"/>
    <x v="0"/>
    <x v="0"/>
    <x v="0"/>
    <s v="03.16.15"/>
    <x v="0"/>
    <x v="0"/>
    <x v="0"/>
    <s v="Direção Financeira"/>
    <s v="03.16.15"/>
    <s v="Direção Financeira"/>
    <s v="03.16.15"/>
    <x v="39"/>
    <x v="0"/>
    <x v="0"/>
    <x v="7"/>
    <x v="0"/>
    <x v="0"/>
    <x v="0"/>
    <x v="0"/>
    <x v="6"/>
    <s v="2023-07-28"/>
    <x v="2"/>
    <n v="28308"/>
    <x v="0"/>
    <m/>
    <x v="0"/>
    <m/>
    <x v="8"/>
    <n v="100474914"/>
    <x v="0"/>
    <x v="0"/>
    <s v="Direção Financeira"/>
    <s v="ORI"/>
    <x v="0"/>
    <m/>
    <x v="0"/>
    <x v="0"/>
    <x v="0"/>
    <x v="0"/>
    <x v="0"/>
    <x v="0"/>
    <x v="0"/>
    <x v="0"/>
    <x v="0"/>
    <x v="0"/>
    <x v="0"/>
    <s v="Direção Financeira"/>
    <x v="0"/>
    <x v="0"/>
    <x v="0"/>
    <x v="0"/>
    <x v="0"/>
    <x v="0"/>
    <x v="0"/>
    <s v="000000"/>
    <x v="0"/>
    <x v="0"/>
    <x v="0"/>
    <x v="0"/>
    <s v="Pagamento a favor do Sr. Péricles Emanuel Mendes, pelo serviço prestado na administração da delegação da Ribeira de Principal, coordenação dos serviço de saneamento na zona norte do concelho, referente ao mês de julho 2023, conforme contrato em anexo.  "/>
  </r>
  <r>
    <x v="2"/>
    <n v="0"/>
    <n v="0"/>
    <n v="0"/>
    <n v="575070"/>
    <x v="491"/>
    <x v="0"/>
    <x v="0"/>
    <x v="0"/>
    <s v="01.27.07.04"/>
    <x v="32"/>
    <x v="4"/>
    <x v="5"/>
    <s v="Requalificação Urbana e Habitação 2"/>
    <s v="01.27.07"/>
    <s v="Requalificação Urbana e Habitação 2"/>
    <s v="01.27.07"/>
    <x v="18"/>
    <x v="0"/>
    <x v="0"/>
    <x v="0"/>
    <x v="0"/>
    <x v="1"/>
    <x v="2"/>
    <x v="0"/>
    <x v="7"/>
    <s v="2023-08-08"/>
    <x v="2"/>
    <n v="575070"/>
    <x v="0"/>
    <m/>
    <x v="0"/>
    <m/>
    <x v="106"/>
    <n v="100479525"/>
    <x v="0"/>
    <x v="0"/>
    <s v="Reabilitações de Estradas Rurais"/>
    <s v="ORI"/>
    <x v="0"/>
    <m/>
    <x v="0"/>
    <x v="0"/>
    <x v="0"/>
    <x v="0"/>
    <x v="0"/>
    <x v="0"/>
    <x v="0"/>
    <x v="0"/>
    <x v="0"/>
    <x v="0"/>
    <x v="0"/>
    <s v="Reabilitações de Estradas Rurais"/>
    <x v="0"/>
    <x v="0"/>
    <x v="0"/>
    <x v="0"/>
    <x v="1"/>
    <x v="0"/>
    <x v="0"/>
    <s v="000000"/>
    <x v="0"/>
    <x v="0"/>
    <x v="0"/>
    <x v="0"/>
    <s v="Pagamento a favor da ALL TRANS transitários, referente a fatura V025 2023/209, despacho de donativo, conforme anexo."/>
  </r>
  <r>
    <x v="0"/>
    <n v="0"/>
    <n v="0"/>
    <n v="0"/>
    <n v="230739"/>
    <x v="492"/>
    <x v="0"/>
    <x v="0"/>
    <x v="0"/>
    <s v="01.25.05.12"/>
    <x v="5"/>
    <x v="1"/>
    <x v="1"/>
    <s v="Saúde"/>
    <s v="01.25.05"/>
    <s v="Saúde"/>
    <s v="01.25.05"/>
    <x v="1"/>
    <x v="0"/>
    <x v="1"/>
    <x v="1"/>
    <x v="0"/>
    <x v="1"/>
    <x v="0"/>
    <x v="0"/>
    <x v="7"/>
    <s v="2023-08-10"/>
    <x v="2"/>
    <n v="230739"/>
    <x v="0"/>
    <m/>
    <x v="0"/>
    <m/>
    <x v="52"/>
    <n v="100479452"/>
    <x v="0"/>
    <x v="0"/>
    <s v="Promoção e Inclusão Social"/>
    <s v="ORI"/>
    <x v="0"/>
    <m/>
    <x v="0"/>
    <x v="0"/>
    <x v="0"/>
    <x v="0"/>
    <x v="0"/>
    <x v="0"/>
    <x v="0"/>
    <x v="0"/>
    <x v="0"/>
    <x v="0"/>
    <x v="0"/>
    <s v="Promoção e Inclusão Social"/>
    <x v="0"/>
    <x v="0"/>
    <x v="0"/>
    <x v="0"/>
    <x v="1"/>
    <x v="0"/>
    <x v="0"/>
    <s v="000000"/>
    <x v="0"/>
    <x v="0"/>
    <x v="0"/>
    <x v="0"/>
    <s v="Pagamento a favor da Newash Automovel sociedade Unipessoal, pela a aquisição de serviço de pintura, bete chapa e reparação do motor da viatura Ambulância Bombeiro, conforme proposta em anexo."/>
  </r>
  <r>
    <x v="0"/>
    <n v="0"/>
    <n v="0"/>
    <n v="0"/>
    <n v="7500"/>
    <x v="493"/>
    <x v="0"/>
    <x v="0"/>
    <x v="0"/>
    <s v="01.25.05.12"/>
    <x v="5"/>
    <x v="1"/>
    <x v="1"/>
    <s v="Saúde"/>
    <s v="01.25.05"/>
    <s v="Saúde"/>
    <s v="01.25.05"/>
    <x v="1"/>
    <x v="0"/>
    <x v="1"/>
    <x v="1"/>
    <x v="0"/>
    <x v="1"/>
    <x v="0"/>
    <x v="0"/>
    <x v="7"/>
    <s v="2023-08-23"/>
    <x v="2"/>
    <n v="7500"/>
    <x v="0"/>
    <m/>
    <x v="0"/>
    <m/>
    <x v="107"/>
    <n v="100478189"/>
    <x v="0"/>
    <x v="0"/>
    <s v="Promoção e Inclusão Social"/>
    <s v="ORI"/>
    <x v="0"/>
    <m/>
    <x v="0"/>
    <x v="0"/>
    <x v="0"/>
    <x v="0"/>
    <x v="0"/>
    <x v="0"/>
    <x v="0"/>
    <x v="0"/>
    <x v="0"/>
    <x v="0"/>
    <x v="0"/>
    <s v="Promoção e Inclusão Social"/>
    <x v="0"/>
    <x v="0"/>
    <x v="0"/>
    <x v="0"/>
    <x v="1"/>
    <x v="0"/>
    <x v="0"/>
    <s v="000000"/>
    <x v="0"/>
    <x v="0"/>
    <x v="0"/>
    <x v="0"/>
    <s v="Pagamento referente a apoio com géneros alimentícios, conforme proposta em anexo."/>
  </r>
  <r>
    <x v="0"/>
    <n v="0"/>
    <n v="0"/>
    <n v="0"/>
    <n v="2900"/>
    <x v="494"/>
    <x v="0"/>
    <x v="1"/>
    <x v="0"/>
    <s v="03.03.10"/>
    <x v="4"/>
    <x v="0"/>
    <x v="3"/>
    <s v="Receitas Da Câmara"/>
    <s v="03.03.10"/>
    <s v="Receitas Da Câmara"/>
    <s v="03.03.10"/>
    <x v="5"/>
    <x v="0"/>
    <x v="0"/>
    <x v="4"/>
    <x v="0"/>
    <x v="0"/>
    <x v="1"/>
    <x v="0"/>
    <x v="7"/>
    <s v="2023-08-22"/>
    <x v="2"/>
    <n v="2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
    <x v="495"/>
    <x v="0"/>
    <x v="1"/>
    <x v="0"/>
    <s v="03.03.10"/>
    <x v="4"/>
    <x v="0"/>
    <x v="3"/>
    <s v="Receitas Da Câmara"/>
    <s v="03.03.10"/>
    <s v="Receitas Da Câmara"/>
    <s v="03.03.10"/>
    <x v="30"/>
    <x v="0"/>
    <x v="3"/>
    <x v="9"/>
    <x v="0"/>
    <x v="0"/>
    <x v="1"/>
    <x v="0"/>
    <x v="7"/>
    <s v="2023-08-22"/>
    <x v="2"/>
    <n v="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00"/>
    <x v="496"/>
    <x v="0"/>
    <x v="1"/>
    <x v="0"/>
    <s v="03.03.10"/>
    <x v="4"/>
    <x v="0"/>
    <x v="3"/>
    <s v="Receitas Da Câmara"/>
    <s v="03.03.10"/>
    <s v="Receitas Da Câmara"/>
    <s v="03.03.10"/>
    <x v="6"/>
    <x v="0"/>
    <x v="3"/>
    <x v="3"/>
    <x v="0"/>
    <x v="0"/>
    <x v="1"/>
    <x v="0"/>
    <x v="7"/>
    <s v="2023-08-22"/>
    <x v="2"/>
    <n v="6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497"/>
    <x v="0"/>
    <x v="1"/>
    <x v="0"/>
    <s v="03.03.10"/>
    <x v="4"/>
    <x v="0"/>
    <x v="3"/>
    <s v="Receitas Da Câmara"/>
    <s v="03.03.10"/>
    <s v="Receitas Da Câmara"/>
    <s v="03.03.10"/>
    <x v="23"/>
    <x v="0"/>
    <x v="3"/>
    <x v="9"/>
    <x v="0"/>
    <x v="0"/>
    <x v="1"/>
    <x v="0"/>
    <x v="7"/>
    <s v="2023-08-22"/>
    <x v="2"/>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0"/>
    <x v="498"/>
    <x v="0"/>
    <x v="1"/>
    <x v="0"/>
    <s v="03.03.10"/>
    <x v="4"/>
    <x v="0"/>
    <x v="3"/>
    <s v="Receitas Da Câmara"/>
    <s v="03.03.10"/>
    <s v="Receitas Da Câmara"/>
    <s v="03.03.10"/>
    <x v="32"/>
    <x v="0"/>
    <x v="3"/>
    <x v="3"/>
    <x v="0"/>
    <x v="0"/>
    <x v="1"/>
    <x v="0"/>
    <x v="7"/>
    <s v="2023-08-22"/>
    <x v="2"/>
    <n v="2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75"/>
    <x v="499"/>
    <x v="0"/>
    <x v="1"/>
    <x v="0"/>
    <s v="03.03.10"/>
    <x v="4"/>
    <x v="0"/>
    <x v="3"/>
    <s v="Receitas Da Câmara"/>
    <s v="03.03.10"/>
    <s v="Receitas Da Câmara"/>
    <s v="03.03.10"/>
    <x v="34"/>
    <x v="0"/>
    <x v="3"/>
    <x v="3"/>
    <x v="0"/>
    <x v="0"/>
    <x v="1"/>
    <x v="0"/>
    <x v="7"/>
    <s v="2023-08-22"/>
    <x v="2"/>
    <n v="16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12"/>
    <x v="500"/>
    <x v="0"/>
    <x v="1"/>
    <x v="0"/>
    <s v="03.03.10"/>
    <x v="4"/>
    <x v="0"/>
    <x v="3"/>
    <s v="Receitas Da Câmara"/>
    <s v="03.03.10"/>
    <s v="Receitas Da Câmara"/>
    <s v="03.03.10"/>
    <x v="8"/>
    <x v="0"/>
    <x v="0"/>
    <x v="0"/>
    <x v="0"/>
    <x v="0"/>
    <x v="1"/>
    <x v="0"/>
    <x v="7"/>
    <s v="2023-08-22"/>
    <x v="2"/>
    <n v="222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501"/>
    <x v="0"/>
    <x v="1"/>
    <x v="0"/>
    <s v="03.03.10"/>
    <x v="4"/>
    <x v="0"/>
    <x v="3"/>
    <s v="Receitas Da Câmara"/>
    <s v="03.03.10"/>
    <s v="Receitas Da Câmara"/>
    <s v="03.03.10"/>
    <x v="22"/>
    <x v="0"/>
    <x v="3"/>
    <x v="3"/>
    <x v="0"/>
    <x v="0"/>
    <x v="1"/>
    <x v="0"/>
    <x v="7"/>
    <s v="2023-08-22"/>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06"/>
    <x v="502"/>
    <x v="0"/>
    <x v="1"/>
    <x v="0"/>
    <s v="03.03.10"/>
    <x v="4"/>
    <x v="0"/>
    <x v="3"/>
    <s v="Receitas Da Câmara"/>
    <s v="03.03.10"/>
    <s v="Receitas Da Câmara"/>
    <s v="03.03.10"/>
    <x v="28"/>
    <x v="0"/>
    <x v="3"/>
    <x v="3"/>
    <x v="0"/>
    <x v="0"/>
    <x v="1"/>
    <x v="0"/>
    <x v="7"/>
    <s v="2023-08-22"/>
    <x v="2"/>
    <n v="111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50"/>
    <x v="503"/>
    <x v="0"/>
    <x v="1"/>
    <x v="0"/>
    <s v="03.03.10"/>
    <x v="4"/>
    <x v="0"/>
    <x v="3"/>
    <s v="Receitas Da Câmara"/>
    <s v="03.03.10"/>
    <s v="Receitas Da Câmara"/>
    <s v="03.03.10"/>
    <x v="11"/>
    <x v="0"/>
    <x v="3"/>
    <x v="3"/>
    <x v="0"/>
    <x v="0"/>
    <x v="1"/>
    <x v="0"/>
    <x v="7"/>
    <s v="2023-08-22"/>
    <x v="2"/>
    <n v="26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60000"/>
    <x v="504"/>
    <x v="0"/>
    <x v="1"/>
    <x v="0"/>
    <s v="03.03.10"/>
    <x v="4"/>
    <x v="0"/>
    <x v="3"/>
    <s v="Receitas Da Câmara"/>
    <s v="03.03.10"/>
    <s v="Receitas Da Câmara"/>
    <s v="03.03.10"/>
    <x v="33"/>
    <x v="0"/>
    <x v="0"/>
    <x v="0"/>
    <x v="0"/>
    <x v="0"/>
    <x v="1"/>
    <x v="0"/>
    <x v="7"/>
    <s v="2023-08-22"/>
    <x v="2"/>
    <n v="6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
    <x v="505"/>
    <x v="0"/>
    <x v="1"/>
    <x v="0"/>
    <s v="03.03.10"/>
    <x v="4"/>
    <x v="0"/>
    <x v="3"/>
    <s v="Receitas Da Câmara"/>
    <s v="03.03.10"/>
    <s v="Receitas Da Câmara"/>
    <s v="03.03.10"/>
    <x v="4"/>
    <x v="0"/>
    <x v="3"/>
    <x v="3"/>
    <x v="0"/>
    <x v="0"/>
    <x v="1"/>
    <x v="0"/>
    <x v="7"/>
    <s v="2023-08-22"/>
    <x v="2"/>
    <n v="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0"/>
    <x v="506"/>
    <x v="0"/>
    <x v="1"/>
    <x v="0"/>
    <s v="03.03.10"/>
    <x v="4"/>
    <x v="0"/>
    <x v="3"/>
    <s v="Receitas Da Câmara"/>
    <s v="03.03.10"/>
    <s v="Receitas Da Câmara"/>
    <s v="03.03.10"/>
    <x v="7"/>
    <x v="0"/>
    <x v="3"/>
    <x v="3"/>
    <x v="0"/>
    <x v="0"/>
    <x v="1"/>
    <x v="0"/>
    <x v="7"/>
    <s v="2023-08-22"/>
    <x v="2"/>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507"/>
    <x v="0"/>
    <x v="1"/>
    <x v="0"/>
    <s v="03.03.10"/>
    <x v="4"/>
    <x v="0"/>
    <x v="3"/>
    <s v="Receitas Da Câmara"/>
    <s v="03.03.10"/>
    <s v="Receitas Da Câmara"/>
    <s v="03.03.10"/>
    <x v="10"/>
    <x v="0"/>
    <x v="3"/>
    <x v="5"/>
    <x v="0"/>
    <x v="0"/>
    <x v="1"/>
    <x v="0"/>
    <x v="7"/>
    <s v="2023-08-22"/>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0"/>
    <x v="508"/>
    <x v="0"/>
    <x v="1"/>
    <x v="0"/>
    <s v="03.03.10"/>
    <x v="4"/>
    <x v="0"/>
    <x v="3"/>
    <s v="Receitas Da Câmara"/>
    <s v="03.03.10"/>
    <s v="Receitas Da Câmara"/>
    <s v="03.03.10"/>
    <x v="22"/>
    <x v="0"/>
    <x v="3"/>
    <x v="3"/>
    <x v="0"/>
    <x v="0"/>
    <x v="1"/>
    <x v="0"/>
    <x v="7"/>
    <s v="2023-08-23"/>
    <x v="2"/>
    <n v="9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90"/>
    <x v="509"/>
    <x v="0"/>
    <x v="1"/>
    <x v="0"/>
    <s v="03.03.10"/>
    <x v="4"/>
    <x v="0"/>
    <x v="3"/>
    <s v="Receitas Da Câmara"/>
    <s v="03.03.10"/>
    <s v="Receitas Da Câmara"/>
    <s v="03.03.10"/>
    <x v="9"/>
    <x v="0"/>
    <x v="3"/>
    <x v="3"/>
    <x v="0"/>
    <x v="0"/>
    <x v="1"/>
    <x v="0"/>
    <x v="7"/>
    <s v="2023-08-23"/>
    <x v="2"/>
    <n v="5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510"/>
    <x v="0"/>
    <x v="1"/>
    <x v="0"/>
    <s v="03.03.10"/>
    <x v="4"/>
    <x v="0"/>
    <x v="3"/>
    <s v="Receitas Da Câmara"/>
    <s v="03.03.10"/>
    <s v="Receitas Da Câmara"/>
    <s v="03.03.10"/>
    <x v="4"/>
    <x v="0"/>
    <x v="3"/>
    <x v="3"/>
    <x v="0"/>
    <x v="0"/>
    <x v="1"/>
    <x v="0"/>
    <x v="7"/>
    <s v="2023-08-23"/>
    <x v="2"/>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985"/>
    <x v="511"/>
    <x v="0"/>
    <x v="1"/>
    <x v="0"/>
    <s v="03.03.10"/>
    <x v="4"/>
    <x v="0"/>
    <x v="3"/>
    <s v="Receitas Da Câmara"/>
    <s v="03.03.10"/>
    <s v="Receitas Da Câmara"/>
    <s v="03.03.10"/>
    <x v="6"/>
    <x v="0"/>
    <x v="3"/>
    <x v="3"/>
    <x v="0"/>
    <x v="0"/>
    <x v="1"/>
    <x v="0"/>
    <x v="7"/>
    <s v="2023-08-23"/>
    <x v="2"/>
    <n v="79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12"/>
    <x v="0"/>
    <x v="1"/>
    <x v="0"/>
    <s v="03.03.10"/>
    <x v="4"/>
    <x v="0"/>
    <x v="3"/>
    <s v="Receitas Da Câmara"/>
    <s v="03.03.10"/>
    <s v="Receitas Da Câmara"/>
    <s v="03.03.10"/>
    <x v="7"/>
    <x v="0"/>
    <x v="3"/>
    <x v="3"/>
    <x v="0"/>
    <x v="0"/>
    <x v="1"/>
    <x v="0"/>
    <x v="7"/>
    <s v="2023-08-23"/>
    <x v="2"/>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
    <x v="513"/>
    <x v="0"/>
    <x v="1"/>
    <x v="0"/>
    <s v="03.03.10"/>
    <x v="4"/>
    <x v="0"/>
    <x v="3"/>
    <s v="Receitas Da Câmara"/>
    <s v="03.03.10"/>
    <s v="Receitas Da Câmara"/>
    <s v="03.03.10"/>
    <x v="30"/>
    <x v="0"/>
    <x v="3"/>
    <x v="9"/>
    <x v="0"/>
    <x v="0"/>
    <x v="1"/>
    <x v="0"/>
    <x v="7"/>
    <s v="2023-08-23"/>
    <x v="2"/>
    <n v="6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514"/>
    <x v="0"/>
    <x v="1"/>
    <x v="0"/>
    <s v="03.03.10"/>
    <x v="4"/>
    <x v="0"/>
    <x v="3"/>
    <s v="Receitas Da Câmara"/>
    <s v="03.03.10"/>
    <s v="Receitas Da Câmara"/>
    <s v="03.03.10"/>
    <x v="28"/>
    <x v="0"/>
    <x v="3"/>
    <x v="3"/>
    <x v="0"/>
    <x v="0"/>
    <x v="1"/>
    <x v="0"/>
    <x v="7"/>
    <s v="2023-08-23"/>
    <x v="2"/>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80"/>
    <x v="515"/>
    <x v="0"/>
    <x v="1"/>
    <x v="0"/>
    <s v="03.03.10"/>
    <x v="4"/>
    <x v="0"/>
    <x v="3"/>
    <s v="Receitas Da Câmara"/>
    <s v="03.03.10"/>
    <s v="Receitas Da Câmara"/>
    <s v="03.03.10"/>
    <x v="11"/>
    <x v="0"/>
    <x v="3"/>
    <x v="3"/>
    <x v="0"/>
    <x v="0"/>
    <x v="1"/>
    <x v="0"/>
    <x v="7"/>
    <s v="2023-08-23"/>
    <x v="2"/>
    <n v="2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
    <x v="516"/>
    <x v="0"/>
    <x v="1"/>
    <x v="0"/>
    <s v="03.03.10"/>
    <x v="4"/>
    <x v="0"/>
    <x v="3"/>
    <s v="Receitas Da Câmara"/>
    <s v="03.03.10"/>
    <s v="Receitas Da Câmara"/>
    <s v="03.03.10"/>
    <x v="23"/>
    <x v="0"/>
    <x v="3"/>
    <x v="9"/>
    <x v="0"/>
    <x v="0"/>
    <x v="1"/>
    <x v="0"/>
    <x v="7"/>
    <s v="2023-08-23"/>
    <x v="2"/>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781"/>
    <x v="517"/>
    <x v="0"/>
    <x v="1"/>
    <x v="0"/>
    <s v="03.03.10"/>
    <x v="4"/>
    <x v="0"/>
    <x v="3"/>
    <s v="Receitas Da Câmara"/>
    <s v="03.03.10"/>
    <s v="Receitas Da Câmara"/>
    <s v="03.03.10"/>
    <x v="8"/>
    <x v="0"/>
    <x v="0"/>
    <x v="0"/>
    <x v="0"/>
    <x v="0"/>
    <x v="1"/>
    <x v="0"/>
    <x v="7"/>
    <s v="2023-08-23"/>
    <x v="2"/>
    <n v="657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18"/>
    <x v="0"/>
    <x v="1"/>
    <x v="0"/>
    <s v="03.03.10"/>
    <x v="4"/>
    <x v="0"/>
    <x v="3"/>
    <s v="Receitas Da Câmara"/>
    <s v="03.03.10"/>
    <s v="Receitas Da Câmara"/>
    <s v="03.03.10"/>
    <x v="26"/>
    <x v="0"/>
    <x v="3"/>
    <x v="3"/>
    <x v="0"/>
    <x v="0"/>
    <x v="1"/>
    <x v="0"/>
    <x v="7"/>
    <s v="2023-08-24"/>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960"/>
    <x v="519"/>
    <x v="0"/>
    <x v="1"/>
    <x v="0"/>
    <s v="03.03.10"/>
    <x v="4"/>
    <x v="0"/>
    <x v="3"/>
    <s v="Receitas Da Câmara"/>
    <s v="03.03.10"/>
    <s v="Receitas Da Câmara"/>
    <s v="03.03.10"/>
    <x v="22"/>
    <x v="0"/>
    <x v="3"/>
    <x v="3"/>
    <x v="0"/>
    <x v="0"/>
    <x v="1"/>
    <x v="0"/>
    <x v="7"/>
    <s v="2023-08-24"/>
    <x v="2"/>
    <n v="37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
    <x v="520"/>
    <x v="0"/>
    <x v="1"/>
    <x v="0"/>
    <s v="03.03.10"/>
    <x v="4"/>
    <x v="0"/>
    <x v="3"/>
    <s v="Receitas Da Câmara"/>
    <s v="03.03.10"/>
    <s v="Receitas Da Câmara"/>
    <s v="03.03.10"/>
    <x v="23"/>
    <x v="0"/>
    <x v="3"/>
    <x v="9"/>
    <x v="0"/>
    <x v="0"/>
    <x v="1"/>
    <x v="0"/>
    <x v="7"/>
    <s v="2023-08-24"/>
    <x v="2"/>
    <n v="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
    <x v="521"/>
    <x v="0"/>
    <x v="1"/>
    <x v="0"/>
    <s v="03.03.10"/>
    <x v="4"/>
    <x v="0"/>
    <x v="3"/>
    <s v="Receitas Da Câmara"/>
    <s v="03.03.10"/>
    <s v="Receitas Da Câmara"/>
    <s v="03.03.10"/>
    <x v="30"/>
    <x v="0"/>
    <x v="3"/>
    <x v="9"/>
    <x v="0"/>
    <x v="0"/>
    <x v="1"/>
    <x v="0"/>
    <x v="7"/>
    <s v="2023-08-24"/>
    <x v="2"/>
    <n v="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522"/>
    <x v="0"/>
    <x v="1"/>
    <x v="0"/>
    <s v="03.03.10"/>
    <x v="4"/>
    <x v="0"/>
    <x v="3"/>
    <s v="Receitas Da Câmara"/>
    <s v="03.03.10"/>
    <s v="Receitas Da Câmara"/>
    <s v="03.03.10"/>
    <x v="32"/>
    <x v="0"/>
    <x v="3"/>
    <x v="3"/>
    <x v="0"/>
    <x v="0"/>
    <x v="1"/>
    <x v="0"/>
    <x v="7"/>
    <s v="2023-08-24"/>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0"/>
    <x v="523"/>
    <x v="0"/>
    <x v="1"/>
    <x v="0"/>
    <s v="03.03.10"/>
    <x v="4"/>
    <x v="0"/>
    <x v="3"/>
    <s v="Receitas Da Câmara"/>
    <s v="03.03.10"/>
    <s v="Receitas Da Câmara"/>
    <s v="03.03.10"/>
    <x v="9"/>
    <x v="0"/>
    <x v="3"/>
    <x v="3"/>
    <x v="0"/>
    <x v="0"/>
    <x v="1"/>
    <x v="0"/>
    <x v="7"/>
    <s v="2023-08-24"/>
    <x v="2"/>
    <n v="2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622"/>
    <x v="524"/>
    <x v="0"/>
    <x v="1"/>
    <x v="0"/>
    <s v="03.03.10"/>
    <x v="4"/>
    <x v="0"/>
    <x v="3"/>
    <s v="Receitas Da Câmara"/>
    <s v="03.03.10"/>
    <s v="Receitas Da Câmara"/>
    <s v="03.03.10"/>
    <x v="8"/>
    <x v="0"/>
    <x v="0"/>
    <x v="0"/>
    <x v="0"/>
    <x v="0"/>
    <x v="1"/>
    <x v="0"/>
    <x v="7"/>
    <s v="2023-08-24"/>
    <x v="2"/>
    <n v="436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
    <x v="525"/>
    <x v="0"/>
    <x v="1"/>
    <x v="0"/>
    <s v="03.03.10"/>
    <x v="4"/>
    <x v="0"/>
    <x v="3"/>
    <s v="Receitas Da Câmara"/>
    <s v="03.03.10"/>
    <s v="Receitas Da Câmara"/>
    <s v="03.03.10"/>
    <x v="4"/>
    <x v="0"/>
    <x v="3"/>
    <x v="3"/>
    <x v="0"/>
    <x v="0"/>
    <x v="1"/>
    <x v="0"/>
    <x v="7"/>
    <s v="2023-08-24"/>
    <x v="2"/>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526"/>
    <x v="0"/>
    <x v="1"/>
    <x v="0"/>
    <s v="03.03.10"/>
    <x v="4"/>
    <x v="0"/>
    <x v="3"/>
    <s v="Receitas Da Câmara"/>
    <s v="03.03.10"/>
    <s v="Receitas Da Câmara"/>
    <s v="03.03.10"/>
    <x v="7"/>
    <x v="0"/>
    <x v="3"/>
    <x v="3"/>
    <x v="0"/>
    <x v="0"/>
    <x v="1"/>
    <x v="0"/>
    <x v="7"/>
    <s v="2023-08-24"/>
    <x v="2"/>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20"/>
    <x v="527"/>
    <x v="0"/>
    <x v="1"/>
    <x v="0"/>
    <s v="03.03.10"/>
    <x v="4"/>
    <x v="0"/>
    <x v="3"/>
    <s v="Receitas Da Câmara"/>
    <s v="03.03.10"/>
    <s v="Receitas Da Câmara"/>
    <s v="03.03.10"/>
    <x v="6"/>
    <x v="0"/>
    <x v="3"/>
    <x v="3"/>
    <x v="0"/>
    <x v="0"/>
    <x v="1"/>
    <x v="0"/>
    <x v="7"/>
    <s v="2023-08-24"/>
    <x v="2"/>
    <n v="10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528"/>
    <x v="0"/>
    <x v="1"/>
    <x v="0"/>
    <s v="03.03.10"/>
    <x v="4"/>
    <x v="0"/>
    <x v="3"/>
    <s v="Receitas Da Câmara"/>
    <s v="03.03.10"/>
    <s v="Receitas Da Câmara"/>
    <s v="03.03.10"/>
    <x v="28"/>
    <x v="0"/>
    <x v="3"/>
    <x v="3"/>
    <x v="0"/>
    <x v="0"/>
    <x v="1"/>
    <x v="0"/>
    <x v="7"/>
    <s v="2023-08-24"/>
    <x v="2"/>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20"/>
    <x v="529"/>
    <x v="0"/>
    <x v="1"/>
    <x v="0"/>
    <s v="03.03.10"/>
    <x v="4"/>
    <x v="0"/>
    <x v="3"/>
    <s v="Receitas Da Câmara"/>
    <s v="03.03.10"/>
    <s v="Receitas Da Câmara"/>
    <s v="03.03.10"/>
    <x v="34"/>
    <x v="0"/>
    <x v="3"/>
    <x v="3"/>
    <x v="0"/>
    <x v="0"/>
    <x v="1"/>
    <x v="0"/>
    <x v="7"/>
    <s v="2023-08-24"/>
    <x v="2"/>
    <n v="80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530"/>
    <x v="0"/>
    <x v="1"/>
    <x v="0"/>
    <s v="03.03.10"/>
    <x v="4"/>
    <x v="0"/>
    <x v="3"/>
    <s v="Receitas Da Câmara"/>
    <s v="03.03.10"/>
    <s v="Receitas Da Câmara"/>
    <s v="03.03.10"/>
    <x v="4"/>
    <x v="0"/>
    <x v="3"/>
    <x v="3"/>
    <x v="0"/>
    <x v="0"/>
    <x v="1"/>
    <x v="0"/>
    <x v="7"/>
    <s v="2023-08-25"/>
    <x v="2"/>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0"/>
    <x v="531"/>
    <x v="0"/>
    <x v="1"/>
    <x v="0"/>
    <s v="03.03.10"/>
    <x v="4"/>
    <x v="0"/>
    <x v="3"/>
    <s v="Receitas Da Câmara"/>
    <s v="03.03.10"/>
    <s v="Receitas Da Câmara"/>
    <s v="03.03.10"/>
    <x v="5"/>
    <x v="0"/>
    <x v="0"/>
    <x v="4"/>
    <x v="0"/>
    <x v="0"/>
    <x v="1"/>
    <x v="0"/>
    <x v="7"/>
    <s v="2023-08-25"/>
    <x v="2"/>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5"/>
    <x v="532"/>
    <x v="0"/>
    <x v="1"/>
    <x v="0"/>
    <s v="03.03.10"/>
    <x v="4"/>
    <x v="0"/>
    <x v="3"/>
    <s v="Receitas Da Câmara"/>
    <s v="03.03.10"/>
    <s v="Receitas Da Câmara"/>
    <s v="03.03.10"/>
    <x v="23"/>
    <x v="0"/>
    <x v="3"/>
    <x v="9"/>
    <x v="0"/>
    <x v="0"/>
    <x v="1"/>
    <x v="0"/>
    <x v="7"/>
    <s v="2023-08-25"/>
    <x v="2"/>
    <n v="3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50"/>
    <x v="533"/>
    <x v="0"/>
    <x v="1"/>
    <x v="0"/>
    <s v="03.03.10"/>
    <x v="4"/>
    <x v="0"/>
    <x v="3"/>
    <s v="Receitas Da Câmara"/>
    <s v="03.03.10"/>
    <s v="Receitas Da Câmara"/>
    <s v="03.03.10"/>
    <x v="6"/>
    <x v="0"/>
    <x v="3"/>
    <x v="3"/>
    <x v="0"/>
    <x v="0"/>
    <x v="1"/>
    <x v="0"/>
    <x v="7"/>
    <s v="2023-08-25"/>
    <x v="2"/>
    <n v="4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000"/>
    <x v="534"/>
    <x v="0"/>
    <x v="1"/>
    <x v="0"/>
    <s v="03.03.10"/>
    <x v="4"/>
    <x v="0"/>
    <x v="3"/>
    <s v="Receitas Da Câmara"/>
    <s v="03.03.10"/>
    <s v="Receitas Da Câmara"/>
    <s v="03.03.10"/>
    <x v="9"/>
    <x v="0"/>
    <x v="3"/>
    <x v="3"/>
    <x v="0"/>
    <x v="0"/>
    <x v="1"/>
    <x v="0"/>
    <x v="7"/>
    <s v="2023-08-25"/>
    <x v="2"/>
    <n v="4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928"/>
    <x v="535"/>
    <x v="0"/>
    <x v="1"/>
    <x v="0"/>
    <s v="03.03.10"/>
    <x v="4"/>
    <x v="0"/>
    <x v="3"/>
    <s v="Receitas Da Câmara"/>
    <s v="03.03.10"/>
    <s v="Receitas Da Câmara"/>
    <s v="03.03.10"/>
    <x v="8"/>
    <x v="0"/>
    <x v="0"/>
    <x v="0"/>
    <x v="0"/>
    <x v="0"/>
    <x v="1"/>
    <x v="0"/>
    <x v="7"/>
    <s v="2023-08-25"/>
    <x v="2"/>
    <n v="629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96"/>
    <x v="536"/>
    <x v="0"/>
    <x v="1"/>
    <x v="0"/>
    <s v="03.03.10"/>
    <x v="4"/>
    <x v="0"/>
    <x v="3"/>
    <s v="Receitas Da Câmara"/>
    <s v="03.03.10"/>
    <s v="Receitas Da Câmara"/>
    <s v="03.03.10"/>
    <x v="28"/>
    <x v="0"/>
    <x v="3"/>
    <x v="3"/>
    <x v="0"/>
    <x v="0"/>
    <x v="1"/>
    <x v="0"/>
    <x v="7"/>
    <s v="2023-08-25"/>
    <x v="2"/>
    <n v="98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0"/>
    <x v="537"/>
    <x v="0"/>
    <x v="1"/>
    <x v="0"/>
    <s v="03.03.10"/>
    <x v="4"/>
    <x v="0"/>
    <x v="3"/>
    <s v="Receitas Da Câmara"/>
    <s v="03.03.10"/>
    <s v="Receitas Da Câmara"/>
    <s v="03.03.10"/>
    <x v="34"/>
    <x v="0"/>
    <x v="3"/>
    <x v="3"/>
    <x v="0"/>
    <x v="0"/>
    <x v="1"/>
    <x v="0"/>
    <x v="7"/>
    <s v="2023-08-25"/>
    <x v="2"/>
    <n v="10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3"/>
    <x v="538"/>
    <x v="0"/>
    <x v="1"/>
    <x v="0"/>
    <s v="03.03.10"/>
    <x v="4"/>
    <x v="0"/>
    <x v="3"/>
    <s v="Receitas Da Câmara"/>
    <s v="03.03.10"/>
    <s v="Receitas Da Câmara"/>
    <s v="03.03.10"/>
    <x v="30"/>
    <x v="0"/>
    <x v="3"/>
    <x v="9"/>
    <x v="0"/>
    <x v="0"/>
    <x v="1"/>
    <x v="0"/>
    <x v="7"/>
    <s v="2023-08-25"/>
    <x v="2"/>
    <n v="2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539"/>
    <x v="0"/>
    <x v="1"/>
    <x v="0"/>
    <s v="03.03.10"/>
    <x v="4"/>
    <x v="0"/>
    <x v="3"/>
    <s v="Receitas Da Câmara"/>
    <s v="03.03.10"/>
    <s v="Receitas Da Câmara"/>
    <s v="03.03.10"/>
    <x v="31"/>
    <x v="0"/>
    <x v="3"/>
    <x v="9"/>
    <x v="0"/>
    <x v="0"/>
    <x v="1"/>
    <x v="0"/>
    <x v="7"/>
    <s v="2023-08-25"/>
    <x v="2"/>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40"/>
    <x v="0"/>
    <x v="1"/>
    <x v="0"/>
    <s v="03.03.10"/>
    <x v="4"/>
    <x v="0"/>
    <x v="3"/>
    <s v="Receitas Da Câmara"/>
    <s v="03.03.10"/>
    <s v="Receitas Da Câmara"/>
    <s v="03.03.10"/>
    <x v="26"/>
    <x v="0"/>
    <x v="3"/>
    <x v="3"/>
    <x v="0"/>
    <x v="0"/>
    <x v="1"/>
    <x v="0"/>
    <x v="7"/>
    <s v="2023-08-25"/>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50"/>
    <x v="541"/>
    <x v="0"/>
    <x v="1"/>
    <x v="0"/>
    <s v="03.03.10"/>
    <x v="4"/>
    <x v="0"/>
    <x v="3"/>
    <s v="Receitas Da Câmara"/>
    <s v="03.03.10"/>
    <s v="Receitas Da Câmara"/>
    <s v="03.03.10"/>
    <x v="11"/>
    <x v="0"/>
    <x v="3"/>
    <x v="3"/>
    <x v="0"/>
    <x v="0"/>
    <x v="1"/>
    <x v="0"/>
    <x v="7"/>
    <s v="2023-08-25"/>
    <x v="2"/>
    <n v="4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30"/>
    <x v="542"/>
    <x v="0"/>
    <x v="1"/>
    <x v="0"/>
    <s v="03.03.10"/>
    <x v="4"/>
    <x v="0"/>
    <x v="3"/>
    <s v="Receitas Da Câmara"/>
    <s v="03.03.10"/>
    <s v="Receitas Da Câmara"/>
    <s v="03.03.10"/>
    <x v="7"/>
    <x v="0"/>
    <x v="3"/>
    <x v="3"/>
    <x v="0"/>
    <x v="0"/>
    <x v="1"/>
    <x v="0"/>
    <x v="7"/>
    <s v="2023-08-25"/>
    <x v="2"/>
    <n v="66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250"/>
    <x v="543"/>
    <x v="0"/>
    <x v="1"/>
    <x v="0"/>
    <s v="80.02.01"/>
    <x v="2"/>
    <x v="2"/>
    <x v="2"/>
    <s v="Retenções Iur"/>
    <s v="80.02.01"/>
    <s v="Retenções Iur"/>
    <s v="80.02.01"/>
    <x v="2"/>
    <x v="0"/>
    <x v="2"/>
    <x v="0"/>
    <x v="1"/>
    <x v="2"/>
    <x v="1"/>
    <x v="0"/>
    <x v="7"/>
    <s v="2023-08-02"/>
    <x v="2"/>
    <n v="17250"/>
    <x v="0"/>
    <m/>
    <x v="0"/>
    <m/>
    <x v="2"/>
    <n v="100474696"/>
    <x v="0"/>
    <x v="0"/>
    <s v="Retenções Iur"/>
    <s v="ORI"/>
    <x v="0"/>
    <s v="RIUR"/>
    <x v="0"/>
    <x v="0"/>
    <x v="0"/>
    <x v="0"/>
    <x v="0"/>
    <x v="0"/>
    <x v="0"/>
    <x v="0"/>
    <x v="0"/>
    <x v="0"/>
    <x v="0"/>
    <s v="Retenções Iur"/>
    <x v="0"/>
    <x v="0"/>
    <x v="0"/>
    <x v="0"/>
    <x v="2"/>
    <x v="0"/>
    <x v="0"/>
    <s v="000000"/>
    <x v="0"/>
    <x v="1"/>
    <x v="0"/>
    <x v="0"/>
    <s v="RETENCAO OT"/>
  </r>
  <r>
    <x v="0"/>
    <n v="0"/>
    <n v="0"/>
    <n v="0"/>
    <n v="2000"/>
    <x v="544"/>
    <x v="0"/>
    <x v="0"/>
    <x v="0"/>
    <s v="03.16.15"/>
    <x v="0"/>
    <x v="0"/>
    <x v="0"/>
    <s v="Direção Financeira"/>
    <s v="03.16.15"/>
    <s v="Direção Financeira"/>
    <s v="03.16.15"/>
    <x v="19"/>
    <x v="0"/>
    <x v="0"/>
    <x v="7"/>
    <x v="0"/>
    <x v="0"/>
    <x v="0"/>
    <x v="0"/>
    <x v="9"/>
    <s v="2023-11-24"/>
    <x v="3"/>
    <n v="2000"/>
    <x v="0"/>
    <m/>
    <x v="0"/>
    <m/>
    <x v="108"/>
    <n v="100478954"/>
    <x v="0"/>
    <x v="0"/>
    <s v="Direção Financeira"/>
    <s v="ORI"/>
    <x v="0"/>
    <m/>
    <x v="0"/>
    <x v="0"/>
    <x v="0"/>
    <x v="0"/>
    <x v="0"/>
    <x v="0"/>
    <x v="0"/>
    <x v="0"/>
    <x v="0"/>
    <x v="0"/>
    <x v="0"/>
    <s v="Direção Financeira"/>
    <x v="0"/>
    <x v="0"/>
    <x v="0"/>
    <x v="0"/>
    <x v="0"/>
    <x v="0"/>
    <x v="0"/>
    <s v="000000"/>
    <x v="0"/>
    <x v="0"/>
    <x v="0"/>
    <x v="0"/>
    <s v="Pagamento ajuda de custo, conforme anexo."/>
  </r>
  <r>
    <x v="0"/>
    <n v="0"/>
    <n v="0"/>
    <n v="0"/>
    <n v="20000"/>
    <x v="545"/>
    <x v="0"/>
    <x v="0"/>
    <x v="0"/>
    <s v="01.25.04.22"/>
    <x v="17"/>
    <x v="1"/>
    <x v="1"/>
    <s v="Cultura"/>
    <s v="01.25.04"/>
    <s v="Cultura"/>
    <s v="01.25.04"/>
    <x v="21"/>
    <x v="0"/>
    <x v="5"/>
    <x v="8"/>
    <x v="0"/>
    <x v="1"/>
    <x v="0"/>
    <x v="0"/>
    <x v="11"/>
    <s v="2023-09-21"/>
    <x v="2"/>
    <n v="20000"/>
    <x v="0"/>
    <m/>
    <x v="0"/>
    <m/>
    <x v="109"/>
    <n v="100409885"/>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Paróquia de S. Miguel Arcanjo Calheta, referente atuação de Bamba, festa do Município, conforme anexo."/>
  </r>
  <r>
    <x v="0"/>
    <n v="0"/>
    <n v="0"/>
    <n v="0"/>
    <n v="9392"/>
    <x v="546"/>
    <x v="0"/>
    <x v="0"/>
    <x v="0"/>
    <s v="03.16.15"/>
    <x v="0"/>
    <x v="0"/>
    <x v="0"/>
    <s v="Direção Financeira"/>
    <s v="03.16.15"/>
    <s v="Direção Financeira"/>
    <s v="03.16.15"/>
    <x v="63"/>
    <x v="0"/>
    <x v="5"/>
    <x v="15"/>
    <x v="0"/>
    <x v="0"/>
    <x v="0"/>
    <x v="0"/>
    <x v="11"/>
    <s v="2023-09-25"/>
    <x v="2"/>
    <n v="9392"/>
    <x v="0"/>
    <m/>
    <x v="0"/>
    <m/>
    <x v="34"/>
    <n v="100394431"/>
    <x v="0"/>
    <x v="0"/>
    <s v="Direção Financeira"/>
    <s v="ORI"/>
    <x v="0"/>
    <m/>
    <x v="0"/>
    <x v="0"/>
    <x v="0"/>
    <x v="0"/>
    <x v="0"/>
    <x v="0"/>
    <x v="0"/>
    <x v="0"/>
    <x v="0"/>
    <x v="0"/>
    <x v="0"/>
    <s v="Direção Financeira"/>
    <x v="0"/>
    <x v="0"/>
    <x v="0"/>
    <x v="0"/>
    <x v="0"/>
    <x v="0"/>
    <x v="0"/>
    <s v="000000"/>
    <x v="0"/>
    <x v="0"/>
    <x v="0"/>
    <x v="0"/>
    <s v="Pagamento a favor da Garantia Seguros, referente seguros da viatura Mitsubishi L200 ST-70-UQ da CMSM, confrome anexo."/>
  </r>
  <r>
    <x v="2"/>
    <n v="0"/>
    <n v="0"/>
    <n v="0"/>
    <n v="500000"/>
    <x v="547"/>
    <x v="0"/>
    <x v="1"/>
    <x v="0"/>
    <s v="03.03.10"/>
    <x v="4"/>
    <x v="0"/>
    <x v="3"/>
    <s v="Receitas Da Câmara"/>
    <s v="03.03.10"/>
    <s v="Receitas Da Câmara"/>
    <s v="03.03.10"/>
    <x v="50"/>
    <x v="0"/>
    <x v="6"/>
    <x v="12"/>
    <x v="0"/>
    <x v="0"/>
    <x v="1"/>
    <x v="0"/>
    <x v="11"/>
    <s v="2023-09-22"/>
    <x v="2"/>
    <n v="500000"/>
    <x v="0"/>
    <m/>
    <x v="0"/>
    <m/>
    <x v="8"/>
    <n v="100474914"/>
    <x v="0"/>
    <x v="0"/>
    <s v="Receitas Da Câmara"/>
    <s v="EXT"/>
    <x v="0"/>
    <s v="RDC"/>
    <x v="0"/>
    <x v="0"/>
    <x v="0"/>
    <x v="0"/>
    <x v="0"/>
    <x v="0"/>
    <x v="0"/>
    <x v="0"/>
    <x v="0"/>
    <x v="0"/>
    <x v="0"/>
    <s v="Receitas Da Câmara"/>
    <x v="0"/>
    <x v="0"/>
    <x v="0"/>
    <x v="0"/>
    <x v="0"/>
    <x v="0"/>
    <x v="0"/>
    <s v="000000"/>
    <x v="0"/>
    <x v="0"/>
    <x v="0"/>
    <x v="0"/>
    <s v="Patrocínio CV Telecom, em comemoração da festa do município, conforme anexo."/>
  </r>
  <r>
    <x v="1"/>
    <n v="0"/>
    <n v="0"/>
    <n v="0"/>
    <n v="43600"/>
    <x v="548"/>
    <x v="0"/>
    <x v="0"/>
    <x v="0"/>
    <s v="80.02.10.03"/>
    <x v="40"/>
    <x v="2"/>
    <x v="2"/>
    <s v="Outros"/>
    <s v="80.02.10"/>
    <s v="Outros"/>
    <s v="80.02.10"/>
    <x v="64"/>
    <x v="0"/>
    <x v="4"/>
    <x v="6"/>
    <x v="1"/>
    <x v="2"/>
    <x v="0"/>
    <x v="0"/>
    <x v="8"/>
    <s v="2023-10-27"/>
    <x v="3"/>
    <n v="43600"/>
    <x v="0"/>
    <m/>
    <x v="0"/>
    <m/>
    <x v="8"/>
    <n v="100474914"/>
    <x v="0"/>
    <x v="0"/>
    <s v="Retençoes Pensao Alimenticia"/>
    <s v="ORI"/>
    <x v="0"/>
    <s v="RPA"/>
    <x v="0"/>
    <x v="0"/>
    <x v="0"/>
    <x v="0"/>
    <x v="0"/>
    <x v="0"/>
    <x v="0"/>
    <x v="0"/>
    <x v="0"/>
    <x v="0"/>
    <x v="0"/>
    <s v="Retençoes Pensao Alimenticia"/>
    <x v="0"/>
    <x v="0"/>
    <x v="0"/>
    <x v="0"/>
    <x v="2"/>
    <x v="0"/>
    <x v="0"/>
    <s v="000000"/>
    <x v="0"/>
    <x v="1"/>
    <x v="0"/>
    <x v="0"/>
    <s v="Pagamento pensão alimentícia outubro 2023 + 1 prestação referente a julho 2023 que não tinha sido transferido."/>
  </r>
  <r>
    <x v="0"/>
    <n v="0"/>
    <n v="0"/>
    <n v="0"/>
    <n v="1500"/>
    <x v="549"/>
    <x v="0"/>
    <x v="0"/>
    <x v="0"/>
    <s v="01.25.05.12"/>
    <x v="5"/>
    <x v="1"/>
    <x v="1"/>
    <s v="Saúde"/>
    <s v="01.25.05"/>
    <s v="Saúde"/>
    <s v="01.25.05"/>
    <x v="1"/>
    <x v="0"/>
    <x v="1"/>
    <x v="1"/>
    <x v="0"/>
    <x v="1"/>
    <x v="0"/>
    <x v="0"/>
    <x v="10"/>
    <s v="2023-12-13"/>
    <x v="3"/>
    <n v="1500"/>
    <x v="0"/>
    <m/>
    <x v="0"/>
    <m/>
    <x v="110"/>
    <n v="100318734"/>
    <x v="0"/>
    <x v="0"/>
    <s v="Promoção e Inclusão Social"/>
    <s v="ORI"/>
    <x v="0"/>
    <m/>
    <x v="0"/>
    <x v="0"/>
    <x v="0"/>
    <x v="0"/>
    <x v="0"/>
    <x v="0"/>
    <x v="0"/>
    <x v="0"/>
    <x v="0"/>
    <x v="0"/>
    <x v="0"/>
    <s v="Promoção e Inclusão Social"/>
    <x v="0"/>
    <x v="0"/>
    <x v="0"/>
    <x v="0"/>
    <x v="1"/>
    <x v="0"/>
    <x v="0"/>
    <s v="000000"/>
    <x v="0"/>
    <x v="0"/>
    <x v="0"/>
    <x v="0"/>
    <s v="Apoio a favo da Sr. Maria Carvalho, para alimentação (cesta básica), conforme anexo."/>
  </r>
  <r>
    <x v="0"/>
    <n v="0"/>
    <n v="0"/>
    <n v="0"/>
    <n v="210000"/>
    <x v="550"/>
    <x v="0"/>
    <x v="0"/>
    <x v="0"/>
    <s v="01.25.04.22"/>
    <x v="17"/>
    <x v="1"/>
    <x v="1"/>
    <s v="Cultura"/>
    <s v="01.25.04"/>
    <s v="Cultura"/>
    <s v="01.25.04"/>
    <x v="21"/>
    <x v="0"/>
    <x v="5"/>
    <x v="8"/>
    <x v="0"/>
    <x v="1"/>
    <x v="0"/>
    <x v="0"/>
    <x v="10"/>
    <s v="2023-12-13"/>
    <x v="3"/>
    <n v="210000"/>
    <x v="0"/>
    <m/>
    <x v="0"/>
    <m/>
    <x v="111"/>
    <n v="10047955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comparticipação da Câmara, na realização do festival nha berço, conforme proposta em anexo."/>
  </r>
  <r>
    <x v="0"/>
    <n v="0"/>
    <n v="0"/>
    <n v="0"/>
    <n v="1974739"/>
    <x v="551"/>
    <x v="0"/>
    <x v="1"/>
    <x v="0"/>
    <s v="03.03.10"/>
    <x v="4"/>
    <x v="0"/>
    <x v="3"/>
    <s v="Receitas Da Câmara"/>
    <s v="03.03.10"/>
    <s v="Receitas Da Câmara"/>
    <s v="03.03.10"/>
    <x v="45"/>
    <x v="0"/>
    <x v="6"/>
    <x v="11"/>
    <x v="0"/>
    <x v="0"/>
    <x v="1"/>
    <x v="0"/>
    <x v="9"/>
    <s v="2023-11-27"/>
    <x v="3"/>
    <n v="1974739"/>
    <x v="0"/>
    <m/>
    <x v="0"/>
    <m/>
    <x v="8"/>
    <n v="100474914"/>
    <x v="0"/>
    <x v="0"/>
    <s v="Receitas Da Câmara"/>
    <s v="EXT"/>
    <x v="0"/>
    <s v="RDC"/>
    <x v="0"/>
    <x v="0"/>
    <x v="0"/>
    <x v="0"/>
    <x v="0"/>
    <x v="0"/>
    <x v="0"/>
    <x v="0"/>
    <x v="0"/>
    <x v="0"/>
    <x v="0"/>
    <s v="Receitas Da Câmara"/>
    <x v="0"/>
    <x v="0"/>
    <x v="0"/>
    <x v="0"/>
    <x v="0"/>
    <x v="0"/>
    <x v="0"/>
    <s v="000000"/>
    <x v="0"/>
    <x v="0"/>
    <x v="0"/>
    <x v="0"/>
    <s v="Transferência FFM, de novembro 2023, conforme anexo.  "/>
  </r>
  <r>
    <x v="2"/>
    <n v="0"/>
    <n v="0"/>
    <n v="0"/>
    <n v="326810"/>
    <x v="552"/>
    <x v="0"/>
    <x v="0"/>
    <x v="0"/>
    <s v="01.27.06.96"/>
    <x v="45"/>
    <x v="4"/>
    <x v="5"/>
    <s v="Requalificação Urbana e habitação"/>
    <s v="01.27.06"/>
    <s v="Requalificação Urbana e habitação"/>
    <s v="01.27.06"/>
    <x v="18"/>
    <x v="0"/>
    <x v="0"/>
    <x v="0"/>
    <x v="0"/>
    <x v="1"/>
    <x v="2"/>
    <x v="0"/>
    <x v="10"/>
    <s v="2023-12-29"/>
    <x v="3"/>
    <n v="326810"/>
    <x v="0"/>
    <m/>
    <x v="0"/>
    <m/>
    <x v="112"/>
    <n v="100479577"/>
    <x v="0"/>
    <x v="0"/>
    <s v="Vedação do campo de Manguinho e Achada Bolanha"/>
    <s v="ORI"/>
    <x v="0"/>
    <m/>
    <x v="0"/>
    <x v="0"/>
    <x v="0"/>
    <x v="0"/>
    <x v="0"/>
    <x v="0"/>
    <x v="0"/>
    <x v="0"/>
    <x v="0"/>
    <x v="0"/>
    <x v="0"/>
    <s v="Vedação do campo de Manguinho e Achada Bolanha"/>
    <x v="0"/>
    <x v="0"/>
    <x v="0"/>
    <x v="0"/>
    <x v="1"/>
    <x v="0"/>
    <x v="0"/>
    <s v="000000"/>
    <x v="0"/>
    <x v="0"/>
    <x v="0"/>
    <x v="0"/>
    <s v="Pagamento a favor da empresa Construção Cristiano Vaz, referente aos trabalhos de requalificação urbana e ambiental de Achada Bolanha, conforme anexo"/>
  </r>
  <r>
    <x v="0"/>
    <n v="0"/>
    <n v="0"/>
    <n v="0"/>
    <n v="150000"/>
    <x v="553"/>
    <x v="0"/>
    <x v="0"/>
    <x v="0"/>
    <s v="01.25.04.22"/>
    <x v="17"/>
    <x v="1"/>
    <x v="1"/>
    <s v="Cultura"/>
    <s v="01.25.04"/>
    <s v="Cultura"/>
    <s v="01.25.04"/>
    <x v="21"/>
    <x v="0"/>
    <x v="5"/>
    <x v="8"/>
    <x v="0"/>
    <x v="1"/>
    <x v="0"/>
    <x v="0"/>
    <x v="10"/>
    <s v="2023-12-29"/>
    <x v="3"/>
    <n v="150000"/>
    <x v="0"/>
    <m/>
    <x v="0"/>
    <m/>
    <x v="113"/>
    <n v="100477576"/>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Sr. Evanildo Robalo Mendes representante da Associação Juvenil Nova Geração da Achada Bolanha referente a comparticipação  da Câmara para o festival de música de festival de Achada Bolanha, conforme anexo. "/>
  </r>
  <r>
    <x v="0"/>
    <n v="0"/>
    <n v="0"/>
    <n v="0"/>
    <n v="3000"/>
    <x v="554"/>
    <x v="0"/>
    <x v="0"/>
    <x v="0"/>
    <s v="03.16.15"/>
    <x v="0"/>
    <x v="0"/>
    <x v="0"/>
    <s v="Direção Financeira"/>
    <s v="03.16.15"/>
    <s v="Direção Financeira"/>
    <s v="03.16.15"/>
    <x v="38"/>
    <x v="0"/>
    <x v="0"/>
    <x v="7"/>
    <x v="1"/>
    <x v="0"/>
    <x v="0"/>
    <x v="0"/>
    <x v="10"/>
    <s v="2023-12-29"/>
    <x v="3"/>
    <n v="3000"/>
    <x v="0"/>
    <m/>
    <x v="0"/>
    <m/>
    <x v="24"/>
    <n v="100476775"/>
    <x v="0"/>
    <x v="0"/>
    <s v="Direção Financeira"/>
    <s v="ORI"/>
    <x v="0"/>
    <m/>
    <x v="0"/>
    <x v="0"/>
    <x v="0"/>
    <x v="0"/>
    <x v="0"/>
    <x v="0"/>
    <x v="0"/>
    <x v="0"/>
    <x v="0"/>
    <x v="0"/>
    <x v="0"/>
    <s v="Direção Financeira"/>
    <x v="0"/>
    <x v="0"/>
    <x v="0"/>
    <x v="0"/>
    <x v="0"/>
    <x v="0"/>
    <x v="0"/>
    <s v="000000"/>
    <x v="0"/>
    <x v="0"/>
    <x v="0"/>
    <x v="0"/>
    <s v="Pagamento a favor de Eletra Sul, referente a recarga de energia no jardim infantil de Veneza, conforme anexo."/>
  </r>
  <r>
    <x v="2"/>
    <n v="0"/>
    <n v="0"/>
    <n v="0"/>
    <n v="1000000"/>
    <x v="555"/>
    <x v="0"/>
    <x v="1"/>
    <x v="0"/>
    <s v="03.03.10"/>
    <x v="4"/>
    <x v="0"/>
    <x v="3"/>
    <s v="Receitas Da Câmara"/>
    <s v="03.03.10"/>
    <s v="Receitas Da Câmara"/>
    <s v="03.03.10"/>
    <x v="50"/>
    <x v="0"/>
    <x v="6"/>
    <x v="12"/>
    <x v="0"/>
    <x v="0"/>
    <x v="1"/>
    <x v="0"/>
    <x v="10"/>
    <s v="2023-12-06"/>
    <x v="3"/>
    <n v="1000000"/>
    <x v="0"/>
    <m/>
    <x v="0"/>
    <m/>
    <x v="8"/>
    <n v="100474914"/>
    <x v="0"/>
    <x v="0"/>
    <s v="Receitas Da Câmara"/>
    <s v="EXT"/>
    <x v="0"/>
    <s v="RDC"/>
    <x v="0"/>
    <x v="0"/>
    <x v="0"/>
    <x v="0"/>
    <x v="0"/>
    <x v="0"/>
    <x v="0"/>
    <x v="0"/>
    <x v="0"/>
    <x v="0"/>
    <x v="0"/>
    <s v="Receitas Da Câmara"/>
    <x v="0"/>
    <x v="0"/>
    <x v="0"/>
    <x v="0"/>
    <x v="0"/>
    <x v="0"/>
    <x v="0"/>
    <s v="000000"/>
    <x v="0"/>
    <x v="0"/>
    <x v="0"/>
    <x v="0"/>
    <s v="Donativos diretos da Garantia Companhia Seguros CV, conforme anexo."/>
  </r>
  <r>
    <x v="0"/>
    <n v="0"/>
    <n v="0"/>
    <n v="0"/>
    <n v="10834"/>
    <x v="556"/>
    <x v="0"/>
    <x v="1"/>
    <x v="0"/>
    <s v="80.02.01"/>
    <x v="2"/>
    <x v="2"/>
    <x v="2"/>
    <s v="Retenções Iur"/>
    <s v="80.02.01"/>
    <s v="Retenções Iur"/>
    <s v="80.02.01"/>
    <x v="2"/>
    <x v="0"/>
    <x v="2"/>
    <x v="0"/>
    <x v="1"/>
    <x v="2"/>
    <x v="1"/>
    <x v="0"/>
    <x v="10"/>
    <s v="2023-12-13"/>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57"/>
    <x v="0"/>
    <x v="1"/>
    <x v="0"/>
    <s v="80.02.10.01"/>
    <x v="6"/>
    <x v="2"/>
    <x v="2"/>
    <s v="Outros"/>
    <s v="80.02.10"/>
    <s v="Outros"/>
    <s v="80.02.10"/>
    <x v="12"/>
    <x v="0"/>
    <x v="2"/>
    <x v="0"/>
    <x v="1"/>
    <x v="2"/>
    <x v="1"/>
    <x v="0"/>
    <x v="10"/>
    <s v="2023-12-13"/>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200"/>
    <x v="558"/>
    <x v="0"/>
    <x v="0"/>
    <x v="0"/>
    <s v="01.25.01.10"/>
    <x v="11"/>
    <x v="1"/>
    <x v="1"/>
    <s v="Educação"/>
    <s v="01.25.01"/>
    <s v="Educação"/>
    <s v="01.25.01"/>
    <x v="21"/>
    <x v="0"/>
    <x v="5"/>
    <x v="8"/>
    <x v="0"/>
    <x v="1"/>
    <x v="0"/>
    <x v="0"/>
    <x v="0"/>
    <s v="2023-01-11"/>
    <x v="0"/>
    <n v="16200"/>
    <x v="0"/>
    <m/>
    <x v="0"/>
    <m/>
    <x v="8"/>
    <n v="100474914"/>
    <x v="0"/>
    <x v="0"/>
    <s v="Transporte escolar"/>
    <s v="ORI"/>
    <x v="0"/>
    <m/>
    <x v="0"/>
    <x v="0"/>
    <x v="0"/>
    <x v="0"/>
    <x v="0"/>
    <x v="0"/>
    <x v="0"/>
    <x v="0"/>
    <x v="0"/>
    <x v="0"/>
    <x v="0"/>
    <s v="Transporte escolar"/>
    <x v="0"/>
    <x v="0"/>
    <x v="0"/>
    <x v="0"/>
    <x v="1"/>
    <x v="0"/>
    <x v="0"/>
    <s v="099999"/>
    <x v="0"/>
    <x v="0"/>
    <x v="0"/>
    <x v="0"/>
    <s v="Despesa com apoio de pagamento de subsidio de transporte aos formando do curso Guia Turístico referente ao mês de Dezembro, conforme anexo."/>
  </r>
  <r>
    <x v="0"/>
    <n v="0"/>
    <n v="0"/>
    <n v="0"/>
    <n v="29843"/>
    <x v="559"/>
    <x v="0"/>
    <x v="0"/>
    <x v="0"/>
    <s v="01.27.04.10"/>
    <x v="13"/>
    <x v="4"/>
    <x v="5"/>
    <s v="Infra-Estruturas e Transportes"/>
    <s v="01.27.04"/>
    <s v="Infra-Estruturas e Transportes"/>
    <s v="01.27.04"/>
    <x v="21"/>
    <x v="0"/>
    <x v="5"/>
    <x v="8"/>
    <x v="0"/>
    <x v="1"/>
    <x v="0"/>
    <x v="0"/>
    <x v="0"/>
    <s v="2023-01-17"/>
    <x v="0"/>
    <n v="29843"/>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Felisberto Carvalho Auto, pela aquisição de combustíveis, destinados as viaturas afetos as obras da CMSM, conforme fatura e proposta em anexo. "/>
  </r>
  <r>
    <x v="0"/>
    <n v="0"/>
    <n v="0"/>
    <n v="0"/>
    <n v="8175"/>
    <x v="560"/>
    <x v="0"/>
    <x v="0"/>
    <x v="0"/>
    <s v="03.16.15"/>
    <x v="0"/>
    <x v="0"/>
    <x v="0"/>
    <s v="Direção Financeira"/>
    <s v="03.16.15"/>
    <s v="Direção Financeira"/>
    <s v="03.16.15"/>
    <x v="39"/>
    <x v="0"/>
    <x v="0"/>
    <x v="7"/>
    <x v="0"/>
    <x v="0"/>
    <x v="0"/>
    <x v="0"/>
    <x v="0"/>
    <s v="2023-01-24"/>
    <x v="0"/>
    <n v="8175"/>
    <x v="0"/>
    <m/>
    <x v="0"/>
    <m/>
    <x v="2"/>
    <n v="100474696"/>
    <x v="0"/>
    <x v="2"/>
    <s v="Direção Financeira"/>
    <s v="ORI"/>
    <x v="0"/>
    <m/>
    <x v="0"/>
    <x v="0"/>
    <x v="0"/>
    <x v="0"/>
    <x v="0"/>
    <x v="0"/>
    <x v="0"/>
    <x v="0"/>
    <x v="0"/>
    <x v="0"/>
    <x v="0"/>
    <s v="Direção Financeira"/>
    <x v="0"/>
    <x v="0"/>
    <x v="0"/>
    <x v="0"/>
    <x v="0"/>
    <x v="0"/>
    <x v="0"/>
    <s v="000000"/>
    <x v="0"/>
    <x v="0"/>
    <x v="2"/>
    <x v="0"/>
    <s v="Pagamento a favor do Sr. Hélio de Jesus Lopes, pelos serviços prestados na Unidade de Aquisição de Gestão (UGA), referente ao mês de janeiro 2023, conforme contrato em anexo."/>
  </r>
  <r>
    <x v="0"/>
    <n v="0"/>
    <n v="0"/>
    <n v="0"/>
    <n v="46322"/>
    <x v="560"/>
    <x v="0"/>
    <x v="0"/>
    <x v="0"/>
    <s v="03.16.15"/>
    <x v="0"/>
    <x v="0"/>
    <x v="0"/>
    <s v="Direção Financeira"/>
    <s v="03.16.15"/>
    <s v="Direção Financeira"/>
    <s v="03.16.15"/>
    <x v="39"/>
    <x v="0"/>
    <x v="0"/>
    <x v="7"/>
    <x v="0"/>
    <x v="0"/>
    <x v="0"/>
    <x v="0"/>
    <x v="0"/>
    <s v="2023-01-24"/>
    <x v="0"/>
    <n v="46322"/>
    <x v="0"/>
    <m/>
    <x v="0"/>
    <m/>
    <x v="114"/>
    <n v="100478223"/>
    <x v="0"/>
    <x v="0"/>
    <s v="Direção Financeira"/>
    <s v="ORI"/>
    <x v="0"/>
    <m/>
    <x v="0"/>
    <x v="0"/>
    <x v="0"/>
    <x v="0"/>
    <x v="0"/>
    <x v="0"/>
    <x v="0"/>
    <x v="0"/>
    <x v="0"/>
    <x v="0"/>
    <x v="0"/>
    <s v="Direção Financeira"/>
    <x v="0"/>
    <x v="0"/>
    <x v="0"/>
    <x v="0"/>
    <x v="0"/>
    <x v="0"/>
    <x v="0"/>
    <s v="000000"/>
    <x v="0"/>
    <x v="0"/>
    <x v="0"/>
    <x v="0"/>
    <s v="Pagamento a favor do Sr. Hélio de Jesus Lopes, pelos serviços prestados na Unidade de Aquisição de Gestão (UGA), referente ao mês de janeiro 2023, conforme contrato em anexo."/>
  </r>
  <r>
    <x v="0"/>
    <n v="0"/>
    <n v="0"/>
    <n v="0"/>
    <n v="6500"/>
    <x v="561"/>
    <x v="0"/>
    <x v="0"/>
    <x v="0"/>
    <s v="01.25.03.12"/>
    <x v="16"/>
    <x v="1"/>
    <x v="1"/>
    <s v="Emprego e Formação profissional"/>
    <s v="01.25.03"/>
    <s v="Emprego e Formação profissional"/>
    <s v="01.25.03"/>
    <x v="21"/>
    <x v="0"/>
    <x v="5"/>
    <x v="8"/>
    <x v="0"/>
    <x v="1"/>
    <x v="0"/>
    <x v="0"/>
    <x v="0"/>
    <s v="2023-01-24"/>
    <x v="0"/>
    <n v="6500"/>
    <x v="0"/>
    <m/>
    <x v="0"/>
    <m/>
    <x v="115"/>
    <n v="10047944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com o estagiário, Aerolino de Oliveira Furtado, referente aos 13 dias de trabalho do mês de janeiro 2023, conforme anexo."/>
  </r>
  <r>
    <x v="2"/>
    <n v="0"/>
    <n v="0"/>
    <n v="0"/>
    <n v="10500"/>
    <x v="562"/>
    <x v="0"/>
    <x v="0"/>
    <x v="0"/>
    <s v="01.27.07.04"/>
    <x v="32"/>
    <x v="4"/>
    <x v="5"/>
    <s v="Requalificação Urbana e Habitação 2"/>
    <s v="01.27.07"/>
    <s v="Requalificação Urbana e Habitação 2"/>
    <s v="01.27.07"/>
    <x v="18"/>
    <x v="0"/>
    <x v="0"/>
    <x v="0"/>
    <x v="0"/>
    <x v="1"/>
    <x v="2"/>
    <x v="0"/>
    <x v="1"/>
    <s v="2023-02-13"/>
    <x v="0"/>
    <n v="10500"/>
    <x v="0"/>
    <m/>
    <x v="0"/>
    <m/>
    <x v="2"/>
    <n v="100474696"/>
    <x v="0"/>
    <x v="2"/>
    <s v="Reabilitações de Estradas Rurais"/>
    <s v="ORI"/>
    <x v="0"/>
    <m/>
    <x v="0"/>
    <x v="0"/>
    <x v="0"/>
    <x v="0"/>
    <x v="0"/>
    <x v="0"/>
    <x v="0"/>
    <x v="0"/>
    <x v="0"/>
    <x v="0"/>
    <x v="0"/>
    <s v="Reabilitações de Estradas Rurais"/>
    <x v="0"/>
    <x v="0"/>
    <x v="0"/>
    <x v="0"/>
    <x v="1"/>
    <x v="0"/>
    <x v="0"/>
    <s v="000000"/>
    <x v="0"/>
    <x v="0"/>
    <x v="2"/>
    <x v="0"/>
    <s v="Pagamento a favor do Sr. Emanuel António Mendes, referente a prestação de serviço de calcetamento da via de acesso em Achada Bolanha, conforme proposta em anexo."/>
  </r>
  <r>
    <x v="2"/>
    <n v="0"/>
    <n v="0"/>
    <n v="0"/>
    <n v="59500"/>
    <x v="562"/>
    <x v="0"/>
    <x v="0"/>
    <x v="0"/>
    <s v="01.27.07.04"/>
    <x v="32"/>
    <x v="4"/>
    <x v="5"/>
    <s v="Requalificação Urbana e Habitação 2"/>
    <s v="01.27.07"/>
    <s v="Requalificação Urbana e Habitação 2"/>
    <s v="01.27.07"/>
    <x v="18"/>
    <x v="0"/>
    <x v="0"/>
    <x v="0"/>
    <x v="0"/>
    <x v="1"/>
    <x v="2"/>
    <x v="0"/>
    <x v="1"/>
    <s v="2023-02-13"/>
    <x v="0"/>
    <n v="59500"/>
    <x v="0"/>
    <m/>
    <x v="0"/>
    <m/>
    <x v="116"/>
    <n v="100479468"/>
    <x v="0"/>
    <x v="0"/>
    <s v="Reabilitações de Estradas Rurais"/>
    <s v="ORI"/>
    <x v="0"/>
    <m/>
    <x v="0"/>
    <x v="0"/>
    <x v="0"/>
    <x v="0"/>
    <x v="0"/>
    <x v="0"/>
    <x v="0"/>
    <x v="0"/>
    <x v="0"/>
    <x v="0"/>
    <x v="0"/>
    <s v="Reabilitações de Estradas Rurais"/>
    <x v="0"/>
    <x v="0"/>
    <x v="0"/>
    <x v="0"/>
    <x v="1"/>
    <x v="0"/>
    <x v="0"/>
    <s v="000000"/>
    <x v="0"/>
    <x v="0"/>
    <x v="0"/>
    <x v="0"/>
    <s v="Pagamento a favor do Sr. Emanuel António Mendes, referente a prestação de serviço de calcetamento da via de acesso em Achada Bolanha, conforme proposta em anexo."/>
  </r>
  <r>
    <x v="2"/>
    <n v="0"/>
    <n v="0"/>
    <n v="0"/>
    <n v="259000"/>
    <x v="563"/>
    <x v="0"/>
    <x v="0"/>
    <x v="0"/>
    <s v="03.16.15"/>
    <x v="0"/>
    <x v="0"/>
    <x v="0"/>
    <s v="Direção Financeira"/>
    <s v="03.16.15"/>
    <s v="Direção Financeira"/>
    <s v="03.16.15"/>
    <x v="47"/>
    <x v="0"/>
    <x v="0"/>
    <x v="0"/>
    <x v="0"/>
    <x v="0"/>
    <x v="2"/>
    <x v="0"/>
    <x v="0"/>
    <s v="2023-01-24"/>
    <x v="0"/>
    <n v="259000"/>
    <x v="0"/>
    <m/>
    <x v="0"/>
    <m/>
    <x v="117"/>
    <n v="100477538"/>
    <x v="0"/>
    <x v="0"/>
    <s v="Direção Financeira"/>
    <s v="ORI"/>
    <x v="0"/>
    <m/>
    <x v="0"/>
    <x v="0"/>
    <x v="0"/>
    <x v="0"/>
    <x v="0"/>
    <x v="0"/>
    <x v="0"/>
    <x v="0"/>
    <x v="0"/>
    <x v="0"/>
    <x v="0"/>
    <s v="Direção Financeira"/>
    <x v="0"/>
    <x v="0"/>
    <x v="0"/>
    <x v="0"/>
    <x v="0"/>
    <x v="0"/>
    <x v="0"/>
    <s v="099999"/>
    <x v="0"/>
    <x v="0"/>
    <x v="0"/>
    <x v="0"/>
    <s v="Pagamento á Oficina Mecânica André, pela reparação e manutenção de diversas viaturas da CMSM, máquinas retroescavadora, coaster, camião de recolha de lixos entre outras, conforme anexo"/>
  </r>
  <r>
    <x v="2"/>
    <n v="0"/>
    <n v="0"/>
    <n v="0"/>
    <n v="60000"/>
    <x v="564"/>
    <x v="0"/>
    <x v="0"/>
    <x v="0"/>
    <s v="01.27.06.41"/>
    <x v="24"/>
    <x v="4"/>
    <x v="5"/>
    <s v="Requalificação Urbana e habitação"/>
    <s v="01.27.06"/>
    <s v="Requalificação Urbana e habitação"/>
    <s v="01.27.06"/>
    <x v="46"/>
    <x v="0"/>
    <x v="0"/>
    <x v="0"/>
    <x v="0"/>
    <x v="1"/>
    <x v="2"/>
    <x v="0"/>
    <x v="1"/>
    <s v="2023-02-21"/>
    <x v="0"/>
    <n v="60000"/>
    <x v="0"/>
    <m/>
    <x v="0"/>
    <m/>
    <x v="118"/>
    <n v="100478706"/>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Empresa Construções Furtado Fernandes, referente aos trabalhos da reabilitação do jardim de varanda, na localidade de São Miguel, conforme contrato em anexo."/>
  </r>
  <r>
    <x v="2"/>
    <n v="0"/>
    <n v="0"/>
    <n v="0"/>
    <n v="12000"/>
    <x v="565"/>
    <x v="0"/>
    <x v="0"/>
    <x v="0"/>
    <s v="01.27.06.41"/>
    <x v="24"/>
    <x v="4"/>
    <x v="5"/>
    <s v="Requalificação Urbana e habitação"/>
    <s v="01.27.06"/>
    <s v="Requalificação Urbana e habitação"/>
    <s v="01.27.06"/>
    <x v="46"/>
    <x v="0"/>
    <x v="0"/>
    <x v="0"/>
    <x v="0"/>
    <x v="1"/>
    <x v="2"/>
    <x v="0"/>
    <x v="2"/>
    <s v="2023-03-02"/>
    <x v="0"/>
    <n v="12000"/>
    <x v="0"/>
    <m/>
    <x v="0"/>
    <m/>
    <x v="57"/>
    <n v="100478789"/>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o contrato Saber Dizer, referente a execução de empreitada de obra de reabilitação da escola de Monte Pausada, conforme cópia de contrato em anexo. "/>
  </r>
  <r>
    <x v="0"/>
    <n v="0"/>
    <n v="0"/>
    <n v="0"/>
    <n v="18500"/>
    <x v="566"/>
    <x v="0"/>
    <x v="0"/>
    <x v="0"/>
    <s v="03.16.15"/>
    <x v="0"/>
    <x v="0"/>
    <x v="0"/>
    <s v="Direção Financeira"/>
    <s v="03.16.15"/>
    <s v="Direção Financeira"/>
    <s v="03.16.15"/>
    <x v="17"/>
    <x v="0"/>
    <x v="0"/>
    <x v="0"/>
    <x v="0"/>
    <x v="0"/>
    <x v="0"/>
    <x v="0"/>
    <x v="2"/>
    <s v="2023-03-20"/>
    <x v="0"/>
    <n v="18500"/>
    <x v="0"/>
    <m/>
    <x v="0"/>
    <m/>
    <x v="88"/>
    <n v="100479413"/>
    <x v="0"/>
    <x v="0"/>
    <s v="Direção Financeira"/>
    <s v="ORI"/>
    <x v="0"/>
    <m/>
    <x v="0"/>
    <x v="0"/>
    <x v="0"/>
    <x v="0"/>
    <x v="0"/>
    <x v="0"/>
    <x v="0"/>
    <x v="0"/>
    <x v="0"/>
    <x v="0"/>
    <x v="0"/>
    <s v="Direção Financeira"/>
    <x v="0"/>
    <x v="0"/>
    <x v="0"/>
    <x v="0"/>
    <x v="0"/>
    <x v="0"/>
    <x v="0"/>
    <s v="000000"/>
    <x v="0"/>
    <x v="0"/>
    <x v="0"/>
    <x v="0"/>
    <s v="Pagamento á Silva Antunes, para aquisição de toner para os gabinetes da CMSM, conforme fatura e proposta em anexo."/>
  </r>
  <r>
    <x v="0"/>
    <n v="0"/>
    <n v="0"/>
    <n v="0"/>
    <n v="4250"/>
    <x v="567"/>
    <x v="0"/>
    <x v="1"/>
    <x v="0"/>
    <s v="03.03.10"/>
    <x v="4"/>
    <x v="0"/>
    <x v="3"/>
    <s v="Receitas Da Câmara"/>
    <s v="03.03.10"/>
    <s v="Receitas Da Câmara"/>
    <s v="03.03.10"/>
    <x v="7"/>
    <x v="0"/>
    <x v="3"/>
    <x v="3"/>
    <x v="0"/>
    <x v="0"/>
    <x v="1"/>
    <x v="0"/>
    <x v="3"/>
    <s v="2023-04-20"/>
    <x v="1"/>
    <n v="4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568"/>
    <x v="0"/>
    <x v="1"/>
    <x v="0"/>
    <s v="03.03.10"/>
    <x v="4"/>
    <x v="0"/>
    <x v="3"/>
    <s v="Receitas Da Câmara"/>
    <s v="03.03.10"/>
    <s v="Receitas Da Câmara"/>
    <s v="03.03.10"/>
    <x v="5"/>
    <x v="0"/>
    <x v="0"/>
    <x v="4"/>
    <x v="0"/>
    <x v="0"/>
    <x v="1"/>
    <x v="0"/>
    <x v="3"/>
    <s v="2023-04-20"/>
    <x v="1"/>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569"/>
    <x v="0"/>
    <x v="1"/>
    <x v="0"/>
    <s v="03.03.10"/>
    <x v="4"/>
    <x v="0"/>
    <x v="3"/>
    <s v="Receitas Da Câmara"/>
    <s v="03.03.10"/>
    <s v="Receitas Da Câmara"/>
    <s v="03.03.10"/>
    <x v="4"/>
    <x v="0"/>
    <x v="3"/>
    <x v="3"/>
    <x v="0"/>
    <x v="0"/>
    <x v="1"/>
    <x v="0"/>
    <x v="3"/>
    <s v="2023-04-20"/>
    <x v="1"/>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90"/>
    <x v="570"/>
    <x v="0"/>
    <x v="1"/>
    <x v="0"/>
    <s v="03.03.10"/>
    <x v="4"/>
    <x v="0"/>
    <x v="3"/>
    <s v="Receitas Da Câmara"/>
    <s v="03.03.10"/>
    <s v="Receitas Da Câmara"/>
    <s v="03.03.10"/>
    <x v="11"/>
    <x v="0"/>
    <x v="3"/>
    <x v="3"/>
    <x v="0"/>
    <x v="0"/>
    <x v="1"/>
    <x v="0"/>
    <x v="3"/>
    <s v="2023-04-20"/>
    <x v="1"/>
    <n v="2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571"/>
    <x v="0"/>
    <x v="1"/>
    <x v="0"/>
    <s v="03.03.10"/>
    <x v="4"/>
    <x v="0"/>
    <x v="3"/>
    <s v="Receitas Da Câmara"/>
    <s v="03.03.10"/>
    <s v="Receitas Da Câmara"/>
    <s v="03.03.10"/>
    <x v="27"/>
    <x v="0"/>
    <x v="3"/>
    <x v="3"/>
    <x v="0"/>
    <x v="0"/>
    <x v="1"/>
    <x v="0"/>
    <x v="3"/>
    <s v="2023-04-20"/>
    <x v="1"/>
    <n v="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00"/>
    <x v="572"/>
    <x v="0"/>
    <x v="1"/>
    <x v="0"/>
    <s v="03.03.10"/>
    <x v="4"/>
    <x v="0"/>
    <x v="3"/>
    <s v="Receitas Da Câmara"/>
    <s v="03.03.10"/>
    <s v="Receitas Da Câmara"/>
    <s v="03.03.10"/>
    <x v="8"/>
    <x v="0"/>
    <x v="0"/>
    <x v="0"/>
    <x v="0"/>
    <x v="0"/>
    <x v="1"/>
    <x v="0"/>
    <x v="3"/>
    <s v="2023-04-20"/>
    <x v="1"/>
    <n v="10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573"/>
    <x v="0"/>
    <x v="1"/>
    <x v="0"/>
    <s v="03.03.10"/>
    <x v="4"/>
    <x v="0"/>
    <x v="3"/>
    <s v="Receitas Da Câmara"/>
    <s v="03.03.10"/>
    <s v="Receitas Da Câmara"/>
    <s v="03.03.10"/>
    <x v="6"/>
    <x v="0"/>
    <x v="3"/>
    <x v="3"/>
    <x v="0"/>
    <x v="0"/>
    <x v="1"/>
    <x v="0"/>
    <x v="3"/>
    <s v="2023-04-20"/>
    <x v="1"/>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60"/>
    <x v="574"/>
    <x v="0"/>
    <x v="1"/>
    <x v="0"/>
    <s v="03.03.10"/>
    <x v="4"/>
    <x v="0"/>
    <x v="3"/>
    <s v="Receitas Da Câmara"/>
    <s v="03.03.10"/>
    <s v="Receitas Da Câmara"/>
    <s v="03.03.10"/>
    <x v="9"/>
    <x v="0"/>
    <x v="3"/>
    <x v="3"/>
    <x v="0"/>
    <x v="0"/>
    <x v="1"/>
    <x v="0"/>
    <x v="3"/>
    <s v="2023-04-20"/>
    <x v="1"/>
    <n v="38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936"/>
    <x v="575"/>
    <x v="0"/>
    <x v="0"/>
    <x v="0"/>
    <s v="01.27.07.04"/>
    <x v="32"/>
    <x v="4"/>
    <x v="5"/>
    <s v="Requalificação Urbana e Habitação 2"/>
    <s v="01.27.07"/>
    <s v="Requalificação Urbana e Habitação 2"/>
    <s v="01.27.07"/>
    <x v="18"/>
    <x v="0"/>
    <x v="0"/>
    <x v="0"/>
    <x v="0"/>
    <x v="1"/>
    <x v="2"/>
    <x v="0"/>
    <x v="3"/>
    <s v="2023-04-25"/>
    <x v="1"/>
    <n v="25936"/>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l destinados aos serviços das obras, no âmbito da corte e defunção de estradas para calcetamento da rua nº2 de Achada Bacio, conforme proposta em anexo.    "/>
  </r>
  <r>
    <x v="0"/>
    <n v="0"/>
    <n v="0"/>
    <n v="0"/>
    <n v="5250"/>
    <x v="576"/>
    <x v="0"/>
    <x v="0"/>
    <x v="0"/>
    <s v="03.16.15"/>
    <x v="0"/>
    <x v="0"/>
    <x v="0"/>
    <s v="Direção Financeira"/>
    <s v="03.16.15"/>
    <s v="Direção Financeira"/>
    <s v="03.16.15"/>
    <x v="39"/>
    <x v="0"/>
    <x v="0"/>
    <x v="7"/>
    <x v="0"/>
    <x v="0"/>
    <x v="0"/>
    <x v="0"/>
    <x v="3"/>
    <s v="2023-04-26"/>
    <x v="1"/>
    <n v="5250"/>
    <x v="0"/>
    <m/>
    <x v="0"/>
    <m/>
    <x v="119"/>
    <n v="100392191"/>
    <x v="0"/>
    <x v="0"/>
    <s v="Direção Financeira"/>
    <s v="ORI"/>
    <x v="0"/>
    <m/>
    <x v="0"/>
    <x v="0"/>
    <x v="0"/>
    <x v="0"/>
    <x v="0"/>
    <x v="0"/>
    <x v="0"/>
    <x v="0"/>
    <x v="0"/>
    <x v="0"/>
    <x v="0"/>
    <s v="Direção Financeira"/>
    <x v="0"/>
    <x v="0"/>
    <x v="0"/>
    <x v="0"/>
    <x v="0"/>
    <x v="0"/>
    <x v="0"/>
    <s v="000000"/>
    <x v="0"/>
    <x v="0"/>
    <x v="0"/>
    <x v="0"/>
    <s v="Pagamento á Multidata pela aquisição de serviço de assistência técnica, manutenção geral e reparação do sistema de transporte de impressora do Balção Único de atendimento da CMSM, conforme anexo."/>
  </r>
  <r>
    <x v="0"/>
    <n v="0"/>
    <n v="0"/>
    <n v="0"/>
    <n v="19960"/>
    <x v="577"/>
    <x v="0"/>
    <x v="0"/>
    <x v="0"/>
    <s v="03.16.01"/>
    <x v="14"/>
    <x v="0"/>
    <x v="0"/>
    <s v="Assembleia Municipal"/>
    <s v="03.16.01"/>
    <s v="Assembleia Municipal"/>
    <s v="03.16.01"/>
    <x v="16"/>
    <x v="0"/>
    <x v="0"/>
    <x v="0"/>
    <x v="0"/>
    <x v="0"/>
    <x v="0"/>
    <x v="0"/>
    <x v="5"/>
    <s v="2023-05-22"/>
    <x v="1"/>
    <n v="19960"/>
    <x v="0"/>
    <m/>
    <x v="0"/>
    <m/>
    <x v="120"/>
    <n v="100478577"/>
    <x v="0"/>
    <x v="0"/>
    <s v="Assembleia Municipal"/>
    <s v="ORI"/>
    <x v="0"/>
    <s v="AM"/>
    <x v="0"/>
    <x v="0"/>
    <x v="0"/>
    <x v="0"/>
    <x v="0"/>
    <x v="0"/>
    <x v="0"/>
    <x v="0"/>
    <x v="0"/>
    <x v="0"/>
    <x v="0"/>
    <s v="Assembleia Municipal"/>
    <x v="0"/>
    <x v="0"/>
    <x v="0"/>
    <x v="0"/>
    <x v="0"/>
    <x v="0"/>
    <x v="0"/>
    <s v="000000"/>
    <x v="0"/>
    <x v="0"/>
    <x v="0"/>
    <x v="0"/>
    <s v=" Pagamento a favor da Empresa Moreira Prestação de serviço, referente a almoço aperitivos e sobremesa, no âmbito da realização de uma visita ao eleitorado realizado pela Bancada do PAICV, conforme proposta em anexo.  "/>
  </r>
  <r>
    <x v="2"/>
    <n v="0"/>
    <n v="0"/>
    <n v="0"/>
    <n v="12250"/>
    <x v="578"/>
    <x v="0"/>
    <x v="0"/>
    <x v="0"/>
    <s v="01.27.02.15"/>
    <x v="10"/>
    <x v="4"/>
    <x v="5"/>
    <s v="Saneamento básico"/>
    <s v="01.27.02"/>
    <s v="Saneamento básico"/>
    <s v="01.27.02"/>
    <x v="20"/>
    <x v="0"/>
    <x v="0"/>
    <x v="0"/>
    <x v="0"/>
    <x v="1"/>
    <x v="2"/>
    <x v="0"/>
    <x v="5"/>
    <s v="2023-05-23"/>
    <x v="1"/>
    <n v="122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800"/>
    <x v="579"/>
    <x v="0"/>
    <x v="1"/>
    <x v="0"/>
    <s v="80.02.01"/>
    <x v="2"/>
    <x v="2"/>
    <x v="2"/>
    <s v="Retenções Iur"/>
    <s v="80.02.01"/>
    <s v="Retenções Iur"/>
    <s v="80.02.01"/>
    <x v="2"/>
    <x v="0"/>
    <x v="2"/>
    <x v="0"/>
    <x v="1"/>
    <x v="2"/>
    <x v="1"/>
    <x v="0"/>
    <x v="5"/>
    <s v="2023-05-25"/>
    <x v="1"/>
    <n v="1800"/>
    <x v="0"/>
    <m/>
    <x v="0"/>
    <m/>
    <x v="2"/>
    <n v="100474696"/>
    <x v="0"/>
    <x v="0"/>
    <s v="Retenções Iur"/>
    <s v="ORI"/>
    <x v="0"/>
    <s v="RIUR"/>
    <x v="0"/>
    <x v="0"/>
    <x v="0"/>
    <x v="0"/>
    <x v="0"/>
    <x v="0"/>
    <x v="0"/>
    <x v="0"/>
    <x v="0"/>
    <x v="0"/>
    <x v="0"/>
    <s v="Retenções Iur"/>
    <x v="0"/>
    <x v="0"/>
    <x v="0"/>
    <x v="0"/>
    <x v="2"/>
    <x v="0"/>
    <x v="0"/>
    <s v="000000"/>
    <x v="0"/>
    <x v="1"/>
    <x v="0"/>
    <x v="0"/>
    <s v="RETENCAO OT"/>
  </r>
  <r>
    <x v="0"/>
    <n v="0"/>
    <n v="0"/>
    <n v="0"/>
    <n v="3600"/>
    <x v="580"/>
    <x v="0"/>
    <x v="1"/>
    <x v="0"/>
    <s v="03.03.10"/>
    <x v="4"/>
    <x v="0"/>
    <x v="3"/>
    <s v="Receitas Da Câmara"/>
    <s v="03.03.10"/>
    <s v="Receitas Da Câmara"/>
    <s v="03.03.10"/>
    <x v="5"/>
    <x v="0"/>
    <x v="0"/>
    <x v="4"/>
    <x v="0"/>
    <x v="0"/>
    <x v="1"/>
    <x v="0"/>
    <x v="5"/>
    <s v="2023-05-23"/>
    <x v="1"/>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85"/>
    <x v="581"/>
    <x v="0"/>
    <x v="1"/>
    <x v="0"/>
    <s v="03.03.10"/>
    <x v="4"/>
    <x v="0"/>
    <x v="3"/>
    <s v="Receitas Da Câmara"/>
    <s v="03.03.10"/>
    <s v="Receitas Da Câmara"/>
    <s v="03.03.10"/>
    <x v="25"/>
    <x v="0"/>
    <x v="3"/>
    <x v="3"/>
    <x v="0"/>
    <x v="0"/>
    <x v="1"/>
    <x v="0"/>
    <x v="5"/>
    <s v="2023-05-23"/>
    <x v="1"/>
    <n v="18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00"/>
    <x v="582"/>
    <x v="0"/>
    <x v="1"/>
    <x v="0"/>
    <s v="03.03.10"/>
    <x v="4"/>
    <x v="0"/>
    <x v="3"/>
    <s v="Receitas Da Câmara"/>
    <s v="03.03.10"/>
    <s v="Receitas Da Câmara"/>
    <s v="03.03.10"/>
    <x v="11"/>
    <x v="0"/>
    <x v="3"/>
    <x v="3"/>
    <x v="0"/>
    <x v="0"/>
    <x v="1"/>
    <x v="0"/>
    <x v="5"/>
    <s v="2023-05-23"/>
    <x v="1"/>
    <n v="3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25"/>
    <x v="583"/>
    <x v="0"/>
    <x v="1"/>
    <x v="0"/>
    <s v="03.03.10"/>
    <x v="4"/>
    <x v="0"/>
    <x v="3"/>
    <s v="Receitas Da Câmara"/>
    <s v="03.03.10"/>
    <s v="Receitas Da Câmara"/>
    <s v="03.03.10"/>
    <x v="9"/>
    <x v="0"/>
    <x v="3"/>
    <x v="3"/>
    <x v="0"/>
    <x v="0"/>
    <x v="1"/>
    <x v="0"/>
    <x v="5"/>
    <s v="2023-05-23"/>
    <x v="1"/>
    <n v="2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84"/>
    <x v="0"/>
    <x v="1"/>
    <x v="0"/>
    <s v="03.03.10"/>
    <x v="4"/>
    <x v="0"/>
    <x v="3"/>
    <s v="Receitas Da Câmara"/>
    <s v="03.03.10"/>
    <s v="Receitas Da Câmara"/>
    <s v="03.03.10"/>
    <x v="10"/>
    <x v="0"/>
    <x v="3"/>
    <x v="5"/>
    <x v="0"/>
    <x v="0"/>
    <x v="1"/>
    <x v="0"/>
    <x v="5"/>
    <s v="2023-05-23"/>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585"/>
    <x v="0"/>
    <x v="1"/>
    <x v="0"/>
    <s v="03.03.10"/>
    <x v="4"/>
    <x v="0"/>
    <x v="3"/>
    <s v="Receitas Da Câmara"/>
    <s v="03.03.10"/>
    <s v="Receitas Da Câmara"/>
    <s v="03.03.10"/>
    <x v="4"/>
    <x v="0"/>
    <x v="3"/>
    <x v="3"/>
    <x v="0"/>
    <x v="0"/>
    <x v="1"/>
    <x v="0"/>
    <x v="5"/>
    <s v="2023-05-23"/>
    <x v="1"/>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586"/>
    <x v="0"/>
    <x v="1"/>
    <x v="0"/>
    <s v="03.03.10"/>
    <x v="4"/>
    <x v="0"/>
    <x v="3"/>
    <s v="Receitas Da Câmara"/>
    <s v="03.03.10"/>
    <s v="Receitas Da Câmara"/>
    <s v="03.03.10"/>
    <x v="6"/>
    <x v="0"/>
    <x v="3"/>
    <x v="3"/>
    <x v="0"/>
    <x v="0"/>
    <x v="1"/>
    <x v="0"/>
    <x v="5"/>
    <s v="2023-05-23"/>
    <x v="1"/>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
    <x v="587"/>
    <x v="0"/>
    <x v="1"/>
    <x v="0"/>
    <s v="03.03.10"/>
    <x v="4"/>
    <x v="0"/>
    <x v="3"/>
    <s v="Receitas Da Câmara"/>
    <s v="03.03.10"/>
    <s v="Receitas Da Câmara"/>
    <s v="03.03.10"/>
    <x v="32"/>
    <x v="0"/>
    <x v="3"/>
    <x v="3"/>
    <x v="0"/>
    <x v="0"/>
    <x v="1"/>
    <x v="0"/>
    <x v="5"/>
    <s v="2023-05-23"/>
    <x v="1"/>
    <n v="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88"/>
    <x v="0"/>
    <x v="1"/>
    <x v="0"/>
    <s v="03.03.10"/>
    <x v="4"/>
    <x v="0"/>
    <x v="3"/>
    <s v="Receitas Da Câmara"/>
    <s v="03.03.10"/>
    <s v="Receitas Da Câmara"/>
    <s v="03.03.10"/>
    <x v="7"/>
    <x v="0"/>
    <x v="3"/>
    <x v="3"/>
    <x v="0"/>
    <x v="0"/>
    <x v="1"/>
    <x v="0"/>
    <x v="5"/>
    <s v="2023-05-23"/>
    <x v="1"/>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500"/>
    <x v="589"/>
    <x v="0"/>
    <x v="1"/>
    <x v="0"/>
    <s v="03.03.10"/>
    <x v="4"/>
    <x v="0"/>
    <x v="3"/>
    <s v="Receitas Da Câmara"/>
    <s v="03.03.10"/>
    <s v="Receitas Da Câmara"/>
    <s v="03.03.10"/>
    <x v="22"/>
    <x v="0"/>
    <x v="3"/>
    <x v="3"/>
    <x v="0"/>
    <x v="0"/>
    <x v="1"/>
    <x v="0"/>
    <x v="5"/>
    <s v="2023-05-23"/>
    <x v="1"/>
    <n v="10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0"/>
    <x v="590"/>
    <x v="0"/>
    <x v="1"/>
    <x v="0"/>
    <s v="03.03.10"/>
    <x v="4"/>
    <x v="0"/>
    <x v="3"/>
    <s v="Receitas Da Câmara"/>
    <s v="03.03.10"/>
    <s v="Receitas Da Câmara"/>
    <s v="03.03.10"/>
    <x v="27"/>
    <x v="0"/>
    <x v="3"/>
    <x v="3"/>
    <x v="0"/>
    <x v="0"/>
    <x v="1"/>
    <x v="0"/>
    <x v="5"/>
    <s v="2023-05-23"/>
    <x v="1"/>
    <n v="9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471"/>
    <x v="591"/>
    <x v="0"/>
    <x v="1"/>
    <x v="0"/>
    <s v="03.03.10"/>
    <x v="4"/>
    <x v="0"/>
    <x v="3"/>
    <s v="Receitas Da Câmara"/>
    <s v="03.03.10"/>
    <s v="Receitas Da Câmara"/>
    <s v="03.03.10"/>
    <x v="8"/>
    <x v="0"/>
    <x v="0"/>
    <x v="0"/>
    <x v="0"/>
    <x v="0"/>
    <x v="1"/>
    <x v="0"/>
    <x v="5"/>
    <s v="2023-05-23"/>
    <x v="1"/>
    <n v="294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50"/>
    <x v="592"/>
    <x v="0"/>
    <x v="1"/>
    <x v="0"/>
    <s v="03.03.10"/>
    <x v="4"/>
    <x v="0"/>
    <x v="3"/>
    <s v="Receitas Da Câmara"/>
    <s v="03.03.10"/>
    <s v="Receitas Da Câmara"/>
    <s v="03.03.10"/>
    <x v="11"/>
    <x v="0"/>
    <x v="3"/>
    <x v="3"/>
    <x v="0"/>
    <x v="0"/>
    <x v="1"/>
    <x v="0"/>
    <x v="5"/>
    <s v="2023-05-25"/>
    <x v="1"/>
    <n v="2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5"/>
    <x v="593"/>
    <x v="0"/>
    <x v="1"/>
    <x v="0"/>
    <s v="03.03.10"/>
    <x v="4"/>
    <x v="0"/>
    <x v="3"/>
    <s v="Receitas Da Câmara"/>
    <s v="03.03.10"/>
    <s v="Receitas Da Câmara"/>
    <s v="03.03.10"/>
    <x v="6"/>
    <x v="0"/>
    <x v="3"/>
    <x v="3"/>
    <x v="0"/>
    <x v="0"/>
    <x v="1"/>
    <x v="0"/>
    <x v="5"/>
    <s v="2023-05-25"/>
    <x v="1"/>
    <n v="2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594"/>
    <x v="0"/>
    <x v="1"/>
    <x v="0"/>
    <s v="03.03.10"/>
    <x v="4"/>
    <x v="0"/>
    <x v="3"/>
    <s v="Receitas Da Câmara"/>
    <s v="03.03.10"/>
    <s v="Receitas Da Câmara"/>
    <s v="03.03.10"/>
    <x v="32"/>
    <x v="0"/>
    <x v="3"/>
    <x v="3"/>
    <x v="0"/>
    <x v="0"/>
    <x v="1"/>
    <x v="0"/>
    <x v="5"/>
    <s v="2023-05-25"/>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595"/>
    <x v="0"/>
    <x v="1"/>
    <x v="0"/>
    <s v="03.03.10"/>
    <x v="4"/>
    <x v="0"/>
    <x v="3"/>
    <s v="Receitas Da Câmara"/>
    <s v="03.03.10"/>
    <s v="Receitas Da Câmara"/>
    <s v="03.03.10"/>
    <x v="9"/>
    <x v="0"/>
    <x v="3"/>
    <x v="3"/>
    <x v="0"/>
    <x v="0"/>
    <x v="1"/>
    <x v="0"/>
    <x v="5"/>
    <s v="2023-05-25"/>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596"/>
    <x v="0"/>
    <x v="1"/>
    <x v="0"/>
    <s v="03.03.10"/>
    <x v="4"/>
    <x v="0"/>
    <x v="3"/>
    <s v="Receitas Da Câmara"/>
    <s v="03.03.10"/>
    <s v="Receitas Da Câmara"/>
    <s v="03.03.10"/>
    <x v="27"/>
    <x v="0"/>
    <x v="3"/>
    <x v="3"/>
    <x v="0"/>
    <x v="0"/>
    <x v="1"/>
    <x v="0"/>
    <x v="5"/>
    <s v="2023-05-25"/>
    <x v="1"/>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597"/>
    <x v="0"/>
    <x v="1"/>
    <x v="0"/>
    <s v="03.03.10"/>
    <x v="4"/>
    <x v="0"/>
    <x v="3"/>
    <s v="Receitas Da Câmara"/>
    <s v="03.03.10"/>
    <s v="Receitas Da Câmara"/>
    <s v="03.03.10"/>
    <x v="4"/>
    <x v="0"/>
    <x v="3"/>
    <x v="3"/>
    <x v="0"/>
    <x v="0"/>
    <x v="1"/>
    <x v="0"/>
    <x v="5"/>
    <s v="2023-05-25"/>
    <x v="1"/>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0"/>
    <x v="598"/>
    <x v="0"/>
    <x v="1"/>
    <x v="0"/>
    <s v="03.03.10"/>
    <x v="4"/>
    <x v="0"/>
    <x v="3"/>
    <s v="Receitas Da Câmara"/>
    <s v="03.03.10"/>
    <s v="Receitas Da Câmara"/>
    <s v="03.03.10"/>
    <x v="25"/>
    <x v="0"/>
    <x v="3"/>
    <x v="3"/>
    <x v="0"/>
    <x v="0"/>
    <x v="1"/>
    <x v="0"/>
    <x v="5"/>
    <s v="2023-05-25"/>
    <x v="1"/>
    <n v="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00"/>
    <x v="599"/>
    <x v="0"/>
    <x v="1"/>
    <x v="0"/>
    <s v="03.03.10"/>
    <x v="4"/>
    <x v="0"/>
    <x v="3"/>
    <s v="Receitas Da Câmara"/>
    <s v="03.03.10"/>
    <s v="Receitas Da Câmara"/>
    <s v="03.03.10"/>
    <x v="5"/>
    <x v="0"/>
    <x v="0"/>
    <x v="4"/>
    <x v="0"/>
    <x v="0"/>
    <x v="1"/>
    <x v="0"/>
    <x v="5"/>
    <s v="2023-05-25"/>
    <x v="1"/>
    <n v="5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23"/>
    <x v="600"/>
    <x v="0"/>
    <x v="1"/>
    <x v="0"/>
    <s v="03.03.10"/>
    <x v="4"/>
    <x v="0"/>
    <x v="3"/>
    <s v="Receitas Da Câmara"/>
    <s v="03.03.10"/>
    <s v="Receitas Da Câmara"/>
    <s v="03.03.10"/>
    <x v="28"/>
    <x v="0"/>
    <x v="3"/>
    <x v="3"/>
    <x v="0"/>
    <x v="0"/>
    <x v="1"/>
    <x v="0"/>
    <x v="5"/>
    <s v="2023-05-25"/>
    <x v="1"/>
    <n v="26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511"/>
    <x v="601"/>
    <x v="0"/>
    <x v="1"/>
    <x v="0"/>
    <s v="03.03.10"/>
    <x v="4"/>
    <x v="0"/>
    <x v="3"/>
    <s v="Receitas Da Câmara"/>
    <s v="03.03.10"/>
    <s v="Receitas Da Câmara"/>
    <s v="03.03.10"/>
    <x v="8"/>
    <x v="0"/>
    <x v="0"/>
    <x v="0"/>
    <x v="0"/>
    <x v="0"/>
    <x v="1"/>
    <x v="0"/>
    <x v="5"/>
    <s v="2023-05-25"/>
    <x v="1"/>
    <n v="11551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60"/>
    <x v="602"/>
    <x v="0"/>
    <x v="1"/>
    <x v="0"/>
    <s v="03.03.10"/>
    <x v="4"/>
    <x v="0"/>
    <x v="3"/>
    <s v="Receitas Da Câmara"/>
    <s v="03.03.10"/>
    <s v="Receitas Da Câmara"/>
    <s v="03.03.10"/>
    <x v="7"/>
    <x v="0"/>
    <x v="3"/>
    <x v="3"/>
    <x v="0"/>
    <x v="0"/>
    <x v="1"/>
    <x v="0"/>
    <x v="5"/>
    <s v="2023-05-25"/>
    <x v="1"/>
    <n v="65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76000"/>
    <x v="603"/>
    <x v="0"/>
    <x v="1"/>
    <x v="0"/>
    <s v="03.03.10"/>
    <x v="4"/>
    <x v="0"/>
    <x v="3"/>
    <s v="Receitas Da Câmara"/>
    <s v="03.03.10"/>
    <s v="Receitas Da Câmara"/>
    <s v="03.03.10"/>
    <x v="33"/>
    <x v="0"/>
    <x v="0"/>
    <x v="0"/>
    <x v="0"/>
    <x v="0"/>
    <x v="1"/>
    <x v="0"/>
    <x v="5"/>
    <s v="2023-05-25"/>
    <x v="1"/>
    <n v="97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0"/>
    <x v="604"/>
    <x v="0"/>
    <x v="1"/>
    <x v="0"/>
    <s v="03.03.10"/>
    <x v="4"/>
    <x v="0"/>
    <x v="3"/>
    <s v="Receitas Da Câmara"/>
    <s v="03.03.10"/>
    <s v="Receitas Da Câmara"/>
    <s v="03.03.10"/>
    <x v="5"/>
    <x v="0"/>
    <x v="0"/>
    <x v="4"/>
    <x v="0"/>
    <x v="0"/>
    <x v="1"/>
    <x v="0"/>
    <x v="5"/>
    <s v="2023-05-26"/>
    <x v="1"/>
    <n v="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605"/>
    <x v="0"/>
    <x v="1"/>
    <x v="0"/>
    <s v="03.03.10"/>
    <x v="4"/>
    <x v="0"/>
    <x v="3"/>
    <s v="Receitas Da Câmara"/>
    <s v="03.03.10"/>
    <s v="Receitas Da Câmara"/>
    <s v="03.03.10"/>
    <x v="6"/>
    <x v="0"/>
    <x v="3"/>
    <x v="3"/>
    <x v="0"/>
    <x v="0"/>
    <x v="1"/>
    <x v="0"/>
    <x v="5"/>
    <s v="2023-05-26"/>
    <x v="1"/>
    <n v="12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366500"/>
    <x v="606"/>
    <x v="0"/>
    <x v="1"/>
    <x v="0"/>
    <s v="03.03.10"/>
    <x v="4"/>
    <x v="0"/>
    <x v="3"/>
    <s v="Receitas Da Câmara"/>
    <s v="03.03.10"/>
    <s v="Receitas Da Câmara"/>
    <s v="03.03.10"/>
    <x v="33"/>
    <x v="0"/>
    <x v="0"/>
    <x v="0"/>
    <x v="0"/>
    <x v="0"/>
    <x v="1"/>
    <x v="0"/>
    <x v="5"/>
    <s v="2023-05-26"/>
    <x v="1"/>
    <n v="1366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32"/>
    <x v="607"/>
    <x v="0"/>
    <x v="1"/>
    <x v="0"/>
    <s v="03.03.10"/>
    <x v="4"/>
    <x v="0"/>
    <x v="3"/>
    <s v="Receitas Da Câmara"/>
    <s v="03.03.10"/>
    <s v="Receitas Da Câmara"/>
    <s v="03.03.10"/>
    <x v="8"/>
    <x v="0"/>
    <x v="0"/>
    <x v="0"/>
    <x v="0"/>
    <x v="0"/>
    <x v="1"/>
    <x v="0"/>
    <x v="5"/>
    <s v="2023-05-26"/>
    <x v="1"/>
    <n v="177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60"/>
    <x v="608"/>
    <x v="0"/>
    <x v="1"/>
    <x v="0"/>
    <s v="03.03.10"/>
    <x v="4"/>
    <x v="0"/>
    <x v="3"/>
    <s v="Receitas Da Câmara"/>
    <s v="03.03.10"/>
    <s v="Receitas Da Câmara"/>
    <s v="03.03.10"/>
    <x v="28"/>
    <x v="0"/>
    <x v="3"/>
    <x v="3"/>
    <x v="0"/>
    <x v="0"/>
    <x v="1"/>
    <x v="0"/>
    <x v="5"/>
    <s v="2023-05-26"/>
    <x v="1"/>
    <n v="30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609"/>
    <x v="0"/>
    <x v="1"/>
    <x v="0"/>
    <s v="03.03.10"/>
    <x v="4"/>
    <x v="0"/>
    <x v="3"/>
    <s v="Receitas Da Câmara"/>
    <s v="03.03.10"/>
    <s v="Receitas Da Câmara"/>
    <s v="03.03.10"/>
    <x v="34"/>
    <x v="0"/>
    <x v="3"/>
    <x v="3"/>
    <x v="0"/>
    <x v="0"/>
    <x v="1"/>
    <x v="0"/>
    <x v="5"/>
    <s v="2023-05-26"/>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
    <x v="610"/>
    <x v="0"/>
    <x v="1"/>
    <x v="0"/>
    <s v="03.03.10"/>
    <x v="4"/>
    <x v="0"/>
    <x v="3"/>
    <s v="Receitas Da Câmara"/>
    <s v="03.03.10"/>
    <s v="Receitas Da Câmara"/>
    <s v="03.03.10"/>
    <x v="4"/>
    <x v="0"/>
    <x v="3"/>
    <x v="3"/>
    <x v="0"/>
    <x v="0"/>
    <x v="1"/>
    <x v="0"/>
    <x v="5"/>
    <s v="2023-05-26"/>
    <x v="1"/>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11"/>
    <x v="0"/>
    <x v="1"/>
    <x v="0"/>
    <s v="03.03.10"/>
    <x v="4"/>
    <x v="0"/>
    <x v="3"/>
    <s v="Receitas Da Câmara"/>
    <s v="03.03.10"/>
    <s v="Receitas Da Câmara"/>
    <s v="03.03.10"/>
    <x v="7"/>
    <x v="0"/>
    <x v="3"/>
    <x v="3"/>
    <x v="0"/>
    <x v="0"/>
    <x v="1"/>
    <x v="0"/>
    <x v="5"/>
    <s v="2023-05-26"/>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12"/>
    <x v="0"/>
    <x v="1"/>
    <x v="0"/>
    <s v="03.03.10"/>
    <x v="4"/>
    <x v="0"/>
    <x v="3"/>
    <s v="Receitas Da Câmara"/>
    <s v="03.03.10"/>
    <s v="Receitas Da Câmara"/>
    <s v="03.03.10"/>
    <x v="27"/>
    <x v="0"/>
    <x v="3"/>
    <x v="3"/>
    <x v="0"/>
    <x v="0"/>
    <x v="1"/>
    <x v="0"/>
    <x v="5"/>
    <s v="2023-05-26"/>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5"/>
    <x v="613"/>
    <x v="0"/>
    <x v="1"/>
    <x v="0"/>
    <s v="03.03.10"/>
    <x v="4"/>
    <x v="0"/>
    <x v="3"/>
    <s v="Receitas Da Câmara"/>
    <s v="03.03.10"/>
    <s v="Receitas Da Câmara"/>
    <s v="03.03.10"/>
    <x v="6"/>
    <x v="0"/>
    <x v="3"/>
    <x v="3"/>
    <x v="0"/>
    <x v="0"/>
    <x v="1"/>
    <x v="0"/>
    <x v="5"/>
    <s v="2023-05-29"/>
    <x v="1"/>
    <n v="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860"/>
    <x v="614"/>
    <x v="0"/>
    <x v="1"/>
    <x v="0"/>
    <s v="03.03.10"/>
    <x v="4"/>
    <x v="0"/>
    <x v="3"/>
    <s v="Receitas Da Câmara"/>
    <s v="03.03.10"/>
    <s v="Receitas Da Câmara"/>
    <s v="03.03.10"/>
    <x v="9"/>
    <x v="0"/>
    <x v="3"/>
    <x v="3"/>
    <x v="0"/>
    <x v="0"/>
    <x v="1"/>
    <x v="0"/>
    <x v="5"/>
    <s v="2023-05-29"/>
    <x v="1"/>
    <n v="19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615"/>
    <x v="0"/>
    <x v="1"/>
    <x v="0"/>
    <s v="03.03.10"/>
    <x v="4"/>
    <x v="0"/>
    <x v="3"/>
    <s v="Receitas Da Câmara"/>
    <s v="03.03.10"/>
    <s v="Receitas Da Câmara"/>
    <s v="03.03.10"/>
    <x v="7"/>
    <x v="0"/>
    <x v="3"/>
    <x v="3"/>
    <x v="0"/>
    <x v="0"/>
    <x v="1"/>
    <x v="0"/>
    <x v="5"/>
    <s v="2023-05-29"/>
    <x v="1"/>
    <n v="37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1000"/>
    <x v="616"/>
    <x v="0"/>
    <x v="1"/>
    <x v="0"/>
    <s v="03.03.10"/>
    <x v="4"/>
    <x v="0"/>
    <x v="3"/>
    <s v="Receitas Da Câmara"/>
    <s v="03.03.10"/>
    <s v="Receitas Da Câmara"/>
    <s v="03.03.10"/>
    <x v="33"/>
    <x v="0"/>
    <x v="0"/>
    <x v="0"/>
    <x v="0"/>
    <x v="0"/>
    <x v="1"/>
    <x v="0"/>
    <x v="5"/>
    <s v="2023-05-29"/>
    <x v="1"/>
    <n v="10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214"/>
    <x v="617"/>
    <x v="0"/>
    <x v="1"/>
    <x v="0"/>
    <s v="03.03.10"/>
    <x v="4"/>
    <x v="0"/>
    <x v="3"/>
    <s v="Receitas Da Câmara"/>
    <s v="03.03.10"/>
    <s v="Receitas Da Câmara"/>
    <s v="03.03.10"/>
    <x v="8"/>
    <x v="0"/>
    <x v="0"/>
    <x v="0"/>
    <x v="0"/>
    <x v="0"/>
    <x v="1"/>
    <x v="0"/>
    <x v="5"/>
    <s v="2023-05-29"/>
    <x v="1"/>
    <n v="4621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00"/>
    <x v="618"/>
    <x v="0"/>
    <x v="1"/>
    <x v="0"/>
    <s v="03.03.10"/>
    <x v="4"/>
    <x v="0"/>
    <x v="3"/>
    <s v="Receitas Da Câmara"/>
    <s v="03.03.10"/>
    <s v="Receitas Da Câmara"/>
    <s v="03.03.10"/>
    <x v="5"/>
    <x v="0"/>
    <x v="0"/>
    <x v="4"/>
    <x v="0"/>
    <x v="0"/>
    <x v="1"/>
    <x v="0"/>
    <x v="5"/>
    <s v="2023-05-29"/>
    <x v="1"/>
    <n v="6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619"/>
    <x v="0"/>
    <x v="1"/>
    <x v="0"/>
    <s v="03.03.10"/>
    <x v="4"/>
    <x v="0"/>
    <x v="3"/>
    <s v="Receitas Da Câmara"/>
    <s v="03.03.10"/>
    <s v="Receitas Da Câmara"/>
    <s v="03.03.10"/>
    <x v="4"/>
    <x v="0"/>
    <x v="3"/>
    <x v="3"/>
    <x v="0"/>
    <x v="0"/>
    <x v="1"/>
    <x v="0"/>
    <x v="5"/>
    <s v="2023-05-29"/>
    <x v="1"/>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620"/>
    <x v="0"/>
    <x v="1"/>
    <x v="0"/>
    <s v="03.03.10"/>
    <x v="4"/>
    <x v="0"/>
    <x v="3"/>
    <s v="Receitas Da Câmara"/>
    <s v="03.03.10"/>
    <s v="Receitas Da Câmara"/>
    <s v="03.03.10"/>
    <x v="27"/>
    <x v="0"/>
    <x v="3"/>
    <x v="3"/>
    <x v="0"/>
    <x v="0"/>
    <x v="1"/>
    <x v="0"/>
    <x v="5"/>
    <s v="2023-05-29"/>
    <x v="1"/>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20"/>
    <x v="621"/>
    <x v="0"/>
    <x v="1"/>
    <x v="0"/>
    <s v="03.03.10"/>
    <x v="4"/>
    <x v="0"/>
    <x v="3"/>
    <s v="Receitas Da Câmara"/>
    <s v="03.03.10"/>
    <s v="Receitas Da Câmara"/>
    <s v="03.03.10"/>
    <x v="6"/>
    <x v="0"/>
    <x v="3"/>
    <x v="3"/>
    <x v="0"/>
    <x v="0"/>
    <x v="1"/>
    <x v="0"/>
    <x v="5"/>
    <s v="2023-05-30"/>
    <x v="1"/>
    <n v="9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
    <x v="622"/>
    <x v="0"/>
    <x v="1"/>
    <x v="0"/>
    <s v="03.03.10"/>
    <x v="4"/>
    <x v="0"/>
    <x v="3"/>
    <s v="Receitas Da Câmara"/>
    <s v="03.03.10"/>
    <s v="Receitas Da Câmara"/>
    <s v="03.03.10"/>
    <x v="32"/>
    <x v="0"/>
    <x v="3"/>
    <x v="3"/>
    <x v="0"/>
    <x v="0"/>
    <x v="1"/>
    <x v="0"/>
    <x v="5"/>
    <s v="2023-05-30"/>
    <x v="1"/>
    <n v="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60"/>
    <x v="623"/>
    <x v="0"/>
    <x v="1"/>
    <x v="0"/>
    <s v="03.03.10"/>
    <x v="4"/>
    <x v="0"/>
    <x v="3"/>
    <s v="Receitas Da Câmara"/>
    <s v="03.03.10"/>
    <s v="Receitas Da Câmara"/>
    <s v="03.03.10"/>
    <x v="25"/>
    <x v="0"/>
    <x v="3"/>
    <x v="3"/>
    <x v="0"/>
    <x v="0"/>
    <x v="1"/>
    <x v="0"/>
    <x v="5"/>
    <s v="2023-05-30"/>
    <x v="1"/>
    <n v="1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970"/>
    <x v="624"/>
    <x v="0"/>
    <x v="1"/>
    <x v="0"/>
    <s v="03.03.10"/>
    <x v="4"/>
    <x v="0"/>
    <x v="3"/>
    <s v="Receitas Da Câmara"/>
    <s v="03.03.10"/>
    <s v="Receitas Da Câmara"/>
    <s v="03.03.10"/>
    <x v="9"/>
    <x v="0"/>
    <x v="3"/>
    <x v="3"/>
    <x v="0"/>
    <x v="0"/>
    <x v="1"/>
    <x v="0"/>
    <x v="5"/>
    <s v="2023-05-30"/>
    <x v="1"/>
    <n v="797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
    <x v="625"/>
    <x v="0"/>
    <x v="1"/>
    <x v="0"/>
    <s v="03.03.10"/>
    <x v="4"/>
    <x v="0"/>
    <x v="3"/>
    <s v="Receitas Da Câmara"/>
    <s v="03.03.10"/>
    <s v="Receitas Da Câmara"/>
    <s v="03.03.10"/>
    <x v="33"/>
    <x v="0"/>
    <x v="0"/>
    <x v="0"/>
    <x v="0"/>
    <x v="0"/>
    <x v="1"/>
    <x v="0"/>
    <x v="5"/>
    <s v="2023-05-30"/>
    <x v="1"/>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0"/>
    <x v="626"/>
    <x v="0"/>
    <x v="1"/>
    <x v="0"/>
    <s v="03.03.10"/>
    <x v="4"/>
    <x v="0"/>
    <x v="3"/>
    <s v="Receitas Da Câmara"/>
    <s v="03.03.10"/>
    <s v="Receitas Da Câmara"/>
    <s v="03.03.10"/>
    <x v="4"/>
    <x v="0"/>
    <x v="3"/>
    <x v="3"/>
    <x v="0"/>
    <x v="0"/>
    <x v="1"/>
    <x v="0"/>
    <x v="5"/>
    <s v="2023-05-30"/>
    <x v="1"/>
    <n v="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627"/>
    <x v="0"/>
    <x v="1"/>
    <x v="0"/>
    <s v="03.03.10"/>
    <x v="4"/>
    <x v="0"/>
    <x v="3"/>
    <s v="Receitas Da Câmara"/>
    <s v="03.03.10"/>
    <s v="Receitas Da Câmara"/>
    <s v="03.03.10"/>
    <x v="28"/>
    <x v="0"/>
    <x v="3"/>
    <x v="3"/>
    <x v="0"/>
    <x v="0"/>
    <x v="1"/>
    <x v="0"/>
    <x v="5"/>
    <s v="2023-05-30"/>
    <x v="1"/>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100"/>
    <x v="628"/>
    <x v="0"/>
    <x v="1"/>
    <x v="0"/>
    <s v="03.03.10"/>
    <x v="4"/>
    <x v="0"/>
    <x v="3"/>
    <s v="Receitas Da Câmara"/>
    <s v="03.03.10"/>
    <s v="Receitas Da Câmara"/>
    <s v="03.03.10"/>
    <x v="5"/>
    <x v="0"/>
    <x v="0"/>
    <x v="4"/>
    <x v="0"/>
    <x v="0"/>
    <x v="1"/>
    <x v="0"/>
    <x v="5"/>
    <s v="2023-05-30"/>
    <x v="1"/>
    <n v="27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340"/>
    <x v="629"/>
    <x v="0"/>
    <x v="1"/>
    <x v="0"/>
    <s v="03.03.10"/>
    <x v="4"/>
    <x v="0"/>
    <x v="3"/>
    <s v="Receitas Da Câmara"/>
    <s v="03.03.10"/>
    <s v="Receitas Da Câmara"/>
    <s v="03.03.10"/>
    <x v="11"/>
    <x v="0"/>
    <x v="3"/>
    <x v="3"/>
    <x v="0"/>
    <x v="0"/>
    <x v="1"/>
    <x v="0"/>
    <x v="5"/>
    <s v="2023-05-30"/>
    <x v="1"/>
    <n v="35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630"/>
    <x v="0"/>
    <x v="1"/>
    <x v="0"/>
    <s v="03.03.10"/>
    <x v="4"/>
    <x v="0"/>
    <x v="3"/>
    <s v="Receitas Da Câmara"/>
    <s v="03.03.10"/>
    <s v="Receitas Da Câmara"/>
    <s v="03.03.10"/>
    <x v="7"/>
    <x v="0"/>
    <x v="3"/>
    <x v="3"/>
    <x v="0"/>
    <x v="0"/>
    <x v="1"/>
    <x v="0"/>
    <x v="5"/>
    <s v="2023-05-30"/>
    <x v="1"/>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631"/>
    <x v="0"/>
    <x v="1"/>
    <x v="0"/>
    <s v="03.03.10"/>
    <x v="4"/>
    <x v="0"/>
    <x v="3"/>
    <s v="Receitas Da Câmara"/>
    <s v="03.03.10"/>
    <s v="Receitas Da Câmara"/>
    <s v="03.03.10"/>
    <x v="27"/>
    <x v="0"/>
    <x v="3"/>
    <x v="3"/>
    <x v="0"/>
    <x v="0"/>
    <x v="1"/>
    <x v="0"/>
    <x v="5"/>
    <s v="2023-05-30"/>
    <x v="1"/>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00"/>
    <x v="632"/>
    <x v="0"/>
    <x v="1"/>
    <x v="0"/>
    <s v="03.03.10"/>
    <x v="4"/>
    <x v="0"/>
    <x v="3"/>
    <s v="Receitas Da Câmara"/>
    <s v="03.03.10"/>
    <s v="Receitas Da Câmara"/>
    <s v="03.03.10"/>
    <x v="22"/>
    <x v="0"/>
    <x v="3"/>
    <x v="3"/>
    <x v="0"/>
    <x v="0"/>
    <x v="1"/>
    <x v="0"/>
    <x v="5"/>
    <s v="2023-05-30"/>
    <x v="1"/>
    <n v="15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433"/>
    <x v="633"/>
    <x v="0"/>
    <x v="1"/>
    <x v="0"/>
    <s v="03.03.10"/>
    <x v="4"/>
    <x v="0"/>
    <x v="3"/>
    <s v="Receitas Da Câmara"/>
    <s v="03.03.10"/>
    <s v="Receitas Da Câmara"/>
    <s v="03.03.10"/>
    <x v="8"/>
    <x v="0"/>
    <x v="0"/>
    <x v="0"/>
    <x v="0"/>
    <x v="0"/>
    <x v="1"/>
    <x v="0"/>
    <x v="5"/>
    <s v="2023-05-30"/>
    <x v="1"/>
    <n v="9843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34"/>
    <x v="0"/>
    <x v="1"/>
    <x v="0"/>
    <s v="03.03.10"/>
    <x v="4"/>
    <x v="0"/>
    <x v="3"/>
    <s v="Receitas Da Câmara"/>
    <s v="03.03.10"/>
    <s v="Receitas Da Câmara"/>
    <s v="03.03.10"/>
    <x v="65"/>
    <x v="0"/>
    <x v="3"/>
    <x v="3"/>
    <x v="0"/>
    <x v="0"/>
    <x v="1"/>
    <x v="0"/>
    <x v="5"/>
    <s v="2023-05-30"/>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635"/>
    <x v="0"/>
    <x v="1"/>
    <x v="0"/>
    <s v="03.03.10"/>
    <x v="4"/>
    <x v="0"/>
    <x v="3"/>
    <s v="Receitas Da Câmara"/>
    <s v="03.03.10"/>
    <s v="Receitas Da Câmara"/>
    <s v="03.03.10"/>
    <x v="34"/>
    <x v="0"/>
    <x v="3"/>
    <x v="3"/>
    <x v="0"/>
    <x v="0"/>
    <x v="1"/>
    <x v="0"/>
    <x v="5"/>
    <s v="2023-05-30"/>
    <x v="1"/>
    <n v="80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6040"/>
    <x v="636"/>
    <x v="0"/>
    <x v="0"/>
    <x v="0"/>
    <s v="01.27.02.15"/>
    <x v="10"/>
    <x v="4"/>
    <x v="5"/>
    <s v="Saneamento básico"/>
    <s v="01.27.02"/>
    <s v="Saneamento básico"/>
    <s v="01.27.02"/>
    <x v="20"/>
    <x v="0"/>
    <x v="0"/>
    <x v="0"/>
    <x v="0"/>
    <x v="1"/>
    <x v="2"/>
    <x v="0"/>
    <x v="4"/>
    <s v="2023-06-20"/>
    <x v="1"/>
    <n v="2604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_x000d__x000a_"/>
  </r>
  <r>
    <x v="0"/>
    <n v="0"/>
    <n v="0"/>
    <n v="0"/>
    <n v="6893"/>
    <x v="637"/>
    <x v="0"/>
    <x v="0"/>
    <x v="0"/>
    <s v="01.25.01.10"/>
    <x v="11"/>
    <x v="1"/>
    <x v="1"/>
    <s v="Educação"/>
    <s v="01.25.01"/>
    <s v="Educação"/>
    <s v="01.25.01"/>
    <x v="21"/>
    <x v="0"/>
    <x v="5"/>
    <x v="8"/>
    <x v="0"/>
    <x v="1"/>
    <x v="0"/>
    <x v="0"/>
    <x v="6"/>
    <s v="2023-07-25"/>
    <x v="2"/>
    <n v="6893"/>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4237415"/>
    <x v="638"/>
    <x v="0"/>
    <x v="1"/>
    <x v="0"/>
    <s v="03.03.10"/>
    <x v="4"/>
    <x v="0"/>
    <x v="3"/>
    <s v="Receitas Da Câmara"/>
    <s v="03.03.10"/>
    <s v="Receitas Da Câmara"/>
    <s v="03.03.10"/>
    <x v="43"/>
    <x v="0"/>
    <x v="6"/>
    <x v="11"/>
    <x v="0"/>
    <x v="0"/>
    <x v="1"/>
    <x v="0"/>
    <x v="7"/>
    <s v="2023-08-31"/>
    <x v="2"/>
    <n v="4237415"/>
    <x v="0"/>
    <m/>
    <x v="0"/>
    <m/>
    <x v="8"/>
    <n v="100474914"/>
    <x v="0"/>
    <x v="0"/>
    <s v="Receitas Da Câmara"/>
    <s v="EXT"/>
    <x v="0"/>
    <s v="RDC"/>
    <x v="0"/>
    <x v="0"/>
    <x v="0"/>
    <x v="0"/>
    <x v="0"/>
    <x v="0"/>
    <x v="0"/>
    <x v="0"/>
    <x v="0"/>
    <x v="0"/>
    <x v="0"/>
    <s v="Receitas Da Câmara"/>
    <x v="0"/>
    <x v="0"/>
    <x v="0"/>
    <x v="0"/>
    <x v="0"/>
    <x v="0"/>
    <x v="0"/>
    <s v="000000"/>
    <x v="0"/>
    <x v="0"/>
    <x v="0"/>
    <x v="0"/>
    <s v="Transferência do 6ª desembolso fundo ambiente, conforme anexo. "/>
  </r>
  <r>
    <x v="0"/>
    <n v="0"/>
    <n v="0"/>
    <n v="0"/>
    <n v="109603"/>
    <x v="639"/>
    <x v="0"/>
    <x v="1"/>
    <x v="0"/>
    <s v="03.03.10"/>
    <x v="4"/>
    <x v="0"/>
    <x v="3"/>
    <s v="Receitas Da Câmara"/>
    <s v="03.03.10"/>
    <s v="Receitas Da Câmara"/>
    <s v="03.03.10"/>
    <x v="7"/>
    <x v="0"/>
    <x v="3"/>
    <x v="3"/>
    <x v="0"/>
    <x v="0"/>
    <x v="1"/>
    <x v="0"/>
    <x v="7"/>
    <s v="2023-08-16"/>
    <x v="2"/>
    <n v="109603"/>
    <x v="0"/>
    <m/>
    <x v="0"/>
    <m/>
    <x v="8"/>
    <n v="100474914"/>
    <x v="0"/>
    <x v="0"/>
    <s v="Receitas Da Câmara"/>
    <s v="EXT"/>
    <x v="0"/>
    <s v="RDC"/>
    <x v="0"/>
    <x v="0"/>
    <x v="0"/>
    <x v="0"/>
    <x v="0"/>
    <x v="0"/>
    <x v="0"/>
    <x v="0"/>
    <x v="0"/>
    <x v="0"/>
    <x v="0"/>
    <s v="Receitas Da Câmara"/>
    <x v="0"/>
    <x v="0"/>
    <x v="0"/>
    <x v="0"/>
    <x v="0"/>
    <x v="0"/>
    <x v="0"/>
    <s v="000000"/>
    <x v="0"/>
    <x v="0"/>
    <x v="0"/>
    <x v="0"/>
    <s v="Transferência não identificado,( MLE Soares Tavares Car), conforme anexo."/>
  </r>
  <r>
    <x v="0"/>
    <n v="0"/>
    <n v="0"/>
    <n v="0"/>
    <n v="38301"/>
    <x v="640"/>
    <x v="0"/>
    <x v="0"/>
    <x v="0"/>
    <s v="03.16.15"/>
    <x v="0"/>
    <x v="0"/>
    <x v="0"/>
    <s v="Direção Financeira"/>
    <s v="03.16.15"/>
    <s v="Direção Financeira"/>
    <s v="03.16.15"/>
    <x v="0"/>
    <x v="0"/>
    <x v="0"/>
    <x v="0"/>
    <x v="0"/>
    <x v="0"/>
    <x v="0"/>
    <x v="0"/>
    <x v="11"/>
    <s v="2023-09-22"/>
    <x v="2"/>
    <n v="38301"/>
    <x v="0"/>
    <m/>
    <x v="0"/>
    <m/>
    <x v="52"/>
    <n v="100479452"/>
    <x v="0"/>
    <x v="0"/>
    <s v="Direção Financeira"/>
    <s v="ORI"/>
    <x v="0"/>
    <m/>
    <x v="0"/>
    <x v="0"/>
    <x v="0"/>
    <x v="0"/>
    <x v="0"/>
    <x v="0"/>
    <x v="0"/>
    <x v="0"/>
    <x v="0"/>
    <x v="0"/>
    <x v="0"/>
    <s v="Direção Financeira"/>
    <x v="0"/>
    <x v="0"/>
    <x v="0"/>
    <x v="0"/>
    <x v="0"/>
    <x v="0"/>
    <x v="0"/>
    <s v="000000"/>
    <x v="0"/>
    <x v="0"/>
    <x v="0"/>
    <x v="0"/>
    <s v="Pagamento á Newash Automóvel, pela aquisição de óleos de motor para as viaturas da CMSM, conforme fatura e proposta em anexo."/>
  </r>
  <r>
    <x v="0"/>
    <n v="0"/>
    <n v="0"/>
    <n v="0"/>
    <n v="1900"/>
    <x v="641"/>
    <x v="0"/>
    <x v="0"/>
    <x v="0"/>
    <s v="03.16.15"/>
    <x v="0"/>
    <x v="0"/>
    <x v="0"/>
    <s v="Direção Financeira"/>
    <s v="03.16.15"/>
    <s v="Direção Financeira"/>
    <s v="03.16.15"/>
    <x v="66"/>
    <x v="0"/>
    <x v="0"/>
    <x v="7"/>
    <x v="0"/>
    <x v="0"/>
    <x v="0"/>
    <x v="0"/>
    <x v="11"/>
    <s v="2023-09-26"/>
    <x v="2"/>
    <n v="1900"/>
    <x v="0"/>
    <m/>
    <x v="0"/>
    <m/>
    <x v="8"/>
    <n v="100474914"/>
    <x v="0"/>
    <x v="0"/>
    <s v="Direção Financeira"/>
    <s v="ORI"/>
    <x v="0"/>
    <m/>
    <x v="0"/>
    <x v="0"/>
    <x v="0"/>
    <x v="0"/>
    <x v="0"/>
    <x v="0"/>
    <x v="0"/>
    <x v="0"/>
    <x v="0"/>
    <x v="0"/>
    <x v="0"/>
    <s v="Direção Financeira"/>
    <x v="0"/>
    <x v="0"/>
    <x v="0"/>
    <x v="0"/>
    <x v="0"/>
    <x v="0"/>
    <x v="0"/>
    <s v="000000"/>
    <x v="0"/>
    <x v="0"/>
    <x v="0"/>
    <x v="0"/>
    <s v="Pagamento pela aquisição de 02 cola de para briza para colagem do para brisa da viatura ST-22-RG, conforme fatura e proposta em anexo."/>
  </r>
  <r>
    <x v="0"/>
    <n v="0"/>
    <n v="0"/>
    <n v="0"/>
    <n v="2800"/>
    <x v="642"/>
    <x v="0"/>
    <x v="0"/>
    <x v="0"/>
    <s v="03.16.15"/>
    <x v="0"/>
    <x v="0"/>
    <x v="0"/>
    <s v="Direção Financeira"/>
    <s v="03.16.15"/>
    <s v="Direção Financeira"/>
    <s v="03.16.15"/>
    <x v="19"/>
    <x v="0"/>
    <x v="0"/>
    <x v="7"/>
    <x v="0"/>
    <x v="0"/>
    <x v="0"/>
    <x v="0"/>
    <x v="11"/>
    <s v="2023-09-27"/>
    <x v="2"/>
    <n v="2800"/>
    <x v="0"/>
    <m/>
    <x v="0"/>
    <m/>
    <x v="121"/>
    <n v="100325279"/>
    <x v="0"/>
    <x v="0"/>
    <s v="Direção Financeira"/>
    <s v="ORI"/>
    <x v="0"/>
    <m/>
    <x v="0"/>
    <x v="0"/>
    <x v="0"/>
    <x v="0"/>
    <x v="0"/>
    <x v="0"/>
    <x v="0"/>
    <x v="0"/>
    <x v="0"/>
    <x v="0"/>
    <x v="0"/>
    <s v="Direção Financeira"/>
    <x v="0"/>
    <x v="0"/>
    <x v="0"/>
    <x v="0"/>
    <x v="0"/>
    <x v="0"/>
    <x v="0"/>
    <s v="000000"/>
    <x v="0"/>
    <x v="0"/>
    <x v="0"/>
    <x v="0"/>
    <s v="Ajuda de custo a favor da SR. Natalino Correia, pela sua deslocação em missão de serviço a cidade da Praia nos dia 04 e 13 de Setembro de 2023, conforme justificativo em anexo.   "/>
  </r>
  <r>
    <x v="0"/>
    <n v="0"/>
    <n v="0"/>
    <n v="0"/>
    <n v="51021"/>
    <x v="643"/>
    <x v="0"/>
    <x v="0"/>
    <x v="0"/>
    <s v="01.25.01.10"/>
    <x v="11"/>
    <x v="1"/>
    <x v="1"/>
    <s v="Educação"/>
    <s v="01.25.01"/>
    <s v="Educação"/>
    <s v="01.25.01"/>
    <x v="21"/>
    <x v="0"/>
    <x v="5"/>
    <x v="8"/>
    <x v="0"/>
    <x v="1"/>
    <x v="0"/>
    <x v="0"/>
    <x v="8"/>
    <s v="2023-10-02"/>
    <x v="3"/>
    <n v="51021"/>
    <x v="0"/>
    <m/>
    <x v="0"/>
    <m/>
    <x v="0"/>
    <n v="100476920"/>
    <x v="0"/>
    <x v="0"/>
    <s v="Transporte escolar"/>
    <s v="ORI"/>
    <x v="0"/>
    <m/>
    <x v="0"/>
    <x v="0"/>
    <x v="0"/>
    <x v="0"/>
    <x v="0"/>
    <x v="0"/>
    <x v="0"/>
    <x v="0"/>
    <x v="0"/>
    <x v="0"/>
    <x v="0"/>
    <s v="Transporte escolar"/>
    <x v="0"/>
    <x v="0"/>
    <x v="0"/>
    <x v="0"/>
    <x v="1"/>
    <x v="0"/>
    <x v="0"/>
    <s v="000000"/>
    <x v="0"/>
    <x v="0"/>
    <x v="0"/>
    <x v="0"/>
    <s v="Pagamento de combustíveis, conforme proposta em anexo."/>
  </r>
  <r>
    <x v="0"/>
    <n v="0"/>
    <n v="0"/>
    <n v="0"/>
    <n v="2800"/>
    <x v="644"/>
    <x v="0"/>
    <x v="0"/>
    <x v="0"/>
    <s v="03.16.15"/>
    <x v="0"/>
    <x v="0"/>
    <x v="0"/>
    <s v="Direção Financeira"/>
    <s v="03.16.15"/>
    <s v="Direção Financeira"/>
    <s v="03.16.15"/>
    <x v="19"/>
    <x v="0"/>
    <x v="0"/>
    <x v="7"/>
    <x v="0"/>
    <x v="0"/>
    <x v="0"/>
    <x v="0"/>
    <x v="8"/>
    <s v="2023-10-16"/>
    <x v="3"/>
    <n v="28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em missão de serviço a cidade da Praia nos dia 26 e 29 de Setembro de 2023, conforme justificativo em anexo.   "/>
  </r>
  <r>
    <x v="0"/>
    <n v="0"/>
    <n v="0"/>
    <n v="0"/>
    <n v="2400"/>
    <x v="645"/>
    <x v="0"/>
    <x v="0"/>
    <x v="0"/>
    <s v="03.16.15"/>
    <x v="0"/>
    <x v="0"/>
    <x v="0"/>
    <s v="Direção Financeira"/>
    <s v="03.16.15"/>
    <s v="Direção Financeira"/>
    <s v="03.16.15"/>
    <x v="19"/>
    <x v="0"/>
    <x v="0"/>
    <x v="7"/>
    <x v="0"/>
    <x v="0"/>
    <x v="0"/>
    <x v="0"/>
    <x v="8"/>
    <s v="2023-10-30"/>
    <x v="3"/>
    <n v="2400"/>
    <x v="0"/>
    <m/>
    <x v="0"/>
    <m/>
    <x v="122"/>
    <n v="100479362"/>
    <x v="0"/>
    <x v="0"/>
    <s v="Direção Financeira"/>
    <s v="ORI"/>
    <x v="0"/>
    <m/>
    <x v="0"/>
    <x v="0"/>
    <x v="0"/>
    <x v="0"/>
    <x v="0"/>
    <x v="0"/>
    <x v="0"/>
    <x v="0"/>
    <x v="0"/>
    <x v="0"/>
    <x v="0"/>
    <s v="Direção Financeira"/>
    <x v="0"/>
    <x v="0"/>
    <x v="0"/>
    <x v="0"/>
    <x v="0"/>
    <x v="0"/>
    <x v="0"/>
    <s v="000000"/>
    <x v="0"/>
    <x v="0"/>
    <x v="0"/>
    <x v="0"/>
    <s v="Ajuda de custo a favor do Sr. João Martins pela sua deslocação em missão de serviço a cidade da Praia no dia 23 de Outubro , cidade da Tarrafal no 25 de Outubro de 2023 , conforme justificativo em anexo. "/>
  </r>
  <r>
    <x v="2"/>
    <n v="0"/>
    <n v="0"/>
    <n v="0"/>
    <n v="200700"/>
    <x v="646"/>
    <x v="0"/>
    <x v="0"/>
    <x v="0"/>
    <s v="01.27.01.06"/>
    <x v="35"/>
    <x v="4"/>
    <x v="5"/>
    <s v="Ordenamento território"/>
    <s v="01.27.01"/>
    <s v="Ordenamento território"/>
    <s v="01.27.01"/>
    <x v="18"/>
    <x v="0"/>
    <x v="0"/>
    <x v="0"/>
    <x v="0"/>
    <x v="1"/>
    <x v="2"/>
    <x v="0"/>
    <x v="9"/>
    <s v="2023-11-08"/>
    <x v="3"/>
    <n v="200700"/>
    <x v="0"/>
    <m/>
    <x v="0"/>
    <m/>
    <x v="123"/>
    <n v="100476277"/>
    <x v="0"/>
    <x v="0"/>
    <s v="Infraestruturação da Zona do Bácio"/>
    <s v="ORI"/>
    <x v="0"/>
    <m/>
    <x v="0"/>
    <x v="0"/>
    <x v="0"/>
    <x v="0"/>
    <x v="0"/>
    <x v="0"/>
    <x v="0"/>
    <x v="0"/>
    <x v="0"/>
    <x v="0"/>
    <x v="0"/>
    <s v="Infraestruturação da Zona do Bácio"/>
    <x v="0"/>
    <x v="0"/>
    <x v="0"/>
    <x v="0"/>
    <x v="1"/>
    <x v="0"/>
    <x v="0"/>
    <s v="000000"/>
    <x v="0"/>
    <x v="0"/>
    <x v="0"/>
    <x v="0"/>
    <s v="Liquidação do contrato ao segundo outorgante, representante pela Srª. Idalina Lopes Furtado pela indeminização dos terrenos na Zona de Bacio, conforme anexo."/>
  </r>
  <r>
    <x v="0"/>
    <n v="0"/>
    <n v="0"/>
    <n v="0"/>
    <n v="41000"/>
    <x v="647"/>
    <x v="0"/>
    <x v="0"/>
    <x v="0"/>
    <s v="03.16.15"/>
    <x v="0"/>
    <x v="0"/>
    <x v="0"/>
    <s v="Direção Financeira"/>
    <s v="03.16.15"/>
    <s v="Direção Financeira"/>
    <s v="03.16.15"/>
    <x v="66"/>
    <x v="0"/>
    <x v="0"/>
    <x v="7"/>
    <x v="0"/>
    <x v="0"/>
    <x v="0"/>
    <x v="0"/>
    <x v="9"/>
    <s v="2023-11-17"/>
    <x v="3"/>
    <n v="41000"/>
    <x v="0"/>
    <m/>
    <x v="0"/>
    <m/>
    <x v="52"/>
    <n v="100479452"/>
    <x v="0"/>
    <x v="0"/>
    <s v="Direção Financeira"/>
    <s v="ORI"/>
    <x v="0"/>
    <m/>
    <x v="0"/>
    <x v="0"/>
    <x v="0"/>
    <x v="0"/>
    <x v="0"/>
    <x v="0"/>
    <x v="0"/>
    <x v="0"/>
    <x v="0"/>
    <x v="0"/>
    <x v="0"/>
    <s v="Direção Financeira"/>
    <x v="0"/>
    <x v="0"/>
    <x v="0"/>
    <x v="0"/>
    <x v="0"/>
    <x v="0"/>
    <x v="0"/>
    <s v="000000"/>
    <x v="0"/>
    <x v="0"/>
    <x v="0"/>
    <x v="0"/>
    <s v="Pagamento de lavagem de viaturas da CMSM, conforme enexo.   "/>
  </r>
  <r>
    <x v="0"/>
    <n v="0"/>
    <n v="0"/>
    <n v="0"/>
    <n v="1331"/>
    <x v="648"/>
    <x v="0"/>
    <x v="0"/>
    <x v="0"/>
    <s v="01.25.05.09"/>
    <x v="1"/>
    <x v="1"/>
    <x v="1"/>
    <s v="Saúde"/>
    <s v="01.25.05"/>
    <s v="Saúde"/>
    <s v="01.25.05"/>
    <x v="1"/>
    <x v="0"/>
    <x v="1"/>
    <x v="1"/>
    <x v="0"/>
    <x v="1"/>
    <x v="0"/>
    <x v="0"/>
    <x v="9"/>
    <s v="2023-11-22"/>
    <x v="3"/>
    <n v="1331"/>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empresa Farmácia São Miguel, referente ao apoio na compra de medicamento do Sr. Aquilino Alves Tavares. Conforme anexo."/>
  </r>
  <r>
    <x v="2"/>
    <n v="0"/>
    <n v="0"/>
    <n v="0"/>
    <n v="446900"/>
    <x v="649"/>
    <x v="0"/>
    <x v="0"/>
    <x v="0"/>
    <s v="01.28.01.08"/>
    <x v="43"/>
    <x v="6"/>
    <x v="7"/>
    <s v="Habitação Social"/>
    <s v="01.28.01"/>
    <s v="Habitação Social"/>
    <s v="01.28.01"/>
    <x v="18"/>
    <x v="0"/>
    <x v="0"/>
    <x v="0"/>
    <x v="0"/>
    <x v="1"/>
    <x v="2"/>
    <x v="0"/>
    <x v="9"/>
    <s v="2023-11-29"/>
    <x v="3"/>
    <n v="446900"/>
    <x v="0"/>
    <m/>
    <x v="0"/>
    <m/>
    <x v="124"/>
    <n v="100478943"/>
    <x v="0"/>
    <x v="0"/>
    <s v="Habitações Sociais"/>
    <s v="ORI"/>
    <x v="0"/>
    <s v="HS"/>
    <x v="0"/>
    <x v="0"/>
    <x v="0"/>
    <x v="0"/>
    <x v="0"/>
    <x v="0"/>
    <x v="0"/>
    <x v="0"/>
    <x v="0"/>
    <x v="0"/>
    <x v="0"/>
    <s v="Habitações Sociais"/>
    <x v="0"/>
    <x v="0"/>
    <x v="0"/>
    <x v="0"/>
    <x v="1"/>
    <x v="0"/>
    <x v="0"/>
    <s v="000000"/>
    <x v="0"/>
    <x v="0"/>
    <x v="0"/>
    <x v="0"/>
    <s v="Pagamento a favor do Comércio, Transporte &amp; Construção. M.A, pela aquisição de materiais de construção destinadas as obras conclução de habitação no âmbito do programa PRRA, conforme proposta em anexo. "/>
  </r>
  <r>
    <x v="2"/>
    <n v="0"/>
    <n v="0"/>
    <n v="0"/>
    <n v="330000"/>
    <x v="650"/>
    <x v="0"/>
    <x v="0"/>
    <x v="0"/>
    <s v="01.27.07.04"/>
    <x v="32"/>
    <x v="4"/>
    <x v="5"/>
    <s v="Requalificação Urbana e Habitação 2"/>
    <s v="01.27.07"/>
    <s v="Requalificação Urbana e Habitação 2"/>
    <s v="01.27.07"/>
    <x v="18"/>
    <x v="0"/>
    <x v="0"/>
    <x v="0"/>
    <x v="0"/>
    <x v="1"/>
    <x v="2"/>
    <x v="0"/>
    <x v="9"/>
    <s v="2023-11-29"/>
    <x v="3"/>
    <n v="330000"/>
    <x v="0"/>
    <m/>
    <x v="0"/>
    <m/>
    <x v="125"/>
    <n v="100479497"/>
    <x v="0"/>
    <x v="0"/>
    <s v="Reabilitações de Estradas Rurais"/>
    <s v="ORI"/>
    <x v="0"/>
    <m/>
    <x v="0"/>
    <x v="0"/>
    <x v="0"/>
    <x v="0"/>
    <x v="0"/>
    <x v="0"/>
    <x v="0"/>
    <x v="0"/>
    <x v="0"/>
    <x v="0"/>
    <x v="0"/>
    <s v="Reabilitações de Estradas Rurais"/>
    <x v="0"/>
    <x v="0"/>
    <x v="0"/>
    <x v="0"/>
    <x v="1"/>
    <x v="0"/>
    <x v="0"/>
    <s v="000000"/>
    <x v="0"/>
    <x v="0"/>
    <x v="0"/>
    <x v="0"/>
    <s v="Pagamento a favor de Transporte Comércio e serviços, pela prestação de serviço de transporte de paralelos, conforme proposta em anexo. "/>
  </r>
  <r>
    <x v="0"/>
    <n v="0"/>
    <n v="0"/>
    <n v="0"/>
    <n v="3000"/>
    <x v="651"/>
    <x v="0"/>
    <x v="0"/>
    <x v="0"/>
    <s v="03.16.02"/>
    <x v="9"/>
    <x v="0"/>
    <x v="0"/>
    <s v="Gabinete do Presidente"/>
    <s v="03.16.02"/>
    <s v="Gabinete do Presidente"/>
    <s v="03.16.02"/>
    <x v="19"/>
    <x v="0"/>
    <x v="0"/>
    <x v="7"/>
    <x v="0"/>
    <x v="0"/>
    <x v="0"/>
    <x v="0"/>
    <x v="10"/>
    <s v="2023-12-12"/>
    <x v="3"/>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Fernandes pela sua deslocação em missão de serviço a cidade da Praia no dia 7 de Dezembro de 2023, conforme justificativo em anexo. "/>
  </r>
  <r>
    <x v="0"/>
    <n v="0"/>
    <n v="0"/>
    <n v="0"/>
    <n v="15000"/>
    <x v="652"/>
    <x v="0"/>
    <x v="0"/>
    <x v="0"/>
    <s v="01.25.03.12"/>
    <x v="16"/>
    <x v="1"/>
    <x v="1"/>
    <s v="Emprego e Formação profissional"/>
    <s v="01.25.03"/>
    <s v="Emprego e Formação profissional"/>
    <s v="01.25.03"/>
    <x v="21"/>
    <x v="0"/>
    <x v="5"/>
    <x v="8"/>
    <x v="0"/>
    <x v="1"/>
    <x v="0"/>
    <x v="0"/>
    <x v="10"/>
    <s v="2023-12-12"/>
    <x v="3"/>
    <n v="15000"/>
    <x v="0"/>
    <m/>
    <x v="0"/>
    <m/>
    <x v="126"/>
    <n v="100476676"/>
    <x v="0"/>
    <x v="0"/>
    <s v="Estágios Profissionais e Promoção de Emprego"/>
    <s v="ORI"/>
    <x v="0"/>
    <m/>
    <x v="0"/>
    <x v="0"/>
    <x v="0"/>
    <x v="0"/>
    <x v="0"/>
    <x v="0"/>
    <x v="0"/>
    <x v="0"/>
    <x v="0"/>
    <x v="0"/>
    <x v="0"/>
    <s v="Estágios Profissionais e Promoção de Emprego"/>
    <x v="0"/>
    <x v="0"/>
    <x v="0"/>
    <x v="0"/>
    <x v="1"/>
    <x v="0"/>
    <x v="0"/>
    <s v="000000"/>
    <x v="0"/>
    <x v="0"/>
    <x v="0"/>
    <x v="0"/>
    <s v="Apoio para promoção de auto emprego, conforme doc em anexo."/>
  </r>
  <r>
    <x v="0"/>
    <n v="0"/>
    <n v="0"/>
    <n v="0"/>
    <n v="50873"/>
    <x v="653"/>
    <x v="0"/>
    <x v="1"/>
    <x v="0"/>
    <s v="80.02.01"/>
    <x v="2"/>
    <x v="2"/>
    <x v="2"/>
    <s v="Retenções Iur"/>
    <s v="80.02.01"/>
    <s v="Retenções Iur"/>
    <s v="80.02.01"/>
    <x v="2"/>
    <x v="0"/>
    <x v="2"/>
    <x v="0"/>
    <x v="1"/>
    <x v="2"/>
    <x v="1"/>
    <x v="0"/>
    <x v="9"/>
    <s v="2023-11-21"/>
    <x v="3"/>
    <n v="50873"/>
    <x v="0"/>
    <m/>
    <x v="0"/>
    <m/>
    <x v="2"/>
    <n v="100474696"/>
    <x v="0"/>
    <x v="0"/>
    <s v="Retenções Iur"/>
    <s v="ORI"/>
    <x v="0"/>
    <s v="RIUR"/>
    <x v="0"/>
    <x v="0"/>
    <x v="0"/>
    <x v="0"/>
    <x v="0"/>
    <x v="0"/>
    <x v="0"/>
    <x v="0"/>
    <x v="0"/>
    <x v="0"/>
    <x v="0"/>
    <s v="Retenções Iur"/>
    <x v="0"/>
    <x v="0"/>
    <x v="0"/>
    <x v="0"/>
    <x v="2"/>
    <x v="0"/>
    <x v="0"/>
    <s v="000000"/>
    <x v="0"/>
    <x v="1"/>
    <x v="0"/>
    <x v="0"/>
    <s v="RETENCAO OT"/>
  </r>
  <r>
    <x v="0"/>
    <n v="0"/>
    <n v="0"/>
    <n v="0"/>
    <n v="12000"/>
    <x v="654"/>
    <x v="0"/>
    <x v="1"/>
    <x v="0"/>
    <s v="80.02.10.03"/>
    <x v="40"/>
    <x v="2"/>
    <x v="2"/>
    <s v="Outros"/>
    <s v="80.02.10"/>
    <s v="Outros"/>
    <s v="80.02.10"/>
    <x v="58"/>
    <x v="0"/>
    <x v="2"/>
    <x v="0"/>
    <x v="1"/>
    <x v="2"/>
    <x v="1"/>
    <x v="0"/>
    <x v="9"/>
    <s v="2023-11-21"/>
    <x v="3"/>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655"/>
    <x v="0"/>
    <x v="1"/>
    <x v="0"/>
    <s v="80.02.10.01"/>
    <x v="6"/>
    <x v="2"/>
    <x v="2"/>
    <s v="Outros"/>
    <s v="80.02.10"/>
    <s v="Outros"/>
    <s v="80.02.10"/>
    <x v="12"/>
    <x v="0"/>
    <x v="2"/>
    <x v="0"/>
    <x v="1"/>
    <x v="2"/>
    <x v="1"/>
    <x v="0"/>
    <x v="9"/>
    <s v="2023-11-21"/>
    <x v="3"/>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656"/>
    <x v="0"/>
    <x v="1"/>
    <x v="0"/>
    <s v="80.02.10.02"/>
    <x v="7"/>
    <x v="2"/>
    <x v="2"/>
    <s v="Outros"/>
    <s v="80.02.10"/>
    <s v="Outros"/>
    <s v="80.02.10"/>
    <x v="13"/>
    <x v="0"/>
    <x v="2"/>
    <x v="0"/>
    <x v="1"/>
    <x v="2"/>
    <x v="1"/>
    <x v="0"/>
    <x v="9"/>
    <s v="2023-11-21"/>
    <x v="3"/>
    <n v="819"/>
    <x v="0"/>
    <m/>
    <x v="0"/>
    <m/>
    <x v="7"/>
    <n v="100474707"/>
    <x v="0"/>
    <x v="0"/>
    <s v="Retençoes STAPS"/>
    <s v="ORI"/>
    <x v="0"/>
    <s v="RSND"/>
    <x v="0"/>
    <x v="0"/>
    <x v="0"/>
    <x v="0"/>
    <x v="0"/>
    <x v="0"/>
    <x v="0"/>
    <x v="0"/>
    <x v="0"/>
    <x v="0"/>
    <x v="0"/>
    <s v="Retençoes STAPS"/>
    <x v="0"/>
    <x v="0"/>
    <x v="0"/>
    <x v="0"/>
    <x v="2"/>
    <x v="0"/>
    <x v="0"/>
    <s v="000000"/>
    <x v="0"/>
    <x v="1"/>
    <x v="0"/>
    <x v="0"/>
    <s v="RETENCAO OT"/>
  </r>
  <r>
    <x v="0"/>
    <n v="0"/>
    <n v="0"/>
    <n v="0"/>
    <n v="2250"/>
    <x v="657"/>
    <x v="0"/>
    <x v="0"/>
    <x v="0"/>
    <s v="03.16.15"/>
    <x v="0"/>
    <x v="0"/>
    <x v="0"/>
    <s v="Direção Financeira"/>
    <s v="03.16.15"/>
    <s v="Direção Financeira"/>
    <s v="03.16.15"/>
    <x v="39"/>
    <x v="0"/>
    <x v="0"/>
    <x v="7"/>
    <x v="0"/>
    <x v="0"/>
    <x v="0"/>
    <x v="0"/>
    <x v="1"/>
    <s v="2023-02-23"/>
    <x v="0"/>
    <n v="2250"/>
    <x v="0"/>
    <m/>
    <x v="0"/>
    <m/>
    <x v="2"/>
    <n v="100474696"/>
    <x v="0"/>
    <x v="2"/>
    <s v="Direção Financeira"/>
    <s v="ORI"/>
    <x v="0"/>
    <m/>
    <x v="0"/>
    <x v="0"/>
    <x v="0"/>
    <x v="0"/>
    <x v="0"/>
    <x v="0"/>
    <x v="0"/>
    <x v="0"/>
    <x v="0"/>
    <x v="0"/>
    <x v="0"/>
    <s v="Direção Financeira"/>
    <x v="0"/>
    <x v="0"/>
    <x v="0"/>
    <x v="0"/>
    <x v="0"/>
    <x v="0"/>
    <x v="0"/>
    <s v="000000"/>
    <x v="0"/>
    <x v="0"/>
    <x v="2"/>
    <x v="0"/>
    <s v="Pagamento a favor do Sr. Jorge Lopes Gomes, pela prestação de serviço, no fornecimento de produtos artesanais com fins culturais, destinados a vendas ou exposição por parte da Câmara, referente ao mês de fevereiro 2023, conforme contrato em anexo."/>
  </r>
  <r>
    <x v="2"/>
    <n v="0"/>
    <n v="0"/>
    <n v="0"/>
    <n v="9000"/>
    <x v="658"/>
    <x v="0"/>
    <x v="0"/>
    <x v="0"/>
    <s v="01.28.01.08"/>
    <x v="43"/>
    <x v="6"/>
    <x v="7"/>
    <s v="Habitação Social"/>
    <s v="01.28.01"/>
    <s v="Habitação Social"/>
    <s v="01.28.01"/>
    <x v="18"/>
    <x v="0"/>
    <x v="0"/>
    <x v="0"/>
    <x v="0"/>
    <x v="1"/>
    <x v="2"/>
    <x v="0"/>
    <x v="1"/>
    <s v="2023-02-07"/>
    <x v="0"/>
    <n v="9000"/>
    <x v="0"/>
    <m/>
    <x v="0"/>
    <m/>
    <x v="127"/>
    <n v="100479464"/>
    <x v="0"/>
    <x v="0"/>
    <s v="Habitações Sociais"/>
    <s v="ORI"/>
    <x v="0"/>
    <s v="HS"/>
    <x v="0"/>
    <x v="0"/>
    <x v="0"/>
    <x v="0"/>
    <x v="0"/>
    <x v="0"/>
    <x v="0"/>
    <x v="0"/>
    <x v="0"/>
    <x v="0"/>
    <x v="0"/>
    <s v="Habitações Sociais"/>
    <x v="0"/>
    <x v="0"/>
    <x v="0"/>
    <x v="0"/>
    <x v="1"/>
    <x v="0"/>
    <x v="0"/>
    <s v="000000"/>
    <x v="0"/>
    <x v="0"/>
    <x v="0"/>
    <x v="0"/>
    <s v="Pagamento a favor do Sr. Claudino Cruz, referente a aquisição e colocação de 02 fechaduras e fecho na porta de estádio municipais, conforme anexo.  "/>
  </r>
  <r>
    <x v="0"/>
    <n v="0"/>
    <n v="0"/>
    <n v="0"/>
    <n v="15000"/>
    <x v="659"/>
    <x v="0"/>
    <x v="0"/>
    <x v="0"/>
    <s v="01.25.05.12"/>
    <x v="5"/>
    <x v="1"/>
    <x v="1"/>
    <s v="Saúde"/>
    <s v="01.25.05"/>
    <s v="Saúde"/>
    <s v="01.25.05"/>
    <x v="1"/>
    <x v="0"/>
    <x v="1"/>
    <x v="1"/>
    <x v="0"/>
    <x v="1"/>
    <x v="0"/>
    <x v="0"/>
    <x v="7"/>
    <s v="2023-08-16"/>
    <x v="2"/>
    <n v="15000"/>
    <x v="0"/>
    <m/>
    <x v="0"/>
    <m/>
    <x v="128"/>
    <n v="100423448"/>
    <x v="0"/>
    <x v="0"/>
    <s v="Promoção e Inclusão Social"/>
    <s v="ORI"/>
    <x v="0"/>
    <m/>
    <x v="0"/>
    <x v="0"/>
    <x v="0"/>
    <x v="0"/>
    <x v="0"/>
    <x v="0"/>
    <x v="0"/>
    <x v="0"/>
    <x v="0"/>
    <x v="0"/>
    <x v="0"/>
    <s v="Promoção e Inclusão Social"/>
    <x v="0"/>
    <x v="0"/>
    <x v="0"/>
    <x v="0"/>
    <x v="1"/>
    <x v="0"/>
    <x v="0"/>
    <s v="000000"/>
    <x v="0"/>
    <x v="0"/>
    <x v="0"/>
    <x v="0"/>
    <s v="Despesa realizada, a favor do Sr. Michel Platiny Landim, como incentivo ao empreendedorismo jovem, conforme proposta em anexo."/>
  </r>
  <r>
    <x v="0"/>
    <n v="0"/>
    <n v="0"/>
    <n v="0"/>
    <n v="12750"/>
    <x v="657"/>
    <x v="0"/>
    <x v="0"/>
    <x v="0"/>
    <s v="03.16.15"/>
    <x v="0"/>
    <x v="0"/>
    <x v="0"/>
    <s v="Direção Financeira"/>
    <s v="03.16.15"/>
    <s v="Direção Financeira"/>
    <s v="03.16.15"/>
    <x v="39"/>
    <x v="0"/>
    <x v="0"/>
    <x v="7"/>
    <x v="0"/>
    <x v="0"/>
    <x v="0"/>
    <x v="0"/>
    <x v="1"/>
    <s v="2023-02-23"/>
    <x v="0"/>
    <n v="12750"/>
    <x v="0"/>
    <m/>
    <x v="0"/>
    <m/>
    <x v="129"/>
    <n v="100477145"/>
    <x v="0"/>
    <x v="0"/>
    <s v="Direção Financeira"/>
    <s v="ORI"/>
    <x v="0"/>
    <m/>
    <x v="0"/>
    <x v="0"/>
    <x v="0"/>
    <x v="0"/>
    <x v="0"/>
    <x v="0"/>
    <x v="0"/>
    <x v="0"/>
    <x v="0"/>
    <x v="0"/>
    <x v="0"/>
    <s v="Direção Financeira"/>
    <x v="0"/>
    <x v="0"/>
    <x v="0"/>
    <x v="0"/>
    <x v="0"/>
    <x v="0"/>
    <x v="0"/>
    <s v="000000"/>
    <x v="0"/>
    <x v="0"/>
    <x v="0"/>
    <x v="0"/>
    <s v="Pagamento a favor do Sr. Jorge Lopes Gomes, pela prestação de serviço, no fornecimento de produtos artesanais com fins culturais, destinados a vendas ou exposição por parte da Câmara, referente ao mês de fevereiro 2023, conforme contrato em anexo."/>
  </r>
  <r>
    <x v="2"/>
    <n v="0"/>
    <n v="0"/>
    <n v="0"/>
    <n v="15000"/>
    <x v="660"/>
    <x v="0"/>
    <x v="0"/>
    <x v="0"/>
    <s v="01.27.07.04"/>
    <x v="32"/>
    <x v="4"/>
    <x v="5"/>
    <s v="Requalificação Urbana e Habitação 2"/>
    <s v="01.27.07"/>
    <s v="Requalificação Urbana e Habitação 2"/>
    <s v="01.27.07"/>
    <x v="18"/>
    <x v="0"/>
    <x v="0"/>
    <x v="0"/>
    <x v="0"/>
    <x v="1"/>
    <x v="2"/>
    <x v="0"/>
    <x v="2"/>
    <s v="2023-03-16"/>
    <x v="0"/>
    <n v="15000"/>
    <x v="0"/>
    <m/>
    <x v="0"/>
    <m/>
    <x v="61"/>
    <n v="100478941"/>
    <x v="0"/>
    <x v="0"/>
    <s v="Reabilitações de Estradas Rurais"/>
    <s v="ORI"/>
    <x v="0"/>
    <m/>
    <x v="0"/>
    <x v="0"/>
    <x v="0"/>
    <x v="0"/>
    <x v="0"/>
    <x v="0"/>
    <x v="0"/>
    <x v="0"/>
    <x v="0"/>
    <x v="0"/>
    <x v="0"/>
    <s v="Reabilitações de Estradas Rurais"/>
    <x v="0"/>
    <x v="0"/>
    <x v="0"/>
    <x v="0"/>
    <x v="1"/>
    <x v="0"/>
    <x v="0"/>
    <s v="000000"/>
    <x v="0"/>
    <x v="0"/>
    <x v="0"/>
    <x v="0"/>
    <s v="Pagamento a favor da Empresa SGL, referente pintura do espaço público em Achada Bolanha, no âmbito da Requalificação Urbana e Ambiental de Achada Bolanha, conforme anexo."/>
  </r>
  <r>
    <x v="0"/>
    <n v="0"/>
    <n v="0"/>
    <n v="0"/>
    <n v="980"/>
    <x v="661"/>
    <x v="0"/>
    <x v="0"/>
    <x v="0"/>
    <s v="03.16.15"/>
    <x v="0"/>
    <x v="0"/>
    <x v="0"/>
    <s v="Direção Financeira"/>
    <s v="03.16.15"/>
    <s v="Direção Financeira"/>
    <s v="03.16.15"/>
    <x v="42"/>
    <x v="0"/>
    <x v="0"/>
    <x v="7"/>
    <x v="0"/>
    <x v="0"/>
    <x v="0"/>
    <x v="0"/>
    <x v="3"/>
    <s v="2023-04-14"/>
    <x v="1"/>
    <n v="980"/>
    <x v="0"/>
    <m/>
    <x v="0"/>
    <m/>
    <x v="8"/>
    <n v="100474914"/>
    <x v="0"/>
    <x v="0"/>
    <s v="Direção Financeira"/>
    <s v="ORI"/>
    <x v="0"/>
    <m/>
    <x v="0"/>
    <x v="0"/>
    <x v="0"/>
    <x v="0"/>
    <x v="0"/>
    <x v="0"/>
    <x v="0"/>
    <x v="0"/>
    <x v="0"/>
    <x v="0"/>
    <x v="0"/>
    <s v="Direção Financeira"/>
    <x v="0"/>
    <x v="0"/>
    <x v="0"/>
    <x v="0"/>
    <x v="0"/>
    <x v="0"/>
    <x v="0"/>
    <s v="000000"/>
    <x v="0"/>
    <x v="0"/>
    <x v="0"/>
    <x v="0"/>
    <s v="Despesa com aquisição de Internet para serviço do levantamento topográfico da CMSM, conforme anexo."/>
  </r>
  <r>
    <x v="0"/>
    <n v="0"/>
    <n v="0"/>
    <n v="0"/>
    <n v="3450"/>
    <x v="662"/>
    <x v="0"/>
    <x v="0"/>
    <x v="0"/>
    <s v="03.16.15"/>
    <x v="0"/>
    <x v="0"/>
    <x v="0"/>
    <s v="Direção Financeira"/>
    <s v="03.16.15"/>
    <s v="Direção Financeira"/>
    <s v="03.16.15"/>
    <x v="60"/>
    <x v="0"/>
    <x v="0"/>
    <x v="0"/>
    <x v="0"/>
    <x v="0"/>
    <x v="0"/>
    <x v="0"/>
    <x v="3"/>
    <s v="2023-04-14"/>
    <x v="1"/>
    <n v="3450"/>
    <x v="0"/>
    <m/>
    <x v="0"/>
    <m/>
    <x v="8"/>
    <n v="100474914"/>
    <x v="0"/>
    <x v="0"/>
    <s v="Direção Financeira"/>
    <s v="ORI"/>
    <x v="0"/>
    <m/>
    <x v="0"/>
    <x v="0"/>
    <x v="0"/>
    <x v="0"/>
    <x v="0"/>
    <x v="0"/>
    <x v="0"/>
    <x v="0"/>
    <x v="0"/>
    <x v="0"/>
    <x v="0"/>
    <s v="Direção Financeira"/>
    <x v="0"/>
    <x v="0"/>
    <x v="0"/>
    <x v="0"/>
    <x v="0"/>
    <x v="0"/>
    <x v="0"/>
    <s v="000000"/>
    <x v="0"/>
    <x v="0"/>
    <x v="0"/>
    <x v="0"/>
    <s v="Despesa com aquisição de uma bomba de lubrificação para a maquina retroescavadora da Câmara Municipal de São Miguel, conforme anexo."/>
  </r>
  <r>
    <x v="0"/>
    <n v="0"/>
    <n v="0"/>
    <n v="0"/>
    <n v="10834"/>
    <x v="663"/>
    <x v="0"/>
    <x v="0"/>
    <x v="0"/>
    <s v="03.16.30"/>
    <x v="46"/>
    <x v="0"/>
    <x v="0"/>
    <s v="Gabinete de Relações Externas"/>
    <s v="03.16.30"/>
    <s v="Gabinete de Relações Externas"/>
    <s v="03.16.30"/>
    <x v="37"/>
    <x v="0"/>
    <x v="0"/>
    <x v="0"/>
    <x v="1"/>
    <x v="0"/>
    <x v="0"/>
    <x v="0"/>
    <x v="3"/>
    <s v="2023-04-19"/>
    <x v="1"/>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4-2023"/>
  </r>
  <r>
    <x v="0"/>
    <n v="0"/>
    <n v="0"/>
    <n v="0"/>
    <n v="8213"/>
    <x v="663"/>
    <x v="0"/>
    <x v="0"/>
    <x v="0"/>
    <s v="03.16.30"/>
    <x v="46"/>
    <x v="0"/>
    <x v="0"/>
    <s v="Gabinete de Relações Externas"/>
    <s v="03.16.30"/>
    <s v="Gabinete de Relações Externas"/>
    <s v="03.16.30"/>
    <x v="37"/>
    <x v="0"/>
    <x v="0"/>
    <x v="0"/>
    <x v="1"/>
    <x v="0"/>
    <x v="0"/>
    <x v="0"/>
    <x v="3"/>
    <s v="2023-04-19"/>
    <x v="1"/>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4-2023"/>
  </r>
  <r>
    <x v="0"/>
    <n v="0"/>
    <n v="0"/>
    <n v="0"/>
    <n v="83615"/>
    <x v="663"/>
    <x v="0"/>
    <x v="0"/>
    <x v="0"/>
    <s v="03.16.30"/>
    <x v="46"/>
    <x v="0"/>
    <x v="0"/>
    <s v="Gabinete de Relações Externas"/>
    <s v="03.16.30"/>
    <s v="Gabinete de Relações Externas"/>
    <s v="03.16.30"/>
    <x v="37"/>
    <x v="0"/>
    <x v="0"/>
    <x v="0"/>
    <x v="1"/>
    <x v="0"/>
    <x v="0"/>
    <x v="0"/>
    <x v="3"/>
    <s v="2023-04-19"/>
    <x v="1"/>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4-2023"/>
  </r>
  <r>
    <x v="0"/>
    <n v="0"/>
    <n v="0"/>
    <n v="0"/>
    <n v="2449"/>
    <x v="664"/>
    <x v="0"/>
    <x v="0"/>
    <x v="0"/>
    <s v="03.16.28"/>
    <x v="23"/>
    <x v="0"/>
    <x v="0"/>
    <s v="Gabinete da Auditoria Interna"/>
    <s v="03.16.28"/>
    <s v="Gabinete da Auditoria Interna"/>
    <s v="03.16.28"/>
    <x v="37"/>
    <x v="0"/>
    <x v="0"/>
    <x v="0"/>
    <x v="1"/>
    <x v="0"/>
    <x v="0"/>
    <x v="0"/>
    <x v="3"/>
    <s v="2023-04-19"/>
    <x v="1"/>
    <n v="2449"/>
    <x v="0"/>
    <m/>
    <x v="0"/>
    <m/>
    <x v="3"/>
    <n v="100479277"/>
    <x v="0"/>
    <x v="1"/>
    <s v="Gabinete da Auditoria Interna"/>
    <s v="ORI"/>
    <x v="0"/>
    <s v="GAI"/>
    <x v="0"/>
    <x v="0"/>
    <x v="0"/>
    <x v="0"/>
    <x v="0"/>
    <x v="0"/>
    <x v="0"/>
    <x v="0"/>
    <x v="0"/>
    <x v="0"/>
    <x v="0"/>
    <s v="Gabinete da Auditoria Interna"/>
    <x v="0"/>
    <x v="0"/>
    <x v="0"/>
    <x v="0"/>
    <x v="0"/>
    <x v="0"/>
    <x v="0"/>
    <s v="000000"/>
    <x v="0"/>
    <x v="0"/>
    <x v="1"/>
    <x v="0"/>
    <s v="Pagamento de salário referente a 04-2023"/>
  </r>
  <r>
    <x v="0"/>
    <n v="0"/>
    <n v="0"/>
    <n v="0"/>
    <n v="4405"/>
    <x v="664"/>
    <x v="0"/>
    <x v="0"/>
    <x v="0"/>
    <s v="03.16.28"/>
    <x v="23"/>
    <x v="0"/>
    <x v="0"/>
    <s v="Gabinete da Auditoria Interna"/>
    <s v="03.16.28"/>
    <s v="Gabinete da Auditoria Interna"/>
    <s v="03.16.28"/>
    <x v="37"/>
    <x v="0"/>
    <x v="0"/>
    <x v="0"/>
    <x v="1"/>
    <x v="0"/>
    <x v="0"/>
    <x v="0"/>
    <x v="3"/>
    <s v="2023-04-19"/>
    <x v="1"/>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4-2023"/>
  </r>
  <r>
    <x v="0"/>
    <n v="0"/>
    <n v="0"/>
    <n v="0"/>
    <n v="5446"/>
    <x v="664"/>
    <x v="0"/>
    <x v="0"/>
    <x v="0"/>
    <s v="03.16.28"/>
    <x v="23"/>
    <x v="0"/>
    <x v="0"/>
    <s v="Gabinete da Auditoria Interna"/>
    <s v="03.16.28"/>
    <s v="Gabinete da Auditoria Interna"/>
    <s v="03.16.28"/>
    <x v="37"/>
    <x v="0"/>
    <x v="0"/>
    <x v="0"/>
    <x v="1"/>
    <x v="0"/>
    <x v="0"/>
    <x v="0"/>
    <x v="3"/>
    <s v="2023-04-19"/>
    <x v="1"/>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4-2023"/>
  </r>
  <r>
    <x v="0"/>
    <n v="0"/>
    <n v="0"/>
    <n v="0"/>
    <n v="55770"/>
    <x v="664"/>
    <x v="0"/>
    <x v="0"/>
    <x v="0"/>
    <s v="03.16.28"/>
    <x v="23"/>
    <x v="0"/>
    <x v="0"/>
    <s v="Gabinete da Auditoria Interna"/>
    <s v="03.16.28"/>
    <s v="Gabinete da Auditoria Interna"/>
    <s v="03.16.28"/>
    <x v="37"/>
    <x v="0"/>
    <x v="0"/>
    <x v="0"/>
    <x v="1"/>
    <x v="0"/>
    <x v="0"/>
    <x v="0"/>
    <x v="3"/>
    <s v="2023-04-19"/>
    <x v="1"/>
    <n v="55770"/>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4-2023"/>
  </r>
  <r>
    <x v="0"/>
    <n v="0"/>
    <n v="0"/>
    <n v="0"/>
    <n v="39217"/>
    <x v="665"/>
    <x v="0"/>
    <x v="1"/>
    <x v="0"/>
    <s v="80.02.01"/>
    <x v="2"/>
    <x v="2"/>
    <x v="2"/>
    <s v="Retenções Iur"/>
    <s v="80.02.01"/>
    <s v="Retenções Iur"/>
    <s v="80.02.01"/>
    <x v="2"/>
    <x v="0"/>
    <x v="2"/>
    <x v="0"/>
    <x v="1"/>
    <x v="2"/>
    <x v="1"/>
    <x v="0"/>
    <x v="6"/>
    <s v="2023-07-20"/>
    <x v="2"/>
    <n v="39217"/>
    <x v="0"/>
    <m/>
    <x v="0"/>
    <m/>
    <x v="2"/>
    <n v="100474696"/>
    <x v="0"/>
    <x v="0"/>
    <s v="Retenções Iur"/>
    <s v="ORI"/>
    <x v="0"/>
    <s v="RIUR"/>
    <x v="0"/>
    <x v="0"/>
    <x v="0"/>
    <x v="0"/>
    <x v="0"/>
    <x v="0"/>
    <x v="0"/>
    <x v="0"/>
    <x v="0"/>
    <x v="0"/>
    <x v="0"/>
    <s v="Retenções Iur"/>
    <x v="0"/>
    <x v="0"/>
    <x v="0"/>
    <x v="0"/>
    <x v="2"/>
    <x v="0"/>
    <x v="0"/>
    <s v="000000"/>
    <x v="0"/>
    <x v="1"/>
    <x v="0"/>
    <x v="0"/>
    <s v="RETENCAO OT"/>
  </r>
  <r>
    <x v="0"/>
    <n v="0"/>
    <n v="0"/>
    <n v="0"/>
    <n v="9000"/>
    <x v="666"/>
    <x v="0"/>
    <x v="1"/>
    <x v="0"/>
    <s v="80.02.10.03"/>
    <x v="40"/>
    <x v="2"/>
    <x v="2"/>
    <s v="Outros"/>
    <s v="80.02.10"/>
    <s v="Outros"/>
    <s v="80.02.10"/>
    <x v="58"/>
    <x v="0"/>
    <x v="2"/>
    <x v="0"/>
    <x v="1"/>
    <x v="2"/>
    <x v="1"/>
    <x v="0"/>
    <x v="6"/>
    <s v="2023-07-20"/>
    <x v="2"/>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667"/>
    <x v="0"/>
    <x v="1"/>
    <x v="0"/>
    <s v="80.02.10.01"/>
    <x v="6"/>
    <x v="2"/>
    <x v="2"/>
    <s v="Outros"/>
    <s v="80.02.10"/>
    <s v="Outros"/>
    <s v="80.02.10"/>
    <x v="12"/>
    <x v="0"/>
    <x v="2"/>
    <x v="0"/>
    <x v="1"/>
    <x v="2"/>
    <x v="1"/>
    <x v="0"/>
    <x v="6"/>
    <s v="2023-07-20"/>
    <x v="2"/>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668"/>
    <x v="0"/>
    <x v="1"/>
    <x v="0"/>
    <s v="80.02.10.24"/>
    <x v="38"/>
    <x v="2"/>
    <x v="2"/>
    <s v="Outros"/>
    <s v="80.02.10"/>
    <s v="Outros"/>
    <s v="80.02.10"/>
    <x v="13"/>
    <x v="0"/>
    <x v="2"/>
    <x v="0"/>
    <x v="1"/>
    <x v="2"/>
    <x v="1"/>
    <x v="0"/>
    <x v="6"/>
    <s v="2023-07-20"/>
    <x v="2"/>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5157"/>
    <x v="669"/>
    <x v="0"/>
    <x v="1"/>
    <x v="0"/>
    <s v="80.02.01"/>
    <x v="2"/>
    <x v="2"/>
    <x v="2"/>
    <s v="Retenções Iur"/>
    <s v="80.02.01"/>
    <s v="Retenções Iur"/>
    <s v="80.02.01"/>
    <x v="2"/>
    <x v="0"/>
    <x v="2"/>
    <x v="0"/>
    <x v="1"/>
    <x v="2"/>
    <x v="1"/>
    <x v="0"/>
    <x v="6"/>
    <s v="2023-07-20"/>
    <x v="2"/>
    <n v="5157"/>
    <x v="0"/>
    <m/>
    <x v="0"/>
    <m/>
    <x v="2"/>
    <n v="100474696"/>
    <x v="0"/>
    <x v="0"/>
    <s v="Retenções Iur"/>
    <s v="ORI"/>
    <x v="0"/>
    <s v="RIUR"/>
    <x v="0"/>
    <x v="0"/>
    <x v="0"/>
    <x v="0"/>
    <x v="0"/>
    <x v="0"/>
    <x v="0"/>
    <x v="0"/>
    <x v="0"/>
    <x v="0"/>
    <x v="0"/>
    <s v="Retenções Iur"/>
    <x v="0"/>
    <x v="0"/>
    <x v="0"/>
    <x v="0"/>
    <x v="2"/>
    <x v="0"/>
    <x v="0"/>
    <s v="000000"/>
    <x v="0"/>
    <x v="1"/>
    <x v="0"/>
    <x v="0"/>
    <s v="RETENCAO OT"/>
  </r>
  <r>
    <x v="0"/>
    <n v="0"/>
    <n v="0"/>
    <n v="0"/>
    <n v="800"/>
    <x v="670"/>
    <x v="0"/>
    <x v="1"/>
    <x v="0"/>
    <s v="80.02.10.20"/>
    <x v="18"/>
    <x v="2"/>
    <x v="2"/>
    <s v="Outros"/>
    <s v="80.02.10"/>
    <s v="Outros"/>
    <s v="80.02.10"/>
    <x v="3"/>
    <x v="0"/>
    <x v="2"/>
    <x v="2"/>
    <x v="1"/>
    <x v="2"/>
    <x v="1"/>
    <x v="0"/>
    <x v="6"/>
    <s v="2023-07-20"/>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31896"/>
    <x v="671"/>
    <x v="0"/>
    <x v="0"/>
    <x v="0"/>
    <s v="03.16.19"/>
    <x v="47"/>
    <x v="0"/>
    <x v="0"/>
    <s v="Direção de Inovação e Desporto"/>
    <s v="03.16.19"/>
    <s v="Direção de Inovação e Desporto"/>
    <s v="03.16.19"/>
    <x v="19"/>
    <x v="0"/>
    <x v="0"/>
    <x v="7"/>
    <x v="0"/>
    <x v="0"/>
    <x v="0"/>
    <x v="0"/>
    <x v="11"/>
    <s v="2023-09-07"/>
    <x v="2"/>
    <n v="31896"/>
    <x v="0"/>
    <m/>
    <x v="0"/>
    <m/>
    <x v="130"/>
    <n v="100479535"/>
    <x v="0"/>
    <x v="0"/>
    <s v="Direção de Inovação e Desporto"/>
    <s v="ORI"/>
    <x v="0"/>
    <m/>
    <x v="0"/>
    <x v="0"/>
    <x v="0"/>
    <x v="0"/>
    <x v="0"/>
    <x v="0"/>
    <x v="0"/>
    <x v="0"/>
    <x v="0"/>
    <x v="0"/>
    <x v="0"/>
    <s v="Direção de Inovação e Desporto"/>
    <x v="0"/>
    <x v="0"/>
    <x v="0"/>
    <x v="0"/>
    <x v="0"/>
    <x v="0"/>
    <x v="0"/>
    <s v="000000"/>
    <x v="0"/>
    <x v="0"/>
    <x v="0"/>
    <x v="0"/>
    <s v="Pagamento referente a alojamento dos Vereadores na Ilha  Brava, conforme anexo."/>
  </r>
  <r>
    <x v="2"/>
    <n v="0"/>
    <n v="0"/>
    <n v="0"/>
    <n v="110000"/>
    <x v="672"/>
    <x v="0"/>
    <x v="1"/>
    <x v="0"/>
    <s v="03.03.10"/>
    <x v="4"/>
    <x v="0"/>
    <x v="3"/>
    <s v="Receitas Da Câmara"/>
    <s v="03.03.10"/>
    <s v="Receitas Da Câmara"/>
    <s v="03.03.10"/>
    <x v="33"/>
    <x v="0"/>
    <x v="0"/>
    <x v="0"/>
    <x v="0"/>
    <x v="0"/>
    <x v="1"/>
    <x v="0"/>
    <x v="7"/>
    <s v="2023-08-16"/>
    <x v="2"/>
    <n v="110000"/>
    <x v="0"/>
    <m/>
    <x v="0"/>
    <m/>
    <x v="8"/>
    <n v="100474914"/>
    <x v="0"/>
    <x v="0"/>
    <s v="Receitas Da Câmara"/>
    <s v="EXT"/>
    <x v="0"/>
    <s v="RDC"/>
    <x v="0"/>
    <x v="0"/>
    <x v="0"/>
    <x v="0"/>
    <x v="0"/>
    <x v="0"/>
    <x v="0"/>
    <x v="0"/>
    <x v="0"/>
    <x v="0"/>
    <x v="0"/>
    <s v="Receitas Da Câmara"/>
    <x v="0"/>
    <x v="0"/>
    <x v="0"/>
    <x v="0"/>
    <x v="0"/>
    <x v="0"/>
    <x v="0"/>
    <s v="000000"/>
    <x v="0"/>
    <x v="0"/>
    <x v="0"/>
    <x v="0"/>
    <s v="Pgto de prestação pela compra de terreno, lote nº02 quarteirão AB, conforme anexo."/>
  </r>
  <r>
    <x v="2"/>
    <n v="0"/>
    <n v="0"/>
    <n v="0"/>
    <n v="190000"/>
    <x v="673"/>
    <x v="0"/>
    <x v="1"/>
    <x v="0"/>
    <s v="03.03.10"/>
    <x v="4"/>
    <x v="0"/>
    <x v="3"/>
    <s v="Receitas Da Câmara"/>
    <s v="03.03.10"/>
    <s v="Receitas Da Câmara"/>
    <s v="03.03.10"/>
    <x v="50"/>
    <x v="0"/>
    <x v="6"/>
    <x v="12"/>
    <x v="0"/>
    <x v="0"/>
    <x v="1"/>
    <x v="0"/>
    <x v="7"/>
    <s v="2023-08-11"/>
    <x v="2"/>
    <n v="190000"/>
    <x v="0"/>
    <m/>
    <x v="0"/>
    <m/>
    <x v="8"/>
    <n v="100474914"/>
    <x v="0"/>
    <x v="0"/>
    <s v="Receitas Da Câmara"/>
    <s v="EXT"/>
    <x v="0"/>
    <s v="RDC"/>
    <x v="0"/>
    <x v="0"/>
    <x v="0"/>
    <x v="0"/>
    <x v="0"/>
    <x v="0"/>
    <x v="0"/>
    <x v="0"/>
    <x v="0"/>
    <x v="0"/>
    <x v="0"/>
    <s v="Receitas Da Câmara"/>
    <x v="0"/>
    <x v="0"/>
    <x v="0"/>
    <x v="0"/>
    <x v="0"/>
    <x v="0"/>
    <x v="0"/>
    <s v="000000"/>
    <x v="0"/>
    <x v="0"/>
    <x v="0"/>
    <x v="0"/>
    <s v="Patrocínio CV Telecom, conforme anexo."/>
  </r>
  <r>
    <x v="0"/>
    <n v="0"/>
    <n v="0"/>
    <n v="0"/>
    <n v="1000"/>
    <x v="674"/>
    <x v="0"/>
    <x v="0"/>
    <x v="0"/>
    <s v="01.25.05.12"/>
    <x v="5"/>
    <x v="1"/>
    <x v="1"/>
    <s v="Saúde"/>
    <s v="01.25.05"/>
    <s v="Saúde"/>
    <s v="01.25.05"/>
    <x v="1"/>
    <x v="0"/>
    <x v="1"/>
    <x v="1"/>
    <x v="0"/>
    <x v="1"/>
    <x v="0"/>
    <x v="0"/>
    <x v="11"/>
    <s v="2023-09-28"/>
    <x v="2"/>
    <n v="1000"/>
    <x v="0"/>
    <m/>
    <x v="0"/>
    <m/>
    <x v="10"/>
    <n v="100477243"/>
    <x v="0"/>
    <x v="0"/>
    <s v="Promoção e Inclusão Social"/>
    <s v="ORI"/>
    <x v="0"/>
    <m/>
    <x v="0"/>
    <x v="0"/>
    <x v="0"/>
    <x v="0"/>
    <x v="0"/>
    <x v="0"/>
    <x v="0"/>
    <x v="0"/>
    <x v="0"/>
    <x v="0"/>
    <x v="0"/>
    <s v="Promoção e Inclusão Social"/>
    <x v="0"/>
    <x v="0"/>
    <x v="0"/>
    <x v="0"/>
    <x v="1"/>
    <x v="0"/>
    <x v="0"/>
    <s v="000000"/>
    <x v="0"/>
    <x v="0"/>
    <x v="0"/>
    <x v="0"/>
    <s v="Pagamento referente a recarga de tablet, para trabalhos do cadastro social único, conforme proposta em anexo."/>
  </r>
  <r>
    <x v="0"/>
    <n v="0"/>
    <n v="0"/>
    <n v="0"/>
    <n v="25450"/>
    <x v="675"/>
    <x v="0"/>
    <x v="0"/>
    <x v="0"/>
    <s v="01.25.05.12"/>
    <x v="5"/>
    <x v="1"/>
    <x v="1"/>
    <s v="Saúde"/>
    <s v="01.25.05"/>
    <s v="Saúde"/>
    <s v="01.25.05"/>
    <x v="1"/>
    <x v="0"/>
    <x v="1"/>
    <x v="1"/>
    <x v="0"/>
    <x v="1"/>
    <x v="0"/>
    <x v="0"/>
    <x v="8"/>
    <s v="2023-10-23"/>
    <x v="3"/>
    <n v="25450"/>
    <x v="0"/>
    <m/>
    <x v="0"/>
    <m/>
    <x v="131"/>
    <n v="100392078"/>
    <x v="0"/>
    <x v="0"/>
    <s v="Promoção e Inclusão Social"/>
    <s v="ORI"/>
    <x v="0"/>
    <m/>
    <x v="0"/>
    <x v="0"/>
    <x v="0"/>
    <x v="0"/>
    <x v="0"/>
    <x v="0"/>
    <x v="0"/>
    <x v="0"/>
    <x v="0"/>
    <x v="0"/>
    <x v="0"/>
    <s v="Promoção e Inclusão Social"/>
    <x v="0"/>
    <x v="0"/>
    <x v="0"/>
    <x v="0"/>
    <x v="1"/>
    <x v="0"/>
    <x v="0"/>
    <s v="000000"/>
    <x v="0"/>
    <x v="0"/>
    <x v="0"/>
    <x v="0"/>
    <s v="Pagamento a favor da City Home, referente a fornecimento de um kit apara a beneficiaria Sónia Garcia, conforme proposta em anexo."/>
  </r>
  <r>
    <x v="0"/>
    <n v="0"/>
    <n v="0"/>
    <n v="0"/>
    <n v="32900"/>
    <x v="676"/>
    <x v="0"/>
    <x v="0"/>
    <x v="0"/>
    <s v="01.25.05.12"/>
    <x v="5"/>
    <x v="1"/>
    <x v="1"/>
    <s v="Saúde"/>
    <s v="01.25.05"/>
    <s v="Saúde"/>
    <s v="01.25.05"/>
    <x v="1"/>
    <x v="0"/>
    <x v="1"/>
    <x v="1"/>
    <x v="0"/>
    <x v="1"/>
    <x v="0"/>
    <x v="0"/>
    <x v="8"/>
    <s v="2023-10-23"/>
    <x v="3"/>
    <n v="32900"/>
    <x v="0"/>
    <m/>
    <x v="0"/>
    <m/>
    <x v="131"/>
    <n v="100392078"/>
    <x v="0"/>
    <x v="0"/>
    <s v="Promoção e Inclusão Social"/>
    <s v="ORI"/>
    <x v="0"/>
    <m/>
    <x v="0"/>
    <x v="0"/>
    <x v="0"/>
    <x v="0"/>
    <x v="0"/>
    <x v="0"/>
    <x v="0"/>
    <x v="0"/>
    <x v="0"/>
    <x v="0"/>
    <x v="0"/>
    <s v="Promoção e Inclusão Social"/>
    <x v="0"/>
    <x v="0"/>
    <x v="0"/>
    <x v="0"/>
    <x v="1"/>
    <x v="0"/>
    <x v="0"/>
    <s v="000000"/>
    <x v="0"/>
    <x v="0"/>
    <x v="0"/>
    <x v="0"/>
    <s v="Pagamento a favor da LG Center, referente a fornecimento de um kit apara a beneficiaria Tatiana Pereira, conforme proposta em anexo.   "/>
  </r>
  <r>
    <x v="0"/>
    <n v="0"/>
    <n v="0"/>
    <n v="0"/>
    <n v="20060"/>
    <x v="677"/>
    <x v="0"/>
    <x v="0"/>
    <x v="0"/>
    <s v="01.25.05.12"/>
    <x v="5"/>
    <x v="1"/>
    <x v="1"/>
    <s v="Saúde"/>
    <s v="01.25.05"/>
    <s v="Saúde"/>
    <s v="01.25.05"/>
    <x v="1"/>
    <x v="0"/>
    <x v="1"/>
    <x v="1"/>
    <x v="0"/>
    <x v="1"/>
    <x v="0"/>
    <x v="0"/>
    <x v="8"/>
    <s v="2023-10-23"/>
    <x v="3"/>
    <n v="20060"/>
    <x v="0"/>
    <m/>
    <x v="0"/>
    <m/>
    <x v="132"/>
    <n v="100479543"/>
    <x v="0"/>
    <x v="0"/>
    <s v="Promoção e Inclusão Social"/>
    <s v="ORI"/>
    <x v="0"/>
    <m/>
    <x v="0"/>
    <x v="0"/>
    <x v="0"/>
    <x v="0"/>
    <x v="0"/>
    <x v="0"/>
    <x v="0"/>
    <x v="0"/>
    <x v="0"/>
    <x v="0"/>
    <x v="0"/>
    <s v="Promoção e Inclusão Social"/>
    <x v="0"/>
    <x v="0"/>
    <x v="0"/>
    <x v="0"/>
    <x v="1"/>
    <x v="0"/>
    <x v="0"/>
    <s v="000000"/>
    <x v="0"/>
    <x v="0"/>
    <x v="0"/>
    <x v="0"/>
    <s v="Pagamento de kit, a favor da beneficiária Tatiana Pereira, conforme proposta em anexo."/>
  </r>
  <r>
    <x v="0"/>
    <n v="0"/>
    <n v="0"/>
    <n v="0"/>
    <n v="17950"/>
    <x v="678"/>
    <x v="0"/>
    <x v="0"/>
    <x v="0"/>
    <s v="01.25.05.12"/>
    <x v="5"/>
    <x v="1"/>
    <x v="1"/>
    <s v="Saúde"/>
    <s v="01.25.05"/>
    <s v="Saúde"/>
    <s v="01.25.05"/>
    <x v="1"/>
    <x v="0"/>
    <x v="1"/>
    <x v="1"/>
    <x v="0"/>
    <x v="1"/>
    <x v="0"/>
    <x v="0"/>
    <x v="8"/>
    <s v="2023-10-23"/>
    <x v="3"/>
    <n v="17950"/>
    <x v="0"/>
    <m/>
    <x v="0"/>
    <m/>
    <x v="133"/>
    <n v="100478526"/>
    <x v="0"/>
    <x v="0"/>
    <s v="Promoção e Inclusão Social"/>
    <s v="ORI"/>
    <x v="0"/>
    <m/>
    <x v="0"/>
    <x v="0"/>
    <x v="0"/>
    <x v="0"/>
    <x v="0"/>
    <x v="0"/>
    <x v="0"/>
    <x v="0"/>
    <x v="0"/>
    <x v="0"/>
    <x v="0"/>
    <s v="Promoção e Inclusão Social"/>
    <x v="0"/>
    <x v="0"/>
    <x v="0"/>
    <x v="0"/>
    <x v="1"/>
    <x v="0"/>
    <x v="0"/>
    <s v="000000"/>
    <x v="0"/>
    <x v="0"/>
    <x v="0"/>
    <x v="0"/>
    <s v="Pagamento de kit, a favor do beneficiário Edilson Furtado, conforme proposta em anexo.  "/>
  </r>
  <r>
    <x v="0"/>
    <n v="0"/>
    <n v="0"/>
    <n v="0"/>
    <n v="607"/>
    <x v="679"/>
    <x v="0"/>
    <x v="0"/>
    <x v="0"/>
    <s v="03.16.16"/>
    <x v="22"/>
    <x v="0"/>
    <x v="0"/>
    <s v="Direção Ambiente e Saneamento "/>
    <s v="03.16.16"/>
    <s v="Direção Ambiente e Saneamento "/>
    <s v="03.16.16"/>
    <x v="54"/>
    <x v="0"/>
    <x v="0"/>
    <x v="0"/>
    <x v="0"/>
    <x v="0"/>
    <x v="0"/>
    <x v="0"/>
    <x v="6"/>
    <s v="2023-07-20"/>
    <x v="2"/>
    <n v="60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7-2023"/>
  </r>
  <r>
    <x v="0"/>
    <n v="0"/>
    <n v="0"/>
    <n v="0"/>
    <n v="3014"/>
    <x v="679"/>
    <x v="0"/>
    <x v="0"/>
    <x v="0"/>
    <s v="03.16.16"/>
    <x v="22"/>
    <x v="0"/>
    <x v="0"/>
    <s v="Direção Ambiente e Saneamento "/>
    <s v="03.16.16"/>
    <s v="Direção Ambiente e Saneamento "/>
    <s v="03.16.16"/>
    <x v="51"/>
    <x v="0"/>
    <x v="0"/>
    <x v="0"/>
    <x v="0"/>
    <x v="0"/>
    <x v="0"/>
    <x v="0"/>
    <x v="6"/>
    <s v="2023-07-20"/>
    <x v="2"/>
    <n v="3014"/>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7-2023"/>
  </r>
  <r>
    <x v="0"/>
    <n v="0"/>
    <n v="0"/>
    <n v="0"/>
    <n v="59"/>
    <x v="679"/>
    <x v="0"/>
    <x v="0"/>
    <x v="0"/>
    <s v="03.16.16"/>
    <x v="22"/>
    <x v="0"/>
    <x v="0"/>
    <s v="Direção Ambiente e Saneamento "/>
    <s v="03.16.16"/>
    <s v="Direção Ambiente e Saneamento "/>
    <s v="03.16.16"/>
    <x v="52"/>
    <x v="0"/>
    <x v="0"/>
    <x v="0"/>
    <x v="0"/>
    <x v="0"/>
    <x v="0"/>
    <x v="0"/>
    <x v="6"/>
    <s v="2023-07-20"/>
    <x v="2"/>
    <n v="5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7-2023"/>
  </r>
  <r>
    <x v="0"/>
    <n v="0"/>
    <n v="0"/>
    <n v="0"/>
    <n v="30851"/>
    <x v="679"/>
    <x v="0"/>
    <x v="0"/>
    <x v="0"/>
    <s v="03.16.16"/>
    <x v="22"/>
    <x v="0"/>
    <x v="0"/>
    <s v="Direção Ambiente e Saneamento "/>
    <s v="03.16.16"/>
    <s v="Direção Ambiente e Saneamento "/>
    <s v="03.16.16"/>
    <x v="37"/>
    <x v="0"/>
    <x v="0"/>
    <x v="0"/>
    <x v="1"/>
    <x v="0"/>
    <x v="0"/>
    <x v="0"/>
    <x v="6"/>
    <s v="2023-07-20"/>
    <x v="2"/>
    <n v="30851"/>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7-2023"/>
  </r>
  <r>
    <x v="0"/>
    <n v="0"/>
    <n v="0"/>
    <n v="0"/>
    <n v="140"/>
    <x v="679"/>
    <x v="0"/>
    <x v="0"/>
    <x v="0"/>
    <s v="03.16.16"/>
    <x v="22"/>
    <x v="0"/>
    <x v="0"/>
    <s v="Direção Ambiente e Saneamento "/>
    <s v="03.16.16"/>
    <s v="Direção Ambiente e Saneamento "/>
    <s v="03.16.16"/>
    <x v="54"/>
    <x v="0"/>
    <x v="0"/>
    <x v="0"/>
    <x v="0"/>
    <x v="0"/>
    <x v="0"/>
    <x v="0"/>
    <x v="6"/>
    <s v="2023-07-20"/>
    <x v="2"/>
    <n v="140"/>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7-2023"/>
  </r>
  <r>
    <x v="0"/>
    <n v="0"/>
    <n v="0"/>
    <n v="0"/>
    <n v="697"/>
    <x v="679"/>
    <x v="0"/>
    <x v="0"/>
    <x v="0"/>
    <s v="03.16.16"/>
    <x v="22"/>
    <x v="0"/>
    <x v="0"/>
    <s v="Direção Ambiente e Saneamento "/>
    <s v="03.16.16"/>
    <s v="Direção Ambiente e Saneamento "/>
    <s v="03.16.16"/>
    <x v="51"/>
    <x v="0"/>
    <x v="0"/>
    <x v="0"/>
    <x v="0"/>
    <x v="0"/>
    <x v="0"/>
    <x v="0"/>
    <x v="6"/>
    <s v="2023-07-20"/>
    <x v="2"/>
    <n v="697"/>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7-2023"/>
  </r>
  <r>
    <x v="0"/>
    <n v="0"/>
    <n v="0"/>
    <n v="0"/>
    <n v="13"/>
    <x v="679"/>
    <x v="0"/>
    <x v="0"/>
    <x v="0"/>
    <s v="03.16.16"/>
    <x v="22"/>
    <x v="0"/>
    <x v="0"/>
    <s v="Direção Ambiente e Saneamento "/>
    <s v="03.16.16"/>
    <s v="Direção Ambiente e Saneamento "/>
    <s v="03.16.16"/>
    <x v="52"/>
    <x v="0"/>
    <x v="0"/>
    <x v="0"/>
    <x v="0"/>
    <x v="0"/>
    <x v="0"/>
    <x v="0"/>
    <x v="6"/>
    <s v="2023-07-20"/>
    <x v="2"/>
    <n v="1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7-2023"/>
  </r>
  <r>
    <x v="0"/>
    <n v="0"/>
    <n v="0"/>
    <n v="0"/>
    <n v="7144"/>
    <x v="679"/>
    <x v="0"/>
    <x v="0"/>
    <x v="0"/>
    <s v="03.16.16"/>
    <x v="22"/>
    <x v="0"/>
    <x v="0"/>
    <s v="Direção Ambiente e Saneamento "/>
    <s v="03.16.16"/>
    <s v="Direção Ambiente e Saneamento "/>
    <s v="03.16.16"/>
    <x v="37"/>
    <x v="0"/>
    <x v="0"/>
    <x v="0"/>
    <x v="1"/>
    <x v="0"/>
    <x v="0"/>
    <x v="0"/>
    <x v="6"/>
    <s v="2023-07-20"/>
    <x v="2"/>
    <n v="714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7-2023"/>
  </r>
  <r>
    <x v="0"/>
    <n v="0"/>
    <n v="0"/>
    <n v="0"/>
    <n v="45"/>
    <x v="679"/>
    <x v="0"/>
    <x v="0"/>
    <x v="0"/>
    <s v="03.16.16"/>
    <x v="22"/>
    <x v="0"/>
    <x v="0"/>
    <s v="Direção Ambiente e Saneamento "/>
    <s v="03.16.16"/>
    <s v="Direção Ambiente e Saneamento "/>
    <s v="03.16.16"/>
    <x v="54"/>
    <x v="0"/>
    <x v="0"/>
    <x v="0"/>
    <x v="0"/>
    <x v="0"/>
    <x v="0"/>
    <x v="0"/>
    <x v="6"/>
    <s v="2023-07-20"/>
    <x v="2"/>
    <n v="45"/>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7-2023"/>
  </r>
  <r>
    <x v="0"/>
    <n v="0"/>
    <n v="0"/>
    <n v="0"/>
    <n v="225"/>
    <x v="679"/>
    <x v="0"/>
    <x v="0"/>
    <x v="0"/>
    <s v="03.16.16"/>
    <x v="22"/>
    <x v="0"/>
    <x v="0"/>
    <s v="Direção Ambiente e Saneamento "/>
    <s v="03.16.16"/>
    <s v="Direção Ambiente e Saneamento "/>
    <s v="03.16.16"/>
    <x v="51"/>
    <x v="0"/>
    <x v="0"/>
    <x v="0"/>
    <x v="0"/>
    <x v="0"/>
    <x v="0"/>
    <x v="0"/>
    <x v="6"/>
    <s v="2023-07-20"/>
    <x v="2"/>
    <n v="225"/>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7-2023"/>
  </r>
  <r>
    <x v="0"/>
    <n v="0"/>
    <n v="0"/>
    <n v="0"/>
    <n v="4"/>
    <x v="679"/>
    <x v="0"/>
    <x v="0"/>
    <x v="0"/>
    <s v="03.16.16"/>
    <x v="22"/>
    <x v="0"/>
    <x v="0"/>
    <s v="Direção Ambiente e Saneamento "/>
    <s v="03.16.16"/>
    <s v="Direção Ambiente e Saneamento "/>
    <s v="03.16.16"/>
    <x v="52"/>
    <x v="0"/>
    <x v="0"/>
    <x v="0"/>
    <x v="0"/>
    <x v="0"/>
    <x v="0"/>
    <x v="0"/>
    <x v="6"/>
    <s v="2023-07-20"/>
    <x v="2"/>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7-2023"/>
  </r>
  <r>
    <x v="0"/>
    <n v="0"/>
    <n v="0"/>
    <n v="0"/>
    <n v="2313"/>
    <x v="679"/>
    <x v="0"/>
    <x v="0"/>
    <x v="0"/>
    <s v="03.16.16"/>
    <x v="22"/>
    <x v="0"/>
    <x v="0"/>
    <s v="Direção Ambiente e Saneamento "/>
    <s v="03.16.16"/>
    <s v="Direção Ambiente e Saneamento "/>
    <s v="03.16.16"/>
    <x v="37"/>
    <x v="0"/>
    <x v="0"/>
    <x v="0"/>
    <x v="1"/>
    <x v="0"/>
    <x v="0"/>
    <x v="0"/>
    <x v="6"/>
    <s v="2023-07-20"/>
    <x v="2"/>
    <n v="231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7-2023"/>
  </r>
  <r>
    <x v="0"/>
    <n v="0"/>
    <n v="0"/>
    <n v="0"/>
    <n v="3"/>
    <x v="679"/>
    <x v="0"/>
    <x v="0"/>
    <x v="0"/>
    <s v="03.16.16"/>
    <x v="22"/>
    <x v="0"/>
    <x v="0"/>
    <s v="Direção Ambiente e Saneamento "/>
    <s v="03.16.16"/>
    <s v="Direção Ambiente e Saneamento "/>
    <s v="03.16.16"/>
    <x v="54"/>
    <x v="0"/>
    <x v="0"/>
    <x v="0"/>
    <x v="0"/>
    <x v="0"/>
    <x v="0"/>
    <x v="0"/>
    <x v="6"/>
    <s v="2023-07-20"/>
    <x v="2"/>
    <n v="3"/>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7-2023"/>
  </r>
  <r>
    <x v="0"/>
    <n v="0"/>
    <n v="0"/>
    <n v="0"/>
    <n v="17"/>
    <x v="679"/>
    <x v="0"/>
    <x v="0"/>
    <x v="0"/>
    <s v="03.16.16"/>
    <x v="22"/>
    <x v="0"/>
    <x v="0"/>
    <s v="Direção Ambiente e Saneamento "/>
    <s v="03.16.16"/>
    <s v="Direção Ambiente e Saneamento "/>
    <s v="03.16.16"/>
    <x v="51"/>
    <x v="0"/>
    <x v="0"/>
    <x v="0"/>
    <x v="0"/>
    <x v="0"/>
    <x v="0"/>
    <x v="0"/>
    <x v="6"/>
    <s v="2023-07-20"/>
    <x v="2"/>
    <n v="1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7-2023"/>
  </r>
  <r>
    <x v="0"/>
    <n v="0"/>
    <n v="0"/>
    <n v="0"/>
    <n v="0"/>
    <x v="679"/>
    <x v="0"/>
    <x v="0"/>
    <x v="0"/>
    <s v="03.16.16"/>
    <x v="22"/>
    <x v="0"/>
    <x v="0"/>
    <s v="Direção Ambiente e Saneamento "/>
    <s v="03.16.16"/>
    <s v="Direção Ambiente e Saneamento "/>
    <s v="03.16.16"/>
    <x v="52"/>
    <x v="0"/>
    <x v="0"/>
    <x v="0"/>
    <x v="0"/>
    <x v="0"/>
    <x v="0"/>
    <x v="0"/>
    <x v="6"/>
    <s v="2023-07-20"/>
    <x v="2"/>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7-2023"/>
  </r>
  <r>
    <x v="0"/>
    <n v="0"/>
    <n v="0"/>
    <n v="0"/>
    <n v="176"/>
    <x v="679"/>
    <x v="0"/>
    <x v="0"/>
    <x v="0"/>
    <s v="03.16.16"/>
    <x v="22"/>
    <x v="0"/>
    <x v="0"/>
    <s v="Direção Ambiente e Saneamento "/>
    <s v="03.16.16"/>
    <s v="Direção Ambiente e Saneamento "/>
    <s v="03.16.16"/>
    <x v="37"/>
    <x v="0"/>
    <x v="0"/>
    <x v="0"/>
    <x v="1"/>
    <x v="0"/>
    <x v="0"/>
    <x v="0"/>
    <x v="6"/>
    <s v="2023-07-20"/>
    <x v="2"/>
    <n v="17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7-2023"/>
  </r>
  <r>
    <x v="0"/>
    <n v="0"/>
    <n v="0"/>
    <n v="0"/>
    <n v="221"/>
    <x v="679"/>
    <x v="0"/>
    <x v="0"/>
    <x v="0"/>
    <s v="03.16.16"/>
    <x v="22"/>
    <x v="0"/>
    <x v="0"/>
    <s v="Direção Ambiente e Saneamento "/>
    <s v="03.16.16"/>
    <s v="Direção Ambiente e Saneamento "/>
    <s v="03.16.16"/>
    <x v="54"/>
    <x v="0"/>
    <x v="0"/>
    <x v="0"/>
    <x v="0"/>
    <x v="0"/>
    <x v="0"/>
    <x v="0"/>
    <x v="6"/>
    <s v="2023-07-20"/>
    <x v="2"/>
    <n v="221"/>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7-2023"/>
  </r>
  <r>
    <x v="0"/>
    <n v="0"/>
    <n v="0"/>
    <n v="0"/>
    <n v="1100"/>
    <x v="679"/>
    <x v="0"/>
    <x v="0"/>
    <x v="0"/>
    <s v="03.16.16"/>
    <x v="22"/>
    <x v="0"/>
    <x v="0"/>
    <s v="Direção Ambiente e Saneamento "/>
    <s v="03.16.16"/>
    <s v="Direção Ambiente e Saneamento "/>
    <s v="03.16.16"/>
    <x v="51"/>
    <x v="0"/>
    <x v="0"/>
    <x v="0"/>
    <x v="0"/>
    <x v="0"/>
    <x v="0"/>
    <x v="0"/>
    <x v="6"/>
    <s v="2023-07-20"/>
    <x v="2"/>
    <n v="110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7-2023"/>
  </r>
  <r>
    <x v="0"/>
    <n v="0"/>
    <n v="0"/>
    <n v="0"/>
    <n v="21"/>
    <x v="679"/>
    <x v="0"/>
    <x v="0"/>
    <x v="0"/>
    <s v="03.16.16"/>
    <x v="22"/>
    <x v="0"/>
    <x v="0"/>
    <s v="Direção Ambiente e Saneamento "/>
    <s v="03.16.16"/>
    <s v="Direção Ambiente e Saneamento "/>
    <s v="03.16.16"/>
    <x v="52"/>
    <x v="0"/>
    <x v="0"/>
    <x v="0"/>
    <x v="0"/>
    <x v="0"/>
    <x v="0"/>
    <x v="0"/>
    <x v="6"/>
    <s v="2023-07-20"/>
    <x v="2"/>
    <n v="21"/>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7-2023"/>
  </r>
  <r>
    <x v="0"/>
    <n v="0"/>
    <n v="0"/>
    <n v="0"/>
    <n v="11258"/>
    <x v="679"/>
    <x v="0"/>
    <x v="0"/>
    <x v="0"/>
    <s v="03.16.16"/>
    <x v="22"/>
    <x v="0"/>
    <x v="0"/>
    <s v="Direção Ambiente e Saneamento "/>
    <s v="03.16.16"/>
    <s v="Direção Ambiente e Saneamento "/>
    <s v="03.16.16"/>
    <x v="37"/>
    <x v="0"/>
    <x v="0"/>
    <x v="0"/>
    <x v="1"/>
    <x v="0"/>
    <x v="0"/>
    <x v="0"/>
    <x v="6"/>
    <s v="2023-07-20"/>
    <x v="2"/>
    <n v="11258"/>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7-2023"/>
  </r>
  <r>
    <x v="0"/>
    <n v="0"/>
    <n v="0"/>
    <n v="0"/>
    <n v="144"/>
    <x v="679"/>
    <x v="0"/>
    <x v="0"/>
    <x v="0"/>
    <s v="03.16.16"/>
    <x v="22"/>
    <x v="0"/>
    <x v="0"/>
    <s v="Direção Ambiente e Saneamento "/>
    <s v="03.16.16"/>
    <s v="Direção Ambiente e Saneamento "/>
    <s v="03.16.16"/>
    <x v="54"/>
    <x v="0"/>
    <x v="0"/>
    <x v="0"/>
    <x v="0"/>
    <x v="0"/>
    <x v="0"/>
    <x v="0"/>
    <x v="6"/>
    <s v="2023-07-20"/>
    <x v="2"/>
    <n v="14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7-2023"/>
  </r>
  <r>
    <x v="0"/>
    <n v="0"/>
    <n v="0"/>
    <n v="0"/>
    <n v="718"/>
    <x v="679"/>
    <x v="0"/>
    <x v="0"/>
    <x v="0"/>
    <s v="03.16.16"/>
    <x v="22"/>
    <x v="0"/>
    <x v="0"/>
    <s v="Direção Ambiente e Saneamento "/>
    <s v="03.16.16"/>
    <s v="Direção Ambiente e Saneamento "/>
    <s v="03.16.16"/>
    <x v="51"/>
    <x v="0"/>
    <x v="0"/>
    <x v="0"/>
    <x v="0"/>
    <x v="0"/>
    <x v="0"/>
    <x v="0"/>
    <x v="6"/>
    <s v="2023-07-20"/>
    <x v="2"/>
    <n v="718"/>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7-2023"/>
  </r>
  <r>
    <x v="0"/>
    <n v="0"/>
    <n v="0"/>
    <n v="0"/>
    <n v="14"/>
    <x v="679"/>
    <x v="0"/>
    <x v="0"/>
    <x v="0"/>
    <s v="03.16.16"/>
    <x v="22"/>
    <x v="0"/>
    <x v="0"/>
    <s v="Direção Ambiente e Saneamento "/>
    <s v="03.16.16"/>
    <s v="Direção Ambiente e Saneamento "/>
    <s v="03.16.16"/>
    <x v="52"/>
    <x v="0"/>
    <x v="0"/>
    <x v="0"/>
    <x v="0"/>
    <x v="0"/>
    <x v="0"/>
    <x v="0"/>
    <x v="6"/>
    <s v="2023-07-20"/>
    <x v="2"/>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7-2023"/>
  </r>
  <r>
    <x v="0"/>
    <n v="0"/>
    <n v="0"/>
    <n v="0"/>
    <n v="7357"/>
    <x v="679"/>
    <x v="0"/>
    <x v="0"/>
    <x v="0"/>
    <s v="03.16.16"/>
    <x v="22"/>
    <x v="0"/>
    <x v="0"/>
    <s v="Direção Ambiente e Saneamento "/>
    <s v="03.16.16"/>
    <s v="Direção Ambiente e Saneamento "/>
    <s v="03.16.16"/>
    <x v="37"/>
    <x v="0"/>
    <x v="0"/>
    <x v="0"/>
    <x v="1"/>
    <x v="0"/>
    <x v="0"/>
    <x v="0"/>
    <x v="6"/>
    <s v="2023-07-20"/>
    <x v="2"/>
    <n v="735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7-2023"/>
  </r>
  <r>
    <x v="0"/>
    <n v="0"/>
    <n v="0"/>
    <n v="0"/>
    <n v="36"/>
    <x v="679"/>
    <x v="0"/>
    <x v="0"/>
    <x v="0"/>
    <s v="03.16.16"/>
    <x v="22"/>
    <x v="0"/>
    <x v="0"/>
    <s v="Direção Ambiente e Saneamento "/>
    <s v="03.16.16"/>
    <s v="Direção Ambiente e Saneamento "/>
    <s v="03.16.16"/>
    <x v="54"/>
    <x v="0"/>
    <x v="0"/>
    <x v="0"/>
    <x v="0"/>
    <x v="0"/>
    <x v="0"/>
    <x v="0"/>
    <x v="6"/>
    <s v="2023-07-20"/>
    <x v="2"/>
    <n v="3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7-2023"/>
  </r>
  <r>
    <x v="0"/>
    <n v="0"/>
    <n v="0"/>
    <n v="0"/>
    <n v="180"/>
    <x v="679"/>
    <x v="0"/>
    <x v="0"/>
    <x v="0"/>
    <s v="03.16.16"/>
    <x v="22"/>
    <x v="0"/>
    <x v="0"/>
    <s v="Direção Ambiente e Saneamento "/>
    <s v="03.16.16"/>
    <s v="Direção Ambiente e Saneamento "/>
    <s v="03.16.16"/>
    <x v="51"/>
    <x v="0"/>
    <x v="0"/>
    <x v="0"/>
    <x v="0"/>
    <x v="0"/>
    <x v="0"/>
    <x v="0"/>
    <x v="6"/>
    <s v="2023-07-20"/>
    <x v="2"/>
    <n v="180"/>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7-2023"/>
  </r>
  <r>
    <x v="0"/>
    <n v="0"/>
    <n v="0"/>
    <n v="0"/>
    <n v="3"/>
    <x v="679"/>
    <x v="0"/>
    <x v="0"/>
    <x v="0"/>
    <s v="03.16.16"/>
    <x v="22"/>
    <x v="0"/>
    <x v="0"/>
    <s v="Direção Ambiente e Saneamento "/>
    <s v="03.16.16"/>
    <s v="Direção Ambiente e Saneamento "/>
    <s v="03.16.16"/>
    <x v="52"/>
    <x v="0"/>
    <x v="0"/>
    <x v="0"/>
    <x v="0"/>
    <x v="0"/>
    <x v="0"/>
    <x v="0"/>
    <x v="6"/>
    <s v="2023-07-20"/>
    <x v="2"/>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7-2023"/>
  </r>
  <r>
    <x v="0"/>
    <n v="0"/>
    <n v="0"/>
    <n v="0"/>
    <n v="1845"/>
    <x v="679"/>
    <x v="0"/>
    <x v="0"/>
    <x v="0"/>
    <s v="03.16.16"/>
    <x v="22"/>
    <x v="0"/>
    <x v="0"/>
    <s v="Direção Ambiente e Saneamento "/>
    <s v="03.16.16"/>
    <s v="Direção Ambiente e Saneamento "/>
    <s v="03.16.16"/>
    <x v="37"/>
    <x v="0"/>
    <x v="0"/>
    <x v="0"/>
    <x v="1"/>
    <x v="0"/>
    <x v="0"/>
    <x v="0"/>
    <x v="6"/>
    <s v="2023-07-20"/>
    <x v="2"/>
    <n v="1845"/>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7-2023"/>
  </r>
  <r>
    <x v="0"/>
    <n v="0"/>
    <n v="0"/>
    <n v="0"/>
    <n v="1717"/>
    <x v="679"/>
    <x v="0"/>
    <x v="0"/>
    <x v="0"/>
    <s v="03.16.16"/>
    <x v="22"/>
    <x v="0"/>
    <x v="0"/>
    <s v="Direção Ambiente e Saneamento "/>
    <s v="03.16.16"/>
    <s v="Direção Ambiente e Saneamento "/>
    <s v="03.16.16"/>
    <x v="54"/>
    <x v="0"/>
    <x v="0"/>
    <x v="0"/>
    <x v="0"/>
    <x v="0"/>
    <x v="0"/>
    <x v="0"/>
    <x v="6"/>
    <s v="2023-07-20"/>
    <x v="2"/>
    <n v="1717"/>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7-2023"/>
  </r>
  <r>
    <x v="0"/>
    <n v="0"/>
    <n v="0"/>
    <n v="0"/>
    <n v="8521"/>
    <x v="679"/>
    <x v="0"/>
    <x v="0"/>
    <x v="0"/>
    <s v="03.16.16"/>
    <x v="22"/>
    <x v="0"/>
    <x v="0"/>
    <s v="Direção Ambiente e Saneamento "/>
    <s v="03.16.16"/>
    <s v="Direção Ambiente e Saneamento "/>
    <s v="03.16.16"/>
    <x v="51"/>
    <x v="0"/>
    <x v="0"/>
    <x v="0"/>
    <x v="0"/>
    <x v="0"/>
    <x v="0"/>
    <x v="0"/>
    <x v="6"/>
    <s v="2023-07-20"/>
    <x v="2"/>
    <n v="852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7-2023"/>
  </r>
  <r>
    <x v="0"/>
    <n v="0"/>
    <n v="0"/>
    <n v="0"/>
    <n v="169"/>
    <x v="679"/>
    <x v="0"/>
    <x v="0"/>
    <x v="0"/>
    <s v="03.16.16"/>
    <x v="22"/>
    <x v="0"/>
    <x v="0"/>
    <s v="Direção Ambiente e Saneamento "/>
    <s v="03.16.16"/>
    <s v="Direção Ambiente e Saneamento "/>
    <s v="03.16.16"/>
    <x v="52"/>
    <x v="0"/>
    <x v="0"/>
    <x v="0"/>
    <x v="0"/>
    <x v="0"/>
    <x v="0"/>
    <x v="0"/>
    <x v="6"/>
    <s v="2023-07-20"/>
    <x v="2"/>
    <n v="169"/>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7-2023"/>
  </r>
  <r>
    <x v="0"/>
    <n v="0"/>
    <n v="0"/>
    <n v="0"/>
    <n v="87198"/>
    <x v="679"/>
    <x v="0"/>
    <x v="0"/>
    <x v="0"/>
    <s v="03.16.16"/>
    <x v="22"/>
    <x v="0"/>
    <x v="0"/>
    <s v="Direção Ambiente e Saneamento "/>
    <s v="03.16.16"/>
    <s v="Direção Ambiente e Saneamento "/>
    <s v="03.16.16"/>
    <x v="37"/>
    <x v="0"/>
    <x v="0"/>
    <x v="0"/>
    <x v="1"/>
    <x v="0"/>
    <x v="0"/>
    <x v="0"/>
    <x v="6"/>
    <s v="2023-07-20"/>
    <x v="2"/>
    <n v="8719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7-2023"/>
  </r>
  <r>
    <x v="0"/>
    <n v="0"/>
    <n v="0"/>
    <n v="0"/>
    <n v="21427"/>
    <x v="679"/>
    <x v="0"/>
    <x v="0"/>
    <x v="0"/>
    <s v="03.16.16"/>
    <x v="22"/>
    <x v="0"/>
    <x v="0"/>
    <s v="Direção Ambiente e Saneamento "/>
    <s v="03.16.16"/>
    <s v="Direção Ambiente e Saneamento "/>
    <s v="03.16.16"/>
    <x v="54"/>
    <x v="0"/>
    <x v="0"/>
    <x v="0"/>
    <x v="0"/>
    <x v="0"/>
    <x v="0"/>
    <x v="0"/>
    <x v="6"/>
    <s v="2023-07-20"/>
    <x v="2"/>
    <n v="2142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7-2023"/>
  </r>
  <r>
    <x v="0"/>
    <n v="0"/>
    <n v="0"/>
    <n v="0"/>
    <n v="106311"/>
    <x v="679"/>
    <x v="0"/>
    <x v="0"/>
    <x v="0"/>
    <s v="03.16.16"/>
    <x v="22"/>
    <x v="0"/>
    <x v="0"/>
    <s v="Direção Ambiente e Saneamento "/>
    <s v="03.16.16"/>
    <s v="Direção Ambiente e Saneamento "/>
    <s v="03.16.16"/>
    <x v="51"/>
    <x v="0"/>
    <x v="0"/>
    <x v="0"/>
    <x v="0"/>
    <x v="0"/>
    <x v="0"/>
    <x v="0"/>
    <x v="6"/>
    <s v="2023-07-20"/>
    <x v="2"/>
    <n v="106311"/>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7-2023"/>
  </r>
  <r>
    <x v="0"/>
    <n v="0"/>
    <n v="0"/>
    <n v="0"/>
    <n v="2117"/>
    <x v="679"/>
    <x v="0"/>
    <x v="0"/>
    <x v="0"/>
    <s v="03.16.16"/>
    <x v="22"/>
    <x v="0"/>
    <x v="0"/>
    <s v="Direção Ambiente e Saneamento "/>
    <s v="03.16.16"/>
    <s v="Direção Ambiente e Saneamento "/>
    <s v="03.16.16"/>
    <x v="52"/>
    <x v="0"/>
    <x v="0"/>
    <x v="0"/>
    <x v="0"/>
    <x v="0"/>
    <x v="0"/>
    <x v="0"/>
    <x v="6"/>
    <s v="2023-07-20"/>
    <x v="2"/>
    <n v="211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7-2023"/>
  </r>
  <r>
    <x v="0"/>
    <n v="0"/>
    <n v="0"/>
    <n v="0"/>
    <n v="1087793"/>
    <x v="679"/>
    <x v="0"/>
    <x v="0"/>
    <x v="0"/>
    <s v="03.16.16"/>
    <x v="22"/>
    <x v="0"/>
    <x v="0"/>
    <s v="Direção Ambiente e Saneamento "/>
    <s v="03.16.16"/>
    <s v="Direção Ambiente e Saneamento "/>
    <s v="03.16.16"/>
    <x v="37"/>
    <x v="0"/>
    <x v="0"/>
    <x v="0"/>
    <x v="1"/>
    <x v="0"/>
    <x v="0"/>
    <x v="0"/>
    <x v="6"/>
    <s v="2023-07-20"/>
    <x v="2"/>
    <n v="1087793"/>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7-2023"/>
  </r>
  <r>
    <x v="0"/>
    <n v="0"/>
    <n v="0"/>
    <n v="0"/>
    <n v="84000"/>
    <x v="680"/>
    <x v="0"/>
    <x v="0"/>
    <x v="0"/>
    <s v="01.25.05.12"/>
    <x v="5"/>
    <x v="1"/>
    <x v="1"/>
    <s v="Saúde"/>
    <s v="01.25.05"/>
    <s v="Saúde"/>
    <s v="01.25.05"/>
    <x v="1"/>
    <x v="0"/>
    <x v="1"/>
    <x v="1"/>
    <x v="0"/>
    <x v="1"/>
    <x v="0"/>
    <x v="0"/>
    <x v="8"/>
    <s v="2023-10-23"/>
    <x v="3"/>
    <n v="84000"/>
    <x v="0"/>
    <m/>
    <x v="0"/>
    <m/>
    <x v="135"/>
    <n v="100479544"/>
    <x v="0"/>
    <x v="0"/>
    <s v="Promoção e Inclusão Social"/>
    <s v="ORI"/>
    <x v="0"/>
    <m/>
    <x v="0"/>
    <x v="0"/>
    <x v="0"/>
    <x v="0"/>
    <x v="0"/>
    <x v="0"/>
    <x v="0"/>
    <x v="0"/>
    <x v="0"/>
    <x v="0"/>
    <x v="0"/>
    <s v="Promoção e Inclusão Social"/>
    <x v="0"/>
    <x v="0"/>
    <x v="0"/>
    <x v="0"/>
    <x v="1"/>
    <x v="0"/>
    <x v="0"/>
    <s v="000000"/>
    <x v="0"/>
    <x v="0"/>
    <x v="0"/>
    <x v="0"/>
    <s v="Pagamento de kit, a favor dos beneficiários José Cabral e Ana Silva, conforme proposta em anexo.  "/>
  </r>
  <r>
    <x v="0"/>
    <n v="0"/>
    <n v="0"/>
    <n v="0"/>
    <n v="3927"/>
    <x v="681"/>
    <x v="0"/>
    <x v="0"/>
    <x v="0"/>
    <s v="01.25.05.09"/>
    <x v="1"/>
    <x v="1"/>
    <x v="1"/>
    <s v="Saúde"/>
    <s v="01.25.05"/>
    <s v="Saúde"/>
    <s v="01.25.05"/>
    <x v="1"/>
    <x v="0"/>
    <x v="1"/>
    <x v="1"/>
    <x v="0"/>
    <x v="1"/>
    <x v="0"/>
    <x v="0"/>
    <x v="8"/>
    <s v="2023-10-24"/>
    <x v="3"/>
    <n v="3927"/>
    <x v="0"/>
    <m/>
    <x v="0"/>
    <m/>
    <x v="136"/>
    <n v="100476770"/>
    <x v="0"/>
    <x v="0"/>
    <s v="Apoio a Consultas de Especialidade e Medicamentos"/>
    <s v="ORI"/>
    <x v="0"/>
    <s v="ACE"/>
    <x v="0"/>
    <x v="0"/>
    <x v="0"/>
    <x v="0"/>
    <x v="0"/>
    <x v="0"/>
    <x v="0"/>
    <x v="0"/>
    <x v="0"/>
    <x v="0"/>
    <x v="0"/>
    <s v="Apoio a Consultas de Especialidade e Medicamentos"/>
    <x v="0"/>
    <x v="0"/>
    <x v="0"/>
    <x v="0"/>
    <x v="1"/>
    <x v="0"/>
    <x v="0"/>
    <s v="000000"/>
    <x v="0"/>
    <x v="0"/>
    <x v="0"/>
    <x v="0"/>
    <s v="Apoio para aquisição de medicamentos, conforme proposta em anexo."/>
  </r>
  <r>
    <x v="0"/>
    <n v="0"/>
    <n v="0"/>
    <n v="0"/>
    <n v="24936"/>
    <x v="682"/>
    <x v="0"/>
    <x v="0"/>
    <x v="0"/>
    <s v="01.25.01.10"/>
    <x v="11"/>
    <x v="1"/>
    <x v="1"/>
    <s v="Educação"/>
    <s v="01.25.01"/>
    <s v="Educação"/>
    <s v="01.25.01"/>
    <x v="21"/>
    <x v="0"/>
    <x v="5"/>
    <x v="8"/>
    <x v="0"/>
    <x v="1"/>
    <x v="0"/>
    <x v="0"/>
    <x v="8"/>
    <s v="2023-10-24"/>
    <x v="3"/>
    <n v="24936"/>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l, destinado a viatura afeto aos serviços de transporte escolar da CMSM, confrome anexo."/>
  </r>
  <r>
    <x v="0"/>
    <n v="0"/>
    <n v="0"/>
    <n v="0"/>
    <n v="60444"/>
    <x v="683"/>
    <x v="0"/>
    <x v="0"/>
    <x v="0"/>
    <s v="03.16.15"/>
    <x v="0"/>
    <x v="0"/>
    <x v="0"/>
    <s v="Direção Financeira"/>
    <s v="03.16.15"/>
    <s v="Direção Financeira"/>
    <s v="03.16.15"/>
    <x v="0"/>
    <x v="0"/>
    <x v="0"/>
    <x v="0"/>
    <x v="0"/>
    <x v="0"/>
    <x v="0"/>
    <x v="0"/>
    <x v="8"/>
    <s v="2023-10-24"/>
    <x v="3"/>
    <n v="60444"/>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o a viatura afeto aos serviços da CMSM, confrome anexo."/>
  </r>
  <r>
    <x v="0"/>
    <n v="0"/>
    <n v="0"/>
    <n v="0"/>
    <n v="3400"/>
    <x v="684"/>
    <x v="0"/>
    <x v="0"/>
    <x v="0"/>
    <s v="03.16.15"/>
    <x v="0"/>
    <x v="0"/>
    <x v="0"/>
    <s v="Direção Financeira"/>
    <s v="03.16.15"/>
    <s v="Direção Financeira"/>
    <s v="03.16.15"/>
    <x v="19"/>
    <x v="0"/>
    <x v="0"/>
    <x v="7"/>
    <x v="0"/>
    <x v="0"/>
    <x v="0"/>
    <x v="0"/>
    <x v="9"/>
    <s v="2023-11-08"/>
    <x v="3"/>
    <n v="3400"/>
    <x v="0"/>
    <m/>
    <x v="0"/>
    <m/>
    <x v="32"/>
    <n v="100432269"/>
    <x v="0"/>
    <x v="0"/>
    <s v="Direção Financeira"/>
    <s v="ORI"/>
    <x v="0"/>
    <m/>
    <x v="0"/>
    <x v="0"/>
    <x v="0"/>
    <x v="0"/>
    <x v="0"/>
    <x v="0"/>
    <x v="0"/>
    <x v="0"/>
    <x v="0"/>
    <x v="0"/>
    <x v="0"/>
    <s v="Direção Financeira"/>
    <x v="0"/>
    <x v="0"/>
    <x v="0"/>
    <x v="0"/>
    <x v="0"/>
    <x v="0"/>
    <x v="0"/>
    <s v="000000"/>
    <x v="0"/>
    <x v="0"/>
    <x v="0"/>
    <x v="0"/>
    <s v=" Ajuda de custo a favor do senhor Herculano Fernandes pela sua deslocação em missão de serviço a cidade da Praia no dia 08, Santa cruz no dia 23 de Setembro e S. L. Órgão no dia 08 de Outubro de 2023, conforme justificativo em anexo.   "/>
  </r>
  <r>
    <x v="2"/>
    <n v="0"/>
    <n v="0"/>
    <n v="0"/>
    <n v="19100"/>
    <x v="685"/>
    <x v="0"/>
    <x v="0"/>
    <x v="0"/>
    <s v="01.28.01.08"/>
    <x v="43"/>
    <x v="6"/>
    <x v="7"/>
    <s v="Habitação Social"/>
    <s v="01.28.01"/>
    <s v="Habitação Social"/>
    <s v="01.28.01"/>
    <x v="18"/>
    <x v="0"/>
    <x v="0"/>
    <x v="0"/>
    <x v="0"/>
    <x v="1"/>
    <x v="2"/>
    <x v="0"/>
    <x v="10"/>
    <s v="2023-12-05"/>
    <x v="3"/>
    <n v="19100"/>
    <x v="0"/>
    <m/>
    <x v="0"/>
    <m/>
    <x v="137"/>
    <n v="100386957"/>
    <x v="0"/>
    <x v="0"/>
    <s v="Habitações Sociais"/>
    <s v="ORI"/>
    <x v="0"/>
    <s v="HS"/>
    <x v="0"/>
    <x v="0"/>
    <x v="0"/>
    <x v="0"/>
    <x v="0"/>
    <x v="0"/>
    <x v="0"/>
    <x v="0"/>
    <x v="0"/>
    <x v="0"/>
    <x v="0"/>
    <s v="Habitações Sociais"/>
    <x v="0"/>
    <x v="0"/>
    <x v="0"/>
    <x v="0"/>
    <x v="1"/>
    <x v="0"/>
    <x v="0"/>
    <s v="000000"/>
    <x v="0"/>
    <x v="0"/>
    <x v="0"/>
    <x v="0"/>
    <s v="Apoio a favor da senhora Maria de Fátima Lopes Rosa, para aquisição de cimentos para construção  de habitação, conforme justificativo em anexo."/>
  </r>
  <r>
    <x v="2"/>
    <n v="0"/>
    <n v="0"/>
    <n v="0"/>
    <n v="50000"/>
    <x v="686"/>
    <x v="0"/>
    <x v="0"/>
    <x v="0"/>
    <s v="01.25.02.23"/>
    <x v="12"/>
    <x v="1"/>
    <x v="1"/>
    <s v="desporto"/>
    <s v="01.25.02"/>
    <s v="desporto"/>
    <s v="01.25.02"/>
    <x v="18"/>
    <x v="0"/>
    <x v="0"/>
    <x v="0"/>
    <x v="0"/>
    <x v="1"/>
    <x v="2"/>
    <x v="0"/>
    <x v="10"/>
    <s v="2023-12-07"/>
    <x v="3"/>
    <n v="50000"/>
    <x v="0"/>
    <m/>
    <x v="0"/>
    <m/>
    <x v="104"/>
    <n v="100387498"/>
    <x v="0"/>
    <x v="0"/>
    <s v="Atividades desportivas e promoção do desporto no Concelho"/>
    <s v="ORI"/>
    <x v="0"/>
    <m/>
    <x v="0"/>
    <x v="0"/>
    <x v="0"/>
    <x v="0"/>
    <x v="0"/>
    <x v="0"/>
    <x v="0"/>
    <x v="0"/>
    <x v="0"/>
    <x v="0"/>
    <x v="0"/>
    <s v="Atividades desportivas e promoção do desporto no Concelho"/>
    <x v="0"/>
    <x v="0"/>
    <x v="0"/>
    <x v="0"/>
    <x v="1"/>
    <x v="0"/>
    <x v="0"/>
    <s v="000000"/>
    <x v="0"/>
    <x v="0"/>
    <x v="0"/>
    <x v="0"/>
    <s v="Apoio a favor do Representante do grupo Mexi Bu Corpo Pa Bu Saúdi Sr. Silvino Gomes Teixeira, confrome anexo."/>
  </r>
  <r>
    <x v="0"/>
    <n v="0"/>
    <n v="0"/>
    <n v="0"/>
    <n v="1400"/>
    <x v="687"/>
    <x v="0"/>
    <x v="0"/>
    <x v="0"/>
    <s v="03.16.11"/>
    <x v="48"/>
    <x v="0"/>
    <x v="0"/>
    <s v="Direcção de Obras"/>
    <s v="03.16.11"/>
    <s v="Direcção de Obras"/>
    <s v="03.16.11"/>
    <x v="19"/>
    <x v="0"/>
    <x v="0"/>
    <x v="7"/>
    <x v="0"/>
    <x v="0"/>
    <x v="0"/>
    <x v="0"/>
    <x v="10"/>
    <s v="2023-12-12"/>
    <x v="3"/>
    <n v="1400"/>
    <x v="0"/>
    <m/>
    <x v="0"/>
    <m/>
    <x v="138"/>
    <n v="100478458"/>
    <x v="0"/>
    <x v="0"/>
    <s v="Direcção de Obras"/>
    <s v="ORI"/>
    <x v="0"/>
    <m/>
    <x v="0"/>
    <x v="0"/>
    <x v="0"/>
    <x v="0"/>
    <x v="0"/>
    <x v="0"/>
    <x v="0"/>
    <x v="0"/>
    <x v="0"/>
    <x v="0"/>
    <x v="0"/>
    <s v="Direcção de Obras"/>
    <x v="0"/>
    <x v="0"/>
    <x v="0"/>
    <x v="0"/>
    <x v="0"/>
    <x v="0"/>
    <x v="0"/>
    <s v="000000"/>
    <x v="0"/>
    <x v="0"/>
    <x v="0"/>
    <x v="0"/>
    <s v="Ajuda de custo a favor do Sr. motórista Felisberto Mendonça pela sua deslocação em missão de serviço a cidade da Praia no dia 06 de Dezembro de 2023, conforme justificativo em anexo. "/>
  </r>
  <r>
    <x v="0"/>
    <n v="0"/>
    <n v="0"/>
    <n v="0"/>
    <n v="17672"/>
    <x v="688"/>
    <x v="0"/>
    <x v="0"/>
    <x v="0"/>
    <s v="01.25.01.10"/>
    <x v="11"/>
    <x v="1"/>
    <x v="1"/>
    <s v="Educação"/>
    <s v="01.25.01"/>
    <s v="Educação"/>
    <s v="01.25.01"/>
    <x v="21"/>
    <x v="0"/>
    <x v="5"/>
    <x v="8"/>
    <x v="0"/>
    <x v="1"/>
    <x v="0"/>
    <x v="0"/>
    <x v="10"/>
    <s v="2023-12-12"/>
    <x v="3"/>
    <n v="17672"/>
    <x v="0"/>
    <m/>
    <x v="0"/>
    <m/>
    <x v="52"/>
    <n v="100479452"/>
    <x v="0"/>
    <x v="0"/>
    <s v="Transporte escolar"/>
    <s v="ORI"/>
    <x v="0"/>
    <m/>
    <x v="0"/>
    <x v="0"/>
    <x v="0"/>
    <x v="0"/>
    <x v="0"/>
    <x v="0"/>
    <x v="0"/>
    <x v="0"/>
    <x v="0"/>
    <x v="0"/>
    <x v="0"/>
    <s v="Transporte escolar"/>
    <x v="0"/>
    <x v="0"/>
    <x v="0"/>
    <x v="0"/>
    <x v="1"/>
    <x v="0"/>
    <x v="0"/>
    <s v="000000"/>
    <x v="0"/>
    <x v="0"/>
    <x v="0"/>
    <x v="0"/>
    <s v="Pagamento a favor da Newash Automóvel, Sociedade Unipessoal ,Lda, pela aquisição 1 pastilhas e 8 litros de óleo de motor para manutenção afetos aos transportes escolar, conforme anexo."/>
  </r>
  <r>
    <x v="2"/>
    <n v="0"/>
    <n v="0"/>
    <n v="0"/>
    <n v="45000"/>
    <x v="689"/>
    <x v="0"/>
    <x v="0"/>
    <x v="0"/>
    <s v="01.27.05.07"/>
    <x v="49"/>
    <x v="4"/>
    <x v="5"/>
    <s v="Energia"/>
    <s v="01.27.05"/>
    <s v="Energia"/>
    <s v="01.27.05"/>
    <x v="20"/>
    <x v="0"/>
    <x v="0"/>
    <x v="0"/>
    <x v="0"/>
    <x v="1"/>
    <x v="2"/>
    <x v="0"/>
    <x v="10"/>
    <s v="2023-12-29"/>
    <x v="3"/>
    <n v="45000"/>
    <x v="0"/>
    <m/>
    <x v="0"/>
    <m/>
    <x v="139"/>
    <n v="100477943"/>
    <x v="0"/>
    <x v="0"/>
    <s v="Eletrificação de Ponta Can"/>
    <s v="ORI"/>
    <x v="0"/>
    <m/>
    <x v="0"/>
    <x v="0"/>
    <x v="0"/>
    <x v="0"/>
    <x v="0"/>
    <x v="0"/>
    <x v="0"/>
    <x v="0"/>
    <x v="0"/>
    <x v="0"/>
    <x v="0"/>
    <s v="Eletrificação de Ponta Can"/>
    <x v="0"/>
    <x v="0"/>
    <x v="0"/>
    <x v="0"/>
    <x v="1"/>
    <x v="0"/>
    <x v="0"/>
    <s v="000000"/>
    <x v="0"/>
    <x v="0"/>
    <x v="0"/>
    <x v="0"/>
    <s v="Pagamento a favor de SUN, Lda. referente a aquisição de projetores LED 300W, conforme anexo. "/>
  </r>
  <r>
    <x v="0"/>
    <n v="0"/>
    <n v="0"/>
    <n v="0"/>
    <n v="1000"/>
    <x v="690"/>
    <x v="0"/>
    <x v="0"/>
    <x v="0"/>
    <s v="03.16.15"/>
    <x v="0"/>
    <x v="0"/>
    <x v="0"/>
    <s v="Direção Financeira"/>
    <s v="03.16.15"/>
    <s v="Direção Financeira"/>
    <s v="03.16.15"/>
    <x v="19"/>
    <x v="0"/>
    <x v="0"/>
    <x v="7"/>
    <x v="0"/>
    <x v="0"/>
    <x v="0"/>
    <x v="0"/>
    <x v="10"/>
    <s v="2023-12-29"/>
    <x v="3"/>
    <n v="1000"/>
    <x v="0"/>
    <m/>
    <x v="0"/>
    <m/>
    <x v="140"/>
    <n v="100426451"/>
    <x v="0"/>
    <x v="0"/>
    <s v="Direção Financeira"/>
    <s v="ORI"/>
    <x v="0"/>
    <m/>
    <x v="0"/>
    <x v="0"/>
    <x v="0"/>
    <x v="0"/>
    <x v="0"/>
    <x v="0"/>
    <x v="0"/>
    <x v="0"/>
    <x v="0"/>
    <x v="0"/>
    <x v="0"/>
    <s v="Direção Financeira"/>
    <x v="0"/>
    <x v="0"/>
    <x v="0"/>
    <x v="0"/>
    <x v="0"/>
    <x v="0"/>
    <x v="0"/>
    <s v="000000"/>
    <x v="0"/>
    <x v="0"/>
    <x v="0"/>
    <x v="0"/>
    <s v="Ajuda de custo a favor do senhor Carlos Armando Fernandes, pela sua deslocação a Assomada em missão de serviço, conforme anexo. "/>
  </r>
  <r>
    <x v="2"/>
    <n v="0"/>
    <n v="0"/>
    <n v="0"/>
    <n v="219096"/>
    <x v="691"/>
    <x v="0"/>
    <x v="0"/>
    <x v="0"/>
    <s v="01.27.06.41"/>
    <x v="24"/>
    <x v="4"/>
    <x v="5"/>
    <s v="Requalificação Urbana e habitação"/>
    <s v="01.27.06"/>
    <s v="Requalificação Urbana e habitação"/>
    <s v="01.27.06"/>
    <x v="46"/>
    <x v="0"/>
    <x v="0"/>
    <x v="0"/>
    <x v="0"/>
    <x v="1"/>
    <x v="2"/>
    <x v="0"/>
    <x v="10"/>
    <s v="2023-12-19"/>
    <x v="3"/>
    <n v="219096"/>
    <x v="0"/>
    <m/>
    <x v="0"/>
    <m/>
    <x v="141"/>
    <n v="100391876"/>
    <x v="0"/>
    <x v="0"/>
    <s v="Reabilitação de Jardins Infantis e Escolas do EBI"/>
    <s v="ORI"/>
    <x v="0"/>
    <s v="RJEBI"/>
    <x v="0"/>
    <x v="0"/>
    <x v="0"/>
    <x v="0"/>
    <x v="0"/>
    <x v="0"/>
    <x v="0"/>
    <x v="0"/>
    <x v="0"/>
    <x v="0"/>
    <x v="0"/>
    <s v="Reabilitação de Jardins Infantis e Escolas do EBI"/>
    <x v="0"/>
    <x v="0"/>
    <x v="0"/>
    <x v="0"/>
    <x v="1"/>
    <x v="0"/>
    <x v="0"/>
    <s v="099999"/>
    <x v="0"/>
    <x v="0"/>
    <x v="0"/>
    <x v="0"/>
    <s v="Pagamento a favor de Inertes de Cabo Verde, referente a aquisição de pave paralelo para reabilitação de escola Monte Pausada, conforme anexo."/>
  </r>
  <r>
    <x v="0"/>
    <n v="0"/>
    <n v="0"/>
    <n v="0"/>
    <n v="45109"/>
    <x v="692"/>
    <x v="0"/>
    <x v="1"/>
    <x v="0"/>
    <s v="80.02.01"/>
    <x v="2"/>
    <x v="2"/>
    <x v="2"/>
    <s v="Retenções Iur"/>
    <s v="80.02.01"/>
    <s v="Retenções Iur"/>
    <s v="80.02.01"/>
    <x v="2"/>
    <x v="0"/>
    <x v="2"/>
    <x v="0"/>
    <x v="1"/>
    <x v="2"/>
    <x v="1"/>
    <x v="0"/>
    <x v="8"/>
    <s v="2023-10-26"/>
    <x v="3"/>
    <n v="45109"/>
    <x v="0"/>
    <m/>
    <x v="0"/>
    <m/>
    <x v="2"/>
    <n v="100474696"/>
    <x v="0"/>
    <x v="0"/>
    <s v="Retenções Iur"/>
    <s v="ORI"/>
    <x v="0"/>
    <s v="RIUR"/>
    <x v="0"/>
    <x v="0"/>
    <x v="0"/>
    <x v="0"/>
    <x v="0"/>
    <x v="0"/>
    <x v="0"/>
    <x v="0"/>
    <x v="0"/>
    <x v="0"/>
    <x v="0"/>
    <s v="Retenções Iur"/>
    <x v="0"/>
    <x v="0"/>
    <x v="0"/>
    <x v="0"/>
    <x v="2"/>
    <x v="0"/>
    <x v="0"/>
    <s v="000000"/>
    <x v="0"/>
    <x v="1"/>
    <x v="0"/>
    <x v="0"/>
    <s v="RETENCAO OT"/>
  </r>
  <r>
    <x v="0"/>
    <n v="0"/>
    <n v="0"/>
    <n v="0"/>
    <n v="9000"/>
    <x v="693"/>
    <x v="0"/>
    <x v="1"/>
    <x v="0"/>
    <s v="80.02.10.03"/>
    <x v="40"/>
    <x v="2"/>
    <x v="2"/>
    <s v="Outros"/>
    <s v="80.02.10"/>
    <s v="Outros"/>
    <s v="80.02.10"/>
    <x v="58"/>
    <x v="0"/>
    <x v="2"/>
    <x v="0"/>
    <x v="1"/>
    <x v="2"/>
    <x v="1"/>
    <x v="0"/>
    <x v="8"/>
    <s v="2023-10-26"/>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9755"/>
    <x v="694"/>
    <x v="0"/>
    <x v="1"/>
    <x v="0"/>
    <s v="80.02.10.01"/>
    <x v="6"/>
    <x v="2"/>
    <x v="2"/>
    <s v="Outros"/>
    <s v="80.02.10"/>
    <s v="Outros"/>
    <s v="80.02.10"/>
    <x v="12"/>
    <x v="0"/>
    <x v="2"/>
    <x v="0"/>
    <x v="1"/>
    <x v="2"/>
    <x v="1"/>
    <x v="0"/>
    <x v="8"/>
    <s v="2023-10-26"/>
    <x v="3"/>
    <n v="5975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69"/>
    <x v="695"/>
    <x v="0"/>
    <x v="1"/>
    <x v="0"/>
    <s v="80.02.10.24"/>
    <x v="38"/>
    <x v="2"/>
    <x v="2"/>
    <s v="Outros"/>
    <s v="80.02.10"/>
    <s v="Outros"/>
    <s v="80.02.10"/>
    <x v="13"/>
    <x v="0"/>
    <x v="2"/>
    <x v="0"/>
    <x v="1"/>
    <x v="2"/>
    <x v="1"/>
    <x v="0"/>
    <x v="8"/>
    <s v="2023-10-26"/>
    <x v="3"/>
    <n v="1169"/>
    <x v="0"/>
    <m/>
    <x v="0"/>
    <m/>
    <x v="51"/>
    <n v="100478987"/>
    <x v="0"/>
    <x v="0"/>
    <s v="Retenções SIACSA"/>
    <s v="ORI"/>
    <x v="0"/>
    <s v="SIACSA"/>
    <x v="0"/>
    <x v="0"/>
    <x v="0"/>
    <x v="0"/>
    <x v="0"/>
    <x v="0"/>
    <x v="0"/>
    <x v="0"/>
    <x v="0"/>
    <x v="0"/>
    <x v="0"/>
    <s v="Retenções SIACSA"/>
    <x v="0"/>
    <x v="0"/>
    <x v="0"/>
    <x v="0"/>
    <x v="2"/>
    <x v="0"/>
    <x v="0"/>
    <s v="000000"/>
    <x v="0"/>
    <x v="1"/>
    <x v="0"/>
    <x v="0"/>
    <s v="RETENCAO OT"/>
  </r>
  <r>
    <x v="0"/>
    <n v="0"/>
    <n v="0"/>
    <n v="0"/>
    <n v="2100"/>
    <x v="696"/>
    <x v="0"/>
    <x v="0"/>
    <x v="0"/>
    <s v="03.16.15"/>
    <x v="0"/>
    <x v="0"/>
    <x v="0"/>
    <s v="Direção Financeira"/>
    <s v="03.16.15"/>
    <s v="Direção Financeira"/>
    <s v="03.16.15"/>
    <x v="15"/>
    <x v="0"/>
    <x v="0"/>
    <x v="0"/>
    <x v="0"/>
    <x v="0"/>
    <x v="0"/>
    <x v="0"/>
    <x v="0"/>
    <s v="2023-01-11"/>
    <x v="0"/>
    <n v="2100"/>
    <x v="0"/>
    <m/>
    <x v="0"/>
    <m/>
    <x v="8"/>
    <n v="100474914"/>
    <x v="0"/>
    <x v="0"/>
    <s v="Direção Financeira"/>
    <s v="ORI"/>
    <x v="0"/>
    <m/>
    <x v="0"/>
    <x v="0"/>
    <x v="0"/>
    <x v="0"/>
    <x v="0"/>
    <x v="0"/>
    <x v="0"/>
    <x v="0"/>
    <x v="0"/>
    <x v="0"/>
    <x v="0"/>
    <s v="Direção Financeira"/>
    <x v="0"/>
    <x v="0"/>
    <x v="0"/>
    <x v="0"/>
    <x v="0"/>
    <x v="0"/>
    <x v="0"/>
    <s v="099999"/>
    <x v="0"/>
    <x v="0"/>
    <x v="0"/>
    <x v="0"/>
    <s v="Despesa com aquisição de matérias para conserto de camaras de frio no mercado municipal, conforme anexo."/>
  </r>
  <r>
    <x v="0"/>
    <n v="0"/>
    <n v="0"/>
    <n v="0"/>
    <n v="5000"/>
    <x v="697"/>
    <x v="0"/>
    <x v="0"/>
    <x v="0"/>
    <s v="03.16.15"/>
    <x v="0"/>
    <x v="0"/>
    <x v="0"/>
    <s v="Direção Financeira"/>
    <s v="03.16.15"/>
    <s v="Direção Financeira"/>
    <s v="03.16.15"/>
    <x v="19"/>
    <x v="0"/>
    <x v="0"/>
    <x v="7"/>
    <x v="0"/>
    <x v="0"/>
    <x v="0"/>
    <x v="0"/>
    <x v="0"/>
    <s v="2023-01-11"/>
    <x v="0"/>
    <n v="5000"/>
    <x v="0"/>
    <m/>
    <x v="0"/>
    <m/>
    <x v="142"/>
    <n v="100477432"/>
    <x v="0"/>
    <x v="0"/>
    <s v="Direção Financeira"/>
    <s v="ORI"/>
    <x v="0"/>
    <m/>
    <x v="0"/>
    <x v="0"/>
    <x v="0"/>
    <x v="0"/>
    <x v="0"/>
    <x v="0"/>
    <x v="0"/>
    <x v="0"/>
    <x v="0"/>
    <x v="0"/>
    <x v="0"/>
    <s v="Direção Financeira"/>
    <x v="0"/>
    <x v="0"/>
    <x v="0"/>
    <x v="0"/>
    <x v="0"/>
    <x v="0"/>
    <x v="0"/>
    <s v="099999"/>
    <x v="0"/>
    <x v="0"/>
    <x v="0"/>
    <x v="0"/>
    <s v="pagamento a favor do Sr. Daniel Monteiro, pelo patrocínio na cobertura passagem para representação o município de São Miguel na corrida de liberdade na ilha do sal, conforme anexo."/>
  </r>
  <r>
    <x v="0"/>
    <n v="0"/>
    <n v="0"/>
    <n v="0"/>
    <n v="3942"/>
    <x v="698"/>
    <x v="0"/>
    <x v="0"/>
    <x v="0"/>
    <s v="01.25.05.12"/>
    <x v="5"/>
    <x v="1"/>
    <x v="1"/>
    <s v="Saúde"/>
    <s v="01.25.05"/>
    <s v="Saúde"/>
    <s v="01.25.05"/>
    <x v="1"/>
    <x v="0"/>
    <x v="1"/>
    <x v="1"/>
    <x v="0"/>
    <x v="1"/>
    <x v="0"/>
    <x v="0"/>
    <x v="0"/>
    <s v="2023-01-26"/>
    <x v="0"/>
    <n v="3942"/>
    <x v="0"/>
    <m/>
    <x v="0"/>
    <m/>
    <x v="8"/>
    <n v="100474914"/>
    <x v="0"/>
    <x v="0"/>
    <s v="Promoção e Inclusão Social"/>
    <s v="ORI"/>
    <x v="0"/>
    <m/>
    <x v="0"/>
    <x v="0"/>
    <x v="0"/>
    <x v="0"/>
    <x v="0"/>
    <x v="0"/>
    <x v="0"/>
    <x v="0"/>
    <x v="0"/>
    <x v="0"/>
    <x v="0"/>
    <s v="Promoção e Inclusão Social"/>
    <x v="0"/>
    <x v="0"/>
    <x v="0"/>
    <x v="0"/>
    <x v="1"/>
    <x v="0"/>
    <x v="0"/>
    <s v="000000"/>
    <x v="0"/>
    <x v="0"/>
    <x v="0"/>
    <x v="0"/>
    <s v="Pagamentos dos despachos alfandegários, referente aos donativos recebidos, conforme fatura e proposta em anexo."/>
  </r>
  <r>
    <x v="0"/>
    <n v="0"/>
    <n v="0"/>
    <n v="0"/>
    <n v="2223"/>
    <x v="699"/>
    <x v="0"/>
    <x v="1"/>
    <x v="0"/>
    <s v="80.02.01"/>
    <x v="2"/>
    <x v="2"/>
    <x v="2"/>
    <s v="Retenções Iur"/>
    <s v="80.02.01"/>
    <s v="Retenções Iur"/>
    <s v="80.02.01"/>
    <x v="2"/>
    <x v="0"/>
    <x v="2"/>
    <x v="0"/>
    <x v="1"/>
    <x v="2"/>
    <x v="1"/>
    <x v="0"/>
    <x v="0"/>
    <s v="2023-01-23"/>
    <x v="0"/>
    <n v="2223"/>
    <x v="0"/>
    <m/>
    <x v="0"/>
    <m/>
    <x v="2"/>
    <n v="100474696"/>
    <x v="0"/>
    <x v="0"/>
    <s v="Retenções Iur"/>
    <s v="ORI"/>
    <x v="0"/>
    <s v="RIUR"/>
    <x v="0"/>
    <x v="0"/>
    <x v="0"/>
    <x v="0"/>
    <x v="0"/>
    <x v="0"/>
    <x v="0"/>
    <x v="0"/>
    <x v="0"/>
    <x v="0"/>
    <x v="0"/>
    <s v="Retenções Iur"/>
    <x v="0"/>
    <x v="0"/>
    <x v="0"/>
    <x v="0"/>
    <x v="2"/>
    <x v="0"/>
    <x v="0"/>
    <s v="000000"/>
    <x v="0"/>
    <x v="1"/>
    <x v="0"/>
    <x v="0"/>
    <s v="RETENCAO OT"/>
  </r>
  <r>
    <x v="0"/>
    <n v="0"/>
    <n v="0"/>
    <n v="0"/>
    <n v="1633"/>
    <x v="700"/>
    <x v="0"/>
    <x v="1"/>
    <x v="0"/>
    <s v="80.02.10.26"/>
    <x v="3"/>
    <x v="2"/>
    <x v="2"/>
    <s v="Outros"/>
    <s v="80.02.10"/>
    <s v="Outros"/>
    <s v="80.02.10"/>
    <x v="3"/>
    <x v="0"/>
    <x v="2"/>
    <x v="2"/>
    <x v="1"/>
    <x v="2"/>
    <x v="1"/>
    <x v="0"/>
    <x v="0"/>
    <s v="2023-01-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2300"/>
    <x v="701"/>
    <x v="0"/>
    <x v="1"/>
    <x v="0"/>
    <s v="80.02.01"/>
    <x v="2"/>
    <x v="2"/>
    <x v="2"/>
    <s v="Retenções Iur"/>
    <s v="80.02.01"/>
    <s v="Retenções Iur"/>
    <s v="80.02.01"/>
    <x v="2"/>
    <x v="0"/>
    <x v="2"/>
    <x v="0"/>
    <x v="1"/>
    <x v="2"/>
    <x v="1"/>
    <x v="0"/>
    <x v="0"/>
    <s v="2023-01-24"/>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702"/>
    <x v="0"/>
    <x v="1"/>
    <x v="0"/>
    <s v="80.02.01"/>
    <x v="2"/>
    <x v="2"/>
    <x v="2"/>
    <s v="Retenções Iur"/>
    <s v="80.02.01"/>
    <s v="Retenções Iur"/>
    <s v="80.02.01"/>
    <x v="2"/>
    <x v="0"/>
    <x v="2"/>
    <x v="0"/>
    <x v="1"/>
    <x v="2"/>
    <x v="1"/>
    <x v="0"/>
    <x v="0"/>
    <s v="2023-01-24"/>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703"/>
    <x v="0"/>
    <x v="1"/>
    <x v="0"/>
    <s v="80.02.10.26"/>
    <x v="3"/>
    <x v="2"/>
    <x v="2"/>
    <s v="Outros"/>
    <s v="80.02.10"/>
    <s v="Outros"/>
    <s v="80.02.10"/>
    <x v="3"/>
    <x v="0"/>
    <x v="2"/>
    <x v="2"/>
    <x v="1"/>
    <x v="2"/>
    <x v="1"/>
    <x v="0"/>
    <x v="0"/>
    <s v="2023-01-24"/>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4995"/>
    <x v="704"/>
    <x v="0"/>
    <x v="1"/>
    <x v="0"/>
    <s v="80.02.01"/>
    <x v="2"/>
    <x v="2"/>
    <x v="2"/>
    <s v="Retenções Iur"/>
    <s v="80.02.01"/>
    <s v="Retenções Iur"/>
    <s v="80.02.01"/>
    <x v="2"/>
    <x v="0"/>
    <x v="2"/>
    <x v="0"/>
    <x v="1"/>
    <x v="2"/>
    <x v="1"/>
    <x v="0"/>
    <x v="0"/>
    <s v="2023-01-24"/>
    <x v="0"/>
    <n v="4995"/>
    <x v="0"/>
    <m/>
    <x v="0"/>
    <m/>
    <x v="2"/>
    <n v="100474696"/>
    <x v="0"/>
    <x v="0"/>
    <s v="Retenções Iur"/>
    <s v="ORI"/>
    <x v="0"/>
    <s v="RIUR"/>
    <x v="0"/>
    <x v="0"/>
    <x v="0"/>
    <x v="0"/>
    <x v="0"/>
    <x v="0"/>
    <x v="0"/>
    <x v="0"/>
    <x v="0"/>
    <x v="0"/>
    <x v="0"/>
    <s v="Retenções Iur"/>
    <x v="0"/>
    <x v="0"/>
    <x v="0"/>
    <x v="0"/>
    <x v="2"/>
    <x v="0"/>
    <x v="0"/>
    <s v="000000"/>
    <x v="0"/>
    <x v="1"/>
    <x v="0"/>
    <x v="0"/>
    <s v="RETENCAO OT"/>
  </r>
  <r>
    <x v="0"/>
    <n v="0"/>
    <n v="0"/>
    <n v="0"/>
    <n v="3000"/>
    <x v="705"/>
    <x v="0"/>
    <x v="0"/>
    <x v="0"/>
    <s v="01.25.05.12"/>
    <x v="5"/>
    <x v="1"/>
    <x v="1"/>
    <s v="Saúde"/>
    <s v="01.25.05"/>
    <s v="Saúde"/>
    <s v="01.25.05"/>
    <x v="1"/>
    <x v="0"/>
    <x v="1"/>
    <x v="1"/>
    <x v="0"/>
    <x v="1"/>
    <x v="0"/>
    <x v="0"/>
    <x v="1"/>
    <s v="2023-02-13"/>
    <x v="0"/>
    <n v="3000"/>
    <x v="0"/>
    <m/>
    <x v="0"/>
    <m/>
    <x v="143"/>
    <n v="100475754"/>
    <x v="0"/>
    <x v="0"/>
    <s v="Promoção e Inclusão Social"/>
    <s v="ORI"/>
    <x v="0"/>
    <m/>
    <x v="0"/>
    <x v="0"/>
    <x v="0"/>
    <x v="0"/>
    <x v="0"/>
    <x v="0"/>
    <x v="0"/>
    <x v="0"/>
    <x v="0"/>
    <x v="0"/>
    <x v="0"/>
    <s v="Promoção e Inclusão Social"/>
    <x v="0"/>
    <x v="0"/>
    <x v="0"/>
    <x v="0"/>
    <x v="1"/>
    <x v="0"/>
    <x v="0"/>
    <s v="000000"/>
    <x v="0"/>
    <x v="0"/>
    <x v="0"/>
    <x v="0"/>
    <s v="Apoio financeiro a favor do Sr. José Carlos Duarte, para aquisição de cesta básica, conforme proposta em anexo."/>
  </r>
  <r>
    <x v="0"/>
    <n v="0"/>
    <n v="0"/>
    <n v="0"/>
    <n v="44662"/>
    <x v="706"/>
    <x v="0"/>
    <x v="0"/>
    <x v="0"/>
    <s v="03.16.15"/>
    <x v="0"/>
    <x v="0"/>
    <x v="0"/>
    <s v="Direção Financeira"/>
    <s v="03.16.15"/>
    <s v="Direção Financeira"/>
    <s v="03.16.15"/>
    <x v="0"/>
    <x v="0"/>
    <x v="0"/>
    <x v="0"/>
    <x v="0"/>
    <x v="0"/>
    <x v="0"/>
    <x v="0"/>
    <x v="1"/>
    <s v="2023-02-14"/>
    <x v="0"/>
    <n v="44662"/>
    <x v="0"/>
    <m/>
    <x v="0"/>
    <m/>
    <x v="0"/>
    <n v="100476920"/>
    <x v="0"/>
    <x v="0"/>
    <s v="Direção Financeira"/>
    <s v="ORI"/>
    <x v="0"/>
    <m/>
    <x v="0"/>
    <x v="0"/>
    <x v="0"/>
    <x v="0"/>
    <x v="0"/>
    <x v="0"/>
    <x v="0"/>
    <x v="0"/>
    <x v="0"/>
    <x v="0"/>
    <x v="0"/>
    <s v="Direção Financeira"/>
    <x v="0"/>
    <x v="0"/>
    <x v="0"/>
    <x v="0"/>
    <x v="0"/>
    <x v="0"/>
    <x v="0"/>
    <s v="000000"/>
    <x v="0"/>
    <x v="0"/>
    <x v="0"/>
    <x v="0"/>
    <s v="Pagamento a favor da Felisberto Carvalho Auto Pela aquisição de combustíveis destinados as viaturas afeto aos serviço da CMSM, conforme anexo."/>
  </r>
  <r>
    <x v="2"/>
    <n v="0"/>
    <n v="0"/>
    <n v="0"/>
    <n v="200592"/>
    <x v="707"/>
    <x v="0"/>
    <x v="0"/>
    <x v="0"/>
    <s v="03.16.15"/>
    <x v="0"/>
    <x v="0"/>
    <x v="0"/>
    <s v="Direção Financeira"/>
    <s v="03.16.15"/>
    <s v="Direção Financeira"/>
    <s v="03.16.15"/>
    <x v="47"/>
    <x v="0"/>
    <x v="0"/>
    <x v="0"/>
    <x v="0"/>
    <x v="0"/>
    <x v="2"/>
    <x v="0"/>
    <x v="0"/>
    <s v="2023-01-31"/>
    <x v="0"/>
    <n v="200592"/>
    <x v="0"/>
    <m/>
    <x v="0"/>
    <m/>
    <x v="47"/>
    <n v="100391960"/>
    <x v="0"/>
    <x v="0"/>
    <s v="Direção Financeira"/>
    <s v="ORI"/>
    <x v="0"/>
    <m/>
    <x v="0"/>
    <x v="0"/>
    <x v="0"/>
    <x v="0"/>
    <x v="0"/>
    <x v="0"/>
    <x v="0"/>
    <x v="0"/>
    <x v="0"/>
    <x v="0"/>
    <x v="0"/>
    <s v="Direção Financeira"/>
    <x v="0"/>
    <x v="0"/>
    <x v="0"/>
    <x v="0"/>
    <x v="0"/>
    <x v="0"/>
    <x v="0"/>
    <s v="000000"/>
    <x v="0"/>
    <x v="0"/>
    <x v="0"/>
    <x v="0"/>
    <s v="Pagamento da divida a favor de CV Telecom, conforme anexo."/>
  </r>
  <r>
    <x v="0"/>
    <n v="0"/>
    <n v="0"/>
    <n v="0"/>
    <n v="900"/>
    <x v="708"/>
    <x v="0"/>
    <x v="1"/>
    <x v="0"/>
    <s v="80.02.01"/>
    <x v="2"/>
    <x v="2"/>
    <x v="2"/>
    <s v="Retenções Iur"/>
    <s v="80.02.01"/>
    <s v="Retenções Iur"/>
    <s v="80.02.01"/>
    <x v="2"/>
    <x v="0"/>
    <x v="2"/>
    <x v="0"/>
    <x v="1"/>
    <x v="2"/>
    <x v="1"/>
    <x v="0"/>
    <x v="1"/>
    <s v="2023-02-03"/>
    <x v="0"/>
    <n v="900"/>
    <x v="0"/>
    <m/>
    <x v="0"/>
    <m/>
    <x v="2"/>
    <n v="100474696"/>
    <x v="0"/>
    <x v="0"/>
    <s v="Retenções Iur"/>
    <s v="ORI"/>
    <x v="0"/>
    <s v="RIUR"/>
    <x v="0"/>
    <x v="0"/>
    <x v="0"/>
    <x v="0"/>
    <x v="0"/>
    <x v="0"/>
    <x v="0"/>
    <x v="0"/>
    <x v="0"/>
    <x v="0"/>
    <x v="0"/>
    <s v="Retenções Iur"/>
    <x v="0"/>
    <x v="0"/>
    <x v="0"/>
    <x v="0"/>
    <x v="2"/>
    <x v="0"/>
    <x v="0"/>
    <s v="000000"/>
    <x v="0"/>
    <x v="1"/>
    <x v="0"/>
    <x v="0"/>
    <s v="RETENCAO OT"/>
  </r>
  <r>
    <x v="0"/>
    <n v="0"/>
    <n v="0"/>
    <n v="0"/>
    <n v="550"/>
    <x v="709"/>
    <x v="0"/>
    <x v="0"/>
    <x v="0"/>
    <s v="03.16.15"/>
    <x v="0"/>
    <x v="0"/>
    <x v="0"/>
    <s v="Direção Financeira"/>
    <s v="03.16.15"/>
    <s v="Direção Financeira"/>
    <s v="03.16.15"/>
    <x v="55"/>
    <x v="0"/>
    <x v="0"/>
    <x v="0"/>
    <x v="0"/>
    <x v="0"/>
    <x v="0"/>
    <x v="0"/>
    <x v="1"/>
    <s v="2023-02-24"/>
    <x v="0"/>
    <n v="550"/>
    <x v="0"/>
    <m/>
    <x v="0"/>
    <m/>
    <x v="8"/>
    <n v="100474914"/>
    <x v="0"/>
    <x v="0"/>
    <s v="Direção Financeira"/>
    <s v="ORI"/>
    <x v="0"/>
    <m/>
    <x v="0"/>
    <x v="0"/>
    <x v="0"/>
    <x v="0"/>
    <x v="0"/>
    <x v="0"/>
    <x v="0"/>
    <x v="0"/>
    <x v="0"/>
    <x v="0"/>
    <x v="0"/>
    <s v="Direção Financeira"/>
    <x v="0"/>
    <x v="0"/>
    <x v="0"/>
    <x v="0"/>
    <x v="0"/>
    <x v="0"/>
    <x v="0"/>
    <s v="000000"/>
    <x v="0"/>
    <x v="0"/>
    <x v="0"/>
    <x v="0"/>
    <s v="Despesa pela a aquisição de corda sisal para o alinhamento de campo para a realização do torneio de futebol realizado no quadro das festividades gastrofest cinzas na praia calhetona, conforme anexo."/>
  </r>
  <r>
    <x v="2"/>
    <n v="0"/>
    <n v="0"/>
    <n v="0"/>
    <n v="28756"/>
    <x v="710"/>
    <x v="0"/>
    <x v="0"/>
    <x v="0"/>
    <s v="01.27.03.09"/>
    <x v="50"/>
    <x v="4"/>
    <x v="5"/>
    <s v="Gestão de Recursos Hídricos"/>
    <s v="01.27.03"/>
    <s v="Gestão de Recursos Hídricos"/>
    <s v="01.27.03"/>
    <x v="20"/>
    <x v="0"/>
    <x v="0"/>
    <x v="0"/>
    <x v="0"/>
    <x v="1"/>
    <x v="2"/>
    <x v="0"/>
    <x v="2"/>
    <s v="2023-03-14"/>
    <x v="0"/>
    <n v="28756"/>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Felisberto Carvalho Auto, pela aquisição de combustíveis destinados aos serviços de obras, no âmbito do projeto ligação domiciliar de águas, conforme proposta e fatura em anexo."/>
  </r>
  <r>
    <x v="2"/>
    <n v="0"/>
    <n v="0"/>
    <n v="0"/>
    <n v="29691"/>
    <x v="711"/>
    <x v="0"/>
    <x v="0"/>
    <x v="0"/>
    <s v="01.27.02.15"/>
    <x v="10"/>
    <x v="4"/>
    <x v="5"/>
    <s v="Saneamento básico"/>
    <s v="01.27.02"/>
    <s v="Saneamento básico"/>
    <s v="01.27.02"/>
    <x v="20"/>
    <x v="0"/>
    <x v="0"/>
    <x v="0"/>
    <x v="0"/>
    <x v="1"/>
    <x v="2"/>
    <x v="0"/>
    <x v="2"/>
    <s v="2023-03-14"/>
    <x v="0"/>
    <n v="2969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240"/>
    <x v="712"/>
    <x v="0"/>
    <x v="0"/>
    <x v="0"/>
    <s v="03.16.25"/>
    <x v="51"/>
    <x v="0"/>
    <x v="0"/>
    <s v="Direção dos  Recursos Humanos"/>
    <s v="03.16.25"/>
    <s v="Direção dos  Recursos Humanos"/>
    <s v="03.16.25"/>
    <x v="42"/>
    <x v="0"/>
    <x v="0"/>
    <x v="7"/>
    <x v="0"/>
    <x v="0"/>
    <x v="0"/>
    <x v="0"/>
    <x v="2"/>
    <s v="2023-03-22"/>
    <x v="0"/>
    <n v="24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57"/>
    <x v="712"/>
    <x v="0"/>
    <x v="0"/>
    <x v="0"/>
    <s v="03.16.25"/>
    <x v="51"/>
    <x v="0"/>
    <x v="0"/>
    <s v="Direção dos  Recursos Humanos"/>
    <s v="03.16.25"/>
    <s v="Direção dos  Recursos Humanos"/>
    <s v="03.16.25"/>
    <x v="52"/>
    <x v="0"/>
    <x v="0"/>
    <x v="0"/>
    <x v="0"/>
    <x v="0"/>
    <x v="0"/>
    <x v="0"/>
    <x v="2"/>
    <s v="2023-03-22"/>
    <x v="0"/>
    <n v="57"/>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887"/>
    <x v="712"/>
    <x v="0"/>
    <x v="0"/>
    <x v="0"/>
    <s v="03.16.25"/>
    <x v="51"/>
    <x v="0"/>
    <x v="0"/>
    <s v="Direção dos  Recursos Humanos"/>
    <s v="03.16.25"/>
    <s v="Direção dos  Recursos Humanos"/>
    <s v="03.16.25"/>
    <x v="37"/>
    <x v="0"/>
    <x v="0"/>
    <x v="0"/>
    <x v="1"/>
    <x v="0"/>
    <x v="0"/>
    <x v="0"/>
    <x v="2"/>
    <s v="2023-03-22"/>
    <x v="0"/>
    <n v="887"/>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6645"/>
    <x v="712"/>
    <x v="0"/>
    <x v="0"/>
    <x v="0"/>
    <s v="03.16.25"/>
    <x v="51"/>
    <x v="0"/>
    <x v="0"/>
    <s v="Direção dos  Recursos Humanos"/>
    <s v="03.16.25"/>
    <s v="Direção dos  Recursos Humanos"/>
    <s v="03.16.25"/>
    <x v="49"/>
    <x v="0"/>
    <x v="0"/>
    <x v="0"/>
    <x v="1"/>
    <x v="0"/>
    <x v="0"/>
    <x v="0"/>
    <x v="2"/>
    <s v="2023-03-22"/>
    <x v="0"/>
    <n v="664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508"/>
    <x v="712"/>
    <x v="0"/>
    <x v="0"/>
    <x v="0"/>
    <s v="03.16.25"/>
    <x v="51"/>
    <x v="0"/>
    <x v="0"/>
    <s v="Direção dos  Recursos Humanos"/>
    <s v="03.16.25"/>
    <s v="Direção dos  Recursos Humanos"/>
    <s v="03.16.25"/>
    <x v="67"/>
    <x v="0"/>
    <x v="1"/>
    <x v="16"/>
    <x v="0"/>
    <x v="0"/>
    <x v="0"/>
    <x v="0"/>
    <x v="2"/>
    <s v="2023-03-22"/>
    <x v="0"/>
    <n v="508"/>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18924"/>
    <x v="712"/>
    <x v="0"/>
    <x v="0"/>
    <x v="0"/>
    <s v="03.16.25"/>
    <x v="51"/>
    <x v="0"/>
    <x v="0"/>
    <s v="Direção dos  Recursos Humanos"/>
    <s v="03.16.25"/>
    <s v="Direção dos  Recursos Humanos"/>
    <s v="03.16.25"/>
    <x v="68"/>
    <x v="0"/>
    <x v="1"/>
    <x v="16"/>
    <x v="0"/>
    <x v="0"/>
    <x v="0"/>
    <x v="0"/>
    <x v="2"/>
    <s v="2023-03-22"/>
    <x v="0"/>
    <n v="1892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3-2023"/>
  </r>
  <r>
    <x v="0"/>
    <n v="0"/>
    <n v="0"/>
    <n v="0"/>
    <n v="44"/>
    <x v="712"/>
    <x v="0"/>
    <x v="0"/>
    <x v="0"/>
    <s v="03.16.25"/>
    <x v="51"/>
    <x v="0"/>
    <x v="0"/>
    <s v="Direção dos  Recursos Humanos"/>
    <s v="03.16.25"/>
    <s v="Direção dos  Recursos Humanos"/>
    <s v="03.16.25"/>
    <x v="42"/>
    <x v="0"/>
    <x v="0"/>
    <x v="7"/>
    <x v="0"/>
    <x v="0"/>
    <x v="0"/>
    <x v="0"/>
    <x v="2"/>
    <s v="2023-03-22"/>
    <x v="0"/>
    <n v="44"/>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10"/>
    <x v="712"/>
    <x v="0"/>
    <x v="0"/>
    <x v="0"/>
    <s v="03.16.25"/>
    <x v="51"/>
    <x v="0"/>
    <x v="0"/>
    <s v="Direção dos  Recursos Humanos"/>
    <s v="03.16.25"/>
    <s v="Direção dos  Recursos Humanos"/>
    <s v="03.16.25"/>
    <x v="52"/>
    <x v="0"/>
    <x v="0"/>
    <x v="0"/>
    <x v="0"/>
    <x v="0"/>
    <x v="0"/>
    <x v="0"/>
    <x v="2"/>
    <s v="2023-03-22"/>
    <x v="0"/>
    <n v="10"/>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162"/>
    <x v="712"/>
    <x v="0"/>
    <x v="0"/>
    <x v="0"/>
    <s v="03.16.25"/>
    <x v="51"/>
    <x v="0"/>
    <x v="0"/>
    <s v="Direção dos  Recursos Humanos"/>
    <s v="03.16.25"/>
    <s v="Direção dos  Recursos Humanos"/>
    <s v="03.16.25"/>
    <x v="37"/>
    <x v="0"/>
    <x v="0"/>
    <x v="0"/>
    <x v="1"/>
    <x v="0"/>
    <x v="0"/>
    <x v="0"/>
    <x v="2"/>
    <s v="2023-03-22"/>
    <x v="0"/>
    <n v="16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1218"/>
    <x v="712"/>
    <x v="0"/>
    <x v="0"/>
    <x v="0"/>
    <s v="03.16.25"/>
    <x v="51"/>
    <x v="0"/>
    <x v="0"/>
    <s v="Direção dos  Recursos Humanos"/>
    <s v="03.16.25"/>
    <s v="Direção dos  Recursos Humanos"/>
    <s v="03.16.25"/>
    <x v="49"/>
    <x v="0"/>
    <x v="0"/>
    <x v="0"/>
    <x v="1"/>
    <x v="0"/>
    <x v="0"/>
    <x v="0"/>
    <x v="2"/>
    <s v="2023-03-22"/>
    <x v="0"/>
    <n v="121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93"/>
    <x v="712"/>
    <x v="0"/>
    <x v="0"/>
    <x v="0"/>
    <s v="03.16.25"/>
    <x v="51"/>
    <x v="0"/>
    <x v="0"/>
    <s v="Direção dos  Recursos Humanos"/>
    <s v="03.16.25"/>
    <s v="Direção dos  Recursos Humanos"/>
    <s v="03.16.25"/>
    <x v="67"/>
    <x v="0"/>
    <x v="1"/>
    <x v="16"/>
    <x v="0"/>
    <x v="0"/>
    <x v="0"/>
    <x v="0"/>
    <x v="2"/>
    <s v="2023-03-22"/>
    <x v="0"/>
    <n v="9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3473"/>
    <x v="712"/>
    <x v="0"/>
    <x v="0"/>
    <x v="0"/>
    <s v="03.16.25"/>
    <x v="51"/>
    <x v="0"/>
    <x v="0"/>
    <s v="Direção dos  Recursos Humanos"/>
    <s v="03.16.25"/>
    <s v="Direção dos  Recursos Humanos"/>
    <s v="03.16.25"/>
    <x v="68"/>
    <x v="0"/>
    <x v="1"/>
    <x v="16"/>
    <x v="0"/>
    <x v="0"/>
    <x v="0"/>
    <x v="0"/>
    <x v="2"/>
    <s v="2023-03-22"/>
    <x v="0"/>
    <n v="347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3-2023"/>
  </r>
  <r>
    <x v="0"/>
    <n v="0"/>
    <n v="0"/>
    <n v="0"/>
    <n v="10845"/>
    <x v="712"/>
    <x v="0"/>
    <x v="0"/>
    <x v="0"/>
    <s v="03.16.25"/>
    <x v="51"/>
    <x v="0"/>
    <x v="0"/>
    <s v="Direção dos  Recursos Humanos"/>
    <s v="03.16.25"/>
    <s v="Direção dos  Recursos Humanos"/>
    <s v="03.16.25"/>
    <x v="42"/>
    <x v="0"/>
    <x v="0"/>
    <x v="7"/>
    <x v="0"/>
    <x v="0"/>
    <x v="0"/>
    <x v="0"/>
    <x v="2"/>
    <s v="2023-03-22"/>
    <x v="0"/>
    <n v="1084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2589"/>
    <x v="712"/>
    <x v="0"/>
    <x v="0"/>
    <x v="0"/>
    <s v="03.16.25"/>
    <x v="51"/>
    <x v="0"/>
    <x v="0"/>
    <s v="Direção dos  Recursos Humanos"/>
    <s v="03.16.25"/>
    <s v="Direção dos  Recursos Humanos"/>
    <s v="03.16.25"/>
    <x v="52"/>
    <x v="0"/>
    <x v="0"/>
    <x v="0"/>
    <x v="0"/>
    <x v="0"/>
    <x v="0"/>
    <x v="0"/>
    <x v="2"/>
    <s v="2023-03-22"/>
    <x v="0"/>
    <n v="258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39989"/>
    <x v="712"/>
    <x v="0"/>
    <x v="0"/>
    <x v="0"/>
    <s v="03.16.25"/>
    <x v="51"/>
    <x v="0"/>
    <x v="0"/>
    <s v="Direção dos  Recursos Humanos"/>
    <s v="03.16.25"/>
    <s v="Direção dos  Recursos Humanos"/>
    <s v="03.16.25"/>
    <x v="37"/>
    <x v="0"/>
    <x v="0"/>
    <x v="0"/>
    <x v="1"/>
    <x v="0"/>
    <x v="0"/>
    <x v="0"/>
    <x v="2"/>
    <s v="2023-03-22"/>
    <x v="0"/>
    <n v="3998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299506"/>
    <x v="712"/>
    <x v="0"/>
    <x v="0"/>
    <x v="0"/>
    <s v="03.16.25"/>
    <x v="51"/>
    <x v="0"/>
    <x v="0"/>
    <s v="Direção dos  Recursos Humanos"/>
    <s v="03.16.25"/>
    <s v="Direção dos  Recursos Humanos"/>
    <s v="03.16.25"/>
    <x v="49"/>
    <x v="0"/>
    <x v="0"/>
    <x v="0"/>
    <x v="1"/>
    <x v="0"/>
    <x v="0"/>
    <x v="0"/>
    <x v="2"/>
    <s v="2023-03-22"/>
    <x v="0"/>
    <n v="29950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22899"/>
    <x v="712"/>
    <x v="0"/>
    <x v="0"/>
    <x v="0"/>
    <s v="03.16.25"/>
    <x v="51"/>
    <x v="0"/>
    <x v="0"/>
    <s v="Direção dos  Recursos Humanos"/>
    <s v="03.16.25"/>
    <s v="Direção dos  Recursos Humanos"/>
    <s v="03.16.25"/>
    <x v="67"/>
    <x v="0"/>
    <x v="1"/>
    <x v="16"/>
    <x v="0"/>
    <x v="0"/>
    <x v="0"/>
    <x v="0"/>
    <x v="2"/>
    <s v="2023-03-22"/>
    <x v="0"/>
    <n v="2289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852871"/>
    <x v="712"/>
    <x v="0"/>
    <x v="0"/>
    <x v="0"/>
    <s v="03.16.25"/>
    <x v="51"/>
    <x v="0"/>
    <x v="0"/>
    <s v="Direção dos  Recursos Humanos"/>
    <s v="03.16.25"/>
    <s v="Direção dos  Recursos Humanos"/>
    <s v="03.16.25"/>
    <x v="68"/>
    <x v="0"/>
    <x v="1"/>
    <x v="16"/>
    <x v="0"/>
    <x v="0"/>
    <x v="0"/>
    <x v="0"/>
    <x v="2"/>
    <s v="2023-03-22"/>
    <x v="0"/>
    <n v="85287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3-2023"/>
  </r>
  <r>
    <x v="0"/>
    <n v="0"/>
    <n v="0"/>
    <n v="0"/>
    <n v="1310"/>
    <x v="713"/>
    <x v="0"/>
    <x v="0"/>
    <x v="0"/>
    <s v="03.16.22"/>
    <x v="52"/>
    <x v="0"/>
    <x v="0"/>
    <s v="Direção da Habitação"/>
    <s v="03.16.22"/>
    <s v="Direção da Habitação"/>
    <s v="03.16.22"/>
    <x v="42"/>
    <x v="0"/>
    <x v="0"/>
    <x v="7"/>
    <x v="0"/>
    <x v="0"/>
    <x v="0"/>
    <x v="0"/>
    <x v="2"/>
    <s v="2023-03-22"/>
    <x v="0"/>
    <n v="1310"/>
    <x v="0"/>
    <m/>
    <x v="0"/>
    <m/>
    <x v="2"/>
    <n v="100474696"/>
    <x v="0"/>
    <x v="2"/>
    <s v="Direção da Habitação"/>
    <s v="ORI"/>
    <x v="0"/>
    <m/>
    <x v="0"/>
    <x v="0"/>
    <x v="0"/>
    <x v="0"/>
    <x v="0"/>
    <x v="0"/>
    <x v="0"/>
    <x v="0"/>
    <x v="0"/>
    <x v="0"/>
    <x v="0"/>
    <s v="Direção da Habitação"/>
    <x v="0"/>
    <x v="0"/>
    <x v="0"/>
    <x v="0"/>
    <x v="0"/>
    <x v="0"/>
    <x v="0"/>
    <s v="000000"/>
    <x v="0"/>
    <x v="0"/>
    <x v="2"/>
    <x v="0"/>
    <s v="Pagamento de salário referente a 03-2023"/>
  </r>
  <r>
    <x v="0"/>
    <n v="0"/>
    <n v="0"/>
    <n v="0"/>
    <n v="13669"/>
    <x v="713"/>
    <x v="0"/>
    <x v="0"/>
    <x v="0"/>
    <s v="03.16.22"/>
    <x v="52"/>
    <x v="0"/>
    <x v="0"/>
    <s v="Direção da Habitação"/>
    <s v="03.16.22"/>
    <s v="Direção da Habitação"/>
    <s v="03.16.22"/>
    <x v="48"/>
    <x v="0"/>
    <x v="0"/>
    <x v="0"/>
    <x v="1"/>
    <x v="0"/>
    <x v="0"/>
    <x v="0"/>
    <x v="2"/>
    <s v="2023-03-22"/>
    <x v="0"/>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3-2023"/>
  </r>
  <r>
    <x v="0"/>
    <n v="0"/>
    <n v="0"/>
    <n v="0"/>
    <n v="857"/>
    <x v="713"/>
    <x v="0"/>
    <x v="0"/>
    <x v="0"/>
    <s v="03.16.22"/>
    <x v="52"/>
    <x v="0"/>
    <x v="0"/>
    <s v="Direção da Habitação"/>
    <s v="03.16.22"/>
    <s v="Direção da Habitação"/>
    <s v="03.16.22"/>
    <x v="42"/>
    <x v="0"/>
    <x v="0"/>
    <x v="7"/>
    <x v="0"/>
    <x v="0"/>
    <x v="0"/>
    <x v="0"/>
    <x v="2"/>
    <s v="2023-03-22"/>
    <x v="0"/>
    <n v="857"/>
    <x v="0"/>
    <m/>
    <x v="0"/>
    <m/>
    <x v="6"/>
    <n v="100474706"/>
    <x v="0"/>
    <x v="3"/>
    <s v="Direção da Habitação"/>
    <s v="ORI"/>
    <x v="0"/>
    <m/>
    <x v="0"/>
    <x v="0"/>
    <x v="0"/>
    <x v="0"/>
    <x v="0"/>
    <x v="0"/>
    <x v="0"/>
    <x v="0"/>
    <x v="0"/>
    <x v="0"/>
    <x v="0"/>
    <s v="Direção da Habitação"/>
    <x v="0"/>
    <x v="0"/>
    <x v="0"/>
    <x v="0"/>
    <x v="0"/>
    <x v="0"/>
    <x v="0"/>
    <s v="000000"/>
    <x v="0"/>
    <x v="0"/>
    <x v="3"/>
    <x v="0"/>
    <s v="Pagamento de salário referente a 03-2023"/>
  </r>
  <r>
    <x v="0"/>
    <n v="0"/>
    <n v="0"/>
    <n v="0"/>
    <n v="8935"/>
    <x v="713"/>
    <x v="0"/>
    <x v="0"/>
    <x v="0"/>
    <s v="03.16.22"/>
    <x v="52"/>
    <x v="0"/>
    <x v="0"/>
    <s v="Direção da Habitação"/>
    <s v="03.16.22"/>
    <s v="Direção da Habitação"/>
    <s v="03.16.22"/>
    <x v="48"/>
    <x v="0"/>
    <x v="0"/>
    <x v="0"/>
    <x v="1"/>
    <x v="0"/>
    <x v="0"/>
    <x v="0"/>
    <x v="2"/>
    <s v="2023-03-22"/>
    <x v="0"/>
    <n v="8935"/>
    <x v="0"/>
    <m/>
    <x v="0"/>
    <m/>
    <x v="6"/>
    <n v="100474706"/>
    <x v="0"/>
    <x v="3"/>
    <s v="Direção da Habitação"/>
    <s v="ORI"/>
    <x v="0"/>
    <m/>
    <x v="0"/>
    <x v="0"/>
    <x v="0"/>
    <x v="0"/>
    <x v="0"/>
    <x v="0"/>
    <x v="0"/>
    <x v="0"/>
    <x v="0"/>
    <x v="0"/>
    <x v="0"/>
    <s v="Direção da Habitação"/>
    <x v="0"/>
    <x v="0"/>
    <x v="0"/>
    <x v="0"/>
    <x v="0"/>
    <x v="0"/>
    <x v="0"/>
    <s v="000000"/>
    <x v="0"/>
    <x v="0"/>
    <x v="3"/>
    <x v="0"/>
    <s v="Pagamento de salário referente a 03-2023"/>
  </r>
  <r>
    <x v="0"/>
    <n v="0"/>
    <n v="0"/>
    <n v="0"/>
    <n v="9573"/>
    <x v="713"/>
    <x v="0"/>
    <x v="0"/>
    <x v="0"/>
    <s v="03.16.22"/>
    <x v="52"/>
    <x v="0"/>
    <x v="0"/>
    <s v="Direção da Habitação"/>
    <s v="03.16.22"/>
    <s v="Direção da Habitação"/>
    <s v="03.16.22"/>
    <x v="42"/>
    <x v="0"/>
    <x v="0"/>
    <x v="7"/>
    <x v="0"/>
    <x v="0"/>
    <x v="0"/>
    <x v="0"/>
    <x v="2"/>
    <s v="2023-03-22"/>
    <x v="0"/>
    <n v="9573"/>
    <x v="0"/>
    <m/>
    <x v="0"/>
    <m/>
    <x v="4"/>
    <n v="100474693"/>
    <x v="0"/>
    <x v="0"/>
    <s v="Direção da Habitação"/>
    <s v="ORI"/>
    <x v="0"/>
    <m/>
    <x v="0"/>
    <x v="0"/>
    <x v="0"/>
    <x v="0"/>
    <x v="0"/>
    <x v="0"/>
    <x v="0"/>
    <x v="0"/>
    <x v="0"/>
    <x v="0"/>
    <x v="0"/>
    <s v="Direção da Habitação"/>
    <x v="0"/>
    <x v="0"/>
    <x v="0"/>
    <x v="0"/>
    <x v="0"/>
    <x v="0"/>
    <x v="0"/>
    <s v="000000"/>
    <x v="0"/>
    <x v="0"/>
    <x v="0"/>
    <x v="0"/>
    <s v="Pagamento de salário referente a 03-2023"/>
  </r>
  <r>
    <x v="0"/>
    <n v="0"/>
    <n v="0"/>
    <n v="0"/>
    <n v="99796"/>
    <x v="713"/>
    <x v="0"/>
    <x v="0"/>
    <x v="0"/>
    <s v="03.16.22"/>
    <x v="52"/>
    <x v="0"/>
    <x v="0"/>
    <s v="Direção da Habitação"/>
    <s v="03.16.22"/>
    <s v="Direção da Habitação"/>
    <s v="03.16.22"/>
    <x v="48"/>
    <x v="0"/>
    <x v="0"/>
    <x v="0"/>
    <x v="1"/>
    <x v="0"/>
    <x v="0"/>
    <x v="0"/>
    <x v="2"/>
    <s v="2023-03-22"/>
    <x v="0"/>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3-2023"/>
  </r>
  <r>
    <x v="0"/>
    <n v="0"/>
    <n v="0"/>
    <n v="0"/>
    <n v="550"/>
    <x v="714"/>
    <x v="0"/>
    <x v="0"/>
    <x v="0"/>
    <s v="03.16.21"/>
    <x v="25"/>
    <x v="0"/>
    <x v="0"/>
    <s v="Dir. Turismo, Investimento e Emprendedorismo"/>
    <s v="03.16.21"/>
    <s v="Dir. Turismo, Investimento e Emprendedorismo"/>
    <s v="03.16.21"/>
    <x v="42"/>
    <x v="0"/>
    <x v="0"/>
    <x v="7"/>
    <x v="0"/>
    <x v="0"/>
    <x v="0"/>
    <x v="0"/>
    <x v="2"/>
    <s v="2023-03-22"/>
    <x v="0"/>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3-2023"/>
  </r>
  <r>
    <x v="0"/>
    <n v="0"/>
    <n v="0"/>
    <n v="0"/>
    <n v="5861"/>
    <x v="714"/>
    <x v="0"/>
    <x v="0"/>
    <x v="0"/>
    <s v="03.16.21"/>
    <x v="25"/>
    <x v="0"/>
    <x v="0"/>
    <s v="Dir. Turismo, Investimento e Emprendedorismo"/>
    <s v="03.16.21"/>
    <s v="Dir. Turismo, Investimento e Emprendedorismo"/>
    <s v="03.16.21"/>
    <x v="48"/>
    <x v="0"/>
    <x v="0"/>
    <x v="0"/>
    <x v="1"/>
    <x v="0"/>
    <x v="0"/>
    <x v="0"/>
    <x v="2"/>
    <s v="2023-03-22"/>
    <x v="0"/>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3-2023"/>
  </r>
  <r>
    <x v="0"/>
    <n v="0"/>
    <n v="0"/>
    <n v="0"/>
    <n v="7110"/>
    <x v="714"/>
    <x v="0"/>
    <x v="0"/>
    <x v="0"/>
    <s v="03.16.21"/>
    <x v="25"/>
    <x v="0"/>
    <x v="0"/>
    <s v="Dir. Turismo, Investimento e Emprendedorismo"/>
    <s v="03.16.21"/>
    <s v="Dir. Turismo, Investimento e Emprendedorismo"/>
    <s v="03.16.21"/>
    <x v="42"/>
    <x v="0"/>
    <x v="0"/>
    <x v="7"/>
    <x v="0"/>
    <x v="0"/>
    <x v="0"/>
    <x v="0"/>
    <x v="2"/>
    <s v="2023-03-22"/>
    <x v="0"/>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3-2023"/>
  </r>
  <r>
    <x v="0"/>
    <n v="0"/>
    <n v="0"/>
    <n v="0"/>
    <n v="75739"/>
    <x v="714"/>
    <x v="0"/>
    <x v="0"/>
    <x v="0"/>
    <s v="03.16.21"/>
    <x v="25"/>
    <x v="0"/>
    <x v="0"/>
    <s v="Dir. Turismo, Investimento e Emprendedorismo"/>
    <s v="03.16.21"/>
    <s v="Dir. Turismo, Investimento e Emprendedorismo"/>
    <s v="03.16.21"/>
    <x v="48"/>
    <x v="0"/>
    <x v="0"/>
    <x v="0"/>
    <x v="1"/>
    <x v="0"/>
    <x v="0"/>
    <x v="0"/>
    <x v="2"/>
    <s v="2023-03-22"/>
    <x v="0"/>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3-2023"/>
  </r>
  <r>
    <x v="0"/>
    <n v="0"/>
    <n v="0"/>
    <n v="0"/>
    <n v="10834"/>
    <x v="715"/>
    <x v="0"/>
    <x v="0"/>
    <x v="0"/>
    <s v="03.16.20"/>
    <x v="26"/>
    <x v="0"/>
    <x v="0"/>
    <s v="Dir. do Comércio, Indústria, Transporte Feiras e Pesca"/>
    <s v="03.16.20"/>
    <s v="Dir. do Comércio, Indústria, Transporte Feiras e Pesca"/>
    <s v="03.16.20"/>
    <x v="49"/>
    <x v="0"/>
    <x v="0"/>
    <x v="0"/>
    <x v="1"/>
    <x v="0"/>
    <x v="0"/>
    <x v="0"/>
    <x v="2"/>
    <s v="2023-03-22"/>
    <x v="0"/>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3-2023"/>
  </r>
  <r>
    <x v="0"/>
    <n v="0"/>
    <n v="0"/>
    <n v="0"/>
    <n v="8213"/>
    <x v="715"/>
    <x v="0"/>
    <x v="0"/>
    <x v="0"/>
    <s v="03.16.20"/>
    <x v="26"/>
    <x v="0"/>
    <x v="0"/>
    <s v="Dir. do Comércio, Indústria, Transporte Feiras e Pesca"/>
    <s v="03.16.20"/>
    <s v="Dir. do Comércio, Indústria, Transporte Feiras e Pesca"/>
    <s v="03.16.20"/>
    <x v="49"/>
    <x v="0"/>
    <x v="0"/>
    <x v="0"/>
    <x v="1"/>
    <x v="0"/>
    <x v="0"/>
    <x v="0"/>
    <x v="2"/>
    <s v="2023-03-22"/>
    <x v="0"/>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3-2023"/>
  </r>
  <r>
    <x v="0"/>
    <n v="0"/>
    <n v="0"/>
    <n v="0"/>
    <n v="83615"/>
    <x v="715"/>
    <x v="0"/>
    <x v="0"/>
    <x v="0"/>
    <s v="03.16.20"/>
    <x v="26"/>
    <x v="0"/>
    <x v="0"/>
    <s v="Dir. do Comércio, Indústria, Transporte Feiras e Pesca"/>
    <s v="03.16.20"/>
    <s v="Dir. do Comércio, Indústria, Transporte Feiras e Pesca"/>
    <s v="03.16.20"/>
    <x v="49"/>
    <x v="0"/>
    <x v="0"/>
    <x v="0"/>
    <x v="1"/>
    <x v="0"/>
    <x v="0"/>
    <x v="0"/>
    <x v="2"/>
    <s v="2023-03-22"/>
    <x v="0"/>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3-2023"/>
  </r>
  <r>
    <x v="0"/>
    <n v="0"/>
    <n v="0"/>
    <n v="0"/>
    <n v="478"/>
    <x v="716"/>
    <x v="0"/>
    <x v="0"/>
    <x v="0"/>
    <s v="03.16.19"/>
    <x v="47"/>
    <x v="0"/>
    <x v="0"/>
    <s v="Direção de Inovação e Desporto"/>
    <s v="03.16.19"/>
    <s v="Direção de Inovação e Desporto"/>
    <s v="03.16.19"/>
    <x v="42"/>
    <x v="0"/>
    <x v="0"/>
    <x v="7"/>
    <x v="0"/>
    <x v="0"/>
    <x v="0"/>
    <x v="0"/>
    <x v="2"/>
    <s v="2023-03-22"/>
    <x v="0"/>
    <n v="478"/>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3-2023"/>
  </r>
  <r>
    <x v="0"/>
    <n v="0"/>
    <n v="0"/>
    <n v="0"/>
    <n v="11021"/>
    <x v="716"/>
    <x v="0"/>
    <x v="0"/>
    <x v="0"/>
    <s v="03.16.19"/>
    <x v="47"/>
    <x v="0"/>
    <x v="0"/>
    <s v="Direção de Inovação e Desporto"/>
    <s v="03.16.19"/>
    <s v="Direção de Inovação e Desporto"/>
    <s v="03.16.19"/>
    <x v="37"/>
    <x v="0"/>
    <x v="0"/>
    <x v="0"/>
    <x v="1"/>
    <x v="0"/>
    <x v="0"/>
    <x v="0"/>
    <x v="2"/>
    <s v="2023-03-22"/>
    <x v="0"/>
    <n v="11021"/>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3-2023"/>
  </r>
  <r>
    <x v="0"/>
    <n v="0"/>
    <n v="0"/>
    <n v="0"/>
    <n v="211"/>
    <x v="716"/>
    <x v="0"/>
    <x v="0"/>
    <x v="0"/>
    <s v="03.16.19"/>
    <x v="47"/>
    <x v="0"/>
    <x v="0"/>
    <s v="Direção de Inovação e Desporto"/>
    <s v="03.16.19"/>
    <s v="Direção de Inovação e Desporto"/>
    <s v="03.16.19"/>
    <x v="42"/>
    <x v="0"/>
    <x v="0"/>
    <x v="7"/>
    <x v="0"/>
    <x v="0"/>
    <x v="0"/>
    <x v="0"/>
    <x v="2"/>
    <s v="2023-03-22"/>
    <x v="0"/>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3-2023"/>
  </r>
  <r>
    <x v="0"/>
    <n v="0"/>
    <n v="0"/>
    <n v="0"/>
    <n v="4861"/>
    <x v="716"/>
    <x v="0"/>
    <x v="0"/>
    <x v="0"/>
    <s v="03.16.19"/>
    <x v="47"/>
    <x v="0"/>
    <x v="0"/>
    <s v="Direção de Inovação e Desporto"/>
    <s v="03.16.19"/>
    <s v="Direção de Inovação e Desporto"/>
    <s v="03.16.19"/>
    <x v="37"/>
    <x v="0"/>
    <x v="0"/>
    <x v="0"/>
    <x v="1"/>
    <x v="0"/>
    <x v="0"/>
    <x v="0"/>
    <x v="2"/>
    <s v="2023-03-22"/>
    <x v="0"/>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3-2023"/>
  </r>
  <r>
    <x v="0"/>
    <n v="0"/>
    <n v="0"/>
    <n v="0"/>
    <n v="236"/>
    <x v="716"/>
    <x v="0"/>
    <x v="0"/>
    <x v="0"/>
    <s v="03.16.19"/>
    <x v="47"/>
    <x v="0"/>
    <x v="0"/>
    <s v="Direção de Inovação e Desporto"/>
    <s v="03.16.19"/>
    <s v="Direção de Inovação e Desporto"/>
    <s v="03.16.19"/>
    <x v="42"/>
    <x v="0"/>
    <x v="0"/>
    <x v="7"/>
    <x v="0"/>
    <x v="0"/>
    <x v="0"/>
    <x v="0"/>
    <x v="2"/>
    <s v="2023-03-22"/>
    <x v="0"/>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3-2023"/>
  </r>
  <r>
    <x v="0"/>
    <n v="0"/>
    <n v="0"/>
    <n v="0"/>
    <n v="5437"/>
    <x v="716"/>
    <x v="0"/>
    <x v="0"/>
    <x v="0"/>
    <s v="03.16.19"/>
    <x v="47"/>
    <x v="0"/>
    <x v="0"/>
    <s v="Direção de Inovação e Desporto"/>
    <s v="03.16.19"/>
    <s v="Direção de Inovação e Desporto"/>
    <s v="03.16.19"/>
    <x v="37"/>
    <x v="0"/>
    <x v="0"/>
    <x v="0"/>
    <x v="1"/>
    <x v="0"/>
    <x v="0"/>
    <x v="0"/>
    <x v="2"/>
    <s v="2023-03-22"/>
    <x v="0"/>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3-2023"/>
  </r>
  <r>
    <x v="0"/>
    <n v="0"/>
    <n v="0"/>
    <n v="0"/>
    <n v="4515"/>
    <x v="716"/>
    <x v="0"/>
    <x v="0"/>
    <x v="0"/>
    <s v="03.16.19"/>
    <x v="47"/>
    <x v="0"/>
    <x v="0"/>
    <s v="Direção de Inovação e Desporto"/>
    <s v="03.16.19"/>
    <s v="Direção de Inovação e Desporto"/>
    <s v="03.16.19"/>
    <x v="42"/>
    <x v="0"/>
    <x v="0"/>
    <x v="7"/>
    <x v="0"/>
    <x v="0"/>
    <x v="0"/>
    <x v="0"/>
    <x v="2"/>
    <s v="2023-03-22"/>
    <x v="0"/>
    <n v="4515"/>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3-2023"/>
  </r>
  <r>
    <x v="0"/>
    <n v="0"/>
    <n v="0"/>
    <n v="0"/>
    <n v="103990"/>
    <x v="716"/>
    <x v="0"/>
    <x v="0"/>
    <x v="0"/>
    <s v="03.16.19"/>
    <x v="47"/>
    <x v="0"/>
    <x v="0"/>
    <s v="Direção de Inovação e Desporto"/>
    <s v="03.16.19"/>
    <s v="Direção de Inovação e Desporto"/>
    <s v="03.16.19"/>
    <x v="37"/>
    <x v="0"/>
    <x v="0"/>
    <x v="0"/>
    <x v="1"/>
    <x v="0"/>
    <x v="0"/>
    <x v="0"/>
    <x v="2"/>
    <s v="2023-03-22"/>
    <x v="0"/>
    <n v="103990"/>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3-2023"/>
  </r>
  <r>
    <x v="0"/>
    <n v="0"/>
    <n v="0"/>
    <n v="0"/>
    <n v="107"/>
    <x v="717"/>
    <x v="0"/>
    <x v="0"/>
    <x v="0"/>
    <s v="03.16.17"/>
    <x v="53"/>
    <x v="0"/>
    <x v="0"/>
    <s v="Direção Proteção Civil"/>
    <s v="03.16.17"/>
    <s v="Direção Proteção Civil"/>
    <s v="03.16.17"/>
    <x v="54"/>
    <x v="0"/>
    <x v="0"/>
    <x v="0"/>
    <x v="0"/>
    <x v="0"/>
    <x v="0"/>
    <x v="0"/>
    <x v="2"/>
    <s v="2023-03-22"/>
    <x v="0"/>
    <n v="107"/>
    <x v="0"/>
    <m/>
    <x v="0"/>
    <m/>
    <x v="2"/>
    <n v="100474696"/>
    <x v="0"/>
    <x v="2"/>
    <s v="Direção Proteção Civil"/>
    <s v="ORI"/>
    <x v="0"/>
    <m/>
    <x v="0"/>
    <x v="0"/>
    <x v="0"/>
    <x v="0"/>
    <x v="0"/>
    <x v="0"/>
    <x v="0"/>
    <x v="0"/>
    <x v="0"/>
    <x v="0"/>
    <x v="0"/>
    <s v="Direção Proteção Civil"/>
    <x v="0"/>
    <x v="0"/>
    <x v="0"/>
    <x v="0"/>
    <x v="0"/>
    <x v="0"/>
    <x v="0"/>
    <s v="000000"/>
    <x v="0"/>
    <x v="0"/>
    <x v="2"/>
    <x v="0"/>
    <s v="Pagamento de salário referente a 03-2023"/>
  </r>
  <r>
    <x v="0"/>
    <n v="0"/>
    <n v="0"/>
    <n v="0"/>
    <n v="221"/>
    <x v="717"/>
    <x v="0"/>
    <x v="0"/>
    <x v="0"/>
    <s v="03.16.17"/>
    <x v="53"/>
    <x v="0"/>
    <x v="0"/>
    <s v="Direção Proteção Civil"/>
    <s v="03.16.17"/>
    <s v="Direção Proteção Civil"/>
    <s v="03.16.17"/>
    <x v="51"/>
    <x v="0"/>
    <x v="0"/>
    <x v="0"/>
    <x v="0"/>
    <x v="0"/>
    <x v="0"/>
    <x v="0"/>
    <x v="2"/>
    <s v="2023-03-22"/>
    <x v="0"/>
    <n v="221"/>
    <x v="0"/>
    <m/>
    <x v="0"/>
    <m/>
    <x v="2"/>
    <n v="100474696"/>
    <x v="0"/>
    <x v="2"/>
    <s v="Direção Proteção Civil"/>
    <s v="ORI"/>
    <x v="0"/>
    <m/>
    <x v="0"/>
    <x v="0"/>
    <x v="0"/>
    <x v="0"/>
    <x v="0"/>
    <x v="0"/>
    <x v="0"/>
    <x v="0"/>
    <x v="0"/>
    <x v="0"/>
    <x v="0"/>
    <s v="Direção Proteção Civil"/>
    <x v="0"/>
    <x v="0"/>
    <x v="0"/>
    <x v="0"/>
    <x v="0"/>
    <x v="0"/>
    <x v="0"/>
    <s v="000000"/>
    <x v="0"/>
    <x v="0"/>
    <x v="2"/>
    <x v="0"/>
    <s v="Pagamento de salário referente a 03-2023"/>
  </r>
  <r>
    <x v="0"/>
    <n v="0"/>
    <n v="0"/>
    <n v="0"/>
    <n v="885"/>
    <x v="717"/>
    <x v="0"/>
    <x v="0"/>
    <x v="0"/>
    <s v="03.16.17"/>
    <x v="53"/>
    <x v="0"/>
    <x v="0"/>
    <s v="Direção Proteção Civil"/>
    <s v="03.16.17"/>
    <s v="Direção Proteção Civil"/>
    <s v="03.16.17"/>
    <x v="37"/>
    <x v="0"/>
    <x v="0"/>
    <x v="0"/>
    <x v="1"/>
    <x v="0"/>
    <x v="0"/>
    <x v="0"/>
    <x v="2"/>
    <s v="2023-03-22"/>
    <x v="0"/>
    <n v="885"/>
    <x v="0"/>
    <m/>
    <x v="0"/>
    <m/>
    <x v="2"/>
    <n v="100474696"/>
    <x v="0"/>
    <x v="2"/>
    <s v="Direção Proteção Civil"/>
    <s v="ORI"/>
    <x v="0"/>
    <m/>
    <x v="0"/>
    <x v="0"/>
    <x v="0"/>
    <x v="0"/>
    <x v="0"/>
    <x v="0"/>
    <x v="0"/>
    <x v="0"/>
    <x v="0"/>
    <x v="0"/>
    <x v="0"/>
    <s v="Direção Proteção Civil"/>
    <x v="0"/>
    <x v="0"/>
    <x v="0"/>
    <x v="0"/>
    <x v="0"/>
    <x v="0"/>
    <x v="0"/>
    <s v="000000"/>
    <x v="0"/>
    <x v="0"/>
    <x v="2"/>
    <x v="0"/>
    <s v="Pagamento de salário referente a 03-2023"/>
  </r>
  <r>
    <x v="0"/>
    <n v="0"/>
    <n v="0"/>
    <n v="0"/>
    <n v="47"/>
    <x v="717"/>
    <x v="0"/>
    <x v="0"/>
    <x v="0"/>
    <s v="03.16.17"/>
    <x v="53"/>
    <x v="0"/>
    <x v="0"/>
    <s v="Direção Proteção Civil"/>
    <s v="03.16.17"/>
    <s v="Direção Proteção Civil"/>
    <s v="03.16.17"/>
    <x v="54"/>
    <x v="0"/>
    <x v="0"/>
    <x v="0"/>
    <x v="0"/>
    <x v="0"/>
    <x v="0"/>
    <x v="0"/>
    <x v="2"/>
    <s v="2023-03-22"/>
    <x v="0"/>
    <n v="47"/>
    <x v="0"/>
    <m/>
    <x v="0"/>
    <m/>
    <x v="82"/>
    <n v="100478986"/>
    <x v="0"/>
    <x v="7"/>
    <s v="Direção Proteção Civil"/>
    <s v="ORI"/>
    <x v="0"/>
    <m/>
    <x v="0"/>
    <x v="0"/>
    <x v="0"/>
    <x v="0"/>
    <x v="0"/>
    <x v="0"/>
    <x v="0"/>
    <x v="0"/>
    <x v="0"/>
    <x v="0"/>
    <x v="0"/>
    <s v="Direção Proteção Civil"/>
    <x v="0"/>
    <x v="0"/>
    <x v="0"/>
    <x v="0"/>
    <x v="0"/>
    <x v="0"/>
    <x v="0"/>
    <s v="000000"/>
    <x v="0"/>
    <x v="0"/>
    <x v="7"/>
    <x v="0"/>
    <s v="Pagamento de salário referente a 03-2023"/>
  </r>
  <r>
    <x v="0"/>
    <n v="0"/>
    <n v="0"/>
    <n v="0"/>
    <n v="99"/>
    <x v="717"/>
    <x v="0"/>
    <x v="0"/>
    <x v="0"/>
    <s v="03.16.17"/>
    <x v="53"/>
    <x v="0"/>
    <x v="0"/>
    <s v="Direção Proteção Civil"/>
    <s v="03.16.17"/>
    <s v="Direção Proteção Civil"/>
    <s v="03.16.17"/>
    <x v="51"/>
    <x v="0"/>
    <x v="0"/>
    <x v="0"/>
    <x v="0"/>
    <x v="0"/>
    <x v="0"/>
    <x v="0"/>
    <x v="2"/>
    <s v="2023-03-22"/>
    <x v="0"/>
    <n v="99"/>
    <x v="0"/>
    <m/>
    <x v="0"/>
    <m/>
    <x v="82"/>
    <n v="100478986"/>
    <x v="0"/>
    <x v="7"/>
    <s v="Direção Proteção Civil"/>
    <s v="ORI"/>
    <x v="0"/>
    <m/>
    <x v="0"/>
    <x v="0"/>
    <x v="0"/>
    <x v="0"/>
    <x v="0"/>
    <x v="0"/>
    <x v="0"/>
    <x v="0"/>
    <x v="0"/>
    <x v="0"/>
    <x v="0"/>
    <s v="Direção Proteção Civil"/>
    <x v="0"/>
    <x v="0"/>
    <x v="0"/>
    <x v="0"/>
    <x v="0"/>
    <x v="0"/>
    <x v="0"/>
    <s v="000000"/>
    <x v="0"/>
    <x v="0"/>
    <x v="7"/>
    <x v="0"/>
    <s v="Pagamento de salário referente a 03-2023"/>
  </r>
  <r>
    <x v="0"/>
    <n v="0"/>
    <n v="0"/>
    <n v="0"/>
    <n v="396"/>
    <x v="717"/>
    <x v="0"/>
    <x v="0"/>
    <x v="0"/>
    <s v="03.16.17"/>
    <x v="53"/>
    <x v="0"/>
    <x v="0"/>
    <s v="Direção Proteção Civil"/>
    <s v="03.16.17"/>
    <s v="Direção Proteção Civil"/>
    <s v="03.16.17"/>
    <x v="37"/>
    <x v="0"/>
    <x v="0"/>
    <x v="0"/>
    <x v="1"/>
    <x v="0"/>
    <x v="0"/>
    <x v="0"/>
    <x v="2"/>
    <s v="2023-03-22"/>
    <x v="0"/>
    <n v="396"/>
    <x v="0"/>
    <m/>
    <x v="0"/>
    <m/>
    <x v="82"/>
    <n v="100478986"/>
    <x v="0"/>
    <x v="7"/>
    <s v="Direção Proteção Civil"/>
    <s v="ORI"/>
    <x v="0"/>
    <m/>
    <x v="0"/>
    <x v="0"/>
    <x v="0"/>
    <x v="0"/>
    <x v="0"/>
    <x v="0"/>
    <x v="0"/>
    <x v="0"/>
    <x v="0"/>
    <x v="0"/>
    <x v="0"/>
    <s v="Direção Proteção Civil"/>
    <x v="0"/>
    <x v="0"/>
    <x v="0"/>
    <x v="0"/>
    <x v="0"/>
    <x v="0"/>
    <x v="0"/>
    <s v="000000"/>
    <x v="0"/>
    <x v="0"/>
    <x v="7"/>
    <x v="0"/>
    <s v="Pagamento de salário referente a 03-2023"/>
  </r>
  <r>
    <x v="0"/>
    <n v="0"/>
    <n v="0"/>
    <n v="0"/>
    <n v="841"/>
    <x v="717"/>
    <x v="0"/>
    <x v="0"/>
    <x v="0"/>
    <s v="03.16.17"/>
    <x v="53"/>
    <x v="0"/>
    <x v="0"/>
    <s v="Direção Proteção Civil"/>
    <s v="03.16.17"/>
    <s v="Direção Proteção Civil"/>
    <s v="03.16.17"/>
    <x v="54"/>
    <x v="0"/>
    <x v="0"/>
    <x v="0"/>
    <x v="0"/>
    <x v="0"/>
    <x v="0"/>
    <x v="0"/>
    <x v="2"/>
    <s v="2023-03-22"/>
    <x v="0"/>
    <n v="841"/>
    <x v="0"/>
    <m/>
    <x v="0"/>
    <m/>
    <x v="6"/>
    <n v="100474706"/>
    <x v="0"/>
    <x v="3"/>
    <s v="Direção Proteção Civil"/>
    <s v="ORI"/>
    <x v="0"/>
    <m/>
    <x v="0"/>
    <x v="0"/>
    <x v="0"/>
    <x v="0"/>
    <x v="0"/>
    <x v="0"/>
    <x v="0"/>
    <x v="0"/>
    <x v="0"/>
    <x v="0"/>
    <x v="0"/>
    <s v="Direção Proteção Civil"/>
    <x v="0"/>
    <x v="0"/>
    <x v="0"/>
    <x v="0"/>
    <x v="0"/>
    <x v="0"/>
    <x v="0"/>
    <s v="000000"/>
    <x v="0"/>
    <x v="0"/>
    <x v="3"/>
    <x v="0"/>
    <s v="Pagamento de salário referente a 03-2023"/>
  </r>
  <r>
    <x v="0"/>
    <n v="0"/>
    <n v="0"/>
    <n v="0"/>
    <n v="1741"/>
    <x v="717"/>
    <x v="0"/>
    <x v="0"/>
    <x v="0"/>
    <s v="03.16.17"/>
    <x v="53"/>
    <x v="0"/>
    <x v="0"/>
    <s v="Direção Proteção Civil"/>
    <s v="03.16.17"/>
    <s v="Direção Proteção Civil"/>
    <s v="03.16.17"/>
    <x v="51"/>
    <x v="0"/>
    <x v="0"/>
    <x v="0"/>
    <x v="0"/>
    <x v="0"/>
    <x v="0"/>
    <x v="0"/>
    <x v="2"/>
    <s v="2023-03-22"/>
    <x v="0"/>
    <n v="1741"/>
    <x v="0"/>
    <m/>
    <x v="0"/>
    <m/>
    <x v="6"/>
    <n v="100474706"/>
    <x v="0"/>
    <x v="3"/>
    <s v="Direção Proteção Civil"/>
    <s v="ORI"/>
    <x v="0"/>
    <m/>
    <x v="0"/>
    <x v="0"/>
    <x v="0"/>
    <x v="0"/>
    <x v="0"/>
    <x v="0"/>
    <x v="0"/>
    <x v="0"/>
    <x v="0"/>
    <x v="0"/>
    <x v="0"/>
    <s v="Direção Proteção Civil"/>
    <x v="0"/>
    <x v="0"/>
    <x v="0"/>
    <x v="0"/>
    <x v="0"/>
    <x v="0"/>
    <x v="0"/>
    <s v="000000"/>
    <x v="0"/>
    <x v="0"/>
    <x v="3"/>
    <x v="0"/>
    <s v="Pagamento de salário referente a 03-2023"/>
  </r>
  <r>
    <x v="0"/>
    <n v="0"/>
    <n v="0"/>
    <n v="0"/>
    <n v="6948"/>
    <x v="717"/>
    <x v="0"/>
    <x v="0"/>
    <x v="0"/>
    <s v="03.16.17"/>
    <x v="53"/>
    <x v="0"/>
    <x v="0"/>
    <s v="Direção Proteção Civil"/>
    <s v="03.16.17"/>
    <s v="Direção Proteção Civil"/>
    <s v="03.16.17"/>
    <x v="37"/>
    <x v="0"/>
    <x v="0"/>
    <x v="0"/>
    <x v="1"/>
    <x v="0"/>
    <x v="0"/>
    <x v="0"/>
    <x v="2"/>
    <s v="2023-03-22"/>
    <x v="0"/>
    <n v="6948"/>
    <x v="0"/>
    <m/>
    <x v="0"/>
    <m/>
    <x v="6"/>
    <n v="100474706"/>
    <x v="0"/>
    <x v="3"/>
    <s v="Direção Proteção Civil"/>
    <s v="ORI"/>
    <x v="0"/>
    <m/>
    <x v="0"/>
    <x v="0"/>
    <x v="0"/>
    <x v="0"/>
    <x v="0"/>
    <x v="0"/>
    <x v="0"/>
    <x v="0"/>
    <x v="0"/>
    <x v="0"/>
    <x v="0"/>
    <s v="Direção Proteção Civil"/>
    <x v="0"/>
    <x v="0"/>
    <x v="0"/>
    <x v="0"/>
    <x v="0"/>
    <x v="0"/>
    <x v="0"/>
    <s v="000000"/>
    <x v="0"/>
    <x v="0"/>
    <x v="3"/>
    <x v="0"/>
    <s v="Pagamento de salário referente a 03-2023"/>
  </r>
  <r>
    <x v="0"/>
    <n v="0"/>
    <n v="0"/>
    <n v="0"/>
    <n v="86"/>
    <x v="717"/>
    <x v="0"/>
    <x v="0"/>
    <x v="0"/>
    <s v="03.16.17"/>
    <x v="53"/>
    <x v="0"/>
    <x v="0"/>
    <s v="Direção Proteção Civil"/>
    <s v="03.16.17"/>
    <s v="Direção Proteção Civil"/>
    <s v="03.16.17"/>
    <x v="54"/>
    <x v="0"/>
    <x v="0"/>
    <x v="0"/>
    <x v="0"/>
    <x v="0"/>
    <x v="0"/>
    <x v="0"/>
    <x v="2"/>
    <s v="2023-03-22"/>
    <x v="0"/>
    <n v="86"/>
    <x v="0"/>
    <m/>
    <x v="0"/>
    <m/>
    <x v="51"/>
    <n v="100478987"/>
    <x v="0"/>
    <x v="5"/>
    <s v="Direção Proteção Civil"/>
    <s v="ORI"/>
    <x v="0"/>
    <m/>
    <x v="0"/>
    <x v="0"/>
    <x v="0"/>
    <x v="0"/>
    <x v="0"/>
    <x v="0"/>
    <x v="0"/>
    <x v="0"/>
    <x v="0"/>
    <x v="0"/>
    <x v="0"/>
    <s v="Direção Proteção Civil"/>
    <x v="0"/>
    <x v="0"/>
    <x v="0"/>
    <x v="0"/>
    <x v="0"/>
    <x v="0"/>
    <x v="0"/>
    <s v="000000"/>
    <x v="0"/>
    <x v="0"/>
    <x v="5"/>
    <x v="0"/>
    <s v="Pagamento de salário referente a 03-2023"/>
  </r>
  <r>
    <x v="0"/>
    <n v="0"/>
    <n v="0"/>
    <n v="0"/>
    <n v="178"/>
    <x v="717"/>
    <x v="0"/>
    <x v="0"/>
    <x v="0"/>
    <s v="03.16.17"/>
    <x v="53"/>
    <x v="0"/>
    <x v="0"/>
    <s v="Direção Proteção Civil"/>
    <s v="03.16.17"/>
    <s v="Direção Proteção Civil"/>
    <s v="03.16.17"/>
    <x v="51"/>
    <x v="0"/>
    <x v="0"/>
    <x v="0"/>
    <x v="0"/>
    <x v="0"/>
    <x v="0"/>
    <x v="0"/>
    <x v="2"/>
    <s v="2023-03-22"/>
    <x v="0"/>
    <n v="178"/>
    <x v="0"/>
    <m/>
    <x v="0"/>
    <m/>
    <x v="51"/>
    <n v="100478987"/>
    <x v="0"/>
    <x v="5"/>
    <s v="Direção Proteção Civil"/>
    <s v="ORI"/>
    <x v="0"/>
    <m/>
    <x v="0"/>
    <x v="0"/>
    <x v="0"/>
    <x v="0"/>
    <x v="0"/>
    <x v="0"/>
    <x v="0"/>
    <x v="0"/>
    <x v="0"/>
    <x v="0"/>
    <x v="0"/>
    <s v="Direção Proteção Civil"/>
    <x v="0"/>
    <x v="0"/>
    <x v="0"/>
    <x v="0"/>
    <x v="0"/>
    <x v="0"/>
    <x v="0"/>
    <s v="000000"/>
    <x v="0"/>
    <x v="0"/>
    <x v="5"/>
    <x v="0"/>
    <s v="Pagamento de salário referente a 03-2023"/>
  </r>
  <r>
    <x v="0"/>
    <n v="0"/>
    <n v="0"/>
    <n v="0"/>
    <n v="711"/>
    <x v="717"/>
    <x v="0"/>
    <x v="0"/>
    <x v="0"/>
    <s v="03.16.17"/>
    <x v="53"/>
    <x v="0"/>
    <x v="0"/>
    <s v="Direção Proteção Civil"/>
    <s v="03.16.17"/>
    <s v="Direção Proteção Civil"/>
    <s v="03.16.17"/>
    <x v="37"/>
    <x v="0"/>
    <x v="0"/>
    <x v="0"/>
    <x v="1"/>
    <x v="0"/>
    <x v="0"/>
    <x v="0"/>
    <x v="2"/>
    <s v="2023-03-22"/>
    <x v="0"/>
    <n v="711"/>
    <x v="0"/>
    <m/>
    <x v="0"/>
    <m/>
    <x v="51"/>
    <n v="100478987"/>
    <x v="0"/>
    <x v="5"/>
    <s v="Direção Proteção Civil"/>
    <s v="ORI"/>
    <x v="0"/>
    <m/>
    <x v="0"/>
    <x v="0"/>
    <x v="0"/>
    <x v="0"/>
    <x v="0"/>
    <x v="0"/>
    <x v="0"/>
    <x v="0"/>
    <x v="0"/>
    <x v="0"/>
    <x v="0"/>
    <s v="Direção Proteção Civil"/>
    <x v="0"/>
    <x v="0"/>
    <x v="0"/>
    <x v="0"/>
    <x v="0"/>
    <x v="0"/>
    <x v="0"/>
    <s v="000000"/>
    <x v="0"/>
    <x v="0"/>
    <x v="5"/>
    <x v="0"/>
    <s v="Pagamento de salário referente a 03-2023"/>
  </r>
  <r>
    <x v="0"/>
    <n v="0"/>
    <n v="0"/>
    <n v="0"/>
    <n v="13351"/>
    <x v="717"/>
    <x v="0"/>
    <x v="0"/>
    <x v="0"/>
    <s v="03.16.17"/>
    <x v="53"/>
    <x v="0"/>
    <x v="0"/>
    <s v="Direção Proteção Civil"/>
    <s v="03.16.17"/>
    <s v="Direção Proteção Civil"/>
    <s v="03.16.17"/>
    <x v="54"/>
    <x v="0"/>
    <x v="0"/>
    <x v="0"/>
    <x v="0"/>
    <x v="0"/>
    <x v="0"/>
    <x v="0"/>
    <x v="2"/>
    <s v="2023-03-22"/>
    <x v="0"/>
    <n v="13351"/>
    <x v="0"/>
    <m/>
    <x v="0"/>
    <m/>
    <x v="4"/>
    <n v="100474693"/>
    <x v="0"/>
    <x v="0"/>
    <s v="Direção Proteção Civil"/>
    <s v="ORI"/>
    <x v="0"/>
    <m/>
    <x v="0"/>
    <x v="0"/>
    <x v="0"/>
    <x v="0"/>
    <x v="0"/>
    <x v="0"/>
    <x v="0"/>
    <x v="0"/>
    <x v="0"/>
    <x v="0"/>
    <x v="0"/>
    <s v="Direção Proteção Civil"/>
    <x v="0"/>
    <x v="0"/>
    <x v="0"/>
    <x v="0"/>
    <x v="0"/>
    <x v="0"/>
    <x v="0"/>
    <s v="000000"/>
    <x v="0"/>
    <x v="0"/>
    <x v="0"/>
    <x v="0"/>
    <s v="Pagamento de salário referente a 03-2023"/>
  </r>
  <r>
    <x v="0"/>
    <n v="0"/>
    <n v="0"/>
    <n v="0"/>
    <n v="27616"/>
    <x v="717"/>
    <x v="0"/>
    <x v="0"/>
    <x v="0"/>
    <s v="03.16.17"/>
    <x v="53"/>
    <x v="0"/>
    <x v="0"/>
    <s v="Direção Proteção Civil"/>
    <s v="03.16.17"/>
    <s v="Direção Proteção Civil"/>
    <s v="03.16.17"/>
    <x v="51"/>
    <x v="0"/>
    <x v="0"/>
    <x v="0"/>
    <x v="0"/>
    <x v="0"/>
    <x v="0"/>
    <x v="0"/>
    <x v="2"/>
    <s v="2023-03-22"/>
    <x v="0"/>
    <n v="27616"/>
    <x v="0"/>
    <m/>
    <x v="0"/>
    <m/>
    <x v="4"/>
    <n v="100474693"/>
    <x v="0"/>
    <x v="0"/>
    <s v="Direção Proteção Civil"/>
    <s v="ORI"/>
    <x v="0"/>
    <m/>
    <x v="0"/>
    <x v="0"/>
    <x v="0"/>
    <x v="0"/>
    <x v="0"/>
    <x v="0"/>
    <x v="0"/>
    <x v="0"/>
    <x v="0"/>
    <x v="0"/>
    <x v="0"/>
    <s v="Direção Proteção Civil"/>
    <x v="0"/>
    <x v="0"/>
    <x v="0"/>
    <x v="0"/>
    <x v="0"/>
    <x v="0"/>
    <x v="0"/>
    <s v="000000"/>
    <x v="0"/>
    <x v="0"/>
    <x v="0"/>
    <x v="0"/>
    <s v="Pagamento de salário referente a 03-2023"/>
  </r>
  <r>
    <x v="0"/>
    <n v="0"/>
    <n v="0"/>
    <n v="0"/>
    <n v="110186"/>
    <x v="717"/>
    <x v="0"/>
    <x v="0"/>
    <x v="0"/>
    <s v="03.16.17"/>
    <x v="53"/>
    <x v="0"/>
    <x v="0"/>
    <s v="Direção Proteção Civil"/>
    <s v="03.16.17"/>
    <s v="Direção Proteção Civil"/>
    <s v="03.16.17"/>
    <x v="37"/>
    <x v="0"/>
    <x v="0"/>
    <x v="0"/>
    <x v="1"/>
    <x v="0"/>
    <x v="0"/>
    <x v="0"/>
    <x v="2"/>
    <s v="2023-03-22"/>
    <x v="0"/>
    <n v="110186"/>
    <x v="0"/>
    <m/>
    <x v="0"/>
    <m/>
    <x v="4"/>
    <n v="100474693"/>
    <x v="0"/>
    <x v="0"/>
    <s v="Direção Proteção Civil"/>
    <s v="ORI"/>
    <x v="0"/>
    <m/>
    <x v="0"/>
    <x v="0"/>
    <x v="0"/>
    <x v="0"/>
    <x v="0"/>
    <x v="0"/>
    <x v="0"/>
    <x v="0"/>
    <x v="0"/>
    <x v="0"/>
    <x v="0"/>
    <s v="Direção Proteção Civil"/>
    <x v="0"/>
    <x v="0"/>
    <x v="0"/>
    <x v="0"/>
    <x v="0"/>
    <x v="0"/>
    <x v="0"/>
    <s v="000000"/>
    <x v="0"/>
    <x v="0"/>
    <x v="0"/>
    <x v="0"/>
    <s v="Pagamento de salário referente a 03-2023"/>
  </r>
  <r>
    <x v="0"/>
    <n v="0"/>
    <n v="0"/>
    <n v="0"/>
    <n v="415"/>
    <x v="718"/>
    <x v="0"/>
    <x v="0"/>
    <x v="0"/>
    <s v="03.16.16"/>
    <x v="22"/>
    <x v="0"/>
    <x v="0"/>
    <s v="Direção Ambiente e Saneamento "/>
    <s v="03.16.16"/>
    <s v="Direção Ambiente e Saneamento "/>
    <s v="03.16.16"/>
    <x v="54"/>
    <x v="0"/>
    <x v="0"/>
    <x v="0"/>
    <x v="0"/>
    <x v="0"/>
    <x v="0"/>
    <x v="0"/>
    <x v="2"/>
    <s v="2023-03-22"/>
    <x v="0"/>
    <n v="41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3-2023"/>
  </r>
  <r>
    <x v="0"/>
    <n v="0"/>
    <n v="0"/>
    <n v="0"/>
    <n v="78"/>
    <x v="718"/>
    <x v="0"/>
    <x v="0"/>
    <x v="0"/>
    <s v="03.16.16"/>
    <x v="22"/>
    <x v="0"/>
    <x v="0"/>
    <s v="Direção Ambiente e Saneamento "/>
    <s v="03.16.16"/>
    <s v="Direção Ambiente e Saneamento "/>
    <s v="03.16.16"/>
    <x v="52"/>
    <x v="0"/>
    <x v="0"/>
    <x v="0"/>
    <x v="0"/>
    <x v="0"/>
    <x v="0"/>
    <x v="0"/>
    <x v="2"/>
    <s v="2023-03-22"/>
    <x v="0"/>
    <n v="78"/>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3-2023"/>
  </r>
  <r>
    <x v="0"/>
    <n v="0"/>
    <n v="0"/>
    <n v="0"/>
    <n v="2049"/>
    <x v="718"/>
    <x v="0"/>
    <x v="0"/>
    <x v="0"/>
    <s v="03.16.16"/>
    <x v="22"/>
    <x v="0"/>
    <x v="0"/>
    <s v="Direção Ambiente e Saneamento "/>
    <s v="03.16.16"/>
    <s v="Direção Ambiente e Saneamento "/>
    <s v="03.16.16"/>
    <x v="51"/>
    <x v="0"/>
    <x v="0"/>
    <x v="0"/>
    <x v="0"/>
    <x v="0"/>
    <x v="0"/>
    <x v="0"/>
    <x v="2"/>
    <s v="2023-03-22"/>
    <x v="0"/>
    <n v="204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3-2023"/>
  </r>
  <r>
    <x v="0"/>
    <n v="0"/>
    <n v="0"/>
    <n v="0"/>
    <n v="32515"/>
    <x v="718"/>
    <x v="0"/>
    <x v="0"/>
    <x v="0"/>
    <s v="03.16.16"/>
    <x v="22"/>
    <x v="0"/>
    <x v="0"/>
    <s v="Direção Ambiente e Saneamento "/>
    <s v="03.16.16"/>
    <s v="Direção Ambiente e Saneamento "/>
    <s v="03.16.16"/>
    <x v="37"/>
    <x v="0"/>
    <x v="0"/>
    <x v="0"/>
    <x v="1"/>
    <x v="0"/>
    <x v="0"/>
    <x v="0"/>
    <x v="2"/>
    <s v="2023-03-22"/>
    <x v="0"/>
    <n v="3251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3-2023"/>
  </r>
  <r>
    <x v="0"/>
    <n v="0"/>
    <n v="0"/>
    <n v="0"/>
    <n v="43"/>
    <x v="718"/>
    <x v="0"/>
    <x v="0"/>
    <x v="0"/>
    <s v="03.16.16"/>
    <x v="22"/>
    <x v="0"/>
    <x v="0"/>
    <s v="Direção Ambiente e Saneamento "/>
    <s v="03.16.16"/>
    <s v="Direção Ambiente e Saneamento "/>
    <s v="03.16.16"/>
    <x v="54"/>
    <x v="0"/>
    <x v="0"/>
    <x v="0"/>
    <x v="0"/>
    <x v="0"/>
    <x v="0"/>
    <x v="0"/>
    <x v="2"/>
    <s v="2023-03-22"/>
    <x v="0"/>
    <n v="4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3-2023"/>
  </r>
  <r>
    <x v="0"/>
    <n v="0"/>
    <n v="0"/>
    <n v="0"/>
    <n v="8"/>
    <x v="718"/>
    <x v="0"/>
    <x v="0"/>
    <x v="0"/>
    <s v="03.16.16"/>
    <x v="22"/>
    <x v="0"/>
    <x v="0"/>
    <s v="Direção Ambiente e Saneamento "/>
    <s v="03.16.16"/>
    <s v="Direção Ambiente e Saneamento "/>
    <s v="03.16.16"/>
    <x v="52"/>
    <x v="0"/>
    <x v="0"/>
    <x v="0"/>
    <x v="0"/>
    <x v="0"/>
    <x v="0"/>
    <x v="0"/>
    <x v="2"/>
    <s v="2023-03-22"/>
    <x v="0"/>
    <n v="8"/>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3-2023"/>
  </r>
  <r>
    <x v="0"/>
    <n v="0"/>
    <n v="0"/>
    <n v="0"/>
    <n v="214"/>
    <x v="718"/>
    <x v="0"/>
    <x v="0"/>
    <x v="0"/>
    <s v="03.16.16"/>
    <x v="22"/>
    <x v="0"/>
    <x v="0"/>
    <s v="Direção Ambiente e Saneamento "/>
    <s v="03.16.16"/>
    <s v="Direção Ambiente e Saneamento "/>
    <s v="03.16.16"/>
    <x v="51"/>
    <x v="0"/>
    <x v="0"/>
    <x v="0"/>
    <x v="0"/>
    <x v="0"/>
    <x v="0"/>
    <x v="0"/>
    <x v="2"/>
    <s v="2023-03-22"/>
    <x v="0"/>
    <n v="2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3-2023"/>
  </r>
  <r>
    <x v="0"/>
    <n v="0"/>
    <n v="0"/>
    <n v="0"/>
    <n v="3411"/>
    <x v="718"/>
    <x v="0"/>
    <x v="0"/>
    <x v="0"/>
    <s v="03.16.16"/>
    <x v="22"/>
    <x v="0"/>
    <x v="0"/>
    <s v="Direção Ambiente e Saneamento "/>
    <s v="03.16.16"/>
    <s v="Direção Ambiente e Saneamento "/>
    <s v="03.16.16"/>
    <x v="37"/>
    <x v="0"/>
    <x v="0"/>
    <x v="0"/>
    <x v="1"/>
    <x v="0"/>
    <x v="0"/>
    <x v="0"/>
    <x v="2"/>
    <s v="2023-03-22"/>
    <x v="0"/>
    <n v="3411"/>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3-2023"/>
  </r>
  <r>
    <x v="0"/>
    <n v="0"/>
    <n v="0"/>
    <n v="0"/>
    <n v="32"/>
    <x v="718"/>
    <x v="0"/>
    <x v="0"/>
    <x v="0"/>
    <s v="03.16.16"/>
    <x v="22"/>
    <x v="0"/>
    <x v="0"/>
    <s v="Direção Ambiente e Saneamento "/>
    <s v="03.16.16"/>
    <s v="Direção Ambiente e Saneamento "/>
    <s v="03.16.16"/>
    <x v="54"/>
    <x v="0"/>
    <x v="0"/>
    <x v="0"/>
    <x v="0"/>
    <x v="0"/>
    <x v="0"/>
    <x v="0"/>
    <x v="2"/>
    <s v="2023-03-22"/>
    <x v="0"/>
    <n v="32"/>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3-2023"/>
  </r>
  <r>
    <x v="0"/>
    <n v="0"/>
    <n v="0"/>
    <n v="0"/>
    <n v="6"/>
    <x v="718"/>
    <x v="0"/>
    <x v="0"/>
    <x v="0"/>
    <s v="03.16.16"/>
    <x v="22"/>
    <x v="0"/>
    <x v="0"/>
    <s v="Direção Ambiente e Saneamento "/>
    <s v="03.16.16"/>
    <s v="Direção Ambiente e Saneamento "/>
    <s v="03.16.16"/>
    <x v="52"/>
    <x v="0"/>
    <x v="0"/>
    <x v="0"/>
    <x v="0"/>
    <x v="0"/>
    <x v="0"/>
    <x v="0"/>
    <x v="2"/>
    <s v="2023-03-22"/>
    <x v="0"/>
    <n v="6"/>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3-2023"/>
  </r>
  <r>
    <x v="0"/>
    <n v="0"/>
    <n v="0"/>
    <n v="0"/>
    <n v="160"/>
    <x v="718"/>
    <x v="0"/>
    <x v="0"/>
    <x v="0"/>
    <s v="03.16.16"/>
    <x v="22"/>
    <x v="0"/>
    <x v="0"/>
    <s v="Direção Ambiente e Saneamento "/>
    <s v="03.16.16"/>
    <s v="Direção Ambiente e Saneamento "/>
    <s v="03.16.16"/>
    <x v="51"/>
    <x v="0"/>
    <x v="0"/>
    <x v="0"/>
    <x v="0"/>
    <x v="0"/>
    <x v="0"/>
    <x v="0"/>
    <x v="2"/>
    <s v="2023-03-22"/>
    <x v="0"/>
    <n v="160"/>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3-2023"/>
  </r>
  <r>
    <x v="0"/>
    <n v="0"/>
    <n v="0"/>
    <n v="0"/>
    <n v="2548"/>
    <x v="718"/>
    <x v="0"/>
    <x v="0"/>
    <x v="0"/>
    <s v="03.16.16"/>
    <x v="22"/>
    <x v="0"/>
    <x v="0"/>
    <s v="Direção Ambiente e Saneamento "/>
    <s v="03.16.16"/>
    <s v="Direção Ambiente e Saneamento "/>
    <s v="03.16.16"/>
    <x v="37"/>
    <x v="0"/>
    <x v="0"/>
    <x v="0"/>
    <x v="1"/>
    <x v="0"/>
    <x v="0"/>
    <x v="0"/>
    <x v="2"/>
    <s v="2023-03-22"/>
    <x v="0"/>
    <n v="2548"/>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3-2023"/>
  </r>
  <r>
    <x v="0"/>
    <n v="0"/>
    <n v="0"/>
    <n v="0"/>
    <n v="2"/>
    <x v="718"/>
    <x v="0"/>
    <x v="0"/>
    <x v="0"/>
    <s v="03.16.16"/>
    <x v="22"/>
    <x v="0"/>
    <x v="0"/>
    <s v="Direção Ambiente e Saneamento "/>
    <s v="03.16.16"/>
    <s v="Direção Ambiente e Saneamento "/>
    <s v="03.16.16"/>
    <x v="54"/>
    <x v="0"/>
    <x v="0"/>
    <x v="0"/>
    <x v="0"/>
    <x v="0"/>
    <x v="0"/>
    <x v="0"/>
    <x v="2"/>
    <s v="2023-03-22"/>
    <x v="0"/>
    <n v="2"/>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3-2023"/>
  </r>
  <r>
    <x v="0"/>
    <n v="0"/>
    <n v="0"/>
    <n v="0"/>
    <n v="0"/>
    <x v="718"/>
    <x v="0"/>
    <x v="0"/>
    <x v="0"/>
    <s v="03.16.16"/>
    <x v="22"/>
    <x v="0"/>
    <x v="0"/>
    <s v="Direção Ambiente e Saneamento "/>
    <s v="03.16.16"/>
    <s v="Direção Ambiente e Saneamento "/>
    <s v="03.16.16"/>
    <x v="52"/>
    <x v="0"/>
    <x v="0"/>
    <x v="0"/>
    <x v="0"/>
    <x v="0"/>
    <x v="0"/>
    <x v="0"/>
    <x v="2"/>
    <s v="2023-03-22"/>
    <x v="0"/>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3-2023"/>
  </r>
  <r>
    <x v="0"/>
    <n v="0"/>
    <n v="0"/>
    <n v="0"/>
    <n v="11"/>
    <x v="718"/>
    <x v="0"/>
    <x v="0"/>
    <x v="0"/>
    <s v="03.16.16"/>
    <x v="22"/>
    <x v="0"/>
    <x v="0"/>
    <s v="Direção Ambiente e Saneamento "/>
    <s v="03.16.16"/>
    <s v="Direção Ambiente e Saneamento "/>
    <s v="03.16.16"/>
    <x v="51"/>
    <x v="0"/>
    <x v="0"/>
    <x v="0"/>
    <x v="0"/>
    <x v="0"/>
    <x v="0"/>
    <x v="0"/>
    <x v="2"/>
    <s v="2023-03-22"/>
    <x v="0"/>
    <n v="11"/>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3-2023"/>
  </r>
  <r>
    <x v="0"/>
    <n v="0"/>
    <n v="0"/>
    <n v="0"/>
    <n v="183"/>
    <x v="718"/>
    <x v="0"/>
    <x v="0"/>
    <x v="0"/>
    <s v="03.16.16"/>
    <x v="22"/>
    <x v="0"/>
    <x v="0"/>
    <s v="Direção Ambiente e Saneamento "/>
    <s v="03.16.16"/>
    <s v="Direção Ambiente e Saneamento "/>
    <s v="03.16.16"/>
    <x v="37"/>
    <x v="0"/>
    <x v="0"/>
    <x v="0"/>
    <x v="1"/>
    <x v="0"/>
    <x v="0"/>
    <x v="0"/>
    <x v="2"/>
    <s v="2023-03-22"/>
    <x v="0"/>
    <n v="183"/>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3-2023"/>
  </r>
  <r>
    <x v="0"/>
    <n v="0"/>
    <n v="0"/>
    <n v="0"/>
    <n v="149"/>
    <x v="718"/>
    <x v="0"/>
    <x v="0"/>
    <x v="0"/>
    <s v="03.16.16"/>
    <x v="22"/>
    <x v="0"/>
    <x v="0"/>
    <s v="Direção Ambiente e Saneamento "/>
    <s v="03.16.16"/>
    <s v="Direção Ambiente e Saneamento "/>
    <s v="03.16.16"/>
    <x v="54"/>
    <x v="0"/>
    <x v="0"/>
    <x v="0"/>
    <x v="0"/>
    <x v="0"/>
    <x v="0"/>
    <x v="0"/>
    <x v="2"/>
    <s v="2023-03-22"/>
    <x v="0"/>
    <n v="149"/>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3-2023"/>
  </r>
  <r>
    <x v="0"/>
    <n v="0"/>
    <n v="0"/>
    <n v="0"/>
    <n v="28"/>
    <x v="718"/>
    <x v="0"/>
    <x v="0"/>
    <x v="0"/>
    <s v="03.16.16"/>
    <x v="22"/>
    <x v="0"/>
    <x v="0"/>
    <s v="Direção Ambiente e Saneamento "/>
    <s v="03.16.16"/>
    <s v="Direção Ambiente e Saneamento "/>
    <s v="03.16.16"/>
    <x v="52"/>
    <x v="0"/>
    <x v="0"/>
    <x v="0"/>
    <x v="0"/>
    <x v="0"/>
    <x v="0"/>
    <x v="0"/>
    <x v="2"/>
    <s v="2023-03-22"/>
    <x v="0"/>
    <n v="28"/>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3-2023"/>
  </r>
  <r>
    <x v="0"/>
    <n v="0"/>
    <n v="0"/>
    <n v="0"/>
    <n v="736"/>
    <x v="718"/>
    <x v="0"/>
    <x v="0"/>
    <x v="0"/>
    <s v="03.16.16"/>
    <x v="22"/>
    <x v="0"/>
    <x v="0"/>
    <s v="Direção Ambiente e Saneamento "/>
    <s v="03.16.16"/>
    <s v="Direção Ambiente e Saneamento "/>
    <s v="03.16.16"/>
    <x v="51"/>
    <x v="0"/>
    <x v="0"/>
    <x v="0"/>
    <x v="0"/>
    <x v="0"/>
    <x v="0"/>
    <x v="0"/>
    <x v="2"/>
    <s v="2023-03-22"/>
    <x v="0"/>
    <n v="736"/>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3-2023"/>
  </r>
  <r>
    <x v="0"/>
    <n v="0"/>
    <n v="0"/>
    <n v="0"/>
    <n v="11687"/>
    <x v="718"/>
    <x v="0"/>
    <x v="0"/>
    <x v="0"/>
    <s v="03.16.16"/>
    <x v="22"/>
    <x v="0"/>
    <x v="0"/>
    <s v="Direção Ambiente e Saneamento "/>
    <s v="03.16.16"/>
    <s v="Direção Ambiente e Saneamento "/>
    <s v="03.16.16"/>
    <x v="37"/>
    <x v="0"/>
    <x v="0"/>
    <x v="0"/>
    <x v="1"/>
    <x v="0"/>
    <x v="0"/>
    <x v="0"/>
    <x v="2"/>
    <s v="2023-03-22"/>
    <x v="0"/>
    <n v="1168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3-2023"/>
  </r>
  <r>
    <x v="0"/>
    <n v="0"/>
    <n v="0"/>
    <n v="0"/>
    <n v="97"/>
    <x v="718"/>
    <x v="0"/>
    <x v="0"/>
    <x v="0"/>
    <s v="03.16.16"/>
    <x v="22"/>
    <x v="0"/>
    <x v="0"/>
    <s v="Direção Ambiente e Saneamento "/>
    <s v="03.16.16"/>
    <s v="Direção Ambiente e Saneamento "/>
    <s v="03.16.16"/>
    <x v="54"/>
    <x v="0"/>
    <x v="0"/>
    <x v="0"/>
    <x v="0"/>
    <x v="0"/>
    <x v="0"/>
    <x v="0"/>
    <x v="2"/>
    <s v="2023-03-22"/>
    <x v="0"/>
    <n v="9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3-2023"/>
  </r>
  <r>
    <x v="0"/>
    <n v="0"/>
    <n v="0"/>
    <n v="0"/>
    <n v="18"/>
    <x v="718"/>
    <x v="0"/>
    <x v="0"/>
    <x v="0"/>
    <s v="03.16.16"/>
    <x v="22"/>
    <x v="0"/>
    <x v="0"/>
    <s v="Direção Ambiente e Saneamento "/>
    <s v="03.16.16"/>
    <s v="Direção Ambiente e Saneamento "/>
    <s v="03.16.16"/>
    <x v="52"/>
    <x v="0"/>
    <x v="0"/>
    <x v="0"/>
    <x v="0"/>
    <x v="0"/>
    <x v="0"/>
    <x v="0"/>
    <x v="2"/>
    <s v="2023-03-22"/>
    <x v="0"/>
    <n v="18"/>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3-2023"/>
  </r>
  <r>
    <x v="0"/>
    <n v="0"/>
    <n v="0"/>
    <n v="0"/>
    <n v="481"/>
    <x v="718"/>
    <x v="0"/>
    <x v="0"/>
    <x v="0"/>
    <s v="03.16.16"/>
    <x v="22"/>
    <x v="0"/>
    <x v="0"/>
    <s v="Direção Ambiente e Saneamento "/>
    <s v="03.16.16"/>
    <s v="Direção Ambiente e Saneamento "/>
    <s v="03.16.16"/>
    <x v="51"/>
    <x v="0"/>
    <x v="0"/>
    <x v="0"/>
    <x v="0"/>
    <x v="0"/>
    <x v="0"/>
    <x v="0"/>
    <x v="2"/>
    <s v="2023-03-22"/>
    <x v="0"/>
    <n v="481"/>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3-2023"/>
  </r>
  <r>
    <x v="0"/>
    <n v="0"/>
    <n v="0"/>
    <n v="0"/>
    <n v="7637"/>
    <x v="718"/>
    <x v="0"/>
    <x v="0"/>
    <x v="0"/>
    <s v="03.16.16"/>
    <x v="22"/>
    <x v="0"/>
    <x v="0"/>
    <s v="Direção Ambiente e Saneamento "/>
    <s v="03.16.16"/>
    <s v="Direção Ambiente e Saneamento "/>
    <s v="03.16.16"/>
    <x v="37"/>
    <x v="0"/>
    <x v="0"/>
    <x v="0"/>
    <x v="1"/>
    <x v="0"/>
    <x v="0"/>
    <x v="0"/>
    <x v="2"/>
    <s v="2023-03-22"/>
    <x v="0"/>
    <n v="763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3-2023"/>
  </r>
  <r>
    <x v="0"/>
    <n v="0"/>
    <n v="0"/>
    <n v="0"/>
    <n v="21"/>
    <x v="718"/>
    <x v="0"/>
    <x v="0"/>
    <x v="0"/>
    <s v="03.16.16"/>
    <x v="22"/>
    <x v="0"/>
    <x v="0"/>
    <s v="Direção Ambiente e Saneamento "/>
    <s v="03.16.16"/>
    <s v="Direção Ambiente e Saneamento "/>
    <s v="03.16.16"/>
    <x v="54"/>
    <x v="0"/>
    <x v="0"/>
    <x v="0"/>
    <x v="0"/>
    <x v="0"/>
    <x v="0"/>
    <x v="0"/>
    <x v="2"/>
    <s v="2023-03-22"/>
    <x v="0"/>
    <n v="21"/>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3-2023"/>
  </r>
  <r>
    <x v="0"/>
    <n v="0"/>
    <n v="0"/>
    <n v="0"/>
    <n v="4"/>
    <x v="718"/>
    <x v="0"/>
    <x v="0"/>
    <x v="0"/>
    <s v="03.16.16"/>
    <x v="22"/>
    <x v="0"/>
    <x v="0"/>
    <s v="Direção Ambiente e Saneamento "/>
    <s v="03.16.16"/>
    <s v="Direção Ambiente e Saneamento "/>
    <s v="03.16.16"/>
    <x v="52"/>
    <x v="0"/>
    <x v="0"/>
    <x v="0"/>
    <x v="0"/>
    <x v="0"/>
    <x v="0"/>
    <x v="0"/>
    <x v="2"/>
    <s v="2023-03-22"/>
    <x v="0"/>
    <n v="4"/>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3-2023"/>
  </r>
  <r>
    <x v="0"/>
    <n v="0"/>
    <n v="0"/>
    <n v="0"/>
    <n v="105"/>
    <x v="718"/>
    <x v="0"/>
    <x v="0"/>
    <x v="0"/>
    <s v="03.16.16"/>
    <x v="22"/>
    <x v="0"/>
    <x v="0"/>
    <s v="Direção Ambiente e Saneamento "/>
    <s v="03.16.16"/>
    <s v="Direção Ambiente e Saneamento "/>
    <s v="03.16.16"/>
    <x v="51"/>
    <x v="0"/>
    <x v="0"/>
    <x v="0"/>
    <x v="0"/>
    <x v="0"/>
    <x v="0"/>
    <x v="0"/>
    <x v="2"/>
    <s v="2023-03-22"/>
    <x v="0"/>
    <n v="105"/>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3-2023"/>
  </r>
  <r>
    <x v="0"/>
    <n v="0"/>
    <n v="0"/>
    <n v="0"/>
    <n v="1672"/>
    <x v="718"/>
    <x v="0"/>
    <x v="0"/>
    <x v="0"/>
    <s v="03.16.16"/>
    <x v="22"/>
    <x v="0"/>
    <x v="0"/>
    <s v="Direção Ambiente e Saneamento "/>
    <s v="03.16.16"/>
    <s v="Direção Ambiente e Saneamento "/>
    <s v="03.16.16"/>
    <x v="37"/>
    <x v="0"/>
    <x v="0"/>
    <x v="0"/>
    <x v="1"/>
    <x v="0"/>
    <x v="0"/>
    <x v="0"/>
    <x v="2"/>
    <s v="2023-03-22"/>
    <x v="0"/>
    <n v="1672"/>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3-2023"/>
  </r>
  <r>
    <x v="0"/>
    <n v="0"/>
    <n v="0"/>
    <n v="0"/>
    <n v="1162"/>
    <x v="718"/>
    <x v="0"/>
    <x v="0"/>
    <x v="0"/>
    <s v="03.16.16"/>
    <x v="22"/>
    <x v="0"/>
    <x v="0"/>
    <s v="Direção Ambiente e Saneamento "/>
    <s v="03.16.16"/>
    <s v="Direção Ambiente e Saneamento "/>
    <s v="03.16.16"/>
    <x v="54"/>
    <x v="0"/>
    <x v="0"/>
    <x v="0"/>
    <x v="0"/>
    <x v="0"/>
    <x v="0"/>
    <x v="0"/>
    <x v="2"/>
    <s v="2023-03-22"/>
    <x v="0"/>
    <n v="116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3-2023"/>
  </r>
  <r>
    <x v="0"/>
    <n v="0"/>
    <n v="0"/>
    <n v="0"/>
    <n v="219"/>
    <x v="718"/>
    <x v="0"/>
    <x v="0"/>
    <x v="0"/>
    <s v="03.16.16"/>
    <x v="22"/>
    <x v="0"/>
    <x v="0"/>
    <s v="Direção Ambiente e Saneamento "/>
    <s v="03.16.16"/>
    <s v="Direção Ambiente e Saneamento "/>
    <s v="03.16.16"/>
    <x v="52"/>
    <x v="0"/>
    <x v="0"/>
    <x v="0"/>
    <x v="0"/>
    <x v="0"/>
    <x v="0"/>
    <x v="0"/>
    <x v="2"/>
    <s v="2023-03-22"/>
    <x v="0"/>
    <n v="219"/>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3-2023"/>
  </r>
  <r>
    <x v="0"/>
    <n v="0"/>
    <n v="0"/>
    <n v="0"/>
    <n v="5736"/>
    <x v="718"/>
    <x v="0"/>
    <x v="0"/>
    <x v="0"/>
    <s v="03.16.16"/>
    <x v="22"/>
    <x v="0"/>
    <x v="0"/>
    <s v="Direção Ambiente e Saneamento "/>
    <s v="03.16.16"/>
    <s v="Direção Ambiente e Saneamento "/>
    <s v="03.16.16"/>
    <x v="51"/>
    <x v="0"/>
    <x v="0"/>
    <x v="0"/>
    <x v="0"/>
    <x v="0"/>
    <x v="0"/>
    <x v="0"/>
    <x v="2"/>
    <s v="2023-03-22"/>
    <x v="0"/>
    <n v="573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3-2023"/>
  </r>
  <r>
    <x v="0"/>
    <n v="0"/>
    <n v="0"/>
    <n v="0"/>
    <n v="91001"/>
    <x v="718"/>
    <x v="0"/>
    <x v="0"/>
    <x v="0"/>
    <s v="03.16.16"/>
    <x v="22"/>
    <x v="0"/>
    <x v="0"/>
    <s v="Direção Ambiente e Saneamento "/>
    <s v="03.16.16"/>
    <s v="Direção Ambiente e Saneamento "/>
    <s v="03.16.16"/>
    <x v="37"/>
    <x v="0"/>
    <x v="0"/>
    <x v="0"/>
    <x v="1"/>
    <x v="0"/>
    <x v="0"/>
    <x v="0"/>
    <x v="2"/>
    <s v="2023-03-22"/>
    <x v="0"/>
    <n v="9100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3-2023"/>
  </r>
  <r>
    <x v="0"/>
    <n v="0"/>
    <n v="0"/>
    <n v="0"/>
    <n v="13946"/>
    <x v="718"/>
    <x v="0"/>
    <x v="0"/>
    <x v="0"/>
    <s v="03.16.16"/>
    <x v="22"/>
    <x v="0"/>
    <x v="0"/>
    <s v="Direção Ambiente e Saneamento "/>
    <s v="03.16.16"/>
    <s v="Direção Ambiente e Saneamento "/>
    <s v="03.16.16"/>
    <x v="54"/>
    <x v="0"/>
    <x v="0"/>
    <x v="0"/>
    <x v="0"/>
    <x v="0"/>
    <x v="0"/>
    <x v="0"/>
    <x v="2"/>
    <s v="2023-03-22"/>
    <x v="0"/>
    <n v="1394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3-2023"/>
  </r>
  <r>
    <x v="0"/>
    <n v="0"/>
    <n v="0"/>
    <n v="0"/>
    <n v="2639"/>
    <x v="718"/>
    <x v="0"/>
    <x v="0"/>
    <x v="0"/>
    <s v="03.16.16"/>
    <x v="22"/>
    <x v="0"/>
    <x v="0"/>
    <s v="Direção Ambiente e Saneamento "/>
    <s v="03.16.16"/>
    <s v="Direção Ambiente e Saneamento "/>
    <s v="03.16.16"/>
    <x v="52"/>
    <x v="0"/>
    <x v="0"/>
    <x v="0"/>
    <x v="0"/>
    <x v="0"/>
    <x v="0"/>
    <x v="0"/>
    <x v="2"/>
    <s v="2023-03-22"/>
    <x v="0"/>
    <n v="263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3-2023"/>
  </r>
  <r>
    <x v="0"/>
    <n v="0"/>
    <n v="0"/>
    <n v="0"/>
    <n v="68830"/>
    <x v="718"/>
    <x v="0"/>
    <x v="0"/>
    <x v="0"/>
    <s v="03.16.16"/>
    <x v="22"/>
    <x v="0"/>
    <x v="0"/>
    <s v="Direção Ambiente e Saneamento "/>
    <s v="03.16.16"/>
    <s v="Direção Ambiente e Saneamento "/>
    <s v="03.16.16"/>
    <x v="51"/>
    <x v="0"/>
    <x v="0"/>
    <x v="0"/>
    <x v="0"/>
    <x v="0"/>
    <x v="0"/>
    <x v="0"/>
    <x v="2"/>
    <s v="2023-03-22"/>
    <x v="0"/>
    <n v="68830"/>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3-2023"/>
  </r>
  <r>
    <x v="0"/>
    <n v="0"/>
    <n v="0"/>
    <n v="0"/>
    <n v="1091687"/>
    <x v="718"/>
    <x v="0"/>
    <x v="0"/>
    <x v="0"/>
    <s v="03.16.16"/>
    <x v="22"/>
    <x v="0"/>
    <x v="0"/>
    <s v="Direção Ambiente e Saneamento "/>
    <s v="03.16.16"/>
    <s v="Direção Ambiente e Saneamento "/>
    <s v="03.16.16"/>
    <x v="37"/>
    <x v="0"/>
    <x v="0"/>
    <x v="0"/>
    <x v="1"/>
    <x v="0"/>
    <x v="0"/>
    <x v="0"/>
    <x v="2"/>
    <s v="2023-03-22"/>
    <x v="0"/>
    <n v="109168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3-2023"/>
  </r>
  <r>
    <x v="2"/>
    <n v="0"/>
    <n v="0"/>
    <n v="0"/>
    <n v="29808"/>
    <x v="719"/>
    <x v="0"/>
    <x v="0"/>
    <x v="0"/>
    <s v="01.27.07.04"/>
    <x v="32"/>
    <x v="4"/>
    <x v="5"/>
    <s v="Requalificação Urbana e Habitação 2"/>
    <s v="01.27.07"/>
    <s v="Requalificação Urbana e Habitação 2"/>
    <s v="01.27.07"/>
    <x v="18"/>
    <x v="0"/>
    <x v="0"/>
    <x v="0"/>
    <x v="0"/>
    <x v="1"/>
    <x v="2"/>
    <x v="0"/>
    <x v="3"/>
    <s v="2023-04-06"/>
    <x v="1"/>
    <n v="29808"/>
    <x v="0"/>
    <m/>
    <x v="0"/>
    <m/>
    <x v="0"/>
    <n v="100476920"/>
    <x v="0"/>
    <x v="0"/>
    <s v="Reabilitações de Estradas Rurais"/>
    <s v="ORI"/>
    <x v="0"/>
    <m/>
    <x v="0"/>
    <x v="0"/>
    <x v="0"/>
    <x v="0"/>
    <x v="0"/>
    <x v="0"/>
    <x v="0"/>
    <x v="0"/>
    <x v="0"/>
    <x v="0"/>
    <x v="0"/>
    <s v="Reabilitações de Estradas Rurais"/>
    <x v="0"/>
    <x v="0"/>
    <x v="0"/>
    <x v="0"/>
    <x v="1"/>
    <x v="0"/>
    <x v="0"/>
    <s v="000000"/>
    <x v="0"/>
    <x v="0"/>
    <x v="0"/>
    <x v="0"/>
    <s v="Pagamento a favor da Felisberto Carvalho Auto, pela aquisição de combustíveis, destinados aos serviços de obras de corte e definição de estrada para o calcetamento da rua Nº 2 de Bacio, conforme anexo."/>
  </r>
  <r>
    <x v="0"/>
    <n v="0"/>
    <n v="0"/>
    <n v="0"/>
    <n v="150000"/>
    <x v="720"/>
    <x v="0"/>
    <x v="0"/>
    <x v="0"/>
    <s v="03.16.15"/>
    <x v="0"/>
    <x v="0"/>
    <x v="0"/>
    <s v="Direção Financeira"/>
    <s v="03.16.15"/>
    <s v="Direção Financeira"/>
    <s v="03.16.15"/>
    <x v="69"/>
    <x v="0"/>
    <x v="7"/>
    <x v="17"/>
    <x v="0"/>
    <x v="0"/>
    <x v="0"/>
    <x v="0"/>
    <x v="3"/>
    <s v="2023-04-12"/>
    <x v="1"/>
    <n v="150000"/>
    <x v="0"/>
    <m/>
    <x v="0"/>
    <m/>
    <x v="144"/>
    <n v="100109859"/>
    <x v="0"/>
    <x v="0"/>
    <s v="Direção Financeira"/>
    <s v="ORI"/>
    <x v="0"/>
    <m/>
    <x v="0"/>
    <x v="0"/>
    <x v="0"/>
    <x v="0"/>
    <x v="0"/>
    <x v="0"/>
    <x v="0"/>
    <x v="0"/>
    <x v="0"/>
    <x v="0"/>
    <x v="0"/>
    <s v="Direção Financeira"/>
    <x v="0"/>
    <x v="0"/>
    <x v="0"/>
    <x v="0"/>
    <x v="0"/>
    <x v="0"/>
    <x v="0"/>
    <s v="000000"/>
    <x v="0"/>
    <x v="0"/>
    <x v="0"/>
    <x v="0"/>
    <s v="Pagamento de  quotas a favor da Associação dos Municípios de Santiago, (quotas em atraso), conforme fatura em anexo"/>
  </r>
  <r>
    <x v="0"/>
    <n v="0"/>
    <n v="0"/>
    <n v="0"/>
    <n v="4000"/>
    <x v="721"/>
    <x v="0"/>
    <x v="0"/>
    <x v="0"/>
    <s v="01.25.05.12"/>
    <x v="5"/>
    <x v="1"/>
    <x v="1"/>
    <s v="Saúde"/>
    <s v="01.25.05"/>
    <s v="Saúde"/>
    <s v="01.25.05"/>
    <x v="1"/>
    <x v="0"/>
    <x v="1"/>
    <x v="1"/>
    <x v="0"/>
    <x v="1"/>
    <x v="0"/>
    <x v="0"/>
    <x v="3"/>
    <s v="2023-04-27"/>
    <x v="1"/>
    <n v="4000"/>
    <x v="0"/>
    <m/>
    <x v="0"/>
    <m/>
    <x v="107"/>
    <n v="100478189"/>
    <x v="0"/>
    <x v="0"/>
    <s v="Promoção e Inclusão Social"/>
    <s v="ORI"/>
    <x v="0"/>
    <m/>
    <x v="0"/>
    <x v="0"/>
    <x v="0"/>
    <x v="0"/>
    <x v="0"/>
    <x v="0"/>
    <x v="0"/>
    <x v="0"/>
    <x v="0"/>
    <x v="0"/>
    <x v="0"/>
    <s v="Promoção e Inclusão Social"/>
    <x v="0"/>
    <x v="0"/>
    <x v="0"/>
    <x v="0"/>
    <x v="1"/>
    <x v="0"/>
    <x v="0"/>
    <s v="000000"/>
    <x v="0"/>
    <x v="0"/>
    <x v="0"/>
    <x v="0"/>
    <s v="Pagamento á Mercearia Inês Nunes, referente a aquisição de géneros alimentícios para a composição de cesta básica a favor das famílias vulneráveis do município, conforme anexo."/>
  </r>
  <r>
    <x v="0"/>
    <n v="0"/>
    <n v="0"/>
    <n v="0"/>
    <n v="14979"/>
    <x v="722"/>
    <x v="0"/>
    <x v="1"/>
    <x v="0"/>
    <s v="80.02.01"/>
    <x v="2"/>
    <x v="2"/>
    <x v="2"/>
    <s v="Retenções Iur"/>
    <s v="80.02.01"/>
    <s v="Retenções Iur"/>
    <s v="80.02.01"/>
    <x v="2"/>
    <x v="0"/>
    <x v="2"/>
    <x v="0"/>
    <x v="1"/>
    <x v="2"/>
    <x v="1"/>
    <x v="0"/>
    <x v="3"/>
    <s v="2023-04-19"/>
    <x v="1"/>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723"/>
    <x v="0"/>
    <x v="1"/>
    <x v="0"/>
    <s v="80.02.10.01"/>
    <x v="6"/>
    <x v="2"/>
    <x v="2"/>
    <s v="Outros"/>
    <s v="80.02.10"/>
    <s v="Outros"/>
    <s v="80.02.10"/>
    <x v="12"/>
    <x v="0"/>
    <x v="2"/>
    <x v="0"/>
    <x v="1"/>
    <x v="2"/>
    <x v="1"/>
    <x v="0"/>
    <x v="3"/>
    <s v="2023-04-19"/>
    <x v="1"/>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6385"/>
    <x v="724"/>
    <x v="0"/>
    <x v="0"/>
    <x v="0"/>
    <s v="01.25.01.10"/>
    <x v="11"/>
    <x v="1"/>
    <x v="1"/>
    <s v="Educação"/>
    <s v="01.25.01"/>
    <s v="Educação"/>
    <s v="01.25.01"/>
    <x v="21"/>
    <x v="0"/>
    <x v="5"/>
    <x v="8"/>
    <x v="0"/>
    <x v="1"/>
    <x v="0"/>
    <x v="0"/>
    <x v="5"/>
    <s v="2023-05-30"/>
    <x v="1"/>
    <n v="46385"/>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_x000d__x000a__x000d__x000a_"/>
  </r>
  <r>
    <x v="0"/>
    <n v="0"/>
    <n v="0"/>
    <n v="0"/>
    <n v="9716"/>
    <x v="725"/>
    <x v="0"/>
    <x v="0"/>
    <x v="0"/>
    <s v="03.16.13"/>
    <x v="19"/>
    <x v="0"/>
    <x v="0"/>
    <s v="Unidade Gestão de Aquisições"/>
    <s v="03.16.13"/>
    <s v="Unidade Gestão de Aquisições"/>
    <s v="03.16.13"/>
    <x v="37"/>
    <x v="0"/>
    <x v="0"/>
    <x v="0"/>
    <x v="1"/>
    <x v="0"/>
    <x v="0"/>
    <x v="0"/>
    <x v="2"/>
    <s v="2023-03-22"/>
    <x v="0"/>
    <n v="9716"/>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3-2023"/>
  </r>
  <r>
    <x v="0"/>
    <n v="0"/>
    <n v="0"/>
    <n v="0"/>
    <n v="10834"/>
    <x v="725"/>
    <x v="0"/>
    <x v="0"/>
    <x v="0"/>
    <s v="03.16.13"/>
    <x v="19"/>
    <x v="0"/>
    <x v="0"/>
    <s v="Unidade Gestão de Aquisições"/>
    <s v="03.16.13"/>
    <s v="Unidade Gestão de Aquisições"/>
    <s v="03.16.13"/>
    <x v="37"/>
    <x v="0"/>
    <x v="0"/>
    <x v="0"/>
    <x v="1"/>
    <x v="0"/>
    <x v="0"/>
    <x v="0"/>
    <x v="2"/>
    <s v="2023-03-22"/>
    <x v="0"/>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3-2023"/>
  </r>
  <r>
    <x v="0"/>
    <n v="0"/>
    <n v="0"/>
    <n v="0"/>
    <n v="8213"/>
    <x v="725"/>
    <x v="0"/>
    <x v="0"/>
    <x v="0"/>
    <s v="03.16.13"/>
    <x v="19"/>
    <x v="0"/>
    <x v="0"/>
    <s v="Unidade Gestão de Aquisições"/>
    <s v="03.16.13"/>
    <s v="Unidade Gestão de Aquisições"/>
    <s v="03.16.13"/>
    <x v="37"/>
    <x v="0"/>
    <x v="0"/>
    <x v="0"/>
    <x v="1"/>
    <x v="0"/>
    <x v="0"/>
    <x v="0"/>
    <x v="2"/>
    <s v="2023-03-22"/>
    <x v="0"/>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3-2023"/>
  </r>
  <r>
    <x v="0"/>
    <n v="0"/>
    <n v="0"/>
    <n v="0"/>
    <n v="73899"/>
    <x v="725"/>
    <x v="0"/>
    <x v="0"/>
    <x v="0"/>
    <s v="03.16.13"/>
    <x v="19"/>
    <x v="0"/>
    <x v="0"/>
    <s v="Unidade Gestão de Aquisições"/>
    <s v="03.16.13"/>
    <s v="Unidade Gestão de Aquisições"/>
    <s v="03.16.13"/>
    <x v="37"/>
    <x v="0"/>
    <x v="0"/>
    <x v="0"/>
    <x v="1"/>
    <x v="0"/>
    <x v="0"/>
    <x v="0"/>
    <x v="2"/>
    <s v="2023-03-22"/>
    <x v="0"/>
    <n v="73899"/>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3-2023"/>
  </r>
  <r>
    <x v="0"/>
    <n v="0"/>
    <n v="0"/>
    <n v="0"/>
    <n v="94"/>
    <x v="726"/>
    <x v="0"/>
    <x v="0"/>
    <x v="0"/>
    <s v="03.16.12"/>
    <x v="54"/>
    <x v="0"/>
    <x v="0"/>
    <s v="Direcção de Urbanismo"/>
    <s v="03.16.12"/>
    <s v="Direcção de Urbanismo"/>
    <s v="03.16.12"/>
    <x v="42"/>
    <x v="0"/>
    <x v="0"/>
    <x v="7"/>
    <x v="0"/>
    <x v="0"/>
    <x v="0"/>
    <x v="0"/>
    <x v="2"/>
    <s v="2023-03-22"/>
    <x v="0"/>
    <n v="94"/>
    <x v="0"/>
    <m/>
    <x v="0"/>
    <m/>
    <x v="3"/>
    <n v="100479277"/>
    <x v="0"/>
    <x v="1"/>
    <s v="Direcção de Urbanismo"/>
    <s v="ORI"/>
    <x v="0"/>
    <m/>
    <x v="0"/>
    <x v="0"/>
    <x v="0"/>
    <x v="0"/>
    <x v="0"/>
    <x v="0"/>
    <x v="0"/>
    <x v="0"/>
    <x v="0"/>
    <x v="0"/>
    <x v="0"/>
    <s v="Direcção de Urbanismo"/>
    <x v="0"/>
    <x v="0"/>
    <x v="0"/>
    <x v="0"/>
    <x v="0"/>
    <x v="0"/>
    <x v="0"/>
    <s v="000000"/>
    <x v="0"/>
    <x v="0"/>
    <x v="1"/>
    <x v="0"/>
    <s v="Pagamento de salário referente a 03-2023"/>
  </r>
  <r>
    <x v="0"/>
    <n v="0"/>
    <n v="0"/>
    <n v="0"/>
    <n v="52"/>
    <x v="726"/>
    <x v="0"/>
    <x v="0"/>
    <x v="0"/>
    <s v="03.16.12"/>
    <x v="54"/>
    <x v="0"/>
    <x v="0"/>
    <s v="Direcção de Urbanismo"/>
    <s v="03.16.12"/>
    <s v="Direcção de Urbanismo"/>
    <s v="03.16.12"/>
    <x v="54"/>
    <x v="0"/>
    <x v="0"/>
    <x v="0"/>
    <x v="0"/>
    <x v="0"/>
    <x v="0"/>
    <x v="0"/>
    <x v="2"/>
    <s v="2023-03-22"/>
    <x v="0"/>
    <n v="52"/>
    <x v="0"/>
    <m/>
    <x v="0"/>
    <m/>
    <x v="3"/>
    <n v="100479277"/>
    <x v="0"/>
    <x v="1"/>
    <s v="Direcção de Urbanismo"/>
    <s v="ORI"/>
    <x v="0"/>
    <m/>
    <x v="0"/>
    <x v="0"/>
    <x v="0"/>
    <x v="0"/>
    <x v="0"/>
    <x v="0"/>
    <x v="0"/>
    <x v="0"/>
    <x v="0"/>
    <x v="0"/>
    <x v="0"/>
    <s v="Direcção de Urbanismo"/>
    <x v="0"/>
    <x v="0"/>
    <x v="0"/>
    <x v="0"/>
    <x v="0"/>
    <x v="0"/>
    <x v="0"/>
    <s v="000000"/>
    <x v="0"/>
    <x v="0"/>
    <x v="1"/>
    <x v="0"/>
    <s v="Pagamento de salário referente a 03-2023"/>
  </r>
  <r>
    <x v="0"/>
    <n v="0"/>
    <n v="0"/>
    <n v="0"/>
    <n v="504"/>
    <x v="726"/>
    <x v="0"/>
    <x v="0"/>
    <x v="0"/>
    <s v="03.16.12"/>
    <x v="54"/>
    <x v="0"/>
    <x v="0"/>
    <s v="Direcção de Urbanismo"/>
    <s v="03.16.12"/>
    <s v="Direcção de Urbanismo"/>
    <s v="03.16.12"/>
    <x v="37"/>
    <x v="0"/>
    <x v="0"/>
    <x v="0"/>
    <x v="1"/>
    <x v="0"/>
    <x v="0"/>
    <x v="0"/>
    <x v="2"/>
    <s v="2023-03-22"/>
    <x v="0"/>
    <n v="504"/>
    <x v="0"/>
    <m/>
    <x v="0"/>
    <m/>
    <x v="3"/>
    <n v="100479277"/>
    <x v="0"/>
    <x v="1"/>
    <s v="Direcção de Urbanismo"/>
    <s v="ORI"/>
    <x v="0"/>
    <m/>
    <x v="0"/>
    <x v="0"/>
    <x v="0"/>
    <x v="0"/>
    <x v="0"/>
    <x v="0"/>
    <x v="0"/>
    <x v="0"/>
    <x v="0"/>
    <x v="0"/>
    <x v="0"/>
    <s v="Direcção de Urbanismo"/>
    <x v="0"/>
    <x v="0"/>
    <x v="0"/>
    <x v="0"/>
    <x v="0"/>
    <x v="0"/>
    <x v="0"/>
    <s v="000000"/>
    <x v="0"/>
    <x v="0"/>
    <x v="1"/>
    <x v="0"/>
    <s v="Pagamento de salário referente a 03-2023"/>
  </r>
  <r>
    <x v="0"/>
    <n v="0"/>
    <n v="0"/>
    <n v="0"/>
    <n v="983"/>
    <x v="726"/>
    <x v="0"/>
    <x v="0"/>
    <x v="0"/>
    <s v="03.16.12"/>
    <x v="54"/>
    <x v="0"/>
    <x v="0"/>
    <s v="Direcção de Urbanismo"/>
    <s v="03.16.12"/>
    <s v="Direcção de Urbanismo"/>
    <s v="03.16.12"/>
    <x v="48"/>
    <x v="0"/>
    <x v="0"/>
    <x v="0"/>
    <x v="1"/>
    <x v="0"/>
    <x v="0"/>
    <x v="0"/>
    <x v="2"/>
    <s v="2023-03-22"/>
    <x v="0"/>
    <n v="983"/>
    <x v="0"/>
    <m/>
    <x v="0"/>
    <m/>
    <x v="3"/>
    <n v="100479277"/>
    <x v="0"/>
    <x v="1"/>
    <s v="Direcção de Urbanismo"/>
    <s v="ORI"/>
    <x v="0"/>
    <m/>
    <x v="0"/>
    <x v="0"/>
    <x v="0"/>
    <x v="0"/>
    <x v="0"/>
    <x v="0"/>
    <x v="0"/>
    <x v="0"/>
    <x v="0"/>
    <x v="0"/>
    <x v="0"/>
    <s v="Direcção de Urbanismo"/>
    <x v="0"/>
    <x v="0"/>
    <x v="0"/>
    <x v="0"/>
    <x v="0"/>
    <x v="0"/>
    <x v="0"/>
    <s v="000000"/>
    <x v="0"/>
    <x v="0"/>
    <x v="1"/>
    <x v="0"/>
    <s v="Pagamento de salário referente a 03-2023"/>
  </r>
  <r>
    <x v="0"/>
    <n v="0"/>
    <n v="0"/>
    <n v="0"/>
    <n v="863"/>
    <x v="726"/>
    <x v="0"/>
    <x v="0"/>
    <x v="0"/>
    <s v="03.16.12"/>
    <x v="54"/>
    <x v="0"/>
    <x v="0"/>
    <s v="Direcção de Urbanismo"/>
    <s v="03.16.12"/>
    <s v="Direcção de Urbanismo"/>
    <s v="03.16.12"/>
    <x v="42"/>
    <x v="0"/>
    <x v="0"/>
    <x v="7"/>
    <x v="0"/>
    <x v="0"/>
    <x v="0"/>
    <x v="0"/>
    <x v="2"/>
    <s v="2023-03-22"/>
    <x v="0"/>
    <n v="863"/>
    <x v="0"/>
    <m/>
    <x v="0"/>
    <m/>
    <x v="2"/>
    <n v="100474696"/>
    <x v="0"/>
    <x v="2"/>
    <s v="Direcção de Urbanismo"/>
    <s v="ORI"/>
    <x v="0"/>
    <m/>
    <x v="0"/>
    <x v="0"/>
    <x v="0"/>
    <x v="0"/>
    <x v="0"/>
    <x v="0"/>
    <x v="0"/>
    <x v="0"/>
    <x v="0"/>
    <x v="0"/>
    <x v="0"/>
    <s v="Direcção de Urbanismo"/>
    <x v="0"/>
    <x v="0"/>
    <x v="0"/>
    <x v="0"/>
    <x v="0"/>
    <x v="0"/>
    <x v="0"/>
    <s v="000000"/>
    <x v="0"/>
    <x v="0"/>
    <x v="2"/>
    <x v="0"/>
    <s v="Pagamento de salário referente a 03-2023"/>
  </r>
  <r>
    <x v="0"/>
    <n v="0"/>
    <n v="0"/>
    <n v="0"/>
    <n v="481"/>
    <x v="726"/>
    <x v="0"/>
    <x v="0"/>
    <x v="0"/>
    <s v="03.16.12"/>
    <x v="54"/>
    <x v="0"/>
    <x v="0"/>
    <s v="Direcção de Urbanismo"/>
    <s v="03.16.12"/>
    <s v="Direcção de Urbanismo"/>
    <s v="03.16.12"/>
    <x v="54"/>
    <x v="0"/>
    <x v="0"/>
    <x v="0"/>
    <x v="0"/>
    <x v="0"/>
    <x v="0"/>
    <x v="0"/>
    <x v="2"/>
    <s v="2023-03-22"/>
    <x v="0"/>
    <n v="481"/>
    <x v="0"/>
    <m/>
    <x v="0"/>
    <m/>
    <x v="2"/>
    <n v="100474696"/>
    <x v="0"/>
    <x v="2"/>
    <s v="Direcção de Urbanismo"/>
    <s v="ORI"/>
    <x v="0"/>
    <m/>
    <x v="0"/>
    <x v="0"/>
    <x v="0"/>
    <x v="0"/>
    <x v="0"/>
    <x v="0"/>
    <x v="0"/>
    <x v="0"/>
    <x v="0"/>
    <x v="0"/>
    <x v="0"/>
    <s v="Direcção de Urbanismo"/>
    <x v="0"/>
    <x v="0"/>
    <x v="0"/>
    <x v="0"/>
    <x v="0"/>
    <x v="0"/>
    <x v="0"/>
    <s v="000000"/>
    <x v="0"/>
    <x v="0"/>
    <x v="2"/>
    <x v="0"/>
    <s v="Pagamento de salário referente a 03-2023"/>
  </r>
  <r>
    <x v="0"/>
    <n v="0"/>
    <n v="0"/>
    <n v="0"/>
    <n v="4629"/>
    <x v="726"/>
    <x v="0"/>
    <x v="0"/>
    <x v="0"/>
    <s v="03.16.12"/>
    <x v="54"/>
    <x v="0"/>
    <x v="0"/>
    <s v="Direcção de Urbanismo"/>
    <s v="03.16.12"/>
    <s v="Direcção de Urbanismo"/>
    <s v="03.16.12"/>
    <x v="37"/>
    <x v="0"/>
    <x v="0"/>
    <x v="0"/>
    <x v="1"/>
    <x v="0"/>
    <x v="0"/>
    <x v="0"/>
    <x v="2"/>
    <s v="2023-03-22"/>
    <x v="0"/>
    <n v="4629"/>
    <x v="0"/>
    <m/>
    <x v="0"/>
    <m/>
    <x v="2"/>
    <n v="100474696"/>
    <x v="0"/>
    <x v="2"/>
    <s v="Direcção de Urbanismo"/>
    <s v="ORI"/>
    <x v="0"/>
    <m/>
    <x v="0"/>
    <x v="0"/>
    <x v="0"/>
    <x v="0"/>
    <x v="0"/>
    <x v="0"/>
    <x v="0"/>
    <x v="0"/>
    <x v="0"/>
    <x v="0"/>
    <x v="0"/>
    <s v="Direcção de Urbanismo"/>
    <x v="0"/>
    <x v="0"/>
    <x v="0"/>
    <x v="0"/>
    <x v="0"/>
    <x v="0"/>
    <x v="0"/>
    <s v="000000"/>
    <x v="0"/>
    <x v="0"/>
    <x v="2"/>
    <x v="0"/>
    <s v="Pagamento de salário referente a 03-2023"/>
  </r>
  <r>
    <x v="0"/>
    <n v="0"/>
    <n v="0"/>
    <n v="0"/>
    <n v="9006"/>
    <x v="726"/>
    <x v="0"/>
    <x v="0"/>
    <x v="0"/>
    <s v="03.16.12"/>
    <x v="54"/>
    <x v="0"/>
    <x v="0"/>
    <s v="Direcção de Urbanismo"/>
    <s v="03.16.12"/>
    <s v="Direcção de Urbanismo"/>
    <s v="03.16.12"/>
    <x v="48"/>
    <x v="0"/>
    <x v="0"/>
    <x v="0"/>
    <x v="1"/>
    <x v="0"/>
    <x v="0"/>
    <x v="0"/>
    <x v="2"/>
    <s v="2023-03-22"/>
    <x v="0"/>
    <n v="9006"/>
    <x v="0"/>
    <m/>
    <x v="0"/>
    <m/>
    <x v="2"/>
    <n v="100474696"/>
    <x v="0"/>
    <x v="2"/>
    <s v="Direcção de Urbanismo"/>
    <s v="ORI"/>
    <x v="0"/>
    <m/>
    <x v="0"/>
    <x v="0"/>
    <x v="0"/>
    <x v="0"/>
    <x v="0"/>
    <x v="0"/>
    <x v="0"/>
    <x v="0"/>
    <x v="0"/>
    <x v="0"/>
    <x v="0"/>
    <s v="Direcção de Urbanismo"/>
    <x v="0"/>
    <x v="0"/>
    <x v="0"/>
    <x v="0"/>
    <x v="0"/>
    <x v="0"/>
    <x v="0"/>
    <s v="000000"/>
    <x v="0"/>
    <x v="0"/>
    <x v="2"/>
    <x v="0"/>
    <s v="Pagamento de salário referente a 03-2023"/>
  </r>
  <r>
    <x v="0"/>
    <n v="0"/>
    <n v="0"/>
    <n v="0"/>
    <n v="854"/>
    <x v="726"/>
    <x v="0"/>
    <x v="0"/>
    <x v="0"/>
    <s v="03.16.12"/>
    <x v="54"/>
    <x v="0"/>
    <x v="0"/>
    <s v="Direcção de Urbanismo"/>
    <s v="03.16.12"/>
    <s v="Direcção de Urbanismo"/>
    <s v="03.16.12"/>
    <x v="42"/>
    <x v="0"/>
    <x v="0"/>
    <x v="7"/>
    <x v="0"/>
    <x v="0"/>
    <x v="0"/>
    <x v="0"/>
    <x v="2"/>
    <s v="2023-03-22"/>
    <x v="0"/>
    <n v="854"/>
    <x v="0"/>
    <m/>
    <x v="0"/>
    <m/>
    <x v="6"/>
    <n v="100474706"/>
    <x v="0"/>
    <x v="3"/>
    <s v="Direcção de Urbanismo"/>
    <s v="ORI"/>
    <x v="0"/>
    <m/>
    <x v="0"/>
    <x v="0"/>
    <x v="0"/>
    <x v="0"/>
    <x v="0"/>
    <x v="0"/>
    <x v="0"/>
    <x v="0"/>
    <x v="0"/>
    <x v="0"/>
    <x v="0"/>
    <s v="Direcção de Urbanismo"/>
    <x v="0"/>
    <x v="0"/>
    <x v="0"/>
    <x v="0"/>
    <x v="0"/>
    <x v="0"/>
    <x v="0"/>
    <s v="000000"/>
    <x v="0"/>
    <x v="0"/>
    <x v="3"/>
    <x v="0"/>
    <s v="Pagamento de salário referente a 03-2023"/>
  </r>
  <r>
    <x v="0"/>
    <n v="0"/>
    <n v="0"/>
    <n v="0"/>
    <n v="476"/>
    <x v="726"/>
    <x v="0"/>
    <x v="0"/>
    <x v="0"/>
    <s v="03.16.12"/>
    <x v="54"/>
    <x v="0"/>
    <x v="0"/>
    <s v="Direcção de Urbanismo"/>
    <s v="03.16.12"/>
    <s v="Direcção de Urbanismo"/>
    <s v="03.16.12"/>
    <x v="54"/>
    <x v="0"/>
    <x v="0"/>
    <x v="0"/>
    <x v="0"/>
    <x v="0"/>
    <x v="0"/>
    <x v="0"/>
    <x v="2"/>
    <s v="2023-03-22"/>
    <x v="0"/>
    <n v="476"/>
    <x v="0"/>
    <m/>
    <x v="0"/>
    <m/>
    <x v="6"/>
    <n v="100474706"/>
    <x v="0"/>
    <x v="3"/>
    <s v="Direcção de Urbanismo"/>
    <s v="ORI"/>
    <x v="0"/>
    <m/>
    <x v="0"/>
    <x v="0"/>
    <x v="0"/>
    <x v="0"/>
    <x v="0"/>
    <x v="0"/>
    <x v="0"/>
    <x v="0"/>
    <x v="0"/>
    <x v="0"/>
    <x v="0"/>
    <s v="Direcção de Urbanismo"/>
    <x v="0"/>
    <x v="0"/>
    <x v="0"/>
    <x v="0"/>
    <x v="0"/>
    <x v="0"/>
    <x v="0"/>
    <s v="000000"/>
    <x v="0"/>
    <x v="0"/>
    <x v="3"/>
    <x v="0"/>
    <s v="Pagamento de salário referente a 03-2023"/>
  </r>
  <r>
    <x v="0"/>
    <n v="0"/>
    <n v="0"/>
    <n v="0"/>
    <n v="4582"/>
    <x v="726"/>
    <x v="0"/>
    <x v="0"/>
    <x v="0"/>
    <s v="03.16.12"/>
    <x v="54"/>
    <x v="0"/>
    <x v="0"/>
    <s v="Direcção de Urbanismo"/>
    <s v="03.16.12"/>
    <s v="Direcção de Urbanismo"/>
    <s v="03.16.12"/>
    <x v="37"/>
    <x v="0"/>
    <x v="0"/>
    <x v="0"/>
    <x v="1"/>
    <x v="0"/>
    <x v="0"/>
    <x v="0"/>
    <x v="2"/>
    <s v="2023-03-22"/>
    <x v="0"/>
    <n v="4582"/>
    <x v="0"/>
    <m/>
    <x v="0"/>
    <m/>
    <x v="6"/>
    <n v="100474706"/>
    <x v="0"/>
    <x v="3"/>
    <s v="Direcção de Urbanismo"/>
    <s v="ORI"/>
    <x v="0"/>
    <m/>
    <x v="0"/>
    <x v="0"/>
    <x v="0"/>
    <x v="0"/>
    <x v="0"/>
    <x v="0"/>
    <x v="0"/>
    <x v="0"/>
    <x v="0"/>
    <x v="0"/>
    <x v="0"/>
    <s v="Direcção de Urbanismo"/>
    <x v="0"/>
    <x v="0"/>
    <x v="0"/>
    <x v="0"/>
    <x v="0"/>
    <x v="0"/>
    <x v="0"/>
    <s v="000000"/>
    <x v="0"/>
    <x v="0"/>
    <x v="3"/>
    <x v="0"/>
    <s v="Pagamento de salário referente a 03-2023"/>
  </r>
  <r>
    <x v="0"/>
    <n v="0"/>
    <n v="0"/>
    <n v="0"/>
    <n v="8914"/>
    <x v="726"/>
    <x v="0"/>
    <x v="0"/>
    <x v="0"/>
    <s v="03.16.12"/>
    <x v="54"/>
    <x v="0"/>
    <x v="0"/>
    <s v="Direcção de Urbanismo"/>
    <s v="03.16.12"/>
    <s v="Direcção de Urbanismo"/>
    <s v="03.16.12"/>
    <x v="48"/>
    <x v="0"/>
    <x v="0"/>
    <x v="0"/>
    <x v="1"/>
    <x v="0"/>
    <x v="0"/>
    <x v="0"/>
    <x v="2"/>
    <s v="2023-03-22"/>
    <x v="0"/>
    <n v="8914"/>
    <x v="0"/>
    <m/>
    <x v="0"/>
    <m/>
    <x v="6"/>
    <n v="100474706"/>
    <x v="0"/>
    <x v="3"/>
    <s v="Direcção de Urbanismo"/>
    <s v="ORI"/>
    <x v="0"/>
    <m/>
    <x v="0"/>
    <x v="0"/>
    <x v="0"/>
    <x v="0"/>
    <x v="0"/>
    <x v="0"/>
    <x v="0"/>
    <x v="0"/>
    <x v="0"/>
    <x v="0"/>
    <x v="0"/>
    <s v="Direcção de Urbanismo"/>
    <x v="0"/>
    <x v="0"/>
    <x v="0"/>
    <x v="0"/>
    <x v="0"/>
    <x v="0"/>
    <x v="0"/>
    <s v="000000"/>
    <x v="0"/>
    <x v="0"/>
    <x v="3"/>
    <x v="0"/>
    <s v="Pagamento de salário referente a 03-2023"/>
  </r>
  <r>
    <x v="0"/>
    <n v="0"/>
    <n v="0"/>
    <n v="0"/>
    <n v="9929"/>
    <x v="726"/>
    <x v="0"/>
    <x v="0"/>
    <x v="0"/>
    <s v="03.16.12"/>
    <x v="54"/>
    <x v="0"/>
    <x v="0"/>
    <s v="Direcção de Urbanismo"/>
    <s v="03.16.12"/>
    <s v="Direcção de Urbanismo"/>
    <s v="03.16.12"/>
    <x v="42"/>
    <x v="0"/>
    <x v="0"/>
    <x v="7"/>
    <x v="0"/>
    <x v="0"/>
    <x v="0"/>
    <x v="0"/>
    <x v="2"/>
    <s v="2023-03-22"/>
    <x v="0"/>
    <n v="9929"/>
    <x v="0"/>
    <m/>
    <x v="0"/>
    <m/>
    <x v="4"/>
    <n v="100474693"/>
    <x v="0"/>
    <x v="0"/>
    <s v="Direcção de Urbanismo"/>
    <s v="ORI"/>
    <x v="0"/>
    <m/>
    <x v="0"/>
    <x v="0"/>
    <x v="0"/>
    <x v="0"/>
    <x v="0"/>
    <x v="0"/>
    <x v="0"/>
    <x v="0"/>
    <x v="0"/>
    <x v="0"/>
    <x v="0"/>
    <s v="Direcção de Urbanismo"/>
    <x v="0"/>
    <x v="0"/>
    <x v="0"/>
    <x v="0"/>
    <x v="0"/>
    <x v="0"/>
    <x v="0"/>
    <s v="000000"/>
    <x v="0"/>
    <x v="0"/>
    <x v="0"/>
    <x v="0"/>
    <s v="Pagamento de salário referente a 03-2023"/>
  </r>
  <r>
    <x v="0"/>
    <n v="0"/>
    <n v="0"/>
    <n v="0"/>
    <n v="5537"/>
    <x v="726"/>
    <x v="0"/>
    <x v="0"/>
    <x v="0"/>
    <s v="03.16.12"/>
    <x v="54"/>
    <x v="0"/>
    <x v="0"/>
    <s v="Direcção de Urbanismo"/>
    <s v="03.16.12"/>
    <s v="Direcção de Urbanismo"/>
    <s v="03.16.12"/>
    <x v="54"/>
    <x v="0"/>
    <x v="0"/>
    <x v="0"/>
    <x v="0"/>
    <x v="0"/>
    <x v="0"/>
    <x v="0"/>
    <x v="2"/>
    <s v="2023-03-22"/>
    <x v="0"/>
    <n v="5537"/>
    <x v="0"/>
    <m/>
    <x v="0"/>
    <m/>
    <x v="4"/>
    <n v="100474693"/>
    <x v="0"/>
    <x v="0"/>
    <s v="Direcção de Urbanismo"/>
    <s v="ORI"/>
    <x v="0"/>
    <m/>
    <x v="0"/>
    <x v="0"/>
    <x v="0"/>
    <x v="0"/>
    <x v="0"/>
    <x v="0"/>
    <x v="0"/>
    <x v="0"/>
    <x v="0"/>
    <x v="0"/>
    <x v="0"/>
    <s v="Direcção de Urbanismo"/>
    <x v="0"/>
    <x v="0"/>
    <x v="0"/>
    <x v="0"/>
    <x v="0"/>
    <x v="0"/>
    <x v="0"/>
    <s v="000000"/>
    <x v="0"/>
    <x v="0"/>
    <x v="0"/>
    <x v="0"/>
    <s v="Pagamento de salário referente a 03-2023"/>
  </r>
  <r>
    <x v="0"/>
    <n v="0"/>
    <n v="0"/>
    <n v="0"/>
    <n v="53216"/>
    <x v="726"/>
    <x v="0"/>
    <x v="0"/>
    <x v="0"/>
    <s v="03.16.12"/>
    <x v="54"/>
    <x v="0"/>
    <x v="0"/>
    <s v="Direcção de Urbanismo"/>
    <s v="03.16.12"/>
    <s v="Direcção de Urbanismo"/>
    <s v="03.16.12"/>
    <x v="37"/>
    <x v="0"/>
    <x v="0"/>
    <x v="0"/>
    <x v="1"/>
    <x v="0"/>
    <x v="0"/>
    <x v="0"/>
    <x v="2"/>
    <s v="2023-03-22"/>
    <x v="0"/>
    <n v="53216"/>
    <x v="0"/>
    <m/>
    <x v="0"/>
    <m/>
    <x v="4"/>
    <n v="100474693"/>
    <x v="0"/>
    <x v="0"/>
    <s v="Direcção de Urbanismo"/>
    <s v="ORI"/>
    <x v="0"/>
    <m/>
    <x v="0"/>
    <x v="0"/>
    <x v="0"/>
    <x v="0"/>
    <x v="0"/>
    <x v="0"/>
    <x v="0"/>
    <x v="0"/>
    <x v="0"/>
    <x v="0"/>
    <x v="0"/>
    <s v="Direcção de Urbanismo"/>
    <x v="0"/>
    <x v="0"/>
    <x v="0"/>
    <x v="0"/>
    <x v="0"/>
    <x v="0"/>
    <x v="0"/>
    <s v="000000"/>
    <x v="0"/>
    <x v="0"/>
    <x v="0"/>
    <x v="0"/>
    <s v="Pagamento de salário referente a 03-2023"/>
  </r>
  <r>
    <x v="0"/>
    <n v="0"/>
    <n v="0"/>
    <n v="0"/>
    <n v="103497"/>
    <x v="726"/>
    <x v="0"/>
    <x v="0"/>
    <x v="0"/>
    <s v="03.16.12"/>
    <x v="54"/>
    <x v="0"/>
    <x v="0"/>
    <s v="Direcção de Urbanismo"/>
    <s v="03.16.12"/>
    <s v="Direcção de Urbanismo"/>
    <s v="03.16.12"/>
    <x v="48"/>
    <x v="0"/>
    <x v="0"/>
    <x v="0"/>
    <x v="1"/>
    <x v="0"/>
    <x v="0"/>
    <x v="0"/>
    <x v="2"/>
    <s v="2023-03-22"/>
    <x v="0"/>
    <n v="103497"/>
    <x v="0"/>
    <m/>
    <x v="0"/>
    <m/>
    <x v="4"/>
    <n v="100474693"/>
    <x v="0"/>
    <x v="0"/>
    <s v="Direcção de Urbanismo"/>
    <s v="ORI"/>
    <x v="0"/>
    <m/>
    <x v="0"/>
    <x v="0"/>
    <x v="0"/>
    <x v="0"/>
    <x v="0"/>
    <x v="0"/>
    <x v="0"/>
    <x v="0"/>
    <x v="0"/>
    <x v="0"/>
    <x v="0"/>
    <s v="Direcção de Urbanismo"/>
    <x v="0"/>
    <x v="0"/>
    <x v="0"/>
    <x v="0"/>
    <x v="0"/>
    <x v="0"/>
    <x v="0"/>
    <s v="000000"/>
    <x v="0"/>
    <x v="0"/>
    <x v="0"/>
    <x v="0"/>
    <s v="Pagamento de salário referente a 03-2023"/>
  </r>
  <r>
    <x v="0"/>
    <n v="0"/>
    <n v="0"/>
    <n v="0"/>
    <n v="344"/>
    <x v="727"/>
    <x v="0"/>
    <x v="0"/>
    <x v="0"/>
    <s v="03.16.11"/>
    <x v="48"/>
    <x v="0"/>
    <x v="0"/>
    <s v="Direcção de Obras"/>
    <s v="03.16.11"/>
    <s v="Direcção de Obras"/>
    <s v="03.16.11"/>
    <x v="42"/>
    <x v="0"/>
    <x v="0"/>
    <x v="7"/>
    <x v="0"/>
    <x v="0"/>
    <x v="0"/>
    <x v="0"/>
    <x v="2"/>
    <s v="2023-03-22"/>
    <x v="0"/>
    <n v="344"/>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641"/>
    <x v="727"/>
    <x v="0"/>
    <x v="0"/>
    <x v="0"/>
    <s v="03.16.11"/>
    <x v="48"/>
    <x v="0"/>
    <x v="0"/>
    <s v="Direcção de Obras"/>
    <s v="03.16.11"/>
    <s v="Direcção de Obras"/>
    <s v="03.16.11"/>
    <x v="54"/>
    <x v="0"/>
    <x v="0"/>
    <x v="0"/>
    <x v="0"/>
    <x v="0"/>
    <x v="0"/>
    <x v="0"/>
    <x v="2"/>
    <s v="2023-03-22"/>
    <x v="0"/>
    <n v="641"/>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11"/>
    <x v="727"/>
    <x v="0"/>
    <x v="0"/>
    <x v="0"/>
    <s v="03.16.11"/>
    <x v="48"/>
    <x v="0"/>
    <x v="0"/>
    <s v="Direcção de Obras"/>
    <s v="03.16.11"/>
    <s v="Direcção de Obras"/>
    <s v="03.16.11"/>
    <x v="52"/>
    <x v="0"/>
    <x v="0"/>
    <x v="0"/>
    <x v="0"/>
    <x v="0"/>
    <x v="0"/>
    <x v="0"/>
    <x v="2"/>
    <s v="2023-03-22"/>
    <x v="0"/>
    <n v="11"/>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736"/>
    <x v="727"/>
    <x v="0"/>
    <x v="0"/>
    <x v="0"/>
    <s v="03.16.11"/>
    <x v="48"/>
    <x v="0"/>
    <x v="0"/>
    <s v="Direcção de Obras"/>
    <s v="03.16.11"/>
    <s v="Direcção de Obras"/>
    <s v="03.16.11"/>
    <x v="51"/>
    <x v="0"/>
    <x v="0"/>
    <x v="0"/>
    <x v="0"/>
    <x v="0"/>
    <x v="0"/>
    <x v="0"/>
    <x v="2"/>
    <s v="2023-03-22"/>
    <x v="0"/>
    <n v="736"/>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8424"/>
    <x v="727"/>
    <x v="0"/>
    <x v="0"/>
    <x v="0"/>
    <s v="03.16.11"/>
    <x v="48"/>
    <x v="0"/>
    <x v="0"/>
    <s v="Direcção de Obras"/>
    <s v="03.16.11"/>
    <s v="Direcção de Obras"/>
    <s v="03.16.11"/>
    <x v="37"/>
    <x v="0"/>
    <x v="0"/>
    <x v="0"/>
    <x v="1"/>
    <x v="0"/>
    <x v="0"/>
    <x v="0"/>
    <x v="2"/>
    <s v="2023-03-22"/>
    <x v="0"/>
    <n v="8424"/>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7048"/>
    <x v="727"/>
    <x v="0"/>
    <x v="0"/>
    <x v="0"/>
    <s v="03.16.11"/>
    <x v="48"/>
    <x v="0"/>
    <x v="0"/>
    <s v="Direcção de Obras"/>
    <s v="03.16.11"/>
    <s v="Direcção de Obras"/>
    <s v="03.16.11"/>
    <x v="49"/>
    <x v="0"/>
    <x v="0"/>
    <x v="0"/>
    <x v="1"/>
    <x v="0"/>
    <x v="0"/>
    <x v="0"/>
    <x v="2"/>
    <s v="2023-03-22"/>
    <x v="0"/>
    <n v="7048"/>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3451"/>
    <x v="727"/>
    <x v="0"/>
    <x v="0"/>
    <x v="0"/>
    <s v="03.16.11"/>
    <x v="48"/>
    <x v="0"/>
    <x v="0"/>
    <s v="Direcção de Obras"/>
    <s v="03.16.11"/>
    <s v="Direcção de Obras"/>
    <s v="03.16.11"/>
    <x v="48"/>
    <x v="0"/>
    <x v="0"/>
    <x v="0"/>
    <x v="1"/>
    <x v="0"/>
    <x v="0"/>
    <x v="0"/>
    <x v="2"/>
    <s v="2023-03-22"/>
    <x v="0"/>
    <n v="3451"/>
    <x v="0"/>
    <m/>
    <x v="0"/>
    <m/>
    <x v="3"/>
    <n v="100479277"/>
    <x v="0"/>
    <x v="1"/>
    <s v="Direcção de Obras"/>
    <s v="ORI"/>
    <x v="0"/>
    <m/>
    <x v="0"/>
    <x v="0"/>
    <x v="0"/>
    <x v="0"/>
    <x v="0"/>
    <x v="0"/>
    <x v="0"/>
    <x v="0"/>
    <x v="0"/>
    <x v="0"/>
    <x v="0"/>
    <s v="Direcção de Obras"/>
    <x v="0"/>
    <x v="0"/>
    <x v="0"/>
    <x v="0"/>
    <x v="0"/>
    <x v="0"/>
    <x v="0"/>
    <s v="000000"/>
    <x v="0"/>
    <x v="0"/>
    <x v="1"/>
    <x v="0"/>
    <s v="Pagamento de salário referente a 03-2023"/>
  </r>
  <r>
    <x v="0"/>
    <n v="0"/>
    <n v="0"/>
    <n v="0"/>
    <n v="648"/>
    <x v="727"/>
    <x v="0"/>
    <x v="0"/>
    <x v="0"/>
    <s v="03.16.11"/>
    <x v="48"/>
    <x v="0"/>
    <x v="0"/>
    <s v="Direcção de Obras"/>
    <s v="03.16.11"/>
    <s v="Direcção de Obras"/>
    <s v="03.16.11"/>
    <x v="42"/>
    <x v="0"/>
    <x v="0"/>
    <x v="7"/>
    <x v="0"/>
    <x v="0"/>
    <x v="0"/>
    <x v="0"/>
    <x v="2"/>
    <s v="2023-03-22"/>
    <x v="0"/>
    <n v="648"/>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1206"/>
    <x v="727"/>
    <x v="0"/>
    <x v="0"/>
    <x v="0"/>
    <s v="03.16.11"/>
    <x v="48"/>
    <x v="0"/>
    <x v="0"/>
    <s v="Direcção de Obras"/>
    <s v="03.16.11"/>
    <s v="Direcção de Obras"/>
    <s v="03.16.11"/>
    <x v="54"/>
    <x v="0"/>
    <x v="0"/>
    <x v="0"/>
    <x v="0"/>
    <x v="0"/>
    <x v="0"/>
    <x v="0"/>
    <x v="2"/>
    <s v="2023-03-22"/>
    <x v="0"/>
    <n v="1206"/>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21"/>
    <x v="727"/>
    <x v="0"/>
    <x v="0"/>
    <x v="0"/>
    <s v="03.16.11"/>
    <x v="48"/>
    <x v="0"/>
    <x v="0"/>
    <s v="Direcção de Obras"/>
    <s v="03.16.11"/>
    <s v="Direcção de Obras"/>
    <s v="03.16.11"/>
    <x v="52"/>
    <x v="0"/>
    <x v="0"/>
    <x v="0"/>
    <x v="0"/>
    <x v="0"/>
    <x v="0"/>
    <x v="0"/>
    <x v="2"/>
    <s v="2023-03-22"/>
    <x v="0"/>
    <n v="21"/>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1384"/>
    <x v="727"/>
    <x v="0"/>
    <x v="0"/>
    <x v="0"/>
    <s v="03.16.11"/>
    <x v="48"/>
    <x v="0"/>
    <x v="0"/>
    <s v="Direcção de Obras"/>
    <s v="03.16.11"/>
    <s v="Direcção de Obras"/>
    <s v="03.16.11"/>
    <x v="51"/>
    <x v="0"/>
    <x v="0"/>
    <x v="0"/>
    <x v="0"/>
    <x v="0"/>
    <x v="0"/>
    <x v="0"/>
    <x v="2"/>
    <s v="2023-03-22"/>
    <x v="0"/>
    <n v="1384"/>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15843"/>
    <x v="727"/>
    <x v="0"/>
    <x v="0"/>
    <x v="0"/>
    <s v="03.16.11"/>
    <x v="48"/>
    <x v="0"/>
    <x v="0"/>
    <s v="Direcção de Obras"/>
    <s v="03.16.11"/>
    <s v="Direcção de Obras"/>
    <s v="03.16.11"/>
    <x v="37"/>
    <x v="0"/>
    <x v="0"/>
    <x v="0"/>
    <x v="1"/>
    <x v="0"/>
    <x v="0"/>
    <x v="0"/>
    <x v="2"/>
    <s v="2023-03-22"/>
    <x v="0"/>
    <n v="15843"/>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13255"/>
    <x v="727"/>
    <x v="0"/>
    <x v="0"/>
    <x v="0"/>
    <s v="03.16.11"/>
    <x v="48"/>
    <x v="0"/>
    <x v="0"/>
    <s v="Direcção de Obras"/>
    <s v="03.16.11"/>
    <s v="Direcção de Obras"/>
    <s v="03.16.11"/>
    <x v="49"/>
    <x v="0"/>
    <x v="0"/>
    <x v="0"/>
    <x v="1"/>
    <x v="0"/>
    <x v="0"/>
    <x v="0"/>
    <x v="2"/>
    <s v="2023-03-22"/>
    <x v="0"/>
    <n v="13255"/>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6486"/>
    <x v="727"/>
    <x v="0"/>
    <x v="0"/>
    <x v="0"/>
    <s v="03.16.11"/>
    <x v="48"/>
    <x v="0"/>
    <x v="0"/>
    <s v="Direcção de Obras"/>
    <s v="03.16.11"/>
    <s v="Direcção de Obras"/>
    <s v="03.16.11"/>
    <x v="48"/>
    <x v="0"/>
    <x v="0"/>
    <x v="0"/>
    <x v="1"/>
    <x v="0"/>
    <x v="0"/>
    <x v="0"/>
    <x v="2"/>
    <s v="2023-03-22"/>
    <x v="0"/>
    <n v="6486"/>
    <x v="0"/>
    <m/>
    <x v="0"/>
    <m/>
    <x v="2"/>
    <n v="100474696"/>
    <x v="0"/>
    <x v="2"/>
    <s v="Direcção de Obras"/>
    <s v="ORI"/>
    <x v="0"/>
    <m/>
    <x v="0"/>
    <x v="0"/>
    <x v="0"/>
    <x v="0"/>
    <x v="0"/>
    <x v="0"/>
    <x v="0"/>
    <x v="0"/>
    <x v="0"/>
    <x v="0"/>
    <x v="0"/>
    <s v="Direcção de Obras"/>
    <x v="0"/>
    <x v="0"/>
    <x v="0"/>
    <x v="0"/>
    <x v="0"/>
    <x v="0"/>
    <x v="0"/>
    <s v="000000"/>
    <x v="0"/>
    <x v="0"/>
    <x v="2"/>
    <x v="0"/>
    <s v="Pagamento de salário referente a 03-2023"/>
  </r>
  <r>
    <x v="0"/>
    <n v="0"/>
    <n v="0"/>
    <n v="0"/>
    <n v="150"/>
    <x v="727"/>
    <x v="0"/>
    <x v="0"/>
    <x v="0"/>
    <s v="03.16.11"/>
    <x v="48"/>
    <x v="0"/>
    <x v="0"/>
    <s v="Direcção de Obras"/>
    <s v="03.16.11"/>
    <s v="Direcção de Obras"/>
    <s v="03.16.11"/>
    <x v="42"/>
    <x v="0"/>
    <x v="0"/>
    <x v="7"/>
    <x v="0"/>
    <x v="0"/>
    <x v="0"/>
    <x v="0"/>
    <x v="2"/>
    <s v="2023-03-22"/>
    <x v="0"/>
    <n v="150"/>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279"/>
    <x v="727"/>
    <x v="0"/>
    <x v="0"/>
    <x v="0"/>
    <s v="03.16.11"/>
    <x v="48"/>
    <x v="0"/>
    <x v="0"/>
    <s v="Direcção de Obras"/>
    <s v="03.16.11"/>
    <s v="Direcção de Obras"/>
    <s v="03.16.11"/>
    <x v="54"/>
    <x v="0"/>
    <x v="0"/>
    <x v="0"/>
    <x v="0"/>
    <x v="0"/>
    <x v="0"/>
    <x v="0"/>
    <x v="2"/>
    <s v="2023-03-22"/>
    <x v="0"/>
    <n v="279"/>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4"/>
    <x v="727"/>
    <x v="0"/>
    <x v="0"/>
    <x v="0"/>
    <s v="03.16.11"/>
    <x v="48"/>
    <x v="0"/>
    <x v="0"/>
    <s v="Direcção de Obras"/>
    <s v="03.16.11"/>
    <s v="Direcção de Obras"/>
    <s v="03.16.11"/>
    <x v="52"/>
    <x v="0"/>
    <x v="0"/>
    <x v="0"/>
    <x v="0"/>
    <x v="0"/>
    <x v="0"/>
    <x v="0"/>
    <x v="2"/>
    <s v="2023-03-22"/>
    <x v="0"/>
    <n v="4"/>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320"/>
    <x v="727"/>
    <x v="0"/>
    <x v="0"/>
    <x v="0"/>
    <s v="03.16.11"/>
    <x v="48"/>
    <x v="0"/>
    <x v="0"/>
    <s v="Direcção de Obras"/>
    <s v="03.16.11"/>
    <s v="Direcção de Obras"/>
    <s v="03.16.11"/>
    <x v="51"/>
    <x v="0"/>
    <x v="0"/>
    <x v="0"/>
    <x v="0"/>
    <x v="0"/>
    <x v="0"/>
    <x v="0"/>
    <x v="2"/>
    <s v="2023-03-22"/>
    <x v="0"/>
    <n v="320"/>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3670"/>
    <x v="727"/>
    <x v="0"/>
    <x v="0"/>
    <x v="0"/>
    <s v="03.16.11"/>
    <x v="48"/>
    <x v="0"/>
    <x v="0"/>
    <s v="Direcção de Obras"/>
    <s v="03.16.11"/>
    <s v="Direcção de Obras"/>
    <s v="03.16.11"/>
    <x v="37"/>
    <x v="0"/>
    <x v="0"/>
    <x v="0"/>
    <x v="1"/>
    <x v="0"/>
    <x v="0"/>
    <x v="0"/>
    <x v="2"/>
    <s v="2023-03-22"/>
    <x v="0"/>
    <n v="3670"/>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3071"/>
    <x v="727"/>
    <x v="0"/>
    <x v="0"/>
    <x v="0"/>
    <s v="03.16.11"/>
    <x v="48"/>
    <x v="0"/>
    <x v="0"/>
    <s v="Direcção de Obras"/>
    <s v="03.16.11"/>
    <s v="Direcção de Obras"/>
    <s v="03.16.11"/>
    <x v="49"/>
    <x v="0"/>
    <x v="0"/>
    <x v="0"/>
    <x v="1"/>
    <x v="0"/>
    <x v="0"/>
    <x v="0"/>
    <x v="2"/>
    <s v="2023-03-22"/>
    <x v="0"/>
    <n v="3071"/>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1506"/>
    <x v="727"/>
    <x v="0"/>
    <x v="0"/>
    <x v="0"/>
    <s v="03.16.11"/>
    <x v="48"/>
    <x v="0"/>
    <x v="0"/>
    <s v="Direcção de Obras"/>
    <s v="03.16.11"/>
    <s v="Direcção de Obras"/>
    <s v="03.16.11"/>
    <x v="48"/>
    <x v="0"/>
    <x v="0"/>
    <x v="0"/>
    <x v="1"/>
    <x v="0"/>
    <x v="0"/>
    <x v="0"/>
    <x v="2"/>
    <s v="2023-03-22"/>
    <x v="0"/>
    <n v="1506"/>
    <x v="0"/>
    <m/>
    <x v="0"/>
    <m/>
    <x v="84"/>
    <n v="100474708"/>
    <x v="0"/>
    <x v="8"/>
    <s v="Direcção de Obras"/>
    <s v="ORI"/>
    <x v="0"/>
    <m/>
    <x v="0"/>
    <x v="0"/>
    <x v="0"/>
    <x v="0"/>
    <x v="0"/>
    <x v="0"/>
    <x v="0"/>
    <x v="0"/>
    <x v="0"/>
    <x v="0"/>
    <x v="0"/>
    <s v="Direcção de Obras"/>
    <x v="0"/>
    <x v="0"/>
    <x v="0"/>
    <x v="0"/>
    <x v="0"/>
    <x v="0"/>
    <x v="0"/>
    <s v="000000"/>
    <x v="0"/>
    <x v="0"/>
    <x v="8"/>
    <x v="0"/>
    <s v="Pagamento de salário referente a 03-2023"/>
  </r>
  <r>
    <x v="0"/>
    <n v="0"/>
    <n v="0"/>
    <n v="0"/>
    <n v="20"/>
    <x v="727"/>
    <x v="0"/>
    <x v="0"/>
    <x v="0"/>
    <s v="03.16.11"/>
    <x v="48"/>
    <x v="0"/>
    <x v="0"/>
    <s v="Direcção de Obras"/>
    <s v="03.16.11"/>
    <s v="Direcção de Obras"/>
    <s v="03.16.11"/>
    <x v="42"/>
    <x v="0"/>
    <x v="0"/>
    <x v="7"/>
    <x v="0"/>
    <x v="0"/>
    <x v="0"/>
    <x v="0"/>
    <x v="2"/>
    <s v="2023-03-22"/>
    <x v="0"/>
    <n v="20"/>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37"/>
    <x v="727"/>
    <x v="0"/>
    <x v="0"/>
    <x v="0"/>
    <s v="03.16.11"/>
    <x v="48"/>
    <x v="0"/>
    <x v="0"/>
    <s v="Direcção de Obras"/>
    <s v="03.16.11"/>
    <s v="Direcção de Obras"/>
    <s v="03.16.11"/>
    <x v="54"/>
    <x v="0"/>
    <x v="0"/>
    <x v="0"/>
    <x v="0"/>
    <x v="0"/>
    <x v="0"/>
    <x v="0"/>
    <x v="2"/>
    <s v="2023-03-22"/>
    <x v="0"/>
    <n v="37"/>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0"/>
    <x v="727"/>
    <x v="0"/>
    <x v="0"/>
    <x v="0"/>
    <s v="03.16.11"/>
    <x v="48"/>
    <x v="0"/>
    <x v="0"/>
    <s v="Direcção de Obras"/>
    <s v="03.16.11"/>
    <s v="Direcção de Obras"/>
    <s v="03.16.11"/>
    <x v="52"/>
    <x v="0"/>
    <x v="0"/>
    <x v="0"/>
    <x v="0"/>
    <x v="0"/>
    <x v="0"/>
    <x v="0"/>
    <x v="2"/>
    <s v="2023-03-22"/>
    <x v="0"/>
    <n v="0"/>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43"/>
    <x v="727"/>
    <x v="0"/>
    <x v="0"/>
    <x v="0"/>
    <s v="03.16.11"/>
    <x v="48"/>
    <x v="0"/>
    <x v="0"/>
    <s v="Direcção de Obras"/>
    <s v="03.16.11"/>
    <s v="Direcção de Obras"/>
    <s v="03.16.11"/>
    <x v="51"/>
    <x v="0"/>
    <x v="0"/>
    <x v="0"/>
    <x v="0"/>
    <x v="0"/>
    <x v="0"/>
    <x v="0"/>
    <x v="2"/>
    <s v="2023-03-22"/>
    <x v="0"/>
    <n v="43"/>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492"/>
    <x v="727"/>
    <x v="0"/>
    <x v="0"/>
    <x v="0"/>
    <s v="03.16.11"/>
    <x v="48"/>
    <x v="0"/>
    <x v="0"/>
    <s v="Direcção de Obras"/>
    <s v="03.16.11"/>
    <s v="Direcção de Obras"/>
    <s v="03.16.11"/>
    <x v="37"/>
    <x v="0"/>
    <x v="0"/>
    <x v="0"/>
    <x v="1"/>
    <x v="0"/>
    <x v="0"/>
    <x v="0"/>
    <x v="2"/>
    <s v="2023-03-22"/>
    <x v="0"/>
    <n v="492"/>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411"/>
    <x v="727"/>
    <x v="0"/>
    <x v="0"/>
    <x v="0"/>
    <s v="03.16.11"/>
    <x v="48"/>
    <x v="0"/>
    <x v="0"/>
    <s v="Direcção de Obras"/>
    <s v="03.16.11"/>
    <s v="Direcção de Obras"/>
    <s v="03.16.11"/>
    <x v="49"/>
    <x v="0"/>
    <x v="0"/>
    <x v="0"/>
    <x v="1"/>
    <x v="0"/>
    <x v="0"/>
    <x v="0"/>
    <x v="2"/>
    <s v="2023-03-22"/>
    <x v="0"/>
    <n v="411"/>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204"/>
    <x v="727"/>
    <x v="0"/>
    <x v="0"/>
    <x v="0"/>
    <s v="03.16.11"/>
    <x v="48"/>
    <x v="0"/>
    <x v="0"/>
    <s v="Direcção de Obras"/>
    <s v="03.16.11"/>
    <s v="Direcção de Obras"/>
    <s v="03.16.11"/>
    <x v="48"/>
    <x v="0"/>
    <x v="0"/>
    <x v="0"/>
    <x v="1"/>
    <x v="0"/>
    <x v="0"/>
    <x v="0"/>
    <x v="2"/>
    <s v="2023-03-22"/>
    <x v="0"/>
    <n v="204"/>
    <x v="0"/>
    <m/>
    <x v="0"/>
    <m/>
    <x v="51"/>
    <n v="100478987"/>
    <x v="0"/>
    <x v="5"/>
    <s v="Direcção de Obras"/>
    <s v="ORI"/>
    <x v="0"/>
    <m/>
    <x v="0"/>
    <x v="0"/>
    <x v="0"/>
    <x v="0"/>
    <x v="0"/>
    <x v="0"/>
    <x v="0"/>
    <x v="0"/>
    <x v="0"/>
    <x v="0"/>
    <x v="0"/>
    <s v="Direcção de Obras"/>
    <x v="0"/>
    <x v="0"/>
    <x v="0"/>
    <x v="0"/>
    <x v="0"/>
    <x v="0"/>
    <x v="0"/>
    <s v="000000"/>
    <x v="0"/>
    <x v="0"/>
    <x v="5"/>
    <x v="0"/>
    <s v="Pagamento de salário referente a 03-2023"/>
  </r>
  <r>
    <x v="0"/>
    <n v="0"/>
    <n v="0"/>
    <n v="0"/>
    <n v="897"/>
    <x v="727"/>
    <x v="0"/>
    <x v="0"/>
    <x v="0"/>
    <s v="03.16.11"/>
    <x v="48"/>
    <x v="0"/>
    <x v="0"/>
    <s v="Direcção de Obras"/>
    <s v="03.16.11"/>
    <s v="Direcção de Obras"/>
    <s v="03.16.11"/>
    <x v="42"/>
    <x v="0"/>
    <x v="0"/>
    <x v="7"/>
    <x v="0"/>
    <x v="0"/>
    <x v="0"/>
    <x v="0"/>
    <x v="2"/>
    <s v="2023-03-22"/>
    <x v="0"/>
    <n v="897"/>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1669"/>
    <x v="727"/>
    <x v="0"/>
    <x v="0"/>
    <x v="0"/>
    <s v="03.16.11"/>
    <x v="48"/>
    <x v="0"/>
    <x v="0"/>
    <s v="Direcção de Obras"/>
    <s v="03.16.11"/>
    <s v="Direcção de Obras"/>
    <s v="03.16.11"/>
    <x v="54"/>
    <x v="0"/>
    <x v="0"/>
    <x v="0"/>
    <x v="0"/>
    <x v="0"/>
    <x v="0"/>
    <x v="0"/>
    <x v="2"/>
    <s v="2023-03-22"/>
    <x v="0"/>
    <n v="1669"/>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29"/>
    <x v="727"/>
    <x v="0"/>
    <x v="0"/>
    <x v="0"/>
    <s v="03.16.11"/>
    <x v="48"/>
    <x v="0"/>
    <x v="0"/>
    <s v="Direcção de Obras"/>
    <s v="03.16.11"/>
    <s v="Direcção de Obras"/>
    <s v="03.16.11"/>
    <x v="52"/>
    <x v="0"/>
    <x v="0"/>
    <x v="0"/>
    <x v="0"/>
    <x v="0"/>
    <x v="0"/>
    <x v="0"/>
    <x v="2"/>
    <s v="2023-03-22"/>
    <x v="0"/>
    <n v="29"/>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1914"/>
    <x v="727"/>
    <x v="0"/>
    <x v="0"/>
    <x v="0"/>
    <s v="03.16.11"/>
    <x v="48"/>
    <x v="0"/>
    <x v="0"/>
    <s v="Direcção de Obras"/>
    <s v="03.16.11"/>
    <s v="Direcção de Obras"/>
    <s v="03.16.11"/>
    <x v="51"/>
    <x v="0"/>
    <x v="0"/>
    <x v="0"/>
    <x v="0"/>
    <x v="0"/>
    <x v="0"/>
    <x v="0"/>
    <x v="2"/>
    <s v="2023-03-22"/>
    <x v="0"/>
    <n v="1914"/>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21918"/>
    <x v="727"/>
    <x v="0"/>
    <x v="0"/>
    <x v="0"/>
    <s v="03.16.11"/>
    <x v="48"/>
    <x v="0"/>
    <x v="0"/>
    <s v="Direcção de Obras"/>
    <s v="03.16.11"/>
    <s v="Direcção de Obras"/>
    <s v="03.16.11"/>
    <x v="37"/>
    <x v="0"/>
    <x v="0"/>
    <x v="0"/>
    <x v="1"/>
    <x v="0"/>
    <x v="0"/>
    <x v="0"/>
    <x v="2"/>
    <s v="2023-03-22"/>
    <x v="0"/>
    <n v="21918"/>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18338"/>
    <x v="727"/>
    <x v="0"/>
    <x v="0"/>
    <x v="0"/>
    <s v="03.16.11"/>
    <x v="48"/>
    <x v="0"/>
    <x v="0"/>
    <s v="Direcção de Obras"/>
    <s v="03.16.11"/>
    <s v="Direcção de Obras"/>
    <s v="03.16.11"/>
    <x v="49"/>
    <x v="0"/>
    <x v="0"/>
    <x v="0"/>
    <x v="1"/>
    <x v="0"/>
    <x v="0"/>
    <x v="0"/>
    <x v="2"/>
    <s v="2023-03-22"/>
    <x v="0"/>
    <n v="18338"/>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8972"/>
    <x v="727"/>
    <x v="0"/>
    <x v="0"/>
    <x v="0"/>
    <s v="03.16.11"/>
    <x v="48"/>
    <x v="0"/>
    <x v="0"/>
    <s v="Direcção de Obras"/>
    <s v="03.16.11"/>
    <s v="Direcção de Obras"/>
    <s v="03.16.11"/>
    <x v="48"/>
    <x v="0"/>
    <x v="0"/>
    <x v="0"/>
    <x v="1"/>
    <x v="0"/>
    <x v="0"/>
    <x v="0"/>
    <x v="2"/>
    <s v="2023-03-22"/>
    <x v="0"/>
    <n v="8972"/>
    <x v="0"/>
    <m/>
    <x v="0"/>
    <m/>
    <x v="6"/>
    <n v="100474706"/>
    <x v="0"/>
    <x v="3"/>
    <s v="Direcção de Obras"/>
    <s v="ORI"/>
    <x v="0"/>
    <m/>
    <x v="0"/>
    <x v="0"/>
    <x v="0"/>
    <x v="0"/>
    <x v="0"/>
    <x v="0"/>
    <x v="0"/>
    <x v="0"/>
    <x v="0"/>
    <x v="0"/>
    <x v="0"/>
    <s v="Direcção de Obras"/>
    <x v="0"/>
    <x v="0"/>
    <x v="0"/>
    <x v="0"/>
    <x v="0"/>
    <x v="0"/>
    <x v="0"/>
    <s v="000000"/>
    <x v="0"/>
    <x v="0"/>
    <x v="3"/>
    <x v="0"/>
    <s v="Pagamento de salário referente a 03-2023"/>
  </r>
  <r>
    <x v="0"/>
    <n v="0"/>
    <n v="0"/>
    <n v="0"/>
    <n v="10181"/>
    <x v="727"/>
    <x v="0"/>
    <x v="0"/>
    <x v="0"/>
    <s v="03.16.11"/>
    <x v="48"/>
    <x v="0"/>
    <x v="0"/>
    <s v="Direcção de Obras"/>
    <s v="03.16.11"/>
    <s v="Direcção de Obras"/>
    <s v="03.16.11"/>
    <x v="42"/>
    <x v="0"/>
    <x v="0"/>
    <x v="7"/>
    <x v="0"/>
    <x v="0"/>
    <x v="0"/>
    <x v="0"/>
    <x v="2"/>
    <s v="2023-03-22"/>
    <x v="0"/>
    <n v="10181"/>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18950"/>
    <x v="727"/>
    <x v="0"/>
    <x v="0"/>
    <x v="0"/>
    <s v="03.16.11"/>
    <x v="48"/>
    <x v="0"/>
    <x v="0"/>
    <s v="Direcção de Obras"/>
    <s v="03.16.11"/>
    <s v="Direcção de Obras"/>
    <s v="03.16.11"/>
    <x v="54"/>
    <x v="0"/>
    <x v="0"/>
    <x v="0"/>
    <x v="0"/>
    <x v="0"/>
    <x v="0"/>
    <x v="0"/>
    <x v="2"/>
    <s v="2023-03-22"/>
    <x v="0"/>
    <n v="18950"/>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335"/>
    <x v="727"/>
    <x v="0"/>
    <x v="0"/>
    <x v="0"/>
    <s v="03.16.11"/>
    <x v="48"/>
    <x v="0"/>
    <x v="0"/>
    <s v="Direcção de Obras"/>
    <s v="03.16.11"/>
    <s v="Direcção de Obras"/>
    <s v="03.16.11"/>
    <x v="52"/>
    <x v="0"/>
    <x v="0"/>
    <x v="0"/>
    <x v="0"/>
    <x v="0"/>
    <x v="0"/>
    <x v="0"/>
    <x v="2"/>
    <s v="2023-03-22"/>
    <x v="0"/>
    <n v="335"/>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21732"/>
    <x v="727"/>
    <x v="0"/>
    <x v="0"/>
    <x v="0"/>
    <s v="03.16.11"/>
    <x v="48"/>
    <x v="0"/>
    <x v="0"/>
    <s v="Direcção de Obras"/>
    <s v="03.16.11"/>
    <s v="Direcção de Obras"/>
    <s v="03.16.11"/>
    <x v="51"/>
    <x v="0"/>
    <x v="0"/>
    <x v="0"/>
    <x v="0"/>
    <x v="0"/>
    <x v="0"/>
    <x v="0"/>
    <x v="2"/>
    <s v="2023-03-22"/>
    <x v="0"/>
    <n v="21732"/>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248734"/>
    <x v="727"/>
    <x v="0"/>
    <x v="0"/>
    <x v="0"/>
    <s v="03.16.11"/>
    <x v="48"/>
    <x v="0"/>
    <x v="0"/>
    <s v="Direcção de Obras"/>
    <s v="03.16.11"/>
    <s v="Direcção de Obras"/>
    <s v="03.16.11"/>
    <x v="37"/>
    <x v="0"/>
    <x v="0"/>
    <x v="0"/>
    <x v="1"/>
    <x v="0"/>
    <x v="0"/>
    <x v="0"/>
    <x v="2"/>
    <s v="2023-03-22"/>
    <x v="0"/>
    <n v="248734"/>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208109"/>
    <x v="727"/>
    <x v="0"/>
    <x v="0"/>
    <x v="0"/>
    <s v="03.16.11"/>
    <x v="48"/>
    <x v="0"/>
    <x v="0"/>
    <s v="Direcção de Obras"/>
    <s v="03.16.11"/>
    <s v="Direcção de Obras"/>
    <s v="03.16.11"/>
    <x v="49"/>
    <x v="0"/>
    <x v="0"/>
    <x v="0"/>
    <x v="1"/>
    <x v="0"/>
    <x v="0"/>
    <x v="0"/>
    <x v="2"/>
    <s v="2023-03-22"/>
    <x v="0"/>
    <n v="208109"/>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101781"/>
    <x v="727"/>
    <x v="0"/>
    <x v="0"/>
    <x v="0"/>
    <s v="03.16.11"/>
    <x v="48"/>
    <x v="0"/>
    <x v="0"/>
    <s v="Direcção de Obras"/>
    <s v="03.16.11"/>
    <s v="Direcção de Obras"/>
    <s v="03.16.11"/>
    <x v="48"/>
    <x v="0"/>
    <x v="0"/>
    <x v="0"/>
    <x v="1"/>
    <x v="0"/>
    <x v="0"/>
    <x v="0"/>
    <x v="2"/>
    <s v="2023-03-22"/>
    <x v="0"/>
    <n v="101781"/>
    <x v="0"/>
    <m/>
    <x v="0"/>
    <m/>
    <x v="4"/>
    <n v="100474693"/>
    <x v="0"/>
    <x v="0"/>
    <s v="Direcção de Obras"/>
    <s v="ORI"/>
    <x v="0"/>
    <m/>
    <x v="0"/>
    <x v="0"/>
    <x v="0"/>
    <x v="0"/>
    <x v="0"/>
    <x v="0"/>
    <x v="0"/>
    <x v="0"/>
    <x v="0"/>
    <x v="0"/>
    <x v="0"/>
    <s v="Direcção de Obras"/>
    <x v="0"/>
    <x v="0"/>
    <x v="0"/>
    <x v="0"/>
    <x v="0"/>
    <x v="0"/>
    <x v="0"/>
    <s v="000000"/>
    <x v="0"/>
    <x v="0"/>
    <x v="0"/>
    <x v="0"/>
    <s v="Pagamento de salário referente a 03-2023"/>
  </r>
  <r>
    <x v="0"/>
    <n v="0"/>
    <n v="0"/>
    <n v="0"/>
    <n v="616"/>
    <x v="728"/>
    <x v="0"/>
    <x v="0"/>
    <x v="0"/>
    <s v="03.16.02"/>
    <x v="9"/>
    <x v="0"/>
    <x v="0"/>
    <s v="Gabinete do Presidente"/>
    <s v="03.16.02"/>
    <s v="Gabinete do Presidente"/>
    <s v="03.16.02"/>
    <x v="42"/>
    <x v="0"/>
    <x v="0"/>
    <x v="7"/>
    <x v="0"/>
    <x v="0"/>
    <x v="0"/>
    <x v="0"/>
    <x v="2"/>
    <s v="2023-03-22"/>
    <x v="0"/>
    <n v="616"/>
    <x v="0"/>
    <m/>
    <x v="0"/>
    <m/>
    <x v="2"/>
    <n v="100474696"/>
    <x v="0"/>
    <x v="2"/>
    <s v="Gabinete do Presidente"/>
    <s v="ORI"/>
    <x v="0"/>
    <m/>
    <x v="0"/>
    <x v="0"/>
    <x v="0"/>
    <x v="0"/>
    <x v="0"/>
    <x v="0"/>
    <x v="0"/>
    <x v="0"/>
    <x v="0"/>
    <x v="0"/>
    <x v="0"/>
    <s v="Gabinete do Presidente"/>
    <x v="0"/>
    <x v="0"/>
    <x v="0"/>
    <x v="0"/>
    <x v="0"/>
    <x v="0"/>
    <x v="0"/>
    <s v="000000"/>
    <x v="0"/>
    <x v="0"/>
    <x v="2"/>
    <x v="0"/>
    <s v="Pagamento de salário referente a 03-2023"/>
  </r>
  <r>
    <x v="0"/>
    <n v="0"/>
    <n v="0"/>
    <n v="0"/>
    <n v="1429"/>
    <x v="728"/>
    <x v="0"/>
    <x v="0"/>
    <x v="0"/>
    <s v="03.16.02"/>
    <x v="9"/>
    <x v="0"/>
    <x v="0"/>
    <s v="Gabinete do Presidente"/>
    <s v="03.16.02"/>
    <s v="Gabinete do Presidente"/>
    <s v="03.16.02"/>
    <x v="62"/>
    <x v="0"/>
    <x v="0"/>
    <x v="0"/>
    <x v="0"/>
    <x v="0"/>
    <x v="0"/>
    <x v="0"/>
    <x v="2"/>
    <s v="2023-03-22"/>
    <x v="0"/>
    <n v="1429"/>
    <x v="0"/>
    <m/>
    <x v="0"/>
    <m/>
    <x v="2"/>
    <n v="100474696"/>
    <x v="0"/>
    <x v="2"/>
    <s v="Gabinete do Presidente"/>
    <s v="ORI"/>
    <x v="0"/>
    <m/>
    <x v="0"/>
    <x v="0"/>
    <x v="0"/>
    <x v="0"/>
    <x v="0"/>
    <x v="0"/>
    <x v="0"/>
    <x v="0"/>
    <x v="0"/>
    <x v="0"/>
    <x v="0"/>
    <s v="Gabinete do Presidente"/>
    <x v="0"/>
    <x v="0"/>
    <x v="0"/>
    <x v="0"/>
    <x v="0"/>
    <x v="0"/>
    <x v="0"/>
    <s v="000000"/>
    <x v="0"/>
    <x v="0"/>
    <x v="2"/>
    <x v="0"/>
    <s v="Pagamento de salário referente a 03-2023"/>
  </r>
  <r>
    <x v="0"/>
    <n v="0"/>
    <n v="0"/>
    <n v="0"/>
    <n v="4906"/>
    <x v="728"/>
    <x v="0"/>
    <x v="0"/>
    <x v="0"/>
    <s v="03.16.02"/>
    <x v="9"/>
    <x v="0"/>
    <x v="0"/>
    <s v="Gabinete do Presidente"/>
    <s v="03.16.02"/>
    <s v="Gabinete do Presidente"/>
    <s v="03.16.02"/>
    <x v="51"/>
    <x v="0"/>
    <x v="0"/>
    <x v="0"/>
    <x v="0"/>
    <x v="0"/>
    <x v="0"/>
    <x v="0"/>
    <x v="2"/>
    <s v="2023-03-22"/>
    <x v="0"/>
    <n v="4906"/>
    <x v="0"/>
    <m/>
    <x v="0"/>
    <m/>
    <x v="2"/>
    <n v="100474696"/>
    <x v="0"/>
    <x v="2"/>
    <s v="Gabinete do Presidente"/>
    <s v="ORI"/>
    <x v="0"/>
    <m/>
    <x v="0"/>
    <x v="0"/>
    <x v="0"/>
    <x v="0"/>
    <x v="0"/>
    <x v="0"/>
    <x v="0"/>
    <x v="0"/>
    <x v="0"/>
    <x v="0"/>
    <x v="0"/>
    <s v="Gabinete do Presidente"/>
    <x v="0"/>
    <x v="0"/>
    <x v="0"/>
    <x v="0"/>
    <x v="0"/>
    <x v="0"/>
    <x v="0"/>
    <s v="000000"/>
    <x v="0"/>
    <x v="0"/>
    <x v="2"/>
    <x v="0"/>
    <s v="Pagamento de salário referente a 03-2023"/>
  </r>
  <r>
    <x v="0"/>
    <n v="0"/>
    <n v="0"/>
    <n v="0"/>
    <n v="18458"/>
    <x v="728"/>
    <x v="0"/>
    <x v="0"/>
    <x v="0"/>
    <s v="03.16.02"/>
    <x v="9"/>
    <x v="0"/>
    <x v="0"/>
    <s v="Gabinete do Presidente"/>
    <s v="03.16.02"/>
    <s v="Gabinete do Presidente"/>
    <s v="03.16.02"/>
    <x v="48"/>
    <x v="0"/>
    <x v="0"/>
    <x v="0"/>
    <x v="1"/>
    <x v="0"/>
    <x v="0"/>
    <x v="0"/>
    <x v="2"/>
    <s v="2023-03-22"/>
    <x v="0"/>
    <n v="18458"/>
    <x v="0"/>
    <m/>
    <x v="0"/>
    <m/>
    <x v="2"/>
    <n v="100474696"/>
    <x v="0"/>
    <x v="2"/>
    <s v="Gabinete do Presidente"/>
    <s v="ORI"/>
    <x v="0"/>
    <m/>
    <x v="0"/>
    <x v="0"/>
    <x v="0"/>
    <x v="0"/>
    <x v="0"/>
    <x v="0"/>
    <x v="0"/>
    <x v="0"/>
    <x v="0"/>
    <x v="0"/>
    <x v="0"/>
    <s v="Gabinete do Presidente"/>
    <x v="0"/>
    <x v="0"/>
    <x v="0"/>
    <x v="0"/>
    <x v="0"/>
    <x v="0"/>
    <x v="0"/>
    <s v="000000"/>
    <x v="0"/>
    <x v="0"/>
    <x v="2"/>
    <x v="0"/>
    <s v="Pagamento de salário referente a 03-2023"/>
  </r>
  <r>
    <x v="0"/>
    <n v="0"/>
    <n v="0"/>
    <n v="0"/>
    <n v="511"/>
    <x v="728"/>
    <x v="0"/>
    <x v="0"/>
    <x v="0"/>
    <s v="03.16.02"/>
    <x v="9"/>
    <x v="0"/>
    <x v="0"/>
    <s v="Gabinete do Presidente"/>
    <s v="03.16.02"/>
    <s v="Gabinete do Presidente"/>
    <s v="03.16.02"/>
    <x v="42"/>
    <x v="0"/>
    <x v="0"/>
    <x v="7"/>
    <x v="0"/>
    <x v="0"/>
    <x v="0"/>
    <x v="0"/>
    <x v="2"/>
    <s v="2023-03-22"/>
    <x v="0"/>
    <n v="511"/>
    <x v="0"/>
    <m/>
    <x v="0"/>
    <m/>
    <x v="6"/>
    <n v="100474706"/>
    <x v="0"/>
    <x v="3"/>
    <s v="Gabinete do Presidente"/>
    <s v="ORI"/>
    <x v="0"/>
    <m/>
    <x v="0"/>
    <x v="0"/>
    <x v="0"/>
    <x v="0"/>
    <x v="0"/>
    <x v="0"/>
    <x v="0"/>
    <x v="0"/>
    <x v="0"/>
    <x v="0"/>
    <x v="0"/>
    <s v="Gabinete do Presidente"/>
    <x v="0"/>
    <x v="0"/>
    <x v="0"/>
    <x v="0"/>
    <x v="0"/>
    <x v="0"/>
    <x v="0"/>
    <s v="000000"/>
    <x v="0"/>
    <x v="0"/>
    <x v="3"/>
    <x v="0"/>
    <s v="Pagamento de salário referente a 03-2023"/>
  </r>
  <r>
    <x v="0"/>
    <n v="0"/>
    <n v="0"/>
    <n v="0"/>
    <n v="1185"/>
    <x v="728"/>
    <x v="0"/>
    <x v="0"/>
    <x v="0"/>
    <s v="03.16.02"/>
    <x v="9"/>
    <x v="0"/>
    <x v="0"/>
    <s v="Gabinete do Presidente"/>
    <s v="03.16.02"/>
    <s v="Gabinete do Presidente"/>
    <s v="03.16.02"/>
    <x v="62"/>
    <x v="0"/>
    <x v="0"/>
    <x v="0"/>
    <x v="0"/>
    <x v="0"/>
    <x v="0"/>
    <x v="0"/>
    <x v="2"/>
    <s v="2023-03-22"/>
    <x v="0"/>
    <n v="1185"/>
    <x v="0"/>
    <m/>
    <x v="0"/>
    <m/>
    <x v="6"/>
    <n v="100474706"/>
    <x v="0"/>
    <x v="3"/>
    <s v="Gabinete do Presidente"/>
    <s v="ORI"/>
    <x v="0"/>
    <m/>
    <x v="0"/>
    <x v="0"/>
    <x v="0"/>
    <x v="0"/>
    <x v="0"/>
    <x v="0"/>
    <x v="0"/>
    <x v="0"/>
    <x v="0"/>
    <x v="0"/>
    <x v="0"/>
    <s v="Gabinete do Presidente"/>
    <x v="0"/>
    <x v="0"/>
    <x v="0"/>
    <x v="0"/>
    <x v="0"/>
    <x v="0"/>
    <x v="0"/>
    <s v="000000"/>
    <x v="0"/>
    <x v="0"/>
    <x v="3"/>
    <x v="0"/>
    <s v="Pagamento de salário referente a 03-2023"/>
  </r>
  <r>
    <x v="0"/>
    <n v="0"/>
    <n v="0"/>
    <n v="0"/>
    <n v="4067"/>
    <x v="728"/>
    <x v="0"/>
    <x v="0"/>
    <x v="0"/>
    <s v="03.16.02"/>
    <x v="9"/>
    <x v="0"/>
    <x v="0"/>
    <s v="Gabinete do Presidente"/>
    <s v="03.16.02"/>
    <s v="Gabinete do Presidente"/>
    <s v="03.16.02"/>
    <x v="51"/>
    <x v="0"/>
    <x v="0"/>
    <x v="0"/>
    <x v="0"/>
    <x v="0"/>
    <x v="0"/>
    <x v="0"/>
    <x v="2"/>
    <s v="2023-03-22"/>
    <x v="0"/>
    <n v="4067"/>
    <x v="0"/>
    <m/>
    <x v="0"/>
    <m/>
    <x v="6"/>
    <n v="100474706"/>
    <x v="0"/>
    <x v="3"/>
    <s v="Gabinete do Presidente"/>
    <s v="ORI"/>
    <x v="0"/>
    <m/>
    <x v="0"/>
    <x v="0"/>
    <x v="0"/>
    <x v="0"/>
    <x v="0"/>
    <x v="0"/>
    <x v="0"/>
    <x v="0"/>
    <x v="0"/>
    <x v="0"/>
    <x v="0"/>
    <s v="Gabinete do Presidente"/>
    <x v="0"/>
    <x v="0"/>
    <x v="0"/>
    <x v="0"/>
    <x v="0"/>
    <x v="0"/>
    <x v="0"/>
    <s v="000000"/>
    <x v="0"/>
    <x v="0"/>
    <x v="3"/>
    <x v="0"/>
    <s v="Pagamento de salário referente a 03-2023"/>
  </r>
  <r>
    <x v="0"/>
    <n v="0"/>
    <n v="0"/>
    <n v="0"/>
    <n v="15302"/>
    <x v="728"/>
    <x v="0"/>
    <x v="0"/>
    <x v="0"/>
    <s v="03.16.02"/>
    <x v="9"/>
    <x v="0"/>
    <x v="0"/>
    <s v="Gabinete do Presidente"/>
    <s v="03.16.02"/>
    <s v="Gabinete do Presidente"/>
    <s v="03.16.02"/>
    <x v="48"/>
    <x v="0"/>
    <x v="0"/>
    <x v="0"/>
    <x v="1"/>
    <x v="0"/>
    <x v="0"/>
    <x v="0"/>
    <x v="2"/>
    <s v="2023-03-22"/>
    <x v="0"/>
    <n v="15302"/>
    <x v="0"/>
    <m/>
    <x v="0"/>
    <m/>
    <x v="6"/>
    <n v="100474706"/>
    <x v="0"/>
    <x v="3"/>
    <s v="Gabinete do Presidente"/>
    <s v="ORI"/>
    <x v="0"/>
    <m/>
    <x v="0"/>
    <x v="0"/>
    <x v="0"/>
    <x v="0"/>
    <x v="0"/>
    <x v="0"/>
    <x v="0"/>
    <x v="0"/>
    <x v="0"/>
    <x v="0"/>
    <x v="0"/>
    <s v="Gabinete do Presidente"/>
    <x v="0"/>
    <x v="0"/>
    <x v="0"/>
    <x v="0"/>
    <x v="0"/>
    <x v="0"/>
    <x v="0"/>
    <s v="000000"/>
    <x v="0"/>
    <x v="0"/>
    <x v="3"/>
    <x v="0"/>
    <s v="Pagamento de salário referente a 03-2023"/>
  </r>
  <r>
    <x v="0"/>
    <n v="0"/>
    <n v="0"/>
    <n v="0"/>
    <n v="7673"/>
    <x v="728"/>
    <x v="0"/>
    <x v="0"/>
    <x v="0"/>
    <s v="03.16.02"/>
    <x v="9"/>
    <x v="0"/>
    <x v="0"/>
    <s v="Gabinete do Presidente"/>
    <s v="03.16.02"/>
    <s v="Gabinete do Presidente"/>
    <s v="03.16.02"/>
    <x v="42"/>
    <x v="0"/>
    <x v="0"/>
    <x v="7"/>
    <x v="0"/>
    <x v="0"/>
    <x v="0"/>
    <x v="0"/>
    <x v="2"/>
    <s v="2023-03-22"/>
    <x v="0"/>
    <n v="7673"/>
    <x v="0"/>
    <m/>
    <x v="0"/>
    <m/>
    <x v="4"/>
    <n v="100474693"/>
    <x v="0"/>
    <x v="0"/>
    <s v="Gabinete do Presidente"/>
    <s v="ORI"/>
    <x v="0"/>
    <m/>
    <x v="0"/>
    <x v="0"/>
    <x v="0"/>
    <x v="0"/>
    <x v="0"/>
    <x v="0"/>
    <x v="0"/>
    <x v="0"/>
    <x v="0"/>
    <x v="0"/>
    <x v="0"/>
    <s v="Gabinete do Presidente"/>
    <x v="0"/>
    <x v="0"/>
    <x v="0"/>
    <x v="0"/>
    <x v="0"/>
    <x v="0"/>
    <x v="0"/>
    <s v="000000"/>
    <x v="0"/>
    <x v="0"/>
    <x v="0"/>
    <x v="0"/>
    <s v="Pagamento de salário referente a 03-2023"/>
  </r>
  <r>
    <x v="0"/>
    <n v="0"/>
    <n v="0"/>
    <n v="0"/>
    <n v="17786"/>
    <x v="728"/>
    <x v="0"/>
    <x v="0"/>
    <x v="0"/>
    <s v="03.16.02"/>
    <x v="9"/>
    <x v="0"/>
    <x v="0"/>
    <s v="Gabinete do Presidente"/>
    <s v="03.16.02"/>
    <s v="Gabinete do Presidente"/>
    <s v="03.16.02"/>
    <x v="62"/>
    <x v="0"/>
    <x v="0"/>
    <x v="0"/>
    <x v="0"/>
    <x v="0"/>
    <x v="0"/>
    <x v="0"/>
    <x v="2"/>
    <s v="2023-03-22"/>
    <x v="0"/>
    <n v="17786"/>
    <x v="0"/>
    <m/>
    <x v="0"/>
    <m/>
    <x v="4"/>
    <n v="100474693"/>
    <x v="0"/>
    <x v="0"/>
    <s v="Gabinete do Presidente"/>
    <s v="ORI"/>
    <x v="0"/>
    <m/>
    <x v="0"/>
    <x v="0"/>
    <x v="0"/>
    <x v="0"/>
    <x v="0"/>
    <x v="0"/>
    <x v="0"/>
    <x v="0"/>
    <x v="0"/>
    <x v="0"/>
    <x v="0"/>
    <s v="Gabinete do Presidente"/>
    <x v="0"/>
    <x v="0"/>
    <x v="0"/>
    <x v="0"/>
    <x v="0"/>
    <x v="0"/>
    <x v="0"/>
    <s v="000000"/>
    <x v="0"/>
    <x v="0"/>
    <x v="0"/>
    <x v="0"/>
    <s v="Pagamento de salário referente a 03-2023"/>
  </r>
  <r>
    <x v="0"/>
    <n v="0"/>
    <n v="0"/>
    <n v="0"/>
    <n v="61027"/>
    <x v="728"/>
    <x v="0"/>
    <x v="0"/>
    <x v="0"/>
    <s v="03.16.02"/>
    <x v="9"/>
    <x v="0"/>
    <x v="0"/>
    <s v="Gabinete do Presidente"/>
    <s v="03.16.02"/>
    <s v="Gabinete do Presidente"/>
    <s v="03.16.02"/>
    <x v="51"/>
    <x v="0"/>
    <x v="0"/>
    <x v="0"/>
    <x v="0"/>
    <x v="0"/>
    <x v="0"/>
    <x v="0"/>
    <x v="2"/>
    <s v="2023-03-22"/>
    <x v="0"/>
    <n v="61027"/>
    <x v="0"/>
    <m/>
    <x v="0"/>
    <m/>
    <x v="4"/>
    <n v="100474693"/>
    <x v="0"/>
    <x v="0"/>
    <s v="Gabinete do Presidente"/>
    <s v="ORI"/>
    <x v="0"/>
    <m/>
    <x v="0"/>
    <x v="0"/>
    <x v="0"/>
    <x v="0"/>
    <x v="0"/>
    <x v="0"/>
    <x v="0"/>
    <x v="0"/>
    <x v="0"/>
    <x v="0"/>
    <x v="0"/>
    <s v="Gabinete do Presidente"/>
    <x v="0"/>
    <x v="0"/>
    <x v="0"/>
    <x v="0"/>
    <x v="0"/>
    <x v="0"/>
    <x v="0"/>
    <s v="000000"/>
    <x v="0"/>
    <x v="0"/>
    <x v="0"/>
    <x v="0"/>
    <s v="Pagamento de salário referente a 03-2023"/>
  </r>
  <r>
    <x v="0"/>
    <n v="0"/>
    <n v="0"/>
    <n v="0"/>
    <n v="229553"/>
    <x v="728"/>
    <x v="0"/>
    <x v="0"/>
    <x v="0"/>
    <s v="03.16.02"/>
    <x v="9"/>
    <x v="0"/>
    <x v="0"/>
    <s v="Gabinete do Presidente"/>
    <s v="03.16.02"/>
    <s v="Gabinete do Presidente"/>
    <s v="03.16.02"/>
    <x v="48"/>
    <x v="0"/>
    <x v="0"/>
    <x v="0"/>
    <x v="1"/>
    <x v="0"/>
    <x v="0"/>
    <x v="0"/>
    <x v="2"/>
    <s v="2023-03-22"/>
    <x v="0"/>
    <n v="229553"/>
    <x v="0"/>
    <m/>
    <x v="0"/>
    <m/>
    <x v="4"/>
    <n v="100474693"/>
    <x v="0"/>
    <x v="0"/>
    <s v="Gabinete do Presidente"/>
    <s v="ORI"/>
    <x v="0"/>
    <m/>
    <x v="0"/>
    <x v="0"/>
    <x v="0"/>
    <x v="0"/>
    <x v="0"/>
    <x v="0"/>
    <x v="0"/>
    <x v="0"/>
    <x v="0"/>
    <x v="0"/>
    <x v="0"/>
    <s v="Gabinete do Presidente"/>
    <x v="0"/>
    <x v="0"/>
    <x v="0"/>
    <x v="0"/>
    <x v="0"/>
    <x v="0"/>
    <x v="0"/>
    <s v="000000"/>
    <x v="0"/>
    <x v="0"/>
    <x v="0"/>
    <x v="0"/>
    <s v="Pagamento de salário referente a 03-2023"/>
  </r>
  <r>
    <x v="0"/>
    <n v="0"/>
    <n v="0"/>
    <n v="0"/>
    <n v="5157"/>
    <x v="729"/>
    <x v="0"/>
    <x v="0"/>
    <x v="0"/>
    <s v="03.16.01"/>
    <x v="14"/>
    <x v="0"/>
    <x v="0"/>
    <s v="Assembleia Municipal"/>
    <s v="03.16.01"/>
    <s v="Assembleia Municipal"/>
    <s v="03.16.01"/>
    <x v="48"/>
    <x v="0"/>
    <x v="0"/>
    <x v="0"/>
    <x v="1"/>
    <x v="0"/>
    <x v="0"/>
    <x v="0"/>
    <x v="2"/>
    <s v="2023-03-22"/>
    <x v="0"/>
    <n v="5157"/>
    <x v="0"/>
    <m/>
    <x v="0"/>
    <m/>
    <x v="2"/>
    <n v="100474696"/>
    <x v="0"/>
    <x v="2"/>
    <s v="Assembleia Municipal"/>
    <s v="ORI"/>
    <x v="0"/>
    <s v="AM"/>
    <x v="0"/>
    <x v="0"/>
    <x v="0"/>
    <x v="0"/>
    <x v="0"/>
    <x v="0"/>
    <x v="0"/>
    <x v="0"/>
    <x v="0"/>
    <x v="0"/>
    <x v="0"/>
    <s v="Assembleia Municipal"/>
    <x v="0"/>
    <x v="0"/>
    <x v="0"/>
    <x v="0"/>
    <x v="0"/>
    <x v="0"/>
    <x v="0"/>
    <s v="000000"/>
    <x v="0"/>
    <x v="0"/>
    <x v="2"/>
    <x v="0"/>
    <s v="Pagamento de salário referente a 03-2023"/>
  </r>
  <r>
    <x v="0"/>
    <n v="0"/>
    <n v="0"/>
    <n v="0"/>
    <n v="102283"/>
    <x v="729"/>
    <x v="0"/>
    <x v="0"/>
    <x v="0"/>
    <s v="03.16.01"/>
    <x v="14"/>
    <x v="0"/>
    <x v="0"/>
    <s v="Assembleia Municipal"/>
    <s v="03.16.01"/>
    <s v="Assembleia Municipal"/>
    <s v="03.16.01"/>
    <x v="48"/>
    <x v="0"/>
    <x v="0"/>
    <x v="0"/>
    <x v="1"/>
    <x v="0"/>
    <x v="0"/>
    <x v="0"/>
    <x v="2"/>
    <s v="2023-03-22"/>
    <x v="0"/>
    <n v="102283"/>
    <x v="0"/>
    <m/>
    <x v="0"/>
    <m/>
    <x v="4"/>
    <n v="100474693"/>
    <x v="0"/>
    <x v="0"/>
    <s v="Assembleia Municipal"/>
    <s v="ORI"/>
    <x v="0"/>
    <s v="AM"/>
    <x v="0"/>
    <x v="0"/>
    <x v="0"/>
    <x v="0"/>
    <x v="0"/>
    <x v="0"/>
    <x v="0"/>
    <x v="0"/>
    <x v="0"/>
    <x v="0"/>
    <x v="0"/>
    <s v="Assembleia Municipal"/>
    <x v="0"/>
    <x v="0"/>
    <x v="0"/>
    <x v="0"/>
    <x v="0"/>
    <x v="0"/>
    <x v="0"/>
    <s v="000000"/>
    <x v="0"/>
    <x v="0"/>
    <x v="0"/>
    <x v="0"/>
    <s v="Pagamento de salário referente a 03-2023"/>
  </r>
  <r>
    <x v="0"/>
    <n v="0"/>
    <n v="0"/>
    <n v="0"/>
    <n v="15239"/>
    <x v="730"/>
    <x v="0"/>
    <x v="0"/>
    <x v="0"/>
    <s v="03.16.32"/>
    <x v="55"/>
    <x v="0"/>
    <x v="0"/>
    <s v="Gabinete de Comunicação e Imagem"/>
    <s v="03.16.32"/>
    <s v="Gabinete de Comunicação e Imagem"/>
    <s v="03.16.32"/>
    <x v="37"/>
    <x v="0"/>
    <x v="0"/>
    <x v="0"/>
    <x v="1"/>
    <x v="0"/>
    <x v="0"/>
    <x v="0"/>
    <x v="2"/>
    <s v="2023-03-22"/>
    <x v="0"/>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3-2023"/>
  </r>
  <r>
    <x v="0"/>
    <n v="0"/>
    <n v="0"/>
    <n v="0"/>
    <n v="13659"/>
    <x v="730"/>
    <x v="0"/>
    <x v="0"/>
    <x v="0"/>
    <s v="03.16.32"/>
    <x v="55"/>
    <x v="0"/>
    <x v="0"/>
    <s v="Gabinete de Comunicação e Imagem"/>
    <s v="03.16.32"/>
    <s v="Gabinete de Comunicação e Imagem"/>
    <s v="03.16.32"/>
    <x v="37"/>
    <x v="0"/>
    <x v="0"/>
    <x v="0"/>
    <x v="1"/>
    <x v="0"/>
    <x v="0"/>
    <x v="0"/>
    <x v="2"/>
    <s v="2023-03-22"/>
    <x v="0"/>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3-2023"/>
  </r>
  <r>
    <x v="0"/>
    <n v="0"/>
    <n v="0"/>
    <n v="0"/>
    <n v="141834"/>
    <x v="730"/>
    <x v="0"/>
    <x v="0"/>
    <x v="0"/>
    <s v="03.16.32"/>
    <x v="55"/>
    <x v="0"/>
    <x v="0"/>
    <s v="Gabinete de Comunicação e Imagem"/>
    <s v="03.16.32"/>
    <s v="Gabinete de Comunicação e Imagem"/>
    <s v="03.16.32"/>
    <x v="37"/>
    <x v="0"/>
    <x v="0"/>
    <x v="0"/>
    <x v="1"/>
    <x v="0"/>
    <x v="0"/>
    <x v="0"/>
    <x v="2"/>
    <s v="2023-03-22"/>
    <x v="0"/>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3-2023"/>
  </r>
  <r>
    <x v="0"/>
    <n v="0"/>
    <n v="0"/>
    <n v="0"/>
    <n v="10834"/>
    <x v="731"/>
    <x v="0"/>
    <x v="0"/>
    <x v="0"/>
    <s v="03.16.30"/>
    <x v="46"/>
    <x v="0"/>
    <x v="0"/>
    <s v="Gabinete de Relações Externas"/>
    <s v="03.16.30"/>
    <s v="Gabinete de Relações Externas"/>
    <s v="03.16.30"/>
    <x v="37"/>
    <x v="0"/>
    <x v="0"/>
    <x v="0"/>
    <x v="1"/>
    <x v="0"/>
    <x v="0"/>
    <x v="0"/>
    <x v="2"/>
    <s v="2023-03-22"/>
    <x v="0"/>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3-2023"/>
  </r>
  <r>
    <x v="0"/>
    <n v="0"/>
    <n v="0"/>
    <n v="0"/>
    <n v="8213"/>
    <x v="731"/>
    <x v="0"/>
    <x v="0"/>
    <x v="0"/>
    <s v="03.16.30"/>
    <x v="46"/>
    <x v="0"/>
    <x v="0"/>
    <s v="Gabinete de Relações Externas"/>
    <s v="03.16.30"/>
    <s v="Gabinete de Relações Externas"/>
    <s v="03.16.30"/>
    <x v="37"/>
    <x v="0"/>
    <x v="0"/>
    <x v="0"/>
    <x v="1"/>
    <x v="0"/>
    <x v="0"/>
    <x v="0"/>
    <x v="2"/>
    <s v="2023-03-22"/>
    <x v="0"/>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3-2023"/>
  </r>
  <r>
    <x v="0"/>
    <n v="0"/>
    <n v="0"/>
    <n v="0"/>
    <n v="83615"/>
    <x v="731"/>
    <x v="0"/>
    <x v="0"/>
    <x v="0"/>
    <s v="03.16.30"/>
    <x v="46"/>
    <x v="0"/>
    <x v="0"/>
    <s v="Gabinete de Relações Externas"/>
    <s v="03.16.30"/>
    <s v="Gabinete de Relações Externas"/>
    <s v="03.16.30"/>
    <x v="37"/>
    <x v="0"/>
    <x v="0"/>
    <x v="0"/>
    <x v="1"/>
    <x v="0"/>
    <x v="0"/>
    <x v="0"/>
    <x v="2"/>
    <s v="2023-03-22"/>
    <x v="0"/>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3-2023"/>
  </r>
  <r>
    <x v="0"/>
    <n v="0"/>
    <n v="0"/>
    <n v="0"/>
    <n v="2449"/>
    <x v="732"/>
    <x v="0"/>
    <x v="0"/>
    <x v="0"/>
    <s v="03.16.28"/>
    <x v="23"/>
    <x v="0"/>
    <x v="0"/>
    <s v="Gabinete da Auditoria Interna"/>
    <s v="03.16.28"/>
    <s v="Gabinete da Auditoria Interna"/>
    <s v="03.16.28"/>
    <x v="37"/>
    <x v="0"/>
    <x v="0"/>
    <x v="0"/>
    <x v="1"/>
    <x v="0"/>
    <x v="0"/>
    <x v="0"/>
    <x v="2"/>
    <s v="2023-03-22"/>
    <x v="0"/>
    <n v="2449"/>
    <x v="0"/>
    <m/>
    <x v="0"/>
    <m/>
    <x v="3"/>
    <n v="100479277"/>
    <x v="0"/>
    <x v="1"/>
    <s v="Gabinete da Auditoria Interna"/>
    <s v="ORI"/>
    <x v="0"/>
    <s v="GAI"/>
    <x v="0"/>
    <x v="0"/>
    <x v="0"/>
    <x v="0"/>
    <x v="0"/>
    <x v="0"/>
    <x v="0"/>
    <x v="0"/>
    <x v="0"/>
    <x v="0"/>
    <x v="0"/>
    <s v="Gabinete da Auditoria Interna"/>
    <x v="0"/>
    <x v="0"/>
    <x v="0"/>
    <x v="0"/>
    <x v="0"/>
    <x v="0"/>
    <x v="0"/>
    <s v="000000"/>
    <x v="0"/>
    <x v="0"/>
    <x v="1"/>
    <x v="0"/>
    <s v="Pagamento de salário referente a 03-2023"/>
  </r>
  <r>
    <x v="0"/>
    <n v="0"/>
    <n v="0"/>
    <n v="0"/>
    <n v="4405"/>
    <x v="732"/>
    <x v="0"/>
    <x v="0"/>
    <x v="0"/>
    <s v="03.16.28"/>
    <x v="23"/>
    <x v="0"/>
    <x v="0"/>
    <s v="Gabinete da Auditoria Interna"/>
    <s v="03.16.28"/>
    <s v="Gabinete da Auditoria Interna"/>
    <s v="03.16.28"/>
    <x v="37"/>
    <x v="0"/>
    <x v="0"/>
    <x v="0"/>
    <x v="1"/>
    <x v="0"/>
    <x v="0"/>
    <x v="0"/>
    <x v="2"/>
    <s v="2023-03-22"/>
    <x v="0"/>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3-2023"/>
  </r>
  <r>
    <x v="0"/>
    <n v="0"/>
    <n v="0"/>
    <n v="0"/>
    <n v="5446"/>
    <x v="732"/>
    <x v="0"/>
    <x v="0"/>
    <x v="0"/>
    <s v="03.16.28"/>
    <x v="23"/>
    <x v="0"/>
    <x v="0"/>
    <s v="Gabinete da Auditoria Interna"/>
    <s v="03.16.28"/>
    <s v="Gabinete da Auditoria Interna"/>
    <s v="03.16.28"/>
    <x v="37"/>
    <x v="0"/>
    <x v="0"/>
    <x v="0"/>
    <x v="1"/>
    <x v="0"/>
    <x v="0"/>
    <x v="0"/>
    <x v="2"/>
    <s v="2023-03-22"/>
    <x v="0"/>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3-2023"/>
  </r>
  <r>
    <x v="0"/>
    <n v="0"/>
    <n v="0"/>
    <n v="0"/>
    <n v="55770"/>
    <x v="732"/>
    <x v="0"/>
    <x v="0"/>
    <x v="0"/>
    <s v="03.16.28"/>
    <x v="23"/>
    <x v="0"/>
    <x v="0"/>
    <s v="Gabinete da Auditoria Interna"/>
    <s v="03.16.28"/>
    <s v="Gabinete da Auditoria Interna"/>
    <s v="03.16.28"/>
    <x v="37"/>
    <x v="0"/>
    <x v="0"/>
    <x v="0"/>
    <x v="1"/>
    <x v="0"/>
    <x v="0"/>
    <x v="0"/>
    <x v="2"/>
    <s v="2023-03-22"/>
    <x v="0"/>
    <n v="55770"/>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3-2023"/>
  </r>
  <r>
    <x v="0"/>
    <n v="0"/>
    <n v="0"/>
    <n v="0"/>
    <n v="3252"/>
    <x v="733"/>
    <x v="0"/>
    <x v="0"/>
    <x v="0"/>
    <s v="03.16.24"/>
    <x v="56"/>
    <x v="0"/>
    <x v="0"/>
    <s v="Direcao da Familia, Inclusão, Género e Saúde"/>
    <s v="03.16.24"/>
    <s v="Direcao da Familia, Inclusão, Género e Saúde"/>
    <s v="03.16.24"/>
    <x v="37"/>
    <x v="0"/>
    <x v="0"/>
    <x v="0"/>
    <x v="1"/>
    <x v="0"/>
    <x v="0"/>
    <x v="0"/>
    <x v="2"/>
    <s v="2023-03-22"/>
    <x v="0"/>
    <n v="325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3-2023"/>
  </r>
  <r>
    <x v="0"/>
    <n v="0"/>
    <n v="0"/>
    <n v="0"/>
    <n v="3454"/>
    <x v="733"/>
    <x v="0"/>
    <x v="0"/>
    <x v="0"/>
    <s v="03.16.24"/>
    <x v="56"/>
    <x v="0"/>
    <x v="0"/>
    <s v="Direcao da Familia, Inclusão, Género e Saúde"/>
    <s v="03.16.24"/>
    <s v="Direcao da Familia, Inclusão, Género e Saúde"/>
    <s v="03.16.24"/>
    <x v="49"/>
    <x v="0"/>
    <x v="0"/>
    <x v="0"/>
    <x v="1"/>
    <x v="0"/>
    <x v="0"/>
    <x v="0"/>
    <x v="2"/>
    <s v="2023-03-22"/>
    <x v="0"/>
    <n v="345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3-2023"/>
  </r>
  <r>
    <x v="0"/>
    <n v="0"/>
    <n v="0"/>
    <n v="0"/>
    <n v="10158"/>
    <x v="733"/>
    <x v="0"/>
    <x v="0"/>
    <x v="0"/>
    <s v="03.16.24"/>
    <x v="56"/>
    <x v="0"/>
    <x v="0"/>
    <s v="Direcao da Familia, Inclusão, Género e Saúde"/>
    <s v="03.16.24"/>
    <s v="Direcao da Familia, Inclusão, Género e Saúde"/>
    <s v="03.16.24"/>
    <x v="37"/>
    <x v="0"/>
    <x v="0"/>
    <x v="0"/>
    <x v="1"/>
    <x v="0"/>
    <x v="0"/>
    <x v="0"/>
    <x v="2"/>
    <s v="2023-03-22"/>
    <x v="0"/>
    <n v="101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3-2023"/>
  </r>
  <r>
    <x v="0"/>
    <n v="0"/>
    <n v="0"/>
    <n v="0"/>
    <n v="10788"/>
    <x v="733"/>
    <x v="0"/>
    <x v="0"/>
    <x v="0"/>
    <s v="03.16.24"/>
    <x v="56"/>
    <x v="0"/>
    <x v="0"/>
    <s v="Direcao da Familia, Inclusão, Género e Saúde"/>
    <s v="03.16.24"/>
    <s v="Direcao da Familia, Inclusão, Género e Saúde"/>
    <s v="03.16.24"/>
    <x v="49"/>
    <x v="0"/>
    <x v="0"/>
    <x v="0"/>
    <x v="1"/>
    <x v="0"/>
    <x v="0"/>
    <x v="0"/>
    <x v="2"/>
    <s v="2023-03-22"/>
    <x v="0"/>
    <n v="107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3-2023"/>
  </r>
  <r>
    <x v="0"/>
    <n v="0"/>
    <n v="0"/>
    <n v="0"/>
    <n v="81"/>
    <x v="733"/>
    <x v="0"/>
    <x v="0"/>
    <x v="0"/>
    <s v="03.16.24"/>
    <x v="56"/>
    <x v="0"/>
    <x v="0"/>
    <s v="Direcao da Familia, Inclusão, Género e Saúde"/>
    <s v="03.16.24"/>
    <s v="Direcao da Familia, Inclusão, Género e Saúde"/>
    <s v="03.16.24"/>
    <x v="37"/>
    <x v="0"/>
    <x v="0"/>
    <x v="0"/>
    <x v="1"/>
    <x v="0"/>
    <x v="0"/>
    <x v="0"/>
    <x v="2"/>
    <s v="2023-03-22"/>
    <x v="0"/>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3-2023"/>
  </r>
  <r>
    <x v="0"/>
    <n v="0"/>
    <n v="0"/>
    <n v="0"/>
    <n v="87"/>
    <x v="733"/>
    <x v="0"/>
    <x v="0"/>
    <x v="0"/>
    <s v="03.16.24"/>
    <x v="56"/>
    <x v="0"/>
    <x v="0"/>
    <s v="Direcao da Familia, Inclusão, Género e Saúde"/>
    <s v="03.16.24"/>
    <s v="Direcao da Familia, Inclusão, Género e Saúde"/>
    <s v="03.16.24"/>
    <x v="49"/>
    <x v="0"/>
    <x v="0"/>
    <x v="0"/>
    <x v="1"/>
    <x v="0"/>
    <x v="0"/>
    <x v="0"/>
    <x v="2"/>
    <s v="2023-03-22"/>
    <x v="0"/>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3-2023"/>
  </r>
  <r>
    <x v="0"/>
    <n v="0"/>
    <n v="0"/>
    <n v="0"/>
    <n v="18469"/>
    <x v="733"/>
    <x v="0"/>
    <x v="0"/>
    <x v="0"/>
    <s v="03.16.24"/>
    <x v="56"/>
    <x v="0"/>
    <x v="0"/>
    <s v="Direcao da Familia, Inclusão, Género e Saúde"/>
    <s v="03.16.24"/>
    <s v="Direcao da Familia, Inclusão, Género e Saúde"/>
    <s v="03.16.24"/>
    <x v="37"/>
    <x v="0"/>
    <x v="0"/>
    <x v="0"/>
    <x v="1"/>
    <x v="0"/>
    <x v="0"/>
    <x v="0"/>
    <x v="2"/>
    <s v="2023-03-22"/>
    <x v="0"/>
    <n v="18469"/>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3-2023"/>
  </r>
  <r>
    <x v="0"/>
    <n v="0"/>
    <n v="0"/>
    <n v="0"/>
    <n v="19612"/>
    <x v="733"/>
    <x v="0"/>
    <x v="0"/>
    <x v="0"/>
    <s v="03.16.24"/>
    <x v="56"/>
    <x v="0"/>
    <x v="0"/>
    <s v="Direcao da Familia, Inclusão, Género e Saúde"/>
    <s v="03.16.24"/>
    <s v="Direcao da Familia, Inclusão, Género e Saúde"/>
    <s v="03.16.24"/>
    <x v="49"/>
    <x v="0"/>
    <x v="0"/>
    <x v="0"/>
    <x v="1"/>
    <x v="0"/>
    <x v="0"/>
    <x v="0"/>
    <x v="2"/>
    <s v="2023-03-22"/>
    <x v="0"/>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3-2023"/>
  </r>
  <r>
    <x v="0"/>
    <n v="0"/>
    <n v="0"/>
    <n v="0"/>
    <n v="198908"/>
    <x v="733"/>
    <x v="0"/>
    <x v="0"/>
    <x v="0"/>
    <s v="03.16.24"/>
    <x v="56"/>
    <x v="0"/>
    <x v="0"/>
    <s v="Direcao da Familia, Inclusão, Género e Saúde"/>
    <s v="03.16.24"/>
    <s v="Direcao da Familia, Inclusão, Género e Saúde"/>
    <s v="03.16.24"/>
    <x v="37"/>
    <x v="0"/>
    <x v="0"/>
    <x v="0"/>
    <x v="1"/>
    <x v="0"/>
    <x v="0"/>
    <x v="0"/>
    <x v="2"/>
    <s v="2023-03-22"/>
    <x v="0"/>
    <n v="19890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3-2023"/>
  </r>
  <r>
    <x v="0"/>
    <n v="0"/>
    <n v="0"/>
    <n v="0"/>
    <n v="211203"/>
    <x v="733"/>
    <x v="0"/>
    <x v="0"/>
    <x v="0"/>
    <s v="03.16.24"/>
    <x v="56"/>
    <x v="0"/>
    <x v="0"/>
    <s v="Direcao da Familia, Inclusão, Género e Saúde"/>
    <s v="03.16.24"/>
    <s v="Direcao da Familia, Inclusão, Género e Saúde"/>
    <s v="03.16.24"/>
    <x v="49"/>
    <x v="0"/>
    <x v="0"/>
    <x v="0"/>
    <x v="1"/>
    <x v="0"/>
    <x v="0"/>
    <x v="0"/>
    <x v="2"/>
    <s v="2023-03-22"/>
    <x v="0"/>
    <n v="211203"/>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3-2023"/>
  </r>
  <r>
    <x v="0"/>
    <n v="0"/>
    <n v="0"/>
    <n v="0"/>
    <n v="102"/>
    <x v="734"/>
    <x v="0"/>
    <x v="0"/>
    <x v="0"/>
    <s v="03.16.23"/>
    <x v="20"/>
    <x v="0"/>
    <x v="0"/>
    <s v="Direção da Educação, Formação Profissional, Emprego"/>
    <s v="03.16.23"/>
    <s v="Direção da Educação, Formação Profissional, Emprego"/>
    <s v="03.16.23"/>
    <x v="51"/>
    <x v="0"/>
    <x v="0"/>
    <x v="0"/>
    <x v="0"/>
    <x v="0"/>
    <x v="0"/>
    <x v="0"/>
    <x v="2"/>
    <s v="2023-03-22"/>
    <x v="0"/>
    <n v="102"/>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3-2023"/>
  </r>
  <r>
    <x v="0"/>
    <n v="0"/>
    <n v="0"/>
    <n v="0"/>
    <n v="19"/>
    <x v="734"/>
    <x v="0"/>
    <x v="0"/>
    <x v="0"/>
    <s v="03.16.23"/>
    <x v="20"/>
    <x v="0"/>
    <x v="0"/>
    <s v="Direção da Educação, Formação Profissional, Emprego"/>
    <s v="03.16.23"/>
    <s v="Direção da Educação, Formação Profissional, Emprego"/>
    <s v="03.16.23"/>
    <x v="52"/>
    <x v="0"/>
    <x v="0"/>
    <x v="0"/>
    <x v="0"/>
    <x v="0"/>
    <x v="0"/>
    <x v="0"/>
    <x v="2"/>
    <s v="2023-03-22"/>
    <x v="0"/>
    <n v="19"/>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3-2023"/>
  </r>
  <r>
    <x v="0"/>
    <n v="0"/>
    <n v="0"/>
    <n v="0"/>
    <n v="11910"/>
    <x v="734"/>
    <x v="0"/>
    <x v="0"/>
    <x v="0"/>
    <s v="03.16.23"/>
    <x v="20"/>
    <x v="0"/>
    <x v="0"/>
    <s v="Direção da Educação, Formação Profissional, Emprego"/>
    <s v="03.16.23"/>
    <s v="Direção da Educação, Formação Profissional, Emprego"/>
    <s v="03.16.23"/>
    <x v="37"/>
    <x v="0"/>
    <x v="0"/>
    <x v="0"/>
    <x v="1"/>
    <x v="0"/>
    <x v="0"/>
    <x v="0"/>
    <x v="2"/>
    <s v="2023-03-22"/>
    <x v="0"/>
    <n v="11910"/>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3-2023"/>
  </r>
  <r>
    <x v="0"/>
    <n v="0"/>
    <n v="0"/>
    <n v="0"/>
    <n v="0"/>
    <x v="734"/>
    <x v="0"/>
    <x v="0"/>
    <x v="0"/>
    <s v="03.16.23"/>
    <x v="20"/>
    <x v="0"/>
    <x v="0"/>
    <s v="Direção da Educação, Formação Profissional, Emprego"/>
    <s v="03.16.23"/>
    <s v="Direção da Educação, Formação Profissional, Emprego"/>
    <s v="03.16.23"/>
    <x v="51"/>
    <x v="0"/>
    <x v="0"/>
    <x v="0"/>
    <x v="0"/>
    <x v="0"/>
    <x v="0"/>
    <x v="0"/>
    <x v="2"/>
    <s v="2023-03-22"/>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3-2023"/>
  </r>
  <r>
    <x v="0"/>
    <n v="0"/>
    <n v="0"/>
    <n v="0"/>
    <n v="0"/>
    <x v="734"/>
    <x v="0"/>
    <x v="0"/>
    <x v="0"/>
    <s v="03.16.23"/>
    <x v="20"/>
    <x v="0"/>
    <x v="0"/>
    <s v="Direção da Educação, Formação Profissional, Emprego"/>
    <s v="03.16.23"/>
    <s v="Direção da Educação, Formação Profissional, Emprego"/>
    <s v="03.16.23"/>
    <x v="52"/>
    <x v="0"/>
    <x v="0"/>
    <x v="0"/>
    <x v="0"/>
    <x v="0"/>
    <x v="0"/>
    <x v="0"/>
    <x v="2"/>
    <s v="2023-03-22"/>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3-2023"/>
  </r>
  <r>
    <x v="0"/>
    <n v="0"/>
    <n v="0"/>
    <n v="0"/>
    <n v="113"/>
    <x v="734"/>
    <x v="0"/>
    <x v="0"/>
    <x v="0"/>
    <s v="03.16.23"/>
    <x v="20"/>
    <x v="0"/>
    <x v="0"/>
    <s v="Direção da Educação, Formação Profissional, Emprego"/>
    <s v="03.16.23"/>
    <s v="Direção da Educação, Formação Profissional, Emprego"/>
    <s v="03.16.23"/>
    <x v="37"/>
    <x v="0"/>
    <x v="0"/>
    <x v="0"/>
    <x v="1"/>
    <x v="0"/>
    <x v="0"/>
    <x v="0"/>
    <x v="2"/>
    <s v="2023-03-22"/>
    <x v="0"/>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3-2023"/>
  </r>
  <r>
    <x v="0"/>
    <n v="0"/>
    <n v="0"/>
    <n v="0"/>
    <n v="35"/>
    <x v="734"/>
    <x v="0"/>
    <x v="0"/>
    <x v="0"/>
    <s v="03.16.23"/>
    <x v="20"/>
    <x v="0"/>
    <x v="0"/>
    <s v="Direção da Educação, Formação Profissional, Emprego"/>
    <s v="03.16.23"/>
    <s v="Direção da Educação, Formação Profissional, Emprego"/>
    <s v="03.16.23"/>
    <x v="51"/>
    <x v="0"/>
    <x v="0"/>
    <x v="0"/>
    <x v="0"/>
    <x v="0"/>
    <x v="0"/>
    <x v="0"/>
    <x v="2"/>
    <s v="2023-03-22"/>
    <x v="0"/>
    <n v="35"/>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3-2023"/>
  </r>
  <r>
    <x v="0"/>
    <n v="0"/>
    <n v="0"/>
    <n v="0"/>
    <n v="6"/>
    <x v="734"/>
    <x v="0"/>
    <x v="0"/>
    <x v="0"/>
    <s v="03.16.23"/>
    <x v="20"/>
    <x v="0"/>
    <x v="0"/>
    <s v="Direção da Educação, Formação Profissional, Emprego"/>
    <s v="03.16.23"/>
    <s v="Direção da Educação, Formação Profissional, Emprego"/>
    <s v="03.16.23"/>
    <x v="52"/>
    <x v="0"/>
    <x v="0"/>
    <x v="0"/>
    <x v="0"/>
    <x v="0"/>
    <x v="0"/>
    <x v="0"/>
    <x v="2"/>
    <s v="2023-03-22"/>
    <x v="0"/>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3-2023"/>
  </r>
  <r>
    <x v="0"/>
    <n v="0"/>
    <n v="0"/>
    <n v="0"/>
    <n v="4121"/>
    <x v="734"/>
    <x v="0"/>
    <x v="0"/>
    <x v="0"/>
    <s v="03.16.23"/>
    <x v="20"/>
    <x v="0"/>
    <x v="0"/>
    <s v="Direção da Educação, Formação Profissional, Emprego"/>
    <s v="03.16.23"/>
    <s v="Direção da Educação, Formação Profissional, Emprego"/>
    <s v="03.16.23"/>
    <x v="37"/>
    <x v="0"/>
    <x v="0"/>
    <x v="0"/>
    <x v="1"/>
    <x v="0"/>
    <x v="0"/>
    <x v="0"/>
    <x v="2"/>
    <s v="2023-03-22"/>
    <x v="0"/>
    <n v="4121"/>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3-2023"/>
  </r>
  <r>
    <x v="0"/>
    <n v="0"/>
    <n v="0"/>
    <n v="0"/>
    <n v="2"/>
    <x v="734"/>
    <x v="0"/>
    <x v="0"/>
    <x v="0"/>
    <s v="03.16.23"/>
    <x v="20"/>
    <x v="0"/>
    <x v="0"/>
    <s v="Direção da Educação, Formação Profissional, Emprego"/>
    <s v="03.16.23"/>
    <s v="Direção da Educação, Formação Profissional, Emprego"/>
    <s v="03.16.23"/>
    <x v="51"/>
    <x v="0"/>
    <x v="0"/>
    <x v="0"/>
    <x v="0"/>
    <x v="0"/>
    <x v="0"/>
    <x v="0"/>
    <x v="2"/>
    <s v="2023-03-22"/>
    <x v="0"/>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3-2023"/>
  </r>
  <r>
    <x v="0"/>
    <n v="0"/>
    <n v="0"/>
    <n v="0"/>
    <n v="0"/>
    <x v="734"/>
    <x v="0"/>
    <x v="0"/>
    <x v="0"/>
    <s v="03.16.23"/>
    <x v="20"/>
    <x v="0"/>
    <x v="0"/>
    <s v="Direção da Educação, Formação Profissional, Emprego"/>
    <s v="03.16.23"/>
    <s v="Direção da Educação, Formação Profissional, Emprego"/>
    <s v="03.16.23"/>
    <x v="52"/>
    <x v="0"/>
    <x v="0"/>
    <x v="0"/>
    <x v="0"/>
    <x v="0"/>
    <x v="0"/>
    <x v="0"/>
    <x v="2"/>
    <s v="2023-03-22"/>
    <x v="0"/>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3-2023"/>
  </r>
  <r>
    <x v="0"/>
    <n v="0"/>
    <n v="0"/>
    <n v="0"/>
    <n v="279"/>
    <x v="734"/>
    <x v="0"/>
    <x v="0"/>
    <x v="0"/>
    <s v="03.16.23"/>
    <x v="20"/>
    <x v="0"/>
    <x v="0"/>
    <s v="Direção da Educação, Formação Profissional, Emprego"/>
    <s v="03.16.23"/>
    <s v="Direção da Educação, Formação Profissional, Emprego"/>
    <s v="03.16.23"/>
    <x v="37"/>
    <x v="0"/>
    <x v="0"/>
    <x v="0"/>
    <x v="1"/>
    <x v="0"/>
    <x v="0"/>
    <x v="0"/>
    <x v="2"/>
    <s v="2023-03-22"/>
    <x v="0"/>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3-2023"/>
  </r>
  <r>
    <x v="0"/>
    <n v="0"/>
    <n v="0"/>
    <n v="0"/>
    <n v="740"/>
    <x v="734"/>
    <x v="0"/>
    <x v="0"/>
    <x v="0"/>
    <s v="03.16.23"/>
    <x v="20"/>
    <x v="0"/>
    <x v="0"/>
    <s v="Direção da Educação, Formação Profissional, Emprego"/>
    <s v="03.16.23"/>
    <s v="Direção da Educação, Formação Profissional, Emprego"/>
    <s v="03.16.23"/>
    <x v="51"/>
    <x v="0"/>
    <x v="0"/>
    <x v="0"/>
    <x v="0"/>
    <x v="0"/>
    <x v="0"/>
    <x v="0"/>
    <x v="2"/>
    <s v="2023-03-22"/>
    <x v="0"/>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3-2023"/>
  </r>
  <r>
    <x v="0"/>
    <n v="0"/>
    <n v="0"/>
    <n v="0"/>
    <n v="142"/>
    <x v="734"/>
    <x v="0"/>
    <x v="0"/>
    <x v="0"/>
    <s v="03.16.23"/>
    <x v="20"/>
    <x v="0"/>
    <x v="0"/>
    <s v="Direção da Educação, Formação Profissional, Emprego"/>
    <s v="03.16.23"/>
    <s v="Direção da Educação, Formação Profissional, Emprego"/>
    <s v="03.16.23"/>
    <x v="52"/>
    <x v="0"/>
    <x v="0"/>
    <x v="0"/>
    <x v="0"/>
    <x v="0"/>
    <x v="0"/>
    <x v="0"/>
    <x v="2"/>
    <s v="2023-03-22"/>
    <x v="0"/>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3-2023"/>
  </r>
  <r>
    <x v="0"/>
    <n v="0"/>
    <n v="0"/>
    <n v="0"/>
    <n v="85930"/>
    <x v="734"/>
    <x v="0"/>
    <x v="0"/>
    <x v="0"/>
    <s v="03.16.23"/>
    <x v="20"/>
    <x v="0"/>
    <x v="0"/>
    <s v="Direção da Educação, Formação Profissional, Emprego"/>
    <s v="03.16.23"/>
    <s v="Direção da Educação, Formação Profissional, Emprego"/>
    <s v="03.16.23"/>
    <x v="37"/>
    <x v="0"/>
    <x v="0"/>
    <x v="0"/>
    <x v="1"/>
    <x v="0"/>
    <x v="0"/>
    <x v="0"/>
    <x v="2"/>
    <s v="2023-03-22"/>
    <x v="0"/>
    <n v="8593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3-2023"/>
  </r>
  <r>
    <x v="0"/>
    <n v="0"/>
    <n v="0"/>
    <n v="0"/>
    <n v="8474"/>
    <x v="734"/>
    <x v="0"/>
    <x v="0"/>
    <x v="0"/>
    <s v="03.16.23"/>
    <x v="20"/>
    <x v="0"/>
    <x v="0"/>
    <s v="Direção da Educação, Formação Profissional, Emprego"/>
    <s v="03.16.23"/>
    <s v="Direção da Educação, Formação Profissional, Emprego"/>
    <s v="03.16.23"/>
    <x v="51"/>
    <x v="0"/>
    <x v="0"/>
    <x v="0"/>
    <x v="0"/>
    <x v="0"/>
    <x v="0"/>
    <x v="0"/>
    <x v="2"/>
    <s v="2023-03-22"/>
    <x v="0"/>
    <n v="847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3-2023"/>
  </r>
  <r>
    <x v="0"/>
    <n v="0"/>
    <n v="0"/>
    <n v="0"/>
    <n v="1633"/>
    <x v="734"/>
    <x v="0"/>
    <x v="0"/>
    <x v="0"/>
    <s v="03.16.23"/>
    <x v="20"/>
    <x v="0"/>
    <x v="0"/>
    <s v="Direção da Educação, Formação Profissional, Emprego"/>
    <s v="03.16.23"/>
    <s v="Direção da Educação, Formação Profissional, Emprego"/>
    <s v="03.16.23"/>
    <x v="52"/>
    <x v="0"/>
    <x v="0"/>
    <x v="0"/>
    <x v="0"/>
    <x v="0"/>
    <x v="0"/>
    <x v="0"/>
    <x v="2"/>
    <s v="2023-03-22"/>
    <x v="0"/>
    <n v="1633"/>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3-2023"/>
  </r>
  <r>
    <x v="0"/>
    <n v="0"/>
    <n v="0"/>
    <n v="0"/>
    <n v="982796"/>
    <x v="734"/>
    <x v="0"/>
    <x v="0"/>
    <x v="0"/>
    <s v="03.16.23"/>
    <x v="20"/>
    <x v="0"/>
    <x v="0"/>
    <s v="Direção da Educação, Formação Profissional, Emprego"/>
    <s v="03.16.23"/>
    <s v="Direção da Educação, Formação Profissional, Emprego"/>
    <s v="03.16.23"/>
    <x v="37"/>
    <x v="0"/>
    <x v="0"/>
    <x v="0"/>
    <x v="1"/>
    <x v="0"/>
    <x v="0"/>
    <x v="0"/>
    <x v="2"/>
    <s v="2023-03-22"/>
    <x v="0"/>
    <n v="982796"/>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3-2023"/>
  </r>
  <r>
    <x v="2"/>
    <n v="0"/>
    <n v="0"/>
    <n v="0"/>
    <n v="18376"/>
    <x v="735"/>
    <x v="0"/>
    <x v="0"/>
    <x v="0"/>
    <s v="01.23.04.14"/>
    <x v="8"/>
    <x v="3"/>
    <x v="4"/>
    <s v="Ambiente"/>
    <s v="01.23.04"/>
    <s v="Ambiente"/>
    <s v="01.23.04"/>
    <x v="18"/>
    <x v="0"/>
    <x v="0"/>
    <x v="0"/>
    <x v="0"/>
    <x v="1"/>
    <x v="2"/>
    <x v="0"/>
    <x v="5"/>
    <s v="2023-05-30"/>
    <x v="1"/>
    <n v="18376"/>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_x000d__x000a_"/>
  </r>
  <r>
    <x v="0"/>
    <n v="0"/>
    <n v="0"/>
    <n v="0"/>
    <n v="5000"/>
    <x v="736"/>
    <x v="0"/>
    <x v="0"/>
    <x v="0"/>
    <s v="03.16.15"/>
    <x v="0"/>
    <x v="0"/>
    <x v="0"/>
    <s v="Direção Financeira"/>
    <s v="03.16.15"/>
    <s v="Direção Financeira"/>
    <s v="03.16.15"/>
    <x v="38"/>
    <x v="0"/>
    <x v="0"/>
    <x v="7"/>
    <x v="1"/>
    <x v="0"/>
    <x v="0"/>
    <x v="0"/>
    <x v="4"/>
    <s v="2023-06-07"/>
    <x v="1"/>
    <n v="5000"/>
    <x v="0"/>
    <m/>
    <x v="0"/>
    <m/>
    <x v="24"/>
    <n v="100476775"/>
    <x v="0"/>
    <x v="0"/>
    <s v="Direção Financeira"/>
    <s v="ORI"/>
    <x v="0"/>
    <m/>
    <x v="0"/>
    <x v="0"/>
    <x v="0"/>
    <x v="0"/>
    <x v="0"/>
    <x v="0"/>
    <x v="0"/>
    <x v="0"/>
    <x v="0"/>
    <x v="0"/>
    <x v="0"/>
    <s v="Direção Financeira"/>
    <x v="0"/>
    <x v="0"/>
    <x v="0"/>
    <x v="0"/>
    <x v="0"/>
    <x v="0"/>
    <x v="0"/>
    <s v="000000"/>
    <x v="0"/>
    <x v="0"/>
    <x v="0"/>
    <x v="0"/>
    <s v="Pagamento a favor da Electra, referente o carregamento de energia no Espaço Jovem da Vila de Achada Monte sob o código nº 14265337239, conforme anexo."/>
  </r>
  <r>
    <x v="0"/>
    <n v="0"/>
    <n v="0"/>
    <n v="0"/>
    <n v="40353"/>
    <x v="737"/>
    <x v="0"/>
    <x v="0"/>
    <x v="0"/>
    <s v="03.16.15"/>
    <x v="0"/>
    <x v="0"/>
    <x v="0"/>
    <s v="Direção Financeira"/>
    <s v="03.16.15"/>
    <s v="Direção Financeira"/>
    <s v="03.16.15"/>
    <x v="0"/>
    <x v="0"/>
    <x v="0"/>
    <x v="0"/>
    <x v="0"/>
    <x v="0"/>
    <x v="0"/>
    <x v="0"/>
    <x v="6"/>
    <s v="2023-07-07"/>
    <x v="2"/>
    <n v="4035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2"/>
    <n v="0"/>
    <n v="0"/>
    <n v="0"/>
    <n v="13186"/>
    <x v="738"/>
    <x v="0"/>
    <x v="0"/>
    <x v="0"/>
    <s v="01.27.04.09"/>
    <x v="29"/>
    <x v="4"/>
    <x v="5"/>
    <s v="Infra-Estruturas e Transportes"/>
    <s v="01.27.04"/>
    <s v="Infra-Estruturas e Transportes"/>
    <s v="01.27.04"/>
    <x v="20"/>
    <x v="0"/>
    <x v="0"/>
    <x v="0"/>
    <x v="0"/>
    <x v="1"/>
    <x v="2"/>
    <x v="0"/>
    <x v="6"/>
    <s v="2023-07-07"/>
    <x v="2"/>
    <n v="13186"/>
    <x v="0"/>
    <m/>
    <x v="0"/>
    <m/>
    <x v="0"/>
    <n v="100476920"/>
    <x v="0"/>
    <x v="0"/>
    <s v="Sinalização de Transito"/>
    <s v="ORI"/>
    <x v="0"/>
    <m/>
    <x v="0"/>
    <x v="0"/>
    <x v="0"/>
    <x v="0"/>
    <x v="0"/>
    <x v="0"/>
    <x v="0"/>
    <x v="0"/>
    <x v="0"/>
    <x v="0"/>
    <x v="0"/>
    <s v="Sinalização de Transito"/>
    <x v="0"/>
    <x v="0"/>
    <x v="0"/>
    <x v="0"/>
    <x v="1"/>
    <x v="0"/>
    <x v="0"/>
    <s v="000000"/>
    <x v="0"/>
    <x v="0"/>
    <x v="0"/>
    <x v="0"/>
    <s v="Pagamento a favor de Felisberto Carvalho Auto, pela aquisição de Combustível destinada as viaturas afeto a obra sinalização das vias de acesso e identificação das localidades no Município de São Miguel, conforme proposta em anexo."/>
  </r>
  <r>
    <x v="2"/>
    <n v="0"/>
    <n v="0"/>
    <n v="0"/>
    <n v="1050"/>
    <x v="739"/>
    <x v="0"/>
    <x v="0"/>
    <x v="0"/>
    <s v="01.25.02.23"/>
    <x v="12"/>
    <x v="1"/>
    <x v="1"/>
    <s v="desporto"/>
    <s v="01.25.02"/>
    <s v="desporto"/>
    <s v="01.25.02"/>
    <x v="18"/>
    <x v="0"/>
    <x v="0"/>
    <x v="0"/>
    <x v="0"/>
    <x v="1"/>
    <x v="2"/>
    <x v="0"/>
    <x v="7"/>
    <s v="2023-08-04"/>
    <x v="2"/>
    <n v="105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o Sr. António Cardoso Correia, pela prestação de serviço na pintura de balizas e alinhamento do polidesportivo da vila de Achada Monte, no âmbito da festa São Pedro, conforme anexo."/>
  </r>
  <r>
    <x v="2"/>
    <n v="0"/>
    <n v="0"/>
    <n v="0"/>
    <n v="5950"/>
    <x v="739"/>
    <x v="0"/>
    <x v="0"/>
    <x v="0"/>
    <s v="01.25.02.23"/>
    <x v="12"/>
    <x v="1"/>
    <x v="1"/>
    <s v="desporto"/>
    <s v="01.25.02"/>
    <s v="desporto"/>
    <s v="01.25.02"/>
    <x v="18"/>
    <x v="0"/>
    <x v="0"/>
    <x v="0"/>
    <x v="0"/>
    <x v="1"/>
    <x v="2"/>
    <x v="0"/>
    <x v="7"/>
    <s v="2023-08-04"/>
    <x v="2"/>
    <n v="5950"/>
    <x v="0"/>
    <m/>
    <x v="0"/>
    <m/>
    <x v="145"/>
    <n v="100479521"/>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o Sr. António Cardoso Correia, pela prestação de serviço na pintura de balizas e alinhamento do polidesportivo da vila de Achada Monte, no âmbito da festa São Pedro, conforme anexo."/>
  </r>
  <r>
    <x v="0"/>
    <n v="0"/>
    <n v="0"/>
    <n v="0"/>
    <n v="57950"/>
    <x v="740"/>
    <x v="0"/>
    <x v="0"/>
    <x v="0"/>
    <s v="03.16.15"/>
    <x v="0"/>
    <x v="0"/>
    <x v="0"/>
    <s v="Direção Financeira"/>
    <s v="03.16.15"/>
    <s v="Direção Financeira"/>
    <s v="03.16.15"/>
    <x v="70"/>
    <x v="0"/>
    <x v="0"/>
    <x v="7"/>
    <x v="1"/>
    <x v="0"/>
    <x v="0"/>
    <x v="0"/>
    <x v="7"/>
    <s v="2023-08-10"/>
    <x v="2"/>
    <n v="57950"/>
    <x v="0"/>
    <m/>
    <x v="0"/>
    <m/>
    <x v="146"/>
    <n v="100393075"/>
    <x v="0"/>
    <x v="0"/>
    <s v="Direção Financeira"/>
    <s v="ORI"/>
    <x v="0"/>
    <m/>
    <x v="0"/>
    <x v="0"/>
    <x v="0"/>
    <x v="0"/>
    <x v="0"/>
    <x v="0"/>
    <x v="0"/>
    <x v="0"/>
    <x v="0"/>
    <x v="0"/>
    <x v="0"/>
    <s v="Direção Financeira"/>
    <x v="0"/>
    <x v="0"/>
    <x v="0"/>
    <x v="0"/>
    <x v="0"/>
    <x v="0"/>
    <x v="0"/>
    <s v="000000"/>
    <x v="0"/>
    <x v="0"/>
    <x v="0"/>
    <x v="0"/>
    <s v="Pagamento a favor de Técnicil Industria, para a aquisição de águas no âmbito das comemoração da festa da cidade, conforme anexo."/>
  </r>
  <r>
    <x v="0"/>
    <n v="0"/>
    <n v="0"/>
    <n v="0"/>
    <n v="500"/>
    <x v="741"/>
    <x v="0"/>
    <x v="1"/>
    <x v="0"/>
    <s v="03.03.10"/>
    <x v="4"/>
    <x v="0"/>
    <x v="3"/>
    <s v="Receitas Da Câmara"/>
    <s v="03.03.10"/>
    <s v="Receitas Da Câmara"/>
    <s v="03.03.10"/>
    <x v="5"/>
    <x v="0"/>
    <x v="0"/>
    <x v="4"/>
    <x v="0"/>
    <x v="0"/>
    <x v="1"/>
    <x v="0"/>
    <x v="11"/>
    <s v="2023-09-05"/>
    <x v="2"/>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0"/>
    <x v="742"/>
    <x v="0"/>
    <x v="1"/>
    <x v="0"/>
    <s v="03.03.10"/>
    <x v="4"/>
    <x v="0"/>
    <x v="3"/>
    <s v="Receitas Da Câmara"/>
    <s v="03.03.10"/>
    <s v="Receitas Da Câmara"/>
    <s v="03.03.10"/>
    <x v="9"/>
    <x v="0"/>
    <x v="3"/>
    <x v="3"/>
    <x v="0"/>
    <x v="0"/>
    <x v="1"/>
    <x v="0"/>
    <x v="11"/>
    <s v="2023-09-05"/>
    <x v="2"/>
    <n v="16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00"/>
    <x v="743"/>
    <x v="0"/>
    <x v="1"/>
    <x v="0"/>
    <s v="03.03.10"/>
    <x v="4"/>
    <x v="0"/>
    <x v="3"/>
    <s v="Receitas Da Câmara"/>
    <s v="03.03.10"/>
    <s v="Receitas Da Câmara"/>
    <s v="03.03.10"/>
    <x v="33"/>
    <x v="0"/>
    <x v="0"/>
    <x v="0"/>
    <x v="0"/>
    <x v="0"/>
    <x v="1"/>
    <x v="0"/>
    <x v="11"/>
    <s v="2023-09-05"/>
    <x v="2"/>
    <n v="2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181"/>
    <x v="744"/>
    <x v="0"/>
    <x v="1"/>
    <x v="0"/>
    <s v="03.03.10"/>
    <x v="4"/>
    <x v="0"/>
    <x v="3"/>
    <s v="Receitas Da Câmara"/>
    <s v="03.03.10"/>
    <s v="Receitas Da Câmara"/>
    <s v="03.03.10"/>
    <x v="8"/>
    <x v="0"/>
    <x v="0"/>
    <x v="0"/>
    <x v="0"/>
    <x v="0"/>
    <x v="1"/>
    <x v="0"/>
    <x v="11"/>
    <s v="2023-09-05"/>
    <x v="2"/>
    <n v="321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0"/>
    <x v="745"/>
    <x v="0"/>
    <x v="1"/>
    <x v="0"/>
    <s v="03.03.10"/>
    <x v="4"/>
    <x v="0"/>
    <x v="3"/>
    <s v="Receitas Da Câmara"/>
    <s v="03.03.10"/>
    <s v="Receitas Da Câmara"/>
    <s v="03.03.10"/>
    <x v="7"/>
    <x v="0"/>
    <x v="3"/>
    <x v="3"/>
    <x v="0"/>
    <x v="0"/>
    <x v="1"/>
    <x v="0"/>
    <x v="11"/>
    <s v="2023-09-05"/>
    <x v="2"/>
    <n v="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
    <x v="746"/>
    <x v="0"/>
    <x v="1"/>
    <x v="0"/>
    <s v="03.03.10"/>
    <x v="4"/>
    <x v="0"/>
    <x v="3"/>
    <s v="Receitas Da Câmara"/>
    <s v="03.03.10"/>
    <s v="Receitas Da Câmara"/>
    <s v="03.03.10"/>
    <x v="23"/>
    <x v="0"/>
    <x v="3"/>
    <x v="9"/>
    <x v="0"/>
    <x v="0"/>
    <x v="1"/>
    <x v="0"/>
    <x v="11"/>
    <s v="2023-09-05"/>
    <x v="2"/>
    <n v="19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9"/>
    <x v="747"/>
    <x v="0"/>
    <x v="1"/>
    <x v="0"/>
    <s v="03.03.10"/>
    <x v="4"/>
    <x v="0"/>
    <x v="3"/>
    <s v="Receitas Da Câmara"/>
    <s v="03.03.10"/>
    <s v="Receitas Da Câmara"/>
    <s v="03.03.10"/>
    <x v="30"/>
    <x v="0"/>
    <x v="3"/>
    <x v="9"/>
    <x v="0"/>
    <x v="0"/>
    <x v="1"/>
    <x v="0"/>
    <x v="11"/>
    <s v="2023-09-05"/>
    <x v="2"/>
    <n v="87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60"/>
    <x v="748"/>
    <x v="0"/>
    <x v="1"/>
    <x v="0"/>
    <s v="03.03.10"/>
    <x v="4"/>
    <x v="0"/>
    <x v="3"/>
    <s v="Receitas Da Câmara"/>
    <s v="03.03.10"/>
    <s v="Receitas Da Câmara"/>
    <s v="03.03.10"/>
    <x v="10"/>
    <x v="0"/>
    <x v="3"/>
    <x v="5"/>
    <x v="0"/>
    <x v="0"/>
    <x v="1"/>
    <x v="0"/>
    <x v="11"/>
    <s v="2023-09-05"/>
    <x v="2"/>
    <n v="4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749"/>
    <x v="0"/>
    <x v="1"/>
    <x v="0"/>
    <s v="03.03.10"/>
    <x v="4"/>
    <x v="0"/>
    <x v="3"/>
    <s v="Receitas Da Câmara"/>
    <s v="03.03.10"/>
    <s v="Receitas Da Câmara"/>
    <s v="03.03.10"/>
    <x v="4"/>
    <x v="0"/>
    <x v="3"/>
    <x v="3"/>
    <x v="0"/>
    <x v="0"/>
    <x v="1"/>
    <x v="0"/>
    <x v="11"/>
    <s v="2023-09-05"/>
    <x v="2"/>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5"/>
    <x v="750"/>
    <x v="0"/>
    <x v="1"/>
    <x v="0"/>
    <s v="03.03.10"/>
    <x v="4"/>
    <x v="0"/>
    <x v="3"/>
    <s v="Receitas Da Câmara"/>
    <s v="03.03.10"/>
    <s v="Receitas Da Câmara"/>
    <s v="03.03.10"/>
    <x v="6"/>
    <x v="0"/>
    <x v="3"/>
    <x v="3"/>
    <x v="0"/>
    <x v="0"/>
    <x v="1"/>
    <x v="0"/>
    <x v="11"/>
    <s v="2023-09-05"/>
    <x v="2"/>
    <n v="1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0"/>
    <x v="751"/>
    <x v="0"/>
    <x v="0"/>
    <x v="0"/>
    <s v="03.16.01"/>
    <x v="14"/>
    <x v="0"/>
    <x v="0"/>
    <s v="Assembleia Municipal"/>
    <s v="03.16.01"/>
    <s v="Assembleia Municipal"/>
    <s v="03.16.01"/>
    <x v="71"/>
    <x v="0"/>
    <x v="0"/>
    <x v="0"/>
    <x v="0"/>
    <x v="0"/>
    <x v="0"/>
    <x v="0"/>
    <x v="11"/>
    <s v="2023-09-21"/>
    <x v="2"/>
    <n v="27000"/>
    <x v="0"/>
    <m/>
    <x v="0"/>
    <m/>
    <x v="2"/>
    <n v="100474696"/>
    <x v="0"/>
    <x v="2"/>
    <s v="Assembleia Municipal"/>
    <s v="ORI"/>
    <x v="0"/>
    <s v="AM"/>
    <x v="0"/>
    <x v="0"/>
    <x v="0"/>
    <x v="0"/>
    <x v="0"/>
    <x v="0"/>
    <x v="0"/>
    <x v="0"/>
    <x v="0"/>
    <x v="0"/>
    <x v="0"/>
    <s v="Assembleia Municipal"/>
    <x v="0"/>
    <x v="0"/>
    <x v="0"/>
    <x v="0"/>
    <x v="0"/>
    <x v="0"/>
    <x v="0"/>
    <s v="000000"/>
    <x v="0"/>
    <x v="0"/>
    <x v="2"/>
    <x v="0"/>
    <s v="Pagamento aos eleitos municipais, pela participação na realização da VIIIª sessão ordinária da Assembleia Municipal de São Miguel, realizado 16 de Maio de 2023, conforme documento em anexo. "/>
  </r>
  <r>
    <x v="0"/>
    <n v="0"/>
    <n v="0"/>
    <n v="0"/>
    <n v="153000"/>
    <x v="751"/>
    <x v="0"/>
    <x v="0"/>
    <x v="0"/>
    <s v="03.16.01"/>
    <x v="14"/>
    <x v="0"/>
    <x v="0"/>
    <s v="Assembleia Municipal"/>
    <s v="03.16.01"/>
    <s v="Assembleia Municipal"/>
    <s v="03.16.01"/>
    <x v="71"/>
    <x v="0"/>
    <x v="0"/>
    <x v="0"/>
    <x v="0"/>
    <x v="0"/>
    <x v="0"/>
    <x v="0"/>
    <x v="11"/>
    <s v="2023-09-21"/>
    <x v="2"/>
    <n v="153000"/>
    <x v="0"/>
    <m/>
    <x v="0"/>
    <m/>
    <x v="8"/>
    <n v="100474914"/>
    <x v="0"/>
    <x v="0"/>
    <s v="Assembleia Municipal"/>
    <s v="ORI"/>
    <x v="0"/>
    <s v="AM"/>
    <x v="0"/>
    <x v="0"/>
    <x v="0"/>
    <x v="0"/>
    <x v="0"/>
    <x v="0"/>
    <x v="0"/>
    <x v="0"/>
    <x v="0"/>
    <x v="0"/>
    <x v="0"/>
    <s v="Assembleia Municipal"/>
    <x v="0"/>
    <x v="0"/>
    <x v="0"/>
    <x v="0"/>
    <x v="0"/>
    <x v="0"/>
    <x v="0"/>
    <s v="000000"/>
    <x v="0"/>
    <x v="0"/>
    <x v="0"/>
    <x v="0"/>
    <s v="Pagamento aos eleitos municipais, pela participação na realização da VIIIª sessão ordinária da Assembleia Municipal de São Miguel, realizado 16 de Maio de 2023, conforme documento em anexo. "/>
  </r>
  <r>
    <x v="0"/>
    <n v="0"/>
    <n v="0"/>
    <n v="0"/>
    <n v="107906"/>
    <x v="752"/>
    <x v="0"/>
    <x v="0"/>
    <x v="0"/>
    <s v="03.16.15"/>
    <x v="0"/>
    <x v="0"/>
    <x v="0"/>
    <s v="Direção Financeira"/>
    <s v="03.16.15"/>
    <s v="Direção Financeira"/>
    <s v="03.16.15"/>
    <x v="40"/>
    <x v="0"/>
    <x v="0"/>
    <x v="7"/>
    <x v="0"/>
    <x v="0"/>
    <x v="0"/>
    <x v="0"/>
    <x v="7"/>
    <s v="2023-08-30"/>
    <x v="2"/>
    <n v="107906"/>
    <x v="0"/>
    <m/>
    <x v="0"/>
    <m/>
    <x v="8"/>
    <n v="100474914"/>
    <x v="0"/>
    <x v="0"/>
    <s v="Direção Financeira"/>
    <s v="ORI"/>
    <x v="0"/>
    <m/>
    <x v="0"/>
    <x v="0"/>
    <x v="0"/>
    <x v="0"/>
    <x v="0"/>
    <x v="0"/>
    <x v="0"/>
    <x v="0"/>
    <x v="0"/>
    <x v="0"/>
    <x v="0"/>
    <s v="Direção Financeira"/>
    <x v="0"/>
    <x v="0"/>
    <x v="0"/>
    <x v="0"/>
    <x v="0"/>
    <x v="0"/>
    <x v="0"/>
    <s v="099999"/>
    <x v="0"/>
    <x v="0"/>
    <x v="0"/>
    <x v="0"/>
    <s v="Pagamento despesas bancárias agosto 2023."/>
  </r>
  <r>
    <x v="0"/>
    <n v="0"/>
    <n v="0"/>
    <n v="0"/>
    <n v="3600"/>
    <x v="753"/>
    <x v="0"/>
    <x v="0"/>
    <x v="0"/>
    <s v="03.16.15"/>
    <x v="0"/>
    <x v="0"/>
    <x v="0"/>
    <s v="Direção Financeira"/>
    <s v="03.16.15"/>
    <s v="Direção Financeira"/>
    <s v="03.16.15"/>
    <x v="19"/>
    <x v="0"/>
    <x v="0"/>
    <x v="7"/>
    <x v="0"/>
    <x v="0"/>
    <x v="0"/>
    <x v="0"/>
    <x v="9"/>
    <s v="2023-11-06"/>
    <x v="3"/>
    <n v="3600"/>
    <x v="0"/>
    <m/>
    <x v="0"/>
    <m/>
    <x v="147"/>
    <n v="100199430"/>
    <x v="0"/>
    <x v="0"/>
    <s v="Direção Financeira"/>
    <s v="ORI"/>
    <x v="0"/>
    <m/>
    <x v="0"/>
    <x v="0"/>
    <x v="0"/>
    <x v="0"/>
    <x v="0"/>
    <x v="0"/>
    <x v="0"/>
    <x v="0"/>
    <x v="0"/>
    <x v="0"/>
    <x v="0"/>
    <s v="Direção Financeira"/>
    <x v="0"/>
    <x v="0"/>
    <x v="0"/>
    <x v="0"/>
    <x v="0"/>
    <x v="0"/>
    <x v="0"/>
    <s v="000000"/>
    <x v="0"/>
    <x v="0"/>
    <x v="0"/>
    <x v="0"/>
    <s v="Pagamento ajuda de custo, referente a deslocação feita, conforme anexo."/>
  </r>
  <r>
    <x v="2"/>
    <n v="0"/>
    <n v="0"/>
    <n v="0"/>
    <n v="101862"/>
    <x v="754"/>
    <x v="0"/>
    <x v="0"/>
    <x v="0"/>
    <s v="01.27.06.42"/>
    <x v="57"/>
    <x v="4"/>
    <x v="5"/>
    <s v="Requalificação Urbana e habitação"/>
    <s v="01.27.06"/>
    <s v="Requalificação Urbana e habitação"/>
    <s v="01.27.06"/>
    <x v="18"/>
    <x v="0"/>
    <x v="0"/>
    <x v="0"/>
    <x v="0"/>
    <x v="1"/>
    <x v="2"/>
    <x v="0"/>
    <x v="9"/>
    <s v="2023-11-06"/>
    <x v="3"/>
    <n v="101862"/>
    <x v="0"/>
    <m/>
    <x v="0"/>
    <m/>
    <x v="148"/>
    <n v="100389549"/>
    <x v="0"/>
    <x v="0"/>
    <s v="Manutenção do Estádio Municipal/Campos Futebol 11"/>
    <s v="ORI"/>
    <x v="0"/>
    <s v="MCF"/>
    <x v="0"/>
    <x v="0"/>
    <x v="0"/>
    <x v="0"/>
    <x v="0"/>
    <x v="0"/>
    <x v="0"/>
    <x v="0"/>
    <x v="0"/>
    <x v="0"/>
    <x v="0"/>
    <s v="Manutenção do Estádio Municipal/Campos Futebol 11"/>
    <x v="0"/>
    <x v="0"/>
    <x v="0"/>
    <x v="0"/>
    <x v="1"/>
    <x v="0"/>
    <x v="0"/>
    <s v="000000"/>
    <x v="0"/>
    <x v="0"/>
    <x v="0"/>
    <x v="0"/>
    <s v="Pagamento a favor da Steel Sarl, pela a aquisição de matérias para a construção do portão de Estádio de Veneza, confrome anexo."/>
  </r>
  <r>
    <x v="2"/>
    <n v="0"/>
    <n v="0"/>
    <n v="0"/>
    <n v="200000"/>
    <x v="755"/>
    <x v="0"/>
    <x v="0"/>
    <x v="0"/>
    <s v="01.25.02.17"/>
    <x v="27"/>
    <x v="1"/>
    <x v="1"/>
    <s v="desporto"/>
    <s v="01.25.02"/>
    <s v="desporto"/>
    <s v="01.25.02"/>
    <x v="18"/>
    <x v="0"/>
    <x v="0"/>
    <x v="0"/>
    <x v="0"/>
    <x v="1"/>
    <x v="2"/>
    <x v="0"/>
    <x v="9"/>
    <s v="2023-11-15"/>
    <x v="3"/>
    <n v="200000"/>
    <x v="0"/>
    <m/>
    <x v="0"/>
    <m/>
    <x v="149"/>
    <n v="100477291"/>
    <x v="0"/>
    <x v="0"/>
    <s v="Construção e Reabilitação de Placas Desportivas"/>
    <s v="ORI"/>
    <x v="0"/>
    <m/>
    <x v="0"/>
    <x v="0"/>
    <x v="0"/>
    <x v="0"/>
    <x v="0"/>
    <x v="0"/>
    <x v="0"/>
    <x v="0"/>
    <x v="0"/>
    <x v="0"/>
    <x v="0"/>
    <s v="Construção e Reabilitação de Placas Desportivas"/>
    <x v="0"/>
    <x v="0"/>
    <x v="0"/>
    <x v="0"/>
    <x v="1"/>
    <x v="0"/>
    <x v="0"/>
    <s v="000000"/>
    <x v="0"/>
    <x v="0"/>
    <x v="0"/>
    <x v="0"/>
    <s v="Pagamento a favor da Empresa Electrotel, referente aquisição de serviço de iluminação do Polidesportivo Achda do Monte, confrome copia de contrato em anexo."/>
  </r>
  <r>
    <x v="0"/>
    <n v="0"/>
    <n v="0"/>
    <n v="0"/>
    <n v="1850"/>
    <x v="756"/>
    <x v="0"/>
    <x v="1"/>
    <x v="0"/>
    <s v="03.03.10"/>
    <x v="4"/>
    <x v="0"/>
    <x v="3"/>
    <s v="Receitas Da Câmara"/>
    <s v="03.03.10"/>
    <s v="Receitas Da Câmara"/>
    <s v="03.03.10"/>
    <x v="6"/>
    <x v="0"/>
    <x v="3"/>
    <x v="3"/>
    <x v="0"/>
    <x v="0"/>
    <x v="1"/>
    <x v="0"/>
    <x v="9"/>
    <s v="2023-11-02"/>
    <x v="3"/>
    <n v="1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757"/>
    <x v="0"/>
    <x v="1"/>
    <x v="0"/>
    <s v="03.03.10"/>
    <x v="4"/>
    <x v="0"/>
    <x v="3"/>
    <s v="Receitas Da Câmara"/>
    <s v="03.03.10"/>
    <s v="Receitas Da Câmara"/>
    <s v="03.03.10"/>
    <x v="7"/>
    <x v="0"/>
    <x v="3"/>
    <x v="3"/>
    <x v="0"/>
    <x v="0"/>
    <x v="1"/>
    <x v="0"/>
    <x v="9"/>
    <s v="2023-11-02"/>
    <x v="3"/>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950"/>
    <x v="758"/>
    <x v="0"/>
    <x v="1"/>
    <x v="0"/>
    <s v="03.03.10"/>
    <x v="4"/>
    <x v="0"/>
    <x v="3"/>
    <s v="Receitas Da Câmara"/>
    <s v="03.03.10"/>
    <s v="Receitas Da Câmara"/>
    <s v="03.03.10"/>
    <x v="34"/>
    <x v="0"/>
    <x v="3"/>
    <x v="3"/>
    <x v="0"/>
    <x v="0"/>
    <x v="1"/>
    <x v="0"/>
    <x v="9"/>
    <s v="2023-11-02"/>
    <x v="3"/>
    <n v="13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759"/>
    <x v="0"/>
    <x v="1"/>
    <x v="0"/>
    <s v="03.03.10"/>
    <x v="4"/>
    <x v="0"/>
    <x v="3"/>
    <s v="Receitas Da Câmara"/>
    <s v="03.03.10"/>
    <s v="Receitas Da Câmara"/>
    <s v="03.03.10"/>
    <x v="9"/>
    <x v="0"/>
    <x v="3"/>
    <x v="3"/>
    <x v="0"/>
    <x v="0"/>
    <x v="1"/>
    <x v="0"/>
    <x v="9"/>
    <s v="2023-11-02"/>
    <x v="3"/>
    <n v="7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40000"/>
    <x v="760"/>
    <x v="0"/>
    <x v="1"/>
    <x v="0"/>
    <s v="03.03.10"/>
    <x v="4"/>
    <x v="0"/>
    <x v="3"/>
    <s v="Receitas Da Câmara"/>
    <s v="03.03.10"/>
    <s v="Receitas Da Câmara"/>
    <s v="03.03.10"/>
    <x v="33"/>
    <x v="0"/>
    <x v="0"/>
    <x v="0"/>
    <x v="0"/>
    <x v="0"/>
    <x v="1"/>
    <x v="0"/>
    <x v="9"/>
    <s v="2023-11-02"/>
    <x v="3"/>
    <n v="340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
    <x v="761"/>
    <x v="0"/>
    <x v="0"/>
    <x v="0"/>
    <s v="01.27.06.72"/>
    <x v="31"/>
    <x v="4"/>
    <x v="5"/>
    <s v="Requalificação Urbana e habitação"/>
    <s v="01.27.06"/>
    <s v="Requalificação Urbana e habitação"/>
    <s v="01.27.06"/>
    <x v="18"/>
    <x v="0"/>
    <x v="0"/>
    <x v="0"/>
    <x v="0"/>
    <x v="1"/>
    <x v="2"/>
    <x v="0"/>
    <x v="0"/>
    <s v="2023-01-23"/>
    <x v="0"/>
    <n v="2500"/>
    <x v="0"/>
    <m/>
    <x v="0"/>
    <m/>
    <x v="8"/>
    <n v="100474914"/>
    <x v="0"/>
    <x v="0"/>
    <s v="Manutenção e Reabilitação de Edificios Municipais"/>
    <s v="ORI"/>
    <x v="0"/>
    <m/>
    <x v="0"/>
    <x v="0"/>
    <x v="0"/>
    <x v="0"/>
    <x v="0"/>
    <x v="0"/>
    <x v="0"/>
    <x v="0"/>
    <x v="0"/>
    <x v="0"/>
    <x v="0"/>
    <s v="Manutenção e Reabilitação de Edificios Municipais"/>
    <x v="0"/>
    <x v="0"/>
    <x v="0"/>
    <x v="0"/>
    <x v="1"/>
    <x v="0"/>
    <x v="0"/>
    <s v="000000"/>
    <x v="0"/>
    <x v="0"/>
    <x v="0"/>
    <x v="0"/>
    <s v="Pagamento, referente a aquisição de materiais, no âmbito da reabilitação de edifícios municipais. conforme anexo."/>
  </r>
  <r>
    <x v="0"/>
    <n v="0"/>
    <n v="0"/>
    <n v="0"/>
    <n v="9000"/>
    <x v="762"/>
    <x v="0"/>
    <x v="0"/>
    <x v="0"/>
    <s v="03.16.02"/>
    <x v="9"/>
    <x v="0"/>
    <x v="0"/>
    <s v="Gabinete do Presidente"/>
    <s v="03.16.02"/>
    <s v="Gabinete do Presidente"/>
    <s v="03.16.02"/>
    <x v="19"/>
    <x v="0"/>
    <x v="0"/>
    <x v="7"/>
    <x v="0"/>
    <x v="0"/>
    <x v="0"/>
    <x v="0"/>
    <x v="0"/>
    <s v="2023-01-23"/>
    <x v="0"/>
    <n v="9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á cidade da Praia, em missão do serviço, nos dia 13,17 e 18 de janeiro de 2023, conforme anexo."/>
  </r>
  <r>
    <x v="2"/>
    <n v="0"/>
    <n v="0"/>
    <n v="0"/>
    <n v="4200"/>
    <x v="763"/>
    <x v="0"/>
    <x v="0"/>
    <x v="0"/>
    <s v="01.27.02.08"/>
    <x v="58"/>
    <x v="4"/>
    <x v="5"/>
    <s v="Saneamento básico"/>
    <s v="01.27.02"/>
    <s v="Saneamento básico"/>
    <s v="01.27.02"/>
    <x v="18"/>
    <x v="0"/>
    <x v="0"/>
    <x v="0"/>
    <x v="0"/>
    <x v="1"/>
    <x v="2"/>
    <x v="0"/>
    <x v="0"/>
    <s v="2023-01-26"/>
    <x v="0"/>
    <n v="4200"/>
    <x v="0"/>
    <m/>
    <x v="0"/>
    <m/>
    <x v="45"/>
    <n v="100479348"/>
    <x v="0"/>
    <x v="0"/>
    <s v="Manutenção de cemiterios"/>
    <s v="ORI"/>
    <x v="0"/>
    <m/>
    <x v="0"/>
    <x v="0"/>
    <x v="0"/>
    <x v="0"/>
    <x v="0"/>
    <x v="0"/>
    <x v="0"/>
    <x v="0"/>
    <x v="0"/>
    <x v="0"/>
    <x v="0"/>
    <s v="Manutenção de cemiterios"/>
    <x v="0"/>
    <x v="0"/>
    <x v="0"/>
    <x v="0"/>
    <x v="1"/>
    <x v="0"/>
    <x v="0"/>
    <s v="000000"/>
    <x v="0"/>
    <x v="0"/>
    <x v="0"/>
    <x v="0"/>
    <s v="Pagamento á Loja Nunu, para aquisição de spray para sinalização de sepulturas do cemitério de Achada Bolanha e São Miguel, conforme fatura e proposta em anexo."/>
  </r>
  <r>
    <x v="0"/>
    <n v="0"/>
    <n v="0"/>
    <n v="0"/>
    <n v="2300"/>
    <x v="764"/>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765"/>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104"/>
    <x v="766"/>
    <x v="0"/>
    <x v="0"/>
    <x v="0"/>
    <s v="01.25.05.09"/>
    <x v="1"/>
    <x v="1"/>
    <x v="1"/>
    <s v="Saúde"/>
    <s v="01.25.05"/>
    <s v="Saúde"/>
    <s v="01.25.05"/>
    <x v="1"/>
    <x v="0"/>
    <x v="1"/>
    <x v="1"/>
    <x v="0"/>
    <x v="1"/>
    <x v="0"/>
    <x v="0"/>
    <x v="1"/>
    <s v="2023-02-15"/>
    <x v="0"/>
    <n v="1104"/>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para compra de medicamento a favor da Srª Maria Segunda da Cruz, conforme anexo."/>
  </r>
  <r>
    <x v="2"/>
    <n v="0"/>
    <n v="0"/>
    <n v="0"/>
    <n v="14267"/>
    <x v="767"/>
    <x v="0"/>
    <x v="0"/>
    <x v="0"/>
    <s v="01.27.02.15"/>
    <x v="10"/>
    <x v="4"/>
    <x v="5"/>
    <s v="Saneamento básico"/>
    <s v="01.27.02"/>
    <s v="Saneamento básico"/>
    <s v="01.27.02"/>
    <x v="20"/>
    <x v="0"/>
    <x v="0"/>
    <x v="0"/>
    <x v="0"/>
    <x v="1"/>
    <x v="2"/>
    <x v="0"/>
    <x v="2"/>
    <s v="2023-03-03"/>
    <x v="0"/>
    <n v="14267"/>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2611"/>
    <x v="768"/>
    <x v="0"/>
    <x v="0"/>
    <x v="0"/>
    <s v="03.16.15"/>
    <x v="0"/>
    <x v="0"/>
    <x v="0"/>
    <s v="Direção Financeira"/>
    <s v="03.16.15"/>
    <s v="Direção Financeira"/>
    <s v="03.16.15"/>
    <x v="0"/>
    <x v="0"/>
    <x v="0"/>
    <x v="0"/>
    <x v="0"/>
    <x v="0"/>
    <x v="0"/>
    <x v="0"/>
    <x v="2"/>
    <s v="2023-03-03"/>
    <x v="0"/>
    <n v="32611"/>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s afetos aos serviços de CMSM , conforme anexo"/>
  </r>
  <r>
    <x v="0"/>
    <n v="0"/>
    <n v="0"/>
    <n v="0"/>
    <n v="2300"/>
    <x v="76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216"/>
    <x v="770"/>
    <x v="0"/>
    <x v="1"/>
    <x v="0"/>
    <s v="80.02.10.26"/>
    <x v="3"/>
    <x v="2"/>
    <x v="2"/>
    <s v="Outros"/>
    <s v="80.02.10"/>
    <s v="Outros"/>
    <s v="80.02.10"/>
    <x v="3"/>
    <x v="0"/>
    <x v="2"/>
    <x v="2"/>
    <x v="1"/>
    <x v="2"/>
    <x v="1"/>
    <x v="0"/>
    <x v="1"/>
    <s v="2023-02-23"/>
    <x v="0"/>
    <n v="1216"/>
    <x v="0"/>
    <m/>
    <x v="0"/>
    <m/>
    <x v="3"/>
    <n v="100479277"/>
    <x v="0"/>
    <x v="0"/>
    <s v="Retenção Sansung"/>
    <s v="ORI"/>
    <x v="0"/>
    <s v="RS"/>
    <x v="0"/>
    <x v="0"/>
    <x v="0"/>
    <x v="0"/>
    <x v="0"/>
    <x v="0"/>
    <x v="0"/>
    <x v="0"/>
    <x v="0"/>
    <x v="0"/>
    <x v="0"/>
    <s v="Retenção Sansung"/>
    <x v="0"/>
    <x v="0"/>
    <x v="0"/>
    <x v="0"/>
    <x v="2"/>
    <x v="0"/>
    <x v="0"/>
    <s v="000000"/>
    <x v="0"/>
    <x v="1"/>
    <x v="0"/>
    <x v="0"/>
    <s v="RETENCAO OT"/>
  </r>
  <r>
    <x v="0"/>
    <n v="0"/>
    <n v="0"/>
    <n v="0"/>
    <n v="10109"/>
    <x v="771"/>
    <x v="0"/>
    <x v="1"/>
    <x v="0"/>
    <s v="80.02.01"/>
    <x v="2"/>
    <x v="2"/>
    <x v="2"/>
    <s v="Retenções Iur"/>
    <s v="80.02.01"/>
    <s v="Retenções Iur"/>
    <s v="80.02.01"/>
    <x v="2"/>
    <x v="0"/>
    <x v="2"/>
    <x v="0"/>
    <x v="1"/>
    <x v="2"/>
    <x v="1"/>
    <x v="0"/>
    <x v="1"/>
    <s v="2023-02-23"/>
    <x v="0"/>
    <n v="10109"/>
    <x v="0"/>
    <m/>
    <x v="0"/>
    <m/>
    <x v="2"/>
    <n v="100474696"/>
    <x v="0"/>
    <x v="0"/>
    <s v="Retenções Iur"/>
    <s v="ORI"/>
    <x v="0"/>
    <s v="RIUR"/>
    <x v="0"/>
    <x v="0"/>
    <x v="0"/>
    <x v="0"/>
    <x v="0"/>
    <x v="0"/>
    <x v="0"/>
    <x v="0"/>
    <x v="0"/>
    <x v="0"/>
    <x v="0"/>
    <s v="Retenções Iur"/>
    <x v="0"/>
    <x v="0"/>
    <x v="0"/>
    <x v="0"/>
    <x v="2"/>
    <x v="0"/>
    <x v="0"/>
    <s v="000000"/>
    <x v="0"/>
    <x v="1"/>
    <x v="0"/>
    <x v="0"/>
    <s v="RETENCAO OT"/>
  </r>
  <r>
    <x v="0"/>
    <n v="0"/>
    <n v="0"/>
    <n v="0"/>
    <n v="2449"/>
    <x v="772"/>
    <x v="0"/>
    <x v="1"/>
    <x v="0"/>
    <s v="80.02.10.26"/>
    <x v="3"/>
    <x v="2"/>
    <x v="2"/>
    <s v="Outros"/>
    <s v="80.02.10"/>
    <s v="Outros"/>
    <s v="80.02.10"/>
    <x v="3"/>
    <x v="0"/>
    <x v="2"/>
    <x v="2"/>
    <x v="1"/>
    <x v="2"/>
    <x v="1"/>
    <x v="0"/>
    <x v="1"/>
    <s v="2023-02-23"/>
    <x v="0"/>
    <n v="2449"/>
    <x v="0"/>
    <m/>
    <x v="0"/>
    <m/>
    <x v="3"/>
    <n v="100479277"/>
    <x v="0"/>
    <x v="0"/>
    <s v="Retenção Sansung"/>
    <s v="ORI"/>
    <x v="0"/>
    <s v="RS"/>
    <x v="0"/>
    <x v="0"/>
    <x v="0"/>
    <x v="0"/>
    <x v="0"/>
    <x v="0"/>
    <x v="0"/>
    <x v="0"/>
    <x v="0"/>
    <x v="0"/>
    <x v="0"/>
    <s v="Retenção Sansung"/>
    <x v="0"/>
    <x v="0"/>
    <x v="0"/>
    <x v="0"/>
    <x v="2"/>
    <x v="0"/>
    <x v="0"/>
    <s v="000000"/>
    <x v="0"/>
    <x v="1"/>
    <x v="0"/>
    <x v="0"/>
    <s v="RETENCAO OT"/>
  </r>
  <r>
    <x v="0"/>
    <n v="0"/>
    <n v="0"/>
    <n v="0"/>
    <n v="70000"/>
    <x v="773"/>
    <x v="0"/>
    <x v="0"/>
    <x v="0"/>
    <s v="01.25.01.10"/>
    <x v="11"/>
    <x v="1"/>
    <x v="1"/>
    <s v="Educação"/>
    <s v="01.25.01"/>
    <s v="Educação"/>
    <s v="01.25.01"/>
    <x v="21"/>
    <x v="0"/>
    <x v="5"/>
    <x v="8"/>
    <x v="0"/>
    <x v="1"/>
    <x v="0"/>
    <x v="0"/>
    <x v="2"/>
    <s v="2023-03-13"/>
    <x v="0"/>
    <n v="70000"/>
    <x v="0"/>
    <m/>
    <x v="0"/>
    <m/>
    <x v="150"/>
    <n v="100479182"/>
    <x v="0"/>
    <x v="0"/>
    <s v="Transporte escolar"/>
    <s v="ORI"/>
    <x v="0"/>
    <m/>
    <x v="0"/>
    <x v="0"/>
    <x v="0"/>
    <x v="0"/>
    <x v="0"/>
    <x v="0"/>
    <x v="0"/>
    <x v="0"/>
    <x v="0"/>
    <x v="0"/>
    <x v="0"/>
    <s v="Transporte escolar"/>
    <x v="0"/>
    <x v="0"/>
    <x v="0"/>
    <x v="0"/>
    <x v="1"/>
    <x v="0"/>
    <x v="0"/>
    <s v="000000"/>
    <x v="0"/>
    <x v="0"/>
    <x v="0"/>
    <x v="0"/>
    <s v="Pagamento a favor de CAD &amp; Pereira, proveniente do orçamento para o Estofo de Bancos da Viatura Toyota Coaster, ST-76-QP, conforme anexo."/>
  </r>
  <r>
    <x v="2"/>
    <n v="0"/>
    <n v="0"/>
    <n v="0"/>
    <n v="90000"/>
    <x v="774"/>
    <x v="0"/>
    <x v="0"/>
    <x v="0"/>
    <s v="01.27.07.04"/>
    <x v="32"/>
    <x v="4"/>
    <x v="5"/>
    <s v="Requalificação Urbana e Habitação 2"/>
    <s v="01.27.07"/>
    <s v="Requalificação Urbana e Habitação 2"/>
    <s v="01.27.07"/>
    <x v="18"/>
    <x v="0"/>
    <x v="0"/>
    <x v="0"/>
    <x v="0"/>
    <x v="1"/>
    <x v="2"/>
    <x v="0"/>
    <x v="2"/>
    <s v="2023-03-20"/>
    <x v="0"/>
    <n v="90000"/>
    <x v="0"/>
    <m/>
    <x v="0"/>
    <m/>
    <x v="117"/>
    <n v="100477538"/>
    <x v="0"/>
    <x v="0"/>
    <s v="Reabilitações de Estradas Rurais"/>
    <s v="ORI"/>
    <x v="0"/>
    <m/>
    <x v="0"/>
    <x v="0"/>
    <x v="0"/>
    <x v="0"/>
    <x v="0"/>
    <x v="0"/>
    <x v="0"/>
    <x v="0"/>
    <x v="0"/>
    <x v="0"/>
    <x v="0"/>
    <s v="Reabilitações de Estradas Rurais"/>
    <x v="0"/>
    <x v="0"/>
    <x v="0"/>
    <x v="0"/>
    <x v="1"/>
    <x v="0"/>
    <x v="0"/>
    <s v="000000"/>
    <x v="0"/>
    <x v="0"/>
    <x v="0"/>
    <x v="0"/>
    <s v="Pagamento á Oficina Mecânica André, para reparação e manutenção de maquina retroescavadora da CMSM, conforme fatura e proposta em anexo."/>
  </r>
  <r>
    <x v="2"/>
    <n v="0"/>
    <n v="0"/>
    <n v="0"/>
    <n v="2500"/>
    <x v="775"/>
    <x v="0"/>
    <x v="0"/>
    <x v="0"/>
    <s v="01.28.01.08"/>
    <x v="43"/>
    <x v="6"/>
    <x v="7"/>
    <s v="Habitação Social"/>
    <s v="01.28.01"/>
    <s v="Habitação Social"/>
    <s v="01.28.01"/>
    <x v="18"/>
    <x v="0"/>
    <x v="0"/>
    <x v="0"/>
    <x v="0"/>
    <x v="1"/>
    <x v="2"/>
    <x v="0"/>
    <x v="3"/>
    <s v="2023-04-17"/>
    <x v="1"/>
    <n v="2500"/>
    <x v="0"/>
    <m/>
    <x v="0"/>
    <m/>
    <x v="8"/>
    <n v="100474914"/>
    <x v="0"/>
    <x v="0"/>
    <s v="Habitações Sociais"/>
    <s v="ORI"/>
    <x v="0"/>
    <s v="HS"/>
    <x v="0"/>
    <x v="0"/>
    <x v="0"/>
    <x v="0"/>
    <x v="0"/>
    <x v="0"/>
    <x v="0"/>
    <x v="0"/>
    <x v="0"/>
    <x v="0"/>
    <x v="0"/>
    <s v="Habitações Sociais"/>
    <x v="0"/>
    <x v="0"/>
    <x v="0"/>
    <x v="0"/>
    <x v="1"/>
    <x v="0"/>
    <x v="0"/>
    <s v="000000"/>
    <x v="0"/>
    <x v="0"/>
    <x v="0"/>
    <x v="0"/>
    <s v="Pagamento á Loja Nuno Comércio Geral Lda, referente a materiais para reabilitação de casa de banho das famílias em Monte Pousada, conforme fatura e proposta em anexo."/>
  </r>
  <r>
    <x v="2"/>
    <n v="0"/>
    <n v="0"/>
    <n v="0"/>
    <n v="22005041"/>
    <x v="776"/>
    <x v="0"/>
    <x v="1"/>
    <x v="0"/>
    <s v="03.03.10"/>
    <x v="4"/>
    <x v="0"/>
    <x v="3"/>
    <s v="Receitas Da Câmara"/>
    <s v="03.03.10"/>
    <s v="Receitas Da Câmara"/>
    <s v="03.03.10"/>
    <x v="43"/>
    <x v="0"/>
    <x v="6"/>
    <x v="11"/>
    <x v="0"/>
    <x v="0"/>
    <x v="1"/>
    <x v="0"/>
    <x v="2"/>
    <s v="2023-03-17"/>
    <x v="0"/>
    <n v="22005041"/>
    <x v="0"/>
    <m/>
    <x v="0"/>
    <m/>
    <x v="8"/>
    <n v="100474914"/>
    <x v="0"/>
    <x v="0"/>
    <s v="Receitas Da Câmara"/>
    <s v="EXT"/>
    <x v="0"/>
    <s v="RDC"/>
    <x v="0"/>
    <x v="0"/>
    <x v="0"/>
    <x v="0"/>
    <x v="0"/>
    <x v="0"/>
    <x v="0"/>
    <x v="0"/>
    <x v="0"/>
    <x v="0"/>
    <x v="0"/>
    <s v="Receitas Da Câmara"/>
    <x v="0"/>
    <x v="0"/>
    <x v="0"/>
    <x v="0"/>
    <x v="0"/>
    <x v="0"/>
    <x v="0"/>
    <s v="000000"/>
    <x v="0"/>
    <x v="0"/>
    <x v="0"/>
    <x v="0"/>
    <s v="Transferência feita pelo Fundo Ambiente, no âmbito do programa da construção da rede de adução em Ribeira Principal, conforme anexo."/>
  </r>
  <r>
    <x v="0"/>
    <n v="0"/>
    <n v="0"/>
    <n v="0"/>
    <n v="2508"/>
    <x v="777"/>
    <x v="0"/>
    <x v="1"/>
    <x v="0"/>
    <s v="03.03.10"/>
    <x v="4"/>
    <x v="0"/>
    <x v="3"/>
    <s v="Receitas Da Câmara"/>
    <s v="03.03.10"/>
    <s v="Receitas Da Câmara"/>
    <s v="03.03.10"/>
    <x v="7"/>
    <x v="0"/>
    <x v="3"/>
    <x v="3"/>
    <x v="0"/>
    <x v="0"/>
    <x v="1"/>
    <x v="0"/>
    <x v="2"/>
    <s v="2023-03-20"/>
    <x v="0"/>
    <n v="2508"/>
    <x v="0"/>
    <m/>
    <x v="0"/>
    <m/>
    <x v="8"/>
    <n v="100474914"/>
    <x v="0"/>
    <x v="0"/>
    <s v="Receitas Da Câmara"/>
    <s v="EXT"/>
    <x v="0"/>
    <s v="RDC"/>
    <x v="0"/>
    <x v="0"/>
    <x v="0"/>
    <x v="0"/>
    <x v="0"/>
    <x v="0"/>
    <x v="0"/>
    <x v="0"/>
    <x v="0"/>
    <x v="0"/>
    <x v="0"/>
    <s v="Receitas Da Câmara"/>
    <x v="0"/>
    <x v="0"/>
    <x v="0"/>
    <x v="0"/>
    <x v="0"/>
    <x v="0"/>
    <x v="0"/>
    <s v="000000"/>
    <x v="0"/>
    <x v="0"/>
    <x v="0"/>
    <x v="0"/>
    <s v="Depósito não identificado, conforme anexo. "/>
  </r>
  <r>
    <x v="0"/>
    <n v="0"/>
    <n v="0"/>
    <n v="0"/>
    <n v="42265"/>
    <x v="778"/>
    <x v="0"/>
    <x v="0"/>
    <x v="0"/>
    <s v="01.25.01.10"/>
    <x v="11"/>
    <x v="1"/>
    <x v="1"/>
    <s v="Educação"/>
    <s v="01.25.01"/>
    <s v="Educação"/>
    <s v="01.25.01"/>
    <x v="21"/>
    <x v="0"/>
    <x v="5"/>
    <x v="8"/>
    <x v="0"/>
    <x v="1"/>
    <x v="0"/>
    <x v="0"/>
    <x v="5"/>
    <s v="2023-05-16"/>
    <x v="1"/>
    <n v="42265"/>
    <x v="0"/>
    <m/>
    <x v="0"/>
    <m/>
    <x v="0"/>
    <n v="100476920"/>
    <x v="0"/>
    <x v="0"/>
    <s v="Transporte escolar"/>
    <s v="ORI"/>
    <x v="0"/>
    <m/>
    <x v="0"/>
    <x v="0"/>
    <x v="0"/>
    <x v="0"/>
    <x v="0"/>
    <x v="0"/>
    <x v="0"/>
    <x v="0"/>
    <x v="0"/>
    <x v="0"/>
    <x v="0"/>
    <s v="Transporte escolar"/>
    <x v="0"/>
    <x v="0"/>
    <x v="0"/>
    <x v="0"/>
    <x v="1"/>
    <x v="0"/>
    <x v="0"/>
    <s v="000916"/>
    <x v="0"/>
    <x v="0"/>
    <x v="0"/>
    <x v="0"/>
    <s v="Pagamento referente a aquisição de combustível, conforme proposta em anexo."/>
  </r>
  <r>
    <x v="0"/>
    <n v="0"/>
    <n v="0"/>
    <n v="0"/>
    <n v="50278"/>
    <x v="779"/>
    <x v="0"/>
    <x v="0"/>
    <x v="0"/>
    <s v="03.16.15"/>
    <x v="0"/>
    <x v="0"/>
    <x v="0"/>
    <s v="Direção Financeira"/>
    <s v="03.16.15"/>
    <s v="Direção Financeira"/>
    <s v="03.16.15"/>
    <x v="0"/>
    <x v="0"/>
    <x v="0"/>
    <x v="0"/>
    <x v="0"/>
    <x v="0"/>
    <x v="0"/>
    <x v="0"/>
    <x v="5"/>
    <s v="2023-05-16"/>
    <x v="1"/>
    <n v="50278"/>
    <x v="0"/>
    <m/>
    <x v="0"/>
    <m/>
    <x v="0"/>
    <n v="100476920"/>
    <x v="0"/>
    <x v="0"/>
    <s v="Direção Financeira"/>
    <s v="ORI"/>
    <x v="0"/>
    <m/>
    <x v="0"/>
    <x v="0"/>
    <x v="0"/>
    <x v="0"/>
    <x v="0"/>
    <x v="0"/>
    <x v="0"/>
    <x v="0"/>
    <x v="0"/>
    <x v="0"/>
    <x v="0"/>
    <s v="Direção Financeira"/>
    <x v="0"/>
    <x v="0"/>
    <x v="0"/>
    <x v="0"/>
    <x v="0"/>
    <x v="0"/>
    <x v="0"/>
    <s v="000917"/>
    <x v="0"/>
    <x v="0"/>
    <x v="0"/>
    <x v="0"/>
    <s v="Pagamento referente a aquisição de combustível, conforme proposta em anexo."/>
  </r>
  <r>
    <x v="2"/>
    <n v="0"/>
    <n v="0"/>
    <n v="0"/>
    <n v="118151"/>
    <x v="780"/>
    <x v="0"/>
    <x v="0"/>
    <x v="0"/>
    <s v="03.16.15"/>
    <x v="0"/>
    <x v="0"/>
    <x v="0"/>
    <s v="Direção Financeira"/>
    <s v="03.16.15"/>
    <s v="Direção Financeira"/>
    <s v="03.16.15"/>
    <x v="47"/>
    <x v="0"/>
    <x v="0"/>
    <x v="0"/>
    <x v="0"/>
    <x v="0"/>
    <x v="2"/>
    <x v="0"/>
    <x v="5"/>
    <s v="2023-05-18"/>
    <x v="1"/>
    <n v="118151"/>
    <x v="0"/>
    <m/>
    <x v="0"/>
    <m/>
    <x v="56"/>
    <n v="100121448"/>
    <x v="0"/>
    <x v="0"/>
    <s v="Direção Financeira"/>
    <s v="ORI"/>
    <x v="0"/>
    <m/>
    <x v="0"/>
    <x v="0"/>
    <x v="0"/>
    <x v="0"/>
    <x v="0"/>
    <x v="0"/>
    <x v="0"/>
    <x v="0"/>
    <x v="0"/>
    <x v="0"/>
    <x v="0"/>
    <s v="Direção Financeira"/>
    <x v="0"/>
    <x v="0"/>
    <x v="0"/>
    <x v="0"/>
    <x v="0"/>
    <x v="0"/>
    <x v="0"/>
    <s v="000927"/>
    <x v="0"/>
    <x v="0"/>
    <x v="0"/>
    <x v="0"/>
    <s v="Transferências dos 1% a favor Staps dos descontos efetuado nos salários dos funcionários referente a mês de Dezembro de 2021 a Dezembro de 2022, conforme anexo."/>
  </r>
  <r>
    <x v="0"/>
    <n v="0"/>
    <n v="0"/>
    <n v="0"/>
    <n v="1800"/>
    <x v="781"/>
    <x v="0"/>
    <x v="0"/>
    <x v="0"/>
    <s v="03.16.15"/>
    <x v="0"/>
    <x v="0"/>
    <x v="0"/>
    <s v="Direção Financeira"/>
    <s v="03.16.15"/>
    <s v="Direção Financeira"/>
    <s v="03.16.15"/>
    <x v="40"/>
    <x v="0"/>
    <x v="0"/>
    <x v="7"/>
    <x v="0"/>
    <x v="0"/>
    <x v="0"/>
    <x v="0"/>
    <x v="5"/>
    <s v="2023-05-22"/>
    <x v="1"/>
    <n v="1800"/>
    <x v="0"/>
    <m/>
    <x v="0"/>
    <m/>
    <x v="2"/>
    <n v="100474696"/>
    <x v="0"/>
    <x v="2"/>
    <s v="Direção Financeira"/>
    <s v="ORI"/>
    <x v="0"/>
    <m/>
    <x v="0"/>
    <x v="0"/>
    <x v="0"/>
    <x v="0"/>
    <x v="0"/>
    <x v="0"/>
    <x v="0"/>
    <x v="0"/>
    <x v="0"/>
    <x v="0"/>
    <x v="0"/>
    <s v="Direção Financeira"/>
    <x v="0"/>
    <x v="0"/>
    <x v="0"/>
    <x v="0"/>
    <x v="0"/>
    <x v="0"/>
    <x v="0"/>
    <s v="000000"/>
    <x v="0"/>
    <x v="0"/>
    <x v="2"/>
    <x v="0"/>
    <s v="Pagamento a favor do Sr. Natalino Costa, proprietário do veiculo ST-57-MK, referente a o serviço prestado a Assembleia Municipal, no âmbito da realização de uma visita ao eleitorado realizado pela Bancada do PAICV, conforme proposta em anexo.   "/>
  </r>
  <r>
    <x v="0"/>
    <n v="0"/>
    <n v="0"/>
    <n v="0"/>
    <n v="10200"/>
    <x v="781"/>
    <x v="0"/>
    <x v="0"/>
    <x v="0"/>
    <s v="03.16.15"/>
    <x v="0"/>
    <x v="0"/>
    <x v="0"/>
    <s v="Direção Financeira"/>
    <s v="03.16.15"/>
    <s v="Direção Financeira"/>
    <s v="03.16.15"/>
    <x v="40"/>
    <x v="0"/>
    <x v="0"/>
    <x v="7"/>
    <x v="0"/>
    <x v="0"/>
    <x v="0"/>
    <x v="0"/>
    <x v="5"/>
    <s v="2023-05-22"/>
    <x v="1"/>
    <n v="10200"/>
    <x v="0"/>
    <m/>
    <x v="0"/>
    <m/>
    <x v="151"/>
    <n v="100475893"/>
    <x v="0"/>
    <x v="0"/>
    <s v="Direção Financeira"/>
    <s v="ORI"/>
    <x v="0"/>
    <m/>
    <x v="0"/>
    <x v="0"/>
    <x v="0"/>
    <x v="0"/>
    <x v="0"/>
    <x v="0"/>
    <x v="0"/>
    <x v="0"/>
    <x v="0"/>
    <x v="0"/>
    <x v="0"/>
    <s v="Direção Financeira"/>
    <x v="0"/>
    <x v="0"/>
    <x v="0"/>
    <x v="0"/>
    <x v="0"/>
    <x v="0"/>
    <x v="0"/>
    <s v="000000"/>
    <x v="0"/>
    <x v="0"/>
    <x v="0"/>
    <x v="0"/>
    <s v="Pagamento a favor do Sr. Natalino Costa, proprietário do veiculo ST-57-MK, referente a o serviço prestado a Assembleia Municipal, no âmbito da realização de uma visita ao eleitorado realizado pela Bancada do PAICV, conforme proposta em anexo.   "/>
  </r>
  <r>
    <x v="0"/>
    <n v="0"/>
    <n v="0"/>
    <n v="0"/>
    <n v="342826"/>
    <x v="782"/>
    <x v="0"/>
    <x v="0"/>
    <x v="0"/>
    <s v="01.27.04.10"/>
    <x v="13"/>
    <x v="4"/>
    <x v="5"/>
    <s v="Infra-Estruturas e Transportes"/>
    <s v="01.27.04"/>
    <s v="Infra-Estruturas e Transportes"/>
    <s v="01.27.04"/>
    <x v="21"/>
    <x v="0"/>
    <x v="5"/>
    <x v="8"/>
    <x v="0"/>
    <x v="1"/>
    <x v="0"/>
    <x v="0"/>
    <x v="5"/>
    <s v="2023-05-30"/>
    <x v="1"/>
    <n v="342826"/>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maio 2023, conforme a folha em anexo. "/>
  </r>
  <r>
    <x v="2"/>
    <n v="0"/>
    <n v="0"/>
    <n v="0"/>
    <n v="71225"/>
    <x v="783"/>
    <x v="0"/>
    <x v="0"/>
    <x v="0"/>
    <s v="01.27.06.41"/>
    <x v="24"/>
    <x v="4"/>
    <x v="5"/>
    <s v="Requalificação Urbana e habitação"/>
    <s v="01.27.06"/>
    <s v="Requalificação Urbana e habitação"/>
    <s v="01.27.06"/>
    <x v="46"/>
    <x v="0"/>
    <x v="0"/>
    <x v="0"/>
    <x v="0"/>
    <x v="1"/>
    <x v="2"/>
    <x v="0"/>
    <x v="4"/>
    <s v="2023-06-16"/>
    <x v="1"/>
    <n v="71225"/>
    <x v="0"/>
    <m/>
    <x v="0"/>
    <m/>
    <x v="152"/>
    <n v="100475220"/>
    <x v="0"/>
    <x v="0"/>
    <s v="Reabilitação de Jardins Infantis e Escolas do EBI"/>
    <s v="ORI"/>
    <x v="0"/>
    <s v="RJEBI"/>
    <x v="0"/>
    <x v="0"/>
    <x v="0"/>
    <x v="0"/>
    <x v="0"/>
    <x v="0"/>
    <x v="0"/>
    <x v="0"/>
    <x v="0"/>
    <x v="0"/>
    <x v="0"/>
    <s v="Reabilitação de Jardins Infantis e Escolas do EBI"/>
    <x v="0"/>
    <x v="0"/>
    <x v="0"/>
    <x v="0"/>
    <x v="1"/>
    <x v="0"/>
    <x v="0"/>
    <s v="000000"/>
    <x v="0"/>
    <x v="0"/>
    <x v="0"/>
    <x v="0"/>
    <s v="Pagamento á Drogaria Tchukbest Holding, para aquisição de materiais de eletricidade para jardim de Pilão Cão, conforme fatura e proposta em anexo."/>
  </r>
  <r>
    <x v="2"/>
    <n v="0"/>
    <n v="0"/>
    <n v="0"/>
    <n v="327000"/>
    <x v="784"/>
    <x v="0"/>
    <x v="0"/>
    <x v="0"/>
    <s v="01.27.06.80"/>
    <x v="15"/>
    <x v="4"/>
    <x v="5"/>
    <s v="Requalificação Urbana e habitação"/>
    <s v="01.27.06"/>
    <s v="Requalificação Urbana e habitação"/>
    <s v="01.27.06"/>
    <x v="18"/>
    <x v="0"/>
    <x v="0"/>
    <x v="0"/>
    <x v="0"/>
    <x v="1"/>
    <x v="2"/>
    <x v="0"/>
    <x v="6"/>
    <s v="2023-07-18"/>
    <x v="2"/>
    <n v="327000"/>
    <x v="0"/>
    <m/>
    <x v="0"/>
    <m/>
    <x v="124"/>
    <n v="100478943"/>
    <x v="0"/>
    <x v="0"/>
    <s v="Requalificação Urbana de Veneza"/>
    <s v="ORI"/>
    <x v="0"/>
    <m/>
    <x v="0"/>
    <x v="0"/>
    <x v="0"/>
    <x v="0"/>
    <x v="0"/>
    <x v="0"/>
    <x v="0"/>
    <x v="0"/>
    <x v="0"/>
    <x v="0"/>
    <x v="0"/>
    <s v="Requalificação Urbana de Veneza"/>
    <x v="0"/>
    <x v="0"/>
    <x v="0"/>
    <x v="0"/>
    <x v="1"/>
    <x v="0"/>
    <x v="0"/>
    <s v="000000"/>
    <x v="0"/>
    <x v="0"/>
    <x v="0"/>
    <x v="0"/>
    <s v="Pagamento á Comércio Transporte e Construção MA, pela aquisição de 300 sacos de cimento para trabalhos de requalificação urbana da praia de Veneza, conforme proposta e fatura em anexo. "/>
  </r>
  <r>
    <x v="0"/>
    <n v="0"/>
    <n v="0"/>
    <n v="0"/>
    <n v="651"/>
    <x v="785"/>
    <x v="0"/>
    <x v="0"/>
    <x v="0"/>
    <s v="01.25.05.12"/>
    <x v="5"/>
    <x v="1"/>
    <x v="1"/>
    <s v="Saúde"/>
    <s v="01.25.05"/>
    <s v="Saúde"/>
    <s v="01.25.05"/>
    <x v="1"/>
    <x v="0"/>
    <x v="1"/>
    <x v="1"/>
    <x v="0"/>
    <x v="1"/>
    <x v="0"/>
    <x v="0"/>
    <x v="6"/>
    <s v="2023-07-21"/>
    <x v="2"/>
    <n v="651"/>
    <x v="0"/>
    <m/>
    <x v="0"/>
    <m/>
    <x v="97"/>
    <n v="100476294"/>
    <x v="0"/>
    <x v="0"/>
    <s v="Promoção e Inclusão Social"/>
    <s v="ORI"/>
    <x v="0"/>
    <m/>
    <x v="0"/>
    <x v="0"/>
    <x v="0"/>
    <x v="0"/>
    <x v="0"/>
    <x v="0"/>
    <x v="0"/>
    <x v="0"/>
    <x v="0"/>
    <x v="0"/>
    <x v="0"/>
    <s v="Promoção e Inclusão Social"/>
    <x v="0"/>
    <x v="0"/>
    <x v="0"/>
    <x v="0"/>
    <x v="1"/>
    <x v="0"/>
    <x v="0"/>
    <s v="000000"/>
    <x v="0"/>
    <x v="0"/>
    <x v="0"/>
    <x v="0"/>
    <s v="Pagamento a favor da Farmácia São Miguel, referente a aquisição de medicamento da Sr. Isidora Gomes, conforme anexo."/>
  </r>
  <r>
    <x v="0"/>
    <n v="0"/>
    <n v="0"/>
    <n v="0"/>
    <n v="1000"/>
    <x v="786"/>
    <x v="0"/>
    <x v="0"/>
    <x v="0"/>
    <s v="03.16.15"/>
    <x v="0"/>
    <x v="0"/>
    <x v="0"/>
    <s v="Direção Financeira"/>
    <s v="03.16.15"/>
    <s v="Direção Financeira"/>
    <s v="03.16.15"/>
    <x v="42"/>
    <x v="0"/>
    <x v="0"/>
    <x v="7"/>
    <x v="0"/>
    <x v="0"/>
    <x v="0"/>
    <x v="0"/>
    <x v="6"/>
    <s v="2023-07-21"/>
    <x v="2"/>
    <n v="1000"/>
    <x v="0"/>
    <m/>
    <x v="0"/>
    <m/>
    <x v="10"/>
    <n v="100477243"/>
    <x v="0"/>
    <x v="0"/>
    <s v="Direção Financeira"/>
    <s v="ORI"/>
    <x v="0"/>
    <m/>
    <x v="0"/>
    <x v="0"/>
    <x v="0"/>
    <x v="0"/>
    <x v="0"/>
    <x v="0"/>
    <x v="0"/>
    <x v="0"/>
    <x v="0"/>
    <x v="0"/>
    <x v="0"/>
    <s v="Direção Financeira"/>
    <x v="0"/>
    <x v="0"/>
    <x v="0"/>
    <x v="0"/>
    <x v="0"/>
    <x v="0"/>
    <x v="0"/>
    <s v="000000"/>
    <x v="0"/>
    <x v="0"/>
    <x v="0"/>
    <x v="0"/>
    <s v="Pagamento á Pensão Gonçalves, destinado a recarga de internet dados nos tablet dos técnicos do CSU, conforme anexo."/>
  </r>
  <r>
    <x v="0"/>
    <n v="0"/>
    <n v="0"/>
    <n v="0"/>
    <n v="585200"/>
    <x v="787"/>
    <x v="0"/>
    <x v="0"/>
    <x v="0"/>
    <s v="01.27.04.10"/>
    <x v="13"/>
    <x v="4"/>
    <x v="5"/>
    <s v="Infra-Estruturas e Transportes"/>
    <s v="01.27.04"/>
    <s v="Infra-Estruturas e Transportes"/>
    <s v="01.27.04"/>
    <x v="21"/>
    <x v="0"/>
    <x v="5"/>
    <x v="8"/>
    <x v="0"/>
    <x v="1"/>
    <x v="0"/>
    <x v="0"/>
    <x v="6"/>
    <s v="2023-07-28"/>
    <x v="2"/>
    <n v="5852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de via de acesso porto calheta, limpeza das vias e obras, limpeza via acesso a ribeireta e limpeza, manutenção de vias trabalhos de requalificação no concelho, conforme anexo."/>
  </r>
  <r>
    <x v="0"/>
    <n v="0"/>
    <n v="0"/>
    <n v="0"/>
    <n v="202"/>
    <x v="788"/>
    <x v="0"/>
    <x v="0"/>
    <x v="0"/>
    <s v="03.16.27"/>
    <x v="33"/>
    <x v="0"/>
    <x v="0"/>
    <s v="Direção dos Assuntos Jurídicos, Fiscalização e Policia Municipal"/>
    <s v="03.16.27"/>
    <s v="Direção dos Assuntos Jurídicos, Fiscalização e Policia Municipal"/>
    <s v="03.16.27"/>
    <x v="54"/>
    <x v="0"/>
    <x v="0"/>
    <x v="0"/>
    <x v="0"/>
    <x v="0"/>
    <x v="0"/>
    <x v="0"/>
    <x v="7"/>
    <s v="2023-08-28"/>
    <x v="2"/>
    <n v="202"/>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8-2023"/>
  </r>
  <r>
    <x v="0"/>
    <n v="0"/>
    <n v="0"/>
    <n v="0"/>
    <n v="1085"/>
    <x v="788"/>
    <x v="0"/>
    <x v="0"/>
    <x v="0"/>
    <s v="03.16.27"/>
    <x v="33"/>
    <x v="0"/>
    <x v="0"/>
    <s v="Direção dos Assuntos Jurídicos, Fiscalização e Policia Municipal"/>
    <s v="03.16.27"/>
    <s v="Direção dos Assuntos Jurídicos, Fiscalização e Policia Municipal"/>
    <s v="03.16.27"/>
    <x v="51"/>
    <x v="0"/>
    <x v="0"/>
    <x v="0"/>
    <x v="0"/>
    <x v="0"/>
    <x v="0"/>
    <x v="0"/>
    <x v="7"/>
    <s v="2023-08-28"/>
    <x v="2"/>
    <n v="1085"/>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8-2023"/>
  </r>
  <r>
    <x v="0"/>
    <n v="0"/>
    <n v="0"/>
    <n v="0"/>
    <n v="6663"/>
    <x v="788"/>
    <x v="0"/>
    <x v="0"/>
    <x v="0"/>
    <s v="03.16.27"/>
    <x v="33"/>
    <x v="0"/>
    <x v="0"/>
    <s v="Direção dos Assuntos Jurídicos, Fiscalização e Policia Municipal"/>
    <s v="03.16.27"/>
    <s v="Direção dos Assuntos Jurídicos, Fiscalização e Policia Municipal"/>
    <s v="03.16.27"/>
    <x v="37"/>
    <x v="0"/>
    <x v="0"/>
    <x v="0"/>
    <x v="1"/>
    <x v="0"/>
    <x v="0"/>
    <x v="0"/>
    <x v="7"/>
    <s v="2023-08-28"/>
    <x v="2"/>
    <n v="666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8-2023"/>
  </r>
  <r>
    <x v="0"/>
    <n v="0"/>
    <n v="0"/>
    <n v="0"/>
    <n v="2884"/>
    <x v="788"/>
    <x v="0"/>
    <x v="0"/>
    <x v="0"/>
    <s v="03.16.27"/>
    <x v="33"/>
    <x v="0"/>
    <x v="0"/>
    <s v="Direção dos Assuntos Jurídicos, Fiscalização e Policia Municipal"/>
    <s v="03.16.27"/>
    <s v="Direção dos Assuntos Jurídicos, Fiscalização e Policia Municipal"/>
    <s v="03.16.27"/>
    <x v="49"/>
    <x v="0"/>
    <x v="0"/>
    <x v="0"/>
    <x v="1"/>
    <x v="0"/>
    <x v="0"/>
    <x v="0"/>
    <x v="7"/>
    <s v="2023-08-28"/>
    <x v="2"/>
    <n v="2884"/>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8-2023"/>
  </r>
  <r>
    <x v="0"/>
    <n v="0"/>
    <n v="0"/>
    <n v="0"/>
    <n v="11"/>
    <x v="788"/>
    <x v="0"/>
    <x v="0"/>
    <x v="0"/>
    <s v="03.16.27"/>
    <x v="33"/>
    <x v="0"/>
    <x v="0"/>
    <s v="Direção dos Assuntos Jurídicos, Fiscalização e Policia Municipal"/>
    <s v="03.16.27"/>
    <s v="Direção dos Assuntos Jurídicos, Fiscalização e Policia Municipal"/>
    <s v="03.16.27"/>
    <x v="54"/>
    <x v="0"/>
    <x v="0"/>
    <x v="0"/>
    <x v="0"/>
    <x v="0"/>
    <x v="0"/>
    <x v="0"/>
    <x v="7"/>
    <s v="2023-08-28"/>
    <x v="2"/>
    <n v="1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8-2023"/>
  </r>
  <r>
    <x v="0"/>
    <n v="0"/>
    <n v="0"/>
    <n v="0"/>
    <n v="59"/>
    <x v="788"/>
    <x v="0"/>
    <x v="0"/>
    <x v="0"/>
    <s v="03.16.27"/>
    <x v="33"/>
    <x v="0"/>
    <x v="0"/>
    <s v="Direção dos Assuntos Jurídicos, Fiscalização e Policia Municipal"/>
    <s v="03.16.27"/>
    <s v="Direção dos Assuntos Jurídicos, Fiscalização e Policia Municipal"/>
    <s v="03.16.27"/>
    <x v="51"/>
    <x v="0"/>
    <x v="0"/>
    <x v="0"/>
    <x v="0"/>
    <x v="0"/>
    <x v="0"/>
    <x v="0"/>
    <x v="7"/>
    <s v="2023-08-28"/>
    <x v="2"/>
    <n v="5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8-2023"/>
  </r>
  <r>
    <x v="0"/>
    <n v="0"/>
    <n v="0"/>
    <n v="0"/>
    <n v="362"/>
    <x v="788"/>
    <x v="0"/>
    <x v="0"/>
    <x v="0"/>
    <s v="03.16.27"/>
    <x v="33"/>
    <x v="0"/>
    <x v="0"/>
    <s v="Direção dos Assuntos Jurídicos, Fiscalização e Policia Municipal"/>
    <s v="03.16.27"/>
    <s v="Direção dos Assuntos Jurídicos, Fiscalização e Policia Municipal"/>
    <s v="03.16.27"/>
    <x v="37"/>
    <x v="0"/>
    <x v="0"/>
    <x v="0"/>
    <x v="1"/>
    <x v="0"/>
    <x v="0"/>
    <x v="0"/>
    <x v="7"/>
    <s v="2023-08-28"/>
    <x v="2"/>
    <n v="362"/>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8-2023"/>
  </r>
  <r>
    <x v="0"/>
    <n v="0"/>
    <n v="0"/>
    <n v="0"/>
    <n v="157"/>
    <x v="788"/>
    <x v="0"/>
    <x v="0"/>
    <x v="0"/>
    <s v="03.16.27"/>
    <x v="33"/>
    <x v="0"/>
    <x v="0"/>
    <s v="Direção dos Assuntos Jurídicos, Fiscalização e Policia Municipal"/>
    <s v="03.16.27"/>
    <s v="Direção dos Assuntos Jurídicos, Fiscalização e Policia Municipal"/>
    <s v="03.16.27"/>
    <x v="49"/>
    <x v="0"/>
    <x v="0"/>
    <x v="0"/>
    <x v="1"/>
    <x v="0"/>
    <x v="0"/>
    <x v="0"/>
    <x v="7"/>
    <s v="2023-08-28"/>
    <x v="2"/>
    <n v="157"/>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8-2023"/>
  </r>
  <r>
    <x v="0"/>
    <n v="0"/>
    <n v="0"/>
    <n v="0"/>
    <n v="8"/>
    <x v="788"/>
    <x v="0"/>
    <x v="0"/>
    <x v="0"/>
    <s v="03.16.27"/>
    <x v="33"/>
    <x v="0"/>
    <x v="0"/>
    <s v="Direção dos Assuntos Jurídicos, Fiscalização e Policia Municipal"/>
    <s v="03.16.27"/>
    <s v="Direção dos Assuntos Jurídicos, Fiscalização e Policia Municipal"/>
    <s v="03.16.27"/>
    <x v="54"/>
    <x v="0"/>
    <x v="0"/>
    <x v="0"/>
    <x v="0"/>
    <x v="0"/>
    <x v="0"/>
    <x v="0"/>
    <x v="7"/>
    <s v="2023-08-28"/>
    <x v="2"/>
    <n v="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8-2023"/>
  </r>
  <r>
    <x v="0"/>
    <n v="0"/>
    <n v="0"/>
    <n v="0"/>
    <n v="43"/>
    <x v="788"/>
    <x v="0"/>
    <x v="0"/>
    <x v="0"/>
    <s v="03.16.27"/>
    <x v="33"/>
    <x v="0"/>
    <x v="0"/>
    <s v="Direção dos Assuntos Jurídicos, Fiscalização e Policia Municipal"/>
    <s v="03.16.27"/>
    <s v="Direção dos Assuntos Jurídicos, Fiscalização e Policia Municipal"/>
    <s v="03.16.27"/>
    <x v="51"/>
    <x v="0"/>
    <x v="0"/>
    <x v="0"/>
    <x v="0"/>
    <x v="0"/>
    <x v="0"/>
    <x v="0"/>
    <x v="7"/>
    <s v="2023-08-28"/>
    <x v="2"/>
    <n v="43"/>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8-2023"/>
  </r>
  <r>
    <x v="0"/>
    <n v="0"/>
    <n v="0"/>
    <n v="0"/>
    <n v="266"/>
    <x v="788"/>
    <x v="0"/>
    <x v="0"/>
    <x v="0"/>
    <s v="03.16.27"/>
    <x v="33"/>
    <x v="0"/>
    <x v="0"/>
    <s v="Direção dos Assuntos Jurídicos, Fiscalização e Policia Municipal"/>
    <s v="03.16.27"/>
    <s v="Direção dos Assuntos Jurídicos, Fiscalização e Policia Municipal"/>
    <s v="03.16.27"/>
    <x v="37"/>
    <x v="0"/>
    <x v="0"/>
    <x v="0"/>
    <x v="1"/>
    <x v="0"/>
    <x v="0"/>
    <x v="0"/>
    <x v="7"/>
    <s v="2023-08-28"/>
    <x v="2"/>
    <n v="266"/>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8-2023"/>
  </r>
  <r>
    <x v="0"/>
    <n v="0"/>
    <n v="0"/>
    <n v="0"/>
    <n v="116"/>
    <x v="788"/>
    <x v="0"/>
    <x v="0"/>
    <x v="0"/>
    <s v="03.16.27"/>
    <x v="33"/>
    <x v="0"/>
    <x v="0"/>
    <s v="Direção dos Assuntos Jurídicos, Fiscalização e Policia Municipal"/>
    <s v="03.16.27"/>
    <s v="Direção dos Assuntos Jurídicos, Fiscalização e Policia Municipal"/>
    <s v="03.16.27"/>
    <x v="49"/>
    <x v="0"/>
    <x v="0"/>
    <x v="0"/>
    <x v="1"/>
    <x v="0"/>
    <x v="0"/>
    <x v="0"/>
    <x v="7"/>
    <s v="2023-08-28"/>
    <x v="2"/>
    <n v="116"/>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8-2023"/>
  </r>
  <r>
    <x v="0"/>
    <n v="0"/>
    <n v="0"/>
    <n v="0"/>
    <n v="508"/>
    <x v="788"/>
    <x v="0"/>
    <x v="0"/>
    <x v="0"/>
    <s v="03.16.27"/>
    <x v="33"/>
    <x v="0"/>
    <x v="0"/>
    <s v="Direção dos Assuntos Jurídicos, Fiscalização e Policia Municipal"/>
    <s v="03.16.27"/>
    <s v="Direção dos Assuntos Jurídicos, Fiscalização e Policia Municipal"/>
    <s v="03.16.27"/>
    <x v="54"/>
    <x v="0"/>
    <x v="0"/>
    <x v="0"/>
    <x v="0"/>
    <x v="0"/>
    <x v="0"/>
    <x v="0"/>
    <x v="7"/>
    <s v="2023-08-28"/>
    <x v="2"/>
    <n v="50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8-2023"/>
  </r>
  <r>
    <x v="0"/>
    <n v="0"/>
    <n v="0"/>
    <n v="0"/>
    <n v="2726"/>
    <x v="788"/>
    <x v="0"/>
    <x v="0"/>
    <x v="0"/>
    <s v="03.16.27"/>
    <x v="33"/>
    <x v="0"/>
    <x v="0"/>
    <s v="Direção dos Assuntos Jurídicos, Fiscalização e Policia Municipal"/>
    <s v="03.16.27"/>
    <s v="Direção dos Assuntos Jurídicos, Fiscalização e Policia Municipal"/>
    <s v="03.16.27"/>
    <x v="51"/>
    <x v="0"/>
    <x v="0"/>
    <x v="0"/>
    <x v="0"/>
    <x v="0"/>
    <x v="0"/>
    <x v="0"/>
    <x v="7"/>
    <s v="2023-08-28"/>
    <x v="2"/>
    <n v="272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8-2023"/>
  </r>
  <r>
    <x v="0"/>
    <n v="0"/>
    <n v="0"/>
    <n v="0"/>
    <n v="16732"/>
    <x v="788"/>
    <x v="0"/>
    <x v="0"/>
    <x v="0"/>
    <s v="03.16.27"/>
    <x v="33"/>
    <x v="0"/>
    <x v="0"/>
    <s v="Direção dos Assuntos Jurídicos, Fiscalização e Policia Municipal"/>
    <s v="03.16.27"/>
    <s v="Direção dos Assuntos Jurídicos, Fiscalização e Policia Municipal"/>
    <s v="03.16.27"/>
    <x v="37"/>
    <x v="0"/>
    <x v="0"/>
    <x v="0"/>
    <x v="1"/>
    <x v="0"/>
    <x v="0"/>
    <x v="0"/>
    <x v="7"/>
    <s v="2023-08-28"/>
    <x v="2"/>
    <n v="16732"/>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8-2023"/>
  </r>
  <r>
    <x v="0"/>
    <n v="0"/>
    <n v="0"/>
    <n v="0"/>
    <n v="7238"/>
    <x v="788"/>
    <x v="0"/>
    <x v="0"/>
    <x v="0"/>
    <s v="03.16.27"/>
    <x v="33"/>
    <x v="0"/>
    <x v="0"/>
    <s v="Direção dos Assuntos Jurídicos, Fiscalização e Policia Municipal"/>
    <s v="03.16.27"/>
    <s v="Direção dos Assuntos Jurídicos, Fiscalização e Policia Municipal"/>
    <s v="03.16.27"/>
    <x v="49"/>
    <x v="0"/>
    <x v="0"/>
    <x v="0"/>
    <x v="1"/>
    <x v="0"/>
    <x v="0"/>
    <x v="0"/>
    <x v="7"/>
    <s v="2023-08-28"/>
    <x v="2"/>
    <n v="723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8-2023"/>
  </r>
  <r>
    <x v="0"/>
    <n v="0"/>
    <n v="0"/>
    <n v="0"/>
    <n v="6487"/>
    <x v="788"/>
    <x v="0"/>
    <x v="0"/>
    <x v="0"/>
    <s v="03.16.27"/>
    <x v="33"/>
    <x v="0"/>
    <x v="0"/>
    <s v="Direção dos Assuntos Jurídicos, Fiscalização e Policia Municipal"/>
    <s v="03.16.27"/>
    <s v="Direção dos Assuntos Jurídicos, Fiscalização e Policia Municipal"/>
    <s v="03.16.27"/>
    <x v="54"/>
    <x v="0"/>
    <x v="0"/>
    <x v="0"/>
    <x v="0"/>
    <x v="0"/>
    <x v="0"/>
    <x v="0"/>
    <x v="7"/>
    <s v="2023-08-28"/>
    <x v="2"/>
    <n v="6487"/>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8-2023"/>
  </r>
  <r>
    <x v="0"/>
    <n v="0"/>
    <n v="0"/>
    <n v="0"/>
    <n v="34761"/>
    <x v="788"/>
    <x v="0"/>
    <x v="0"/>
    <x v="0"/>
    <s v="03.16.27"/>
    <x v="33"/>
    <x v="0"/>
    <x v="0"/>
    <s v="Direção dos Assuntos Jurídicos, Fiscalização e Policia Municipal"/>
    <s v="03.16.27"/>
    <s v="Direção dos Assuntos Jurídicos, Fiscalização e Policia Municipal"/>
    <s v="03.16.27"/>
    <x v="51"/>
    <x v="0"/>
    <x v="0"/>
    <x v="0"/>
    <x v="0"/>
    <x v="0"/>
    <x v="0"/>
    <x v="0"/>
    <x v="7"/>
    <s v="2023-08-28"/>
    <x v="2"/>
    <n v="3476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8-2023"/>
  </r>
  <r>
    <x v="0"/>
    <n v="0"/>
    <n v="0"/>
    <n v="0"/>
    <n v="213362"/>
    <x v="788"/>
    <x v="0"/>
    <x v="0"/>
    <x v="0"/>
    <s v="03.16.27"/>
    <x v="33"/>
    <x v="0"/>
    <x v="0"/>
    <s v="Direção dos Assuntos Jurídicos, Fiscalização e Policia Municipal"/>
    <s v="03.16.27"/>
    <s v="Direção dos Assuntos Jurídicos, Fiscalização e Policia Municipal"/>
    <s v="03.16.27"/>
    <x v="37"/>
    <x v="0"/>
    <x v="0"/>
    <x v="0"/>
    <x v="1"/>
    <x v="0"/>
    <x v="0"/>
    <x v="0"/>
    <x v="7"/>
    <s v="2023-08-28"/>
    <x v="2"/>
    <n v="21336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8-2023"/>
  </r>
  <r>
    <x v="0"/>
    <n v="0"/>
    <n v="0"/>
    <n v="0"/>
    <n v="92267"/>
    <x v="788"/>
    <x v="0"/>
    <x v="0"/>
    <x v="0"/>
    <s v="03.16.27"/>
    <x v="33"/>
    <x v="0"/>
    <x v="0"/>
    <s v="Direção dos Assuntos Jurídicos, Fiscalização e Policia Municipal"/>
    <s v="03.16.27"/>
    <s v="Direção dos Assuntos Jurídicos, Fiscalização e Policia Municipal"/>
    <s v="03.16.27"/>
    <x v="49"/>
    <x v="0"/>
    <x v="0"/>
    <x v="0"/>
    <x v="1"/>
    <x v="0"/>
    <x v="0"/>
    <x v="0"/>
    <x v="7"/>
    <s v="2023-08-28"/>
    <x v="2"/>
    <n v="92267"/>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8-2023"/>
  </r>
  <r>
    <x v="0"/>
    <n v="0"/>
    <n v="0"/>
    <n v="0"/>
    <n v="70"/>
    <x v="789"/>
    <x v="0"/>
    <x v="0"/>
    <x v="0"/>
    <s v="03.16.25"/>
    <x v="51"/>
    <x v="0"/>
    <x v="0"/>
    <s v="Direção dos  Recursos Humanos"/>
    <s v="03.16.25"/>
    <s v="Direção dos  Recursos Humanos"/>
    <s v="03.16.25"/>
    <x v="42"/>
    <x v="0"/>
    <x v="0"/>
    <x v="7"/>
    <x v="0"/>
    <x v="0"/>
    <x v="0"/>
    <x v="0"/>
    <x v="7"/>
    <s v="2023-08-28"/>
    <x v="2"/>
    <n v="7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16"/>
    <x v="789"/>
    <x v="0"/>
    <x v="0"/>
    <x v="0"/>
    <s v="03.16.25"/>
    <x v="51"/>
    <x v="0"/>
    <x v="0"/>
    <s v="Direção dos  Recursos Humanos"/>
    <s v="03.16.25"/>
    <s v="Direção dos  Recursos Humanos"/>
    <s v="03.16.25"/>
    <x v="52"/>
    <x v="0"/>
    <x v="0"/>
    <x v="0"/>
    <x v="0"/>
    <x v="0"/>
    <x v="0"/>
    <x v="0"/>
    <x v="7"/>
    <s v="2023-08-28"/>
    <x v="2"/>
    <n v="1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249"/>
    <x v="789"/>
    <x v="0"/>
    <x v="0"/>
    <x v="0"/>
    <s v="03.16.25"/>
    <x v="51"/>
    <x v="0"/>
    <x v="0"/>
    <s v="Direção dos  Recursos Humanos"/>
    <s v="03.16.25"/>
    <s v="Direção dos  Recursos Humanos"/>
    <s v="03.16.25"/>
    <x v="37"/>
    <x v="0"/>
    <x v="0"/>
    <x v="0"/>
    <x v="1"/>
    <x v="0"/>
    <x v="0"/>
    <x v="0"/>
    <x v="7"/>
    <s v="2023-08-28"/>
    <x v="2"/>
    <n v="24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1868"/>
    <x v="789"/>
    <x v="0"/>
    <x v="0"/>
    <x v="0"/>
    <s v="03.16.25"/>
    <x v="51"/>
    <x v="0"/>
    <x v="0"/>
    <s v="Direção dos  Recursos Humanos"/>
    <s v="03.16.25"/>
    <s v="Direção dos  Recursos Humanos"/>
    <s v="03.16.25"/>
    <x v="49"/>
    <x v="0"/>
    <x v="0"/>
    <x v="0"/>
    <x v="1"/>
    <x v="0"/>
    <x v="0"/>
    <x v="0"/>
    <x v="7"/>
    <s v="2023-08-28"/>
    <x v="2"/>
    <n v="186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705"/>
    <x v="789"/>
    <x v="0"/>
    <x v="0"/>
    <x v="0"/>
    <s v="03.16.25"/>
    <x v="51"/>
    <x v="0"/>
    <x v="0"/>
    <s v="Direção dos  Recursos Humanos"/>
    <s v="03.16.25"/>
    <s v="Direção dos  Recursos Humanos"/>
    <s v="03.16.25"/>
    <x v="48"/>
    <x v="0"/>
    <x v="0"/>
    <x v="0"/>
    <x v="1"/>
    <x v="0"/>
    <x v="0"/>
    <x v="0"/>
    <x v="7"/>
    <s v="2023-08-28"/>
    <x v="2"/>
    <n v="70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172"/>
    <x v="789"/>
    <x v="0"/>
    <x v="0"/>
    <x v="0"/>
    <s v="03.16.25"/>
    <x v="51"/>
    <x v="0"/>
    <x v="0"/>
    <s v="Direção dos  Recursos Humanos"/>
    <s v="03.16.25"/>
    <s v="Direção dos  Recursos Humanos"/>
    <s v="03.16.25"/>
    <x v="67"/>
    <x v="0"/>
    <x v="1"/>
    <x v="16"/>
    <x v="0"/>
    <x v="0"/>
    <x v="0"/>
    <x v="0"/>
    <x v="7"/>
    <s v="2023-08-28"/>
    <x v="2"/>
    <n v="172"/>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5450"/>
    <x v="789"/>
    <x v="0"/>
    <x v="0"/>
    <x v="0"/>
    <s v="03.16.25"/>
    <x v="51"/>
    <x v="0"/>
    <x v="0"/>
    <s v="Direção dos  Recursos Humanos"/>
    <s v="03.16.25"/>
    <s v="Direção dos  Recursos Humanos"/>
    <s v="03.16.25"/>
    <x v="68"/>
    <x v="0"/>
    <x v="1"/>
    <x v="16"/>
    <x v="0"/>
    <x v="0"/>
    <x v="0"/>
    <x v="0"/>
    <x v="7"/>
    <s v="2023-08-28"/>
    <x v="2"/>
    <n v="545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8-2023"/>
  </r>
  <r>
    <x v="0"/>
    <n v="0"/>
    <n v="0"/>
    <n v="0"/>
    <n v="77"/>
    <x v="789"/>
    <x v="0"/>
    <x v="0"/>
    <x v="0"/>
    <s v="03.16.25"/>
    <x v="51"/>
    <x v="0"/>
    <x v="0"/>
    <s v="Direção dos  Recursos Humanos"/>
    <s v="03.16.25"/>
    <s v="Direção dos  Recursos Humanos"/>
    <s v="03.16.25"/>
    <x v="42"/>
    <x v="0"/>
    <x v="0"/>
    <x v="7"/>
    <x v="0"/>
    <x v="0"/>
    <x v="0"/>
    <x v="0"/>
    <x v="7"/>
    <s v="2023-08-28"/>
    <x v="2"/>
    <n v="7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17"/>
    <x v="789"/>
    <x v="0"/>
    <x v="0"/>
    <x v="0"/>
    <s v="03.16.25"/>
    <x v="51"/>
    <x v="0"/>
    <x v="0"/>
    <s v="Direção dos  Recursos Humanos"/>
    <s v="03.16.25"/>
    <s v="Direção dos  Recursos Humanos"/>
    <s v="03.16.25"/>
    <x v="52"/>
    <x v="0"/>
    <x v="0"/>
    <x v="0"/>
    <x v="0"/>
    <x v="0"/>
    <x v="0"/>
    <x v="0"/>
    <x v="7"/>
    <s v="2023-08-28"/>
    <x v="2"/>
    <n v="1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272"/>
    <x v="789"/>
    <x v="0"/>
    <x v="0"/>
    <x v="0"/>
    <s v="03.16.25"/>
    <x v="51"/>
    <x v="0"/>
    <x v="0"/>
    <s v="Direção dos  Recursos Humanos"/>
    <s v="03.16.25"/>
    <s v="Direção dos  Recursos Humanos"/>
    <s v="03.16.25"/>
    <x v="37"/>
    <x v="0"/>
    <x v="0"/>
    <x v="0"/>
    <x v="1"/>
    <x v="0"/>
    <x v="0"/>
    <x v="0"/>
    <x v="7"/>
    <s v="2023-08-28"/>
    <x v="2"/>
    <n v="27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2041"/>
    <x v="789"/>
    <x v="0"/>
    <x v="0"/>
    <x v="0"/>
    <s v="03.16.25"/>
    <x v="51"/>
    <x v="0"/>
    <x v="0"/>
    <s v="Direção dos  Recursos Humanos"/>
    <s v="03.16.25"/>
    <s v="Direção dos  Recursos Humanos"/>
    <s v="03.16.25"/>
    <x v="49"/>
    <x v="0"/>
    <x v="0"/>
    <x v="0"/>
    <x v="1"/>
    <x v="0"/>
    <x v="0"/>
    <x v="0"/>
    <x v="7"/>
    <s v="2023-08-28"/>
    <x v="2"/>
    <n v="204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770"/>
    <x v="789"/>
    <x v="0"/>
    <x v="0"/>
    <x v="0"/>
    <s v="03.16.25"/>
    <x v="51"/>
    <x v="0"/>
    <x v="0"/>
    <s v="Direção dos  Recursos Humanos"/>
    <s v="03.16.25"/>
    <s v="Direção dos  Recursos Humanos"/>
    <s v="03.16.25"/>
    <x v="48"/>
    <x v="0"/>
    <x v="0"/>
    <x v="0"/>
    <x v="1"/>
    <x v="0"/>
    <x v="0"/>
    <x v="0"/>
    <x v="7"/>
    <s v="2023-08-28"/>
    <x v="2"/>
    <n v="77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188"/>
    <x v="789"/>
    <x v="0"/>
    <x v="0"/>
    <x v="0"/>
    <s v="03.16.25"/>
    <x v="51"/>
    <x v="0"/>
    <x v="0"/>
    <s v="Direção dos  Recursos Humanos"/>
    <s v="03.16.25"/>
    <s v="Direção dos  Recursos Humanos"/>
    <s v="03.16.25"/>
    <x v="67"/>
    <x v="0"/>
    <x v="1"/>
    <x v="16"/>
    <x v="0"/>
    <x v="0"/>
    <x v="0"/>
    <x v="0"/>
    <x v="7"/>
    <s v="2023-08-28"/>
    <x v="2"/>
    <n v="188"/>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5957"/>
    <x v="789"/>
    <x v="0"/>
    <x v="0"/>
    <x v="0"/>
    <s v="03.16.25"/>
    <x v="51"/>
    <x v="0"/>
    <x v="0"/>
    <s v="Direção dos  Recursos Humanos"/>
    <s v="03.16.25"/>
    <s v="Direção dos  Recursos Humanos"/>
    <s v="03.16.25"/>
    <x v="68"/>
    <x v="0"/>
    <x v="1"/>
    <x v="16"/>
    <x v="0"/>
    <x v="0"/>
    <x v="0"/>
    <x v="0"/>
    <x v="7"/>
    <s v="2023-08-28"/>
    <x v="2"/>
    <n v="595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8-2023"/>
  </r>
  <r>
    <x v="0"/>
    <n v="0"/>
    <n v="0"/>
    <n v="0"/>
    <n v="349"/>
    <x v="789"/>
    <x v="0"/>
    <x v="0"/>
    <x v="0"/>
    <s v="03.16.25"/>
    <x v="51"/>
    <x v="0"/>
    <x v="0"/>
    <s v="Direção dos  Recursos Humanos"/>
    <s v="03.16.25"/>
    <s v="Direção dos  Recursos Humanos"/>
    <s v="03.16.25"/>
    <x v="42"/>
    <x v="0"/>
    <x v="0"/>
    <x v="7"/>
    <x v="0"/>
    <x v="0"/>
    <x v="0"/>
    <x v="0"/>
    <x v="7"/>
    <s v="2023-08-28"/>
    <x v="2"/>
    <n v="34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79"/>
    <x v="789"/>
    <x v="0"/>
    <x v="0"/>
    <x v="0"/>
    <s v="03.16.25"/>
    <x v="51"/>
    <x v="0"/>
    <x v="0"/>
    <s v="Direção dos  Recursos Humanos"/>
    <s v="03.16.25"/>
    <s v="Direção dos  Recursos Humanos"/>
    <s v="03.16.25"/>
    <x v="52"/>
    <x v="0"/>
    <x v="0"/>
    <x v="0"/>
    <x v="0"/>
    <x v="0"/>
    <x v="0"/>
    <x v="0"/>
    <x v="7"/>
    <s v="2023-08-28"/>
    <x v="2"/>
    <n v="7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1235"/>
    <x v="789"/>
    <x v="0"/>
    <x v="0"/>
    <x v="0"/>
    <s v="03.16.25"/>
    <x v="51"/>
    <x v="0"/>
    <x v="0"/>
    <s v="Direção dos  Recursos Humanos"/>
    <s v="03.16.25"/>
    <s v="Direção dos  Recursos Humanos"/>
    <s v="03.16.25"/>
    <x v="37"/>
    <x v="0"/>
    <x v="0"/>
    <x v="0"/>
    <x v="1"/>
    <x v="0"/>
    <x v="0"/>
    <x v="0"/>
    <x v="7"/>
    <s v="2023-08-28"/>
    <x v="2"/>
    <n v="123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9252"/>
    <x v="789"/>
    <x v="0"/>
    <x v="0"/>
    <x v="0"/>
    <s v="03.16.25"/>
    <x v="51"/>
    <x v="0"/>
    <x v="0"/>
    <s v="Direção dos  Recursos Humanos"/>
    <s v="03.16.25"/>
    <s v="Direção dos  Recursos Humanos"/>
    <s v="03.16.25"/>
    <x v="49"/>
    <x v="0"/>
    <x v="0"/>
    <x v="0"/>
    <x v="1"/>
    <x v="0"/>
    <x v="0"/>
    <x v="0"/>
    <x v="7"/>
    <s v="2023-08-28"/>
    <x v="2"/>
    <n v="925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3492"/>
    <x v="789"/>
    <x v="0"/>
    <x v="0"/>
    <x v="0"/>
    <s v="03.16.25"/>
    <x v="51"/>
    <x v="0"/>
    <x v="0"/>
    <s v="Direção dos  Recursos Humanos"/>
    <s v="03.16.25"/>
    <s v="Direção dos  Recursos Humanos"/>
    <s v="03.16.25"/>
    <x v="48"/>
    <x v="0"/>
    <x v="0"/>
    <x v="0"/>
    <x v="1"/>
    <x v="0"/>
    <x v="0"/>
    <x v="0"/>
    <x v="7"/>
    <s v="2023-08-28"/>
    <x v="2"/>
    <n v="349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855"/>
    <x v="789"/>
    <x v="0"/>
    <x v="0"/>
    <x v="0"/>
    <s v="03.16.25"/>
    <x v="51"/>
    <x v="0"/>
    <x v="0"/>
    <s v="Direção dos  Recursos Humanos"/>
    <s v="03.16.25"/>
    <s v="Direção dos  Recursos Humanos"/>
    <s v="03.16.25"/>
    <x v="67"/>
    <x v="0"/>
    <x v="1"/>
    <x v="16"/>
    <x v="0"/>
    <x v="0"/>
    <x v="0"/>
    <x v="0"/>
    <x v="7"/>
    <s v="2023-08-28"/>
    <x v="2"/>
    <n v="85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26978"/>
    <x v="789"/>
    <x v="0"/>
    <x v="0"/>
    <x v="0"/>
    <s v="03.16.25"/>
    <x v="51"/>
    <x v="0"/>
    <x v="0"/>
    <s v="Direção dos  Recursos Humanos"/>
    <s v="03.16.25"/>
    <s v="Direção dos  Recursos Humanos"/>
    <s v="03.16.25"/>
    <x v="68"/>
    <x v="0"/>
    <x v="1"/>
    <x v="16"/>
    <x v="0"/>
    <x v="0"/>
    <x v="0"/>
    <x v="0"/>
    <x v="7"/>
    <s v="2023-08-28"/>
    <x v="2"/>
    <n v="26978"/>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8-2023"/>
  </r>
  <r>
    <x v="0"/>
    <n v="0"/>
    <n v="0"/>
    <n v="0"/>
    <n v="1"/>
    <x v="789"/>
    <x v="0"/>
    <x v="0"/>
    <x v="0"/>
    <s v="03.16.25"/>
    <x v="51"/>
    <x v="0"/>
    <x v="0"/>
    <s v="Direção dos  Recursos Humanos"/>
    <s v="03.16.25"/>
    <s v="Direção dos  Recursos Humanos"/>
    <s v="03.16.25"/>
    <x v="42"/>
    <x v="0"/>
    <x v="0"/>
    <x v="7"/>
    <x v="0"/>
    <x v="0"/>
    <x v="0"/>
    <x v="0"/>
    <x v="7"/>
    <s v="2023-08-28"/>
    <x v="2"/>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0"/>
    <x v="789"/>
    <x v="0"/>
    <x v="0"/>
    <x v="0"/>
    <s v="03.16.25"/>
    <x v="51"/>
    <x v="0"/>
    <x v="0"/>
    <s v="Direção dos  Recursos Humanos"/>
    <s v="03.16.25"/>
    <s v="Direção dos  Recursos Humanos"/>
    <s v="03.16.25"/>
    <x v="52"/>
    <x v="0"/>
    <x v="0"/>
    <x v="0"/>
    <x v="0"/>
    <x v="0"/>
    <x v="0"/>
    <x v="0"/>
    <x v="7"/>
    <s v="2023-08-28"/>
    <x v="2"/>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5"/>
    <x v="789"/>
    <x v="0"/>
    <x v="0"/>
    <x v="0"/>
    <s v="03.16.25"/>
    <x v="51"/>
    <x v="0"/>
    <x v="0"/>
    <s v="Direção dos  Recursos Humanos"/>
    <s v="03.16.25"/>
    <s v="Direção dos  Recursos Humanos"/>
    <s v="03.16.25"/>
    <x v="37"/>
    <x v="0"/>
    <x v="0"/>
    <x v="0"/>
    <x v="1"/>
    <x v="0"/>
    <x v="0"/>
    <x v="0"/>
    <x v="7"/>
    <s v="2023-08-28"/>
    <x v="2"/>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43"/>
    <x v="789"/>
    <x v="0"/>
    <x v="0"/>
    <x v="0"/>
    <s v="03.16.25"/>
    <x v="51"/>
    <x v="0"/>
    <x v="0"/>
    <s v="Direção dos  Recursos Humanos"/>
    <s v="03.16.25"/>
    <s v="Direção dos  Recursos Humanos"/>
    <s v="03.16.25"/>
    <x v="49"/>
    <x v="0"/>
    <x v="0"/>
    <x v="0"/>
    <x v="1"/>
    <x v="0"/>
    <x v="0"/>
    <x v="0"/>
    <x v="7"/>
    <s v="2023-08-28"/>
    <x v="2"/>
    <n v="43"/>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16"/>
    <x v="789"/>
    <x v="0"/>
    <x v="0"/>
    <x v="0"/>
    <s v="03.16.25"/>
    <x v="51"/>
    <x v="0"/>
    <x v="0"/>
    <s v="Direção dos  Recursos Humanos"/>
    <s v="03.16.25"/>
    <s v="Direção dos  Recursos Humanos"/>
    <s v="03.16.25"/>
    <x v="48"/>
    <x v="0"/>
    <x v="0"/>
    <x v="0"/>
    <x v="1"/>
    <x v="0"/>
    <x v="0"/>
    <x v="0"/>
    <x v="7"/>
    <s v="2023-08-28"/>
    <x v="2"/>
    <n v="16"/>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4"/>
    <x v="789"/>
    <x v="0"/>
    <x v="0"/>
    <x v="0"/>
    <s v="03.16.25"/>
    <x v="51"/>
    <x v="0"/>
    <x v="0"/>
    <s v="Direção dos  Recursos Humanos"/>
    <s v="03.16.25"/>
    <s v="Direção dos  Recursos Humanos"/>
    <s v="03.16.25"/>
    <x v="67"/>
    <x v="0"/>
    <x v="1"/>
    <x v="16"/>
    <x v="0"/>
    <x v="0"/>
    <x v="0"/>
    <x v="0"/>
    <x v="7"/>
    <s v="2023-08-28"/>
    <x v="2"/>
    <n v="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131"/>
    <x v="789"/>
    <x v="0"/>
    <x v="0"/>
    <x v="0"/>
    <s v="03.16.25"/>
    <x v="51"/>
    <x v="0"/>
    <x v="0"/>
    <s v="Direção dos  Recursos Humanos"/>
    <s v="03.16.25"/>
    <s v="Direção dos  Recursos Humanos"/>
    <s v="03.16.25"/>
    <x v="68"/>
    <x v="0"/>
    <x v="1"/>
    <x v="16"/>
    <x v="0"/>
    <x v="0"/>
    <x v="0"/>
    <x v="0"/>
    <x v="7"/>
    <s v="2023-08-28"/>
    <x v="2"/>
    <n v="13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8-2023"/>
  </r>
  <r>
    <x v="0"/>
    <n v="0"/>
    <n v="0"/>
    <n v="0"/>
    <n v="41"/>
    <x v="789"/>
    <x v="0"/>
    <x v="0"/>
    <x v="0"/>
    <s v="03.16.25"/>
    <x v="51"/>
    <x v="0"/>
    <x v="0"/>
    <s v="Direção dos  Recursos Humanos"/>
    <s v="03.16.25"/>
    <s v="Direção dos  Recursos Humanos"/>
    <s v="03.16.25"/>
    <x v="42"/>
    <x v="0"/>
    <x v="0"/>
    <x v="7"/>
    <x v="0"/>
    <x v="0"/>
    <x v="0"/>
    <x v="0"/>
    <x v="7"/>
    <s v="2023-08-28"/>
    <x v="2"/>
    <n v="4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9"/>
    <x v="789"/>
    <x v="0"/>
    <x v="0"/>
    <x v="0"/>
    <s v="03.16.25"/>
    <x v="51"/>
    <x v="0"/>
    <x v="0"/>
    <s v="Direção dos  Recursos Humanos"/>
    <s v="03.16.25"/>
    <s v="Direção dos  Recursos Humanos"/>
    <s v="03.16.25"/>
    <x v="52"/>
    <x v="0"/>
    <x v="0"/>
    <x v="0"/>
    <x v="0"/>
    <x v="0"/>
    <x v="0"/>
    <x v="0"/>
    <x v="7"/>
    <s v="2023-08-28"/>
    <x v="2"/>
    <n v="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146"/>
    <x v="789"/>
    <x v="0"/>
    <x v="0"/>
    <x v="0"/>
    <s v="03.16.25"/>
    <x v="51"/>
    <x v="0"/>
    <x v="0"/>
    <s v="Direção dos  Recursos Humanos"/>
    <s v="03.16.25"/>
    <s v="Direção dos  Recursos Humanos"/>
    <s v="03.16.25"/>
    <x v="37"/>
    <x v="0"/>
    <x v="0"/>
    <x v="0"/>
    <x v="1"/>
    <x v="0"/>
    <x v="0"/>
    <x v="0"/>
    <x v="7"/>
    <s v="2023-08-28"/>
    <x v="2"/>
    <n v="14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1095"/>
    <x v="789"/>
    <x v="0"/>
    <x v="0"/>
    <x v="0"/>
    <s v="03.16.25"/>
    <x v="51"/>
    <x v="0"/>
    <x v="0"/>
    <s v="Direção dos  Recursos Humanos"/>
    <s v="03.16.25"/>
    <s v="Direção dos  Recursos Humanos"/>
    <s v="03.16.25"/>
    <x v="49"/>
    <x v="0"/>
    <x v="0"/>
    <x v="0"/>
    <x v="1"/>
    <x v="0"/>
    <x v="0"/>
    <x v="0"/>
    <x v="7"/>
    <s v="2023-08-28"/>
    <x v="2"/>
    <n v="109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413"/>
    <x v="789"/>
    <x v="0"/>
    <x v="0"/>
    <x v="0"/>
    <s v="03.16.25"/>
    <x v="51"/>
    <x v="0"/>
    <x v="0"/>
    <s v="Direção dos  Recursos Humanos"/>
    <s v="03.16.25"/>
    <s v="Direção dos  Recursos Humanos"/>
    <s v="03.16.25"/>
    <x v="48"/>
    <x v="0"/>
    <x v="0"/>
    <x v="0"/>
    <x v="1"/>
    <x v="0"/>
    <x v="0"/>
    <x v="0"/>
    <x v="7"/>
    <s v="2023-08-28"/>
    <x v="2"/>
    <n v="41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101"/>
    <x v="789"/>
    <x v="0"/>
    <x v="0"/>
    <x v="0"/>
    <s v="03.16.25"/>
    <x v="51"/>
    <x v="0"/>
    <x v="0"/>
    <s v="Direção dos  Recursos Humanos"/>
    <s v="03.16.25"/>
    <s v="Direção dos  Recursos Humanos"/>
    <s v="03.16.25"/>
    <x v="67"/>
    <x v="0"/>
    <x v="1"/>
    <x v="16"/>
    <x v="0"/>
    <x v="0"/>
    <x v="0"/>
    <x v="0"/>
    <x v="7"/>
    <s v="2023-08-28"/>
    <x v="2"/>
    <n v="10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3195"/>
    <x v="789"/>
    <x v="0"/>
    <x v="0"/>
    <x v="0"/>
    <s v="03.16.25"/>
    <x v="51"/>
    <x v="0"/>
    <x v="0"/>
    <s v="Direção dos  Recursos Humanos"/>
    <s v="03.16.25"/>
    <s v="Direção dos  Recursos Humanos"/>
    <s v="03.16.25"/>
    <x v="68"/>
    <x v="0"/>
    <x v="1"/>
    <x v="16"/>
    <x v="0"/>
    <x v="0"/>
    <x v="0"/>
    <x v="0"/>
    <x v="7"/>
    <s v="2023-08-28"/>
    <x v="2"/>
    <n v="319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8-2023"/>
  </r>
  <r>
    <x v="0"/>
    <n v="0"/>
    <n v="0"/>
    <n v="0"/>
    <n v="4"/>
    <x v="789"/>
    <x v="0"/>
    <x v="0"/>
    <x v="0"/>
    <s v="03.16.25"/>
    <x v="51"/>
    <x v="0"/>
    <x v="0"/>
    <s v="Direção dos  Recursos Humanos"/>
    <s v="03.16.25"/>
    <s v="Direção dos  Recursos Humanos"/>
    <s v="03.16.25"/>
    <x v="42"/>
    <x v="0"/>
    <x v="0"/>
    <x v="7"/>
    <x v="0"/>
    <x v="0"/>
    <x v="0"/>
    <x v="0"/>
    <x v="7"/>
    <s v="2023-08-28"/>
    <x v="2"/>
    <n v="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0"/>
    <x v="789"/>
    <x v="0"/>
    <x v="0"/>
    <x v="0"/>
    <s v="03.16.25"/>
    <x v="51"/>
    <x v="0"/>
    <x v="0"/>
    <s v="Direção dos  Recursos Humanos"/>
    <s v="03.16.25"/>
    <s v="Direção dos  Recursos Humanos"/>
    <s v="03.16.25"/>
    <x v="52"/>
    <x v="0"/>
    <x v="0"/>
    <x v="0"/>
    <x v="0"/>
    <x v="0"/>
    <x v="0"/>
    <x v="0"/>
    <x v="7"/>
    <s v="2023-08-28"/>
    <x v="2"/>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14"/>
    <x v="789"/>
    <x v="0"/>
    <x v="0"/>
    <x v="0"/>
    <s v="03.16.25"/>
    <x v="51"/>
    <x v="0"/>
    <x v="0"/>
    <s v="Direção dos  Recursos Humanos"/>
    <s v="03.16.25"/>
    <s v="Direção dos  Recursos Humanos"/>
    <s v="03.16.25"/>
    <x v="37"/>
    <x v="0"/>
    <x v="0"/>
    <x v="0"/>
    <x v="1"/>
    <x v="0"/>
    <x v="0"/>
    <x v="0"/>
    <x v="7"/>
    <s v="2023-08-28"/>
    <x v="2"/>
    <n v="1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109"/>
    <x v="789"/>
    <x v="0"/>
    <x v="0"/>
    <x v="0"/>
    <s v="03.16.25"/>
    <x v="51"/>
    <x v="0"/>
    <x v="0"/>
    <s v="Direção dos  Recursos Humanos"/>
    <s v="03.16.25"/>
    <s v="Direção dos  Recursos Humanos"/>
    <s v="03.16.25"/>
    <x v="49"/>
    <x v="0"/>
    <x v="0"/>
    <x v="0"/>
    <x v="1"/>
    <x v="0"/>
    <x v="0"/>
    <x v="0"/>
    <x v="7"/>
    <s v="2023-08-28"/>
    <x v="2"/>
    <n v="109"/>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41"/>
    <x v="789"/>
    <x v="0"/>
    <x v="0"/>
    <x v="0"/>
    <s v="03.16.25"/>
    <x v="51"/>
    <x v="0"/>
    <x v="0"/>
    <s v="Direção dos  Recursos Humanos"/>
    <s v="03.16.25"/>
    <s v="Direção dos  Recursos Humanos"/>
    <s v="03.16.25"/>
    <x v="48"/>
    <x v="0"/>
    <x v="0"/>
    <x v="0"/>
    <x v="1"/>
    <x v="0"/>
    <x v="0"/>
    <x v="0"/>
    <x v="7"/>
    <s v="2023-08-28"/>
    <x v="2"/>
    <n v="41"/>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10"/>
    <x v="789"/>
    <x v="0"/>
    <x v="0"/>
    <x v="0"/>
    <s v="03.16.25"/>
    <x v="51"/>
    <x v="0"/>
    <x v="0"/>
    <s v="Direção dos  Recursos Humanos"/>
    <s v="03.16.25"/>
    <s v="Direção dos  Recursos Humanos"/>
    <s v="03.16.25"/>
    <x v="67"/>
    <x v="0"/>
    <x v="1"/>
    <x v="16"/>
    <x v="0"/>
    <x v="0"/>
    <x v="0"/>
    <x v="0"/>
    <x v="7"/>
    <s v="2023-08-28"/>
    <x v="2"/>
    <n v="1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322"/>
    <x v="789"/>
    <x v="0"/>
    <x v="0"/>
    <x v="0"/>
    <s v="03.16.25"/>
    <x v="51"/>
    <x v="0"/>
    <x v="0"/>
    <s v="Direção dos  Recursos Humanos"/>
    <s v="03.16.25"/>
    <s v="Direção dos  Recursos Humanos"/>
    <s v="03.16.25"/>
    <x v="68"/>
    <x v="0"/>
    <x v="1"/>
    <x v="16"/>
    <x v="0"/>
    <x v="0"/>
    <x v="0"/>
    <x v="0"/>
    <x v="7"/>
    <s v="2023-08-28"/>
    <x v="2"/>
    <n v="322"/>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8-2023"/>
  </r>
  <r>
    <x v="0"/>
    <n v="0"/>
    <n v="0"/>
    <n v="0"/>
    <n v="324"/>
    <x v="789"/>
    <x v="0"/>
    <x v="0"/>
    <x v="0"/>
    <s v="03.16.25"/>
    <x v="51"/>
    <x v="0"/>
    <x v="0"/>
    <s v="Direção dos  Recursos Humanos"/>
    <s v="03.16.25"/>
    <s v="Direção dos  Recursos Humanos"/>
    <s v="03.16.25"/>
    <x v="42"/>
    <x v="0"/>
    <x v="0"/>
    <x v="7"/>
    <x v="0"/>
    <x v="0"/>
    <x v="0"/>
    <x v="0"/>
    <x v="7"/>
    <s v="2023-08-28"/>
    <x v="2"/>
    <n v="32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74"/>
    <x v="789"/>
    <x v="0"/>
    <x v="0"/>
    <x v="0"/>
    <s v="03.16.25"/>
    <x v="51"/>
    <x v="0"/>
    <x v="0"/>
    <s v="Direção dos  Recursos Humanos"/>
    <s v="03.16.25"/>
    <s v="Direção dos  Recursos Humanos"/>
    <s v="03.16.25"/>
    <x v="52"/>
    <x v="0"/>
    <x v="0"/>
    <x v="0"/>
    <x v="0"/>
    <x v="0"/>
    <x v="0"/>
    <x v="0"/>
    <x v="7"/>
    <s v="2023-08-28"/>
    <x v="2"/>
    <n v="7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1146"/>
    <x v="789"/>
    <x v="0"/>
    <x v="0"/>
    <x v="0"/>
    <s v="03.16.25"/>
    <x v="51"/>
    <x v="0"/>
    <x v="0"/>
    <s v="Direção dos  Recursos Humanos"/>
    <s v="03.16.25"/>
    <s v="Direção dos  Recursos Humanos"/>
    <s v="03.16.25"/>
    <x v="37"/>
    <x v="0"/>
    <x v="0"/>
    <x v="0"/>
    <x v="1"/>
    <x v="0"/>
    <x v="0"/>
    <x v="0"/>
    <x v="7"/>
    <s v="2023-08-28"/>
    <x v="2"/>
    <n v="114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8585"/>
    <x v="789"/>
    <x v="0"/>
    <x v="0"/>
    <x v="0"/>
    <s v="03.16.25"/>
    <x v="51"/>
    <x v="0"/>
    <x v="0"/>
    <s v="Direção dos  Recursos Humanos"/>
    <s v="03.16.25"/>
    <s v="Direção dos  Recursos Humanos"/>
    <s v="03.16.25"/>
    <x v="49"/>
    <x v="0"/>
    <x v="0"/>
    <x v="0"/>
    <x v="1"/>
    <x v="0"/>
    <x v="0"/>
    <x v="0"/>
    <x v="7"/>
    <s v="2023-08-28"/>
    <x v="2"/>
    <n v="8585"/>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3240"/>
    <x v="789"/>
    <x v="0"/>
    <x v="0"/>
    <x v="0"/>
    <s v="03.16.25"/>
    <x v="51"/>
    <x v="0"/>
    <x v="0"/>
    <s v="Direção dos  Recursos Humanos"/>
    <s v="03.16.25"/>
    <s v="Direção dos  Recursos Humanos"/>
    <s v="03.16.25"/>
    <x v="48"/>
    <x v="0"/>
    <x v="0"/>
    <x v="0"/>
    <x v="1"/>
    <x v="0"/>
    <x v="0"/>
    <x v="0"/>
    <x v="7"/>
    <s v="2023-08-28"/>
    <x v="2"/>
    <n v="3240"/>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793"/>
    <x v="789"/>
    <x v="0"/>
    <x v="0"/>
    <x v="0"/>
    <s v="03.16.25"/>
    <x v="51"/>
    <x v="0"/>
    <x v="0"/>
    <s v="Direção dos  Recursos Humanos"/>
    <s v="03.16.25"/>
    <s v="Direção dos  Recursos Humanos"/>
    <s v="03.16.25"/>
    <x v="67"/>
    <x v="0"/>
    <x v="1"/>
    <x v="16"/>
    <x v="0"/>
    <x v="0"/>
    <x v="0"/>
    <x v="0"/>
    <x v="7"/>
    <s v="2023-08-28"/>
    <x v="2"/>
    <n v="79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25036"/>
    <x v="789"/>
    <x v="0"/>
    <x v="0"/>
    <x v="0"/>
    <s v="03.16.25"/>
    <x v="51"/>
    <x v="0"/>
    <x v="0"/>
    <s v="Direção dos  Recursos Humanos"/>
    <s v="03.16.25"/>
    <s v="Direção dos  Recursos Humanos"/>
    <s v="03.16.25"/>
    <x v="68"/>
    <x v="0"/>
    <x v="1"/>
    <x v="16"/>
    <x v="0"/>
    <x v="0"/>
    <x v="0"/>
    <x v="0"/>
    <x v="7"/>
    <s v="2023-08-28"/>
    <x v="2"/>
    <n v="2503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8-2023"/>
  </r>
  <r>
    <x v="0"/>
    <n v="0"/>
    <n v="0"/>
    <n v="0"/>
    <n v="11374"/>
    <x v="789"/>
    <x v="0"/>
    <x v="0"/>
    <x v="0"/>
    <s v="03.16.25"/>
    <x v="51"/>
    <x v="0"/>
    <x v="0"/>
    <s v="Direção dos  Recursos Humanos"/>
    <s v="03.16.25"/>
    <s v="Direção dos  Recursos Humanos"/>
    <s v="03.16.25"/>
    <x v="42"/>
    <x v="0"/>
    <x v="0"/>
    <x v="7"/>
    <x v="0"/>
    <x v="0"/>
    <x v="0"/>
    <x v="0"/>
    <x v="7"/>
    <s v="2023-08-28"/>
    <x v="2"/>
    <n v="1137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2605"/>
    <x v="789"/>
    <x v="0"/>
    <x v="0"/>
    <x v="0"/>
    <s v="03.16.25"/>
    <x v="51"/>
    <x v="0"/>
    <x v="0"/>
    <s v="Direção dos  Recursos Humanos"/>
    <s v="03.16.25"/>
    <s v="Direção dos  Recursos Humanos"/>
    <s v="03.16.25"/>
    <x v="52"/>
    <x v="0"/>
    <x v="0"/>
    <x v="0"/>
    <x v="0"/>
    <x v="0"/>
    <x v="0"/>
    <x v="0"/>
    <x v="7"/>
    <s v="2023-08-28"/>
    <x v="2"/>
    <n v="260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40227"/>
    <x v="789"/>
    <x v="0"/>
    <x v="0"/>
    <x v="0"/>
    <s v="03.16.25"/>
    <x v="51"/>
    <x v="0"/>
    <x v="0"/>
    <s v="Direção dos  Recursos Humanos"/>
    <s v="03.16.25"/>
    <s v="Direção dos  Recursos Humanos"/>
    <s v="03.16.25"/>
    <x v="37"/>
    <x v="0"/>
    <x v="0"/>
    <x v="0"/>
    <x v="1"/>
    <x v="0"/>
    <x v="0"/>
    <x v="0"/>
    <x v="7"/>
    <s v="2023-08-28"/>
    <x v="2"/>
    <n v="4022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301289"/>
    <x v="789"/>
    <x v="0"/>
    <x v="0"/>
    <x v="0"/>
    <s v="03.16.25"/>
    <x v="51"/>
    <x v="0"/>
    <x v="0"/>
    <s v="Direção dos  Recursos Humanos"/>
    <s v="03.16.25"/>
    <s v="Direção dos  Recursos Humanos"/>
    <s v="03.16.25"/>
    <x v="49"/>
    <x v="0"/>
    <x v="0"/>
    <x v="0"/>
    <x v="1"/>
    <x v="0"/>
    <x v="0"/>
    <x v="0"/>
    <x v="7"/>
    <s v="2023-08-28"/>
    <x v="2"/>
    <n v="30128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113723"/>
    <x v="789"/>
    <x v="0"/>
    <x v="0"/>
    <x v="0"/>
    <s v="03.16.25"/>
    <x v="51"/>
    <x v="0"/>
    <x v="0"/>
    <s v="Direção dos  Recursos Humanos"/>
    <s v="03.16.25"/>
    <s v="Direção dos  Recursos Humanos"/>
    <s v="03.16.25"/>
    <x v="48"/>
    <x v="0"/>
    <x v="0"/>
    <x v="0"/>
    <x v="1"/>
    <x v="0"/>
    <x v="0"/>
    <x v="0"/>
    <x v="7"/>
    <s v="2023-08-28"/>
    <x v="2"/>
    <n v="11372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27855"/>
    <x v="789"/>
    <x v="0"/>
    <x v="0"/>
    <x v="0"/>
    <s v="03.16.25"/>
    <x v="51"/>
    <x v="0"/>
    <x v="0"/>
    <s v="Direção dos  Recursos Humanos"/>
    <s v="03.16.25"/>
    <s v="Direção dos  Recursos Humanos"/>
    <s v="03.16.25"/>
    <x v="67"/>
    <x v="0"/>
    <x v="1"/>
    <x v="16"/>
    <x v="0"/>
    <x v="0"/>
    <x v="0"/>
    <x v="0"/>
    <x v="7"/>
    <s v="2023-08-28"/>
    <x v="2"/>
    <n v="2785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878419"/>
    <x v="789"/>
    <x v="0"/>
    <x v="0"/>
    <x v="0"/>
    <s v="03.16.25"/>
    <x v="51"/>
    <x v="0"/>
    <x v="0"/>
    <s v="Direção dos  Recursos Humanos"/>
    <s v="03.16.25"/>
    <s v="Direção dos  Recursos Humanos"/>
    <s v="03.16.25"/>
    <x v="68"/>
    <x v="0"/>
    <x v="1"/>
    <x v="16"/>
    <x v="0"/>
    <x v="0"/>
    <x v="0"/>
    <x v="0"/>
    <x v="7"/>
    <s v="2023-08-28"/>
    <x v="2"/>
    <n v="87841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8-2023"/>
  </r>
  <r>
    <x v="0"/>
    <n v="0"/>
    <n v="0"/>
    <n v="0"/>
    <n v="2203"/>
    <x v="790"/>
    <x v="0"/>
    <x v="0"/>
    <x v="0"/>
    <s v="03.16.24"/>
    <x v="56"/>
    <x v="0"/>
    <x v="0"/>
    <s v="Direcao da Familia, Inclusão, Género e Saúde"/>
    <s v="03.16.24"/>
    <s v="Direcao da Familia, Inclusão, Género e Saúde"/>
    <s v="03.16.24"/>
    <x v="37"/>
    <x v="0"/>
    <x v="0"/>
    <x v="0"/>
    <x v="1"/>
    <x v="0"/>
    <x v="0"/>
    <x v="0"/>
    <x v="7"/>
    <s v="2023-08-28"/>
    <x v="2"/>
    <n v="2203"/>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8-2023"/>
  </r>
  <r>
    <x v="0"/>
    <n v="0"/>
    <n v="0"/>
    <n v="0"/>
    <n v="2545"/>
    <x v="790"/>
    <x v="0"/>
    <x v="0"/>
    <x v="0"/>
    <s v="03.16.24"/>
    <x v="56"/>
    <x v="0"/>
    <x v="0"/>
    <s v="Direcao da Familia, Inclusão, Género e Saúde"/>
    <s v="03.16.24"/>
    <s v="Direcao da Familia, Inclusão, Género e Saúde"/>
    <s v="03.16.24"/>
    <x v="49"/>
    <x v="0"/>
    <x v="0"/>
    <x v="0"/>
    <x v="1"/>
    <x v="0"/>
    <x v="0"/>
    <x v="0"/>
    <x v="7"/>
    <s v="2023-08-28"/>
    <x v="2"/>
    <n v="2545"/>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8-2023"/>
  </r>
  <r>
    <x v="0"/>
    <n v="0"/>
    <n v="0"/>
    <n v="0"/>
    <n v="9722"/>
    <x v="790"/>
    <x v="0"/>
    <x v="0"/>
    <x v="0"/>
    <s v="03.16.24"/>
    <x v="56"/>
    <x v="0"/>
    <x v="0"/>
    <s v="Direcao da Familia, Inclusão, Género e Saúde"/>
    <s v="03.16.24"/>
    <s v="Direcao da Familia, Inclusão, Género e Saúde"/>
    <s v="03.16.24"/>
    <x v="37"/>
    <x v="0"/>
    <x v="0"/>
    <x v="0"/>
    <x v="1"/>
    <x v="0"/>
    <x v="0"/>
    <x v="0"/>
    <x v="7"/>
    <s v="2023-08-28"/>
    <x v="2"/>
    <n v="9722"/>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8-2023"/>
  </r>
  <r>
    <x v="0"/>
    <n v="0"/>
    <n v="0"/>
    <n v="0"/>
    <n v="11224"/>
    <x v="790"/>
    <x v="0"/>
    <x v="0"/>
    <x v="0"/>
    <s v="03.16.24"/>
    <x v="56"/>
    <x v="0"/>
    <x v="0"/>
    <s v="Direcao da Familia, Inclusão, Género e Saúde"/>
    <s v="03.16.24"/>
    <s v="Direcao da Familia, Inclusão, Género e Saúde"/>
    <s v="03.16.24"/>
    <x v="49"/>
    <x v="0"/>
    <x v="0"/>
    <x v="0"/>
    <x v="1"/>
    <x v="0"/>
    <x v="0"/>
    <x v="0"/>
    <x v="7"/>
    <s v="2023-08-28"/>
    <x v="2"/>
    <n v="11224"/>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8-2023"/>
  </r>
  <r>
    <x v="0"/>
    <n v="0"/>
    <n v="0"/>
    <n v="0"/>
    <n v="77"/>
    <x v="790"/>
    <x v="0"/>
    <x v="0"/>
    <x v="0"/>
    <s v="03.16.24"/>
    <x v="56"/>
    <x v="0"/>
    <x v="0"/>
    <s v="Direcao da Familia, Inclusão, Género e Saúde"/>
    <s v="03.16.24"/>
    <s v="Direcao da Familia, Inclusão, Género e Saúde"/>
    <s v="03.16.24"/>
    <x v="37"/>
    <x v="0"/>
    <x v="0"/>
    <x v="0"/>
    <x v="1"/>
    <x v="0"/>
    <x v="0"/>
    <x v="0"/>
    <x v="7"/>
    <s v="2023-08-28"/>
    <x v="2"/>
    <n v="7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8-2023"/>
  </r>
  <r>
    <x v="0"/>
    <n v="0"/>
    <n v="0"/>
    <n v="0"/>
    <n v="91"/>
    <x v="790"/>
    <x v="0"/>
    <x v="0"/>
    <x v="0"/>
    <s v="03.16.24"/>
    <x v="56"/>
    <x v="0"/>
    <x v="0"/>
    <s v="Direcao da Familia, Inclusão, Género e Saúde"/>
    <s v="03.16.24"/>
    <s v="Direcao da Familia, Inclusão, Género e Saúde"/>
    <s v="03.16.24"/>
    <x v="49"/>
    <x v="0"/>
    <x v="0"/>
    <x v="0"/>
    <x v="1"/>
    <x v="0"/>
    <x v="0"/>
    <x v="0"/>
    <x v="7"/>
    <s v="2023-08-28"/>
    <x v="2"/>
    <n v="9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8-2023"/>
  </r>
  <r>
    <x v="0"/>
    <n v="0"/>
    <n v="0"/>
    <n v="0"/>
    <n v="16988"/>
    <x v="790"/>
    <x v="0"/>
    <x v="0"/>
    <x v="0"/>
    <s v="03.16.24"/>
    <x v="56"/>
    <x v="0"/>
    <x v="0"/>
    <s v="Direcao da Familia, Inclusão, Género e Saúde"/>
    <s v="03.16.24"/>
    <s v="Direcao da Familia, Inclusão, Género e Saúde"/>
    <s v="03.16.24"/>
    <x v="37"/>
    <x v="0"/>
    <x v="0"/>
    <x v="0"/>
    <x v="1"/>
    <x v="0"/>
    <x v="0"/>
    <x v="0"/>
    <x v="7"/>
    <s v="2023-08-28"/>
    <x v="2"/>
    <n v="16988"/>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8-2023"/>
  </r>
  <r>
    <x v="0"/>
    <n v="0"/>
    <n v="0"/>
    <n v="0"/>
    <n v="19612"/>
    <x v="790"/>
    <x v="0"/>
    <x v="0"/>
    <x v="0"/>
    <s v="03.16.24"/>
    <x v="56"/>
    <x v="0"/>
    <x v="0"/>
    <s v="Direcao da Familia, Inclusão, Género e Saúde"/>
    <s v="03.16.24"/>
    <s v="Direcao da Familia, Inclusão, Género e Saúde"/>
    <s v="03.16.24"/>
    <x v="49"/>
    <x v="0"/>
    <x v="0"/>
    <x v="0"/>
    <x v="1"/>
    <x v="0"/>
    <x v="0"/>
    <x v="0"/>
    <x v="7"/>
    <s v="2023-08-28"/>
    <x v="2"/>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8-2023"/>
  </r>
  <r>
    <x v="0"/>
    <n v="0"/>
    <n v="0"/>
    <n v="0"/>
    <n v="183370"/>
    <x v="790"/>
    <x v="0"/>
    <x v="0"/>
    <x v="0"/>
    <s v="03.16.24"/>
    <x v="56"/>
    <x v="0"/>
    <x v="0"/>
    <s v="Direcao da Familia, Inclusão, Género e Saúde"/>
    <s v="03.16.24"/>
    <s v="Direcao da Familia, Inclusão, Género e Saúde"/>
    <s v="03.16.24"/>
    <x v="37"/>
    <x v="0"/>
    <x v="0"/>
    <x v="0"/>
    <x v="1"/>
    <x v="0"/>
    <x v="0"/>
    <x v="0"/>
    <x v="7"/>
    <s v="2023-08-28"/>
    <x v="2"/>
    <n v="183370"/>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8-2023"/>
  </r>
  <r>
    <x v="0"/>
    <n v="0"/>
    <n v="0"/>
    <n v="0"/>
    <n v="211672"/>
    <x v="790"/>
    <x v="0"/>
    <x v="0"/>
    <x v="0"/>
    <s v="03.16.24"/>
    <x v="56"/>
    <x v="0"/>
    <x v="0"/>
    <s v="Direcao da Familia, Inclusão, Género e Saúde"/>
    <s v="03.16.24"/>
    <s v="Direcao da Familia, Inclusão, Género e Saúde"/>
    <s v="03.16.24"/>
    <x v="49"/>
    <x v="0"/>
    <x v="0"/>
    <x v="0"/>
    <x v="1"/>
    <x v="0"/>
    <x v="0"/>
    <x v="0"/>
    <x v="7"/>
    <s v="2023-08-28"/>
    <x v="2"/>
    <n v="211672"/>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8-2023"/>
  </r>
  <r>
    <x v="0"/>
    <n v="0"/>
    <n v="0"/>
    <n v="0"/>
    <n v="37"/>
    <x v="791"/>
    <x v="0"/>
    <x v="0"/>
    <x v="0"/>
    <s v="03.16.23"/>
    <x v="20"/>
    <x v="0"/>
    <x v="0"/>
    <s v="Direção da Educação, Formação Profissional, Emprego"/>
    <s v="03.16.23"/>
    <s v="Direção da Educação, Formação Profissional, Emprego"/>
    <s v="03.16.23"/>
    <x v="51"/>
    <x v="0"/>
    <x v="0"/>
    <x v="0"/>
    <x v="0"/>
    <x v="0"/>
    <x v="0"/>
    <x v="0"/>
    <x v="7"/>
    <s v="2023-08-28"/>
    <x v="2"/>
    <n v="3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8-2023"/>
  </r>
  <r>
    <x v="0"/>
    <n v="0"/>
    <n v="0"/>
    <n v="0"/>
    <n v="7"/>
    <x v="791"/>
    <x v="0"/>
    <x v="0"/>
    <x v="0"/>
    <s v="03.16.23"/>
    <x v="20"/>
    <x v="0"/>
    <x v="0"/>
    <s v="Direção da Educação, Formação Profissional, Emprego"/>
    <s v="03.16.23"/>
    <s v="Direção da Educação, Formação Profissional, Emprego"/>
    <s v="03.16.23"/>
    <x v="52"/>
    <x v="0"/>
    <x v="0"/>
    <x v="0"/>
    <x v="0"/>
    <x v="0"/>
    <x v="0"/>
    <x v="0"/>
    <x v="7"/>
    <s v="2023-08-28"/>
    <x v="2"/>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8-2023"/>
  </r>
  <r>
    <x v="0"/>
    <n v="0"/>
    <n v="0"/>
    <n v="0"/>
    <n v="4247"/>
    <x v="791"/>
    <x v="0"/>
    <x v="0"/>
    <x v="0"/>
    <s v="03.16.23"/>
    <x v="20"/>
    <x v="0"/>
    <x v="0"/>
    <s v="Direção da Educação, Formação Profissional, Emprego"/>
    <s v="03.16.23"/>
    <s v="Direção da Educação, Formação Profissional, Emprego"/>
    <s v="03.16.23"/>
    <x v="37"/>
    <x v="0"/>
    <x v="0"/>
    <x v="0"/>
    <x v="1"/>
    <x v="0"/>
    <x v="0"/>
    <x v="0"/>
    <x v="7"/>
    <s v="2023-08-28"/>
    <x v="2"/>
    <n v="424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8-2023"/>
  </r>
  <r>
    <x v="0"/>
    <n v="0"/>
    <n v="0"/>
    <n v="0"/>
    <n v="0"/>
    <x v="791"/>
    <x v="0"/>
    <x v="0"/>
    <x v="0"/>
    <s v="03.16.23"/>
    <x v="20"/>
    <x v="0"/>
    <x v="0"/>
    <s v="Direção da Educação, Formação Profissional, Emprego"/>
    <s v="03.16.23"/>
    <s v="Direção da Educação, Formação Profissional, Emprego"/>
    <s v="03.16.23"/>
    <x v="51"/>
    <x v="0"/>
    <x v="0"/>
    <x v="0"/>
    <x v="0"/>
    <x v="0"/>
    <x v="0"/>
    <x v="0"/>
    <x v="7"/>
    <s v="2023-08-28"/>
    <x v="2"/>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8-2023"/>
  </r>
  <r>
    <x v="0"/>
    <n v="0"/>
    <n v="0"/>
    <n v="0"/>
    <n v="0"/>
    <x v="791"/>
    <x v="0"/>
    <x v="0"/>
    <x v="0"/>
    <s v="03.16.23"/>
    <x v="20"/>
    <x v="0"/>
    <x v="0"/>
    <s v="Direção da Educação, Formação Profissional, Emprego"/>
    <s v="03.16.23"/>
    <s v="Direção da Educação, Formação Profissional, Emprego"/>
    <s v="03.16.23"/>
    <x v="52"/>
    <x v="0"/>
    <x v="0"/>
    <x v="0"/>
    <x v="0"/>
    <x v="0"/>
    <x v="0"/>
    <x v="0"/>
    <x v="7"/>
    <s v="2023-08-28"/>
    <x v="2"/>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8-2023"/>
  </r>
  <r>
    <x v="0"/>
    <n v="0"/>
    <n v="0"/>
    <n v="0"/>
    <n v="113"/>
    <x v="791"/>
    <x v="0"/>
    <x v="0"/>
    <x v="0"/>
    <s v="03.16.23"/>
    <x v="20"/>
    <x v="0"/>
    <x v="0"/>
    <s v="Direção da Educação, Formação Profissional, Emprego"/>
    <s v="03.16.23"/>
    <s v="Direção da Educação, Formação Profissional, Emprego"/>
    <s v="03.16.23"/>
    <x v="37"/>
    <x v="0"/>
    <x v="0"/>
    <x v="0"/>
    <x v="1"/>
    <x v="0"/>
    <x v="0"/>
    <x v="0"/>
    <x v="7"/>
    <s v="2023-08-28"/>
    <x v="2"/>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8-2023"/>
  </r>
  <r>
    <x v="0"/>
    <n v="0"/>
    <n v="0"/>
    <n v="0"/>
    <n v="35"/>
    <x v="791"/>
    <x v="0"/>
    <x v="0"/>
    <x v="0"/>
    <s v="03.16.23"/>
    <x v="20"/>
    <x v="0"/>
    <x v="0"/>
    <s v="Direção da Educação, Formação Profissional, Emprego"/>
    <s v="03.16.23"/>
    <s v="Direção da Educação, Formação Profissional, Emprego"/>
    <s v="03.16.23"/>
    <x v="51"/>
    <x v="0"/>
    <x v="0"/>
    <x v="0"/>
    <x v="0"/>
    <x v="0"/>
    <x v="0"/>
    <x v="0"/>
    <x v="7"/>
    <s v="2023-08-28"/>
    <x v="2"/>
    <n v="35"/>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8-2023"/>
  </r>
  <r>
    <x v="0"/>
    <n v="0"/>
    <n v="0"/>
    <n v="0"/>
    <n v="6"/>
    <x v="791"/>
    <x v="0"/>
    <x v="0"/>
    <x v="0"/>
    <s v="03.16.23"/>
    <x v="20"/>
    <x v="0"/>
    <x v="0"/>
    <s v="Direção da Educação, Formação Profissional, Emprego"/>
    <s v="03.16.23"/>
    <s v="Direção da Educação, Formação Profissional, Emprego"/>
    <s v="03.16.23"/>
    <x v="52"/>
    <x v="0"/>
    <x v="0"/>
    <x v="0"/>
    <x v="0"/>
    <x v="0"/>
    <x v="0"/>
    <x v="0"/>
    <x v="7"/>
    <s v="2023-08-28"/>
    <x v="2"/>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8-2023"/>
  </r>
  <r>
    <x v="0"/>
    <n v="0"/>
    <n v="0"/>
    <n v="0"/>
    <n v="3962"/>
    <x v="791"/>
    <x v="0"/>
    <x v="0"/>
    <x v="0"/>
    <s v="03.16.23"/>
    <x v="20"/>
    <x v="0"/>
    <x v="0"/>
    <s v="Direção da Educação, Formação Profissional, Emprego"/>
    <s v="03.16.23"/>
    <s v="Direção da Educação, Formação Profissional, Emprego"/>
    <s v="03.16.23"/>
    <x v="37"/>
    <x v="0"/>
    <x v="0"/>
    <x v="0"/>
    <x v="1"/>
    <x v="0"/>
    <x v="0"/>
    <x v="0"/>
    <x v="7"/>
    <s v="2023-08-28"/>
    <x v="2"/>
    <n v="3962"/>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8-2023"/>
  </r>
  <r>
    <x v="0"/>
    <n v="0"/>
    <n v="0"/>
    <n v="0"/>
    <n v="2"/>
    <x v="791"/>
    <x v="0"/>
    <x v="0"/>
    <x v="0"/>
    <s v="03.16.23"/>
    <x v="20"/>
    <x v="0"/>
    <x v="0"/>
    <s v="Direção da Educação, Formação Profissional, Emprego"/>
    <s v="03.16.23"/>
    <s v="Direção da Educação, Formação Profissional, Emprego"/>
    <s v="03.16.23"/>
    <x v="51"/>
    <x v="0"/>
    <x v="0"/>
    <x v="0"/>
    <x v="0"/>
    <x v="0"/>
    <x v="0"/>
    <x v="0"/>
    <x v="7"/>
    <s v="2023-08-28"/>
    <x v="2"/>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8-2023"/>
  </r>
  <r>
    <x v="0"/>
    <n v="0"/>
    <n v="0"/>
    <n v="0"/>
    <n v="0"/>
    <x v="791"/>
    <x v="0"/>
    <x v="0"/>
    <x v="0"/>
    <s v="03.16.23"/>
    <x v="20"/>
    <x v="0"/>
    <x v="0"/>
    <s v="Direção da Educação, Formação Profissional, Emprego"/>
    <s v="03.16.23"/>
    <s v="Direção da Educação, Formação Profissional, Emprego"/>
    <s v="03.16.23"/>
    <x v="52"/>
    <x v="0"/>
    <x v="0"/>
    <x v="0"/>
    <x v="0"/>
    <x v="0"/>
    <x v="0"/>
    <x v="0"/>
    <x v="7"/>
    <s v="2023-08-28"/>
    <x v="2"/>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8-2023"/>
  </r>
  <r>
    <x v="0"/>
    <n v="0"/>
    <n v="0"/>
    <n v="0"/>
    <n v="279"/>
    <x v="791"/>
    <x v="0"/>
    <x v="0"/>
    <x v="0"/>
    <s v="03.16.23"/>
    <x v="20"/>
    <x v="0"/>
    <x v="0"/>
    <s v="Direção da Educação, Formação Profissional, Emprego"/>
    <s v="03.16.23"/>
    <s v="Direção da Educação, Formação Profissional, Emprego"/>
    <s v="03.16.23"/>
    <x v="37"/>
    <x v="0"/>
    <x v="0"/>
    <x v="0"/>
    <x v="1"/>
    <x v="0"/>
    <x v="0"/>
    <x v="0"/>
    <x v="7"/>
    <s v="2023-08-28"/>
    <x v="2"/>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8-2023"/>
  </r>
  <r>
    <x v="0"/>
    <n v="0"/>
    <n v="0"/>
    <n v="0"/>
    <n v="740"/>
    <x v="791"/>
    <x v="0"/>
    <x v="0"/>
    <x v="0"/>
    <s v="03.16.23"/>
    <x v="20"/>
    <x v="0"/>
    <x v="0"/>
    <s v="Direção da Educação, Formação Profissional, Emprego"/>
    <s v="03.16.23"/>
    <s v="Direção da Educação, Formação Profissional, Emprego"/>
    <s v="03.16.23"/>
    <x v="51"/>
    <x v="0"/>
    <x v="0"/>
    <x v="0"/>
    <x v="0"/>
    <x v="0"/>
    <x v="0"/>
    <x v="0"/>
    <x v="7"/>
    <s v="2023-08-28"/>
    <x v="2"/>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8-2023"/>
  </r>
  <r>
    <x v="0"/>
    <n v="0"/>
    <n v="0"/>
    <n v="0"/>
    <n v="142"/>
    <x v="791"/>
    <x v="0"/>
    <x v="0"/>
    <x v="0"/>
    <s v="03.16.23"/>
    <x v="20"/>
    <x v="0"/>
    <x v="0"/>
    <s v="Direção da Educação, Formação Profissional, Emprego"/>
    <s v="03.16.23"/>
    <s v="Direção da Educação, Formação Profissional, Emprego"/>
    <s v="03.16.23"/>
    <x v="52"/>
    <x v="0"/>
    <x v="0"/>
    <x v="0"/>
    <x v="0"/>
    <x v="0"/>
    <x v="0"/>
    <x v="0"/>
    <x v="7"/>
    <s v="2023-08-28"/>
    <x v="2"/>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8-2023"/>
  </r>
  <r>
    <x v="0"/>
    <n v="0"/>
    <n v="0"/>
    <n v="0"/>
    <n v="82934"/>
    <x v="791"/>
    <x v="0"/>
    <x v="0"/>
    <x v="0"/>
    <s v="03.16.23"/>
    <x v="20"/>
    <x v="0"/>
    <x v="0"/>
    <s v="Direção da Educação, Formação Profissional, Emprego"/>
    <s v="03.16.23"/>
    <s v="Direção da Educação, Formação Profissional, Emprego"/>
    <s v="03.16.23"/>
    <x v="37"/>
    <x v="0"/>
    <x v="0"/>
    <x v="0"/>
    <x v="1"/>
    <x v="0"/>
    <x v="0"/>
    <x v="0"/>
    <x v="7"/>
    <s v="2023-08-28"/>
    <x v="2"/>
    <n v="82934"/>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8-2023"/>
  </r>
  <r>
    <x v="0"/>
    <n v="0"/>
    <n v="0"/>
    <n v="0"/>
    <n v="8539"/>
    <x v="791"/>
    <x v="0"/>
    <x v="0"/>
    <x v="0"/>
    <s v="03.16.23"/>
    <x v="20"/>
    <x v="0"/>
    <x v="0"/>
    <s v="Direção da Educação, Formação Profissional, Emprego"/>
    <s v="03.16.23"/>
    <s v="Direção da Educação, Formação Profissional, Emprego"/>
    <s v="03.16.23"/>
    <x v="51"/>
    <x v="0"/>
    <x v="0"/>
    <x v="0"/>
    <x v="0"/>
    <x v="0"/>
    <x v="0"/>
    <x v="0"/>
    <x v="7"/>
    <s v="2023-08-28"/>
    <x v="2"/>
    <n v="8539"/>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8-2023"/>
  </r>
  <r>
    <x v="0"/>
    <n v="0"/>
    <n v="0"/>
    <n v="0"/>
    <n v="1645"/>
    <x v="791"/>
    <x v="0"/>
    <x v="0"/>
    <x v="0"/>
    <s v="03.16.23"/>
    <x v="20"/>
    <x v="0"/>
    <x v="0"/>
    <s v="Direção da Educação, Formação Profissional, Emprego"/>
    <s v="03.16.23"/>
    <s v="Direção da Educação, Formação Profissional, Emprego"/>
    <s v="03.16.23"/>
    <x v="52"/>
    <x v="0"/>
    <x v="0"/>
    <x v="0"/>
    <x v="0"/>
    <x v="0"/>
    <x v="0"/>
    <x v="0"/>
    <x v="7"/>
    <s v="2023-08-28"/>
    <x v="2"/>
    <n v="1645"/>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8-2023"/>
  </r>
  <r>
    <x v="0"/>
    <n v="0"/>
    <n v="0"/>
    <n v="0"/>
    <n v="956167"/>
    <x v="791"/>
    <x v="0"/>
    <x v="0"/>
    <x v="0"/>
    <s v="03.16.23"/>
    <x v="20"/>
    <x v="0"/>
    <x v="0"/>
    <s v="Direção da Educação, Formação Profissional, Emprego"/>
    <s v="03.16.23"/>
    <s v="Direção da Educação, Formação Profissional, Emprego"/>
    <s v="03.16.23"/>
    <x v="37"/>
    <x v="0"/>
    <x v="0"/>
    <x v="0"/>
    <x v="1"/>
    <x v="0"/>
    <x v="0"/>
    <x v="0"/>
    <x v="7"/>
    <s v="2023-08-28"/>
    <x v="2"/>
    <n v="956167"/>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8-2023"/>
  </r>
  <r>
    <x v="0"/>
    <n v="0"/>
    <n v="0"/>
    <n v="0"/>
    <n v="1310"/>
    <x v="792"/>
    <x v="0"/>
    <x v="0"/>
    <x v="0"/>
    <s v="03.16.22"/>
    <x v="52"/>
    <x v="0"/>
    <x v="0"/>
    <s v="Direção da Habitação"/>
    <s v="03.16.22"/>
    <s v="Direção da Habitação"/>
    <s v="03.16.22"/>
    <x v="42"/>
    <x v="0"/>
    <x v="0"/>
    <x v="7"/>
    <x v="0"/>
    <x v="0"/>
    <x v="0"/>
    <x v="0"/>
    <x v="7"/>
    <s v="2023-08-28"/>
    <x v="2"/>
    <n v="1310"/>
    <x v="0"/>
    <m/>
    <x v="0"/>
    <m/>
    <x v="2"/>
    <n v="100474696"/>
    <x v="0"/>
    <x v="2"/>
    <s v="Direção da Habitação"/>
    <s v="ORI"/>
    <x v="0"/>
    <m/>
    <x v="0"/>
    <x v="0"/>
    <x v="0"/>
    <x v="0"/>
    <x v="0"/>
    <x v="0"/>
    <x v="0"/>
    <x v="0"/>
    <x v="0"/>
    <x v="0"/>
    <x v="0"/>
    <s v="Direção da Habitação"/>
    <x v="0"/>
    <x v="0"/>
    <x v="0"/>
    <x v="0"/>
    <x v="0"/>
    <x v="0"/>
    <x v="0"/>
    <s v="000000"/>
    <x v="0"/>
    <x v="0"/>
    <x v="2"/>
    <x v="0"/>
    <s v="Pagamento de salário referente a 08-2023"/>
  </r>
  <r>
    <x v="0"/>
    <n v="0"/>
    <n v="0"/>
    <n v="0"/>
    <n v="13669"/>
    <x v="792"/>
    <x v="0"/>
    <x v="0"/>
    <x v="0"/>
    <s v="03.16.22"/>
    <x v="52"/>
    <x v="0"/>
    <x v="0"/>
    <s v="Direção da Habitação"/>
    <s v="03.16.22"/>
    <s v="Direção da Habitação"/>
    <s v="03.16.22"/>
    <x v="48"/>
    <x v="0"/>
    <x v="0"/>
    <x v="0"/>
    <x v="1"/>
    <x v="0"/>
    <x v="0"/>
    <x v="0"/>
    <x v="7"/>
    <s v="2023-08-28"/>
    <x v="2"/>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8-2023"/>
  </r>
  <r>
    <x v="0"/>
    <n v="0"/>
    <n v="0"/>
    <n v="0"/>
    <n v="857"/>
    <x v="792"/>
    <x v="0"/>
    <x v="0"/>
    <x v="0"/>
    <s v="03.16.22"/>
    <x v="52"/>
    <x v="0"/>
    <x v="0"/>
    <s v="Direção da Habitação"/>
    <s v="03.16.22"/>
    <s v="Direção da Habitação"/>
    <s v="03.16.22"/>
    <x v="42"/>
    <x v="0"/>
    <x v="0"/>
    <x v="7"/>
    <x v="0"/>
    <x v="0"/>
    <x v="0"/>
    <x v="0"/>
    <x v="7"/>
    <s v="2023-08-28"/>
    <x v="2"/>
    <n v="857"/>
    <x v="0"/>
    <m/>
    <x v="0"/>
    <m/>
    <x v="6"/>
    <n v="100474706"/>
    <x v="0"/>
    <x v="3"/>
    <s v="Direção da Habitação"/>
    <s v="ORI"/>
    <x v="0"/>
    <m/>
    <x v="0"/>
    <x v="0"/>
    <x v="0"/>
    <x v="0"/>
    <x v="0"/>
    <x v="0"/>
    <x v="0"/>
    <x v="0"/>
    <x v="0"/>
    <x v="0"/>
    <x v="0"/>
    <s v="Direção da Habitação"/>
    <x v="0"/>
    <x v="0"/>
    <x v="0"/>
    <x v="0"/>
    <x v="0"/>
    <x v="0"/>
    <x v="0"/>
    <s v="000000"/>
    <x v="0"/>
    <x v="0"/>
    <x v="3"/>
    <x v="0"/>
    <s v="Pagamento de salário referente a 08-2023"/>
  </r>
  <r>
    <x v="0"/>
    <n v="0"/>
    <n v="0"/>
    <n v="0"/>
    <n v="8935"/>
    <x v="792"/>
    <x v="0"/>
    <x v="0"/>
    <x v="0"/>
    <s v="03.16.22"/>
    <x v="52"/>
    <x v="0"/>
    <x v="0"/>
    <s v="Direção da Habitação"/>
    <s v="03.16.22"/>
    <s v="Direção da Habitação"/>
    <s v="03.16.22"/>
    <x v="48"/>
    <x v="0"/>
    <x v="0"/>
    <x v="0"/>
    <x v="1"/>
    <x v="0"/>
    <x v="0"/>
    <x v="0"/>
    <x v="7"/>
    <s v="2023-08-28"/>
    <x v="2"/>
    <n v="8935"/>
    <x v="0"/>
    <m/>
    <x v="0"/>
    <m/>
    <x v="6"/>
    <n v="100474706"/>
    <x v="0"/>
    <x v="3"/>
    <s v="Direção da Habitação"/>
    <s v="ORI"/>
    <x v="0"/>
    <m/>
    <x v="0"/>
    <x v="0"/>
    <x v="0"/>
    <x v="0"/>
    <x v="0"/>
    <x v="0"/>
    <x v="0"/>
    <x v="0"/>
    <x v="0"/>
    <x v="0"/>
    <x v="0"/>
    <s v="Direção da Habitação"/>
    <x v="0"/>
    <x v="0"/>
    <x v="0"/>
    <x v="0"/>
    <x v="0"/>
    <x v="0"/>
    <x v="0"/>
    <s v="000000"/>
    <x v="0"/>
    <x v="0"/>
    <x v="3"/>
    <x v="0"/>
    <s v="Pagamento de salário referente a 08-2023"/>
  </r>
  <r>
    <x v="0"/>
    <n v="0"/>
    <n v="0"/>
    <n v="0"/>
    <n v="9573"/>
    <x v="792"/>
    <x v="0"/>
    <x v="0"/>
    <x v="0"/>
    <s v="03.16.22"/>
    <x v="52"/>
    <x v="0"/>
    <x v="0"/>
    <s v="Direção da Habitação"/>
    <s v="03.16.22"/>
    <s v="Direção da Habitação"/>
    <s v="03.16.22"/>
    <x v="42"/>
    <x v="0"/>
    <x v="0"/>
    <x v="7"/>
    <x v="0"/>
    <x v="0"/>
    <x v="0"/>
    <x v="0"/>
    <x v="7"/>
    <s v="2023-08-28"/>
    <x v="2"/>
    <n v="9573"/>
    <x v="0"/>
    <m/>
    <x v="0"/>
    <m/>
    <x v="4"/>
    <n v="100474693"/>
    <x v="0"/>
    <x v="0"/>
    <s v="Direção da Habitação"/>
    <s v="ORI"/>
    <x v="0"/>
    <m/>
    <x v="0"/>
    <x v="0"/>
    <x v="0"/>
    <x v="0"/>
    <x v="0"/>
    <x v="0"/>
    <x v="0"/>
    <x v="0"/>
    <x v="0"/>
    <x v="0"/>
    <x v="0"/>
    <s v="Direção da Habitação"/>
    <x v="0"/>
    <x v="0"/>
    <x v="0"/>
    <x v="0"/>
    <x v="0"/>
    <x v="0"/>
    <x v="0"/>
    <s v="000000"/>
    <x v="0"/>
    <x v="0"/>
    <x v="0"/>
    <x v="0"/>
    <s v="Pagamento de salário referente a 08-2023"/>
  </r>
  <r>
    <x v="0"/>
    <n v="0"/>
    <n v="0"/>
    <n v="0"/>
    <n v="99796"/>
    <x v="792"/>
    <x v="0"/>
    <x v="0"/>
    <x v="0"/>
    <s v="03.16.22"/>
    <x v="52"/>
    <x v="0"/>
    <x v="0"/>
    <s v="Direção da Habitação"/>
    <s v="03.16.22"/>
    <s v="Direção da Habitação"/>
    <s v="03.16.22"/>
    <x v="48"/>
    <x v="0"/>
    <x v="0"/>
    <x v="0"/>
    <x v="1"/>
    <x v="0"/>
    <x v="0"/>
    <x v="0"/>
    <x v="7"/>
    <s v="2023-08-28"/>
    <x v="2"/>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8-2023"/>
  </r>
  <r>
    <x v="0"/>
    <n v="0"/>
    <n v="0"/>
    <n v="0"/>
    <n v="550"/>
    <x v="793"/>
    <x v="0"/>
    <x v="0"/>
    <x v="0"/>
    <s v="03.16.21"/>
    <x v="25"/>
    <x v="0"/>
    <x v="0"/>
    <s v="Dir. Turismo, Investimento e Emprendedorismo"/>
    <s v="03.16.21"/>
    <s v="Dir. Turismo, Investimento e Emprendedorismo"/>
    <s v="03.16.21"/>
    <x v="42"/>
    <x v="0"/>
    <x v="0"/>
    <x v="7"/>
    <x v="0"/>
    <x v="0"/>
    <x v="0"/>
    <x v="0"/>
    <x v="7"/>
    <s v="2023-08-28"/>
    <x v="2"/>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8-2023"/>
  </r>
  <r>
    <x v="0"/>
    <n v="0"/>
    <n v="0"/>
    <n v="0"/>
    <n v="5861"/>
    <x v="793"/>
    <x v="0"/>
    <x v="0"/>
    <x v="0"/>
    <s v="03.16.21"/>
    <x v="25"/>
    <x v="0"/>
    <x v="0"/>
    <s v="Dir. Turismo, Investimento e Emprendedorismo"/>
    <s v="03.16.21"/>
    <s v="Dir. Turismo, Investimento e Emprendedorismo"/>
    <s v="03.16.21"/>
    <x v="48"/>
    <x v="0"/>
    <x v="0"/>
    <x v="0"/>
    <x v="1"/>
    <x v="0"/>
    <x v="0"/>
    <x v="0"/>
    <x v="7"/>
    <s v="2023-08-28"/>
    <x v="2"/>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8-2023"/>
  </r>
  <r>
    <x v="0"/>
    <n v="0"/>
    <n v="0"/>
    <n v="0"/>
    <n v="7110"/>
    <x v="793"/>
    <x v="0"/>
    <x v="0"/>
    <x v="0"/>
    <s v="03.16.21"/>
    <x v="25"/>
    <x v="0"/>
    <x v="0"/>
    <s v="Dir. Turismo, Investimento e Emprendedorismo"/>
    <s v="03.16.21"/>
    <s v="Dir. Turismo, Investimento e Emprendedorismo"/>
    <s v="03.16.21"/>
    <x v="42"/>
    <x v="0"/>
    <x v="0"/>
    <x v="7"/>
    <x v="0"/>
    <x v="0"/>
    <x v="0"/>
    <x v="0"/>
    <x v="7"/>
    <s v="2023-08-28"/>
    <x v="2"/>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8-2023"/>
  </r>
  <r>
    <x v="0"/>
    <n v="0"/>
    <n v="0"/>
    <n v="0"/>
    <n v="75739"/>
    <x v="793"/>
    <x v="0"/>
    <x v="0"/>
    <x v="0"/>
    <s v="03.16.21"/>
    <x v="25"/>
    <x v="0"/>
    <x v="0"/>
    <s v="Dir. Turismo, Investimento e Emprendedorismo"/>
    <s v="03.16.21"/>
    <s v="Dir. Turismo, Investimento e Emprendedorismo"/>
    <s v="03.16.21"/>
    <x v="48"/>
    <x v="0"/>
    <x v="0"/>
    <x v="0"/>
    <x v="1"/>
    <x v="0"/>
    <x v="0"/>
    <x v="0"/>
    <x v="7"/>
    <s v="2023-08-28"/>
    <x v="2"/>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8-2023"/>
  </r>
  <r>
    <x v="0"/>
    <n v="0"/>
    <n v="0"/>
    <n v="0"/>
    <n v="10834"/>
    <x v="794"/>
    <x v="0"/>
    <x v="0"/>
    <x v="0"/>
    <s v="03.16.20"/>
    <x v="26"/>
    <x v="0"/>
    <x v="0"/>
    <s v="Dir. do Comércio, Indústria, Transporte Feiras e Pesca"/>
    <s v="03.16.20"/>
    <s v="Dir. do Comércio, Indústria, Transporte Feiras e Pesca"/>
    <s v="03.16.20"/>
    <x v="49"/>
    <x v="0"/>
    <x v="0"/>
    <x v="0"/>
    <x v="1"/>
    <x v="0"/>
    <x v="0"/>
    <x v="0"/>
    <x v="7"/>
    <s v="2023-08-28"/>
    <x v="2"/>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8-2023"/>
  </r>
  <r>
    <x v="0"/>
    <n v="0"/>
    <n v="0"/>
    <n v="0"/>
    <n v="8213"/>
    <x v="794"/>
    <x v="0"/>
    <x v="0"/>
    <x v="0"/>
    <s v="03.16.20"/>
    <x v="26"/>
    <x v="0"/>
    <x v="0"/>
    <s v="Dir. do Comércio, Indústria, Transporte Feiras e Pesca"/>
    <s v="03.16.20"/>
    <s v="Dir. do Comércio, Indústria, Transporte Feiras e Pesca"/>
    <s v="03.16.20"/>
    <x v="49"/>
    <x v="0"/>
    <x v="0"/>
    <x v="0"/>
    <x v="1"/>
    <x v="0"/>
    <x v="0"/>
    <x v="0"/>
    <x v="7"/>
    <s v="2023-08-28"/>
    <x v="2"/>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8-2023"/>
  </r>
  <r>
    <x v="0"/>
    <n v="0"/>
    <n v="0"/>
    <n v="0"/>
    <n v="83615"/>
    <x v="794"/>
    <x v="0"/>
    <x v="0"/>
    <x v="0"/>
    <s v="03.16.20"/>
    <x v="26"/>
    <x v="0"/>
    <x v="0"/>
    <s v="Dir. do Comércio, Indústria, Transporte Feiras e Pesca"/>
    <s v="03.16.20"/>
    <s v="Dir. do Comércio, Indústria, Transporte Feiras e Pesca"/>
    <s v="03.16.20"/>
    <x v="49"/>
    <x v="0"/>
    <x v="0"/>
    <x v="0"/>
    <x v="1"/>
    <x v="0"/>
    <x v="0"/>
    <x v="0"/>
    <x v="7"/>
    <s v="2023-08-28"/>
    <x v="2"/>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8-2023"/>
  </r>
  <r>
    <x v="0"/>
    <n v="0"/>
    <n v="0"/>
    <n v="0"/>
    <n v="14000"/>
    <x v="795"/>
    <x v="0"/>
    <x v="0"/>
    <x v="0"/>
    <s v="03.16.15"/>
    <x v="0"/>
    <x v="0"/>
    <x v="0"/>
    <s v="Direção Financeira"/>
    <s v="03.16.15"/>
    <s v="Direção Financeira"/>
    <s v="03.16.15"/>
    <x v="15"/>
    <x v="0"/>
    <x v="0"/>
    <x v="0"/>
    <x v="0"/>
    <x v="0"/>
    <x v="0"/>
    <x v="0"/>
    <x v="11"/>
    <s v="2023-09-01"/>
    <x v="2"/>
    <n v="14000"/>
    <x v="0"/>
    <m/>
    <x v="0"/>
    <m/>
    <x v="45"/>
    <n v="100479348"/>
    <x v="0"/>
    <x v="0"/>
    <s v="Direção Financeira"/>
    <s v="ORI"/>
    <x v="0"/>
    <m/>
    <x v="0"/>
    <x v="0"/>
    <x v="0"/>
    <x v="0"/>
    <x v="0"/>
    <x v="0"/>
    <x v="0"/>
    <x v="0"/>
    <x v="0"/>
    <x v="0"/>
    <x v="0"/>
    <s v="Direção Financeira"/>
    <x v="0"/>
    <x v="0"/>
    <x v="0"/>
    <x v="0"/>
    <x v="0"/>
    <x v="0"/>
    <x v="0"/>
    <s v="000000"/>
    <x v="0"/>
    <x v="0"/>
    <x v="0"/>
    <x v="0"/>
    <s v="Pagamento referente a aquisição de lonas, conforme proposta em anexo."/>
  </r>
  <r>
    <x v="2"/>
    <n v="0"/>
    <n v="0"/>
    <n v="0"/>
    <n v="308154"/>
    <x v="796"/>
    <x v="0"/>
    <x v="0"/>
    <x v="0"/>
    <s v="01.27.06.91"/>
    <x v="44"/>
    <x v="4"/>
    <x v="5"/>
    <s v="Requalificação Urbana e habitação"/>
    <s v="01.27.06"/>
    <s v="Requalificação Urbana e habitação"/>
    <s v="01.27.06"/>
    <x v="18"/>
    <x v="0"/>
    <x v="0"/>
    <x v="0"/>
    <x v="0"/>
    <x v="1"/>
    <x v="2"/>
    <x v="0"/>
    <x v="8"/>
    <s v="2023-10-16"/>
    <x v="3"/>
    <n v="308154"/>
    <x v="0"/>
    <m/>
    <x v="0"/>
    <m/>
    <x v="153"/>
    <n v="100432047"/>
    <x v="0"/>
    <x v="0"/>
    <s v="Projeto de valorização Turística das Aldeias Rurais"/>
    <s v="ORI"/>
    <x v="0"/>
    <s v="PVTAR"/>
    <x v="0"/>
    <x v="0"/>
    <x v="0"/>
    <x v="0"/>
    <x v="0"/>
    <x v="0"/>
    <x v="0"/>
    <x v="0"/>
    <x v="0"/>
    <x v="0"/>
    <x v="0"/>
    <s v="Projeto de valorização Turística das Aldeias Rurais"/>
    <x v="0"/>
    <x v="0"/>
    <x v="0"/>
    <x v="0"/>
    <x v="1"/>
    <x v="0"/>
    <x v="0"/>
    <s v="000000"/>
    <x v="0"/>
    <x v="0"/>
    <x v="0"/>
    <x v="0"/>
    <s v="Liquidação a favor da Empresa Constrolar, referente a trabalhos de prestação de serviços de mão de obras, calcetamento na localidade de Bacio, referente ao auto de faturação nª2, conforme anexo."/>
  </r>
  <r>
    <x v="0"/>
    <n v="0"/>
    <n v="0"/>
    <n v="0"/>
    <n v="4000"/>
    <x v="797"/>
    <x v="0"/>
    <x v="1"/>
    <x v="0"/>
    <s v="03.03.10"/>
    <x v="4"/>
    <x v="0"/>
    <x v="3"/>
    <s v="Receitas Da Câmara"/>
    <s v="03.03.10"/>
    <s v="Receitas Da Câmara"/>
    <s v="03.03.10"/>
    <x v="7"/>
    <x v="0"/>
    <x v="3"/>
    <x v="3"/>
    <x v="0"/>
    <x v="0"/>
    <x v="1"/>
    <x v="0"/>
    <x v="7"/>
    <s v="2023-08-05"/>
    <x v="2"/>
    <n v="4000"/>
    <x v="0"/>
    <m/>
    <x v="0"/>
    <m/>
    <x v="8"/>
    <n v="100474914"/>
    <x v="0"/>
    <x v="0"/>
    <s v="Receitas Da Câmara"/>
    <s v="EXT"/>
    <x v="0"/>
    <s v="RDC"/>
    <x v="0"/>
    <x v="0"/>
    <x v="0"/>
    <x v="0"/>
    <x v="0"/>
    <x v="0"/>
    <x v="0"/>
    <x v="0"/>
    <x v="0"/>
    <x v="0"/>
    <x v="0"/>
    <s v="Receitas Da Câmara"/>
    <x v="0"/>
    <x v="0"/>
    <x v="0"/>
    <x v="0"/>
    <x v="0"/>
    <x v="0"/>
    <x v="0"/>
    <s v="000000"/>
    <x v="0"/>
    <x v="0"/>
    <x v="0"/>
    <x v="0"/>
    <s v="Depósito não identificado, conforme anexo."/>
  </r>
  <r>
    <x v="2"/>
    <n v="0"/>
    <n v="0"/>
    <n v="0"/>
    <n v="50000"/>
    <x v="798"/>
    <x v="0"/>
    <x v="1"/>
    <x v="0"/>
    <s v="03.03.10"/>
    <x v="4"/>
    <x v="0"/>
    <x v="3"/>
    <s v="Receitas Da Câmara"/>
    <s v="03.03.10"/>
    <s v="Receitas Da Câmara"/>
    <s v="03.03.10"/>
    <x v="50"/>
    <x v="0"/>
    <x v="6"/>
    <x v="12"/>
    <x v="0"/>
    <x v="0"/>
    <x v="1"/>
    <x v="0"/>
    <x v="7"/>
    <s v="2023-08-23"/>
    <x v="2"/>
    <n v="50000"/>
    <x v="0"/>
    <m/>
    <x v="0"/>
    <m/>
    <x v="8"/>
    <n v="100474914"/>
    <x v="0"/>
    <x v="0"/>
    <s v="Receitas Da Câmara"/>
    <s v="EXT"/>
    <x v="0"/>
    <s v="RDC"/>
    <x v="0"/>
    <x v="0"/>
    <x v="0"/>
    <x v="0"/>
    <x v="0"/>
    <x v="0"/>
    <x v="0"/>
    <x v="0"/>
    <x v="0"/>
    <x v="0"/>
    <x v="0"/>
    <s v="Receitas Da Câmara"/>
    <x v="0"/>
    <x v="0"/>
    <x v="0"/>
    <x v="0"/>
    <x v="0"/>
    <x v="0"/>
    <x v="0"/>
    <s v="000000"/>
    <x v="0"/>
    <x v="0"/>
    <x v="0"/>
    <x v="0"/>
    <s v="Patrocínio BCA, conforme anexo."/>
  </r>
  <r>
    <x v="0"/>
    <n v="0"/>
    <n v="0"/>
    <n v="0"/>
    <n v="4800"/>
    <x v="799"/>
    <x v="0"/>
    <x v="0"/>
    <x v="0"/>
    <s v="01.25.04.22"/>
    <x v="17"/>
    <x v="1"/>
    <x v="1"/>
    <s v="Cultura"/>
    <s v="01.25.04"/>
    <s v="Cultura"/>
    <s v="01.25.04"/>
    <x v="21"/>
    <x v="0"/>
    <x v="5"/>
    <x v="8"/>
    <x v="0"/>
    <x v="1"/>
    <x v="0"/>
    <x v="0"/>
    <x v="11"/>
    <s v="2023-09-21"/>
    <x v="2"/>
    <n v="48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referente a transporte de feirantes, conforme proposta em anexo."/>
  </r>
  <r>
    <x v="0"/>
    <n v="0"/>
    <n v="0"/>
    <n v="0"/>
    <n v="27200"/>
    <x v="799"/>
    <x v="0"/>
    <x v="0"/>
    <x v="0"/>
    <s v="01.25.04.22"/>
    <x v="17"/>
    <x v="1"/>
    <x v="1"/>
    <s v="Cultura"/>
    <s v="01.25.04"/>
    <s v="Cultura"/>
    <s v="01.25.04"/>
    <x v="21"/>
    <x v="0"/>
    <x v="5"/>
    <x v="8"/>
    <x v="0"/>
    <x v="1"/>
    <x v="0"/>
    <x v="0"/>
    <x v="11"/>
    <s v="2023-09-21"/>
    <x v="2"/>
    <n v="27200"/>
    <x v="0"/>
    <m/>
    <x v="0"/>
    <m/>
    <x v="154"/>
    <n v="100475145"/>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transporte de feirantes, conforme proposta em anexo."/>
  </r>
  <r>
    <x v="0"/>
    <n v="0"/>
    <n v="0"/>
    <n v="0"/>
    <n v="34059"/>
    <x v="800"/>
    <x v="0"/>
    <x v="0"/>
    <x v="0"/>
    <s v="03.16.15"/>
    <x v="0"/>
    <x v="0"/>
    <x v="0"/>
    <s v="Direção Financeira"/>
    <s v="03.16.15"/>
    <s v="Direção Financeira"/>
    <s v="03.16.15"/>
    <x v="0"/>
    <x v="0"/>
    <x v="0"/>
    <x v="0"/>
    <x v="0"/>
    <x v="0"/>
    <x v="0"/>
    <x v="0"/>
    <x v="8"/>
    <s v="2023-10-03"/>
    <x v="3"/>
    <n v="34059"/>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s viaturas afeto aos serviços da CMSM, conforme anexo."/>
  </r>
  <r>
    <x v="0"/>
    <n v="0"/>
    <n v="0"/>
    <n v="0"/>
    <n v="39550"/>
    <x v="801"/>
    <x v="0"/>
    <x v="0"/>
    <x v="0"/>
    <s v="01.25.01.10"/>
    <x v="11"/>
    <x v="1"/>
    <x v="1"/>
    <s v="Educação"/>
    <s v="01.25.01"/>
    <s v="Educação"/>
    <s v="01.25.01"/>
    <x v="21"/>
    <x v="0"/>
    <x v="5"/>
    <x v="8"/>
    <x v="0"/>
    <x v="1"/>
    <x v="0"/>
    <x v="0"/>
    <x v="8"/>
    <s v="2023-10-13"/>
    <x v="3"/>
    <n v="39550"/>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os as viaturas afetos aos transporte escolar da CMSM, conforme anexo.  "/>
  </r>
  <r>
    <x v="0"/>
    <n v="0"/>
    <n v="0"/>
    <n v="0"/>
    <n v="12000"/>
    <x v="802"/>
    <x v="0"/>
    <x v="0"/>
    <x v="0"/>
    <s v="03.16.15"/>
    <x v="0"/>
    <x v="0"/>
    <x v="0"/>
    <s v="Direção Financeira"/>
    <s v="03.16.15"/>
    <s v="Direção Financeira"/>
    <s v="03.16.15"/>
    <x v="38"/>
    <x v="0"/>
    <x v="0"/>
    <x v="7"/>
    <x v="1"/>
    <x v="0"/>
    <x v="0"/>
    <x v="0"/>
    <x v="8"/>
    <s v="2023-10-16"/>
    <x v="3"/>
    <n v="12000"/>
    <x v="0"/>
    <m/>
    <x v="0"/>
    <m/>
    <x v="155"/>
    <n v="100023881"/>
    <x v="0"/>
    <x v="0"/>
    <s v="Direção Financeira"/>
    <s v="ORI"/>
    <x v="0"/>
    <m/>
    <x v="0"/>
    <x v="0"/>
    <x v="0"/>
    <x v="0"/>
    <x v="0"/>
    <x v="0"/>
    <x v="0"/>
    <x v="0"/>
    <x v="0"/>
    <x v="0"/>
    <x v="0"/>
    <s v="Direção Financeira"/>
    <x v="0"/>
    <x v="0"/>
    <x v="0"/>
    <x v="0"/>
    <x v="0"/>
    <x v="0"/>
    <x v="0"/>
    <s v="000000"/>
    <x v="0"/>
    <x v="0"/>
    <x v="0"/>
    <x v="0"/>
    <s v="Pagamento referente a recarga de energia nos contadores pré-pago do mercado municipal, conforme proposta em anexo."/>
  </r>
  <r>
    <x v="0"/>
    <n v="0"/>
    <n v="0"/>
    <n v="0"/>
    <n v="29150"/>
    <x v="803"/>
    <x v="0"/>
    <x v="0"/>
    <x v="0"/>
    <s v="03.16.15"/>
    <x v="0"/>
    <x v="0"/>
    <x v="0"/>
    <s v="Direção Financeira"/>
    <s v="03.16.15"/>
    <s v="Direção Financeira"/>
    <s v="03.16.15"/>
    <x v="17"/>
    <x v="0"/>
    <x v="0"/>
    <x v="0"/>
    <x v="0"/>
    <x v="0"/>
    <x v="0"/>
    <x v="0"/>
    <x v="9"/>
    <s v="2023-11-03"/>
    <x v="3"/>
    <n v="29150"/>
    <x v="0"/>
    <m/>
    <x v="0"/>
    <m/>
    <x v="88"/>
    <n v="100479413"/>
    <x v="0"/>
    <x v="0"/>
    <s v="Direção Financeira"/>
    <s v="ORI"/>
    <x v="0"/>
    <m/>
    <x v="0"/>
    <x v="0"/>
    <x v="0"/>
    <x v="0"/>
    <x v="0"/>
    <x v="0"/>
    <x v="0"/>
    <x v="0"/>
    <x v="0"/>
    <x v="0"/>
    <x v="0"/>
    <s v="Direção Financeira"/>
    <x v="0"/>
    <x v="0"/>
    <x v="0"/>
    <x v="0"/>
    <x v="0"/>
    <x v="0"/>
    <x v="0"/>
    <s v="000000"/>
    <x v="0"/>
    <x v="0"/>
    <x v="0"/>
    <x v="0"/>
    <s v="Pagamento referente a aquisição de tinteiros para diversos serviços conforme proposta em anexo."/>
  </r>
  <r>
    <x v="2"/>
    <n v="0"/>
    <n v="0"/>
    <n v="0"/>
    <n v="15572"/>
    <x v="804"/>
    <x v="0"/>
    <x v="0"/>
    <x v="0"/>
    <s v="01.27.06.80"/>
    <x v="15"/>
    <x v="4"/>
    <x v="5"/>
    <s v="Requalificação Urbana e habitação"/>
    <s v="01.27.06"/>
    <s v="Requalificação Urbana e habitação"/>
    <s v="01.27.06"/>
    <x v="18"/>
    <x v="0"/>
    <x v="0"/>
    <x v="0"/>
    <x v="0"/>
    <x v="1"/>
    <x v="2"/>
    <x v="0"/>
    <x v="9"/>
    <s v="2023-11-10"/>
    <x v="3"/>
    <n v="15572"/>
    <x v="0"/>
    <m/>
    <x v="0"/>
    <m/>
    <x v="0"/>
    <n v="100476920"/>
    <x v="0"/>
    <x v="0"/>
    <s v="Requalificação Urbana de Veneza"/>
    <s v="ORI"/>
    <x v="0"/>
    <m/>
    <x v="0"/>
    <x v="0"/>
    <x v="0"/>
    <x v="0"/>
    <x v="0"/>
    <x v="0"/>
    <x v="0"/>
    <x v="0"/>
    <x v="0"/>
    <x v="0"/>
    <x v="0"/>
    <s v="Requalificação Urbana de Veneza"/>
    <x v="0"/>
    <x v="0"/>
    <x v="0"/>
    <x v="0"/>
    <x v="1"/>
    <x v="0"/>
    <x v="0"/>
    <s v="000000"/>
    <x v="0"/>
    <x v="0"/>
    <x v="0"/>
    <x v="0"/>
    <s v="Pagamento a favor da empresa Felisberto Carvalho Auto Lda. referente a aquisição de combustível afetas as obras de requalificação da praia de Veneza, conforme justificativos em anexo._x000d__x000a_"/>
  </r>
  <r>
    <x v="2"/>
    <n v="0"/>
    <n v="0"/>
    <n v="0"/>
    <n v="7000"/>
    <x v="805"/>
    <x v="0"/>
    <x v="0"/>
    <x v="0"/>
    <s v="01.27.07.04"/>
    <x v="32"/>
    <x v="4"/>
    <x v="5"/>
    <s v="Requalificação Urbana e Habitação 2"/>
    <s v="01.27.07"/>
    <s v="Requalificação Urbana e Habitação 2"/>
    <s v="01.27.07"/>
    <x v="18"/>
    <x v="0"/>
    <x v="0"/>
    <x v="0"/>
    <x v="0"/>
    <x v="1"/>
    <x v="2"/>
    <x v="0"/>
    <x v="9"/>
    <s v="2023-11-15"/>
    <x v="3"/>
    <n v="7000"/>
    <x v="0"/>
    <m/>
    <x v="0"/>
    <m/>
    <x v="71"/>
    <n v="100475412"/>
    <x v="0"/>
    <x v="0"/>
    <s v="Reabilitações de Estradas Rurais"/>
    <s v="ORI"/>
    <x v="0"/>
    <m/>
    <x v="0"/>
    <x v="0"/>
    <x v="0"/>
    <x v="0"/>
    <x v="0"/>
    <x v="0"/>
    <x v="0"/>
    <x v="0"/>
    <x v="0"/>
    <x v="0"/>
    <x v="0"/>
    <s v="Reabilitações de Estradas Rurais"/>
    <x v="0"/>
    <x v="0"/>
    <x v="0"/>
    <x v="0"/>
    <x v="1"/>
    <x v="0"/>
    <x v="0"/>
    <s v="000000"/>
    <x v="0"/>
    <x v="0"/>
    <x v="0"/>
    <x v="0"/>
    <s v="Ajuda de custo a favor do Sr Ismael António Horta Varela, pelos trabalhos realizados no âmbito da requalificação urbana e ambiental da comunidade dos Rabelados, conforme anexo."/>
  </r>
  <r>
    <x v="0"/>
    <n v="0"/>
    <n v="0"/>
    <n v="0"/>
    <n v="36565"/>
    <x v="806"/>
    <x v="0"/>
    <x v="0"/>
    <x v="0"/>
    <s v="01.25.01.10"/>
    <x v="11"/>
    <x v="1"/>
    <x v="1"/>
    <s v="Educação"/>
    <s v="01.25.01"/>
    <s v="Educação"/>
    <s v="01.25.01"/>
    <x v="21"/>
    <x v="0"/>
    <x v="5"/>
    <x v="8"/>
    <x v="0"/>
    <x v="1"/>
    <x v="0"/>
    <x v="0"/>
    <x v="9"/>
    <s v="2023-11-17"/>
    <x v="3"/>
    <n v="36565"/>
    <x v="0"/>
    <m/>
    <x v="0"/>
    <m/>
    <x v="0"/>
    <n v="100476920"/>
    <x v="0"/>
    <x v="0"/>
    <s v="Transporte escolar"/>
    <s v="ORI"/>
    <x v="0"/>
    <m/>
    <x v="0"/>
    <x v="0"/>
    <x v="0"/>
    <x v="0"/>
    <x v="0"/>
    <x v="0"/>
    <x v="0"/>
    <x v="0"/>
    <x v="0"/>
    <x v="0"/>
    <x v="0"/>
    <s v="Transporte escolar"/>
    <x v="0"/>
    <x v="0"/>
    <x v="0"/>
    <x v="0"/>
    <x v="1"/>
    <x v="0"/>
    <x v="0"/>
    <s v="000000"/>
    <x v="0"/>
    <x v="0"/>
    <x v="0"/>
    <x v="0"/>
    <s v="Pagamento a favor da empresa Felisberto Carvalho Auto, Lda. pela aquisição de combustível destinados as viaturas afetos ao transporte escolar da CMSM. Conforme justificativos em anexo. "/>
  </r>
  <r>
    <x v="0"/>
    <n v="0"/>
    <n v="0"/>
    <n v="0"/>
    <n v="5929"/>
    <x v="807"/>
    <x v="0"/>
    <x v="1"/>
    <x v="0"/>
    <s v="03.03.10"/>
    <x v="4"/>
    <x v="0"/>
    <x v="3"/>
    <s v="Receitas Da Câmara"/>
    <s v="03.03.10"/>
    <s v="Receitas Da Câmara"/>
    <s v="03.03.10"/>
    <x v="28"/>
    <x v="0"/>
    <x v="3"/>
    <x v="3"/>
    <x v="0"/>
    <x v="0"/>
    <x v="1"/>
    <x v="0"/>
    <x v="9"/>
    <s v="2023-11-20"/>
    <x v="3"/>
    <n v="59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40"/>
    <x v="808"/>
    <x v="0"/>
    <x v="1"/>
    <x v="0"/>
    <s v="03.03.10"/>
    <x v="4"/>
    <x v="0"/>
    <x v="3"/>
    <s v="Receitas Da Câmara"/>
    <s v="03.03.10"/>
    <s v="Receitas Da Câmara"/>
    <s v="03.03.10"/>
    <x v="32"/>
    <x v="0"/>
    <x v="3"/>
    <x v="3"/>
    <x v="0"/>
    <x v="0"/>
    <x v="1"/>
    <x v="0"/>
    <x v="9"/>
    <s v="2023-11-20"/>
    <x v="3"/>
    <n v="1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60"/>
    <x v="809"/>
    <x v="0"/>
    <x v="1"/>
    <x v="0"/>
    <s v="03.03.10"/>
    <x v="4"/>
    <x v="0"/>
    <x v="3"/>
    <s v="Receitas Da Câmara"/>
    <s v="03.03.10"/>
    <s v="Receitas Da Câmara"/>
    <s v="03.03.10"/>
    <x v="11"/>
    <x v="0"/>
    <x v="3"/>
    <x v="3"/>
    <x v="0"/>
    <x v="0"/>
    <x v="1"/>
    <x v="0"/>
    <x v="9"/>
    <s v="2023-11-20"/>
    <x v="3"/>
    <n v="4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75"/>
    <x v="810"/>
    <x v="0"/>
    <x v="1"/>
    <x v="0"/>
    <s v="03.03.10"/>
    <x v="4"/>
    <x v="0"/>
    <x v="3"/>
    <s v="Receitas Da Câmara"/>
    <s v="03.03.10"/>
    <s v="Receitas Da Câmara"/>
    <s v="03.03.10"/>
    <x v="6"/>
    <x v="0"/>
    <x v="3"/>
    <x v="3"/>
    <x v="0"/>
    <x v="0"/>
    <x v="1"/>
    <x v="0"/>
    <x v="9"/>
    <s v="2023-11-20"/>
    <x v="3"/>
    <n v="3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300"/>
    <x v="811"/>
    <x v="0"/>
    <x v="1"/>
    <x v="0"/>
    <s v="03.03.10"/>
    <x v="4"/>
    <x v="0"/>
    <x v="3"/>
    <s v="Receitas Da Câmara"/>
    <s v="03.03.10"/>
    <s v="Receitas Da Câmara"/>
    <s v="03.03.10"/>
    <x v="5"/>
    <x v="0"/>
    <x v="0"/>
    <x v="4"/>
    <x v="0"/>
    <x v="0"/>
    <x v="1"/>
    <x v="0"/>
    <x v="9"/>
    <s v="2023-11-20"/>
    <x v="3"/>
    <n v="9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812"/>
    <x v="0"/>
    <x v="1"/>
    <x v="0"/>
    <s v="03.03.10"/>
    <x v="4"/>
    <x v="0"/>
    <x v="3"/>
    <s v="Receitas Da Câmara"/>
    <s v="03.03.10"/>
    <s v="Receitas Da Câmara"/>
    <s v="03.03.10"/>
    <x v="26"/>
    <x v="0"/>
    <x v="3"/>
    <x v="3"/>
    <x v="0"/>
    <x v="0"/>
    <x v="1"/>
    <x v="0"/>
    <x v="9"/>
    <s v="2023-11-20"/>
    <x v="3"/>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70"/>
    <x v="813"/>
    <x v="0"/>
    <x v="1"/>
    <x v="0"/>
    <s v="03.03.10"/>
    <x v="4"/>
    <x v="0"/>
    <x v="3"/>
    <s v="Receitas Da Câmara"/>
    <s v="03.03.10"/>
    <s v="Receitas Da Câmara"/>
    <s v="03.03.10"/>
    <x v="7"/>
    <x v="0"/>
    <x v="3"/>
    <x v="3"/>
    <x v="0"/>
    <x v="0"/>
    <x v="1"/>
    <x v="0"/>
    <x v="9"/>
    <s v="2023-11-20"/>
    <x v="3"/>
    <n v="74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814"/>
    <x v="0"/>
    <x v="1"/>
    <x v="0"/>
    <s v="03.03.10"/>
    <x v="4"/>
    <x v="0"/>
    <x v="3"/>
    <s v="Receitas Da Câmara"/>
    <s v="03.03.10"/>
    <s v="Receitas Da Câmara"/>
    <s v="03.03.10"/>
    <x v="27"/>
    <x v="0"/>
    <x v="3"/>
    <x v="3"/>
    <x v="0"/>
    <x v="0"/>
    <x v="1"/>
    <x v="0"/>
    <x v="9"/>
    <s v="2023-11-20"/>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815"/>
    <x v="0"/>
    <x v="1"/>
    <x v="0"/>
    <s v="03.03.10"/>
    <x v="4"/>
    <x v="0"/>
    <x v="3"/>
    <s v="Receitas Da Câmara"/>
    <s v="03.03.10"/>
    <s v="Receitas Da Câmara"/>
    <s v="03.03.10"/>
    <x v="10"/>
    <x v="0"/>
    <x v="3"/>
    <x v="5"/>
    <x v="0"/>
    <x v="0"/>
    <x v="1"/>
    <x v="0"/>
    <x v="9"/>
    <s v="2023-11-20"/>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816"/>
    <x v="0"/>
    <x v="1"/>
    <x v="0"/>
    <s v="03.03.10"/>
    <x v="4"/>
    <x v="0"/>
    <x v="3"/>
    <s v="Receitas Da Câmara"/>
    <s v="03.03.10"/>
    <s v="Receitas Da Câmara"/>
    <s v="03.03.10"/>
    <x v="34"/>
    <x v="0"/>
    <x v="3"/>
    <x v="3"/>
    <x v="0"/>
    <x v="0"/>
    <x v="1"/>
    <x v="0"/>
    <x v="9"/>
    <s v="2023-11-20"/>
    <x v="3"/>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571"/>
    <x v="817"/>
    <x v="0"/>
    <x v="1"/>
    <x v="0"/>
    <s v="03.03.10"/>
    <x v="4"/>
    <x v="0"/>
    <x v="3"/>
    <s v="Receitas Da Câmara"/>
    <s v="03.03.10"/>
    <s v="Receitas Da Câmara"/>
    <s v="03.03.10"/>
    <x v="8"/>
    <x v="0"/>
    <x v="0"/>
    <x v="0"/>
    <x v="0"/>
    <x v="0"/>
    <x v="1"/>
    <x v="0"/>
    <x v="9"/>
    <s v="2023-11-20"/>
    <x v="3"/>
    <n v="195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818"/>
    <x v="0"/>
    <x v="1"/>
    <x v="0"/>
    <s v="03.03.10"/>
    <x v="4"/>
    <x v="0"/>
    <x v="3"/>
    <s v="Receitas Da Câmara"/>
    <s v="03.03.10"/>
    <s v="Receitas Da Câmara"/>
    <s v="03.03.10"/>
    <x v="9"/>
    <x v="0"/>
    <x v="3"/>
    <x v="3"/>
    <x v="0"/>
    <x v="0"/>
    <x v="1"/>
    <x v="0"/>
    <x v="9"/>
    <s v="2023-11-20"/>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819"/>
    <x v="0"/>
    <x v="1"/>
    <x v="0"/>
    <s v="03.03.10"/>
    <x v="4"/>
    <x v="0"/>
    <x v="3"/>
    <s v="Receitas Da Câmara"/>
    <s v="03.03.10"/>
    <s v="Receitas Da Câmara"/>
    <s v="03.03.10"/>
    <x v="4"/>
    <x v="0"/>
    <x v="3"/>
    <x v="3"/>
    <x v="0"/>
    <x v="0"/>
    <x v="1"/>
    <x v="0"/>
    <x v="9"/>
    <s v="2023-11-20"/>
    <x v="3"/>
    <n v="3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85928"/>
    <x v="820"/>
    <x v="0"/>
    <x v="1"/>
    <x v="0"/>
    <s v="03.03.10"/>
    <x v="4"/>
    <x v="0"/>
    <x v="3"/>
    <s v="Receitas Da Câmara"/>
    <s v="03.03.10"/>
    <s v="Receitas Da Câmara"/>
    <s v="03.03.10"/>
    <x v="33"/>
    <x v="0"/>
    <x v="0"/>
    <x v="0"/>
    <x v="0"/>
    <x v="0"/>
    <x v="1"/>
    <x v="0"/>
    <x v="9"/>
    <s v="2023-11-20"/>
    <x v="3"/>
    <n v="38592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4320"/>
    <x v="821"/>
    <x v="0"/>
    <x v="0"/>
    <x v="0"/>
    <s v="01.23.04.14"/>
    <x v="8"/>
    <x v="3"/>
    <x v="4"/>
    <s v="Ambiente"/>
    <s v="01.23.04"/>
    <s v="Ambiente"/>
    <s v="01.23.04"/>
    <x v="18"/>
    <x v="0"/>
    <x v="0"/>
    <x v="0"/>
    <x v="0"/>
    <x v="1"/>
    <x v="2"/>
    <x v="0"/>
    <x v="9"/>
    <s v="2023-11-24"/>
    <x v="3"/>
    <n v="9432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trabalho dos espaços verdes realizado durante o mês de novembro de 2023. Conforme anexo."/>
  </r>
  <r>
    <x v="0"/>
    <n v="0"/>
    <n v="0"/>
    <n v="0"/>
    <n v="1400"/>
    <x v="822"/>
    <x v="0"/>
    <x v="0"/>
    <x v="0"/>
    <s v="03.16.15"/>
    <x v="0"/>
    <x v="0"/>
    <x v="0"/>
    <s v="Direção Financeira"/>
    <s v="03.16.15"/>
    <s v="Direção Financeira"/>
    <s v="03.16.15"/>
    <x v="19"/>
    <x v="0"/>
    <x v="0"/>
    <x v="7"/>
    <x v="0"/>
    <x v="0"/>
    <x v="0"/>
    <x v="0"/>
    <x v="9"/>
    <s v="2023-11-29"/>
    <x v="3"/>
    <n v="1400"/>
    <x v="0"/>
    <m/>
    <x v="0"/>
    <m/>
    <x v="156"/>
    <n v="100477731"/>
    <x v="0"/>
    <x v="0"/>
    <s v="Direção Financeira"/>
    <s v="ORI"/>
    <x v="0"/>
    <m/>
    <x v="0"/>
    <x v="0"/>
    <x v="0"/>
    <x v="0"/>
    <x v="0"/>
    <x v="0"/>
    <x v="0"/>
    <x v="0"/>
    <x v="0"/>
    <x v="0"/>
    <x v="0"/>
    <s v="Direção Financeira"/>
    <x v="0"/>
    <x v="0"/>
    <x v="0"/>
    <x v="0"/>
    <x v="0"/>
    <x v="0"/>
    <x v="0"/>
    <s v="000000"/>
    <x v="0"/>
    <x v="0"/>
    <x v="0"/>
    <x v="0"/>
    <s v="Pagamento de ajuda de custo a favor do senhor Gerson Arnaldo Lopes, pela sua deslocação a cidade da Praia em missão de serviço. Conforme justificativo em anexo."/>
  </r>
  <r>
    <x v="0"/>
    <n v="0"/>
    <n v="0"/>
    <n v="0"/>
    <n v="2800"/>
    <x v="823"/>
    <x v="0"/>
    <x v="0"/>
    <x v="0"/>
    <s v="03.16.15"/>
    <x v="0"/>
    <x v="0"/>
    <x v="0"/>
    <s v="Direção Financeira"/>
    <s v="03.16.15"/>
    <s v="Direção Financeira"/>
    <s v="03.16.15"/>
    <x v="19"/>
    <x v="0"/>
    <x v="0"/>
    <x v="7"/>
    <x v="0"/>
    <x v="0"/>
    <x v="0"/>
    <x v="0"/>
    <x v="10"/>
    <s v="2023-12-01"/>
    <x v="3"/>
    <n v="2800"/>
    <x v="0"/>
    <m/>
    <x v="0"/>
    <m/>
    <x v="122"/>
    <n v="100479362"/>
    <x v="0"/>
    <x v="0"/>
    <s v="Direção Financeira"/>
    <s v="ORI"/>
    <x v="0"/>
    <m/>
    <x v="0"/>
    <x v="0"/>
    <x v="0"/>
    <x v="0"/>
    <x v="0"/>
    <x v="0"/>
    <x v="0"/>
    <x v="0"/>
    <x v="0"/>
    <x v="0"/>
    <x v="0"/>
    <s v="Direção Financeira"/>
    <x v="0"/>
    <x v="0"/>
    <x v="0"/>
    <x v="0"/>
    <x v="0"/>
    <x v="0"/>
    <x v="0"/>
    <s v="000000"/>
    <x v="0"/>
    <x v="0"/>
    <x v="0"/>
    <x v="0"/>
    <s v="Pagamento de ajuda de custo a favor do senhor João Pereira Martins pela sua deslocação a cidade da Praia, conforme guia de marcha."/>
  </r>
  <r>
    <x v="0"/>
    <n v="0"/>
    <n v="0"/>
    <n v="0"/>
    <n v="2000"/>
    <x v="824"/>
    <x v="0"/>
    <x v="0"/>
    <x v="0"/>
    <s v="01.25.05.12"/>
    <x v="5"/>
    <x v="1"/>
    <x v="1"/>
    <s v="Saúde"/>
    <s v="01.25.05"/>
    <s v="Saúde"/>
    <s v="01.25.05"/>
    <x v="1"/>
    <x v="0"/>
    <x v="1"/>
    <x v="1"/>
    <x v="0"/>
    <x v="1"/>
    <x v="0"/>
    <x v="0"/>
    <x v="10"/>
    <s v="2023-12-12"/>
    <x v="3"/>
    <n v="2000"/>
    <x v="0"/>
    <m/>
    <x v="0"/>
    <m/>
    <x v="157"/>
    <n v="100345452"/>
    <x v="0"/>
    <x v="0"/>
    <s v="Promoção e Inclusão Social"/>
    <s v="ORI"/>
    <x v="0"/>
    <m/>
    <x v="0"/>
    <x v="0"/>
    <x v="0"/>
    <x v="0"/>
    <x v="0"/>
    <x v="0"/>
    <x v="0"/>
    <x v="0"/>
    <x v="0"/>
    <x v="0"/>
    <x v="0"/>
    <s v="Promoção e Inclusão Social"/>
    <x v="0"/>
    <x v="0"/>
    <x v="0"/>
    <x v="0"/>
    <x v="1"/>
    <x v="0"/>
    <x v="0"/>
    <s v="000000"/>
    <x v="0"/>
    <x v="0"/>
    <x v="0"/>
    <x v="0"/>
    <s v="Apoio concedido para aquisição de cesta básica, conforme guia em anexo."/>
  </r>
  <r>
    <x v="2"/>
    <n v="0"/>
    <n v="0"/>
    <n v="0"/>
    <n v="55170"/>
    <x v="825"/>
    <x v="0"/>
    <x v="0"/>
    <x v="0"/>
    <s v="01.27.06.72"/>
    <x v="31"/>
    <x v="4"/>
    <x v="5"/>
    <s v="Requalificação Urbana e habitação"/>
    <s v="01.27.06"/>
    <s v="Requalificação Urbana e habitação"/>
    <s v="01.27.06"/>
    <x v="18"/>
    <x v="0"/>
    <x v="0"/>
    <x v="0"/>
    <x v="0"/>
    <x v="1"/>
    <x v="2"/>
    <x v="0"/>
    <x v="10"/>
    <s v="2023-12-21"/>
    <x v="3"/>
    <n v="55170"/>
    <x v="0"/>
    <m/>
    <x v="0"/>
    <m/>
    <x v="152"/>
    <n v="100475220"/>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e Tcukbest Holdings, referente a aquisição de matérias de construção, conforme justificativo em anexo."/>
  </r>
  <r>
    <x v="2"/>
    <n v="0"/>
    <n v="0"/>
    <n v="0"/>
    <n v="100000"/>
    <x v="826"/>
    <x v="0"/>
    <x v="0"/>
    <x v="0"/>
    <s v="01.25.02.23"/>
    <x v="12"/>
    <x v="1"/>
    <x v="1"/>
    <s v="desporto"/>
    <s v="01.25.02"/>
    <s v="desporto"/>
    <s v="01.25.02"/>
    <x v="18"/>
    <x v="0"/>
    <x v="0"/>
    <x v="0"/>
    <x v="0"/>
    <x v="1"/>
    <x v="2"/>
    <x v="0"/>
    <x v="10"/>
    <s v="2023-12-07"/>
    <x v="3"/>
    <n v="100000"/>
    <x v="0"/>
    <m/>
    <x v="0"/>
    <m/>
    <x v="158"/>
    <n v="100476688"/>
    <x v="0"/>
    <x v="0"/>
    <s v="Atividades desportivas e promoção do desporto no Concelho"/>
    <s v="ORI"/>
    <x v="0"/>
    <m/>
    <x v="0"/>
    <x v="0"/>
    <x v="0"/>
    <x v="0"/>
    <x v="0"/>
    <x v="0"/>
    <x v="0"/>
    <x v="0"/>
    <x v="0"/>
    <x v="0"/>
    <x v="0"/>
    <s v="Atividades desportivas e promoção do desporto no Concelho"/>
    <x v="0"/>
    <x v="0"/>
    <x v="0"/>
    <x v="0"/>
    <x v="1"/>
    <x v="0"/>
    <x v="0"/>
    <s v="099999"/>
    <x v="0"/>
    <x v="0"/>
    <x v="0"/>
    <x v="0"/>
    <s v="Apoio a clubes desportivos, conforme justificativo anexo."/>
  </r>
  <r>
    <x v="0"/>
    <n v="0"/>
    <n v="0"/>
    <n v="0"/>
    <n v="3000"/>
    <x v="827"/>
    <x v="0"/>
    <x v="0"/>
    <x v="0"/>
    <s v="03.16.15"/>
    <x v="0"/>
    <x v="0"/>
    <x v="0"/>
    <s v="Direção Financeira"/>
    <s v="03.16.15"/>
    <s v="Direção Financeira"/>
    <s v="03.16.15"/>
    <x v="42"/>
    <x v="0"/>
    <x v="0"/>
    <x v="7"/>
    <x v="0"/>
    <x v="0"/>
    <x v="0"/>
    <x v="0"/>
    <x v="10"/>
    <s v="2023-12-11"/>
    <x v="3"/>
    <n v="3000"/>
    <x v="0"/>
    <m/>
    <x v="0"/>
    <m/>
    <x v="47"/>
    <n v="100391960"/>
    <x v="0"/>
    <x v="0"/>
    <s v="Direção Financeira"/>
    <s v="ORI"/>
    <x v="0"/>
    <m/>
    <x v="0"/>
    <x v="0"/>
    <x v="0"/>
    <x v="0"/>
    <x v="0"/>
    <x v="0"/>
    <x v="0"/>
    <x v="0"/>
    <x v="0"/>
    <x v="0"/>
    <x v="0"/>
    <s v="Direção Financeira"/>
    <x v="0"/>
    <x v="0"/>
    <x v="0"/>
    <x v="0"/>
    <x v="0"/>
    <x v="0"/>
    <x v="0"/>
    <s v="000000"/>
    <x v="0"/>
    <x v="0"/>
    <x v="0"/>
    <x v="0"/>
    <s v="Pagamento referente a recarga de mega, conforme anexo."/>
  </r>
  <r>
    <x v="2"/>
    <n v="0"/>
    <n v="0"/>
    <n v="0"/>
    <n v="16400"/>
    <x v="828"/>
    <x v="0"/>
    <x v="0"/>
    <x v="0"/>
    <s v="01.27.06.91"/>
    <x v="44"/>
    <x v="4"/>
    <x v="5"/>
    <s v="Requalificação Urbana e habitação"/>
    <s v="01.27.06"/>
    <s v="Requalificação Urbana e habitação"/>
    <s v="01.27.06"/>
    <x v="18"/>
    <x v="0"/>
    <x v="0"/>
    <x v="0"/>
    <x v="0"/>
    <x v="1"/>
    <x v="2"/>
    <x v="0"/>
    <x v="10"/>
    <s v="2023-12-22"/>
    <x v="3"/>
    <n v="16400"/>
    <x v="0"/>
    <m/>
    <x v="0"/>
    <m/>
    <x v="159"/>
    <n v="100169456"/>
    <x v="0"/>
    <x v="0"/>
    <s v="Projeto de valorização Turística das Aldeias Rurais"/>
    <s v="ORI"/>
    <x v="0"/>
    <s v="PVTAR"/>
    <x v="0"/>
    <x v="0"/>
    <x v="0"/>
    <x v="0"/>
    <x v="0"/>
    <x v="0"/>
    <x v="0"/>
    <x v="0"/>
    <x v="0"/>
    <x v="0"/>
    <x v="0"/>
    <s v="Projeto de valorização Turística das Aldeias Rurais"/>
    <x v="0"/>
    <x v="0"/>
    <x v="0"/>
    <x v="0"/>
    <x v="1"/>
    <x v="0"/>
    <x v="0"/>
    <s v="000000"/>
    <x v="0"/>
    <x v="0"/>
    <x v="0"/>
    <x v="0"/>
    <s v="Pagamento a favor do Sr. Agnelo Varela Cardos, referente a trabalho de calcetamento em Achada Espinho Branco noa âmbito da requalificação urbana e ambiental de Achada Espinho Branco, conforme anexo."/>
  </r>
  <r>
    <x v="2"/>
    <n v="0"/>
    <n v="0"/>
    <n v="0"/>
    <n v="13000000"/>
    <x v="829"/>
    <x v="0"/>
    <x v="1"/>
    <x v="0"/>
    <s v="03.03.10"/>
    <x v="4"/>
    <x v="0"/>
    <x v="3"/>
    <s v="Receitas Da Câmara"/>
    <s v="03.03.10"/>
    <s v="Receitas Da Câmara"/>
    <s v="03.03.10"/>
    <x v="43"/>
    <x v="0"/>
    <x v="6"/>
    <x v="11"/>
    <x v="0"/>
    <x v="0"/>
    <x v="1"/>
    <x v="0"/>
    <x v="10"/>
    <s v="2023-12-19"/>
    <x v="3"/>
    <n v="13000000"/>
    <x v="0"/>
    <m/>
    <x v="0"/>
    <m/>
    <x v="8"/>
    <n v="100474914"/>
    <x v="0"/>
    <x v="0"/>
    <s v="Receitas Da Câmara"/>
    <s v="EXT"/>
    <x v="0"/>
    <s v="RDC"/>
    <x v="0"/>
    <x v="0"/>
    <x v="0"/>
    <x v="0"/>
    <x v="0"/>
    <x v="0"/>
    <x v="0"/>
    <x v="0"/>
    <x v="0"/>
    <x v="0"/>
    <x v="0"/>
    <s v="Receitas Da Câmara"/>
    <x v="0"/>
    <x v="0"/>
    <x v="0"/>
    <x v="0"/>
    <x v="0"/>
    <x v="0"/>
    <x v="0"/>
    <s v="000000"/>
    <x v="0"/>
    <x v="0"/>
    <x v="0"/>
    <x v="0"/>
    <s v="Recebimento de financiamento para requalificação CO, conforme anexo"/>
  </r>
  <r>
    <x v="0"/>
    <n v="0"/>
    <n v="0"/>
    <n v="0"/>
    <n v="10109"/>
    <x v="830"/>
    <x v="0"/>
    <x v="0"/>
    <x v="0"/>
    <s v="03.16.15"/>
    <x v="0"/>
    <x v="0"/>
    <x v="0"/>
    <s v="Direção Financeira"/>
    <s v="03.16.15"/>
    <s v="Direção Financeira"/>
    <s v="03.16.15"/>
    <x v="39"/>
    <x v="0"/>
    <x v="0"/>
    <x v="7"/>
    <x v="0"/>
    <x v="0"/>
    <x v="0"/>
    <x v="0"/>
    <x v="0"/>
    <s v="2023-01-23"/>
    <x v="0"/>
    <n v="10109"/>
    <x v="0"/>
    <m/>
    <x v="0"/>
    <m/>
    <x v="2"/>
    <n v="100474696"/>
    <x v="0"/>
    <x v="2"/>
    <s v="Direção Financeira"/>
    <s v="ORI"/>
    <x v="0"/>
    <m/>
    <x v="0"/>
    <x v="0"/>
    <x v="0"/>
    <x v="0"/>
    <x v="0"/>
    <x v="0"/>
    <x v="0"/>
    <x v="0"/>
    <x v="0"/>
    <x v="0"/>
    <x v="0"/>
    <s v="Direção Financeira"/>
    <x v="0"/>
    <x v="0"/>
    <x v="0"/>
    <x v="0"/>
    <x v="0"/>
    <x v="0"/>
    <x v="0"/>
    <s v="000000"/>
    <x v="0"/>
    <x v="0"/>
    <x v="2"/>
    <x v="0"/>
    <s v="Pagamento ao Sr. Aristides Levy Borges, pela prestação de serviço como técnico superior responsável pela administração e cursos ministrados pela escola do mar, referente ao mês de janeiro 2023, conforme contrato em anexo. "/>
  </r>
  <r>
    <x v="0"/>
    <n v="0"/>
    <n v="0"/>
    <n v="0"/>
    <n v="57287"/>
    <x v="830"/>
    <x v="0"/>
    <x v="0"/>
    <x v="0"/>
    <s v="03.16.15"/>
    <x v="0"/>
    <x v="0"/>
    <x v="0"/>
    <s v="Direção Financeira"/>
    <s v="03.16.15"/>
    <s v="Direção Financeira"/>
    <s v="03.16.15"/>
    <x v="39"/>
    <x v="0"/>
    <x v="0"/>
    <x v="7"/>
    <x v="0"/>
    <x v="0"/>
    <x v="0"/>
    <x v="0"/>
    <x v="0"/>
    <s v="2023-01-23"/>
    <x v="0"/>
    <n v="57287"/>
    <x v="0"/>
    <m/>
    <x v="0"/>
    <m/>
    <x v="160"/>
    <n v="100411663"/>
    <x v="0"/>
    <x v="0"/>
    <s v="Direção Financeira"/>
    <s v="ORI"/>
    <x v="0"/>
    <m/>
    <x v="0"/>
    <x v="0"/>
    <x v="0"/>
    <x v="0"/>
    <x v="0"/>
    <x v="0"/>
    <x v="0"/>
    <x v="0"/>
    <x v="0"/>
    <x v="0"/>
    <x v="0"/>
    <s v="Direção Financeira"/>
    <x v="0"/>
    <x v="0"/>
    <x v="0"/>
    <x v="0"/>
    <x v="0"/>
    <x v="0"/>
    <x v="0"/>
    <s v="000000"/>
    <x v="0"/>
    <x v="0"/>
    <x v="0"/>
    <x v="0"/>
    <s v="Pagamento ao Sr. Aristides Levy Borges, pela prestação de serviço como técnico superior responsável pela administração e cursos ministrados pela escola do mar, referente ao mês de janeiro 2023, conforme contrato em anexo. "/>
  </r>
  <r>
    <x v="0"/>
    <n v="0"/>
    <n v="0"/>
    <n v="0"/>
    <n v="2300"/>
    <x v="831"/>
    <x v="0"/>
    <x v="0"/>
    <x v="0"/>
    <s v="01.27.02.11"/>
    <x v="21"/>
    <x v="4"/>
    <x v="5"/>
    <s v="Saneamento básico"/>
    <s v="01.27.02"/>
    <s v="Saneamento básico"/>
    <s v="01.27.02"/>
    <x v="21"/>
    <x v="0"/>
    <x v="5"/>
    <x v="8"/>
    <x v="0"/>
    <x v="1"/>
    <x v="0"/>
    <x v="0"/>
    <x v="0"/>
    <s v="2023-01-24"/>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Samira Lopes Miranda, pelo serviço prestado na limpeza urbana, referente ao mês de janeiro 2023, conforme contrato em anexo.  "/>
  </r>
  <r>
    <x v="0"/>
    <n v="0"/>
    <n v="0"/>
    <n v="0"/>
    <n v="1633"/>
    <x v="831"/>
    <x v="0"/>
    <x v="0"/>
    <x v="0"/>
    <s v="01.27.02.11"/>
    <x v="21"/>
    <x v="4"/>
    <x v="5"/>
    <s v="Saneamento básico"/>
    <s v="01.27.02"/>
    <s v="Saneamento básico"/>
    <s v="01.27.02"/>
    <x v="21"/>
    <x v="0"/>
    <x v="5"/>
    <x v="8"/>
    <x v="0"/>
    <x v="1"/>
    <x v="0"/>
    <x v="0"/>
    <x v="0"/>
    <s v="2023-01-24"/>
    <x v="0"/>
    <n v="1633"/>
    <x v="0"/>
    <m/>
    <x v="0"/>
    <m/>
    <x v="3"/>
    <n v="100479277"/>
    <x v="0"/>
    <x v="1"/>
    <s v="Reforço do saneamento básico"/>
    <s v="ORI"/>
    <x v="0"/>
    <m/>
    <x v="0"/>
    <x v="0"/>
    <x v="0"/>
    <x v="0"/>
    <x v="0"/>
    <x v="0"/>
    <x v="0"/>
    <x v="0"/>
    <x v="0"/>
    <x v="0"/>
    <x v="0"/>
    <s v="Reforço do saneamento básico"/>
    <x v="0"/>
    <x v="0"/>
    <x v="0"/>
    <x v="0"/>
    <x v="1"/>
    <x v="0"/>
    <x v="0"/>
    <s v="000000"/>
    <x v="0"/>
    <x v="0"/>
    <x v="1"/>
    <x v="0"/>
    <s v="Pagamento a favor da Srª. Samira Lopes Miranda, pelo serviço prestado na limpeza urbana, referente ao mês de janeiro 2023, conforme contrato em anexo.  "/>
  </r>
  <r>
    <x v="0"/>
    <n v="0"/>
    <n v="0"/>
    <n v="0"/>
    <n v="11397"/>
    <x v="831"/>
    <x v="0"/>
    <x v="0"/>
    <x v="0"/>
    <s v="01.27.02.11"/>
    <x v="21"/>
    <x v="4"/>
    <x v="5"/>
    <s v="Saneamento básico"/>
    <s v="01.27.02"/>
    <s v="Saneamento básico"/>
    <s v="01.27.02"/>
    <x v="21"/>
    <x v="0"/>
    <x v="5"/>
    <x v="8"/>
    <x v="0"/>
    <x v="1"/>
    <x v="0"/>
    <x v="0"/>
    <x v="0"/>
    <s v="2023-01-24"/>
    <x v="0"/>
    <n v="11397"/>
    <x v="0"/>
    <m/>
    <x v="0"/>
    <m/>
    <x v="161"/>
    <n v="100478910"/>
    <x v="0"/>
    <x v="0"/>
    <s v="Reforço do saneamento básico"/>
    <s v="ORI"/>
    <x v="0"/>
    <m/>
    <x v="0"/>
    <x v="0"/>
    <x v="0"/>
    <x v="0"/>
    <x v="0"/>
    <x v="0"/>
    <x v="0"/>
    <x v="0"/>
    <x v="0"/>
    <x v="0"/>
    <x v="0"/>
    <s v="Reforço do saneamento básico"/>
    <x v="0"/>
    <x v="0"/>
    <x v="0"/>
    <x v="0"/>
    <x v="1"/>
    <x v="0"/>
    <x v="0"/>
    <s v="000000"/>
    <x v="0"/>
    <x v="0"/>
    <x v="0"/>
    <x v="0"/>
    <s v="Pagamento a favor da Srª. Samira Lopes Miranda, pelo serviço prestado na limpeza urbana, referente ao mês de janeiro 2023, conforme contrato em anexo.  "/>
  </r>
  <r>
    <x v="2"/>
    <n v="0"/>
    <n v="0"/>
    <n v="0"/>
    <n v="2300"/>
    <x v="832"/>
    <x v="0"/>
    <x v="0"/>
    <x v="0"/>
    <s v="01.23.04.14"/>
    <x v="8"/>
    <x v="3"/>
    <x v="4"/>
    <s v="Ambiente"/>
    <s v="01.23.04"/>
    <s v="Ambiente"/>
    <s v="01.23.04"/>
    <x v="18"/>
    <x v="0"/>
    <x v="0"/>
    <x v="0"/>
    <x v="0"/>
    <x v="1"/>
    <x v="2"/>
    <x v="0"/>
    <x v="0"/>
    <s v="2023-01-24"/>
    <x v="0"/>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 favor da Srª. Silvina Gomes Furtado, pelo serviço prestado na limpeza urbana e de cuidados dos espaços verdes do concelho, referente ao mês de janeiro 2023, conforme contrato em anexo."/>
  </r>
  <r>
    <x v="2"/>
    <n v="0"/>
    <n v="0"/>
    <n v="0"/>
    <n v="1633"/>
    <x v="832"/>
    <x v="0"/>
    <x v="0"/>
    <x v="0"/>
    <s v="01.23.04.14"/>
    <x v="8"/>
    <x v="3"/>
    <x v="4"/>
    <s v="Ambiente"/>
    <s v="01.23.04"/>
    <s v="Ambiente"/>
    <s v="01.23.04"/>
    <x v="18"/>
    <x v="0"/>
    <x v="0"/>
    <x v="0"/>
    <x v="0"/>
    <x v="1"/>
    <x v="2"/>
    <x v="0"/>
    <x v="0"/>
    <s v="2023-01-24"/>
    <x v="0"/>
    <n v="1633"/>
    <x v="0"/>
    <m/>
    <x v="0"/>
    <m/>
    <x v="3"/>
    <n v="100479277"/>
    <x v="0"/>
    <x v="1"/>
    <s v="Criação e Manutenção de Espaços Verdes"/>
    <s v="ORI"/>
    <x v="0"/>
    <s v="CMEV"/>
    <x v="0"/>
    <x v="0"/>
    <x v="0"/>
    <x v="0"/>
    <x v="0"/>
    <x v="0"/>
    <x v="0"/>
    <x v="0"/>
    <x v="0"/>
    <x v="0"/>
    <x v="0"/>
    <s v="Criação e Manutenção de Espaços Verdes"/>
    <x v="0"/>
    <x v="0"/>
    <x v="0"/>
    <x v="0"/>
    <x v="1"/>
    <x v="0"/>
    <x v="0"/>
    <s v="000000"/>
    <x v="0"/>
    <x v="0"/>
    <x v="1"/>
    <x v="0"/>
    <s v="Pagamento a favor da Srª. Silvina Gomes Furtado, pelo serviço prestado na limpeza urbana e de cuidados dos espaços verdes do concelho, referente ao mês de janeiro 2023, conforme contrato em anexo."/>
  </r>
  <r>
    <x v="2"/>
    <n v="0"/>
    <n v="0"/>
    <n v="0"/>
    <n v="11397"/>
    <x v="832"/>
    <x v="0"/>
    <x v="0"/>
    <x v="0"/>
    <s v="01.23.04.14"/>
    <x v="8"/>
    <x v="3"/>
    <x v="4"/>
    <s v="Ambiente"/>
    <s v="01.23.04"/>
    <s v="Ambiente"/>
    <s v="01.23.04"/>
    <x v="18"/>
    <x v="0"/>
    <x v="0"/>
    <x v="0"/>
    <x v="0"/>
    <x v="1"/>
    <x v="2"/>
    <x v="0"/>
    <x v="0"/>
    <s v="2023-01-24"/>
    <x v="0"/>
    <n v="11397"/>
    <x v="0"/>
    <m/>
    <x v="0"/>
    <m/>
    <x v="162"/>
    <n v="100478816"/>
    <x v="0"/>
    <x v="0"/>
    <s v="Criação e Manutenção de Espaços Verdes"/>
    <s v="ORI"/>
    <x v="0"/>
    <s v="CMEV"/>
    <x v="0"/>
    <x v="0"/>
    <x v="0"/>
    <x v="0"/>
    <x v="0"/>
    <x v="0"/>
    <x v="0"/>
    <x v="0"/>
    <x v="0"/>
    <x v="0"/>
    <x v="0"/>
    <s v="Criação e Manutenção de Espaços Verdes"/>
    <x v="0"/>
    <x v="0"/>
    <x v="0"/>
    <x v="0"/>
    <x v="1"/>
    <x v="0"/>
    <x v="0"/>
    <s v="000000"/>
    <x v="0"/>
    <x v="0"/>
    <x v="0"/>
    <x v="0"/>
    <s v="Pagamento a favor da Srª. Silvina Gomes Furtado, pelo serviço prestado na limpeza urbana e de cuidados dos espaços verdes do concelho, referente ao mês de janeiro 2023, conforme contrato em anexo."/>
  </r>
  <r>
    <x v="0"/>
    <n v="0"/>
    <n v="0"/>
    <n v="0"/>
    <n v="145260"/>
    <x v="833"/>
    <x v="0"/>
    <x v="1"/>
    <x v="0"/>
    <s v="03.03.10"/>
    <x v="4"/>
    <x v="0"/>
    <x v="3"/>
    <s v="Receitas Da Câmara"/>
    <s v="03.03.10"/>
    <s v="Receitas Da Câmara"/>
    <s v="03.03.10"/>
    <x v="11"/>
    <x v="0"/>
    <x v="3"/>
    <x v="3"/>
    <x v="0"/>
    <x v="0"/>
    <x v="1"/>
    <x v="0"/>
    <x v="1"/>
    <s v="2023-02-01"/>
    <x v="0"/>
    <n v="145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834"/>
    <x v="0"/>
    <x v="1"/>
    <x v="0"/>
    <s v="03.03.10"/>
    <x v="4"/>
    <x v="0"/>
    <x v="3"/>
    <s v="Receitas Da Câmara"/>
    <s v="03.03.10"/>
    <s v="Receitas Da Câmara"/>
    <s v="03.03.10"/>
    <x v="7"/>
    <x v="0"/>
    <x v="3"/>
    <x v="3"/>
    <x v="0"/>
    <x v="0"/>
    <x v="1"/>
    <x v="0"/>
    <x v="1"/>
    <s v="2023-02-01"/>
    <x v="0"/>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00"/>
    <x v="835"/>
    <x v="0"/>
    <x v="1"/>
    <x v="0"/>
    <s v="03.03.10"/>
    <x v="4"/>
    <x v="0"/>
    <x v="3"/>
    <s v="Receitas Da Câmara"/>
    <s v="03.03.10"/>
    <s v="Receitas Da Câmara"/>
    <s v="03.03.10"/>
    <x v="5"/>
    <x v="0"/>
    <x v="0"/>
    <x v="4"/>
    <x v="0"/>
    <x v="0"/>
    <x v="1"/>
    <x v="0"/>
    <x v="1"/>
    <s v="2023-02-01"/>
    <x v="0"/>
    <n v="6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950"/>
    <x v="836"/>
    <x v="0"/>
    <x v="1"/>
    <x v="0"/>
    <s v="03.03.10"/>
    <x v="4"/>
    <x v="0"/>
    <x v="3"/>
    <s v="Receitas Da Câmara"/>
    <s v="03.03.10"/>
    <s v="Receitas Da Câmara"/>
    <s v="03.03.10"/>
    <x v="34"/>
    <x v="0"/>
    <x v="3"/>
    <x v="3"/>
    <x v="0"/>
    <x v="0"/>
    <x v="1"/>
    <x v="0"/>
    <x v="1"/>
    <s v="2023-02-01"/>
    <x v="0"/>
    <n v="18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837"/>
    <x v="0"/>
    <x v="1"/>
    <x v="0"/>
    <s v="03.03.10"/>
    <x v="4"/>
    <x v="0"/>
    <x v="3"/>
    <s v="Receitas Da Câmara"/>
    <s v="03.03.10"/>
    <s v="Receitas Da Câmara"/>
    <s v="03.03.10"/>
    <x v="4"/>
    <x v="0"/>
    <x v="3"/>
    <x v="3"/>
    <x v="0"/>
    <x v="0"/>
    <x v="1"/>
    <x v="0"/>
    <x v="1"/>
    <s v="2023-02-01"/>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360"/>
    <x v="838"/>
    <x v="0"/>
    <x v="1"/>
    <x v="0"/>
    <s v="03.03.10"/>
    <x v="4"/>
    <x v="0"/>
    <x v="3"/>
    <s v="Receitas Da Câmara"/>
    <s v="03.03.10"/>
    <s v="Receitas Da Câmara"/>
    <s v="03.03.10"/>
    <x v="22"/>
    <x v="0"/>
    <x v="3"/>
    <x v="3"/>
    <x v="0"/>
    <x v="0"/>
    <x v="1"/>
    <x v="0"/>
    <x v="1"/>
    <s v="2023-02-01"/>
    <x v="0"/>
    <n v="12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839"/>
    <x v="0"/>
    <x v="1"/>
    <x v="0"/>
    <s v="03.03.10"/>
    <x v="4"/>
    <x v="0"/>
    <x v="3"/>
    <s v="Receitas Da Câmara"/>
    <s v="03.03.10"/>
    <s v="Receitas Da Câmara"/>
    <s v="03.03.10"/>
    <x v="6"/>
    <x v="0"/>
    <x v="3"/>
    <x v="3"/>
    <x v="0"/>
    <x v="0"/>
    <x v="1"/>
    <x v="0"/>
    <x v="1"/>
    <s v="2023-02-01"/>
    <x v="0"/>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840"/>
    <x v="0"/>
    <x v="1"/>
    <x v="0"/>
    <s v="03.03.10"/>
    <x v="4"/>
    <x v="0"/>
    <x v="3"/>
    <s v="Receitas Da Câmara"/>
    <s v="03.03.10"/>
    <s v="Receitas Da Câmara"/>
    <s v="03.03.10"/>
    <x v="27"/>
    <x v="0"/>
    <x v="3"/>
    <x v="3"/>
    <x v="0"/>
    <x v="0"/>
    <x v="1"/>
    <x v="0"/>
    <x v="1"/>
    <s v="2023-02-01"/>
    <x v="0"/>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6"/>
    <x v="841"/>
    <x v="0"/>
    <x v="0"/>
    <x v="0"/>
    <s v="03.16.15"/>
    <x v="0"/>
    <x v="0"/>
    <x v="0"/>
    <s v="Direção Financeira"/>
    <s v="03.16.15"/>
    <s v="Direção Financeira"/>
    <s v="03.16.15"/>
    <x v="44"/>
    <x v="0"/>
    <x v="0"/>
    <x v="7"/>
    <x v="0"/>
    <x v="0"/>
    <x v="0"/>
    <x v="0"/>
    <x v="5"/>
    <s v="2023-05-23"/>
    <x v="1"/>
    <n v="1656"/>
    <x v="0"/>
    <m/>
    <x v="0"/>
    <m/>
    <x v="29"/>
    <n v="100391565"/>
    <x v="0"/>
    <x v="0"/>
    <s v="Direção Financeira"/>
    <s v="ORI"/>
    <x v="0"/>
    <m/>
    <x v="0"/>
    <x v="0"/>
    <x v="0"/>
    <x v="0"/>
    <x v="0"/>
    <x v="0"/>
    <x v="0"/>
    <x v="0"/>
    <x v="0"/>
    <x v="0"/>
    <x v="0"/>
    <s v="Direção Financeira"/>
    <x v="0"/>
    <x v="0"/>
    <x v="0"/>
    <x v="0"/>
    <x v="0"/>
    <x v="0"/>
    <x v="0"/>
    <s v="000000"/>
    <x v="0"/>
    <x v="0"/>
    <x v="0"/>
    <x v="0"/>
    <s v="Pagamento a favor INCV, referente a publicação n B.O IIª serie, a retificação nº1/2023, a retificação da publicação do Sr. Arnaldo Cabral Lopes AOOII para AOIII, conforme proposta em anexo."/>
  </r>
  <r>
    <x v="0"/>
    <n v="0"/>
    <n v="0"/>
    <n v="0"/>
    <n v="26090"/>
    <x v="842"/>
    <x v="0"/>
    <x v="0"/>
    <x v="0"/>
    <s v="01.27.02.11"/>
    <x v="21"/>
    <x v="4"/>
    <x v="5"/>
    <s v="Saneamento básico"/>
    <s v="01.27.02"/>
    <s v="Saneamento básico"/>
    <s v="01.27.02"/>
    <x v="21"/>
    <x v="0"/>
    <x v="5"/>
    <x v="8"/>
    <x v="0"/>
    <x v="1"/>
    <x v="0"/>
    <x v="0"/>
    <x v="2"/>
    <s v="2023-03-10"/>
    <x v="0"/>
    <n v="26090"/>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s aquisições de combustíveis, destinadas aos serviços de transporte de resíduos sólidos e urbanas, para o aterro sanitário, conforme anexo.  "/>
  </r>
  <r>
    <x v="0"/>
    <n v="0"/>
    <n v="0"/>
    <n v="0"/>
    <n v="558"/>
    <x v="843"/>
    <x v="0"/>
    <x v="0"/>
    <x v="0"/>
    <s v="03.16.15"/>
    <x v="0"/>
    <x v="0"/>
    <x v="0"/>
    <s v="Direção Financeira"/>
    <s v="03.16.15"/>
    <s v="Direção Financeira"/>
    <s v="03.16.15"/>
    <x v="54"/>
    <x v="0"/>
    <x v="0"/>
    <x v="0"/>
    <x v="0"/>
    <x v="0"/>
    <x v="0"/>
    <x v="0"/>
    <x v="2"/>
    <s v="2023-03-23"/>
    <x v="0"/>
    <n v="558"/>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1905"/>
    <x v="843"/>
    <x v="0"/>
    <x v="0"/>
    <x v="0"/>
    <s v="03.16.15"/>
    <x v="0"/>
    <x v="0"/>
    <x v="0"/>
    <s v="Direção Financeira"/>
    <s v="03.16.15"/>
    <s v="Direção Financeira"/>
    <s v="03.16.15"/>
    <x v="71"/>
    <x v="0"/>
    <x v="0"/>
    <x v="0"/>
    <x v="0"/>
    <x v="0"/>
    <x v="0"/>
    <x v="0"/>
    <x v="2"/>
    <s v="2023-03-23"/>
    <x v="0"/>
    <n v="1905"/>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23"/>
    <x v="843"/>
    <x v="0"/>
    <x v="0"/>
    <x v="0"/>
    <s v="03.16.15"/>
    <x v="0"/>
    <x v="0"/>
    <x v="0"/>
    <s v="Direção Financeira"/>
    <s v="03.16.15"/>
    <s v="Direção Financeira"/>
    <s v="03.16.15"/>
    <x v="52"/>
    <x v="0"/>
    <x v="0"/>
    <x v="0"/>
    <x v="0"/>
    <x v="0"/>
    <x v="0"/>
    <x v="0"/>
    <x v="2"/>
    <s v="2023-03-23"/>
    <x v="0"/>
    <n v="23"/>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1085"/>
    <x v="843"/>
    <x v="0"/>
    <x v="0"/>
    <x v="0"/>
    <s v="03.16.15"/>
    <x v="0"/>
    <x v="0"/>
    <x v="0"/>
    <s v="Direção Financeira"/>
    <s v="03.16.15"/>
    <s v="Direção Financeira"/>
    <s v="03.16.15"/>
    <x v="51"/>
    <x v="0"/>
    <x v="0"/>
    <x v="0"/>
    <x v="0"/>
    <x v="0"/>
    <x v="0"/>
    <x v="0"/>
    <x v="2"/>
    <s v="2023-03-23"/>
    <x v="0"/>
    <n v="1085"/>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17543"/>
    <x v="843"/>
    <x v="0"/>
    <x v="0"/>
    <x v="0"/>
    <s v="03.16.15"/>
    <x v="0"/>
    <x v="0"/>
    <x v="0"/>
    <s v="Direção Financeira"/>
    <s v="03.16.15"/>
    <s v="Direção Financeira"/>
    <s v="03.16.15"/>
    <x v="37"/>
    <x v="0"/>
    <x v="0"/>
    <x v="0"/>
    <x v="1"/>
    <x v="0"/>
    <x v="0"/>
    <x v="0"/>
    <x v="2"/>
    <s v="2023-03-23"/>
    <x v="0"/>
    <n v="17543"/>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8454"/>
    <x v="843"/>
    <x v="0"/>
    <x v="0"/>
    <x v="0"/>
    <s v="03.16.15"/>
    <x v="0"/>
    <x v="0"/>
    <x v="0"/>
    <s v="Direção Financeira"/>
    <s v="03.16.15"/>
    <s v="Direção Financeira"/>
    <s v="03.16.15"/>
    <x v="49"/>
    <x v="0"/>
    <x v="0"/>
    <x v="0"/>
    <x v="1"/>
    <x v="0"/>
    <x v="0"/>
    <x v="0"/>
    <x v="2"/>
    <s v="2023-03-23"/>
    <x v="0"/>
    <n v="8454"/>
    <x v="0"/>
    <m/>
    <x v="0"/>
    <m/>
    <x v="3"/>
    <n v="100479277"/>
    <x v="0"/>
    <x v="1"/>
    <s v="Direção Financeira"/>
    <s v="ORI"/>
    <x v="0"/>
    <m/>
    <x v="0"/>
    <x v="0"/>
    <x v="0"/>
    <x v="0"/>
    <x v="0"/>
    <x v="0"/>
    <x v="0"/>
    <x v="0"/>
    <x v="0"/>
    <x v="0"/>
    <x v="0"/>
    <s v="Direção Financeira"/>
    <x v="0"/>
    <x v="0"/>
    <x v="0"/>
    <x v="0"/>
    <x v="0"/>
    <x v="0"/>
    <x v="0"/>
    <s v="000000"/>
    <x v="0"/>
    <x v="0"/>
    <x v="1"/>
    <x v="0"/>
    <s v="Pagamento de salário referente a 03-2023"/>
  </r>
  <r>
    <x v="0"/>
    <n v="0"/>
    <n v="0"/>
    <n v="0"/>
    <n v="906"/>
    <x v="843"/>
    <x v="0"/>
    <x v="0"/>
    <x v="0"/>
    <s v="03.16.15"/>
    <x v="0"/>
    <x v="0"/>
    <x v="0"/>
    <s v="Direção Financeira"/>
    <s v="03.16.15"/>
    <s v="Direção Financeira"/>
    <s v="03.16.15"/>
    <x v="54"/>
    <x v="0"/>
    <x v="0"/>
    <x v="0"/>
    <x v="0"/>
    <x v="0"/>
    <x v="0"/>
    <x v="0"/>
    <x v="2"/>
    <s v="2023-03-23"/>
    <x v="0"/>
    <n v="906"/>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3092"/>
    <x v="843"/>
    <x v="0"/>
    <x v="0"/>
    <x v="0"/>
    <s v="03.16.15"/>
    <x v="0"/>
    <x v="0"/>
    <x v="0"/>
    <s v="Direção Financeira"/>
    <s v="03.16.15"/>
    <s v="Direção Financeira"/>
    <s v="03.16.15"/>
    <x v="71"/>
    <x v="0"/>
    <x v="0"/>
    <x v="0"/>
    <x v="0"/>
    <x v="0"/>
    <x v="0"/>
    <x v="0"/>
    <x v="2"/>
    <s v="2023-03-23"/>
    <x v="0"/>
    <n v="3092"/>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38"/>
    <x v="843"/>
    <x v="0"/>
    <x v="0"/>
    <x v="0"/>
    <s v="03.16.15"/>
    <x v="0"/>
    <x v="0"/>
    <x v="0"/>
    <s v="Direção Financeira"/>
    <s v="03.16.15"/>
    <s v="Direção Financeira"/>
    <s v="03.16.15"/>
    <x v="52"/>
    <x v="0"/>
    <x v="0"/>
    <x v="0"/>
    <x v="0"/>
    <x v="0"/>
    <x v="0"/>
    <x v="0"/>
    <x v="2"/>
    <s v="2023-03-23"/>
    <x v="0"/>
    <n v="38"/>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1762"/>
    <x v="843"/>
    <x v="0"/>
    <x v="0"/>
    <x v="0"/>
    <s v="03.16.15"/>
    <x v="0"/>
    <x v="0"/>
    <x v="0"/>
    <s v="Direção Financeira"/>
    <s v="03.16.15"/>
    <s v="Direção Financeira"/>
    <s v="03.16.15"/>
    <x v="51"/>
    <x v="0"/>
    <x v="0"/>
    <x v="0"/>
    <x v="0"/>
    <x v="0"/>
    <x v="0"/>
    <x v="0"/>
    <x v="2"/>
    <s v="2023-03-23"/>
    <x v="0"/>
    <n v="1762"/>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28468"/>
    <x v="843"/>
    <x v="0"/>
    <x v="0"/>
    <x v="0"/>
    <s v="03.16.15"/>
    <x v="0"/>
    <x v="0"/>
    <x v="0"/>
    <s v="Direção Financeira"/>
    <s v="03.16.15"/>
    <s v="Direção Financeira"/>
    <s v="03.16.15"/>
    <x v="37"/>
    <x v="0"/>
    <x v="0"/>
    <x v="0"/>
    <x v="1"/>
    <x v="0"/>
    <x v="0"/>
    <x v="0"/>
    <x v="2"/>
    <s v="2023-03-23"/>
    <x v="0"/>
    <n v="28468"/>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13716"/>
    <x v="843"/>
    <x v="0"/>
    <x v="0"/>
    <x v="0"/>
    <s v="03.16.15"/>
    <x v="0"/>
    <x v="0"/>
    <x v="0"/>
    <s v="Direção Financeira"/>
    <s v="03.16.15"/>
    <s v="Direção Financeira"/>
    <s v="03.16.15"/>
    <x v="49"/>
    <x v="0"/>
    <x v="0"/>
    <x v="0"/>
    <x v="1"/>
    <x v="0"/>
    <x v="0"/>
    <x v="0"/>
    <x v="2"/>
    <s v="2023-03-23"/>
    <x v="0"/>
    <n v="13716"/>
    <x v="0"/>
    <m/>
    <x v="0"/>
    <m/>
    <x v="2"/>
    <n v="100474696"/>
    <x v="0"/>
    <x v="2"/>
    <s v="Direção Financeira"/>
    <s v="ORI"/>
    <x v="0"/>
    <m/>
    <x v="0"/>
    <x v="0"/>
    <x v="0"/>
    <x v="0"/>
    <x v="0"/>
    <x v="0"/>
    <x v="0"/>
    <x v="0"/>
    <x v="0"/>
    <x v="0"/>
    <x v="0"/>
    <s v="Direção Financeira"/>
    <x v="0"/>
    <x v="0"/>
    <x v="0"/>
    <x v="0"/>
    <x v="0"/>
    <x v="0"/>
    <x v="0"/>
    <s v="000000"/>
    <x v="0"/>
    <x v="0"/>
    <x v="2"/>
    <x v="0"/>
    <s v="Pagamento de salário referente a 03-2023"/>
  </r>
  <r>
    <x v="0"/>
    <n v="0"/>
    <n v="0"/>
    <n v="0"/>
    <n v="15"/>
    <x v="843"/>
    <x v="0"/>
    <x v="0"/>
    <x v="0"/>
    <s v="03.16.15"/>
    <x v="0"/>
    <x v="0"/>
    <x v="0"/>
    <s v="Direção Financeira"/>
    <s v="03.16.15"/>
    <s v="Direção Financeira"/>
    <s v="03.16.15"/>
    <x v="54"/>
    <x v="0"/>
    <x v="0"/>
    <x v="0"/>
    <x v="0"/>
    <x v="0"/>
    <x v="0"/>
    <x v="0"/>
    <x v="2"/>
    <s v="2023-03-23"/>
    <x v="0"/>
    <n v="15"/>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52"/>
    <x v="843"/>
    <x v="0"/>
    <x v="0"/>
    <x v="0"/>
    <s v="03.16.15"/>
    <x v="0"/>
    <x v="0"/>
    <x v="0"/>
    <s v="Direção Financeira"/>
    <s v="03.16.15"/>
    <s v="Direção Financeira"/>
    <s v="03.16.15"/>
    <x v="71"/>
    <x v="0"/>
    <x v="0"/>
    <x v="0"/>
    <x v="0"/>
    <x v="0"/>
    <x v="0"/>
    <x v="0"/>
    <x v="2"/>
    <s v="2023-03-23"/>
    <x v="0"/>
    <n v="52"/>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0"/>
    <x v="843"/>
    <x v="0"/>
    <x v="0"/>
    <x v="0"/>
    <s v="03.16.15"/>
    <x v="0"/>
    <x v="0"/>
    <x v="0"/>
    <s v="Direção Financeira"/>
    <s v="03.16.15"/>
    <s v="Direção Financeira"/>
    <s v="03.16.15"/>
    <x v="52"/>
    <x v="0"/>
    <x v="0"/>
    <x v="0"/>
    <x v="0"/>
    <x v="0"/>
    <x v="0"/>
    <x v="0"/>
    <x v="2"/>
    <s v="2023-03-23"/>
    <x v="0"/>
    <n v="0"/>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30"/>
    <x v="843"/>
    <x v="0"/>
    <x v="0"/>
    <x v="0"/>
    <s v="03.16.15"/>
    <x v="0"/>
    <x v="0"/>
    <x v="0"/>
    <s v="Direção Financeira"/>
    <s v="03.16.15"/>
    <s v="Direção Financeira"/>
    <s v="03.16.15"/>
    <x v="51"/>
    <x v="0"/>
    <x v="0"/>
    <x v="0"/>
    <x v="0"/>
    <x v="0"/>
    <x v="0"/>
    <x v="0"/>
    <x v="2"/>
    <s v="2023-03-23"/>
    <x v="0"/>
    <n v="30"/>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485"/>
    <x v="843"/>
    <x v="0"/>
    <x v="0"/>
    <x v="0"/>
    <s v="03.16.15"/>
    <x v="0"/>
    <x v="0"/>
    <x v="0"/>
    <s v="Direção Financeira"/>
    <s v="03.16.15"/>
    <s v="Direção Financeira"/>
    <s v="03.16.15"/>
    <x v="37"/>
    <x v="0"/>
    <x v="0"/>
    <x v="0"/>
    <x v="1"/>
    <x v="0"/>
    <x v="0"/>
    <x v="0"/>
    <x v="2"/>
    <s v="2023-03-23"/>
    <x v="0"/>
    <n v="485"/>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237"/>
    <x v="843"/>
    <x v="0"/>
    <x v="0"/>
    <x v="0"/>
    <s v="03.16.15"/>
    <x v="0"/>
    <x v="0"/>
    <x v="0"/>
    <s v="Direção Financeira"/>
    <s v="03.16.15"/>
    <s v="Direção Financeira"/>
    <s v="03.16.15"/>
    <x v="49"/>
    <x v="0"/>
    <x v="0"/>
    <x v="0"/>
    <x v="1"/>
    <x v="0"/>
    <x v="0"/>
    <x v="0"/>
    <x v="2"/>
    <s v="2023-03-23"/>
    <x v="0"/>
    <n v="237"/>
    <x v="0"/>
    <m/>
    <x v="0"/>
    <m/>
    <x v="7"/>
    <n v="100474707"/>
    <x v="0"/>
    <x v="4"/>
    <s v="Direção Financeira"/>
    <s v="ORI"/>
    <x v="0"/>
    <m/>
    <x v="0"/>
    <x v="0"/>
    <x v="0"/>
    <x v="0"/>
    <x v="0"/>
    <x v="0"/>
    <x v="0"/>
    <x v="0"/>
    <x v="0"/>
    <x v="0"/>
    <x v="0"/>
    <s v="Direção Financeira"/>
    <x v="0"/>
    <x v="0"/>
    <x v="0"/>
    <x v="0"/>
    <x v="0"/>
    <x v="0"/>
    <x v="0"/>
    <s v="000000"/>
    <x v="0"/>
    <x v="0"/>
    <x v="4"/>
    <x v="0"/>
    <s v="Pagamento de salário referente a 03-2023"/>
  </r>
  <r>
    <x v="0"/>
    <n v="0"/>
    <n v="0"/>
    <n v="0"/>
    <n v="226"/>
    <x v="843"/>
    <x v="0"/>
    <x v="0"/>
    <x v="0"/>
    <s v="03.16.15"/>
    <x v="0"/>
    <x v="0"/>
    <x v="0"/>
    <s v="Direção Financeira"/>
    <s v="03.16.15"/>
    <s v="Direção Financeira"/>
    <s v="03.16.15"/>
    <x v="54"/>
    <x v="0"/>
    <x v="0"/>
    <x v="0"/>
    <x v="0"/>
    <x v="0"/>
    <x v="0"/>
    <x v="0"/>
    <x v="2"/>
    <s v="2023-03-23"/>
    <x v="0"/>
    <n v="226"/>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773"/>
    <x v="843"/>
    <x v="0"/>
    <x v="0"/>
    <x v="0"/>
    <s v="03.16.15"/>
    <x v="0"/>
    <x v="0"/>
    <x v="0"/>
    <s v="Direção Financeira"/>
    <s v="03.16.15"/>
    <s v="Direção Financeira"/>
    <s v="03.16.15"/>
    <x v="71"/>
    <x v="0"/>
    <x v="0"/>
    <x v="0"/>
    <x v="0"/>
    <x v="0"/>
    <x v="0"/>
    <x v="0"/>
    <x v="2"/>
    <s v="2023-03-23"/>
    <x v="0"/>
    <n v="773"/>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9"/>
    <x v="843"/>
    <x v="0"/>
    <x v="0"/>
    <x v="0"/>
    <s v="03.16.15"/>
    <x v="0"/>
    <x v="0"/>
    <x v="0"/>
    <s v="Direção Financeira"/>
    <s v="03.16.15"/>
    <s v="Direção Financeira"/>
    <s v="03.16.15"/>
    <x v="52"/>
    <x v="0"/>
    <x v="0"/>
    <x v="0"/>
    <x v="0"/>
    <x v="0"/>
    <x v="0"/>
    <x v="0"/>
    <x v="2"/>
    <s v="2023-03-23"/>
    <x v="0"/>
    <n v="9"/>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440"/>
    <x v="843"/>
    <x v="0"/>
    <x v="0"/>
    <x v="0"/>
    <s v="03.16.15"/>
    <x v="0"/>
    <x v="0"/>
    <x v="0"/>
    <s v="Direção Financeira"/>
    <s v="03.16.15"/>
    <s v="Direção Financeira"/>
    <s v="03.16.15"/>
    <x v="51"/>
    <x v="0"/>
    <x v="0"/>
    <x v="0"/>
    <x v="0"/>
    <x v="0"/>
    <x v="0"/>
    <x v="0"/>
    <x v="2"/>
    <s v="2023-03-23"/>
    <x v="0"/>
    <n v="440"/>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7119"/>
    <x v="843"/>
    <x v="0"/>
    <x v="0"/>
    <x v="0"/>
    <s v="03.16.15"/>
    <x v="0"/>
    <x v="0"/>
    <x v="0"/>
    <s v="Direção Financeira"/>
    <s v="03.16.15"/>
    <s v="Direção Financeira"/>
    <s v="03.16.15"/>
    <x v="37"/>
    <x v="0"/>
    <x v="0"/>
    <x v="0"/>
    <x v="1"/>
    <x v="0"/>
    <x v="0"/>
    <x v="0"/>
    <x v="2"/>
    <s v="2023-03-23"/>
    <x v="0"/>
    <n v="7119"/>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3433"/>
    <x v="843"/>
    <x v="0"/>
    <x v="0"/>
    <x v="0"/>
    <s v="03.16.15"/>
    <x v="0"/>
    <x v="0"/>
    <x v="0"/>
    <s v="Direção Financeira"/>
    <s v="03.16.15"/>
    <s v="Direção Financeira"/>
    <s v="03.16.15"/>
    <x v="49"/>
    <x v="0"/>
    <x v="0"/>
    <x v="0"/>
    <x v="1"/>
    <x v="0"/>
    <x v="0"/>
    <x v="0"/>
    <x v="2"/>
    <s v="2023-03-23"/>
    <x v="0"/>
    <n v="3433"/>
    <x v="0"/>
    <m/>
    <x v="0"/>
    <m/>
    <x v="84"/>
    <n v="100474708"/>
    <x v="0"/>
    <x v="8"/>
    <s v="Direção Financeira"/>
    <s v="ORI"/>
    <x v="0"/>
    <m/>
    <x v="0"/>
    <x v="0"/>
    <x v="0"/>
    <x v="0"/>
    <x v="0"/>
    <x v="0"/>
    <x v="0"/>
    <x v="0"/>
    <x v="0"/>
    <x v="0"/>
    <x v="0"/>
    <s v="Direção Financeira"/>
    <x v="0"/>
    <x v="0"/>
    <x v="0"/>
    <x v="0"/>
    <x v="0"/>
    <x v="0"/>
    <x v="0"/>
    <s v="000000"/>
    <x v="0"/>
    <x v="0"/>
    <x v="8"/>
    <x v="0"/>
    <s v="Pagamento de salário referente a 03-2023"/>
  </r>
  <r>
    <x v="0"/>
    <n v="0"/>
    <n v="0"/>
    <n v="0"/>
    <n v="5"/>
    <x v="843"/>
    <x v="0"/>
    <x v="0"/>
    <x v="0"/>
    <s v="03.16.15"/>
    <x v="0"/>
    <x v="0"/>
    <x v="0"/>
    <s v="Direção Financeira"/>
    <s v="03.16.15"/>
    <s v="Direção Financeira"/>
    <s v="03.16.15"/>
    <x v="54"/>
    <x v="0"/>
    <x v="0"/>
    <x v="0"/>
    <x v="0"/>
    <x v="0"/>
    <x v="0"/>
    <x v="0"/>
    <x v="2"/>
    <s v="2023-03-23"/>
    <x v="0"/>
    <n v="5"/>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18"/>
    <x v="843"/>
    <x v="0"/>
    <x v="0"/>
    <x v="0"/>
    <s v="03.16.15"/>
    <x v="0"/>
    <x v="0"/>
    <x v="0"/>
    <s v="Direção Financeira"/>
    <s v="03.16.15"/>
    <s v="Direção Financeira"/>
    <s v="03.16.15"/>
    <x v="71"/>
    <x v="0"/>
    <x v="0"/>
    <x v="0"/>
    <x v="0"/>
    <x v="0"/>
    <x v="0"/>
    <x v="0"/>
    <x v="2"/>
    <s v="2023-03-23"/>
    <x v="0"/>
    <n v="18"/>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0"/>
    <x v="843"/>
    <x v="0"/>
    <x v="0"/>
    <x v="0"/>
    <s v="03.16.15"/>
    <x v="0"/>
    <x v="0"/>
    <x v="0"/>
    <s v="Direção Financeira"/>
    <s v="03.16.15"/>
    <s v="Direção Financeira"/>
    <s v="03.16.15"/>
    <x v="52"/>
    <x v="0"/>
    <x v="0"/>
    <x v="0"/>
    <x v="0"/>
    <x v="0"/>
    <x v="0"/>
    <x v="0"/>
    <x v="2"/>
    <s v="2023-03-23"/>
    <x v="0"/>
    <n v="0"/>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10"/>
    <x v="843"/>
    <x v="0"/>
    <x v="0"/>
    <x v="0"/>
    <s v="03.16.15"/>
    <x v="0"/>
    <x v="0"/>
    <x v="0"/>
    <s v="Direção Financeira"/>
    <s v="03.16.15"/>
    <s v="Direção Financeira"/>
    <s v="03.16.15"/>
    <x v="51"/>
    <x v="0"/>
    <x v="0"/>
    <x v="0"/>
    <x v="0"/>
    <x v="0"/>
    <x v="0"/>
    <x v="0"/>
    <x v="2"/>
    <s v="2023-03-23"/>
    <x v="0"/>
    <n v="10"/>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166"/>
    <x v="843"/>
    <x v="0"/>
    <x v="0"/>
    <x v="0"/>
    <s v="03.16.15"/>
    <x v="0"/>
    <x v="0"/>
    <x v="0"/>
    <s v="Direção Financeira"/>
    <s v="03.16.15"/>
    <s v="Direção Financeira"/>
    <s v="03.16.15"/>
    <x v="37"/>
    <x v="0"/>
    <x v="0"/>
    <x v="0"/>
    <x v="1"/>
    <x v="0"/>
    <x v="0"/>
    <x v="0"/>
    <x v="2"/>
    <s v="2023-03-23"/>
    <x v="0"/>
    <n v="166"/>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82"/>
    <x v="843"/>
    <x v="0"/>
    <x v="0"/>
    <x v="0"/>
    <s v="03.16.15"/>
    <x v="0"/>
    <x v="0"/>
    <x v="0"/>
    <s v="Direção Financeira"/>
    <s v="03.16.15"/>
    <s v="Direção Financeira"/>
    <s v="03.16.15"/>
    <x v="49"/>
    <x v="0"/>
    <x v="0"/>
    <x v="0"/>
    <x v="1"/>
    <x v="0"/>
    <x v="0"/>
    <x v="0"/>
    <x v="2"/>
    <s v="2023-03-23"/>
    <x v="0"/>
    <n v="82"/>
    <x v="0"/>
    <m/>
    <x v="0"/>
    <m/>
    <x v="51"/>
    <n v="100478987"/>
    <x v="0"/>
    <x v="5"/>
    <s v="Direção Financeira"/>
    <s v="ORI"/>
    <x v="0"/>
    <m/>
    <x v="0"/>
    <x v="0"/>
    <x v="0"/>
    <x v="0"/>
    <x v="0"/>
    <x v="0"/>
    <x v="0"/>
    <x v="0"/>
    <x v="0"/>
    <x v="0"/>
    <x v="0"/>
    <s v="Direção Financeira"/>
    <x v="0"/>
    <x v="0"/>
    <x v="0"/>
    <x v="0"/>
    <x v="0"/>
    <x v="0"/>
    <x v="0"/>
    <s v="000000"/>
    <x v="0"/>
    <x v="0"/>
    <x v="5"/>
    <x v="0"/>
    <s v="Pagamento de salário referente a 03-2023"/>
  </r>
  <r>
    <x v="0"/>
    <n v="0"/>
    <n v="0"/>
    <n v="0"/>
    <n v="1315"/>
    <x v="843"/>
    <x v="0"/>
    <x v="0"/>
    <x v="0"/>
    <s v="03.16.15"/>
    <x v="0"/>
    <x v="0"/>
    <x v="0"/>
    <s v="Direção Financeira"/>
    <s v="03.16.15"/>
    <s v="Direção Financeira"/>
    <s v="03.16.15"/>
    <x v="54"/>
    <x v="0"/>
    <x v="0"/>
    <x v="0"/>
    <x v="0"/>
    <x v="0"/>
    <x v="0"/>
    <x v="0"/>
    <x v="2"/>
    <s v="2023-03-23"/>
    <x v="0"/>
    <n v="1315"/>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4486"/>
    <x v="843"/>
    <x v="0"/>
    <x v="0"/>
    <x v="0"/>
    <s v="03.16.15"/>
    <x v="0"/>
    <x v="0"/>
    <x v="0"/>
    <s v="Direção Financeira"/>
    <s v="03.16.15"/>
    <s v="Direção Financeira"/>
    <s v="03.16.15"/>
    <x v="71"/>
    <x v="0"/>
    <x v="0"/>
    <x v="0"/>
    <x v="0"/>
    <x v="0"/>
    <x v="0"/>
    <x v="0"/>
    <x v="2"/>
    <s v="2023-03-23"/>
    <x v="0"/>
    <n v="4486"/>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56"/>
    <x v="843"/>
    <x v="0"/>
    <x v="0"/>
    <x v="0"/>
    <s v="03.16.15"/>
    <x v="0"/>
    <x v="0"/>
    <x v="0"/>
    <s v="Direção Financeira"/>
    <s v="03.16.15"/>
    <s v="Direção Financeira"/>
    <s v="03.16.15"/>
    <x v="52"/>
    <x v="0"/>
    <x v="0"/>
    <x v="0"/>
    <x v="0"/>
    <x v="0"/>
    <x v="0"/>
    <x v="0"/>
    <x v="2"/>
    <s v="2023-03-23"/>
    <x v="0"/>
    <n v="56"/>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2556"/>
    <x v="843"/>
    <x v="0"/>
    <x v="0"/>
    <x v="0"/>
    <s v="03.16.15"/>
    <x v="0"/>
    <x v="0"/>
    <x v="0"/>
    <s v="Direção Financeira"/>
    <s v="03.16.15"/>
    <s v="Direção Financeira"/>
    <s v="03.16.15"/>
    <x v="51"/>
    <x v="0"/>
    <x v="0"/>
    <x v="0"/>
    <x v="0"/>
    <x v="0"/>
    <x v="0"/>
    <x v="0"/>
    <x v="2"/>
    <s v="2023-03-23"/>
    <x v="0"/>
    <n v="2556"/>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41303"/>
    <x v="843"/>
    <x v="0"/>
    <x v="0"/>
    <x v="0"/>
    <s v="03.16.15"/>
    <x v="0"/>
    <x v="0"/>
    <x v="0"/>
    <s v="Direção Financeira"/>
    <s v="03.16.15"/>
    <s v="Direção Financeira"/>
    <s v="03.16.15"/>
    <x v="37"/>
    <x v="0"/>
    <x v="0"/>
    <x v="0"/>
    <x v="1"/>
    <x v="0"/>
    <x v="0"/>
    <x v="0"/>
    <x v="2"/>
    <s v="2023-03-23"/>
    <x v="0"/>
    <n v="41303"/>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19898"/>
    <x v="843"/>
    <x v="0"/>
    <x v="0"/>
    <x v="0"/>
    <s v="03.16.15"/>
    <x v="0"/>
    <x v="0"/>
    <x v="0"/>
    <s v="Direção Financeira"/>
    <s v="03.16.15"/>
    <s v="Direção Financeira"/>
    <s v="03.16.15"/>
    <x v="49"/>
    <x v="0"/>
    <x v="0"/>
    <x v="0"/>
    <x v="1"/>
    <x v="0"/>
    <x v="0"/>
    <x v="0"/>
    <x v="2"/>
    <s v="2023-03-23"/>
    <x v="0"/>
    <n v="19898"/>
    <x v="0"/>
    <m/>
    <x v="0"/>
    <m/>
    <x v="6"/>
    <n v="100474706"/>
    <x v="0"/>
    <x v="3"/>
    <s v="Direção Financeira"/>
    <s v="ORI"/>
    <x v="0"/>
    <m/>
    <x v="0"/>
    <x v="0"/>
    <x v="0"/>
    <x v="0"/>
    <x v="0"/>
    <x v="0"/>
    <x v="0"/>
    <x v="0"/>
    <x v="0"/>
    <x v="0"/>
    <x v="0"/>
    <s v="Direção Financeira"/>
    <x v="0"/>
    <x v="0"/>
    <x v="0"/>
    <x v="0"/>
    <x v="0"/>
    <x v="0"/>
    <x v="0"/>
    <s v="000000"/>
    <x v="0"/>
    <x v="0"/>
    <x v="3"/>
    <x v="0"/>
    <s v="Pagamento de salário referente a 03-2023"/>
  </r>
  <r>
    <x v="0"/>
    <n v="0"/>
    <n v="0"/>
    <n v="0"/>
    <n v="15681"/>
    <x v="843"/>
    <x v="0"/>
    <x v="0"/>
    <x v="0"/>
    <s v="03.16.15"/>
    <x v="0"/>
    <x v="0"/>
    <x v="0"/>
    <s v="Direção Financeira"/>
    <s v="03.16.15"/>
    <s v="Direção Financeira"/>
    <s v="03.16.15"/>
    <x v="54"/>
    <x v="0"/>
    <x v="0"/>
    <x v="0"/>
    <x v="0"/>
    <x v="0"/>
    <x v="0"/>
    <x v="0"/>
    <x v="2"/>
    <s v="2023-03-23"/>
    <x v="0"/>
    <n v="15681"/>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53464"/>
    <x v="843"/>
    <x v="0"/>
    <x v="0"/>
    <x v="0"/>
    <s v="03.16.15"/>
    <x v="0"/>
    <x v="0"/>
    <x v="0"/>
    <s v="Direção Financeira"/>
    <s v="03.16.15"/>
    <s v="Direção Financeira"/>
    <s v="03.16.15"/>
    <x v="71"/>
    <x v="0"/>
    <x v="0"/>
    <x v="0"/>
    <x v="0"/>
    <x v="0"/>
    <x v="0"/>
    <x v="0"/>
    <x v="2"/>
    <s v="2023-03-23"/>
    <x v="0"/>
    <n v="53464"/>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674"/>
    <x v="843"/>
    <x v="0"/>
    <x v="0"/>
    <x v="0"/>
    <s v="03.16.15"/>
    <x v="0"/>
    <x v="0"/>
    <x v="0"/>
    <s v="Direção Financeira"/>
    <s v="03.16.15"/>
    <s v="Direção Financeira"/>
    <s v="03.16.15"/>
    <x v="52"/>
    <x v="0"/>
    <x v="0"/>
    <x v="0"/>
    <x v="0"/>
    <x v="0"/>
    <x v="0"/>
    <x v="0"/>
    <x v="2"/>
    <s v="2023-03-23"/>
    <x v="0"/>
    <n v="674"/>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30468"/>
    <x v="843"/>
    <x v="0"/>
    <x v="0"/>
    <x v="0"/>
    <s v="03.16.15"/>
    <x v="0"/>
    <x v="0"/>
    <x v="0"/>
    <s v="Direção Financeira"/>
    <s v="03.16.15"/>
    <s v="Direção Financeira"/>
    <s v="03.16.15"/>
    <x v="51"/>
    <x v="0"/>
    <x v="0"/>
    <x v="0"/>
    <x v="0"/>
    <x v="0"/>
    <x v="0"/>
    <x v="0"/>
    <x v="2"/>
    <s v="2023-03-23"/>
    <x v="0"/>
    <n v="30468"/>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492201"/>
    <x v="843"/>
    <x v="0"/>
    <x v="0"/>
    <x v="0"/>
    <s v="03.16.15"/>
    <x v="0"/>
    <x v="0"/>
    <x v="0"/>
    <s v="Direção Financeira"/>
    <s v="03.16.15"/>
    <s v="Direção Financeira"/>
    <s v="03.16.15"/>
    <x v="37"/>
    <x v="0"/>
    <x v="0"/>
    <x v="0"/>
    <x v="1"/>
    <x v="0"/>
    <x v="0"/>
    <x v="0"/>
    <x v="2"/>
    <s v="2023-03-23"/>
    <x v="0"/>
    <n v="492201"/>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237070"/>
    <x v="843"/>
    <x v="0"/>
    <x v="0"/>
    <x v="0"/>
    <s v="03.16.15"/>
    <x v="0"/>
    <x v="0"/>
    <x v="0"/>
    <s v="Direção Financeira"/>
    <s v="03.16.15"/>
    <s v="Direção Financeira"/>
    <s v="03.16.15"/>
    <x v="49"/>
    <x v="0"/>
    <x v="0"/>
    <x v="0"/>
    <x v="1"/>
    <x v="0"/>
    <x v="0"/>
    <x v="0"/>
    <x v="2"/>
    <s v="2023-03-23"/>
    <x v="0"/>
    <n v="237070"/>
    <x v="0"/>
    <m/>
    <x v="0"/>
    <m/>
    <x v="4"/>
    <n v="100474693"/>
    <x v="0"/>
    <x v="0"/>
    <s v="Direção Financeira"/>
    <s v="ORI"/>
    <x v="0"/>
    <m/>
    <x v="0"/>
    <x v="0"/>
    <x v="0"/>
    <x v="0"/>
    <x v="0"/>
    <x v="0"/>
    <x v="0"/>
    <x v="0"/>
    <x v="0"/>
    <x v="0"/>
    <x v="0"/>
    <s v="Direção Financeira"/>
    <x v="0"/>
    <x v="0"/>
    <x v="0"/>
    <x v="0"/>
    <x v="0"/>
    <x v="0"/>
    <x v="0"/>
    <s v="000000"/>
    <x v="0"/>
    <x v="0"/>
    <x v="0"/>
    <x v="0"/>
    <s v="Pagamento de salário referente a 03-2023"/>
  </r>
  <r>
    <x v="0"/>
    <n v="0"/>
    <n v="0"/>
    <n v="0"/>
    <n v="39715"/>
    <x v="844"/>
    <x v="0"/>
    <x v="1"/>
    <x v="0"/>
    <s v="03.03.10"/>
    <x v="4"/>
    <x v="0"/>
    <x v="3"/>
    <s v="Receitas Da Câmara"/>
    <s v="03.03.10"/>
    <s v="Receitas Da Câmara"/>
    <s v="03.03.10"/>
    <x v="8"/>
    <x v="0"/>
    <x v="0"/>
    <x v="0"/>
    <x v="0"/>
    <x v="0"/>
    <x v="1"/>
    <x v="0"/>
    <x v="2"/>
    <s v="2023-03-28"/>
    <x v="0"/>
    <n v="397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845"/>
    <x v="0"/>
    <x v="1"/>
    <x v="0"/>
    <s v="03.03.10"/>
    <x v="4"/>
    <x v="0"/>
    <x v="3"/>
    <s v="Receitas Da Câmara"/>
    <s v="03.03.10"/>
    <s v="Receitas Da Câmara"/>
    <s v="03.03.10"/>
    <x v="4"/>
    <x v="0"/>
    <x v="3"/>
    <x v="3"/>
    <x v="0"/>
    <x v="0"/>
    <x v="1"/>
    <x v="0"/>
    <x v="2"/>
    <s v="2023-03-28"/>
    <x v="0"/>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846"/>
    <x v="0"/>
    <x v="1"/>
    <x v="0"/>
    <s v="03.03.10"/>
    <x v="4"/>
    <x v="0"/>
    <x v="3"/>
    <s v="Receitas Da Câmara"/>
    <s v="03.03.10"/>
    <s v="Receitas Da Câmara"/>
    <s v="03.03.10"/>
    <x v="22"/>
    <x v="0"/>
    <x v="3"/>
    <x v="3"/>
    <x v="0"/>
    <x v="0"/>
    <x v="1"/>
    <x v="0"/>
    <x v="2"/>
    <s v="2023-03-28"/>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847"/>
    <x v="0"/>
    <x v="1"/>
    <x v="0"/>
    <s v="03.03.10"/>
    <x v="4"/>
    <x v="0"/>
    <x v="3"/>
    <s v="Receitas Da Câmara"/>
    <s v="03.03.10"/>
    <s v="Receitas Da Câmara"/>
    <s v="03.03.10"/>
    <x v="11"/>
    <x v="0"/>
    <x v="3"/>
    <x v="3"/>
    <x v="0"/>
    <x v="0"/>
    <x v="1"/>
    <x v="0"/>
    <x v="2"/>
    <s v="2023-03-28"/>
    <x v="0"/>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848"/>
    <x v="0"/>
    <x v="1"/>
    <x v="0"/>
    <s v="03.03.10"/>
    <x v="4"/>
    <x v="0"/>
    <x v="3"/>
    <s v="Receitas Da Câmara"/>
    <s v="03.03.10"/>
    <s v="Receitas Da Câmara"/>
    <s v="03.03.10"/>
    <x v="5"/>
    <x v="0"/>
    <x v="0"/>
    <x v="4"/>
    <x v="0"/>
    <x v="0"/>
    <x v="1"/>
    <x v="0"/>
    <x v="2"/>
    <s v="2023-03-28"/>
    <x v="0"/>
    <n v="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80"/>
    <x v="849"/>
    <x v="0"/>
    <x v="1"/>
    <x v="0"/>
    <s v="03.03.10"/>
    <x v="4"/>
    <x v="0"/>
    <x v="3"/>
    <s v="Receitas Da Câmara"/>
    <s v="03.03.10"/>
    <s v="Receitas Da Câmara"/>
    <s v="03.03.10"/>
    <x v="7"/>
    <x v="0"/>
    <x v="3"/>
    <x v="3"/>
    <x v="0"/>
    <x v="0"/>
    <x v="1"/>
    <x v="0"/>
    <x v="2"/>
    <s v="2023-03-28"/>
    <x v="0"/>
    <n v="8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5"/>
    <x v="850"/>
    <x v="0"/>
    <x v="1"/>
    <x v="0"/>
    <s v="03.03.10"/>
    <x v="4"/>
    <x v="0"/>
    <x v="3"/>
    <s v="Receitas Da Câmara"/>
    <s v="03.03.10"/>
    <s v="Receitas Da Câmara"/>
    <s v="03.03.10"/>
    <x v="6"/>
    <x v="0"/>
    <x v="3"/>
    <x v="3"/>
    <x v="0"/>
    <x v="0"/>
    <x v="1"/>
    <x v="0"/>
    <x v="2"/>
    <s v="2023-03-28"/>
    <x v="0"/>
    <n v="1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851"/>
    <x v="0"/>
    <x v="1"/>
    <x v="0"/>
    <s v="03.03.10"/>
    <x v="4"/>
    <x v="0"/>
    <x v="3"/>
    <s v="Receitas Da Câmara"/>
    <s v="03.03.10"/>
    <s v="Receitas Da Câmara"/>
    <s v="03.03.10"/>
    <x v="26"/>
    <x v="0"/>
    <x v="3"/>
    <x v="3"/>
    <x v="0"/>
    <x v="0"/>
    <x v="1"/>
    <x v="0"/>
    <x v="2"/>
    <s v="2023-03-28"/>
    <x v="0"/>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50"/>
    <x v="852"/>
    <x v="0"/>
    <x v="0"/>
    <x v="0"/>
    <s v="03.16.15"/>
    <x v="0"/>
    <x v="0"/>
    <x v="0"/>
    <s v="Direção Financeira"/>
    <s v="03.16.15"/>
    <s v="Direção Financeira"/>
    <s v="03.16.15"/>
    <x v="17"/>
    <x v="0"/>
    <x v="0"/>
    <x v="0"/>
    <x v="0"/>
    <x v="0"/>
    <x v="0"/>
    <x v="0"/>
    <x v="5"/>
    <s v="2023-05-10"/>
    <x v="1"/>
    <n v="10450"/>
    <x v="0"/>
    <m/>
    <x v="0"/>
    <m/>
    <x v="88"/>
    <n v="100479413"/>
    <x v="0"/>
    <x v="0"/>
    <s v="Direção Financeira"/>
    <s v="ORI"/>
    <x v="0"/>
    <m/>
    <x v="0"/>
    <x v="0"/>
    <x v="0"/>
    <x v="0"/>
    <x v="0"/>
    <x v="0"/>
    <x v="0"/>
    <x v="0"/>
    <x v="0"/>
    <x v="0"/>
    <x v="0"/>
    <s v="Direção Financeira"/>
    <x v="0"/>
    <x v="0"/>
    <x v="0"/>
    <x v="0"/>
    <x v="0"/>
    <x v="0"/>
    <x v="0"/>
    <s v="000900"/>
    <x v="0"/>
    <x v="0"/>
    <x v="0"/>
    <x v="0"/>
    <s v="Pagamento a favor da Silva Antunes, para aquisição de 2 tinteiro para a impressora do gabinete jurídicos da CMSM, conforme proposta em anexo."/>
  </r>
  <r>
    <x v="0"/>
    <n v="0"/>
    <n v="0"/>
    <n v="0"/>
    <n v="600"/>
    <x v="853"/>
    <x v="0"/>
    <x v="1"/>
    <x v="0"/>
    <s v="03.03.10"/>
    <x v="4"/>
    <x v="0"/>
    <x v="3"/>
    <s v="Receitas Da Câmara"/>
    <s v="03.03.10"/>
    <s v="Receitas Da Câmara"/>
    <s v="03.03.10"/>
    <x v="7"/>
    <x v="0"/>
    <x v="3"/>
    <x v="3"/>
    <x v="0"/>
    <x v="0"/>
    <x v="1"/>
    <x v="0"/>
    <x v="5"/>
    <s v="2023-05-02"/>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854"/>
    <x v="0"/>
    <x v="1"/>
    <x v="0"/>
    <s v="03.03.10"/>
    <x v="4"/>
    <x v="0"/>
    <x v="3"/>
    <s v="Receitas Da Câmara"/>
    <s v="03.03.10"/>
    <s v="Receitas Da Câmara"/>
    <s v="03.03.10"/>
    <x v="4"/>
    <x v="0"/>
    <x v="3"/>
    <x v="3"/>
    <x v="0"/>
    <x v="0"/>
    <x v="1"/>
    <x v="0"/>
    <x v="5"/>
    <s v="2023-05-02"/>
    <x v="1"/>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28"/>
    <x v="855"/>
    <x v="0"/>
    <x v="1"/>
    <x v="0"/>
    <s v="03.03.10"/>
    <x v="4"/>
    <x v="0"/>
    <x v="3"/>
    <s v="Receitas Da Câmara"/>
    <s v="03.03.10"/>
    <s v="Receitas Da Câmara"/>
    <s v="03.03.10"/>
    <x v="25"/>
    <x v="0"/>
    <x v="3"/>
    <x v="3"/>
    <x v="0"/>
    <x v="0"/>
    <x v="1"/>
    <x v="0"/>
    <x v="5"/>
    <s v="2023-05-02"/>
    <x v="1"/>
    <n v="18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96"/>
    <x v="856"/>
    <x v="0"/>
    <x v="1"/>
    <x v="0"/>
    <s v="03.03.10"/>
    <x v="4"/>
    <x v="0"/>
    <x v="3"/>
    <s v="Receitas Da Câmara"/>
    <s v="03.03.10"/>
    <s v="Receitas Da Câmara"/>
    <s v="03.03.10"/>
    <x v="28"/>
    <x v="0"/>
    <x v="3"/>
    <x v="3"/>
    <x v="0"/>
    <x v="0"/>
    <x v="1"/>
    <x v="0"/>
    <x v="5"/>
    <s v="2023-05-02"/>
    <x v="1"/>
    <n v="81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857"/>
    <x v="0"/>
    <x v="1"/>
    <x v="0"/>
    <s v="03.03.10"/>
    <x v="4"/>
    <x v="0"/>
    <x v="3"/>
    <s v="Receitas Da Câmara"/>
    <s v="03.03.10"/>
    <s v="Receitas Da Câmara"/>
    <s v="03.03.10"/>
    <x v="5"/>
    <x v="0"/>
    <x v="0"/>
    <x v="4"/>
    <x v="0"/>
    <x v="0"/>
    <x v="1"/>
    <x v="0"/>
    <x v="5"/>
    <s v="2023-05-02"/>
    <x v="1"/>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858"/>
    <x v="0"/>
    <x v="1"/>
    <x v="0"/>
    <s v="03.03.10"/>
    <x v="4"/>
    <x v="0"/>
    <x v="3"/>
    <s v="Receitas Da Câmara"/>
    <s v="03.03.10"/>
    <s v="Receitas Da Câmara"/>
    <s v="03.03.10"/>
    <x v="6"/>
    <x v="0"/>
    <x v="3"/>
    <x v="3"/>
    <x v="0"/>
    <x v="0"/>
    <x v="1"/>
    <x v="0"/>
    <x v="5"/>
    <s v="2023-05-02"/>
    <x v="1"/>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859"/>
    <x v="0"/>
    <x v="1"/>
    <x v="0"/>
    <s v="03.03.10"/>
    <x v="4"/>
    <x v="0"/>
    <x v="3"/>
    <s v="Receitas Da Câmara"/>
    <s v="03.03.10"/>
    <s v="Receitas Da Câmara"/>
    <s v="03.03.10"/>
    <x v="32"/>
    <x v="0"/>
    <x v="3"/>
    <x v="3"/>
    <x v="0"/>
    <x v="0"/>
    <x v="1"/>
    <x v="0"/>
    <x v="5"/>
    <s v="2023-05-02"/>
    <x v="1"/>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150"/>
    <x v="860"/>
    <x v="0"/>
    <x v="1"/>
    <x v="0"/>
    <s v="03.03.10"/>
    <x v="4"/>
    <x v="0"/>
    <x v="3"/>
    <s v="Receitas Da Câmara"/>
    <s v="03.03.10"/>
    <s v="Receitas Da Câmara"/>
    <s v="03.03.10"/>
    <x v="34"/>
    <x v="0"/>
    <x v="3"/>
    <x v="3"/>
    <x v="0"/>
    <x v="0"/>
    <x v="1"/>
    <x v="0"/>
    <x v="5"/>
    <s v="2023-05-02"/>
    <x v="1"/>
    <n v="20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40"/>
    <x v="861"/>
    <x v="0"/>
    <x v="1"/>
    <x v="0"/>
    <s v="03.03.10"/>
    <x v="4"/>
    <x v="0"/>
    <x v="3"/>
    <s v="Receitas Da Câmara"/>
    <s v="03.03.10"/>
    <s v="Receitas Da Câmara"/>
    <s v="03.03.10"/>
    <x v="11"/>
    <x v="0"/>
    <x v="3"/>
    <x v="3"/>
    <x v="0"/>
    <x v="0"/>
    <x v="1"/>
    <x v="0"/>
    <x v="5"/>
    <s v="2023-05-02"/>
    <x v="1"/>
    <n v="8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028.5"/>
    <x v="862"/>
    <x v="0"/>
    <x v="1"/>
    <x v="0"/>
    <s v="03.03.10"/>
    <x v="4"/>
    <x v="0"/>
    <x v="3"/>
    <s v="Receitas Da Câmara"/>
    <s v="03.03.10"/>
    <s v="Receitas Da Câmara"/>
    <s v="03.03.10"/>
    <x v="8"/>
    <x v="0"/>
    <x v="0"/>
    <x v="0"/>
    <x v="0"/>
    <x v="0"/>
    <x v="1"/>
    <x v="0"/>
    <x v="5"/>
    <s v="2023-05-02"/>
    <x v="1"/>
    <n v="6902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160"/>
    <x v="863"/>
    <x v="0"/>
    <x v="1"/>
    <x v="0"/>
    <s v="03.03.10"/>
    <x v="4"/>
    <x v="0"/>
    <x v="3"/>
    <s v="Receitas Da Câmara"/>
    <s v="03.03.10"/>
    <s v="Receitas Da Câmara"/>
    <s v="03.03.10"/>
    <x v="9"/>
    <x v="0"/>
    <x v="3"/>
    <x v="3"/>
    <x v="0"/>
    <x v="0"/>
    <x v="1"/>
    <x v="0"/>
    <x v="5"/>
    <s v="2023-05-02"/>
    <x v="1"/>
    <n v="7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400"/>
    <x v="864"/>
    <x v="0"/>
    <x v="1"/>
    <x v="0"/>
    <s v="03.03.10"/>
    <x v="4"/>
    <x v="0"/>
    <x v="3"/>
    <s v="Receitas Da Câmara"/>
    <s v="03.03.10"/>
    <s v="Receitas Da Câmara"/>
    <s v="03.03.10"/>
    <x v="27"/>
    <x v="0"/>
    <x v="3"/>
    <x v="3"/>
    <x v="0"/>
    <x v="0"/>
    <x v="1"/>
    <x v="0"/>
    <x v="5"/>
    <s v="2023-05-02"/>
    <x v="1"/>
    <n v="9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60"/>
    <x v="865"/>
    <x v="0"/>
    <x v="1"/>
    <x v="0"/>
    <s v="03.03.10"/>
    <x v="4"/>
    <x v="0"/>
    <x v="3"/>
    <s v="Receitas Da Câmara"/>
    <s v="03.03.10"/>
    <s v="Receitas Da Câmara"/>
    <s v="03.03.10"/>
    <x v="9"/>
    <x v="0"/>
    <x v="3"/>
    <x v="3"/>
    <x v="0"/>
    <x v="0"/>
    <x v="1"/>
    <x v="0"/>
    <x v="5"/>
    <s v="2023-05-03"/>
    <x v="1"/>
    <n v="6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0"/>
    <x v="866"/>
    <x v="0"/>
    <x v="1"/>
    <x v="0"/>
    <s v="03.03.10"/>
    <x v="4"/>
    <x v="0"/>
    <x v="3"/>
    <s v="Receitas Da Câmara"/>
    <s v="03.03.10"/>
    <s v="Receitas Da Câmara"/>
    <s v="03.03.10"/>
    <x v="22"/>
    <x v="0"/>
    <x v="3"/>
    <x v="3"/>
    <x v="0"/>
    <x v="0"/>
    <x v="1"/>
    <x v="0"/>
    <x v="5"/>
    <s v="2023-05-03"/>
    <x v="1"/>
    <n v="6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65"/>
    <x v="867"/>
    <x v="0"/>
    <x v="1"/>
    <x v="0"/>
    <s v="03.03.10"/>
    <x v="4"/>
    <x v="0"/>
    <x v="3"/>
    <s v="Receitas Da Câmara"/>
    <s v="03.03.10"/>
    <s v="Receitas Da Câmara"/>
    <s v="03.03.10"/>
    <x v="34"/>
    <x v="0"/>
    <x v="3"/>
    <x v="3"/>
    <x v="0"/>
    <x v="0"/>
    <x v="1"/>
    <x v="0"/>
    <x v="5"/>
    <s v="2023-05-03"/>
    <x v="1"/>
    <n v="46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868"/>
    <x v="0"/>
    <x v="1"/>
    <x v="0"/>
    <s v="03.03.10"/>
    <x v="4"/>
    <x v="0"/>
    <x v="3"/>
    <s v="Receitas Da Câmara"/>
    <s v="03.03.10"/>
    <s v="Receitas Da Câmara"/>
    <s v="03.03.10"/>
    <x v="27"/>
    <x v="0"/>
    <x v="3"/>
    <x v="3"/>
    <x v="0"/>
    <x v="0"/>
    <x v="1"/>
    <x v="0"/>
    <x v="5"/>
    <s v="2023-05-03"/>
    <x v="1"/>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869"/>
    <x v="0"/>
    <x v="1"/>
    <x v="0"/>
    <s v="03.03.10"/>
    <x v="4"/>
    <x v="0"/>
    <x v="3"/>
    <s v="Receitas Da Câmara"/>
    <s v="03.03.10"/>
    <s v="Receitas Da Câmara"/>
    <s v="03.03.10"/>
    <x v="5"/>
    <x v="0"/>
    <x v="0"/>
    <x v="4"/>
    <x v="0"/>
    <x v="0"/>
    <x v="1"/>
    <x v="0"/>
    <x v="5"/>
    <s v="2023-05-03"/>
    <x v="1"/>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0"/>
    <x v="870"/>
    <x v="0"/>
    <x v="1"/>
    <x v="0"/>
    <s v="03.03.10"/>
    <x v="4"/>
    <x v="0"/>
    <x v="3"/>
    <s v="Receitas Da Câmara"/>
    <s v="03.03.10"/>
    <s v="Receitas Da Câmara"/>
    <s v="03.03.10"/>
    <x v="6"/>
    <x v="0"/>
    <x v="3"/>
    <x v="3"/>
    <x v="0"/>
    <x v="0"/>
    <x v="1"/>
    <x v="0"/>
    <x v="5"/>
    <s v="2023-05-03"/>
    <x v="1"/>
    <n v="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33"/>
    <x v="871"/>
    <x v="0"/>
    <x v="1"/>
    <x v="0"/>
    <s v="03.03.10"/>
    <x v="4"/>
    <x v="0"/>
    <x v="3"/>
    <s v="Receitas Da Câmara"/>
    <s v="03.03.10"/>
    <s v="Receitas Da Câmara"/>
    <s v="03.03.10"/>
    <x v="28"/>
    <x v="0"/>
    <x v="3"/>
    <x v="3"/>
    <x v="0"/>
    <x v="0"/>
    <x v="1"/>
    <x v="0"/>
    <x v="5"/>
    <s v="2023-05-03"/>
    <x v="1"/>
    <n v="723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
    <x v="872"/>
    <x v="0"/>
    <x v="1"/>
    <x v="0"/>
    <s v="03.03.10"/>
    <x v="4"/>
    <x v="0"/>
    <x v="3"/>
    <s v="Receitas Da Câmara"/>
    <s v="03.03.10"/>
    <s v="Receitas Da Câmara"/>
    <s v="03.03.10"/>
    <x v="32"/>
    <x v="0"/>
    <x v="3"/>
    <x v="3"/>
    <x v="0"/>
    <x v="0"/>
    <x v="1"/>
    <x v="0"/>
    <x v="5"/>
    <s v="2023-05-03"/>
    <x v="1"/>
    <n v="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20"/>
    <x v="873"/>
    <x v="0"/>
    <x v="1"/>
    <x v="0"/>
    <s v="03.03.10"/>
    <x v="4"/>
    <x v="0"/>
    <x v="3"/>
    <s v="Receitas Da Câmara"/>
    <s v="03.03.10"/>
    <s v="Receitas Da Câmara"/>
    <s v="03.03.10"/>
    <x v="11"/>
    <x v="0"/>
    <x v="3"/>
    <x v="3"/>
    <x v="0"/>
    <x v="0"/>
    <x v="1"/>
    <x v="0"/>
    <x v="5"/>
    <s v="2023-05-03"/>
    <x v="1"/>
    <n v="3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874"/>
    <x v="0"/>
    <x v="1"/>
    <x v="0"/>
    <s v="03.03.10"/>
    <x v="4"/>
    <x v="0"/>
    <x v="3"/>
    <s v="Receitas Da Câmara"/>
    <s v="03.03.10"/>
    <s v="Receitas Da Câmara"/>
    <s v="03.03.10"/>
    <x v="7"/>
    <x v="0"/>
    <x v="3"/>
    <x v="3"/>
    <x v="0"/>
    <x v="0"/>
    <x v="1"/>
    <x v="0"/>
    <x v="5"/>
    <s v="2023-05-03"/>
    <x v="1"/>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
    <x v="875"/>
    <x v="0"/>
    <x v="1"/>
    <x v="0"/>
    <s v="03.03.10"/>
    <x v="4"/>
    <x v="0"/>
    <x v="3"/>
    <s v="Receitas Da Câmara"/>
    <s v="03.03.10"/>
    <s v="Receitas Da Câmara"/>
    <s v="03.03.10"/>
    <x v="4"/>
    <x v="0"/>
    <x v="3"/>
    <x v="3"/>
    <x v="0"/>
    <x v="0"/>
    <x v="1"/>
    <x v="0"/>
    <x v="5"/>
    <s v="2023-05-03"/>
    <x v="1"/>
    <n v="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494.32"/>
    <x v="876"/>
    <x v="0"/>
    <x v="1"/>
    <x v="0"/>
    <s v="03.03.10"/>
    <x v="4"/>
    <x v="0"/>
    <x v="3"/>
    <s v="Receitas Da Câmara"/>
    <s v="03.03.10"/>
    <s v="Receitas Da Câmara"/>
    <s v="03.03.10"/>
    <x v="8"/>
    <x v="0"/>
    <x v="0"/>
    <x v="0"/>
    <x v="0"/>
    <x v="0"/>
    <x v="1"/>
    <x v="0"/>
    <x v="5"/>
    <s v="2023-05-03"/>
    <x v="1"/>
    <n v="85494.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
    <x v="877"/>
    <x v="0"/>
    <x v="1"/>
    <x v="0"/>
    <s v="03.03.10"/>
    <x v="4"/>
    <x v="0"/>
    <x v="3"/>
    <s v="Receitas Da Câmara"/>
    <s v="03.03.10"/>
    <s v="Receitas Da Câmara"/>
    <s v="03.03.10"/>
    <x v="25"/>
    <x v="0"/>
    <x v="3"/>
    <x v="3"/>
    <x v="0"/>
    <x v="0"/>
    <x v="1"/>
    <x v="0"/>
    <x v="5"/>
    <s v="2023-05-03"/>
    <x v="1"/>
    <n v="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74739"/>
    <x v="878"/>
    <x v="0"/>
    <x v="1"/>
    <x v="0"/>
    <s v="03.03.10"/>
    <x v="4"/>
    <x v="0"/>
    <x v="3"/>
    <s v="Receitas Da Câmara"/>
    <s v="03.03.10"/>
    <s v="Receitas Da Câmara"/>
    <s v="03.03.10"/>
    <x v="45"/>
    <x v="0"/>
    <x v="6"/>
    <x v="11"/>
    <x v="0"/>
    <x v="0"/>
    <x v="1"/>
    <x v="0"/>
    <x v="5"/>
    <s v="2023-05-26"/>
    <x v="1"/>
    <n v="1974739"/>
    <x v="0"/>
    <m/>
    <x v="0"/>
    <m/>
    <x v="8"/>
    <n v="100474914"/>
    <x v="0"/>
    <x v="0"/>
    <s v="Receitas Da Câmara"/>
    <s v="EXT"/>
    <x v="0"/>
    <s v="RDC"/>
    <x v="0"/>
    <x v="0"/>
    <x v="0"/>
    <x v="0"/>
    <x v="0"/>
    <x v="0"/>
    <x v="0"/>
    <x v="0"/>
    <x v="0"/>
    <x v="0"/>
    <x v="0"/>
    <s v="Receitas Da Câmara"/>
    <x v="0"/>
    <x v="0"/>
    <x v="0"/>
    <x v="0"/>
    <x v="0"/>
    <x v="0"/>
    <x v="0"/>
    <s v="000000"/>
    <x v="0"/>
    <x v="0"/>
    <x v="0"/>
    <x v="0"/>
    <s v="Transferência FFM, referente ao mês de maio 2023, conforme anexo. "/>
  </r>
  <r>
    <x v="0"/>
    <n v="0"/>
    <n v="0"/>
    <n v="0"/>
    <n v="350"/>
    <x v="879"/>
    <x v="0"/>
    <x v="0"/>
    <x v="0"/>
    <s v="03.16.15"/>
    <x v="0"/>
    <x v="0"/>
    <x v="0"/>
    <s v="Direção Financeira"/>
    <s v="03.16.15"/>
    <s v="Direção Financeira"/>
    <s v="03.16.15"/>
    <x v="72"/>
    <x v="0"/>
    <x v="5"/>
    <x v="18"/>
    <x v="0"/>
    <x v="0"/>
    <x v="0"/>
    <x v="0"/>
    <x v="4"/>
    <s v="2023-06-21"/>
    <x v="1"/>
    <n v="350"/>
    <x v="0"/>
    <m/>
    <x v="0"/>
    <m/>
    <x v="8"/>
    <n v="100474914"/>
    <x v="0"/>
    <x v="0"/>
    <s v="Direção Financeira"/>
    <s v="ORI"/>
    <x v="0"/>
    <m/>
    <x v="0"/>
    <x v="0"/>
    <x v="0"/>
    <x v="0"/>
    <x v="0"/>
    <x v="0"/>
    <x v="0"/>
    <x v="0"/>
    <x v="0"/>
    <x v="0"/>
    <x v="0"/>
    <s v="Direção Financeira"/>
    <x v="0"/>
    <x v="0"/>
    <x v="0"/>
    <x v="0"/>
    <x v="0"/>
    <x v="0"/>
    <x v="0"/>
    <s v="000000"/>
    <x v="0"/>
    <x v="0"/>
    <x v="0"/>
    <x v="0"/>
    <s v="Restituição do valor pago do registo criminal/Maria de Fátima, conforme anexo."/>
  </r>
  <r>
    <x v="0"/>
    <n v="0"/>
    <n v="0"/>
    <n v="0"/>
    <n v="3110"/>
    <x v="880"/>
    <x v="0"/>
    <x v="1"/>
    <x v="0"/>
    <s v="03.03.10"/>
    <x v="4"/>
    <x v="0"/>
    <x v="3"/>
    <s v="Receitas Da Câmara"/>
    <s v="03.03.10"/>
    <s v="Receitas Da Câmara"/>
    <s v="03.03.10"/>
    <x v="11"/>
    <x v="0"/>
    <x v="3"/>
    <x v="3"/>
    <x v="0"/>
    <x v="0"/>
    <x v="1"/>
    <x v="0"/>
    <x v="7"/>
    <s v="2023-08-29"/>
    <x v="2"/>
    <n v="3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881"/>
    <x v="0"/>
    <x v="1"/>
    <x v="0"/>
    <s v="03.03.10"/>
    <x v="4"/>
    <x v="0"/>
    <x v="3"/>
    <s v="Receitas Da Câmara"/>
    <s v="03.03.10"/>
    <s v="Receitas Da Câmara"/>
    <s v="03.03.10"/>
    <x v="26"/>
    <x v="0"/>
    <x v="3"/>
    <x v="3"/>
    <x v="0"/>
    <x v="0"/>
    <x v="1"/>
    <x v="0"/>
    <x v="7"/>
    <s v="2023-08-29"/>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882"/>
    <x v="0"/>
    <x v="1"/>
    <x v="0"/>
    <s v="03.03.10"/>
    <x v="4"/>
    <x v="0"/>
    <x v="3"/>
    <s v="Receitas Da Câmara"/>
    <s v="03.03.10"/>
    <s v="Receitas Da Câmara"/>
    <s v="03.03.10"/>
    <x v="6"/>
    <x v="0"/>
    <x v="3"/>
    <x v="3"/>
    <x v="0"/>
    <x v="0"/>
    <x v="1"/>
    <x v="0"/>
    <x v="7"/>
    <s v="2023-08-29"/>
    <x v="2"/>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883"/>
    <x v="0"/>
    <x v="1"/>
    <x v="0"/>
    <s v="03.03.10"/>
    <x v="4"/>
    <x v="0"/>
    <x v="3"/>
    <s v="Receitas Da Câmara"/>
    <s v="03.03.10"/>
    <s v="Receitas Da Câmara"/>
    <s v="03.03.10"/>
    <x v="32"/>
    <x v="0"/>
    <x v="3"/>
    <x v="3"/>
    <x v="0"/>
    <x v="0"/>
    <x v="1"/>
    <x v="0"/>
    <x v="7"/>
    <s v="2023-08-29"/>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498"/>
    <x v="884"/>
    <x v="0"/>
    <x v="1"/>
    <x v="0"/>
    <s v="03.03.10"/>
    <x v="4"/>
    <x v="0"/>
    <x v="3"/>
    <s v="Receitas Da Câmara"/>
    <s v="03.03.10"/>
    <s v="Receitas Da Câmara"/>
    <s v="03.03.10"/>
    <x v="8"/>
    <x v="0"/>
    <x v="0"/>
    <x v="0"/>
    <x v="0"/>
    <x v="0"/>
    <x v="1"/>
    <x v="0"/>
    <x v="7"/>
    <s v="2023-08-29"/>
    <x v="2"/>
    <n v="684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00"/>
    <x v="885"/>
    <x v="0"/>
    <x v="1"/>
    <x v="0"/>
    <s v="03.03.10"/>
    <x v="4"/>
    <x v="0"/>
    <x v="3"/>
    <s v="Receitas Da Câmara"/>
    <s v="03.03.10"/>
    <s v="Receitas Da Câmara"/>
    <s v="03.03.10"/>
    <x v="5"/>
    <x v="0"/>
    <x v="0"/>
    <x v="4"/>
    <x v="0"/>
    <x v="0"/>
    <x v="1"/>
    <x v="0"/>
    <x v="7"/>
    <s v="2023-08-29"/>
    <x v="2"/>
    <n v="8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886"/>
    <x v="0"/>
    <x v="1"/>
    <x v="0"/>
    <s v="03.03.10"/>
    <x v="4"/>
    <x v="0"/>
    <x v="3"/>
    <s v="Receitas Da Câmara"/>
    <s v="03.03.10"/>
    <s v="Receitas Da Câmara"/>
    <s v="03.03.10"/>
    <x v="4"/>
    <x v="0"/>
    <x v="3"/>
    <x v="3"/>
    <x v="0"/>
    <x v="0"/>
    <x v="1"/>
    <x v="0"/>
    <x v="7"/>
    <s v="2023-08-29"/>
    <x v="2"/>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26"/>
    <x v="887"/>
    <x v="0"/>
    <x v="1"/>
    <x v="0"/>
    <s v="03.03.10"/>
    <x v="4"/>
    <x v="0"/>
    <x v="3"/>
    <s v="Receitas Da Câmara"/>
    <s v="03.03.10"/>
    <s v="Receitas Da Câmara"/>
    <s v="03.03.10"/>
    <x v="28"/>
    <x v="0"/>
    <x v="3"/>
    <x v="3"/>
    <x v="0"/>
    <x v="0"/>
    <x v="1"/>
    <x v="0"/>
    <x v="7"/>
    <s v="2023-08-29"/>
    <x v="2"/>
    <n v="30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888"/>
    <x v="0"/>
    <x v="1"/>
    <x v="0"/>
    <s v="03.03.10"/>
    <x v="4"/>
    <x v="0"/>
    <x v="3"/>
    <s v="Receitas Da Câmara"/>
    <s v="03.03.10"/>
    <s v="Receitas Da Câmara"/>
    <s v="03.03.10"/>
    <x v="9"/>
    <x v="0"/>
    <x v="3"/>
    <x v="3"/>
    <x v="0"/>
    <x v="0"/>
    <x v="1"/>
    <x v="0"/>
    <x v="7"/>
    <s v="2023-08-29"/>
    <x v="2"/>
    <n v="15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00000"/>
    <x v="889"/>
    <x v="0"/>
    <x v="1"/>
    <x v="0"/>
    <s v="03.03.10"/>
    <x v="4"/>
    <x v="0"/>
    <x v="3"/>
    <s v="Receitas Da Câmara"/>
    <s v="03.03.10"/>
    <s v="Receitas Da Câmara"/>
    <s v="03.03.10"/>
    <x v="33"/>
    <x v="0"/>
    <x v="0"/>
    <x v="0"/>
    <x v="0"/>
    <x v="0"/>
    <x v="1"/>
    <x v="0"/>
    <x v="7"/>
    <s v="2023-08-29"/>
    <x v="2"/>
    <n v="15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890"/>
    <x v="0"/>
    <x v="1"/>
    <x v="0"/>
    <s v="03.03.10"/>
    <x v="4"/>
    <x v="0"/>
    <x v="3"/>
    <s v="Receitas Da Câmara"/>
    <s v="03.03.10"/>
    <s v="Receitas Da Câmara"/>
    <s v="03.03.10"/>
    <x v="32"/>
    <x v="0"/>
    <x v="3"/>
    <x v="3"/>
    <x v="0"/>
    <x v="0"/>
    <x v="1"/>
    <x v="0"/>
    <x v="7"/>
    <s v="2023-08-31"/>
    <x v="2"/>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3"/>
    <x v="891"/>
    <x v="0"/>
    <x v="1"/>
    <x v="0"/>
    <s v="03.03.10"/>
    <x v="4"/>
    <x v="0"/>
    <x v="3"/>
    <s v="Receitas Da Câmara"/>
    <s v="03.03.10"/>
    <s v="Receitas Da Câmara"/>
    <s v="03.03.10"/>
    <x v="23"/>
    <x v="0"/>
    <x v="3"/>
    <x v="9"/>
    <x v="0"/>
    <x v="0"/>
    <x v="1"/>
    <x v="0"/>
    <x v="7"/>
    <s v="2023-08-31"/>
    <x v="2"/>
    <n v="14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675"/>
    <x v="892"/>
    <x v="0"/>
    <x v="1"/>
    <x v="0"/>
    <s v="03.03.10"/>
    <x v="4"/>
    <x v="0"/>
    <x v="3"/>
    <s v="Receitas Da Câmara"/>
    <s v="03.03.10"/>
    <s v="Receitas Da Câmara"/>
    <s v="03.03.10"/>
    <x v="34"/>
    <x v="0"/>
    <x v="3"/>
    <x v="3"/>
    <x v="0"/>
    <x v="0"/>
    <x v="1"/>
    <x v="0"/>
    <x v="7"/>
    <s v="2023-08-31"/>
    <x v="2"/>
    <n v="22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
    <x v="893"/>
    <x v="0"/>
    <x v="1"/>
    <x v="0"/>
    <s v="03.03.10"/>
    <x v="4"/>
    <x v="0"/>
    <x v="3"/>
    <s v="Receitas Da Câmara"/>
    <s v="03.03.10"/>
    <s v="Receitas Da Câmara"/>
    <s v="03.03.10"/>
    <x v="30"/>
    <x v="0"/>
    <x v="3"/>
    <x v="9"/>
    <x v="0"/>
    <x v="0"/>
    <x v="1"/>
    <x v="0"/>
    <x v="7"/>
    <s v="2023-08-31"/>
    <x v="2"/>
    <n v="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894"/>
    <x v="0"/>
    <x v="1"/>
    <x v="0"/>
    <s v="03.03.10"/>
    <x v="4"/>
    <x v="0"/>
    <x v="3"/>
    <s v="Receitas Da Câmara"/>
    <s v="03.03.10"/>
    <s v="Receitas Da Câmara"/>
    <s v="03.03.10"/>
    <x v="4"/>
    <x v="0"/>
    <x v="3"/>
    <x v="3"/>
    <x v="0"/>
    <x v="0"/>
    <x v="1"/>
    <x v="0"/>
    <x v="7"/>
    <s v="2023-08-31"/>
    <x v="2"/>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68"/>
    <x v="895"/>
    <x v="0"/>
    <x v="1"/>
    <x v="0"/>
    <s v="03.03.10"/>
    <x v="4"/>
    <x v="0"/>
    <x v="3"/>
    <s v="Receitas Da Câmara"/>
    <s v="03.03.10"/>
    <s v="Receitas Da Câmara"/>
    <s v="03.03.10"/>
    <x v="25"/>
    <x v="0"/>
    <x v="3"/>
    <x v="3"/>
    <x v="0"/>
    <x v="0"/>
    <x v="1"/>
    <x v="0"/>
    <x v="7"/>
    <s v="2023-08-31"/>
    <x v="2"/>
    <n v="526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896"/>
    <x v="0"/>
    <x v="1"/>
    <x v="0"/>
    <s v="03.03.10"/>
    <x v="4"/>
    <x v="0"/>
    <x v="3"/>
    <s v="Receitas Da Câmara"/>
    <s v="03.03.10"/>
    <s v="Receitas Da Câmara"/>
    <s v="03.03.10"/>
    <x v="7"/>
    <x v="0"/>
    <x v="3"/>
    <x v="3"/>
    <x v="0"/>
    <x v="0"/>
    <x v="1"/>
    <x v="0"/>
    <x v="7"/>
    <s v="2023-08-31"/>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278"/>
    <x v="897"/>
    <x v="0"/>
    <x v="1"/>
    <x v="0"/>
    <s v="03.03.10"/>
    <x v="4"/>
    <x v="0"/>
    <x v="3"/>
    <s v="Receitas Da Câmara"/>
    <s v="03.03.10"/>
    <s v="Receitas Da Câmara"/>
    <s v="03.03.10"/>
    <x v="8"/>
    <x v="0"/>
    <x v="0"/>
    <x v="0"/>
    <x v="0"/>
    <x v="0"/>
    <x v="1"/>
    <x v="0"/>
    <x v="7"/>
    <s v="2023-08-31"/>
    <x v="2"/>
    <n v="1022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898"/>
    <x v="0"/>
    <x v="1"/>
    <x v="0"/>
    <s v="03.03.10"/>
    <x v="4"/>
    <x v="0"/>
    <x v="3"/>
    <s v="Receitas Da Câmara"/>
    <s v="03.03.10"/>
    <s v="Receitas Da Câmara"/>
    <s v="03.03.10"/>
    <x v="22"/>
    <x v="0"/>
    <x v="3"/>
    <x v="3"/>
    <x v="0"/>
    <x v="0"/>
    <x v="1"/>
    <x v="0"/>
    <x v="7"/>
    <s v="2023-08-31"/>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899"/>
    <x v="0"/>
    <x v="1"/>
    <x v="0"/>
    <s v="03.03.10"/>
    <x v="4"/>
    <x v="0"/>
    <x v="3"/>
    <s v="Receitas Da Câmara"/>
    <s v="03.03.10"/>
    <s v="Receitas Da Câmara"/>
    <s v="03.03.10"/>
    <x v="28"/>
    <x v="0"/>
    <x v="3"/>
    <x v="3"/>
    <x v="0"/>
    <x v="0"/>
    <x v="1"/>
    <x v="0"/>
    <x v="7"/>
    <s v="2023-08-31"/>
    <x v="2"/>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00"/>
    <x v="900"/>
    <x v="0"/>
    <x v="1"/>
    <x v="0"/>
    <s v="03.03.10"/>
    <x v="4"/>
    <x v="0"/>
    <x v="3"/>
    <s v="Receitas Da Câmara"/>
    <s v="03.03.10"/>
    <s v="Receitas Da Câmara"/>
    <s v="03.03.10"/>
    <x v="5"/>
    <x v="0"/>
    <x v="0"/>
    <x v="4"/>
    <x v="0"/>
    <x v="0"/>
    <x v="1"/>
    <x v="0"/>
    <x v="7"/>
    <s v="2023-08-31"/>
    <x v="2"/>
    <n v="6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75"/>
    <x v="901"/>
    <x v="0"/>
    <x v="1"/>
    <x v="0"/>
    <s v="03.03.10"/>
    <x v="4"/>
    <x v="0"/>
    <x v="3"/>
    <s v="Receitas Da Câmara"/>
    <s v="03.03.10"/>
    <s v="Receitas Da Câmara"/>
    <s v="03.03.10"/>
    <x v="6"/>
    <x v="0"/>
    <x v="3"/>
    <x v="3"/>
    <x v="0"/>
    <x v="0"/>
    <x v="1"/>
    <x v="0"/>
    <x v="7"/>
    <s v="2023-08-31"/>
    <x v="2"/>
    <n v="55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0"/>
    <x v="902"/>
    <x v="0"/>
    <x v="1"/>
    <x v="0"/>
    <s v="03.03.10"/>
    <x v="4"/>
    <x v="0"/>
    <x v="3"/>
    <s v="Receitas Da Câmara"/>
    <s v="03.03.10"/>
    <s v="Receitas Da Câmara"/>
    <s v="03.03.10"/>
    <x v="9"/>
    <x v="0"/>
    <x v="3"/>
    <x v="3"/>
    <x v="0"/>
    <x v="0"/>
    <x v="1"/>
    <x v="0"/>
    <x v="7"/>
    <s v="2023-08-31"/>
    <x v="2"/>
    <n v="8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9500"/>
    <x v="903"/>
    <x v="0"/>
    <x v="1"/>
    <x v="0"/>
    <s v="03.03.10"/>
    <x v="4"/>
    <x v="0"/>
    <x v="3"/>
    <s v="Receitas Da Câmara"/>
    <s v="03.03.10"/>
    <s v="Receitas Da Câmara"/>
    <s v="03.03.10"/>
    <x v="33"/>
    <x v="0"/>
    <x v="0"/>
    <x v="0"/>
    <x v="0"/>
    <x v="0"/>
    <x v="1"/>
    <x v="0"/>
    <x v="7"/>
    <s v="2023-08-31"/>
    <x v="2"/>
    <n v="49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904"/>
    <x v="0"/>
    <x v="0"/>
    <x v="0"/>
    <s v="03.16.15"/>
    <x v="0"/>
    <x v="0"/>
    <x v="0"/>
    <s v="Direção Financeira"/>
    <s v="03.16.15"/>
    <s v="Direção Financeira"/>
    <s v="03.16.15"/>
    <x v="19"/>
    <x v="0"/>
    <x v="0"/>
    <x v="7"/>
    <x v="0"/>
    <x v="0"/>
    <x v="0"/>
    <x v="0"/>
    <x v="11"/>
    <s v="2023-09-08"/>
    <x v="2"/>
    <n v="2000"/>
    <x v="0"/>
    <m/>
    <x v="0"/>
    <m/>
    <x v="163"/>
    <n v="100476245"/>
    <x v="0"/>
    <x v="0"/>
    <s v="Direção Financeira"/>
    <s v="ORI"/>
    <x v="0"/>
    <m/>
    <x v="0"/>
    <x v="0"/>
    <x v="0"/>
    <x v="0"/>
    <x v="0"/>
    <x v="0"/>
    <x v="0"/>
    <x v="0"/>
    <x v="0"/>
    <x v="0"/>
    <x v="0"/>
    <s v="Direção Financeira"/>
    <x v="0"/>
    <x v="0"/>
    <x v="0"/>
    <x v="0"/>
    <x v="0"/>
    <x v="0"/>
    <x v="0"/>
    <s v="000000"/>
    <x v="0"/>
    <x v="0"/>
    <x v="0"/>
    <x v="0"/>
    <s v="Pagamento ajuda de custo, conforme guia de marcha em anexo."/>
  </r>
  <r>
    <x v="2"/>
    <n v="0"/>
    <n v="0"/>
    <n v="0"/>
    <n v="51883"/>
    <x v="905"/>
    <x v="0"/>
    <x v="0"/>
    <x v="0"/>
    <s v="01.27.02.15"/>
    <x v="10"/>
    <x v="4"/>
    <x v="5"/>
    <s v="Saneamento básico"/>
    <s v="01.27.02"/>
    <s v="Saneamento básico"/>
    <s v="01.27.02"/>
    <x v="20"/>
    <x v="0"/>
    <x v="0"/>
    <x v="0"/>
    <x v="0"/>
    <x v="1"/>
    <x v="2"/>
    <x v="0"/>
    <x v="11"/>
    <s v="2023-09-15"/>
    <x v="2"/>
    <n v="51883"/>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3930"/>
    <x v="906"/>
    <x v="0"/>
    <x v="0"/>
    <x v="0"/>
    <s v="01.27.03.09"/>
    <x v="50"/>
    <x v="4"/>
    <x v="5"/>
    <s v="Gestão de Recursos Hídricos"/>
    <s v="01.27.03"/>
    <s v="Gestão de Recursos Hídricos"/>
    <s v="01.27.03"/>
    <x v="20"/>
    <x v="0"/>
    <x v="0"/>
    <x v="0"/>
    <x v="0"/>
    <x v="1"/>
    <x v="2"/>
    <x v="0"/>
    <x v="11"/>
    <s v="2023-09-27"/>
    <x v="2"/>
    <n v="3930"/>
    <x v="0"/>
    <m/>
    <x v="0"/>
    <m/>
    <x v="10"/>
    <n v="100477243"/>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á Pensão Gonçalves, pela aquisição de almoço servidas aos parceiros da associação de AMIANS, no âmbito do quadro do projeto de ligação domiciliar de água, conforme proposta e fatura em anexo."/>
  </r>
  <r>
    <x v="2"/>
    <n v="0"/>
    <n v="0"/>
    <n v="0"/>
    <n v="15000"/>
    <x v="907"/>
    <x v="0"/>
    <x v="0"/>
    <x v="0"/>
    <s v="01.25.02.25"/>
    <x v="59"/>
    <x v="1"/>
    <x v="1"/>
    <s v="desporto"/>
    <s v="01.25.02"/>
    <s v="desporto"/>
    <s v="01.25.02"/>
    <x v="18"/>
    <x v="0"/>
    <x v="0"/>
    <x v="0"/>
    <x v="0"/>
    <x v="1"/>
    <x v="2"/>
    <x v="0"/>
    <x v="8"/>
    <s v="2023-10-17"/>
    <x v="3"/>
    <n v="15000"/>
    <x v="0"/>
    <m/>
    <x v="0"/>
    <m/>
    <x v="139"/>
    <n v="100477943"/>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Pagamento a favor SUN, LDA para a aquisição de 3 projetor led 100w para a iluminação do parque infantil da comunidade dos Rebelados, conforme anexo"/>
  </r>
  <r>
    <x v="0"/>
    <n v="0"/>
    <n v="0"/>
    <n v="0"/>
    <n v="10000"/>
    <x v="908"/>
    <x v="0"/>
    <x v="0"/>
    <x v="0"/>
    <s v="01.25.04.22"/>
    <x v="17"/>
    <x v="1"/>
    <x v="1"/>
    <s v="Cultura"/>
    <s v="01.25.04"/>
    <s v="Cultura"/>
    <s v="01.25.04"/>
    <x v="21"/>
    <x v="0"/>
    <x v="5"/>
    <x v="8"/>
    <x v="0"/>
    <x v="1"/>
    <x v="0"/>
    <x v="0"/>
    <x v="9"/>
    <s v="2023-11-06"/>
    <x v="3"/>
    <n v="10000"/>
    <x v="0"/>
    <m/>
    <x v="0"/>
    <m/>
    <x v="164"/>
    <n v="100377050"/>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o responsável do grupo Sr, José Mário Monteiro Fernandes, pela animação feita pelo grupo durante a inauguração das obras, conforme anexo."/>
  </r>
  <r>
    <x v="2"/>
    <n v="0"/>
    <n v="0"/>
    <n v="0"/>
    <n v="126500"/>
    <x v="909"/>
    <x v="0"/>
    <x v="0"/>
    <x v="0"/>
    <s v="01.27.06.42"/>
    <x v="57"/>
    <x v="4"/>
    <x v="5"/>
    <s v="Requalificação Urbana e habitação"/>
    <s v="01.27.06"/>
    <s v="Requalificação Urbana e habitação"/>
    <s v="01.27.06"/>
    <x v="18"/>
    <x v="0"/>
    <x v="0"/>
    <x v="0"/>
    <x v="0"/>
    <x v="1"/>
    <x v="2"/>
    <x v="0"/>
    <x v="9"/>
    <s v="2023-11-06"/>
    <x v="3"/>
    <n v="126500"/>
    <x v="0"/>
    <m/>
    <x v="0"/>
    <m/>
    <x v="165"/>
    <n v="100391283"/>
    <x v="0"/>
    <x v="0"/>
    <s v="Manutenção do Estádio Municipal/Campos Futebol 11"/>
    <s v="ORI"/>
    <x v="0"/>
    <s v="MCF"/>
    <x v="0"/>
    <x v="0"/>
    <x v="0"/>
    <x v="0"/>
    <x v="0"/>
    <x v="0"/>
    <x v="0"/>
    <x v="0"/>
    <x v="0"/>
    <x v="0"/>
    <x v="0"/>
    <s v="Manutenção do Estádio Municipal/Campos Futebol 11"/>
    <x v="0"/>
    <x v="0"/>
    <x v="0"/>
    <x v="0"/>
    <x v="1"/>
    <x v="0"/>
    <x v="0"/>
    <s v="000000"/>
    <x v="0"/>
    <x v="0"/>
    <x v="0"/>
    <x v="0"/>
    <s v="Pagamento favor da JBC-Praia, para a aquisição de chapa galvanizada para a contrução do portão do Estádio Municipal de Veneza, conforme anexo."/>
  </r>
  <r>
    <x v="0"/>
    <n v="0"/>
    <n v="0"/>
    <n v="0"/>
    <n v="180"/>
    <x v="910"/>
    <x v="0"/>
    <x v="1"/>
    <x v="0"/>
    <s v="03.03.10"/>
    <x v="4"/>
    <x v="0"/>
    <x v="3"/>
    <s v="Receitas Da Câmara"/>
    <s v="03.03.10"/>
    <s v="Receitas Da Câmara"/>
    <s v="03.03.10"/>
    <x v="4"/>
    <x v="0"/>
    <x v="3"/>
    <x v="3"/>
    <x v="0"/>
    <x v="0"/>
    <x v="1"/>
    <x v="0"/>
    <x v="8"/>
    <s v="2023-10-27"/>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96"/>
    <x v="911"/>
    <x v="0"/>
    <x v="1"/>
    <x v="0"/>
    <s v="03.03.10"/>
    <x v="4"/>
    <x v="0"/>
    <x v="3"/>
    <s v="Receitas Da Câmara"/>
    <s v="03.03.10"/>
    <s v="Receitas Da Câmara"/>
    <s v="03.03.10"/>
    <x v="28"/>
    <x v="0"/>
    <x v="3"/>
    <x v="3"/>
    <x v="0"/>
    <x v="0"/>
    <x v="1"/>
    <x v="0"/>
    <x v="8"/>
    <s v="2023-10-27"/>
    <x v="3"/>
    <n v="81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00"/>
    <x v="912"/>
    <x v="0"/>
    <x v="1"/>
    <x v="0"/>
    <s v="03.03.10"/>
    <x v="4"/>
    <x v="0"/>
    <x v="3"/>
    <s v="Receitas Da Câmara"/>
    <s v="03.03.10"/>
    <s v="Receitas Da Câmara"/>
    <s v="03.03.10"/>
    <x v="26"/>
    <x v="0"/>
    <x v="3"/>
    <x v="3"/>
    <x v="0"/>
    <x v="0"/>
    <x v="1"/>
    <x v="0"/>
    <x v="8"/>
    <s v="2023-10-27"/>
    <x v="3"/>
    <n v="1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913"/>
    <x v="0"/>
    <x v="1"/>
    <x v="0"/>
    <s v="03.03.10"/>
    <x v="4"/>
    <x v="0"/>
    <x v="3"/>
    <s v="Receitas Da Câmara"/>
    <s v="03.03.10"/>
    <s v="Receitas Da Câmara"/>
    <s v="03.03.10"/>
    <x v="34"/>
    <x v="0"/>
    <x v="3"/>
    <x v="3"/>
    <x v="0"/>
    <x v="0"/>
    <x v="1"/>
    <x v="0"/>
    <x v="8"/>
    <s v="2023-10-27"/>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
    <x v="914"/>
    <x v="0"/>
    <x v="1"/>
    <x v="0"/>
    <s v="03.03.10"/>
    <x v="4"/>
    <x v="0"/>
    <x v="3"/>
    <s v="Receitas Da Câmara"/>
    <s v="03.03.10"/>
    <s v="Receitas Da Câmara"/>
    <s v="03.03.10"/>
    <x v="23"/>
    <x v="0"/>
    <x v="3"/>
    <x v="9"/>
    <x v="0"/>
    <x v="0"/>
    <x v="1"/>
    <x v="0"/>
    <x v="8"/>
    <s v="2023-10-27"/>
    <x v="3"/>
    <n v="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915"/>
    <x v="0"/>
    <x v="1"/>
    <x v="0"/>
    <s v="03.03.10"/>
    <x v="4"/>
    <x v="0"/>
    <x v="3"/>
    <s v="Receitas Da Câmara"/>
    <s v="03.03.10"/>
    <s v="Receitas Da Câmara"/>
    <s v="03.03.10"/>
    <x v="5"/>
    <x v="0"/>
    <x v="0"/>
    <x v="4"/>
    <x v="0"/>
    <x v="0"/>
    <x v="1"/>
    <x v="0"/>
    <x v="8"/>
    <s v="2023-10-27"/>
    <x v="3"/>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916"/>
    <x v="0"/>
    <x v="1"/>
    <x v="0"/>
    <s v="03.03.10"/>
    <x v="4"/>
    <x v="0"/>
    <x v="3"/>
    <s v="Receitas Da Câmara"/>
    <s v="03.03.10"/>
    <s v="Receitas Da Câmara"/>
    <s v="03.03.10"/>
    <x v="27"/>
    <x v="0"/>
    <x v="3"/>
    <x v="3"/>
    <x v="0"/>
    <x v="0"/>
    <x v="1"/>
    <x v="0"/>
    <x v="8"/>
    <s v="2023-10-27"/>
    <x v="3"/>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494"/>
    <x v="917"/>
    <x v="0"/>
    <x v="1"/>
    <x v="0"/>
    <s v="03.03.10"/>
    <x v="4"/>
    <x v="0"/>
    <x v="3"/>
    <s v="Receitas Da Câmara"/>
    <s v="03.03.10"/>
    <s v="Receitas Da Câmara"/>
    <s v="03.03.10"/>
    <x v="8"/>
    <x v="0"/>
    <x v="0"/>
    <x v="0"/>
    <x v="0"/>
    <x v="0"/>
    <x v="1"/>
    <x v="0"/>
    <x v="8"/>
    <s v="2023-10-27"/>
    <x v="3"/>
    <n v="1749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5"/>
    <x v="918"/>
    <x v="0"/>
    <x v="1"/>
    <x v="0"/>
    <s v="03.03.10"/>
    <x v="4"/>
    <x v="0"/>
    <x v="3"/>
    <s v="Receitas Da Câmara"/>
    <s v="03.03.10"/>
    <s v="Receitas Da Câmara"/>
    <s v="03.03.10"/>
    <x v="6"/>
    <x v="0"/>
    <x v="3"/>
    <x v="3"/>
    <x v="0"/>
    <x v="0"/>
    <x v="1"/>
    <x v="0"/>
    <x v="8"/>
    <s v="2023-10-27"/>
    <x v="3"/>
    <n v="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919"/>
    <x v="0"/>
    <x v="1"/>
    <x v="0"/>
    <s v="03.03.10"/>
    <x v="4"/>
    <x v="0"/>
    <x v="3"/>
    <s v="Receitas Da Câmara"/>
    <s v="03.03.10"/>
    <s v="Receitas Da Câmara"/>
    <s v="03.03.10"/>
    <x v="9"/>
    <x v="0"/>
    <x v="3"/>
    <x v="3"/>
    <x v="0"/>
    <x v="0"/>
    <x v="1"/>
    <x v="0"/>
    <x v="8"/>
    <s v="2023-10-27"/>
    <x v="3"/>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20"/>
    <x v="920"/>
    <x v="0"/>
    <x v="1"/>
    <x v="0"/>
    <s v="03.03.10"/>
    <x v="4"/>
    <x v="0"/>
    <x v="3"/>
    <s v="Receitas Da Câmara"/>
    <s v="03.03.10"/>
    <s v="Receitas Da Câmara"/>
    <s v="03.03.10"/>
    <x v="11"/>
    <x v="0"/>
    <x v="3"/>
    <x v="3"/>
    <x v="0"/>
    <x v="0"/>
    <x v="1"/>
    <x v="0"/>
    <x v="8"/>
    <s v="2023-10-27"/>
    <x v="3"/>
    <n v="2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4"/>
    <x v="921"/>
    <x v="0"/>
    <x v="1"/>
    <x v="0"/>
    <s v="03.03.10"/>
    <x v="4"/>
    <x v="0"/>
    <x v="3"/>
    <s v="Receitas Da Câmara"/>
    <s v="03.03.10"/>
    <s v="Receitas Da Câmara"/>
    <s v="03.03.10"/>
    <x v="30"/>
    <x v="0"/>
    <x v="3"/>
    <x v="9"/>
    <x v="0"/>
    <x v="0"/>
    <x v="1"/>
    <x v="0"/>
    <x v="8"/>
    <s v="2023-10-27"/>
    <x v="3"/>
    <n v="244"/>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0000"/>
    <x v="922"/>
    <x v="0"/>
    <x v="1"/>
    <x v="0"/>
    <s v="03.03.10"/>
    <x v="4"/>
    <x v="0"/>
    <x v="3"/>
    <s v="Receitas Da Câmara"/>
    <s v="03.03.10"/>
    <s v="Receitas Da Câmara"/>
    <s v="03.03.10"/>
    <x v="33"/>
    <x v="0"/>
    <x v="0"/>
    <x v="0"/>
    <x v="0"/>
    <x v="0"/>
    <x v="1"/>
    <x v="0"/>
    <x v="8"/>
    <s v="2023-10-27"/>
    <x v="3"/>
    <n v="120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68333"/>
    <x v="923"/>
    <x v="0"/>
    <x v="1"/>
    <x v="0"/>
    <s v="03.03.10"/>
    <x v="4"/>
    <x v="0"/>
    <x v="3"/>
    <s v="Receitas Da Câmara"/>
    <s v="03.03.10"/>
    <s v="Receitas Da Câmara"/>
    <s v="03.03.10"/>
    <x v="43"/>
    <x v="0"/>
    <x v="6"/>
    <x v="11"/>
    <x v="0"/>
    <x v="0"/>
    <x v="1"/>
    <x v="0"/>
    <x v="8"/>
    <s v="2023-10-25"/>
    <x v="3"/>
    <n v="368333"/>
    <x v="0"/>
    <m/>
    <x v="0"/>
    <m/>
    <x v="8"/>
    <n v="100474914"/>
    <x v="0"/>
    <x v="0"/>
    <s v="Receitas Da Câmara"/>
    <s v="EXT"/>
    <x v="0"/>
    <s v="RDC"/>
    <x v="0"/>
    <x v="0"/>
    <x v="0"/>
    <x v="0"/>
    <x v="0"/>
    <x v="0"/>
    <x v="0"/>
    <x v="0"/>
    <x v="0"/>
    <x v="0"/>
    <x v="0"/>
    <s v="Receitas Da Câmara"/>
    <x v="0"/>
    <x v="0"/>
    <x v="0"/>
    <x v="0"/>
    <x v="0"/>
    <x v="0"/>
    <x v="0"/>
    <s v="000000"/>
    <x v="0"/>
    <x v="0"/>
    <x v="0"/>
    <x v="0"/>
    <s v="Recebimentos transporte escolar e fac 10."/>
  </r>
  <r>
    <x v="0"/>
    <n v="0"/>
    <n v="0"/>
    <n v="0"/>
    <n v="1230"/>
    <x v="924"/>
    <x v="0"/>
    <x v="0"/>
    <x v="0"/>
    <s v="01.25.05.09"/>
    <x v="1"/>
    <x v="1"/>
    <x v="1"/>
    <s v="Saúde"/>
    <s v="01.25.05"/>
    <s v="Saúde"/>
    <s v="01.25.05"/>
    <x v="1"/>
    <x v="0"/>
    <x v="1"/>
    <x v="1"/>
    <x v="0"/>
    <x v="1"/>
    <x v="0"/>
    <x v="0"/>
    <x v="9"/>
    <s v="2023-11-23"/>
    <x v="3"/>
    <n v="1230"/>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Farmácia São Miguel, pelo apoio medicamento da criança Paula Mendes da Veiga. Conforme anexo."/>
  </r>
  <r>
    <x v="2"/>
    <n v="0"/>
    <n v="0"/>
    <n v="0"/>
    <n v="127400"/>
    <x v="925"/>
    <x v="0"/>
    <x v="0"/>
    <x v="0"/>
    <s v="01.27.07.04"/>
    <x v="32"/>
    <x v="4"/>
    <x v="5"/>
    <s v="Requalificação Urbana e Habitação 2"/>
    <s v="01.27.07"/>
    <s v="Requalificação Urbana e Habitação 2"/>
    <s v="01.27.07"/>
    <x v="18"/>
    <x v="0"/>
    <x v="0"/>
    <x v="0"/>
    <x v="0"/>
    <x v="1"/>
    <x v="2"/>
    <x v="0"/>
    <x v="9"/>
    <s v="2023-11-29"/>
    <x v="3"/>
    <n v="127400"/>
    <x v="0"/>
    <m/>
    <x v="0"/>
    <m/>
    <x v="8"/>
    <n v="100474914"/>
    <x v="0"/>
    <x v="0"/>
    <s v="Reabilitações de Estradas Rurais"/>
    <s v="ORI"/>
    <x v="0"/>
    <m/>
    <x v="0"/>
    <x v="0"/>
    <x v="0"/>
    <x v="0"/>
    <x v="0"/>
    <x v="0"/>
    <x v="0"/>
    <x v="0"/>
    <x v="0"/>
    <x v="0"/>
    <x v="0"/>
    <s v="Reabilitações de Estradas Rurais"/>
    <x v="0"/>
    <x v="0"/>
    <x v="0"/>
    <x v="0"/>
    <x v="1"/>
    <x v="0"/>
    <x v="0"/>
    <s v="000000"/>
    <x v="0"/>
    <x v="0"/>
    <x v="0"/>
    <x v="0"/>
    <s v="Pagamento referente a limpeza e manutenção de estradas, conforme anexo."/>
  </r>
  <r>
    <x v="2"/>
    <n v="0"/>
    <n v="0"/>
    <n v="0"/>
    <n v="481800"/>
    <x v="926"/>
    <x v="0"/>
    <x v="0"/>
    <x v="0"/>
    <s v="01.27.01.06"/>
    <x v="35"/>
    <x v="4"/>
    <x v="5"/>
    <s v="Ordenamento território"/>
    <s v="01.27.01"/>
    <s v="Ordenamento território"/>
    <s v="01.27.01"/>
    <x v="18"/>
    <x v="0"/>
    <x v="0"/>
    <x v="0"/>
    <x v="0"/>
    <x v="1"/>
    <x v="2"/>
    <x v="0"/>
    <x v="9"/>
    <s v="2023-11-29"/>
    <x v="3"/>
    <n v="481800"/>
    <x v="0"/>
    <m/>
    <x v="0"/>
    <m/>
    <x v="125"/>
    <n v="100479497"/>
    <x v="0"/>
    <x v="0"/>
    <s v="Infraestruturação da Zona do Bácio"/>
    <s v="ORI"/>
    <x v="0"/>
    <m/>
    <x v="0"/>
    <x v="0"/>
    <x v="0"/>
    <x v="0"/>
    <x v="0"/>
    <x v="0"/>
    <x v="0"/>
    <x v="0"/>
    <x v="0"/>
    <x v="0"/>
    <x v="0"/>
    <s v="Infraestruturação da Zona do Bácio"/>
    <x v="0"/>
    <x v="0"/>
    <x v="0"/>
    <x v="0"/>
    <x v="1"/>
    <x v="0"/>
    <x v="0"/>
    <s v="000000"/>
    <x v="0"/>
    <x v="0"/>
    <x v="0"/>
    <x v="0"/>
    <s v="Pagamento a favor de Transporte Comércio e serviços, pela prestação de serviço de transporte de paralelos, conforme proposta em anexo. "/>
  </r>
  <r>
    <x v="0"/>
    <n v="0"/>
    <n v="0"/>
    <n v="0"/>
    <n v="1400"/>
    <x v="927"/>
    <x v="0"/>
    <x v="0"/>
    <x v="0"/>
    <s v="03.16.15"/>
    <x v="0"/>
    <x v="0"/>
    <x v="0"/>
    <s v="Direção Financeira"/>
    <s v="03.16.15"/>
    <s v="Direção Financeira"/>
    <s v="03.16.15"/>
    <x v="19"/>
    <x v="0"/>
    <x v="0"/>
    <x v="7"/>
    <x v="0"/>
    <x v="0"/>
    <x v="0"/>
    <x v="0"/>
    <x v="9"/>
    <s v="2023-11-30"/>
    <x v="3"/>
    <n v="1400"/>
    <x v="0"/>
    <m/>
    <x v="0"/>
    <m/>
    <x v="166"/>
    <n v="100475870"/>
    <x v="0"/>
    <x v="0"/>
    <s v="Direção Financeira"/>
    <s v="ORI"/>
    <x v="0"/>
    <m/>
    <x v="0"/>
    <x v="0"/>
    <x v="0"/>
    <x v="0"/>
    <x v="0"/>
    <x v="0"/>
    <x v="0"/>
    <x v="0"/>
    <x v="0"/>
    <x v="0"/>
    <x v="0"/>
    <s v="Direção Financeira"/>
    <x v="0"/>
    <x v="0"/>
    <x v="0"/>
    <x v="0"/>
    <x v="0"/>
    <x v="0"/>
    <x v="0"/>
    <s v="000000"/>
    <x v="0"/>
    <x v="0"/>
    <x v="0"/>
    <x v="0"/>
    <s v="Ajuda de custo a favor do senhor Adelcides Vieira pela sua deslocação em missão de serviço a cidade da Praia no dia 23 de Novembro de 2023, conforme justificativo em anexo.  "/>
  </r>
  <r>
    <x v="0"/>
    <n v="0"/>
    <n v="0"/>
    <n v="0"/>
    <n v="57765"/>
    <x v="928"/>
    <x v="0"/>
    <x v="0"/>
    <x v="0"/>
    <s v="03.16.15"/>
    <x v="0"/>
    <x v="0"/>
    <x v="0"/>
    <s v="Direção Financeira"/>
    <s v="03.16.15"/>
    <s v="Direção Financeira"/>
    <s v="03.16.15"/>
    <x v="0"/>
    <x v="0"/>
    <x v="0"/>
    <x v="0"/>
    <x v="0"/>
    <x v="0"/>
    <x v="0"/>
    <x v="0"/>
    <x v="10"/>
    <s v="2023-12-01"/>
    <x v="3"/>
    <n v="57765"/>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os as viatura afetas aos serviços da CMSM, confrome anexo "/>
  </r>
  <r>
    <x v="2"/>
    <n v="0"/>
    <n v="0"/>
    <n v="0"/>
    <n v="2425830"/>
    <x v="929"/>
    <x v="0"/>
    <x v="0"/>
    <x v="0"/>
    <s v="01.27.07.04"/>
    <x v="32"/>
    <x v="4"/>
    <x v="5"/>
    <s v="Requalificação Urbana e Habitação 2"/>
    <s v="01.27.07"/>
    <s v="Requalificação Urbana e Habitação 2"/>
    <s v="01.27.07"/>
    <x v="18"/>
    <x v="0"/>
    <x v="0"/>
    <x v="0"/>
    <x v="0"/>
    <x v="1"/>
    <x v="2"/>
    <x v="0"/>
    <x v="10"/>
    <s v="2023-12-11"/>
    <x v="3"/>
    <n v="2425830"/>
    <x v="0"/>
    <m/>
    <x v="0"/>
    <m/>
    <x v="75"/>
    <n v="100479496"/>
    <x v="0"/>
    <x v="0"/>
    <s v="Reabilitações de Estradas Rurais"/>
    <s v="ORI"/>
    <x v="0"/>
    <m/>
    <x v="0"/>
    <x v="0"/>
    <x v="0"/>
    <x v="0"/>
    <x v="0"/>
    <x v="0"/>
    <x v="0"/>
    <x v="0"/>
    <x v="0"/>
    <x v="0"/>
    <x v="0"/>
    <s v="Reabilitações de Estradas Rurais"/>
    <x v="0"/>
    <x v="0"/>
    <x v="0"/>
    <x v="0"/>
    <x v="1"/>
    <x v="0"/>
    <x v="0"/>
    <s v="000000"/>
    <x v="0"/>
    <x v="0"/>
    <x v="0"/>
    <x v="0"/>
    <s v="Aquisição de camião, para trabalhos de reabilitação de estradas, conforme doc em anexo."/>
  </r>
  <r>
    <x v="0"/>
    <n v="0"/>
    <n v="0"/>
    <n v="0"/>
    <n v="800"/>
    <x v="930"/>
    <x v="0"/>
    <x v="1"/>
    <x v="0"/>
    <s v="80.02.10.20"/>
    <x v="18"/>
    <x v="2"/>
    <x v="2"/>
    <s v="Outros"/>
    <s v="80.02.10"/>
    <s v="Outros"/>
    <s v="80.02.10"/>
    <x v="3"/>
    <x v="0"/>
    <x v="2"/>
    <x v="2"/>
    <x v="1"/>
    <x v="2"/>
    <x v="1"/>
    <x v="0"/>
    <x v="9"/>
    <s v="2023-11-21"/>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931"/>
    <x v="0"/>
    <x v="1"/>
    <x v="0"/>
    <s v="80.02.10.24"/>
    <x v="38"/>
    <x v="2"/>
    <x v="2"/>
    <s v="Outros"/>
    <s v="80.02.10"/>
    <s v="Outros"/>
    <s v="80.02.10"/>
    <x v="13"/>
    <x v="0"/>
    <x v="2"/>
    <x v="0"/>
    <x v="1"/>
    <x v="2"/>
    <x v="1"/>
    <x v="0"/>
    <x v="9"/>
    <s v="2023-11-21"/>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932"/>
    <x v="0"/>
    <x v="1"/>
    <x v="0"/>
    <s v="80.02.10.26"/>
    <x v="3"/>
    <x v="2"/>
    <x v="2"/>
    <s v="Outros"/>
    <s v="80.02.10"/>
    <s v="Outros"/>
    <s v="80.02.10"/>
    <x v="3"/>
    <x v="0"/>
    <x v="2"/>
    <x v="2"/>
    <x v="1"/>
    <x v="2"/>
    <x v="1"/>
    <x v="0"/>
    <x v="9"/>
    <s v="2023-11-21"/>
    <x v="3"/>
    <n v="8823"/>
    <x v="0"/>
    <m/>
    <x v="0"/>
    <m/>
    <x v="3"/>
    <n v="100479277"/>
    <x v="0"/>
    <x v="0"/>
    <s v="Retenção Sansung"/>
    <s v="ORI"/>
    <x v="0"/>
    <s v="RS"/>
    <x v="0"/>
    <x v="0"/>
    <x v="0"/>
    <x v="0"/>
    <x v="0"/>
    <x v="0"/>
    <x v="0"/>
    <x v="0"/>
    <x v="0"/>
    <x v="0"/>
    <x v="0"/>
    <s v="Retenção Sansung"/>
    <x v="0"/>
    <x v="0"/>
    <x v="0"/>
    <x v="0"/>
    <x v="2"/>
    <x v="0"/>
    <x v="0"/>
    <s v="000000"/>
    <x v="0"/>
    <x v="1"/>
    <x v="0"/>
    <x v="0"/>
    <s v="RETENCAO OT"/>
  </r>
  <r>
    <x v="0"/>
    <n v="0"/>
    <n v="0"/>
    <n v="0"/>
    <n v="45222"/>
    <x v="933"/>
    <x v="0"/>
    <x v="1"/>
    <x v="0"/>
    <s v="80.02.01"/>
    <x v="2"/>
    <x v="2"/>
    <x v="2"/>
    <s v="Retenções Iur"/>
    <s v="80.02.01"/>
    <s v="Retenções Iur"/>
    <s v="80.02.01"/>
    <x v="2"/>
    <x v="0"/>
    <x v="2"/>
    <x v="0"/>
    <x v="1"/>
    <x v="2"/>
    <x v="1"/>
    <x v="0"/>
    <x v="9"/>
    <s v="2023-11-21"/>
    <x v="3"/>
    <n v="45222"/>
    <x v="0"/>
    <m/>
    <x v="0"/>
    <m/>
    <x v="2"/>
    <n v="100474696"/>
    <x v="0"/>
    <x v="0"/>
    <s v="Retenções Iur"/>
    <s v="ORI"/>
    <x v="0"/>
    <s v="RIUR"/>
    <x v="0"/>
    <x v="0"/>
    <x v="0"/>
    <x v="0"/>
    <x v="0"/>
    <x v="0"/>
    <x v="0"/>
    <x v="0"/>
    <x v="0"/>
    <x v="0"/>
    <x v="0"/>
    <s v="Retenções Iur"/>
    <x v="0"/>
    <x v="0"/>
    <x v="0"/>
    <x v="0"/>
    <x v="2"/>
    <x v="0"/>
    <x v="0"/>
    <s v="000000"/>
    <x v="0"/>
    <x v="1"/>
    <x v="0"/>
    <x v="0"/>
    <s v="RETENCAO OT"/>
  </r>
  <r>
    <x v="0"/>
    <n v="0"/>
    <n v="0"/>
    <n v="0"/>
    <n v="9000"/>
    <x v="934"/>
    <x v="0"/>
    <x v="1"/>
    <x v="0"/>
    <s v="80.02.10.03"/>
    <x v="40"/>
    <x v="2"/>
    <x v="2"/>
    <s v="Outros"/>
    <s v="80.02.10"/>
    <s v="Outros"/>
    <s v="80.02.10"/>
    <x v="58"/>
    <x v="0"/>
    <x v="2"/>
    <x v="0"/>
    <x v="1"/>
    <x v="2"/>
    <x v="1"/>
    <x v="0"/>
    <x v="9"/>
    <s v="2023-11-21"/>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0097"/>
    <x v="935"/>
    <x v="0"/>
    <x v="1"/>
    <x v="0"/>
    <s v="80.02.10.01"/>
    <x v="6"/>
    <x v="2"/>
    <x v="2"/>
    <s v="Outros"/>
    <s v="80.02.10"/>
    <s v="Outros"/>
    <s v="80.02.10"/>
    <x v="12"/>
    <x v="0"/>
    <x v="2"/>
    <x v="0"/>
    <x v="1"/>
    <x v="2"/>
    <x v="1"/>
    <x v="0"/>
    <x v="9"/>
    <s v="2023-11-21"/>
    <x v="3"/>
    <n v="6009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936"/>
    <x v="0"/>
    <x v="1"/>
    <x v="0"/>
    <s v="80.02.10.24"/>
    <x v="38"/>
    <x v="2"/>
    <x v="2"/>
    <s v="Outros"/>
    <s v="80.02.10"/>
    <s v="Outros"/>
    <s v="80.02.10"/>
    <x v="13"/>
    <x v="0"/>
    <x v="2"/>
    <x v="0"/>
    <x v="1"/>
    <x v="2"/>
    <x v="1"/>
    <x v="0"/>
    <x v="9"/>
    <s v="2023-11-21"/>
    <x v="3"/>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10834"/>
    <x v="937"/>
    <x v="0"/>
    <x v="1"/>
    <x v="0"/>
    <s v="80.02.01"/>
    <x v="2"/>
    <x v="2"/>
    <x v="2"/>
    <s v="Retenções Iur"/>
    <s v="80.02.01"/>
    <s v="Retenções Iur"/>
    <s v="80.02.01"/>
    <x v="2"/>
    <x v="0"/>
    <x v="2"/>
    <x v="0"/>
    <x v="1"/>
    <x v="2"/>
    <x v="1"/>
    <x v="0"/>
    <x v="9"/>
    <s v="2023-11-21"/>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938"/>
    <x v="0"/>
    <x v="1"/>
    <x v="0"/>
    <s v="80.02.10.01"/>
    <x v="6"/>
    <x v="2"/>
    <x v="2"/>
    <s v="Outros"/>
    <s v="80.02.10"/>
    <s v="Outros"/>
    <s v="80.02.10"/>
    <x v="12"/>
    <x v="0"/>
    <x v="2"/>
    <x v="0"/>
    <x v="1"/>
    <x v="2"/>
    <x v="1"/>
    <x v="0"/>
    <x v="9"/>
    <s v="2023-11-21"/>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0946"/>
    <x v="939"/>
    <x v="0"/>
    <x v="1"/>
    <x v="0"/>
    <s v="80.02.01"/>
    <x v="2"/>
    <x v="2"/>
    <x v="2"/>
    <s v="Retenções Iur"/>
    <s v="80.02.01"/>
    <s v="Retenções Iur"/>
    <s v="80.02.01"/>
    <x v="2"/>
    <x v="0"/>
    <x v="2"/>
    <x v="0"/>
    <x v="1"/>
    <x v="2"/>
    <x v="1"/>
    <x v="0"/>
    <x v="9"/>
    <s v="2023-11-21"/>
    <x v="3"/>
    <n v="20946"/>
    <x v="0"/>
    <m/>
    <x v="0"/>
    <m/>
    <x v="2"/>
    <n v="100474696"/>
    <x v="0"/>
    <x v="0"/>
    <s v="Retenções Iur"/>
    <s v="ORI"/>
    <x v="0"/>
    <s v="RIUR"/>
    <x v="0"/>
    <x v="0"/>
    <x v="0"/>
    <x v="0"/>
    <x v="0"/>
    <x v="0"/>
    <x v="0"/>
    <x v="0"/>
    <x v="0"/>
    <x v="0"/>
    <x v="0"/>
    <s v="Retenções Iur"/>
    <x v="0"/>
    <x v="0"/>
    <x v="0"/>
    <x v="0"/>
    <x v="2"/>
    <x v="0"/>
    <x v="0"/>
    <s v="000000"/>
    <x v="0"/>
    <x v="1"/>
    <x v="0"/>
    <x v="0"/>
    <s v="RETENCAO OT"/>
  </r>
  <r>
    <x v="0"/>
    <n v="0"/>
    <n v="0"/>
    <n v="0"/>
    <n v="35542"/>
    <x v="940"/>
    <x v="0"/>
    <x v="1"/>
    <x v="0"/>
    <s v="80.02.10.01"/>
    <x v="6"/>
    <x v="2"/>
    <x v="2"/>
    <s v="Outros"/>
    <s v="80.02.10"/>
    <s v="Outros"/>
    <s v="80.02.10"/>
    <x v="12"/>
    <x v="0"/>
    <x v="2"/>
    <x v="0"/>
    <x v="1"/>
    <x v="2"/>
    <x v="1"/>
    <x v="0"/>
    <x v="9"/>
    <s v="2023-11-21"/>
    <x v="3"/>
    <n v="3554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941"/>
    <x v="0"/>
    <x v="1"/>
    <x v="0"/>
    <s v="80.02.10.02"/>
    <x v="7"/>
    <x v="2"/>
    <x v="2"/>
    <s v="Outros"/>
    <s v="80.02.10"/>
    <s v="Outros"/>
    <s v="80.02.10"/>
    <x v="13"/>
    <x v="0"/>
    <x v="2"/>
    <x v="0"/>
    <x v="1"/>
    <x v="2"/>
    <x v="1"/>
    <x v="0"/>
    <x v="9"/>
    <s v="2023-11-21"/>
    <x v="3"/>
    <n v="168"/>
    <x v="0"/>
    <m/>
    <x v="0"/>
    <m/>
    <x v="7"/>
    <n v="100474707"/>
    <x v="0"/>
    <x v="0"/>
    <s v="Retençoes STAPS"/>
    <s v="ORI"/>
    <x v="0"/>
    <s v="RSND"/>
    <x v="0"/>
    <x v="0"/>
    <x v="0"/>
    <x v="0"/>
    <x v="0"/>
    <x v="0"/>
    <x v="0"/>
    <x v="0"/>
    <x v="0"/>
    <x v="0"/>
    <x v="0"/>
    <s v="Retençoes STAPS"/>
    <x v="0"/>
    <x v="0"/>
    <x v="0"/>
    <x v="0"/>
    <x v="2"/>
    <x v="0"/>
    <x v="0"/>
    <s v="000000"/>
    <x v="0"/>
    <x v="1"/>
    <x v="0"/>
    <x v="0"/>
    <s v="RETENCAO OT"/>
  </r>
  <r>
    <x v="0"/>
    <n v="0"/>
    <n v="0"/>
    <n v="0"/>
    <n v="4748"/>
    <x v="942"/>
    <x v="0"/>
    <x v="1"/>
    <x v="0"/>
    <s v="80.02.10.26"/>
    <x v="3"/>
    <x v="2"/>
    <x v="2"/>
    <s v="Outros"/>
    <s v="80.02.10"/>
    <s v="Outros"/>
    <s v="80.02.10"/>
    <x v="3"/>
    <x v="0"/>
    <x v="2"/>
    <x v="2"/>
    <x v="1"/>
    <x v="2"/>
    <x v="1"/>
    <x v="0"/>
    <x v="9"/>
    <s v="2023-11-21"/>
    <x v="3"/>
    <n v="4748"/>
    <x v="0"/>
    <m/>
    <x v="0"/>
    <m/>
    <x v="3"/>
    <n v="100479277"/>
    <x v="0"/>
    <x v="0"/>
    <s v="Retenção Sansung"/>
    <s v="ORI"/>
    <x v="0"/>
    <s v="RS"/>
    <x v="0"/>
    <x v="0"/>
    <x v="0"/>
    <x v="0"/>
    <x v="0"/>
    <x v="0"/>
    <x v="0"/>
    <x v="0"/>
    <x v="0"/>
    <x v="0"/>
    <x v="0"/>
    <s v="Retenção Sansung"/>
    <x v="0"/>
    <x v="0"/>
    <x v="0"/>
    <x v="0"/>
    <x v="2"/>
    <x v="0"/>
    <x v="0"/>
    <s v="000000"/>
    <x v="0"/>
    <x v="1"/>
    <x v="0"/>
    <x v="0"/>
    <s v="RETENCAO OT"/>
  </r>
  <r>
    <x v="0"/>
    <n v="0"/>
    <n v="0"/>
    <n v="0"/>
    <n v="14979"/>
    <x v="943"/>
    <x v="0"/>
    <x v="1"/>
    <x v="0"/>
    <s v="80.02.01"/>
    <x v="2"/>
    <x v="2"/>
    <x v="2"/>
    <s v="Retenções Iur"/>
    <s v="80.02.01"/>
    <s v="Retenções Iur"/>
    <s v="80.02.01"/>
    <x v="2"/>
    <x v="0"/>
    <x v="2"/>
    <x v="0"/>
    <x v="1"/>
    <x v="2"/>
    <x v="1"/>
    <x v="0"/>
    <x v="9"/>
    <s v="2023-11-21"/>
    <x v="3"/>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944"/>
    <x v="0"/>
    <x v="1"/>
    <x v="0"/>
    <s v="80.02.10.01"/>
    <x v="6"/>
    <x v="2"/>
    <x v="2"/>
    <s v="Outros"/>
    <s v="80.02.10"/>
    <s v="Outros"/>
    <s v="80.02.10"/>
    <x v="12"/>
    <x v="0"/>
    <x v="2"/>
    <x v="0"/>
    <x v="1"/>
    <x v="2"/>
    <x v="1"/>
    <x v="0"/>
    <x v="9"/>
    <s v="2023-11-21"/>
    <x v="3"/>
    <n v="9792"/>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500000"/>
    <x v="945"/>
    <x v="0"/>
    <x v="1"/>
    <x v="0"/>
    <s v="03.03.10"/>
    <x v="4"/>
    <x v="0"/>
    <x v="3"/>
    <s v="Receitas Da Câmara"/>
    <s v="03.03.10"/>
    <s v="Receitas Da Câmara"/>
    <s v="03.03.10"/>
    <x v="43"/>
    <x v="0"/>
    <x v="6"/>
    <x v="11"/>
    <x v="0"/>
    <x v="0"/>
    <x v="1"/>
    <x v="0"/>
    <x v="9"/>
    <s v="2023-11-09"/>
    <x v="3"/>
    <n v="500000"/>
    <x v="0"/>
    <m/>
    <x v="0"/>
    <m/>
    <x v="8"/>
    <n v="100474914"/>
    <x v="0"/>
    <x v="0"/>
    <s v="Receitas Da Câmara"/>
    <s v="EXT"/>
    <x v="0"/>
    <s v="RDC"/>
    <x v="0"/>
    <x v="0"/>
    <x v="0"/>
    <x v="0"/>
    <x v="0"/>
    <x v="0"/>
    <x v="0"/>
    <x v="0"/>
    <x v="0"/>
    <x v="0"/>
    <x v="0"/>
    <s v="Receitas Da Câmara"/>
    <x v="0"/>
    <x v="0"/>
    <x v="0"/>
    <x v="0"/>
    <x v="0"/>
    <x v="0"/>
    <x v="0"/>
    <s v="000000"/>
    <x v="0"/>
    <x v="0"/>
    <x v="0"/>
    <x v="0"/>
    <s v="Transferência 50% 2ª tranche do Programa Desenvolvimento de Competências, conforme anexo"/>
  </r>
  <r>
    <x v="0"/>
    <n v="0"/>
    <n v="0"/>
    <n v="0"/>
    <n v="10251"/>
    <x v="946"/>
    <x v="0"/>
    <x v="0"/>
    <x v="0"/>
    <s v="01.25.01.10"/>
    <x v="11"/>
    <x v="1"/>
    <x v="1"/>
    <s v="Educação"/>
    <s v="01.25.01"/>
    <s v="Educação"/>
    <s v="01.25.01"/>
    <x v="21"/>
    <x v="0"/>
    <x v="5"/>
    <x v="8"/>
    <x v="0"/>
    <x v="1"/>
    <x v="0"/>
    <x v="0"/>
    <x v="10"/>
    <s v="2023-12-21"/>
    <x v="3"/>
    <n v="10251"/>
    <x v="0"/>
    <m/>
    <x v="0"/>
    <m/>
    <x v="52"/>
    <n v="100479452"/>
    <x v="0"/>
    <x v="0"/>
    <s v="Transporte escolar"/>
    <s v="ORI"/>
    <x v="0"/>
    <m/>
    <x v="0"/>
    <x v="0"/>
    <x v="0"/>
    <x v="0"/>
    <x v="0"/>
    <x v="0"/>
    <x v="0"/>
    <x v="0"/>
    <x v="0"/>
    <x v="0"/>
    <x v="0"/>
    <s v="Transporte escolar"/>
    <x v="0"/>
    <x v="0"/>
    <x v="0"/>
    <x v="0"/>
    <x v="1"/>
    <x v="0"/>
    <x v="0"/>
    <s v="000000"/>
    <x v="0"/>
    <x v="0"/>
    <x v="0"/>
    <x v="0"/>
    <s v="Pagamento a favor da Empresa Newash Automovel, pela aquisição de serviço de manutenção da Viatura  ST-77-QP afeto ao transporte escolar da CMSM, conforme anexo  "/>
  </r>
  <r>
    <x v="0"/>
    <n v="0"/>
    <n v="0"/>
    <n v="0"/>
    <n v="16285"/>
    <x v="947"/>
    <x v="0"/>
    <x v="0"/>
    <x v="0"/>
    <s v="01.25.01.10"/>
    <x v="11"/>
    <x v="1"/>
    <x v="1"/>
    <s v="Educação"/>
    <s v="01.25.01"/>
    <s v="Educação"/>
    <s v="01.25.01"/>
    <x v="21"/>
    <x v="0"/>
    <x v="5"/>
    <x v="8"/>
    <x v="0"/>
    <x v="1"/>
    <x v="0"/>
    <x v="0"/>
    <x v="10"/>
    <s v="2023-12-21"/>
    <x v="3"/>
    <n v="16285"/>
    <x v="0"/>
    <m/>
    <x v="0"/>
    <m/>
    <x v="167"/>
    <n v="100391760"/>
    <x v="0"/>
    <x v="0"/>
    <s v="Transporte escolar"/>
    <s v="ORI"/>
    <x v="0"/>
    <m/>
    <x v="0"/>
    <x v="0"/>
    <x v="0"/>
    <x v="0"/>
    <x v="0"/>
    <x v="0"/>
    <x v="0"/>
    <x v="0"/>
    <x v="0"/>
    <x v="0"/>
    <x v="0"/>
    <s v="Transporte escolar"/>
    <x v="0"/>
    <x v="0"/>
    <x v="0"/>
    <x v="0"/>
    <x v="1"/>
    <x v="0"/>
    <x v="0"/>
    <s v="000000"/>
    <x v="0"/>
    <x v="0"/>
    <x v="0"/>
    <x v="0"/>
    <s v="Pagamento a Favor Caetano Auto.CV, referente a aquisição um par pastilha travão afetos a viaturas transporte escolar, conforme anexo."/>
  </r>
  <r>
    <x v="0"/>
    <n v="0"/>
    <n v="0"/>
    <n v="0"/>
    <n v="7020"/>
    <x v="948"/>
    <x v="0"/>
    <x v="1"/>
    <x v="0"/>
    <s v="80.02.01"/>
    <x v="2"/>
    <x v="2"/>
    <x v="2"/>
    <s v="Retenções Iur"/>
    <s v="80.02.01"/>
    <s v="Retenções Iur"/>
    <s v="80.02.01"/>
    <x v="2"/>
    <x v="0"/>
    <x v="2"/>
    <x v="0"/>
    <x v="1"/>
    <x v="2"/>
    <x v="1"/>
    <x v="0"/>
    <x v="9"/>
    <s v="2023-11-10"/>
    <x v="3"/>
    <n v="7020"/>
    <x v="0"/>
    <m/>
    <x v="0"/>
    <m/>
    <x v="2"/>
    <n v="100474696"/>
    <x v="0"/>
    <x v="0"/>
    <s v="Retenções Iur"/>
    <s v="ORI"/>
    <x v="0"/>
    <s v="RIUR"/>
    <x v="0"/>
    <x v="0"/>
    <x v="0"/>
    <x v="0"/>
    <x v="0"/>
    <x v="0"/>
    <x v="0"/>
    <x v="0"/>
    <x v="0"/>
    <x v="0"/>
    <x v="0"/>
    <s v="Retenções Iur"/>
    <x v="0"/>
    <x v="0"/>
    <x v="0"/>
    <x v="0"/>
    <x v="2"/>
    <x v="0"/>
    <x v="0"/>
    <s v="000000"/>
    <x v="0"/>
    <x v="1"/>
    <x v="0"/>
    <x v="0"/>
    <s v="RETENCAO OT"/>
  </r>
  <r>
    <x v="2"/>
    <n v="0"/>
    <n v="0"/>
    <n v="0"/>
    <n v="33600"/>
    <x v="949"/>
    <x v="0"/>
    <x v="0"/>
    <x v="0"/>
    <s v="01.27.06.80"/>
    <x v="15"/>
    <x v="4"/>
    <x v="5"/>
    <s v="Requalificação Urbana e habitação"/>
    <s v="01.27.06"/>
    <s v="Requalificação Urbana e habitação"/>
    <s v="01.27.06"/>
    <x v="18"/>
    <x v="0"/>
    <x v="0"/>
    <x v="0"/>
    <x v="0"/>
    <x v="1"/>
    <x v="2"/>
    <x v="0"/>
    <x v="10"/>
    <s v="2023-12-22"/>
    <x v="3"/>
    <n v="33600"/>
    <x v="0"/>
    <m/>
    <x v="0"/>
    <m/>
    <x v="2"/>
    <n v="100474696"/>
    <x v="0"/>
    <x v="2"/>
    <s v="Requalificação Urbana de Veneza"/>
    <s v="ORI"/>
    <x v="0"/>
    <m/>
    <x v="0"/>
    <x v="0"/>
    <x v="0"/>
    <x v="0"/>
    <x v="0"/>
    <x v="0"/>
    <x v="0"/>
    <x v="0"/>
    <x v="0"/>
    <x v="0"/>
    <x v="0"/>
    <s v="Requalificação Urbana de Veneza"/>
    <x v="0"/>
    <x v="0"/>
    <x v="0"/>
    <x v="0"/>
    <x v="1"/>
    <x v="0"/>
    <x v="0"/>
    <s v="000000"/>
    <x v="0"/>
    <x v="0"/>
    <x v="2"/>
    <x v="0"/>
    <s v="Pagamento referente aos trabalhos de calcetamento, conforme proposta em anexo. "/>
  </r>
  <r>
    <x v="2"/>
    <n v="0"/>
    <n v="0"/>
    <n v="0"/>
    <n v="190400"/>
    <x v="949"/>
    <x v="0"/>
    <x v="0"/>
    <x v="0"/>
    <s v="01.27.06.80"/>
    <x v="15"/>
    <x v="4"/>
    <x v="5"/>
    <s v="Requalificação Urbana e habitação"/>
    <s v="01.27.06"/>
    <s v="Requalificação Urbana e habitação"/>
    <s v="01.27.06"/>
    <x v="18"/>
    <x v="0"/>
    <x v="0"/>
    <x v="0"/>
    <x v="0"/>
    <x v="1"/>
    <x v="2"/>
    <x v="0"/>
    <x v="10"/>
    <s v="2023-12-22"/>
    <x v="3"/>
    <n v="190400"/>
    <x v="0"/>
    <m/>
    <x v="0"/>
    <m/>
    <x v="168"/>
    <n v="100479575"/>
    <x v="0"/>
    <x v="0"/>
    <s v="Requalificação Urbana de Veneza"/>
    <s v="ORI"/>
    <x v="0"/>
    <m/>
    <x v="0"/>
    <x v="0"/>
    <x v="0"/>
    <x v="0"/>
    <x v="0"/>
    <x v="0"/>
    <x v="0"/>
    <x v="0"/>
    <x v="0"/>
    <x v="0"/>
    <x v="0"/>
    <s v="Requalificação Urbana de Veneza"/>
    <x v="0"/>
    <x v="0"/>
    <x v="0"/>
    <x v="0"/>
    <x v="1"/>
    <x v="0"/>
    <x v="0"/>
    <s v="000000"/>
    <x v="0"/>
    <x v="0"/>
    <x v="0"/>
    <x v="0"/>
    <s v="Pagamento referente aos trabalhos de calcetamento, conforme proposta em anexo. "/>
  </r>
  <r>
    <x v="2"/>
    <n v="0"/>
    <n v="0"/>
    <n v="0"/>
    <n v="84992"/>
    <x v="950"/>
    <x v="0"/>
    <x v="0"/>
    <x v="0"/>
    <s v="01.23.04.14"/>
    <x v="8"/>
    <x v="3"/>
    <x v="4"/>
    <s v="Ambiente"/>
    <s v="01.23.04"/>
    <s v="Ambiente"/>
    <s v="01.23.04"/>
    <x v="18"/>
    <x v="0"/>
    <x v="0"/>
    <x v="0"/>
    <x v="0"/>
    <x v="1"/>
    <x v="2"/>
    <x v="0"/>
    <x v="10"/>
    <s v="2023-12-28"/>
    <x v="3"/>
    <n v="84992"/>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trabalhos dos espaços verde realizado durante mês de dezembro, conforme anexo."/>
  </r>
  <r>
    <x v="0"/>
    <n v="0"/>
    <n v="0"/>
    <n v="0"/>
    <n v="14979"/>
    <x v="951"/>
    <x v="0"/>
    <x v="1"/>
    <x v="0"/>
    <s v="80.02.01"/>
    <x v="2"/>
    <x v="2"/>
    <x v="2"/>
    <s v="Retenções Iur"/>
    <s v="80.02.01"/>
    <s v="Retenções Iur"/>
    <s v="80.02.01"/>
    <x v="2"/>
    <x v="0"/>
    <x v="2"/>
    <x v="0"/>
    <x v="1"/>
    <x v="2"/>
    <x v="1"/>
    <x v="0"/>
    <x v="10"/>
    <s v="2023-12-13"/>
    <x v="3"/>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952"/>
    <x v="0"/>
    <x v="1"/>
    <x v="0"/>
    <s v="80.02.10.01"/>
    <x v="6"/>
    <x v="2"/>
    <x v="2"/>
    <s v="Outros"/>
    <s v="80.02.10"/>
    <s v="Outros"/>
    <s v="80.02.10"/>
    <x v="12"/>
    <x v="0"/>
    <x v="2"/>
    <x v="0"/>
    <x v="1"/>
    <x v="2"/>
    <x v="1"/>
    <x v="0"/>
    <x v="10"/>
    <s v="2023-12-13"/>
    <x v="3"/>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409"/>
    <x v="953"/>
    <x v="0"/>
    <x v="1"/>
    <x v="0"/>
    <s v="80.02.01"/>
    <x v="2"/>
    <x v="2"/>
    <x v="2"/>
    <s v="Retenções Iur"/>
    <s v="80.02.01"/>
    <s v="Retenções Iur"/>
    <s v="80.02.01"/>
    <x v="2"/>
    <x v="0"/>
    <x v="2"/>
    <x v="0"/>
    <x v="1"/>
    <x v="2"/>
    <x v="1"/>
    <x v="0"/>
    <x v="10"/>
    <s v="2023-12-13"/>
    <x v="3"/>
    <n v="4409"/>
    <x v="0"/>
    <m/>
    <x v="0"/>
    <m/>
    <x v="2"/>
    <n v="100474696"/>
    <x v="0"/>
    <x v="0"/>
    <s v="Retenções Iur"/>
    <s v="ORI"/>
    <x v="0"/>
    <s v="RIUR"/>
    <x v="0"/>
    <x v="0"/>
    <x v="0"/>
    <x v="0"/>
    <x v="0"/>
    <x v="0"/>
    <x v="0"/>
    <x v="0"/>
    <x v="0"/>
    <x v="0"/>
    <x v="0"/>
    <s v="Retenções Iur"/>
    <x v="0"/>
    <x v="0"/>
    <x v="0"/>
    <x v="0"/>
    <x v="2"/>
    <x v="0"/>
    <x v="0"/>
    <s v="000000"/>
    <x v="0"/>
    <x v="1"/>
    <x v="0"/>
    <x v="0"/>
    <s v="RETENCAO OT"/>
  </r>
  <r>
    <x v="0"/>
    <n v="0"/>
    <n v="0"/>
    <n v="0"/>
    <n v="81635"/>
    <x v="954"/>
    <x v="0"/>
    <x v="1"/>
    <x v="0"/>
    <s v="80.02.10.01"/>
    <x v="6"/>
    <x v="2"/>
    <x v="2"/>
    <s v="Outros"/>
    <s v="80.02.10"/>
    <s v="Outros"/>
    <s v="80.02.10"/>
    <x v="12"/>
    <x v="0"/>
    <x v="2"/>
    <x v="0"/>
    <x v="1"/>
    <x v="2"/>
    <x v="1"/>
    <x v="0"/>
    <x v="10"/>
    <s v="2023-12-13"/>
    <x v="3"/>
    <n v="8163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003"/>
    <x v="955"/>
    <x v="0"/>
    <x v="1"/>
    <x v="0"/>
    <s v="80.02.10.02"/>
    <x v="7"/>
    <x v="2"/>
    <x v="2"/>
    <s v="Outros"/>
    <s v="80.02.10"/>
    <s v="Outros"/>
    <s v="80.02.10"/>
    <x v="13"/>
    <x v="0"/>
    <x v="2"/>
    <x v="0"/>
    <x v="1"/>
    <x v="2"/>
    <x v="1"/>
    <x v="0"/>
    <x v="10"/>
    <s v="2023-12-13"/>
    <x v="3"/>
    <n v="4003"/>
    <x v="0"/>
    <m/>
    <x v="0"/>
    <m/>
    <x v="7"/>
    <n v="100474707"/>
    <x v="0"/>
    <x v="0"/>
    <s v="Retençoes STAPS"/>
    <s v="ORI"/>
    <x v="0"/>
    <s v="RSND"/>
    <x v="0"/>
    <x v="0"/>
    <x v="0"/>
    <x v="0"/>
    <x v="0"/>
    <x v="0"/>
    <x v="0"/>
    <x v="0"/>
    <x v="0"/>
    <x v="0"/>
    <x v="0"/>
    <s v="Retençoes STAPS"/>
    <x v="0"/>
    <x v="0"/>
    <x v="0"/>
    <x v="0"/>
    <x v="2"/>
    <x v="0"/>
    <x v="0"/>
    <s v="000000"/>
    <x v="0"/>
    <x v="1"/>
    <x v="0"/>
    <x v="0"/>
    <s v="RETENCAO OT"/>
  </r>
  <r>
    <x v="0"/>
    <n v="0"/>
    <n v="0"/>
    <n v="0"/>
    <n v="281"/>
    <x v="956"/>
    <x v="0"/>
    <x v="1"/>
    <x v="0"/>
    <s v="80.02.10.24"/>
    <x v="38"/>
    <x v="2"/>
    <x v="2"/>
    <s v="Outros"/>
    <s v="80.02.10"/>
    <s v="Outros"/>
    <s v="80.02.10"/>
    <x v="13"/>
    <x v="0"/>
    <x v="2"/>
    <x v="0"/>
    <x v="1"/>
    <x v="2"/>
    <x v="1"/>
    <x v="0"/>
    <x v="10"/>
    <s v="2023-12-13"/>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957"/>
    <x v="0"/>
    <x v="1"/>
    <x v="0"/>
    <s v="80.02.10.26"/>
    <x v="3"/>
    <x v="2"/>
    <x v="2"/>
    <s v="Outros"/>
    <s v="80.02.10"/>
    <s v="Outros"/>
    <s v="80.02.10"/>
    <x v="3"/>
    <x v="0"/>
    <x v="2"/>
    <x v="2"/>
    <x v="1"/>
    <x v="2"/>
    <x v="1"/>
    <x v="0"/>
    <x v="10"/>
    <s v="2023-12-13"/>
    <x v="3"/>
    <n v="4291"/>
    <x v="0"/>
    <m/>
    <x v="0"/>
    <m/>
    <x v="3"/>
    <n v="100479277"/>
    <x v="0"/>
    <x v="0"/>
    <s v="Retenção Sansung"/>
    <s v="ORI"/>
    <x v="0"/>
    <s v="RS"/>
    <x v="0"/>
    <x v="0"/>
    <x v="0"/>
    <x v="0"/>
    <x v="0"/>
    <x v="0"/>
    <x v="0"/>
    <x v="0"/>
    <x v="0"/>
    <x v="0"/>
    <x v="0"/>
    <s v="Retenção Sansung"/>
    <x v="0"/>
    <x v="0"/>
    <x v="0"/>
    <x v="0"/>
    <x v="2"/>
    <x v="0"/>
    <x v="0"/>
    <s v="000000"/>
    <x v="0"/>
    <x v="1"/>
    <x v="0"/>
    <x v="0"/>
    <s v="RETENCAO OT"/>
  </r>
  <r>
    <x v="0"/>
    <n v="0"/>
    <n v="0"/>
    <n v="0"/>
    <n v="45222"/>
    <x v="958"/>
    <x v="0"/>
    <x v="1"/>
    <x v="0"/>
    <s v="80.02.01"/>
    <x v="2"/>
    <x v="2"/>
    <x v="2"/>
    <s v="Retenções Iur"/>
    <s v="80.02.01"/>
    <s v="Retenções Iur"/>
    <s v="80.02.01"/>
    <x v="2"/>
    <x v="0"/>
    <x v="2"/>
    <x v="0"/>
    <x v="1"/>
    <x v="2"/>
    <x v="1"/>
    <x v="0"/>
    <x v="10"/>
    <s v="2023-12-13"/>
    <x v="3"/>
    <n v="45222"/>
    <x v="0"/>
    <m/>
    <x v="0"/>
    <m/>
    <x v="2"/>
    <n v="100474696"/>
    <x v="0"/>
    <x v="0"/>
    <s v="Retenções Iur"/>
    <s v="ORI"/>
    <x v="0"/>
    <s v="RIUR"/>
    <x v="0"/>
    <x v="0"/>
    <x v="0"/>
    <x v="0"/>
    <x v="0"/>
    <x v="0"/>
    <x v="0"/>
    <x v="0"/>
    <x v="0"/>
    <x v="0"/>
    <x v="0"/>
    <s v="Retenções Iur"/>
    <x v="0"/>
    <x v="0"/>
    <x v="0"/>
    <x v="0"/>
    <x v="2"/>
    <x v="0"/>
    <x v="0"/>
    <s v="000000"/>
    <x v="0"/>
    <x v="1"/>
    <x v="0"/>
    <x v="0"/>
    <s v="RETENCAO OT"/>
  </r>
  <r>
    <x v="0"/>
    <n v="0"/>
    <n v="0"/>
    <n v="0"/>
    <n v="9000"/>
    <x v="959"/>
    <x v="0"/>
    <x v="1"/>
    <x v="0"/>
    <s v="80.02.10.03"/>
    <x v="40"/>
    <x v="2"/>
    <x v="2"/>
    <s v="Outros"/>
    <s v="80.02.10"/>
    <s v="Outros"/>
    <s v="80.02.10"/>
    <x v="58"/>
    <x v="0"/>
    <x v="2"/>
    <x v="0"/>
    <x v="1"/>
    <x v="2"/>
    <x v="1"/>
    <x v="0"/>
    <x v="10"/>
    <s v="2023-12-13"/>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0097"/>
    <x v="960"/>
    <x v="0"/>
    <x v="1"/>
    <x v="0"/>
    <s v="80.02.10.01"/>
    <x v="6"/>
    <x v="2"/>
    <x v="2"/>
    <s v="Outros"/>
    <s v="80.02.10"/>
    <s v="Outros"/>
    <s v="80.02.10"/>
    <x v="12"/>
    <x v="0"/>
    <x v="2"/>
    <x v="0"/>
    <x v="1"/>
    <x v="2"/>
    <x v="1"/>
    <x v="0"/>
    <x v="10"/>
    <s v="2023-12-13"/>
    <x v="3"/>
    <n v="6009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961"/>
    <x v="0"/>
    <x v="1"/>
    <x v="0"/>
    <s v="80.02.10.24"/>
    <x v="38"/>
    <x v="2"/>
    <x v="2"/>
    <s v="Outros"/>
    <s v="80.02.10"/>
    <s v="Outros"/>
    <s v="80.02.10"/>
    <x v="13"/>
    <x v="0"/>
    <x v="2"/>
    <x v="0"/>
    <x v="1"/>
    <x v="2"/>
    <x v="1"/>
    <x v="0"/>
    <x v="10"/>
    <s v="2023-12-13"/>
    <x v="3"/>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50873"/>
    <x v="962"/>
    <x v="0"/>
    <x v="1"/>
    <x v="0"/>
    <s v="80.02.01"/>
    <x v="2"/>
    <x v="2"/>
    <x v="2"/>
    <s v="Retenções Iur"/>
    <s v="80.02.01"/>
    <s v="Retenções Iur"/>
    <s v="80.02.01"/>
    <x v="2"/>
    <x v="0"/>
    <x v="2"/>
    <x v="0"/>
    <x v="1"/>
    <x v="2"/>
    <x v="1"/>
    <x v="0"/>
    <x v="10"/>
    <s v="2023-12-13"/>
    <x v="3"/>
    <n v="50873"/>
    <x v="0"/>
    <m/>
    <x v="0"/>
    <m/>
    <x v="2"/>
    <n v="100474696"/>
    <x v="0"/>
    <x v="0"/>
    <s v="Retenções Iur"/>
    <s v="ORI"/>
    <x v="0"/>
    <s v="RIUR"/>
    <x v="0"/>
    <x v="0"/>
    <x v="0"/>
    <x v="0"/>
    <x v="0"/>
    <x v="0"/>
    <x v="0"/>
    <x v="0"/>
    <x v="0"/>
    <x v="0"/>
    <x v="0"/>
    <s v="Retenções Iur"/>
    <x v="0"/>
    <x v="0"/>
    <x v="0"/>
    <x v="0"/>
    <x v="2"/>
    <x v="0"/>
    <x v="0"/>
    <s v="000000"/>
    <x v="0"/>
    <x v="1"/>
    <x v="0"/>
    <x v="0"/>
    <s v="RETENCAO OT"/>
  </r>
  <r>
    <x v="0"/>
    <n v="0"/>
    <n v="0"/>
    <n v="0"/>
    <n v="12000"/>
    <x v="963"/>
    <x v="0"/>
    <x v="1"/>
    <x v="0"/>
    <s v="80.02.10.03"/>
    <x v="40"/>
    <x v="2"/>
    <x v="2"/>
    <s v="Outros"/>
    <s v="80.02.10"/>
    <s v="Outros"/>
    <s v="80.02.10"/>
    <x v="58"/>
    <x v="0"/>
    <x v="2"/>
    <x v="0"/>
    <x v="1"/>
    <x v="2"/>
    <x v="1"/>
    <x v="0"/>
    <x v="10"/>
    <s v="2023-12-13"/>
    <x v="3"/>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964"/>
    <x v="0"/>
    <x v="1"/>
    <x v="0"/>
    <s v="80.02.10.01"/>
    <x v="6"/>
    <x v="2"/>
    <x v="2"/>
    <s v="Outros"/>
    <s v="80.02.10"/>
    <s v="Outros"/>
    <s v="80.02.10"/>
    <x v="12"/>
    <x v="0"/>
    <x v="2"/>
    <x v="0"/>
    <x v="1"/>
    <x v="2"/>
    <x v="1"/>
    <x v="0"/>
    <x v="10"/>
    <s v="2023-12-13"/>
    <x v="3"/>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965"/>
    <x v="0"/>
    <x v="1"/>
    <x v="0"/>
    <s v="80.02.10.02"/>
    <x v="7"/>
    <x v="2"/>
    <x v="2"/>
    <s v="Outros"/>
    <s v="80.02.10"/>
    <s v="Outros"/>
    <s v="80.02.10"/>
    <x v="13"/>
    <x v="0"/>
    <x v="2"/>
    <x v="0"/>
    <x v="1"/>
    <x v="2"/>
    <x v="1"/>
    <x v="0"/>
    <x v="10"/>
    <s v="2023-12-13"/>
    <x v="3"/>
    <n v="819"/>
    <x v="0"/>
    <m/>
    <x v="0"/>
    <m/>
    <x v="7"/>
    <n v="100474707"/>
    <x v="0"/>
    <x v="0"/>
    <s v="Retençoes STAPS"/>
    <s v="ORI"/>
    <x v="0"/>
    <s v="RSND"/>
    <x v="0"/>
    <x v="0"/>
    <x v="0"/>
    <x v="0"/>
    <x v="0"/>
    <x v="0"/>
    <x v="0"/>
    <x v="0"/>
    <x v="0"/>
    <x v="0"/>
    <x v="0"/>
    <s v="Retençoes STAPS"/>
    <x v="0"/>
    <x v="0"/>
    <x v="0"/>
    <x v="0"/>
    <x v="2"/>
    <x v="0"/>
    <x v="0"/>
    <s v="000000"/>
    <x v="0"/>
    <x v="1"/>
    <x v="0"/>
    <x v="0"/>
    <s v="RETENCAO OT"/>
  </r>
  <r>
    <x v="0"/>
    <n v="0"/>
    <n v="0"/>
    <n v="0"/>
    <n v="800"/>
    <x v="966"/>
    <x v="0"/>
    <x v="1"/>
    <x v="0"/>
    <s v="80.02.10.20"/>
    <x v="18"/>
    <x v="2"/>
    <x v="2"/>
    <s v="Outros"/>
    <s v="80.02.10"/>
    <s v="Outros"/>
    <s v="80.02.10"/>
    <x v="3"/>
    <x v="0"/>
    <x v="2"/>
    <x v="2"/>
    <x v="1"/>
    <x v="2"/>
    <x v="1"/>
    <x v="0"/>
    <x v="10"/>
    <s v="2023-12-13"/>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967"/>
    <x v="0"/>
    <x v="1"/>
    <x v="0"/>
    <s v="80.02.10.24"/>
    <x v="38"/>
    <x v="2"/>
    <x v="2"/>
    <s v="Outros"/>
    <s v="80.02.10"/>
    <s v="Outros"/>
    <s v="80.02.10"/>
    <x v="13"/>
    <x v="0"/>
    <x v="2"/>
    <x v="0"/>
    <x v="1"/>
    <x v="2"/>
    <x v="1"/>
    <x v="0"/>
    <x v="10"/>
    <s v="2023-12-13"/>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968"/>
    <x v="0"/>
    <x v="1"/>
    <x v="0"/>
    <s v="80.02.10.26"/>
    <x v="3"/>
    <x v="2"/>
    <x v="2"/>
    <s v="Outros"/>
    <s v="80.02.10"/>
    <s v="Outros"/>
    <s v="80.02.10"/>
    <x v="3"/>
    <x v="0"/>
    <x v="2"/>
    <x v="2"/>
    <x v="1"/>
    <x v="2"/>
    <x v="1"/>
    <x v="0"/>
    <x v="10"/>
    <s v="2023-12-13"/>
    <x v="3"/>
    <n v="8823"/>
    <x v="0"/>
    <m/>
    <x v="0"/>
    <m/>
    <x v="3"/>
    <n v="100479277"/>
    <x v="0"/>
    <x v="0"/>
    <s v="Retenção Sansung"/>
    <s v="ORI"/>
    <x v="0"/>
    <s v="RS"/>
    <x v="0"/>
    <x v="0"/>
    <x v="0"/>
    <x v="0"/>
    <x v="0"/>
    <x v="0"/>
    <x v="0"/>
    <x v="0"/>
    <x v="0"/>
    <x v="0"/>
    <x v="0"/>
    <s v="Retenção Sansung"/>
    <x v="0"/>
    <x v="0"/>
    <x v="0"/>
    <x v="0"/>
    <x v="2"/>
    <x v="0"/>
    <x v="0"/>
    <s v="000000"/>
    <x v="0"/>
    <x v="1"/>
    <x v="0"/>
    <x v="0"/>
    <s v="RETENCAO OT"/>
  </r>
  <r>
    <x v="0"/>
    <n v="0"/>
    <n v="0"/>
    <n v="0"/>
    <n v="45198"/>
    <x v="969"/>
    <x v="0"/>
    <x v="0"/>
    <x v="0"/>
    <s v="01.25.01.10"/>
    <x v="11"/>
    <x v="1"/>
    <x v="1"/>
    <s v="Educação"/>
    <s v="01.25.01"/>
    <s v="Educação"/>
    <s v="01.25.01"/>
    <x v="21"/>
    <x v="0"/>
    <x v="5"/>
    <x v="8"/>
    <x v="0"/>
    <x v="1"/>
    <x v="0"/>
    <x v="0"/>
    <x v="10"/>
    <s v="2023-12-07"/>
    <x v="3"/>
    <n v="45198"/>
    <x v="0"/>
    <m/>
    <x v="0"/>
    <m/>
    <x v="0"/>
    <n v="100476920"/>
    <x v="0"/>
    <x v="0"/>
    <s v="Transporte escolar"/>
    <s v="ORI"/>
    <x v="0"/>
    <m/>
    <x v="0"/>
    <x v="0"/>
    <x v="0"/>
    <x v="0"/>
    <x v="0"/>
    <x v="0"/>
    <x v="0"/>
    <x v="0"/>
    <x v="0"/>
    <x v="0"/>
    <x v="0"/>
    <s v="Transporte escolar"/>
    <x v="0"/>
    <x v="0"/>
    <x v="0"/>
    <x v="0"/>
    <x v="1"/>
    <x v="0"/>
    <x v="0"/>
    <s v="099999"/>
    <x v="0"/>
    <x v="0"/>
    <x v="0"/>
    <x v="0"/>
    <s v="Pagamento a favor de Felisberto Carvalho Auto, referente a aquisição de combustível, destinados as viaturas afetos ao transporte escolar, conforme anexo."/>
  </r>
  <r>
    <x v="0"/>
    <n v="0"/>
    <n v="0"/>
    <n v="0"/>
    <n v="13330"/>
    <x v="970"/>
    <x v="0"/>
    <x v="0"/>
    <x v="0"/>
    <s v="03.16.15"/>
    <x v="0"/>
    <x v="0"/>
    <x v="0"/>
    <s v="Direção Financeira"/>
    <s v="03.16.15"/>
    <s v="Direção Financeira"/>
    <s v="03.16.15"/>
    <x v="0"/>
    <x v="0"/>
    <x v="0"/>
    <x v="0"/>
    <x v="0"/>
    <x v="0"/>
    <x v="0"/>
    <x v="0"/>
    <x v="0"/>
    <s v="2023-01-11"/>
    <x v="0"/>
    <n v="13330"/>
    <x v="0"/>
    <m/>
    <x v="0"/>
    <m/>
    <x v="0"/>
    <n v="100476920"/>
    <x v="0"/>
    <x v="0"/>
    <s v="Direção Financeira"/>
    <s v="ORI"/>
    <x v="0"/>
    <m/>
    <x v="0"/>
    <x v="0"/>
    <x v="0"/>
    <x v="0"/>
    <x v="0"/>
    <x v="0"/>
    <x v="0"/>
    <x v="0"/>
    <x v="0"/>
    <x v="0"/>
    <x v="0"/>
    <s v="Direção Financeira"/>
    <x v="0"/>
    <x v="0"/>
    <x v="0"/>
    <x v="0"/>
    <x v="0"/>
    <x v="0"/>
    <x v="0"/>
    <s v="099999"/>
    <x v="0"/>
    <x v="0"/>
    <x v="0"/>
    <x v="0"/>
    <s v="Pagamento a favor de Felisberto Carvalho Auto, pela aquisição de combustíveis, destinados as viaturas ligeiros dos serviços da CMSM, conforme fatura e proposta em anexo."/>
  </r>
  <r>
    <x v="0"/>
    <n v="0"/>
    <n v="0"/>
    <n v="0"/>
    <n v="33018"/>
    <x v="971"/>
    <x v="0"/>
    <x v="0"/>
    <x v="0"/>
    <s v="01.27.04.10"/>
    <x v="13"/>
    <x v="4"/>
    <x v="5"/>
    <s v="Infra-Estruturas e Transportes"/>
    <s v="01.27.04"/>
    <s v="Infra-Estruturas e Transportes"/>
    <s v="01.27.04"/>
    <x v="21"/>
    <x v="0"/>
    <x v="5"/>
    <x v="8"/>
    <x v="0"/>
    <x v="1"/>
    <x v="0"/>
    <x v="0"/>
    <x v="0"/>
    <s v="2023-01-11"/>
    <x v="0"/>
    <n v="33018"/>
    <x v="0"/>
    <m/>
    <x v="0"/>
    <m/>
    <x v="0"/>
    <n v="100476920"/>
    <x v="0"/>
    <x v="0"/>
    <s v="Plano de Mitigação as secas e maus anos agrícolas"/>
    <s v="ORI"/>
    <x v="0"/>
    <m/>
    <x v="0"/>
    <x v="0"/>
    <x v="0"/>
    <x v="0"/>
    <x v="0"/>
    <x v="0"/>
    <x v="0"/>
    <x v="0"/>
    <x v="0"/>
    <x v="0"/>
    <x v="0"/>
    <s v="Plano de Mitigação as secas e maus anos agrícolas"/>
    <x v="0"/>
    <x v="0"/>
    <x v="0"/>
    <x v="0"/>
    <x v="1"/>
    <x v="0"/>
    <x v="0"/>
    <s v="099999"/>
    <x v="0"/>
    <x v="0"/>
    <x v="0"/>
    <x v="0"/>
    <s v="Pagamento a favor de Felisberto Carvalho Auto, pela aquisição de combustíveis, destinados as viaturas afetos as obras da CMSM, conforme fatura e proposta em anexo."/>
  </r>
  <r>
    <x v="0"/>
    <n v="0"/>
    <n v="0"/>
    <n v="0"/>
    <n v="100555"/>
    <x v="972"/>
    <x v="0"/>
    <x v="0"/>
    <x v="0"/>
    <s v="03.16.15"/>
    <x v="0"/>
    <x v="0"/>
    <x v="0"/>
    <s v="Direção Financeira"/>
    <s v="03.16.15"/>
    <s v="Direção Financeira"/>
    <s v="03.16.15"/>
    <x v="66"/>
    <x v="0"/>
    <x v="0"/>
    <x v="7"/>
    <x v="0"/>
    <x v="0"/>
    <x v="0"/>
    <x v="0"/>
    <x v="0"/>
    <s v="2023-01-26"/>
    <x v="0"/>
    <n v="100555"/>
    <x v="0"/>
    <m/>
    <x v="0"/>
    <m/>
    <x v="52"/>
    <n v="100479452"/>
    <x v="0"/>
    <x v="0"/>
    <s v="Direção Financeira"/>
    <s v="ORI"/>
    <x v="0"/>
    <m/>
    <x v="0"/>
    <x v="0"/>
    <x v="0"/>
    <x v="0"/>
    <x v="0"/>
    <x v="0"/>
    <x v="0"/>
    <x v="0"/>
    <x v="0"/>
    <x v="0"/>
    <x v="0"/>
    <s v="Direção Financeira"/>
    <x v="0"/>
    <x v="0"/>
    <x v="0"/>
    <x v="0"/>
    <x v="0"/>
    <x v="0"/>
    <x v="0"/>
    <s v="000000"/>
    <x v="0"/>
    <x v="0"/>
    <x v="0"/>
    <x v="0"/>
    <s v="Pagamento a favor da New Ash Automóvel, para aquisição de serviço de lavagem e manutenção das viaturas da CMSM, conforme anexo."/>
  </r>
  <r>
    <x v="2"/>
    <n v="0"/>
    <n v="0"/>
    <n v="0"/>
    <n v="18000"/>
    <x v="973"/>
    <x v="0"/>
    <x v="0"/>
    <x v="0"/>
    <s v="01.26.02.07"/>
    <x v="28"/>
    <x v="5"/>
    <x v="6"/>
    <s v="Pesca"/>
    <s v="01.26.02"/>
    <s v="Pesca"/>
    <s v="01.26.02"/>
    <x v="20"/>
    <x v="0"/>
    <x v="0"/>
    <x v="0"/>
    <x v="0"/>
    <x v="1"/>
    <x v="2"/>
    <x v="0"/>
    <x v="0"/>
    <s v="2023-01-26"/>
    <x v="0"/>
    <n v="18000"/>
    <x v="0"/>
    <m/>
    <x v="0"/>
    <m/>
    <x v="169"/>
    <n v="100479360"/>
    <x v="0"/>
    <x v="0"/>
    <s v="Apoio para Aquisição de Materiais de Pescas e Botes"/>
    <s v="ORI"/>
    <x v="0"/>
    <m/>
    <x v="0"/>
    <x v="0"/>
    <x v="0"/>
    <x v="0"/>
    <x v="0"/>
    <x v="0"/>
    <x v="0"/>
    <x v="0"/>
    <x v="0"/>
    <x v="0"/>
    <x v="0"/>
    <s v="Apoio para Aquisição de Materiais de Pescas e Botes"/>
    <x v="0"/>
    <x v="0"/>
    <x v="0"/>
    <x v="0"/>
    <x v="1"/>
    <x v="0"/>
    <x v="0"/>
    <s v="000000"/>
    <x v="0"/>
    <x v="0"/>
    <x v="0"/>
    <x v="0"/>
    <s v="Pagamento á Construção Felisberto Ferreira, referente a três volta de pedra para construção de estaleiro naval em Veneza, conforme fatura e proposta em anexo."/>
  </r>
  <r>
    <x v="0"/>
    <n v="0"/>
    <n v="0"/>
    <n v="0"/>
    <n v="2760"/>
    <x v="974"/>
    <x v="0"/>
    <x v="0"/>
    <x v="0"/>
    <s v="03.16.15"/>
    <x v="0"/>
    <x v="0"/>
    <x v="0"/>
    <s v="Direção Financeira"/>
    <s v="03.16.15"/>
    <s v="Direção Financeira"/>
    <s v="03.16.15"/>
    <x v="70"/>
    <x v="0"/>
    <x v="0"/>
    <x v="7"/>
    <x v="1"/>
    <x v="0"/>
    <x v="0"/>
    <x v="0"/>
    <x v="0"/>
    <s v="2023-01-26"/>
    <x v="0"/>
    <n v="2760"/>
    <x v="0"/>
    <m/>
    <x v="0"/>
    <m/>
    <x v="8"/>
    <n v="100474914"/>
    <x v="0"/>
    <x v="0"/>
    <s v="Direção Financeira"/>
    <s v="ORI"/>
    <x v="0"/>
    <m/>
    <x v="0"/>
    <x v="0"/>
    <x v="0"/>
    <x v="0"/>
    <x v="0"/>
    <x v="0"/>
    <x v="0"/>
    <x v="0"/>
    <x v="0"/>
    <x v="0"/>
    <x v="0"/>
    <s v="Direção Financeira"/>
    <x v="0"/>
    <x v="0"/>
    <x v="0"/>
    <x v="0"/>
    <x v="0"/>
    <x v="0"/>
    <x v="0"/>
    <s v="000000"/>
    <x v="0"/>
    <x v="0"/>
    <x v="0"/>
    <x v="0"/>
    <s v="Despesa com aquisição de agua para os serviços do Paços de Concelho, conforme anexo."/>
  </r>
  <r>
    <x v="2"/>
    <n v="0"/>
    <n v="0"/>
    <n v="0"/>
    <n v="23000"/>
    <x v="975"/>
    <x v="0"/>
    <x v="0"/>
    <x v="0"/>
    <s v="01.28.01.08"/>
    <x v="43"/>
    <x v="6"/>
    <x v="7"/>
    <s v="Habitação Social"/>
    <s v="01.28.01"/>
    <s v="Habitação Social"/>
    <s v="01.28.01"/>
    <x v="18"/>
    <x v="0"/>
    <x v="0"/>
    <x v="0"/>
    <x v="0"/>
    <x v="1"/>
    <x v="2"/>
    <x v="0"/>
    <x v="1"/>
    <s v="2023-02-06"/>
    <x v="0"/>
    <n v="23000"/>
    <x v="0"/>
    <m/>
    <x v="0"/>
    <m/>
    <x v="170"/>
    <n v="100479462"/>
    <x v="0"/>
    <x v="0"/>
    <s v="Habitações Sociais"/>
    <s v="ORI"/>
    <x v="0"/>
    <s v="HS"/>
    <x v="0"/>
    <x v="0"/>
    <x v="0"/>
    <x v="0"/>
    <x v="0"/>
    <x v="0"/>
    <x v="0"/>
    <x v="0"/>
    <x v="0"/>
    <x v="0"/>
    <x v="0"/>
    <s v="Habitações Sociais"/>
    <x v="0"/>
    <x v="0"/>
    <x v="0"/>
    <x v="0"/>
    <x v="1"/>
    <x v="0"/>
    <x v="0"/>
    <s v="000000"/>
    <x v="0"/>
    <x v="0"/>
    <x v="0"/>
    <x v="0"/>
    <s v="Pagamento á DSL Construção, referente a dois baldes de tintas, para habitação da Srª. Maria Gorete Semedo residente em Aguadinha, conforme anexo. "/>
  </r>
  <r>
    <x v="0"/>
    <n v="0"/>
    <n v="0"/>
    <n v="0"/>
    <n v="47851"/>
    <x v="976"/>
    <x v="0"/>
    <x v="1"/>
    <x v="0"/>
    <s v="80.02.01"/>
    <x v="2"/>
    <x v="2"/>
    <x v="2"/>
    <s v="Retenções Iur"/>
    <s v="80.02.01"/>
    <s v="Retenções Iur"/>
    <s v="80.02.01"/>
    <x v="2"/>
    <x v="0"/>
    <x v="2"/>
    <x v="0"/>
    <x v="1"/>
    <x v="2"/>
    <x v="1"/>
    <x v="0"/>
    <x v="1"/>
    <s v="2023-02-24"/>
    <x v="0"/>
    <n v="47851"/>
    <x v="0"/>
    <m/>
    <x v="0"/>
    <m/>
    <x v="2"/>
    <n v="100474696"/>
    <x v="0"/>
    <x v="0"/>
    <s v="Retenções Iur"/>
    <s v="ORI"/>
    <x v="0"/>
    <s v="RIUR"/>
    <x v="0"/>
    <x v="0"/>
    <x v="0"/>
    <x v="0"/>
    <x v="0"/>
    <x v="0"/>
    <x v="0"/>
    <x v="0"/>
    <x v="0"/>
    <x v="0"/>
    <x v="0"/>
    <s v="Retenções Iur"/>
    <x v="0"/>
    <x v="0"/>
    <x v="0"/>
    <x v="0"/>
    <x v="2"/>
    <x v="0"/>
    <x v="0"/>
    <s v="000000"/>
    <x v="0"/>
    <x v="1"/>
    <x v="0"/>
    <x v="0"/>
    <s v="RETENCAO OT"/>
  </r>
  <r>
    <x v="0"/>
    <n v="0"/>
    <n v="0"/>
    <n v="0"/>
    <n v="1250"/>
    <x v="977"/>
    <x v="0"/>
    <x v="0"/>
    <x v="0"/>
    <s v="03.16.15"/>
    <x v="0"/>
    <x v="0"/>
    <x v="0"/>
    <s v="Direção Financeira"/>
    <s v="03.16.15"/>
    <s v="Direção Financeira"/>
    <s v="03.16.15"/>
    <x v="17"/>
    <x v="0"/>
    <x v="0"/>
    <x v="0"/>
    <x v="0"/>
    <x v="0"/>
    <x v="0"/>
    <x v="0"/>
    <x v="1"/>
    <s v="2023-02-28"/>
    <x v="0"/>
    <n v="1250"/>
    <x v="0"/>
    <m/>
    <x v="0"/>
    <m/>
    <x v="29"/>
    <n v="100391565"/>
    <x v="0"/>
    <x v="0"/>
    <s v="Direção Financeira"/>
    <s v="ORI"/>
    <x v="0"/>
    <m/>
    <x v="0"/>
    <x v="0"/>
    <x v="0"/>
    <x v="0"/>
    <x v="0"/>
    <x v="0"/>
    <x v="0"/>
    <x v="0"/>
    <x v="0"/>
    <x v="0"/>
    <x v="0"/>
    <s v="Direção Financeira"/>
    <x v="0"/>
    <x v="0"/>
    <x v="0"/>
    <x v="0"/>
    <x v="0"/>
    <x v="0"/>
    <x v="0"/>
    <s v="000000"/>
    <x v="0"/>
    <x v="0"/>
    <x v="0"/>
    <x v="0"/>
    <s v="Pagamento á Imprensa Nacional de Cabo Verde, para aquisição de 05 cadernetas modelo 33 para os serviços da UGA da CMSM, conforme fatura e proposta em anexo."/>
  </r>
  <r>
    <x v="0"/>
    <n v="0"/>
    <n v="0"/>
    <n v="0"/>
    <n v="12000"/>
    <x v="978"/>
    <x v="0"/>
    <x v="1"/>
    <x v="0"/>
    <s v="80.02.10.03"/>
    <x v="40"/>
    <x v="2"/>
    <x v="2"/>
    <s v="Outros"/>
    <s v="80.02.10"/>
    <s v="Outros"/>
    <s v="80.02.10"/>
    <x v="58"/>
    <x v="0"/>
    <x v="2"/>
    <x v="0"/>
    <x v="1"/>
    <x v="2"/>
    <x v="1"/>
    <x v="0"/>
    <x v="1"/>
    <s v="2023-02-24"/>
    <x v="0"/>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9539"/>
    <x v="979"/>
    <x v="0"/>
    <x v="1"/>
    <x v="0"/>
    <s v="80.02.10.01"/>
    <x v="6"/>
    <x v="2"/>
    <x v="2"/>
    <s v="Outros"/>
    <s v="80.02.10"/>
    <s v="Outros"/>
    <s v="80.02.10"/>
    <x v="12"/>
    <x v="0"/>
    <x v="2"/>
    <x v="0"/>
    <x v="1"/>
    <x v="2"/>
    <x v="1"/>
    <x v="0"/>
    <x v="1"/>
    <s v="2023-02-24"/>
    <x v="0"/>
    <n v="6953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980"/>
    <x v="0"/>
    <x v="1"/>
    <x v="0"/>
    <s v="80.02.10.02"/>
    <x v="7"/>
    <x v="2"/>
    <x v="2"/>
    <s v="Outros"/>
    <s v="80.02.10"/>
    <s v="Outros"/>
    <s v="80.02.10"/>
    <x v="13"/>
    <x v="0"/>
    <x v="2"/>
    <x v="0"/>
    <x v="1"/>
    <x v="2"/>
    <x v="1"/>
    <x v="0"/>
    <x v="1"/>
    <s v="2023-02-24"/>
    <x v="0"/>
    <n v="819"/>
    <x v="0"/>
    <m/>
    <x v="0"/>
    <m/>
    <x v="7"/>
    <n v="100474707"/>
    <x v="0"/>
    <x v="0"/>
    <s v="Retençoes STAPS"/>
    <s v="ORI"/>
    <x v="0"/>
    <s v="RSND"/>
    <x v="0"/>
    <x v="0"/>
    <x v="0"/>
    <x v="0"/>
    <x v="0"/>
    <x v="0"/>
    <x v="0"/>
    <x v="0"/>
    <x v="0"/>
    <x v="0"/>
    <x v="0"/>
    <s v="Retençoes STAPS"/>
    <x v="0"/>
    <x v="0"/>
    <x v="0"/>
    <x v="0"/>
    <x v="2"/>
    <x v="0"/>
    <x v="0"/>
    <s v="000000"/>
    <x v="0"/>
    <x v="1"/>
    <x v="0"/>
    <x v="0"/>
    <s v="RETENCAO OT"/>
  </r>
  <r>
    <x v="0"/>
    <n v="0"/>
    <n v="0"/>
    <n v="0"/>
    <n v="281"/>
    <x v="981"/>
    <x v="0"/>
    <x v="1"/>
    <x v="0"/>
    <s v="80.02.10.24"/>
    <x v="38"/>
    <x v="2"/>
    <x v="2"/>
    <s v="Outros"/>
    <s v="80.02.10"/>
    <s v="Outros"/>
    <s v="80.02.10"/>
    <x v="13"/>
    <x v="0"/>
    <x v="2"/>
    <x v="0"/>
    <x v="1"/>
    <x v="2"/>
    <x v="1"/>
    <x v="0"/>
    <x v="1"/>
    <s v="2023-02-24"/>
    <x v="0"/>
    <n v="281"/>
    <x v="0"/>
    <m/>
    <x v="0"/>
    <m/>
    <x v="51"/>
    <n v="100478987"/>
    <x v="0"/>
    <x v="0"/>
    <s v="Retenções SIACSA"/>
    <s v="ORI"/>
    <x v="0"/>
    <s v="SIACSA"/>
    <x v="0"/>
    <x v="0"/>
    <x v="0"/>
    <x v="0"/>
    <x v="0"/>
    <x v="0"/>
    <x v="0"/>
    <x v="0"/>
    <x v="0"/>
    <x v="0"/>
    <x v="0"/>
    <s v="Retenções SIACSA"/>
    <x v="0"/>
    <x v="0"/>
    <x v="0"/>
    <x v="0"/>
    <x v="2"/>
    <x v="0"/>
    <x v="0"/>
    <s v="000000"/>
    <x v="0"/>
    <x v="1"/>
    <x v="0"/>
    <x v="0"/>
    <s v="RETENCAO OT"/>
  </r>
  <r>
    <x v="0"/>
    <n v="0"/>
    <n v="0"/>
    <n v="0"/>
    <n v="24970"/>
    <x v="982"/>
    <x v="0"/>
    <x v="1"/>
    <x v="0"/>
    <s v="80.02.10.26"/>
    <x v="3"/>
    <x v="2"/>
    <x v="2"/>
    <s v="Outros"/>
    <s v="80.02.10"/>
    <s v="Outros"/>
    <s v="80.02.10"/>
    <x v="3"/>
    <x v="0"/>
    <x v="2"/>
    <x v="2"/>
    <x v="1"/>
    <x v="2"/>
    <x v="1"/>
    <x v="0"/>
    <x v="1"/>
    <s v="2023-02-24"/>
    <x v="0"/>
    <n v="24970"/>
    <x v="0"/>
    <m/>
    <x v="0"/>
    <m/>
    <x v="3"/>
    <n v="100479277"/>
    <x v="0"/>
    <x v="0"/>
    <s v="Retenção Sansung"/>
    <s v="ORI"/>
    <x v="0"/>
    <s v="RS"/>
    <x v="0"/>
    <x v="0"/>
    <x v="0"/>
    <x v="0"/>
    <x v="0"/>
    <x v="0"/>
    <x v="0"/>
    <x v="0"/>
    <x v="0"/>
    <x v="0"/>
    <x v="0"/>
    <s v="Retenção Sansung"/>
    <x v="0"/>
    <x v="0"/>
    <x v="0"/>
    <x v="0"/>
    <x v="2"/>
    <x v="0"/>
    <x v="0"/>
    <s v="000000"/>
    <x v="0"/>
    <x v="1"/>
    <x v="0"/>
    <x v="0"/>
    <s v="RETENCAO OT"/>
  </r>
  <r>
    <x v="0"/>
    <n v="0"/>
    <n v="0"/>
    <n v="0"/>
    <n v="1405"/>
    <x v="983"/>
    <x v="0"/>
    <x v="0"/>
    <x v="0"/>
    <s v="03.16.15"/>
    <x v="0"/>
    <x v="0"/>
    <x v="0"/>
    <s v="Direção Financeira"/>
    <s v="03.16.15"/>
    <s v="Direção Financeira"/>
    <s v="03.16.15"/>
    <x v="15"/>
    <x v="0"/>
    <x v="0"/>
    <x v="0"/>
    <x v="0"/>
    <x v="0"/>
    <x v="0"/>
    <x v="0"/>
    <x v="2"/>
    <s v="2023-03-24"/>
    <x v="0"/>
    <n v="1405"/>
    <x v="0"/>
    <m/>
    <x v="0"/>
    <m/>
    <x v="8"/>
    <n v="100474914"/>
    <x v="0"/>
    <x v="0"/>
    <s v="Direção Financeira"/>
    <s v="ORI"/>
    <x v="0"/>
    <m/>
    <x v="0"/>
    <x v="0"/>
    <x v="0"/>
    <x v="0"/>
    <x v="0"/>
    <x v="0"/>
    <x v="0"/>
    <x v="0"/>
    <x v="0"/>
    <x v="0"/>
    <x v="0"/>
    <s v="Direção Financeira"/>
    <x v="0"/>
    <x v="0"/>
    <x v="0"/>
    <x v="0"/>
    <x v="0"/>
    <x v="0"/>
    <x v="0"/>
    <s v="000000"/>
    <x v="0"/>
    <x v="0"/>
    <x v="0"/>
    <x v="0"/>
    <s v="Despesa pela aquisição de manilha M20-550 e ficha industria para a reparação de roldana de Matadouro Municipal, Conforme anexo.   "/>
  </r>
  <r>
    <x v="0"/>
    <n v="0"/>
    <n v="0"/>
    <n v="0"/>
    <n v="3676"/>
    <x v="984"/>
    <x v="0"/>
    <x v="1"/>
    <x v="0"/>
    <s v="80.02.01"/>
    <x v="2"/>
    <x v="2"/>
    <x v="2"/>
    <s v="Retenções Iur"/>
    <s v="80.02.01"/>
    <s v="Retenções Iur"/>
    <s v="80.02.01"/>
    <x v="2"/>
    <x v="0"/>
    <x v="2"/>
    <x v="0"/>
    <x v="1"/>
    <x v="2"/>
    <x v="1"/>
    <x v="0"/>
    <x v="2"/>
    <s v="2023-03-22"/>
    <x v="0"/>
    <n v="3676"/>
    <x v="0"/>
    <m/>
    <x v="0"/>
    <m/>
    <x v="2"/>
    <n v="100474696"/>
    <x v="0"/>
    <x v="0"/>
    <s v="Retenções Iur"/>
    <s v="ORI"/>
    <x v="0"/>
    <s v="RIUR"/>
    <x v="0"/>
    <x v="0"/>
    <x v="0"/>
    <x v="0"/>
    <x v="0"/>
    <x v="0"/>
    <x v="0"/>
    <x v="0"/>
    <x v="0"/>
    <x v="0"/>
    <x v="0"/>
    <s v="Retenções Iur"/>
    <x v="0"/>
    <x v="0"/>
    <x v="0"/>
    <x v="0"/>
    <x v="2"/>
    <x v="0"/>
    <x v="0"/>
    <s v="000000"/>
    <x v="0"/>
    <x v="1"/>
    <x v="0"/>
    <x v="0"/>
    <s v="RETENCAO OT"/>
  </r>
  <r>
    <x v="0"/>
    <n v="0"/>
    <n v="0"/>
    <n v="0"/>
    <n v="8233"/>
    <x v="985"/>
    <x v="0"/>
    <x v="1"/>
    <x v="0"/>
    <s v="80.02.10.21"/>
    <x v="60"/>
    <x v="2"/>
    <x v="2"/>
    <s v="Outros"/>
    <s v="80.02.10"/>
    <s v="Outros"/>
    <s v="80.02.10"/>
    <x v="73"/>
    <x v="0"/>
    <x v="2"/>
    <x v="0"/>
    <x v="1"/>
    <x v="2"/>
    <x v="1"/>
    <x v="0"/>
    <x v="2"/>
    <s v="2023-03-22"/>
    <x v="0"/>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986"/>
    <x v="0"/>
    <x v="1"/>
    <x v="0"/>
    <s v="80.02.10.03"/>
    <x v="40"/>
    <x v="2"/>
    <x v="2"/>
    <s v="Outros"/>
    <s v="80.02.10"/>
    <s v="Outros"/>
    <s v="80.02.10"/>
    <x v="58"/>
    <x v="0"/>
    <x v="2"/>
    <x v="0"/>
    <x v="1"/>
    <x v="2"/>
    <x v="1"/>
    <x v="0"/>
    <x v="2"/>
    <s v="2023-03-22"/>
    <x v="0"/>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8118"/>
    <x v="987"/>
    <x v="0"/>
    <x v="1"/>
    <x v="0"/>
    <s v="80.02.10.01"/>
    <x v="6"/>
    <x v="2"/>
    <x v="2"/>
    <s v="Outros"/>
    <s v="80.02.10"/>
    <s v="Outros"/>
    <s v="80.02.10"/>
    <x v="12"/>
    <x v="0"/>
    <x v="2"/>
    <x v="0"/>
    <x v="1"/>
    <x v="2"/>
    <x v="1"/>
    <x v="0"/>
    <x v="2"/>
    <s v="2023-03-22"/>
    <x v="0"/>
    <n v="9811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746"/>
    <x v="988"/>
    <x v="0"/>
    <x v="1"/>
    <x v="0"/>
    <s v="80.02.10.02"/>
    <x v="7"/>
    <x v="2"/>
    <x v="2"/>
    <s v="Outros"/>
    <s v="80.02.10"/>
    <s v="Outros"/>
    <s v="80.02.10"/>
    <x v="13"/>
    <x v="0"/>
    <x v="2"/>
    <x v="0"/>
    <x v="1"/>
    <x v="2"/>
    <x v="1"/>
    <x v="0"/>
    <x v="2"/>
    <s v="2023-03-22"/>
    <x v="0"/>
    <n v="2746"/>
    <x v="0"/>
    <m/>
    <x v="0"/>
    <m/>
    <x v="7"/>
    <n v="100474707"/>
    <x v="0"/>
    <x v="0"/>
    <s v="Retençoes STAPS"/>
    <s v="ORI"/>
    <x v="0"/>
    <s v="RSND"/>
    <x v="0"/>
    <x v="0"/>
    <x v="0"/>
    <x v="0"/>
    <x v="0"/>
    <x v="0"/>
    <x v="0"/>
    <x v="0"/>
    <x v="0"/>
    <x v="0"/>
    <x v="0"/>
    <s v="Retençoes STAPS"/>
    <x v="0"/>
    <x v="0"/>
    <x v="0"/>
    <x v="0"/>
    <x v="2"/>
    <x v="0"/>
    <x v="0"/>
    <s v="000000"/>
    <x v="0"/>
    <x v="1"/>
    <x v="0"/>
    <x v="0"/>
    <s v="RETENCAO OT"/>
  </r>
  <r>
    <x v="0"/>
    <n v="0"/>
    <n v="0"/>
    <n v="0"/>
    <n v="196"/>
    <x v="989"/>
    <x v="0"/>
    <x v="1"/>
    <x v="0"/>
    <s v="80.02.10.23"/>
    <x v="37"/>
    <x v="2"/>
    <x v="2"/>
    <s v="Outros"/>
    <s v="80.02.10"/>
    <s v="Outros"/>
    <s v="80.02.10"/>
    <x v="13"/>
    <x v="0"/>
    <x v="2"/>
    <x v="0"/>
    <x v="1"/>
    <x v="2"/>
    <x v="1"/>
    <x v="0"/>
    <x v="2"/>
    <s v="2023-03-22"/>
    <x v="0"/>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802"/>
    <x v="990"/>
    <x v="0"/>
    <x v="1"/>
    <x v="0"/>
    <s v="80.02.10.24"/>
    <x v="38"/>
    <x v="2"/>
    <x v="2"/>
    <s v="Outros"/>
    <s v="80.02.10"/>
    <s v="Outros"/>
    <s v="80.02.10"/>
    <x v="13"/>
    <x v="0"/>
    <x v="2"/>
    <x v="0"/>
    <x v="1"/>
    <x v="2"/>
    <x v="1"/>
    <x v="0"/>
    <x v="2"/>
    <s v="2023-03-22"/>
    <x v="0"/>
    <n v="1802"/>
    <x v="0"/>
    <m/>
    <x v="0"/>
    <m/>
    <x v="51"/>
    <n v="100478987"/>
    <x v="0"/>
    <x v="0"/>
    <s v="Retenções SIACSA"/>
    <s v="ORI"/>
    <x v="0"/>
    <s v="SIACSA"/>
    <x v="0"/>
    <x v="0"/>
    <x v="0"/>
    <x v="0"/>
    <x v="0"/>
    <x v="0"/>
    <x v="0"/>
    <x v="0"/>
    <x v="0"/>
    <x v="0"/>
    <x v="0"/>
    <s v="Retenções SIACSA"/>
    <x v="0"/>
    <x v="0"/>
    <x v="0"/>
    <x v="0"/>
    <x v="2"/>
    <x v="0"/>
    <x v="0"/>
    <s v="000000"/>
    <x v="0"/>
    <x v="1"/>
    <x v="0"/>
    <x v="0"/>
    <s v="RETENCAO OT"/>
  </r>
  <r>
    <x v="0"/>
    <n v="0"/>
    <n v="0"/>
    <n v="0"/>
    <n v="35057"/>
    <x v="991"/>
    <x v="0"/>
    <x v="1"/>
    <x v="0"/>
    <s v="80.02.10.26"/>
    <x v="3"/>
    <x v="2"/>
    <x v="2"/>
    <s v="Outros"/>
    <s v="80.02.10"/>
    <s v="Outros"/>
    <s v="80.02.10"/>
    <x v="3"/>
    <x v="0"/>
    <x v="2"/>
    <x v="2"/>
    <x v="1"/>
    <x v="2"/>
    <x v="1"/>
    <x v="0"/>
    <x v="2"/>
    <s v="2023-03-22"/>
    <x v="0"/>
    <n v="35057"/>
    <x v="0"/>
    <m/>
    <x v="0"/>
    <m/>
    <x v="3"/>
    <n v="100479277"/>
    <x v="0"/>
    <x v="0"/>
    <s v="Retenção Sansung"/>
    <s v="ORI"/>
    <x v="0"/>
    <s v="RS"/>
    <x v="0"/>
    <x v="0"/>
    <x v="0"/>
    <x v="0"/>
    <x v="0"/>
    <x v="0"/>
    <x v="0"/>
    <x v="0"/>
    <x v="0"/>
    <x v="0"/>
    <x v="0"/>
    <s v="Retenção Sansung"/>
    <x v="0"/>
    <x v="0"/>
    <x v="0"/>
    <x v="0"/>
    <x v="2"/>
    <x v="0"/>
    <x v="0"/>
    <s v="000000"/>
    <x v="0"/>
    <x v="1"/>
    <x v="0"/>
    <x v="0"/>
    <s v="RETENCAO OT"/>
  </r>
  <r>
    <x v="0"/>
    <n v="0"/>
    <n v="0"/>
    <n v="0"/>
    <n v="33770"/>
    <x v="992"/>
    <x v="0"/>
    <x v="0"/>
    <x v="0"/>
    <s v="01.27.02.11"/>
    <x v="21"/>
    <x v="4"/>
    <x v="5"/>
    <s v="Saneamento básico"/>
    <s v="01.27.02"/>
    <s v="Saneamento básico"/>
    <s v="01.27.02"/>
    <x v="21"/>
    <x v="0"/>
    <x v="5"/>
    <x v="8"/>
    <x v="0"/>
    <x v="1"/>
    <x v="0"/>
    <x v="0"/>
    <x v="4"/>
    <s v="2023-06-02"/>
    <x v="1"/>
    <n v="33770"/>
    <x v="0"/>
    <m/>
    <x v="0"/>
    <m/>
    <x v="171"/>
    <n v="100392566"/>
    <x v="0"/>
    <x v="0"/>
    <s v="Reforço do saneamento básico"/>
    <s v="ORI"/>
    <x v="0"/>
    <m/>
    <x v="0"/>
    <x v="0"/>
    <x v="0"/>
    <x v="0"/>
    <x v="0"/>
    <x v="0"/>
    <x v="0"/>
    <x v="0"/>
    <x v="0"/>
    <x v="0"/>
    <x v="0"/>
    <s v="Reforço do saneamento básico"/>
    <x v="0"/>
    <x v="0"/>
    <x v="0"/>
    <x v="0"/>
    <x v="1"/>
    <x v="0"/>
    <x v="0"/>
    <s v="000000"/>
    <x v="0"/>
    <x v="0"/>
    <x v="0"/>
    <x v="0"/>
    <s v="Pagamento a favor de Manuel Gomes dos Anjos &amp; Filhos, para aquisição de matérias de limpeza par o saneamento da CMSM, conforme anexo."/>
  </r>
  <r>
    <x v="0"/>
    <n v="0"/>
    <n v="0"/>
    <n v="0"/>
    <n v="4600"/>
    <x v="993"/>
    <x v="0"/>
    <x v="1"/>
    <x v="0"/>
    <s v="03.03.10"/>
    <x v="4"/>
    <x v="0"/>
    <x v="3"/>
    <s v="Receitas Da Câmara"/>
    <s v="03.03.10"/>
    <s v="Receitas Da Câmara"/>
    <s v="03.03.10"/>
    <x v="7"/>
    <x v="0"/>
    <x v="3"/>
    <x v="3"/>
    <x v="0"/>
    <x v="0"/>
    <x v="1"/>
    <x v="0"/>
    <x v="5"/>
    <s v="2023-05-04"/>
    <x v="1"/>
    <n v="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400"/>
    <x v="994"/>
    <x v="0"/>
    <x v="1"/>
    <x v="0"/>
    <s v="03.03.10"/>
    <x v="4"/>
    <x v="0"/>
    <x v="3"/>
    <s v="Receitas Da Câmara"/>
    <s v="03.03.10"/>
    <s v="Receitas Da Câmara"/>
    <s v="03.03.10"/>
    <x v="27"/>
    <x v="0"/>
    <x v="3"/>
    <x v="3"/>
    <x v="0"/>
    <x v="0"/>
    <x v="1"/>
    <x v="0"/>
    <x v="5"/>
    <s v="2023-05-04"/>
    <x v="1"/>
    <n v="16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23"/>
    <x v="995"/>
    <x v="0"/>
    <x v="1"/>
    <x v="0"/>
    <s v="03.03.10"/>
    <x v="4"/>
    <x v="0"/>
    <x v="3"/>
    <s v="Receitas Da Câmara"/>
    <s v="03.03.10"/>
    <s v="Receitas Da Câmara"/>
    <s v="03.03.10"/>
    <x v="28"/>
    <x v="0"/>
    <x v="3"/>
    <x v="3"/>
    <x v="0"/>
    <x v="0"/>
    <x v="1"/>
    <x v="0"/>
    <x v="5"/>
    <s v="2023-05-04"/>
    <x v="1"/>
    <n v="26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996"/>
    <x v="0"/>
    <x v="1"/>
    <x v="0"/>
    <s v="03.03.10"/>
    <x v="4"/>
    <x v="0"/>
    <x v="3"/>
    <s v="Receitas Da Câmara"/>
    <s v="03.03.10"/>
    <s v="Receitas Da Câmara"/>
    <s v="03.03.10"/>
    <x v="11"/>
    <x v="0"/>
    <x v="3"/>
    <x v="3"/>
    <x v="0"/>
    <x v="0"/>
    <x v="1"/>
    <x v="0"/>
    <x v="5"/>
    <s v="2023-05-04"/>
    <x v="1"/>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
    <x v="997"/>
    <x v="0"/>
    <x v="1"/>
    <x v="0"/>
    <s v="03.03.10"/>
    <x v="4"/>
    <x v="0"/>
    <x v="3"/>
    <s v="Receitas Da Câmara"/>
    <s v="03.03.10"/>
    <s v="Receitas Da Câmara"/>
    <s v="03.03.10"/>
    <x v="23"/>
    <x v="0"/>
    <x v="3"/>
    <x v="9"/>
    <x v="0"/>
    <x v="0"/>
    <x v="1"/>
    <x v="0"/>
    <x v="5"/>
    <s v="2023-05-04"/>
    <x v="1"/>
    <n v="11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63750"/>
    <x v="998"/>
    <x v="0"/>
    <x v="1"/>
    <x v="0"/>
    <s v="03.03.10"/>
    <x v="4"/>
    <x v="0"/>
    <x v="3"/>
    <s v="Receitas Da Câmara"/>
    <s v="03.03.10"/>
    <s v="Receitas Da Câmara"/>
    <s v="03.03.10"/>
    <x v="33"/>
    <x v="0"/>
    <x v="0"/>
    <x v="0"/>
    <x v="0"/>
    <x v="0"/>
    <x v="1"/>
    <x v="0"/>
    <x v="5"/>
    <s v="2023-05-04"/>
    <x v="1"/>
    <n v="16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749"/>
    <x v="999"/>
    <x v="0"/>
    <x v="1"/>
    <x v="0"/>
    <s v="03.03.10"/>
    <x v="4"/>
    <x v="0"/>
    <x v="3"/>
    <s v="Receitas Da Câmara"/>
    <s v="03.03.10"/>
    <s v="Receitas Da Câmara"/>
    <s v="03.03.10"/>
    <x v="8"/>
    <x v="0"/>
    <x v="0"/>
    <x v="0"/>
    <x v="0"/>
    <x v="0"/>
    <x v="1"/>
    <x v="0"/>
    <x v="5"/>
    <s v="2023-05-04"/>
    <x v="1"/>
    <n v="507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80"/>
    <x v="1000"/>
    <x v="0"/>
    <x v="1"/>
    <x v="0"/>
    <s v="03.03.10"/>
    <x v="4"/>
    <x v="0"/>
    <x v="3"/>
    <s v="Receitas Da Câmara"/>
    <s v="03.03.10"/>
    <s v="Receitas Da Câmara"/>
    <s v="03.03.10"/>
    <x v="9"/>
    <x v="0"/>
    <x v="3"/>
    <x v="3"/>
    <x v="0"/>
    <x v="0"/>
    <x v="1"/>
    <x v="0"/>
    <x v="5"/>
    <s v="2023-05-04"/>
    <x v="1"/>
    <n v="8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1"/>
    <x v="1001"/>
    <x v="0"/>
    <x v="1"/>
    <x v="0"/>
    <s v="03.03.10"/>
    <x v="4"/>
    <x v="0"/>
    <x v="3"/>
    <s v="Receitas Da Câmara"/>
    <s v="03.03.10"/>
    <s v="Receitas Da Câmara"/>
    <s v="03.03.10"/>
    <x v="30"/>
    <x v="0"/>
    <x v="3"/>
    <x v="9"/>
    <x v="0"/>
    <x v="0"/>
    <x v="1"/>
    <x v="0"/>
    <x v="5"/>
    <s v="2023-05-04"/>
    <x v="1"/>
    <n v="42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1002"/>
    <x v="0"/>
    <x v="1"/>
    <x v="0"/>
    <s v="03.03.10"/>
    <x v="4"/>
    <x v="0"/>
    <x v="3"/>
    <s v="Receitas Da Câmara"/>
    <s v="03.03.10"/>
    <s v="Receitas Da Câmara"/>
    <s v="03.03.10"/>
    <x v="4"/>
    <x v="0"/>
    <x v="3"/>
    <x v="3"/>
    <x v="0"/>
    <x v="0"/>
    <x v="1"/>
    <x v="0"/>
    <x v="5"/>
    <s v="2023-05-04"/>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20"/>
    <x v="1003"/>
    <x v="0"/>
    <x v="1"/>
    <x v="0"/>
    <s v="03.03.10"/>
    <x v="4"/>
    <x v="0"/>
    <x v="3"/>
    <s v="Receitas Da Câmara"/>
    <s v="03.03.10"/>
    <s v="Receitas Da Câmara"/>
    <s v="03.03.10"/>
    <x v="22"/>
    <x v="0"/>
    <x v="3"/>
    <x v="3"/>
    <x v="0"/>
    <x v="0"/>
    <x v="1"/>
    <x v="0"/>
    <x v="5"/>
    <s v="2023-05-04"/>
    <x v="1"/>
    <n v="18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1004"/>
    <x v="0"/>
    <x v="1"/>
    <x v="0"/>
    <s v="03.03.10"/>
    <x v="4"/>
    <x v="0"/>
    <x v="3"/>
    <s v="Receitas Da Câmara"/>
    <s v="03.03.10"/>
    <s v="Receitas Da Câmara"/>
    <s v="03.03.10"/>
    <x v="6"/>
    <x v="0"/>
    <x v="3"/>
    <x v="3"/>
    <x v="0"/>
    <x v="0"/>
    <x v="1"/>
    <x v="0"/>
    <x v="5"/>
    <s v="2023-05-04"/>
    <x v="1"/>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183"/>
    <x v="1005"/>
    <x v="0"/>
    <x v="1"/>
    <x v="0"/>
    <s v="03.03.10"/>
    <x v="4"/>
    <x v="0"/>
    <x v="3"/>
    <s v="Receitas Da Câmara"/>
    <s v="03.03.10"/>
    <s v="Receitas Da Câmara"/>
    <s v="03.03.10"/>
    <x v="34"/>
    <x v="0"/>
    <x v="3"/>
    <x v="3"/>
    <x v="0"/>
    <x v="0"/>
    <x v="1"/>
    <x v="0"/>
    <x v="5"/>
    <s v="2023-05-04"/>
    <x v="1"/>
    <n v="421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1006"/>
    <x v="0"/>
    <x v="1"/>
    <x v="0"/>
    <s v="03.03.10"/>
    <x v="4"/>
    <x v="0"/>
    <x v="3"/>
    <s v="Receitas Da Câmara"/>
    <s v="03.03.10"/>
    <s v="Receitas Da Câmara"/>
    <s v="03.03.10"/>
    <x v="5"/>
    <x v="0"/>
    <x v="0"/>
    <x v="4"/>
    <x v="0"/>
    <x v="0"/>
    <x v="1"/>
    <x v="0"/>
    <x v="5"/>
    <s v="2023-05-04"/>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0"/>
    <x v="1007"/>
    <x v="0"/>
    <x v="1"/>
    <x v="0"/>
    <s v="03.03.10"/>
    <x v="4"/>
    <x v="0"/>
    <x v="3"/>
    <s v="Receitas Da Câmara"/>
    <s v="03.03.10"/>
    <s v="Receitas Da Câmara"/>
    <s v="03.03.10"/>
    <x v="5"/>
    <x v="0"/>
    <x v="0"/>
    <x v="4"/>
    <x v="0"/>
    <x v="0"/>
    <x v="1"/>
    <x v="0"/>
    <x v="5"/>
    <s v="2023-05-05"/>
    <x v="1"/>
    <n v="1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5"/>
    <x v="1008"/>
    <x v="0"/>
    <x v="1"/>
    <x v="0"/>
    <s v="03.03.10"/>
    <x v="4"/>
    <x v="0"/>
    <x v="3"/>
    <s v="Receitas Da Câmara"/>
    <s v="03.03.10"/>
    <s v="Receitas Da Câmara"/>
    <s v="03.03.10"/>
    <x v="6"/>
    <x v="0"/>
    <x v="3"/>
    <x v="3"/>
    <x v="0"/>
    <x v="0"/>
    <x v="1"/>
    <x v="0"/>
    <x v="5"/>
    <s v="2023-05-05"/>
    <x v="1"/>
    <n v="1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80"/>
    <x v="1009"/>
    <x v="0"/>
    <x v="1"/>
    <x v="0"/>
    <s v="03.03.10"/>
    <x v="4"/>
    <x v="0"/>
    <x v="3"/>
    <s v="Receitas Da Câmara"/>
    <s v="03.03.10"/>
    <s v="Receitas Da Câmara"/>
    <s v="03.03.10"/>
    <x v="11"/>
    <x v="0"/>
    <x v="3"/>
    <x v="3"/>
    <x v="0"/>
    <x v="0"/>
    <x v="1"/>
    <x v="0"/>
    <x v="5"/>
    <s v="2023-05-05"/>
    <x v="1"/>
    <n v="5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1010"/>
    <x v="0"/>
    <x v="1"/>
    <x v="0"/>
    <s v="03.03.10"/>
    <x v="4"/>
    <x v="0"/>
    <x v="3"/>
    <s v="Receitas Da Câmara"/>
    <s v="03.03.10"/>
    <s v="Receitas Da Câmara"/>
    <s v="03.03.10"/>
    <x v="7"/>
    <x v="0"/>
    <x v="3"/>
    <x v="3"/>
    <x v="0"/>
    <x v="0"/>
    <x v="1"/>
    <x v="0"/>
    <x v="5"/>
    <s v="2023-05-05"/>
    <x v="1"/>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756"/>
    <x v="1011"/>
    <x v="0"/>
    <x v="1"/>
    <x v="0"/>
    <s v="03.03.10"/>
    <x v="4"/>
    <x v="0"/>
    <x v="3"/>
    <s v="Receitas Da Câmara"/>
    <s v="03.03.10"/>
    <s v="Receitas Da Câmara"/>
    <s v="03.03.10"/>
    <x v="8"/>
    <x v="0"/>
    <x v="0"/>
    <x v="0"/>
    <x v="0"/>
    <x v="0"/>
    <x v="1"/>
    <x v="0"/>
    <x v="5"/>
    <s v="2023-05-05"/>
    <x v="1"/>
    <n v="397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550"/>
    <x v="1012"/>
    <x v="0"/>
    <x v="1"/>
    <x v="0"/>
    <s v="03.03.10"/>
    <x v="4"/>
    <x v="0"/>
    <x v="3"/>
    <s v="Receitas Da Câmara"/>
    <s v="03.03.10"/>
    <s v="Receitas Da Câmara"/>
    <s v="03.03.10"/>
    <x v="34"/>
    <x v="0"/>
    <x v="3"/>
    <x v="3"/>
    <x v="0"/>
    <x v="0"/>
    <x v="1"/>
    <x v="0"/>
    <x v="5"/>
    <s v="2023-05-05"/>
    <x v="1"/>
    <n v="17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1"/>
    <x v="1013"/>
    <x v="0"/>
    <x v="1"/>
    <x v="0"/>
    <s v="03.03.10"/>
    <x v="4"/>
    <x v="0"/>
    <x v="3"/>
    <s v="Receitas Da Câmara"/>
    <s v="03.03.10"/>
    <s v="Receitas Da Câmara"/>
    <s v="03.03.10"/>
    <x v="30"/>
    <x v="0"/>
    <x v="3"/>
    <x v="9"/>
    <x v="0"/>
    <x v="0"/>
    <x v="1"/>
    <x v="0"/>
    <x v="5"/>
    <s v="2023-05-05"/>
    <x v="1"/>
    <n v="411"/>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0"/>
    <x v="1014"/>
    <x v="0"/>
    <x v="1"/>
    <x v="0"/>
    <s v="03.03.10"/>
    <x v="4"/>
    <x v="0"/>
    <x v="3"/>
    <s v="Receitas Da Câmara"/>
    <s v="03.03.10"/>
    <s v="Receitas Da Câmara"/>
    <s v="03.03.10"/>
    <x v="33"/>
    <x v="0"/>
    <x v="0"/>
    <x v="0"/>
    <x v="0"/>
    <x v="0"/>
    <x v="1"/>
    <x v="0"/>
    <x v="5"/>
    <s v="2023-05-05"/>
    <x v="1"/>
    <n v="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400"/>
    <x v="1015"/>
    <x v="0"/>
    <x v="1"/>
    <x v="0"/>
    <s v="03.03.10"/>
    <x v="4"/>
    <x v="0"/>
    <x v="3"/>
    <s v="Receitas Da Câmara"/>
    <s v="03.03.10"/>
    <s v="Receitas Da Câmara"/>
    <s v="03.03.10"/>
    <x v="27"/>
    <x v="0"/>
    <x v="3"/>
    <x v="3"/>
    <x v="0"/>
    <x v="0"/>
    <x v="1"/>
    <x v="0"/>
    <x v="5"/>
    <s v="2023-05-05"/>
    <x v="1"/>
    <n v="2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1016"/>
    <x v="0"/>
    <x v="1"/>
    <x v="0"/>
    <s v="03.03.10"/>
    <x v="4"/>
    <x v="0"/>
    <x v="3"/>
    <s v="Receitas Da Câmara"/>
    <s v="03.03.10"/>
    <s v="Receitas Da Câmara"/>
    <s v="03.03.10"/>
    <x v="4"/>
    <x v="0"/>
    <x v="3"/>
    <x v="3"/>
    <x v="0"/>
    <x v="0"/>
    <x v="1"/>
    <x v="0"/>
    <x v="5"/>
    <s v="2023-05-05"/>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0"/>
    <x v="1017"/>
    <x v="0"/>
    <x v="1"/>
    <x v="0"/>
    <s v="03.03.10"/>
    <x v="4"/>
    <x v="0"/>
    <x v="3"/>
    <s v="Receitas Da Câmara"/>
    <s v="03.03.10"/>
    <s v="Receitas Da Câmara"/>
    <s v="03.03.10"/>
    <x v="9"/>
    <x v="0"/>
    <x v="3"/>
    <x v="3"/>
    <x v="0"/>
    <x v="0"/>
    <x v="1"/>
    <x v="0"/>
    <x v="5"/>
    <s v="2023-05-05"/>
    <x v="1"/>
    <n v="1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2"/>
    <x v="1018"/>
    <x v="0"/>
    <x v="1"/>
    <x v="0"/>
    <s v="03.03.10"/>
    <x v="4"/>
    <x v="0"/>
    <x v="3"/>
    <s v="Receitas Da Câmara"/>
    <s v="03.03.10"/>
    <s v="Receitas Da Câmara"/>
    <s v="03.03.10"/>
    <x v="23"/>
    <x v="0"/>
    <x v="3"/>
    <x v="9"/>
    <x v="0"/>
    <x v="0"/>
    <x v="1"/>
    <x v="0"/>
    <x v="5"/>
    <s v="2023-05-05"/>
    <x v="1"/>
    <n v="1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00"/>
    <x v="1019"/>
    <x v="0"/>
    <x v="0"/>
    <x v="0"/>
    <s v="03.16.15"/>
    <x v="0"/>
    <x v="0"/>
    <x v="0"/>
    <s v="Direção Financeira"/>
    <s v="03.16.15"/>
    <s v="Direção Financeira"/>
    <s v="03.16.15"/>
    <x v="44"/>
    <x v="0"/>
    <x v="0"/>
    <x v="7"/>
    <x v="0"/>
    <x v="0"/>
    <x v="0"/>
    <x v="0"/>
    <x v="4"/>
    <s v="2023-06-07"/>
    <x v="1"/>
    <n v="9500"/>
    <x v="0"/>
    <m/>
    <x v="0"/>
    <m/>
    <x v="172"/>
    <n v="100476232"/>
    <x v="0"/>
    <x v="0"/>
    <s v="Direção Financeira"/>
    <s v="ORI"/>
    <x v="0"/>
    <m/>
    <x v="0"/>
    <x v="0"/>
    <x v="0"/>
    <x v="0"/>
    <x v="0"/>
    <x v="0"/>
    <x v="0"/>
    <x v="0"/>
    <x v="0"/>
    <x v="0"/>
    <x v="0"/>
    <s v="Direção Financeira"/>
    <x v="0"/>
    <x v="0"/>
    <x v="0"/>
    <x v="0"/>
    <x v="0"/>
    <x v="0"/>
    <x v="0"/>
    <s v="000000"/>
    <x v="0"/>
    <x v="0"/>
    <x v="0"/>
    <x v="0"/>
    <s v="Pagamento a favor da Nação pela a aquisição de serviço de publicação do anuncio do concurso publico Nº 01/CMSM/2023- concessão da ocupação  e exploração comercial e turística da praça da Veneza- Calheta São Miguel, conforme anexo."/>
  </r>
  <r>
    <x v="0"/>
    <n v="0"/>
    <n v="0"/>
    <n v="0"/>
    <n v="6800"/>
    <x v="1020"/>
    <x v="0"/>
    <x v="0"/>
    <x v="0"/>
    <s v="03.16.15"/>
    <x v="0"/>
    <x v="0"/>
    <x v="0"/>
    <s v="Direção Financeira"/>
    <s v="03.16.15"/>
    <s v="Direção Financeira"/>
    <s v="03.16.15"/>
    <x v="40"/>
    <x v="0"/>
    <x v="0"/>
    <x v="7"/>
    <x v="0"/>
    <x v="0"/>
    <x v="0"/>
    <x v="0"/>
    <x v="6"/>
    <s v="2023-07-20"/>
    <x v="2"/>
    <n v="6800"/>
    <x v="0"/>
    <m/>
    <x v="0"/>
    <m/>
    <x v="173"/>
    <n v="100438162"/>
    <x v="0"/>
    <x v="0"/>
    <s v="Direção Financeira"/>
    <s v="ORI"/>
    <x v="0"/>
    <m/>
    <x v="0"/>
    <x v="0"/>
    <x v="0"/>
    <x v="0"/>
    <x v="0"/>
    <x v="0"/>
    <x v="0"/>
    <x v="0"/>
    <x v="0"/>
    <x v="0"/>
    <x v="0"/>
    <s v="Direção Financeira"/>
    <x v="0"/>
    <x v="0"/>
    <x v="0"/>
    <x v="0"/>
    <x v="0"/>
    <x v="0"/>
    <x v="0"/>
    <s v="000000"/>
    <x v="0"/>
    <x v="0"/>
    <x v="0"/>
    <x v="0"/>
    <s v="Pagamento a favor do Sr. Ambrósio Gustavo Landim, referente ao serviço prestado á Assembleia Municipal, no âmbito da realização de uma visita ao eleitorado realizado pela bancada do MPD na Assembleia Municipal de S.Miguel, conforme anexo."/>
  </r>
  <r>
    <x v="2"/>
    <n v="0"/>
    <n v="0"/>
    <n v="0"/>
    <n v="20279"/>
    <x v="1021"/>
    <x v="0"/>
    <x v="0"/>
    <x v="0"/>
    <s v="01.23.04.14"/>
    <x v="8"/>
    <x v="3"/>
    <x v="4"/>
    <s v="Ambiente"/>
    <s v="01.23.04"/>
    <s v="Ambiente"/>
    <s v="01.23.04"/>
    <x v="18"/>
    <x v="0"/>
    <x v="0"/>
    <x v="0"/>
    <x v="0"/>
    <x v="1"/>
    <x v="2"/>
    <x v="0"/>
    <x v="6"/>
    <s v="2023-07-18"/>
    <x v="2"/>
    <n v="20279"/>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_x000d__x000a_"/>
  </r>
  <r>
    <x v="0"/>
    <n v="0"/>
    <n v="0"/>
    <n v="0"/>
    <n v="1200"/>
    <x v="1020"/>
    <x v="0"/>
    <x v="0"/>
    <x v="0"/>
    <s v="03.16.15"/>
    <x v="0"/>
    <x v="0"/>
    <x v="0"/>
    <s v="Direção Financeira"/>
    <s v="03.16.15"/>
    <s v="Direção Financeira"/>
    <s v="03.16.15"/>
    <x v="40"/>
    <x v="0"/>
    <x v="0"/>
    <x v="7"/>
    <x v="0"/>
    <x v="0"/>
    <x v="0"/>
    <x v="0"/>
    <x v="6"/>
    <s v="2023-07-20"/>
    <x v="2"/>
    <n v="1200"/>
    <x v="0"/>
    <m/>
    <x v="0"/>
    <m/>
    <x v="2"/>
    <n v="100474696"/>
    <x v="0"/>
    <x v="2"/>
    <s v="Direção Financeira"/>
    <s v="ORI"/>
    <x v="0"/>
    <m/>
    <x v="0"/>
    <x v="0"/>
    <x v="0"/>
    <x v="0"/>
    <x v="0"/>
    <x v="0"/>
    <x v="0"/>
    <x v="0"/>
    <x v="0"/>
    <x v="0"/>
    <x v="0"/>
    <s v="Direção Financeira"/>
    <x v="0"/>
    <x v="0"/>
    <x v="0"/>
    <x v="0"/>
    <x v="0"/>
    <x v="0"/>
    <x v="0"/>
    <s v="000000"/>
    <x v="0"/>
    <x v="0"/>
    <x v="2"/>
    <x v="0"/>
    <s v="Pagamento a favor do Sr. Ambrósio Gustavo Landim, referente ao serviço prestado á Assembleia Municipal, no âmbito da realização de uma visita ao eleitorado realizado pela bancada do MPD na Assembleia Municipal de S.Miguel, conforme anexo."/>
  </r>
  <r>
    <x v="0"/>
    <n v="0"/>
    <n v="0"/>
    <n v="0"/>
    <n v="2800"/>
    <x v="1022"/>
    <x v="0"/>
    <x v="0"/>
    <x v="0"/>
    <s v="03.16.15"/>
    <x v="0"/>
    <x v="0"/>
    <x v="0"/>
    <s v="Direção Financeira"/>
    <s v="03.16.15"/>
    <s v="Direção Financeira"/>
    <s v="03.16.15"/>
    <x v="19"/>
    <x v="0"/>
    <x v="0"/>
    <x v="7"/>
    <x v="0"/>
    <x v="0"/>
    <x v="0"/>
    <x v="0"/>
    <x v="7"/>
    <s v="2023-08-04"/>
    <x v="2"/>
    <n v="2800"/>
    <x v="0"/>
    <m/>
    <x v="0"/>
    <m/>
    <x v="28"/>
    <n v="100458633"/>
    <x v="0"/>
    <x v="0"/>
    <s v="Direção Financeira"/>
    <s v="ORI"/>
    <x v="0"/>
    <m/>
    <x v="0"/>
    <x v="0"/>
    <x v="0"/>
    <x v="0"/>
    <x v="0"/>
    <x v="0"/>
    <x v="0"/>
    <x v="0"/>
    <x v="0"/>
    <x v="0"/>
    <x v="0"/>
    <s v="Direção Financeira"/>
    <x v="0"/>
    <x v="0"/>
    <x v="0"/>
    <x v="0"/>
    <x v="0"/>
    <x v="0"/>
    <x v="0"/>
    <s v="000000"/>
    <x v="0"/>
    <x v="0"/>
    <x v="0"/>
    <x v="0"/>
    <s v="Ajuda de custo a favor do senhor Joaquim Lino Tavares pela sua deslocação em missão de serviço a cidade da Praia nos dia 26 e 29 de julho de 2023, conforme justificativo em anexo.  "/>
  </r>
  <r>
    <x v="0"/>
    <n v="0"/>
    <n v="0"/>
    <n v="0"/>
    <n v="1200"/>
    <x v="1023"/>
    <x v="0"/>
    <x v="1"/>
    <x v="0"/>
    <s v="80.02.01"/>
    <x v="2"/>
    <x v="2"/>
    <x v="2"/>
    <s v="Retenções Iur"/>
    <s v="80.02.01"/>
    <s v="Retenções Iur"/>
    <s v="80.02.01"/>
    <x v="2"/>
    <x v="0"/>
    <x v="2"/>
    <x v="0"/>
    <x v="1"/>
    <x v="2"/>
    <x v="1"/>
    <x v="0"/>
    <x v="6"/>
    <s v="2023-07-20"/>
    <x v="2"/>
    <n v="1200"/>
    <x v="0"/>
    <m/>
    <x v="0"/>
    <m/>
    <x v="2"/>
    <n v="100474696"/>
    <x v="0"/>
    <x v="0"/>
    <s v="Retenções Iur"/>
    <s v="ORI"/>
    <x v="0"/>
    <s v="RIUR"/>
    <x v="0"/>
    <x v="0"/>
    <x v="0"/>
    <x v="0"/>
    <x v="0"/>
    <x v="0"/>
    <x v="0"/>
    <x v="0"/>
    <x v="0"/>
    <x v="0"/>
    <x v="0"/>
    <s v="Retenções Iur"/>
    <x v="0"/>
    <x v="0"/>
    <x v="0"/>
    <x v="0"/>
    <x v="2"/>
    <x v="0"/>
    <x v="0"/>
    <s v="000000"/>
    <x v="0"/>
    <x v="1"/>
    <x v="0"/>
    <x v="0"/>
    <s v="RETENCAO OT"/>
  </r>
  <r>
    <x v="0"/>
    <n v="0"/>
    <n v="0"/>
    <n v="0"/>
    <n v="2000"/>
    <x v="1024"/>
    <x v="0"/>
    <x v="0"/>
    <x v="0"/>
    <s v="03.16.16"/>
    <x v="22"/>
    <x v="0"/>
    <x v="0"/>
    <s v="Direção Ambiente e Saneamento "/>
    <s v="03.16.16"/>
    <s v="Direção Ambiente e Saneamento "/>
    <s v="03.16.16"/>
    <x v="19"/>
    <x v="0"/>
    <x v="0"/>
    <x v="7"/>
    <x v="0"/>
    <x v="0"/>
    <x v="0"/>
    <x v="0"/>
    <x v="7"/>
    <s v="2023-08-04"/>
    <x v="2"/>
    <n v="20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enhor Herculano Fernandes pela sua deslocação em missão de serviço a cidade da Assomada nos dia 23 e 26 de julho de 2023, conforme justificativo em anexo.  "/>
  </r>
  <r>
    <x v="0"/>
    <n v="0"/>
    <n v="0"/>
    <n v="0"/>
    <n v="5289"/>
    <x v="1025"/>
    <x v="0"/>
    <x v="0"/>
    <x v="0"/>
    <s v="03.16.16"/>
    <x v="22"/>
    <x v="0"/>
    <x v="0"/>
    <s v="Direção Ambiente e Saneamento "/>
    <s v="03.16.16"/>
    <s v="Direção Ambiente e Saneamento "/>
    <s v="03.16.16"/>
    <x v="54"/>
    <x v="0"/>
    <x v="0"/>
    <x v="0"/>
    <x v="0"/>
    <x v="0"/>
    <x v="0"/>
    <x v="0"/>
    <x v="7"/>
    <s v="2023-08-04"/>
    <x v="2"/>
    <n v="5289"/>
    <x v="0"/>
    <m/>
    <x v="0"/>
    <m/>
    <x v="174"/>
    <n v="100477928"/>
    <x v="0"/>
    <x v="0"/>
    <s v="Direção Ambiente e Saneamento "/>
    <s v="ORI"/>
    <x v="0"/>
    <m/>
    <x v="0"/>
    <x v="0"/>
    <x v="0"/>
    <x v="0"/>
    <x v="0"/>
    <x v="0"/>
    <x v="0"/>
    <x v="0"/>
    <x v="0"/>
    <x v="0"/>
    <x v="0"/>
    <s v="Direção Ambiente e Saneamento "/>
    <x v="0"/>
    <x v="0"/>
    <x v="0"/>
    <x v="0"/>
    <x v="0"/>
    <x v="0"/>
    <x v="0"/>
    <s v="000000"/>
    <x v="0"/>
    <x v="0"/>
    <x v="0"/>
    <x v="0"/>
    <s v="Pagamento a favor do funcionário Ermelindo Silva, proveniente de horas extraordinária efetuados durante o mês de junho, por não ter sido processado no processamento de salário referente ao mês de julho, conforme anexo.  "/>
  </r>
  <r>
    <x v="0"/>
    <n v="0"/>
    <n v="0"/>
    <n v="0"/>
    <n v="25300"/>
    <x v="1026"/>
    <x v="0"/>
    <x v="0"/>
    <x v="0"/>
    <s v="03.16.15"/>
    <x v="0"/>
    <x v="0"/>
    <x v="0"/>
    <s v="Direção Financeira"/>
    <s v="03.16.15"/>
    <s v="Direção Financeira"/>
    <s v="03.16.15"/>
    <x v="70"/>
    <x v="0"/>
    <x v="0"/>
    <x v="7"/>
    <x v="1"/>
    <x v="0"/>
    <x v="0"/>
    <x v="0"/>
    <x v="7"/>
    <s v="2023-08-09"/>
    <x v="2"/>
    <n v="25300"/>
    <x v="0"/>
    <m/>
    <x v="0"/>
    <m/>
    <x v="146"/>
    <n v="100393075"/>
    <x v="0"/>
    <x v="0"/>
    <s v="Direção Financeira"/>
    <s v="ORI"/>
    <x v="0"/>
    <m/>
    <x v="0"/>
    <x v="0"/>
    <x v="0"/>
    <x v="0"/>
    <x v="0"/>
    <x v="0"/>
    <x v="0"/>
    <x v="0"/>
    <x v="0"/>
    <x v="0"/>
    <x v="0"/>
    <s v="Direção Financeira"/>
    <x v="0"/>
    <x v="0"/>
    <x v="0"/>
    <x v="0"/>
    <x v="0"/>
    <x v="0"/>
    <x v="0"/>
    <s v="000000"/>
    <x v="0"/>
    <x v="0"/>
    <x v="0"/>
    <x v="0"/>
    <s v="Pagamento a favor da empresa Técnica Indústria, para aquisição de águas (garrafas de 0,33l e bag in Box 101) para os serviços da CMSM, conforme anexo."/>
  </r>
  <r>
    <x v="2"/>
    <n v="0"/>
    <n v="0"/>
    <n v="0"/>
    <n v="55133"/>
    <x v="1027"/>
    <x v="0"/>
    <x v="1"/>
    <x v="0"/>
    <s v="03.03.10"/>
    <x v="4"/>
    <x v="0"/>
    <x v="3"/>
    <s v="Receitas Da Câmara"/>
    <s v="03.03.10"/>
    <s v="Receitas Da Câmara"/>
    <s v="03.03.10"/>
    <x v="33"/>
    <x v="0"/>
    <x v="0"/>
    <x v="0"/>
    <x v="0"/>
    <x v="0"/>
    <x v="1"/>
    <x v="0"/>
    <x v="6"/>
    <s v="2023-07-31"/>
    <x v="2"/>
    <n v="55133"/>
    <x v="0"/>
    <m/>
    <x v="0"/>
    <m/>
    <x v="8"/>
    <n v="100474914"/>
    <x v="0"/>
    <x v="0"/>
    <s v="Receitas Da Câmara"/>
    <s v="EXT"/>
    <x v="0"/>
    <s v="RDC"/>
    <x v="0"/>
    <x v="0"/>
    <x v="0"/>
    <x v="0"/>
    <x v="0"/>
    <x v="0"/>
    <x v="0"/>
    <x v="0"/>
    <x v="0"/>
    <x v="0"/>
    <x v="0"/>
    <s v="Receitas Da Câmara"/>
    <x v="0"/>
    <x v="0"/>
    <x v="0"/>
    <x v="0"/>
    <x v="0"/>
    <x v="0"/>
    <x v="0"/>
    <s v="000000"/>
    <x v="0"/>
    <x v="0"/>
    <x v="0"/>
    <x v="0"/>
    <s v="Pagamento do Sr. Evandro Gomes, referente a 5ª parte para regularização do terreno, lote nº164, Qtr B, situado em Veneza, conforme  anexo."/>
  </r>
  <r>
    <x v="0"/>
    <n v="0"/>
    <n v="0"/>
    <n v="0"/>
    <n v="3000"/>
    <x v="1028"/>
    <x v="0"/>
    <x v="0"/>
    <x v="0"/>
    <s v="01.25.05.12"/>
    <x v="5"/>
    <x v="1"/>
    <x v="1"/>
    <s v="Saúde"/>
    <s v="01.25.05"/>
    <s v="Saúde"/>
    <s v="01.25.05"/>
    <x v="1"/>
    <x v="0"/>
    <x v="1"/>
    <x v="1"/>
    <x v="0"/>
    <x v="1"/>
    <x v="0"/>
    <x v="0"/>
    <x v="11"/>
    <s v="2023-09-01"/>
    <x v="2"/>
    <n v="3000"/>
    <x v="0"/>
    <m/>
    <x v="0"/>
    <m/>
    <x v="175"/>
    <n v="100475959"/>
    <x v="0"/>
    <x v="0"/>
    <s v="Promoção e Inclusão Social"/>
    <s v="ORI"/>
    <x v="0"/>
    <m/>
    <x v="0"/>
    <x v="0"/>
    <x v="0"/>
    <x v="0"/>
    <x v="0"/>
    <x v="0"/>
    <x v="0"/>
    <x v="0"/>
    <x v="0"/>
    <x v="0"/>
    <x v="0"/>
    <s v="Promoção e Inclusão Social"/>
    <x v="0"/>
    <x v="0"/>
    <x v="0"/>
    <x v="0"/>
    <x v="1"/>
    <x v="0"/>
    <x v="0"/>
    <s v="000000"/>
    <x v="0"/>
    <x v="0"/>
    <x v="0"/>
    <x v="0"/>
    <s v="Apoio social, conforme proposta em anexo."/>
  </r>
  <r>
    <x v="0"/>
    <n v="0"/>
    <n v="0"/>
    <n v="0"/>
    <n v="1590"/>
    <x v="1029"/>
    <x v="0"/>
    <x v="1"/>
    <x v="0"/>
    <s v="03.03.10"/>
    <x v="4"/>
    <x v="0"/>
    <x v="3"/>
    <s v="Receitas Da Câmara"/>
    <s v="03.03.10"/>
    <s v="Receitas Da Câmara"/>
    <s v="03.03.10"/>
    <x v="9"/>
    <x v="0"/>
    <x v="3"/>
    <x v="3"/>
    <x v="0"/>
    <x v="0"/>
    <x v="1"/>
    <x v="0"/>
    <x v="7"/>
    <s v="2023-08-30"/>
    <x v="2"/>
    <n v="1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20"/>
    <x v="1030"/>
    <x v="0"/>
    <x v="1"/>
    <x v="0"/>
    <s v="03.03.10"/>
    <x v="4"/>
    <x v="0"/>
    <x v="3"/>
    <s v="Receitas Da Câmara"/>
    <s v="03.03.10"/>
    <s v="Receitas Da Câmara"/>
    <s v="03.03.10"/>
    <x v="11"/>
    <x v="0"/>
    <x v="3"/>
    <x v="3"/>
    <x v="0"/>
    <x v="0"/>
    <x v="1"/>
    <x v="0"/>
    <x v="7"/>
    <s v="2023-08-30"/>
    <x v="2"/>
    <n v="2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
    <x v="1031"/>
    <x v="0"/>
    <x v="1"/>
    <x v="0"/>
    <s v="03.03.10"/>
    <x v="4"/>
    <x v="0"/>
    <x v="3"/>
    <s v="Receitas Da Câmara"/>
    <s v="03.03.10"/>
    <s v="Receitas Da Câmara"/>
    <s v="03.03.10"/>
    <x v="30"/>
    <x v="0"/>
    <x v="3"/>
    <x v="9"/>
    <x v="0"/>
    <x v="0"/>
    <x v="1"/>
    <x v="0"/>
    <x v="7"/>
    <s v="2023-08-30"/>
    <x v="2"/>
    <n v="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75"/>
    <x v="1032"/>
    <x v="0"/>
    <x v="1"/>
    <x v="0"/>
    <s v="03.03.10"/>
    <x v="4"/>
    <x v="0"/>
    <x v="3"/>
    <s v="Receitas Da Câmara"/>
    <s v="03.03.10"/>
    <s v="Receitas Da Câmara"/>
    <s v="03.03.10"/>
    <x v="34"/>
    <x v="0"/>
    <x v="3"/>
    <x v="3"/>
    <x v="0"/>
    <x v="0"/>
    <x v="1"/>
    <x v="0"/>
    <x v="7"/>
    <s v="2023-08-30"/>
    <x v="2"/>
    <n v="5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1033"/>
    <x v="0"/>
    <x v="1"/>
    <x v="0"/>
    <s v="03.03.10"/>
    <x v="4"/>
    <x v="0"/>
    <x v="3"/>
    <s v="Receitas Da Câmara"/>
    <s v="03.03.10"/>
    <s v="Receitas Da Câmara"/>
    <s v="03.03.10"/>
    <x v="7"/>
    <x v="0"/>
    <x v="3"/>
    <x v="3"/>
    <x v="0"/>
    <x v="0"/>
    <x v="1"/>
    <x v="0"/>
    <x v="7"/>
    <s v="2023-08-30"/>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85"/>
    <x v="1034"/>
    <x v="0"/>
    <x v="1"/>
    <x v="0"/>
    <s v="03.03.10"/>
    <x v="4"/>
    <x v="0"/>
    <x v="3"/>
    <s v="Receitas Da Câmara"/>
    <s v="03.03.10"/>
    <s v="Receitas Da Câmara"/>
    <s v="03.03.10"/>
    <x v="6"/>
    <x v="0"/>
    <x v="3"/>
    <x v="3"/>
    <x v="0"/>
    <x v="0"/>
    <x v="1"/>
    <x v="0"/>
    <x v="7"/>
    <s v="2023-08-30"/>
    <x v="2"/>
    <n v="708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000"/>
    <x v="1035"/>
    <x v="0"/>
    <x v="1"/>
    <x v="0"/>
    <s v="03.03.10"/>
    <x v="4"/>
    <x v="0"/>
    <x v="3"/>
    <s v="Receitas Da Câmara"/>
    <s v="03.03.10"/>
    <s v="Receitas Da Câmara"/>
    <s v="03.03.10"/>
    <x v="33"/>
    <x v="0"/>
    <x v="0"/>
    <x v="0"/>
    <x v="0"/>
    <x v="0"/>
    <x v="1"/>
    <x v="0"/>
    <x v="7"/>
    <s v="2023-08-30"/>
    <x v="2"/>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1036"/>
    <x v="0"/>
    <x v="1"/>
    <x v="0"/>
    <s v="03.03.10"/>
    <x v="4"/>
    <x v="0"/>
    <x v="3"/>
    <s v="Receitas Da Câmara"/>
    <s v="03.03.10"/>
    <s v="Receitas Da Câmara"/>
    <s v="03.03.10"/>
    <x v="5"/>
    <x v="0"/>
    <x v="0"/>
    <x v="4"/>
    <x v="0"/>
    <x v="0"/>
    <x v="1"/>
    <x v="0"/>
    <x v="7"/>
    <s v="2023-08-30"/>
    <x v="2"/>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1037"/>
    <x v="0"/>
    <x v="1"/>
    <x v="0"/>
    <s v="03.03.10"/>
    <x v="4"/>
    <x v="0"/>
    <x v="3"/>
    <s v="Receitas Da Câmara"/>
    <s v="03.03.10"/>
    <s v="Receitas Da Câmara"/>
    <s v="03.03.10"/>
    <x v="22"/>
    <x v="0"/>
    <x v="3"/>
    <x v="3"/>
    <x v="0"/>
    <x v="0"/>
    <x v="1"/>
    <x v="0"/>
    <x v="7"/>
    <s v="2023-08-30"/>
    <x v="2"/>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61"/>
    <x v="1038"/>
    <x v="0"/>
    <x v="1"/>
    <x v="0"/>
    <s v="03.03.10"/>
    <x v="4"/>
    <x v="0"/>
    <x v="3"/>
    <s v="Receitas Da Câmara"/>
    <s v="03.03.10"/>
    <s v="Receitas Da Câmara"/>
    <s v="03.03.10"/>
    <x v="8"/>
    <x v="0"/>
    <x v="0"/>
    <x v="0"/>
    <x v="0"/>
    <x v="0"/>
    <x v="1"/>
    <x v="0"/>
    <x v="7"/>
    <s v="2023-08-30"/>
    <x v="2"/>
    <n v="526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
    <x v="1039"/>
    <x v="0"/>
    <x v="1"/>
    <x v="0"/>
    <s v="03.03.10"/>
    <x v="4"/>
    <x v="0"/>
    <x v="3"/>
    <s v="Receitas Da Câmara"/>
    <s v="03.03.10"/>
    <s v="Receitas Da Câmara"/>
    <s v="03.03.10"/>
    <x v="4"/>
    <x v="0"/>
    <x v="3"/>
    <x v="3"/>
    <x v="0"/>
    <x v="0"/>
    <x v="1"/>
    <x v="0"/>
    <x v="7"/>
    <s v="2023-08-30"/>
    <x v="2"/>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040"/>
    <x v="0"/>
    <x v="1"/>
    <x v="0"/>
    <s v="03.03.10"/>
    <x v="4"/>
    <x v="0"/>
    <x v="3"/>
    <s v="Receitas Da Câmara"/>
    <s v="03.03.10"/>
    <s v="Receitas Da Câmara"/>
    <s v="03.03.10"/>
    <x v="28"/>
    <x v="0"/>
    <x v="3"/>
    <x v="3"/>
    <x v="0"/>
    <x v="0"/>
    <x v="1"/>
    <x v="0"/>
    <x v="7"/>
    <s v="2023-08-30"/>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
    <x v="1041"/>
    <x v="0"/>
    <x v="1"/>
    <x v="0"/>
    <s v="03.03.10"/>
    <x v="4"/>
    <x v="0"/>
    <x v="3"/>
    <s v="Receitas Da Câmara"/>
    <s v="03.03.10"/>
    <s v="Receitas Da Câmara"/>
    <s v="03.03.10"/>
    <x v="23"/>
    <x v="0"/>
    <x v="3"/>
    <x v="9"/>
    <x v="0"/>
    <x v="0"/>
    <x v="1"/>
    <x v="0"/>
    <x v="7"/>
    <s v="2023-08-30"/>
    <x v="2"/>
    <n v="2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295"/>
    <x v="1042"/>
    <x v="0"/>
    <x v="0"/>
    <x v="0"/>
    <s v="03.16.15"/>
    <x v="0"/>
    <x v="0"/>
    <x v="0"/>
    <s v="Direção Financeira"/>
    <s v="03.16.15"/>
    <s v="Direção Financeira"/>
    <s v="03.16.15"/>
    <x v="63"/>
    <x v="0"/>
    <x v="5"/>
    <x v="15"/>
    <x v="0"/>
    <x v="0"/>
    <x v="0"/>
    <x v="0"/>
    <x v="9"/>
    <s v="2023-11-06"/>
    <x v="3"/>
    <n v="33295"/>
    <x v="0"/>
    <m/>
    <x v="0"/>
    <m/>
    <x v="34"/>
    <n v="100394431"/>
    <x v="0"/>
    <x v="0"/>
    <s v="Direção Financeira"/>
    <s v="ORI"/>
    <x v="0"/>
    <m/>
    <x v="0"/>
    <x v="0"/>
    <x v="0"/>
    <x v="0"/>
    <x v="0"/>
    <x v="0"/>
    <x v="0"/>
    <x v="0"/>
    <x v="0"/>
    <x v="0"/>
    <x v="0"/>
    <s v="Direção Financeira"/>
    <x v="0"/>
    <x v="0"/>
    <x v="0"/>
    <x v="0"/>
    <x v="0"/>
    <x v="0"/>
    <x v="0"/>
    <s v="000000"/>
    <x v="0"/>
    <x v="0"/>
    <x v="0"/>
    <x v="0"/>
    <s v="Pagamento a favor Garantia seguros, referente seguro automovel ST-24-RG Mitsubishi L200 e ST-06-WS Toyota Dyna 280 da CMSM, confrome anexo"/>
  </r>
  <r>
    <x v="0"/>
    <n v="0"/>
    <n v="0"/>
    <n v="0"/>
    <n v="1000"/>
    <x v="1043"/>
    <x v="0"/>
    <x v="0"/>
    <x v="0"/>
    <s v="03.16.15"/>
    <x v="0"/>
    <x v="0"/>
    <x v="0"/>
    <s v="Direção Financeira"/>
    <s v="03.16.15"/>
    <s v="Direção Financeira"/>
    <s v="03.16.15"/>
    <x v="71"/>
    <x v="0"/>
    <x v="0"/>
    <x v="0"/>
    <x v="0"/>
    <x v="0"/>
    <x v="0"/>
    <x v="0"/>
    <x v="11"/>
    <s v="2023-09-15"/>
    <x v="2"/>
    <n v="1000"/>
    <x v="0"/>
    <m/>
    <x v="0"/>
    <m/>
    <x v="176"/>
    <n v="100477350"/>
    <x v="0"/>
    <x v="0"/>
    <s v="Direção Financeira"/>
    <s v="ORI"/>
    <x v="0"/>
    <m/>
    <x v="0"/>
    <x v="0"/>
    <x v="0"/>
    <x v="0"/>
    <x v="0"/>
    <x v="0"/>
    <x v="0"/>
    <x v="0"/>
    <x v="0"/>
    <x v="0"/>
    <x v="0"/>
    <s v="Direção Financeira"/>
    <x v="0"/>
    <x v="0"/>
    <x v="0"/>
    <x v="0"/>
    <x v="0"/>
    <x v="0"/>
    <x v="0"/>
    <s v="000000"/>
    <x v="0"/>
    <x v="0"/>
    <x v="0"/>
    <x v="0"/>
    <s v="Gratificação, pela colaboração com a equipa de fiscalização do mercado e feiras nas cobranças e organização das vendas ambulantes a noite, no dia 05 de agosto nas festividades da cidade, conforme anexo."/>
  </r>
  <r>
    <x v="2"/>
    <n v="0"/>
    <n v="0"/>
    <n v="0"/>
    <n v="6150"/>
    <x v="1044"/>
    <x v="0"/>
    <x v="0"/>
    <x v="0"/>
    <s v="01.28.01.08"/>
    <x v="43"/>
    <x v="6"/>
    <x v="7"/>
    <s v="Habitação Social"/>
    <s v="01.28.01"/>
    <s v="Habitação Social"/>
    <s v="01.28.01"/>
    <x v="18"/>
    <x v="0"/>
    <x v="0"/>
    <x v="0"/>
    <x v="0"/>
    <x v="1"/>
    <x v="2"/>
    <x v="0"/>
    <x v="11"/>
    <s v="2023-09-21"/>
    <x v="2"/>
    <n v="6150"/>
    <x v="0"/>
    <m/>
    <x v="0"/>
    <m/>
    <x v="45"/>
    <n v="100479348"/>
    <x v="0"/>
    <x v="0"/>
    <s v="Habitações Sociais"/>
    <s v="ORI"/>
    <x v="0"/>
    <s v="HS"/>
    <x v="0"/>
    <x v="0"/>
    <x v="0"/>
    <x v="0"/>
    <x v="0"/>
    <x v="0"/>
    <x v="0"/>
    <x v="0"/>
    <x v="0"/>
    <x v="0"/>
    <x v="0"/>
    <s v="Habitações Sociais"/>
    <x v="0"/>
    <x v="0"/>
    <x v="0"/>
    <x v="0"/>
    <x v="1"/>
    <x v="0"/>
    <x v="0"/>
    <s v="000000"/>
    <x v="0"/>
    <x v="0"/>
    <x v="0"/>
    <x v="0"/>
    <s v="Pagamento a favor de Loja Nuno Comercio Geral, referente a matérias de instalação elétrica na habitação do Sr. Plácido Almeida- Mento, residente em Veneza, conforme anexo."/>
  </r>
  <r>
    <x v="0"/>
    <n v="0"/>
    <n v="0"/>
    <n v="0"/>
    <n v="22000"/>
    <x v="1045"/>
    <x v="0"/>
    <x v="0"/>
    <x v="0"/>
    <s v="01.25.05.12"/>
    <x v="5"/>
    <x v="1"/>
    <x v="1"/>
    <s v="Saúde"/>
    <s v="01.25.05"/>
    <s v="Saúde"/>
    <s v="01.25.05"/>
    <x v="1"/>
    <x v="0"/>
    <x v="1"/>
    <x v="1"/>
    <x v="0"/>
    <x v="1"/>
    <x v="0"/>
    <x v="0"/>
    <x v="11"/>
    <s v="2023-09-25"/>
    <x v="2"/>
    <n v="22000"/>
    <x v="0"/>
    <m/>
    <x v="0"/>
    <m/>
    <x v="177"/>
    <n v="100476878"/>
    <x v="0"/>
    <x v="0"/>
    <s v="Promoção e Inclusão Social"/>
    <s v="ORI"/>
    <x v="0"/>
    <m/>
    <x v="0"/>
    <x v="0"/>
    <x v="0"/>
    <x v="0"/>
    <x v="0"/>
    <x v="0"/>
    <x v="0"/>
    <x v="0"/>
    <x v="0"/>
    <x v="0"/>
    <x v="0"/>
    <s v="Promoção e Inclusão Social"/>
    <x v="0"/>
    <x v="0"/>
    <x v="0"/>
    <x v="0"/>
    <x v="1"/>
    <x v="0"/>
    <x v="0"/>
    <s v="000000"/>
    <x v="0"/>
    <x v="0"/>
    <x v="0"/>
    <x v="0"/>
    <s v="Apoio financeiro a favor da SRa. Maria Rosa Tavares, para reforço de atividade Económica, conforme justificativo em anexo. "/>
  </r>
  <r>
    <x v="2"/>
    <n v="0"/>
    <n v="0"/>
    <n v="0"/>
    <n v="30000"/>
    <x v="1046"/>
    <x v="0"/>
    <x v="0"/>
    <x v="0"/>
    <s v="01.27.06.80"/>
    <x v="15"/>
    <x v="4"/>
    <x v="5"/>
    <s v="Requalificação Urbana e habitação"/>
    <s v="01.27.06"/>
    <s v="Requalificação Urbana e habitação"/>
    <s v="01.27.06"/>
    <x v="18"/>
    <x v="0"/>
    <x v="0"/>
    <x v="0"/>
    <x v="0"/>
    <x v="1"/>
    <x v="2"/>
    <x v="0"/>
    <x v="11"/>
    <s v="2023-09-27"/>
    <x v="2"/>
    <n v="30000"/>
    <x v="0"/>
    <m/>
    <x v="0"/>
    <m/>
    <x v="178"/>
    <n v="100462025"/>
    <x v="0"/>
    <x v="0"/>
    <s v="Requalificação Urbana de Veneza"/>
    <s v="ORI"/>
    <x v="0"/>
    <m/>
    <x v="0"/>
    <x v="0"/>
    <x v="0"/>
    <x v="0"/>
    <x v="0"/>
    <x v="0"/>
    <x v="0"/>
    <x v="0"/>
    <x v="0"/>
    <x v="0"/>
    <x v="0"/>
    <s v="Requalificação Urbana de Veneza"/>
    <x v="0"/>
    <x v="0"/>
    <x v="0"/>
    <x v="0"/>
    <x v="1"/>
    <x v="0"/>
    <x v="0"/>
    <s v="000000"/>
    <x v="0"/>
    <x v="0"/>
    <x v="0"/>
    <x v="0"/>
    <s v="Pagamento ao Sr. Claudino Borges, referente a aluguel de cofragens, no âmbito dos trabalhos da requalificação urbana da praia de Veneza, conforme proposta em anexo."/>
  </r>
  <r>
    <x v="0"/>
    <n v="0"/>
    <n v="0"/>
    <n v="0"/>
    <n v="10834"/>
    <x v="1047"/>
    <x v="0"/>
    <x v="1"/>
    <x v="0"/>
    <s v="80.02.01"/>
    <x v="2"/>
    <x v="2"/>
    <x v="2"/>
    <s v="Retenções Iur"/>
    <s v="80.02.01"/>
    <s v="Retenções Iur"/>
    <s v="80.02.01"/>
    <x v="2"/>
    <x v="0"/>
    <x v="2"/>
    <x v="0"/>
    <x v="1"/>
    <x v="2"/>
    <x v="1"/>
    <x v="0"/>
    <x v="7"/>
    <s v="2023-08-28"/>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048"/>
    <x v="0"/>
    <x v="1"/>
    <x v="0"/>
    <s v="80.02.10.01"/>
    <x v="6"/>
    <x v="2"/>
    <x v="2"/>
    <s v="Outros"/>
    <s v="80.02.10"/>
    <s v="Outros"/>
    <s v="80.02.10"/>
    <x v="12"/>
    <x v="0"/>
    <x v="2"/>
    <x v="0"/>
    <x v="1"/>
    <x v="2"/>
    <x v="1"/>
    <x v="0"/>
    <x v="7"/>
    <s v="2023-08-28"/>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405"/>
    <x v="1049"/>
    <x v="0"/>
    <x v="1"/>
    <x v="0"/>
    <s v="80.02.01"/>
    <x v="2"/>
    <x v="2"/>
    <x v="2"/>
    <s v="Retenções Iur"/>
    <s v="80.02.01"/>
    <s v="Retenções Iur"/>
    <s v="80.02.01"/>
    <x v="2"/>
    <x v="0"/>
    <x v="2"/>
    <x v="0"/>
    <x v="1"/>
    <x v="2"/>
    <x v="1"/>
    <x v="0"/>
    <x v="7"/>
    <s v="2023-08-28"/>
    <x v="2"/>
    <n v="4405"/>
    <x v="0"/>
    <m/>
    <x v="0"/>
    <m/>
    <x v="2"/>
    <n v="100474696"/>
    <x v="0"/>
    <x v="0"/>
    <s v="Retenções Iur"/>
    <s v="ORI"/>
    <x v="0"/>
    <s v="RIUR"/>
    <x v="0"/>
    <x v="0"/>
    <x v="0"/>
    <x v="0"/>
    <x v="0"/>
    <x v="0"/>
    <x v="0"/>
    <x v="0"/>
    <x v="0"/>
    <x v="0"/>
    <x v="0"/>
    <s v="Retenções Iur"/>
    <x v="0"/>
    <x v="0"/>
    <x v="0"/>
    <x v="0"/>
    <x v="2"/>
    <x v="0"/>
    <x v="0"/>
    <s v="000000"/>
    <x v="0"/>
    <x v="1"/>
    <x v="0"/>
    <x v="0"/>
    <s v="RETENCAO OT"/>
  </r>
  <r>
    <x v="0"/>
    <n v="0"/>
    <n v="0"/>
    <n v="0"/>
    <n v="5446"/>
    <x v="1050"/>
    <x v="0"/>
    <x v="1"/>
    <x v="0"/>
    <s v="80.02.10.01"/>
    <x v="6"/>
    <x v="2"/>
    <x v="2"/>
    <s v="Outros"/>
    <s v="80.02.10"/>
    <s v="Outros"/>
    <s v="80.02.10"/>
    <x v="12"/>
    <x v="0"/>
    <x v="2"/>
    <x v="0"/>
    <x v="1"/>
    <x v="2"/>
    <x v="1"/>
    <x v="0"/>
    <x v="7"/>
    <s v="2023-08-28"/>
    <x v="2"/>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1051"/>
    <x v="0"/>
    <x v="1"/>
    <x v="0"/>
    <s v="80.02.01"/>
    <x v="2"/>
    <x v="2"/>
    <x v="2"/>
    <s v="Retenções Iur"/>
    <s v="80.02.01"/>
    <s v="Retenções Iur"/>
    <s v="80.02.01"/>
    <x v="2"/>
    <x v="0"/>
    <x v="2"/>
    <x v="0"/>
    <x v="1"/>
    <x v="2"/>
    <x v="1"/>
    <x v="0"/>
    <x v="7"/>
    <s v="2023-08-28"/>
    <x v="2"/>
    <n v="10834"/>
    <x v="0"/>
    <m/>
    <x v="0"/>
    <m/>
    <x v="2"/>
    <n v="100474696"/>
    <x v="0"/>
    <x v="0"/>
    <s v="Retenções Iur"/>
    <s v="ORI"/>
    <x v="0"/>
    <s v="RIUR"/>
    <x v="0"/>
    <x v="0"/>
    <x v="0"/>
    <x v="0"/>
    <x v="0"/>
    <x v="0"/>
    <x v="0"/>
    <x v="0"/>
    <x v="0"/>
    <x v="0"/>
    <x v="0"/>
    <s v="Retenções Iur"/>
    <x v="0"/>
    <x v="0"/>
    <x v="0"/>
    <x v="0"/>
    <x v="2"/>
    <x v="0"/>
    <x v="0"/>
    <s v="000000"/>
    <x v="0"/>
    <x v="1"/>
    <x v="0"/>
    <x v="0"/>
    <s v="RETENCAO OT"/>
  </r>
  <r>
    <x v="0"/>
    <n v="0"/>
    <n v="0"/>
    <n v="0"/>
    <n v="27204"/>
    <x v="1052"/>
    <x v="0"/>
    <x v="1"/>
    <x v="0"/>
    <s v="80.02.10.01"/>
    <x v="6"/>
    <x v="2"/>
    <x v="2"/>
    <s v="Outros"/>
    <s v="80.02.10"/>
    <s v="Outros"/>
    <s v="80.02.10"/>
    <x v="12"/>
    <x v="0"/>
    <x v="2"/>
    <x v="0"/>
    <x v="1"/>
    <x v="2"/>
    <x v="1"/>
    <x v="0"/>
    <x v="7"/>
    <s v="2023-08-28"/>
    <x v="2"/>
    <n v="2720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1053"/>
    <x v="0"/>
    <x v="1"/>
    <x v="0"/>
    <s v="80.02.10.02"/>
    <x v="7"/>
    <x v="2"/>
    <x v="2"/>
    <s v="Outros"/>
    <s v="80.02.10"/>
    <s v="Outros"/>
    <s v="80.02.10"/>
    <x v="13"/>
    <x v="0"/>
    <x v="2"/>
    <x v="0"/>
    <x v="1"/>
    <x v="2"/>
    <x v="1"/>
    <x v="0"/>
    <x v="7"/>
    <s v="2023-08-28"/>
    <x v="2"/>
    <n v="589"/>
    <x v="0"/>
    <m/>
    <x v="0"/>
    <m/>
    <x v="7"/>
    <n v="100474707"/>
    <x v="0"/>
    <x v="0"/>
    <s v="Retençoes STAPS"/>
    <s v="ORI"/>
    <x v="0"/>
    <s v="RSND"/>
    <x v="0"/>
    <x v="0"/>
    <x v="0"/>
    <x v="0"/>
    <x v="0"/>
    <x v="0"/>
    <x v="0"/>
    <x v="0"/>
    <x v="0"/>
    <x v="0"/>
    <x v="0"/>
    <s v="Retençoes STAPS"/>
    <x v="0"/>
    <x v="0"/>
    <x v="0"/>
    <x v="0"/>
    <x v="2"/>
    <x v="0"/>
    <x v="0"/>
    <s v="000000"/>
    <x v="0"/>
    <x v="1"/>
    <x v="0"/>
    <x v="0"/>
    <s v="RETENCAO OT"/>
  </r>
  <r>
    <x v="0"/>
    <n v="0"/>
    <n v="0"/>
    <n v="0"/>
    <n v="433"/>
    <x v="1054"/>
    <x v="0"/>
    <x v="1"/>
    <x v="0"/>
    <s v="80.02.10.24"/>
    <x v="38"/>
    <x v="2"/>
    <x v="2"/>
    <s v="Outros"/>
    <s v="80.02.10"/>
    <s v="Outros"/>
    <s v="80.02.10"/>
    <x v="13"/>
    <x v="0"/>
    <x v="2"/>
    <x v="0"/>
    <x v="1"/>
    <x v="2"/>
    <x v="1"/>
    <x v="0"/>
    <x v="7"/>
    <s v="2023-08-28"/>
    <x v="2"/>
    <n v="433"/>
    <x v="0"/>
    <m/>
    <x v="0"/>
    <m/>
    <x v="51"/>
    <n v="100478987"/>
    <x v="0"/>
    <x v="0"/>
    <s v="Retenções SIACSA"/>
    <s v="ORI"/>
    <x v="0"/>
    <s v="SIACSA"/>
    <x v="0"/>
    <x v="0"/>
    <x v="0"/>
    <x v="0"/>
    <x v="0"/>
    <x v="0"/>
    <x v="0"/>
    <x v="0"/>
    <x v="0"/>
    <x v="0"/>
    <x v="0"/>
    <s v="Retenções SIACSA"/>
    <x v="0"/>
    <x v="0"/>
    <x v="0"/>
    <x v="0"/>
    <x v="2"/>
    <x v="0"/>
    <x v="0"/>
    <s v="000000"/>
    <x v="0"/>
    <x v="1"/>
    <x v="0"/>
    <x v="0"/>
    <s v="RETENCAO OT"/>
  </r>
  <r>
    <x v="0"/>
    <n v="0"/>
    <n v="0"/>
    <n v="0"/>
    <n v="850"/>
    <x v="1055"/>
    <x v="0"/>
    <x v="1"/>
    <x v="0"/>
    <s v="03.03.10"/>
    <x v="4"/>
    <x v="0"/>
    <x v="3"/>
    <s v="Receitas Da Câmara"/>
    <s v="03.03.10"/>
    <s v="Receitas Da Câmara"/>
    <s v="03.03.10"/>
    <x v="6"/>
    <x v="0"/>
    <x v="3"/>
    <x v="3"/>
    <x v="0"/>
    <x v="0"/>
    <x v="1"/>
    <x v="0"/>
    <x v="11"/>
    <s v="2023-09-22"/>
    <x v="2"/>
    <n v="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23"/>
    <x v="1056"/>
    <x v="0"/>
    <x v="1"/>
    <x v="0"/>
    <s v="03.03.10"/>
    <x v="4"/>
    <x v="0"/>
    <x v="3"/>
    <s v="Receitas Da Câmara"/>
    <s v="03.03.10"/>
    <s v="Receitas Da Câmara"/>
    <s v="03.03.10"/>
    <x v="28"/>
    <x v="0"/>
    <x v="3"/>
    <x v="3"/>
    <x v="0"/>
    <x v="0"/>
    <x v="1"/>
    <x v="0"/>
    <x v="11"/>
    <s v="2023-09-22"/>
    <x v="2"/>
    <n v="26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4"/>
    <x v="1057"/>
    <x v="0"/>
    <x v="1"/>
    <x v="0"/>
    <s v="03.03.10"/>
    <x v="4"/>
    <x v="0"/>
    <x v="3"/>
    <s v="Receitas Da Câmara"/>
    <s v="03.03.10"/>
    <s v="Receitas Da Câmara"/>
    <s v="03.03.10"/>
    <x v="30"/>
    <x v="0"/>
    <x v="3"/>
    <x v="9"/>
    <x v="0"/>
    <x v="0"/>
    <x v="1"/>
    <x v="0"/>
    <x v="11"/>
    <s v="2023-09-22"/>
    <x v="2"/>
    <n v="13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1058"/>
    <x v="0"/>
    <x v="1"/>
    <x v="0"/>
    <s v="03.03.10"/>
    <x v="4"/>
    <x v="0"/>
    <x v="3"/>
    <s v="Receitas Da Câmara"/>
    <s v="03.03.10"/>
    <s v="Receitas Da Câmara"/>
    <s v="03.03.10"/>
    <x v="31"/>
    <x v="0"/>
    <x v="3"/>
    <x v="9"/>
    <x v="0"/>
    <x v="0"/>
    <x v="1"/>
    <x v="0"/>
    <x v="11"/>
    <s v="2023-09-22"/>
    <x v="2"/>
    <n v="1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34000"/>
    <x v="1059"/>
    <x v="0"/>
    <x v="1"/>
    <x v="0"/>
    <s v="03.03.10"/>
    <x v="4"/>
    <x v="0"/>
    <x v="3"/>
    <s v="Receitas Da Câmara"/>
    <s v="03.03.10"/>
    <s v="Receitas Da Câmara"/>
    <s v="03.03.10"/>
    <x v="33"/>
    <x v="0"/>
    <x v="0"/>
    <x v="0"/>
    <x v="0"/>
    <x v="0"/>
    <x v="1"/>
    <x v="0"/>
    <x v="11"/>
    <s v="2023-09-22"/>
    <x v="2"/>
    <n v="23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1060"/>
    <x v="0"/>
    <x v="1"/>
    <x v="0"/>
    <s v="03.03.10"/>
    <x v="4"/>
    <x v="0"/>
    <x v="3"/>
    <s v="Receitas Da Câmara"/>
    <s v="03.03.10"/>
    <s v="Receitas Da Câmara"/>
    <s v="03.03.10"/>
    <x v="4"/>
    <x v="0"/>
    <x v="3"/>
    <x v="3"/>
    <x v="0"/>
    <x v="0"/>
    <x v="1"/>
    <x v="0"/>
    <x v="11"/>
    <s v="2023-09-22"/>
    <x v="2"/>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061"/>
    <x v="0"/>
    <x v="1"/>
    <x v="0"/>
    <s v="03.03.10"/>
    <x v="4"/>
    <x v="0"/>
    <x v="3"/>
    <s v="Receitas Da Câmara"/>
    <s v="03.03.10"/>
    <s v="Receitas Da Câmara"/>
    <s v="03.03.10"/>
    <x v="5"/>
    <x v="0"/>
    <x v="0"/>
    <x v="4"/>
    <x v="0"/>
    <x v="0"/>
    <x v="1"/>
    <x v="0"/>
    <x v="11"/>
    <s v="2023-09-22"/>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062"/>
    <x v="0"/>
    <x v="1"/>
    <x v="0"/>
    <s v="03.03.10"/>
    <x v="4"/>
    <x v="0"/>
    <x v="3"/>
    <s v="Receitas Da Câmara"/>
    <s v="03.03.10"/>
    <s v="Receitas Da Câmara"/>
    <s v="03.03.10"/>
    <x v="9"/>
    <x v="0"/>
    <x v="3"/>
    <x v="3"/>
    <x v="0"/>
    <x v="0"/>
    <x v="1"/>
    <x v="0"/>
    <x v="11"/>
    <s v="2023-09-22"/>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4"/>
    <x v="1063"/>
    <x v="0"/>
    <x v="1"/>
    <x v="0"/>
    <s v="03.03.10"/>
    <x v="4"/>
    <x v="0"/>
    <x v="3"/>
    <s v="Receitas Da Câmara"/>
    <s v="03.03.10"/>
    <s v="Receitas Da Câmara"/>
    <s v="03.03.10"/>
    <x v="23"/>
    <x v="0"/>
    <x v="3"/>
    <x v="9"/>
    <x v="0"/>
    <x v="0"/>
    <x v="1"/>
    <x v="0"/>
    <x v="11"/>
    <s v="2023-09-22"/>
    <x v="2"/>
    <n v="13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368"/>
    <x v="1064"/>
    <x v="0"/>
    <x v="1"/>
    <x v="0"/>
    <s v="03.03.10"/>
    <x v="4"/>
    <x v="0"/>
    <x v="3"/>
    <s v="Receitas Da Câmara"/>
    <s v="03.03.10"/>
    <s v="Receitas Da Câmara"/>
    <s v="03.03.10"/>
    <x v="8"/>
    <x v="0"/>
    <x v="0"/>
    <x v="0"/>
    <x v="0"/>
    <x v="0"/>
    <x v="1"/>
    <x v="0"/>
    <x v="11"/>
    <s v="2023-09-22"/>
    <x v="2"/>
    <n v="1736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1286"/>
    <x v="1065"/>
    <x v="0"/>
    <x v="0"/>
    <x v="0"/>
    <s v="01.27.06.80"/>
    <x v="15"/>
    <x v="4"/>
    <x v="5"/>
    <s v="Requalificação Urbana e habitação"/>
    <s v="01.27.06"/>
    <s v="Requalificação Urbana e habitação"/>
    <s v="01.27.06"/>
    <x v="18"/>
    <x v="0"/>
    <x v="0"/>
    <x v="0"/>
    <x v="0"/>
    <x v="1"/>
    <x v="2"/>
    <x v="0"/>
    <x v="8"/>
    <s v="2023-10-20"/>
    <x v="3"/>
    <n v="21286"/>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iveis destinados as viaturas afetas as obras de requalificação urbana da praia de Veneza, confrome anexo.   "/>
  </r>
  <r>
    <x v="2"/>
    <n v="0"/>
    <n v="0"/>
    <n v="0"/>
    <n v="183650"/>
    <x v="1066"/>
    <x v="0"/>
    <x v="0"/>
    <x v="0"/>
    <s v="01.25.02.23"/>
    <x v="12"/>
    <x v="1"/>
    <x v="1"/>
    <s v="desporto"/>
    <s v="01.25.02"/>
    <s v="desporto"/>
    <s v="01.25.02"/>
    <x v="18"/>
    <x v="0"/>
    <x v="0"/>
    <x v="0"/>
    <x v="0"/>
    <x v="1"/>
    <x v="2"/>
    <x v="0"/>
    <x v="9"/>
    <s v="2023-11-07"/>
    <x v="3"/>
    <n v="183650"/>
    <x v="0"/>
    <m/>
    <x v="0"/>
    <m/>
    <x v="179"/>
    <n v="100479546"/>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Sumary Eventos, LDA referente 139 refeições e 123 unidades de águas 5L servidos aos ciclistas no âmbito da 1ª Edição Tour São Miguel, confrome anexo."/>
  </r>
  <r>
    <x v="0"/>
    <n v="0"/>
    <n v="0"/>
    <n v="0"/>
    <n v="20000"/>
    <x v="1067"/>
    <x v="0"/>
    <x v="0"/>
    <x v="0"/>
    <s v="01.25.01.12"/>
    <x v="42"/>
    <x v="1"/>
    <x v="1"/>
    <s v="Educação"/>
    <s v="01.25.01"/>
    <s v="Educação"/>
    <s v="01.25.01"/>
    <x v="21"/>
    <x v="0"/>
    <x v="5"/>
    <x v="8"/>
    <x v="0"/>
    <x v="1"/>
    <x v="0"/>
    <x v="0"/>
    <x v="9"/>
    <s v="2023-11-09"/>
    <x v="3"/>
    <n v="20000"/>
    <x v="0"/>
    <m/>
    <x v="0"/>
    <m/>
    <x v="180"/>
    <n v="100479548"/>
    <x v="0"/>
    <x v="0"/>
    <s v="Comparticipação da Câmara com Ensino Superior"/>
    <s v="ORI"/>
    <x v="0"/>
    <m/>
    <x v="0"/>
    <x v="0"/>
    <x v="0"/>
    <x v="0"/>
    <x v="0"/>
    <x v="0"/>
    <x v="0"/>
    <x v="0"/>
    <x v="0"/>
    <x v="0"/>
    <x v="0"/>
    <s v="Comparticipação da Câmara com Ensino Superior"/>
    <x v="0"/>
    <x v="0"/>
    <x v="0"/>
    <x v="0"/>
    <x v="1"/>
    <x v="0"/>
    <x v="0"/>
    <s v="000000"/>
    <x v="0"/>
    <x v="0"/>
    <x v="0"/>
    <x v="0"/>
    <s v="Apoio para Pagamento de alojamento durante o período de formação, conforme proposta em anexo."/>
  </r>
  <r>
    <x v="0"/>
    <n v="0"/>
    <n v="0"/>
    <n v="0"/>
    <n v="241000"/>
    <x v="1068"/>
    <x v="0"/>
    <x v="0"/>
    <x v="0"/>
    <s v="01.25.04.22"/>
    <x v="17"/>
    <x v="1"/>
    <x v="1"/>
    <s v="Cultura"/>
    <s v="01.25.04"/>
    <s v="Cultura"/>
    <s v="01.25.04"/>
    <x v="21"/>
    <x v="0"/>
    <x v="5"/>
    <x v="8"/>
    <x v="0"/>
    <x v="1"/>
    <x v="0"/>
    <x v="0"/>
    <x v="9"/>
    <s v="2023-11-10"/>
    <x v="3"/>
    <n v="241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KEventos, conforme proposta em anexo.  "/>
  </r>
  <r>
    <x v="0"/>
    <n v="0"/>
    <n v="0"/>
    <n v="0"/>
    <n v="3600"/>
    <x v="1069"/>
    <x v="0"/>
    <x v="0"/>
    <x v="0"/>
    <s v="03.16.02"/>
    <x v="9"/>
    <x v="0"/>
    <x v="0"/>
    <s v="Gabinete do Presidente"/>
    <s v="03.16.02"/>
    <s v="Gabinete do Presidente"/>
    <s v="03.16.02"/>
    <x v="19"/>
    <x v="0"/>
    <x v="0"/>
    <x v="7"/>
    <x v="0"/>
    <x v="0"/>
    <x v="0"/>
    <x v="0"/>
    <x v="9"/>
    <s v="2023-11-16"/>
    <x v="3"/>
    <n v="3600"/>
    <x v="0"/>
    <m/>
    <x v="0"/>
    <m/>
    <x v="182"/>
    <n v="100478720"/>
    <x v="0"/>
    <x v="0"/>
    <s v="Gabinete do Presidente"/>
    <s v="ORI"/>
    <x v="0"/>
    <m/>
    <x v="0"/>
    <x v="0"/>
    <x v="0"/>
    <x v="0"/>
    <x v="0"/>
    <x v="0"/>
    <x v="0"/>
    <x v="0"/>
    <x v="0"/>
    <x v="0"/>
    <x v="0"/>
    <s v="Gabinete do Presidente"/>
    <x v="0"/>
    <x v="0"/>
    <x v="0"/>
    <x v="0"/>
    <x v="0"/>
    <x v="0"/>
    <x v="0"/>
    <s v="000000"/>
    <x v="0"/>
    <x v="0"/>
    <x v="0"/>
    <x v="0"/>
    <s v="juda de custo a favor do Sr. Moisés Landim pela sua deslocação em missão de serviço a cidade da Praia nos dia 13 e 14 de Novembro de 2023, conforme justificativo em anexo."/>
  </r>
  <r>
    <x v="0"/>
    <n v="0"/>
    <n v="0"/>
    <n v="0"/>
    <n v="2420"/>
    <x v="1070"/>
    <x v="0"/>
    <x v="0"/>
    <x v="0"/>
    <s v="01.27.04.10"/>
    <x v="13"/>
    <x v="4"/>
    <x v="5"/>
    <s v="Infra-Estruturas e Transportes"/>
    <s v="01.27.04"/>
    <s v="Infra-Estruturas e Transportes"/>
    <s v="01.27.04"/>
    <x v="21"/>
    <x v="0"/>
    <x v="5"/>
    <x v="8"/>
    <x v="0"/>
    <x v="1"/>
    <x v="0"/>
    <x v="0"/>
    <x v="10"/>
    <s v="2023-12-04"/>
    <x v="3"/>
    <n v="2420"/>
    <x v="0"/>
    <m/>
    <x v="0"/>
    <m/>
    <x v="10"/>
    <n v="10047724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Pensão Gonçalves referente a refeição servidos, conforme justificativo em anexo"/>
  </r>
  <r>
    <x v="0"/>
    <n v="0"/>
    <n v="0"/>
    <n v="0"/>
    <n v="10834"/>
    <x v="1071"/>
    <x v="0"/>
    <x v="0"/>
    <x v="0"/>
    <s v="03.16.30"/>
    <x v="46"/>
    <x v="0"/>
    <x v="0"/>
    <s v="Gabinete de Relações Externas"/>
    <s v="03.16.30"/>
    <s v="Gabinete de Relações Externas"/>
    <s v="03.16.30"/>
    <x v="37"/>
    <x v="0"/>
    <x v="0"/>
    <x v="0"/>
    <x v="1"/>
    <x v="0"/>
    <x v="0"/>
    <x v="0"/>
    <x v="10"/>
    <s v="2023-12-13"/>
    <x v="3"/>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12-2023"/>
  </r>
  <r>
    <x v="0"/>
    <n v="0"/>
    <n v="0"/>
    <n v="0"/>
    <n v="8213"/>
    <x v="1071"/>
    <x v="0"/>
    <x v="0"/>
    <x v="0"/>
    <s v="03.16.30"/>
    <x v="46"/>
    <x v="0"/>
    <x v="0"/>
    <s v="Gabinete de Relações Externas"/>
    <s v="03.16.30"/>
    <s v="Gabinete de Relações Externas"/>
    <s v="03.16.30"/>
    <x v="37"/>
    <x v="0"/>
    <x v="0"/>
    <x v="0"/>
    <x v="1"/>
    <x v="0"/>
    <x v="0"/>
    <x v="0"/>
    <x v="10"/>
    <s v="2023-12-13"/>
    <x v="3"/>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12-2023"/>
  </r>
  <r>
    <x v="0"/>
    <n v="0"/>
    <n v="0"/>
    <n v="0"/>
    <n v="83615"/>
    <x v="1071"/>
    <x v="0"/>
    <x v="0"/>
    <x v="0"/>
    <s v="03.16.30"/>
    <x v="46"/>
    <x v="0"/>
    <x v="0"/>
    <s v="Gabinete de Relações Externas"/>
    <s v="03.16.30"/>
    <s v="Gabinete de Relações Externas"/>
    <s v="03.16.30"/>
    <x v="37"/>
    <x v="0"/>
    <x v="0"/>
    <x v="0"/>
    <x v="1"/>
    <x v="0"/>
    <x v="0"/>
    <x v="0"/>
    <x v="10"/>
    <s v="2023-12-13"/>
    <x v="3"/>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12-2023"/>
  </r>
  <r>
    <x v="0"/>
    <n v="0"/>
    <n v="0"/>
    <n v="0"/>
    <n v="1400"/>
    <x v="1072"/>
    <x v="0"/>
    <x v="0"/>
    <x v="0"/>
    <s v="03.16.15"/>
    <x v="0"/>
    <x v="0"/>
    <x v="0"/>
    <s v="Direção Financeira"/>
    <s v="03.16.15"/>
    <s v="Direção Financeira"/>
    <s v="03.16.15"/>
    <x v="19"/>
    <x v="0"/>
    <x v="0"/>
    <x v="7"/>
    <x v="0"/>
    <x v="0"/>
    <x v="0"/>
    <x v="0"/>
    <x v="10"/>
    <s v="2023-12-22"/>
    <x v="3"/>
    <n v="1400"/>
    <x v="0"/>
    <m/>
    <x v="0"/>
    <m/>
    <x v="183"/>
    <n v="100476021"/>
    <x v="0"/>
    <x v="0"/>
    <s v="Direção Financeira"/>
    <s v="ORI"/>
    <x v="0"/>
    <m/>
    <x v="0"/>
    <x v="0"/>
    <x v="0"/>
    <x v="0"/>
    <x v="0"/>
    <x v="0"/>
    <x v="0"/>
    <x v="0"/>
    <x v="0"/>
    <x v="0"/>
    <x v="0"/>
    <s v="Direção Financeira"/>
    <x v="0"/>
    <x v="0"/>
    <x v="0"/>
    <x v="0"/>
    <x v="0"/>
    <x v="0"/>
    <x v="0"/>
    <s v="000000"/>
    <x v="0"/>
    <x v="0"/>
    <x v="0"/>
    <x v="0"/>
    <s v="Pagamento de ajuda de custo a favor de Edmilson Adriano Leal pela sua deslocação a Praia em missão de serviço, conforme anexo."/>
  </r>
  <r>
    <x v="0"/>
    <n v="0"/>
    <n v="0"/>
    <n v="0"/>
    <n v="1400"/>
    <x v="1073"/>
    <x v="0"/>
    <x v="0"/>
    <x v="0"/>
    <s v="03.16.15"/>
    <x v="0"/>
    <x v="0"/>
    <x v="0"/>
    <s v="Direção Financeira"/>
    <s v="03.16.15"/>
    <s v="Direção Financeira"/>
    <s v="03.16.15"/>
    <x v="19"/>
    <x v="0"/>
    <x v="0"/>
    <x v="7"/>
    <x v="0"/>
    <x v="0"/>
    <x v="0"/>
    <x v="0"/>
    <x v="10"/>
    <s v="2023-12-22"/>
    <x v="3"/>
    <n v="1400"/>
    <x v="0"/>
    <m/>
    <x v="0"/>
    <m/>
    <x v="122"/>
    <n v="100479362"/>
    <x v="0"/>
    <x v="0"/>
    <s v="Direção Financeira"/>
    <s v="ORI"/>
    <x v="0"/>
    <m/>
    <x v="0"/>
    <x v="0"/>
    <x v="0"/>
    <x v="0"/>
    <x v="0"/>
    <x v="0"/>
    <x v="0"/>
    <x v="0"/>
    <x v="0"/>
    <x v="0"/>
    <x v="0"/>
    <s v="Direção Financeira"/>
    <x v="0"/>
    <x v="0"/>
    <x v="0"/>
    <x v="0"/>
    <x v="0"/>
    <x v="0"/>
    <x v="0"/>
    <s v="000000"/>
    <x v="0"/>
    <x v="0"/>
    <x v="0"/>
    <x v="0"/>
    <s v=" Ajuda de custo a favor do SR. João Pereira Martins pela sua deslocação em missão de serviço a cidade da Praia no dia 19 de Dezembro de 2023, conforme justificativo em anexo. "/>
  </r>
  <r>
    <x v="0"/>
    <n v="0"/>
    <n v="0"/>
    <n v="0"/>
    <n v="3000"/>
    <x v="1074"/>
    <x v="0"/>
    <x v="0"/>
    <x v="0"/>
    <s v="01.27.04.10"/>
    <x v="13"/>
    <x v="4"/>
    <x v="5"/>
    <s v="Infra-Estruturas e Transportes"/>
    <s v="01.27.04"/>
    <s v="Infra-Estruturas e Transportes"/>
    <s v="01.27.04"/>
    <x v="21"/>
    <x v="0"/>
    <x v="5"/>
    <x v="8"/>
    <x v="0"/>
    <x v="1"/>
    <x v="0"/>
    <x v="0"/>
    <x v="10"/>
    <s v="2023-12-29"/>
    <x v="3"/>
    <n v="3000"/>
    <x v="0"/>
    <m/>
    <x v="0"/>
    <m/>
    <x v="184"/>
    <n v="100107453"/>
    <x v="0"/>
    <x v="0"/>
    <s v="Plano de Mitigação as secas e maus anos agrícolas"/>
    <s v="ORI"/>
    <x v="0"/>
    <m/>
    <x v="0"/>
    <x v="0"/>
    <x v="0"/>
    <x v="0"/>
    <x v="0"/>
    <x v="0"/>
    <x v="0"/>
    <x v="0"/>
    <x v="0"/>
    <x v="0"/>
    <x v="0"/>
    <s v="Plano de Mitigação as secas e maus anos agrícolas"/>
    <x v="0"/>
    <x v="0"/>
    <x v="0"/>
    <x v="0"/>
    <x v="1"/>
    <x v="0"/>
    <x v="0"/>
    <s v="000000"/>
    <x v="0"/>
    <x v="0"/>
    <x v="0"/>
    <x v="0"/>
    <s v="Gratificação a favor de Natalino Tavares referente ao trabalho de escavação de boraco, conforme anexo"/>
  </r>
  <r>
    <x v="0"/>
    <n v="0"/>
    <n v="0"/>
    <n v="0"/>
    <n v="1500"/>
    <x v="1075"/>
    <x v="0"/>
    <x v="0"/>
    <x v="0"/>
    <s v="01.27.04.10"/>
    <x v="13"/>
    <x v="4"/>
    <x v="5"/>
    <s v="Infra-Estruturas e Transportes"/>
    <s v="01.27.04"/>
    <s v="Infra-Estruturas e Transportes"/>
    <s v="01.27.04"/>
    <x v="21"/>
    <x v="0"/>
    <x v="5"/>
    <x v="8"/>
    <x v="0"/>
    <x v="1"/>
    <x v="0"/>
    <x v="0"/>
    <x v="3"/>
    <s v="2023-04-06"/>
    <x v="1"/>
    <n v="15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Alexandre Gomes Correia, referente a prestação de serviço de lançamento de cabos da alimentação elétrica na localidade de Achada bolanha, conforme anexo.  "/>
  </r>
  <r>
    <x v="2"/>
    <n v="0"/>
    <n v="0"/>
    <n v="0"/>
    <n v="900"/>
    <x v="1076"/>
    <x v="0"/>
    <x v="0"/>
    <x v="0"/>
    <s v="01.27.06.72"/>
    <x v="31"/>
    <x v="4"/>
    <x v="5"/>
    <s v="Requalificação Urbana e habitação"/>
    <s v="01.27.06"/>
    <s v="Requalificação Urbana e habitação"/>
    <s v="01.27.06"/>
    <x v="18"/>
    <x v="0"/>
    <x v="0"/>
    <x v="0"/>
    <x v="0"/>
    <x v="1"/>
    <x v="2"/>
    <x v="0"/>
    <x v="2"/>
    <s v="2023-03-17"/>
    <x v="0"/>
    <n v="900"/>
    <x v="0"/>
    <m/>
    <x v="0"/>
    <m/>
    <x v="2"/>
    <n v="100474696"/>
    <x v="0"/>
    <x v="2"/>
    <s v="Manutenção e Reabilitação de Edificios Municipais"/>
    <s v="ORI"/>
    <x v="0"/>
    <m/>
    <x v="0"/>
    <x v="0"/>
    <x v="0"/>
    <x v="0"/>
    <x v="0"/>
    <x v="0"/>
    <x v="0"/>
    <x v="0"/>
    <x v="0"/>
    <x v="0"/>
    <x v="0"/>
    <s v="Manutenção e Reabilitação de Edificios Municipais"/>
    <x v="0"/>
    <x v="0"/>
    <x v="0"/>
    <x v="0"/>
    <x v="1"/>
    <x v="0"/>
    <x v="0"/>
    <s v="000000"/>
    <x v="0"/>
    <x v="0"/>
    <x v="2"/>
    <x v="0"/>
    <s v="Pagamento a favor do Sr. Avelino Mendes Tavares, referente ao fornecimento de 6 tanques de água, para reabilitação do Mercado Municipal de Achada Monte, conforme anexo."/>
  </r>
  <r>
    <x v="2"/>
    <n v="0"/>
    <n v="0"/>
    <n v="0"/>
    <n v="5100"/>
    <x v="1076"/>
    <x v="0"/>
    <x v="0"/>
    <x v="0"/>
    <s v="01.27.06.72"/>
    <x v="31"/>
    <x v="4"/>
    <x v="5"/>
    <s v="Requalificação Urbana e habitação"/>
    <s v="01.27.06"/>
    <s v="Requalificação Urbana e habitação"/>
    <s v="01.27.06"/>
    <x v="18"/>
    <x v="0"/>
    <x v="0"/>
    <x v="0"/>
    <x v="0"/>
    <x v="1"/>
    <x v="2"/>
    <x v="0"/>
    <x v="2"/>
    <s v="2023-03-17"/>
    <x v="0"/>
    <n v="5100"/>
    <x v="0"/>
    <m/>
    <x v="0"/>
    <m/>
    <x v="185"/>
    <n v="100441432"/>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o Sr. Avelino Mendes Tavares, referente ao fornecimento de 6 tanques de água, para reabilitação do Mercado Municipal de Achada Monte, conforme anexo."/>
  </r>
  <r>
    <x v="0"/>
    <n v="0"/>
    <n v="0"/>
    <n v="0"/>
    <n v="8500"/>
    <x v="1075"/>
    <x v="0"/>
    <x v="0"/>
    <x v="0"/>
    <s v="01.27.04.10"/>
    <x v="13"/>
    <x v="4"/>
    <x v="5"/>
    <s v="Infra-Estruturas e Transportes"/>
    <s v="01.27.04"/>
    <s v="Infra-Estruturas e Transportes"/>
    <s v="01.27.04"/>
    <x v="21"/>
    <x v="0"/>
    <x v="5"/>
    <x v="8"/>
    <x v="0"/>
    <x v="1"/>
    <x v="0"/>
    <x v="0"/>
    <x v="3"/>
    <s v="2023-04-06"/>
    <x v="1"/>
    <n v="8500"/>
    <x v="0"/>
    <m/>
    <x v="0"/>
    <m/>
    <x v="186"/>
    <n v="10047876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Alexandre Gomes Correia, referente a prestação de serviço de lançamento de cabos da alimentação elétrica na localidade de Achada bolanha, conforme anexo.  "/>
  </r>
  <r>
    <x v="2"/>
    <n v="0"/>
    <n v="0"/>
    <n v="0"/>
    <n v="23400"/>
    <x v="1077"/>
    <x v="0"/>
    <x v="0"/>
    <x v="0"/>
    <s v="01.25.02.23"/>
    <x v="12"/>
    <x v="1"/>
    <x v="1"/>
    <s v="desporto"/>
    <s v="01.25.02"/>
    <s v="desporto"/>
    <s v="01.25.02"/>
    <x v="18"/>
    <x v="0"/>
    <x v="0"/>
    <x v="0"/>
    <x v="0"/>
    <x v="1"/>
    <x v="2"/>
    <x v="0"/>
    <x v="5"/>
    <s v="2023-05-16"/>
    <x v="1"/>
    <n v="23400"/>
    <x v="0"/>
    <m/>
    <x v="0"/>
    <m/>
    <x v="27"/>
    <n v="100479134"/>
    <x v="0"/>
    <x v="0"/>
    <s v="Atividades desportivas e promoção do desporto no Concelho"/>
    <s v="ORI"/>
    <x v="0"/>
    <m/>
    <x v="0"/>
    <x v="0"/>
    <x v="0"/>
    <x v="0"/>
    <x v="0"/>
    <x v="0"/>
    <x v="0"/>
    <x v="0"/>
    <x v="0"/>
    <x v="0"/>
    <x v="0"/>
    <s v="Atividades desportivas e promoção do desporto no Concelho"/>
    <x v="0"/>
    <x v="0"/>
    <x v="0"/>
    <x v="0"/>
    <x v="1"/>
    <x v="0"/>
    <x v="0"/>
    <s v="000910"/>
    <x v="0"/>
    <x v="0"/>
    <x v="0"/>
    <x v="0"/>
    <s v="Pagamento a favor da Asso-Sport, para aquisição de bolas de Futsal, no âmbito de realização do torneio das festividade da Santo António, conforme anexo. "/>
  </r>
  <r>
    <x v="0"/>
    <n v="0"/>
    <n v="0"/>
    <n v="0"/>
    <n v="343000"/>
    <x v="1078"/>
    <x v="0"/>
    <x v="0"/>
    <x v="0"/>
    <s v="03.16.15"/>
    <x v="0"/>
    <x v="0"/>
    <x v="0"/>
    <s v="Direção Financeira"/>
    <s v="03.16.15"/>
    <s v="Direção Financeira"/>
    <s v="03.16.15"/>
    <x v="17"/>
    <x v="0"/>
    <x v="0"/>
    <x v="0"/>
    <x v="0"/>
    <x v="0"/>
    <x v="0"/>
    <x v="0"/>
    <x v="5"/>
    <s v="2023-05-30"/>
    <x v="1"/>
    <n v="343000"/>
    <x v="0"/>
    <m/>
    <x v="0"/>
    <m/>
    <x v="187"/>
    <n v="100479488"/>
    <x v="0"/>
    <x v="0"/>
    <s v="Direção Financeira"/>
    <s v="ORI"/>
    <x v="0"/>
    <m/>
    <x v="0"/>
    <x v="0"/>
    <x v="0"/>
    <x v="0"/>
    <x v="0"/>
    <x v="0"/>
    <x v="0"/>
    <x v="0"/>
    <x v="0"/>
    <x v="0"/>
    <x v="0"/>
    <s v="Direção Financeira"/>
    <x v="0"/>
    <x v="0"/>
    <x v="0"/>
    <x v="0"/>
    <x v="0"/>
    <x v="0"/>
    <x v="0"/>
    <s v="000000"/>
    <x v="0"/>
    <x v="0"/>
    <x v="0"/>
    <x v="0"/>
    <s v="Pagamento de 70% do valor do contrato a favor da Empresa Txapu na Mon Comércio e Serviços, pela aquisição de 70 cadeiras para o salão nobre da CMSM, conforme anexo."/>
  </r>
  <r>
    <x v="0"/>
    <n v="0"/>
    <n v="0"/>
    <n v="0"/>
    <n v="57161"/>
    <x v="1079"/>
    <x v="0"/>
    <x v="0"/>
    <x v="0"/>
    <s v="03.16.15"/>
    <x v="0"/>
    <x v="0"/>
    <x v="0"/>
    <s v="Direção Financeira"/>
    <s v="03.16.15"/>
    <s v="Direção Financeira"/>
    <s v="03.16.15"/>
    <x v="0"/>
    <x v="0"/>
    <x v="0"/>
    <x v="0"/>
    <x v="0"/>
    <x v="0"/>
    <x v="0"/>
    <x v="0"/>
    <x v="4"/>
    <s v="2023-06-09"/>
    <x v="1"/>
    <n v="57161"/>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s viaturas afeto aos serviços da CMSM, conforme anexo.  "/>
  </r>
  <r>
    <x v="0"/>
    <n v="0"/>
    <n v="0"/>
    <n v="0"/>
    <n v="4995"/>
    <x v="1080"/>
    <x v="0"/>
    <x v="1"/>
    <x v="0"/>
    <s v="80.02.01"/>
    <x v="2"/>
    <x v="2"/>
    <x v="2"/>
    <s v="Retenções Iur"/>
    <s v="80.02.01"/>
    <s v="Retenções Iur"/>
    <s v="80.02.01"/>
    <x v="2"/>
    <x v="0"/>
    <x v="2"/>
    <x v="0"/>
    <x v="1"/>
    <x v="2"/>
    <x v="1"/>
    <x v="0"/>
    <x v="4"/>
    <s v="2023-06-20"/>
    <x v="1"/>
    <n v="4995"/>
    <x v="0"/>
    <m/>
    <x v="0"/>
    <m/>
    <x v="2"/>
    <n v="100474696"/>
    <x v="0"/>
    <x v="0"/>
    <s v="Retenções Iur"/>
    <s v="ORI"/>
    <x v="0"/>
    <s v="RIUR"/>
    <x v="0"/>
    <x v="0"/>
    <x v="0"/>
    <x v="0"/>
    <x v="0"/>
    <x v="0"/>
    <x v="0"/>
    <x v="0"/>
    <x v="0"/>
    <x v="0"/>
    <x v="0"/>
    <s v="Retenções Iur"/>
    <x v="0"/>
    <x v="0"/>
    <x v="0"/>
    <x v="0"/>
    <x v="2"/>
    <x v="0"/>
    <x v="0"/>
    <s v="000000"/>
    <x v="0"/>
    <x v="1"/>
    <x v="0"/>
    <x v="0"/>
    <s v="RETENCAO OT"/>
  </r>
  <r>
    <x v="2"/>
    <n v="0"/>
    <n v="0"/>
    <n v="0"/>
    <n v="30225"/>
    <x v="1081"/>
    <x v="0"/>
    <x v="0"/>
    <x v="0"/>
    <s v="01.27.02.15"/>
    <x v="10"/>
    <x v="4"/>
    <x v="5"/>
    <s v="Saneamento básico"/>
    <s v="01.27.02"/>
    <s v="Saneamento básico"/>
    <s v="01.27.02"/>
    <x v="20"/>
    <x v="0"/>
    <x v="0"/>
    <x v="0"/>
    <x v="0"/>
    <x v="1"/>
    <x v="2"/>
    <x v="0"/>
    <x v="7"/>
    <s v="2023-08-01"/>
    <x v="2"/>
    <n v="3022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destinados as viatura destinados aos serviços de transferência de resíduos para o aterro sanitário, conforme anexo.   "/>
  </r>
  <r>
    <x v="2"/>
    <n v="0"/>
    <n v="0"/>
    <n v="0"/>
    <n v="57050"/>
    <x v="1082"/>
    <x v="0"/>
    <x v="0"/>
    <x v="0"/>
    <s v="01.27.06.41"/>
    <x v="24"/>
    <x v="4"/>
    <x v="5"/>
    <s v="Requalificação Urbana e habitação"/>
    <s v="01.27.06"/>
    <s v="Requalificação Urbana e habitação"/>
    <s v="01.27.06"/>
    <x v="46"/>
    <x v="0"/>
    <x v="0"/>
    <x v="0"/>
    <x v="0"/>
    <x v="1"/>
    <x v="2"/>
    <x v="0"/>
    <x v="11"/>
    <s v="2023-09-21"/>
    <x v="2"/>
    <n v="57050"/>
    <x v="0"/>
    <m/>
    <x v="0"/>
    <m/>
    <x v="81"/>
    <n v="100477714"/>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Oficina de Carpintaria e Marcenaria João Furtado, pela aquisição de serviços de confeção de porta, colocação de fechaduras, mãozinhas e vidro nos jardins infantis, conforme "/>
  </r>
  <r>
    <x v="0"/>
    <n v="0"/>
    <n v="0"/>
    <n v="0"/>
    <n v="2000"/>
    <x v="1083"/>
    <x v="0"/>
    <x v="0"/>
    <x v="0"/>
    <s v="03.16.01"/>
    <x v="14"/>
    <x v="0"/>
    <x v="0"/>
    <s v="Assembleia Municipal"/>
    <s v="03.16.01"/>
    <s v="Assembleia Municipal"/>
    <s v="03.16.01"/>
    <x v="19"/>
    <x v="0"/>
    <x v="0"/>
    <x v="7"/>
    <x v="0"/>
    <x v="0"/>
    <x v="0"/>
    <x v="0"/>
    <x v="11"/>
    <s v="2023-09-27"/>
    <x v="2"/>
    <n v="2000"/>
    <x v="0"/>
    <m/>
    <x v="0"/>
    <m/>
    <x v="188"/>
    <n v="100438723"/>
    <x v="0"/>
    <x v="0"/>
    <s v="Assembleia Municipal"/>
    <s v="ORI"/>
    <x v="0"/>
    <s v="AM"/>
    <x v="0"/>
    <x v="0"/>
    <x v="0"/>
    <x v="0"/>
    <x v="0"/>
    <x v="0"/>
    <x v="0"/>
    <x v="0"/>
    <x v="0"/>
    <x v="0"/>
    <x v="0"/>
    <s v="Assembleia Municipal"/>
    <x v="0"/>
    <x v="0"/>
    <x v="0"/>
    <x v="0"/>
    <x v="0"/>
    <x v="0"/>
    <x v="0"/>
    <s v="000000"/>
    <x v="0"/>
    <x v="0"/>
    <x v="0"/>
    <x v="0"/>
    <s v="Ajuda de custo a favor da senhora pela sua deslocação em missão de serviço a cidade de São Salvador do MUndo, no dia 19 de julho de 2023, conforme justificativo em anexo. "/>
  </r>
  <r>
    <x v="1"/>
    <n v="0"/>
    <n v="0"/>
    <n v="0"/>
    <n v="59677"/>
    <x v="1084"/>
    <x v="0"/>
    <x v="0"/>
    <x v="0"/>
    <s v="80.02.10.26"/>
    <x v="3"/>
    <x v="2"/>
    <x v="2"/>
    <s v="Outros"/>
    <s v="80.02.10"/>
    <s v="Outros"/>
    <s v="80.02.10"/>
    <x v="35"/>
    <x v="0"/>
    <x v="4"/>
    <x v="10"/>
    <x v="1"/>
    <x v="2"/>
    <x v="0"/>
    <x v="0"/>
    <x v="11"/>
    <s v="2023-09-28"/>
    <x v="2"/>
    <n v="59677"/>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Setembro de 2023, conforme justificativo em anexo."/>
  </r>
  <r>
    <x v="0"/>
    <n v="0"/>
    <n v="0"/>
    <n v="0"/>
    <n v="2800"/>
    <x v="1085"/>
    <x v="0"/>
    <x v="0"/>
    <x v="0"/>
    <s v="03.16.17"/>
    <x v="53"/>
    <x v="0"/>
    <x v="0"/>
    <s v="Direção Proteção Civil"/>
    <s v="03.16.17"/>
    <s v="Direção Proteção Civil"/>
    <s v="03.16.17"/>
    <x v="19"/>
    <x v="0"/>
    <x v="0"/>
    <x v="7"/>
    <x v="0"/>
    <x v="0"/>
    <x v="0"/>
    <x v="0"/>
    <x v="8"/>
    <s v="2023-10-16"/>
    <x v="3"/>
    <n v="2800"/>
    <x v="0"/>
    <m/>
    <x v="0"/>
    <m/>
    <x v="183"/>
    <n v="100476021"/>
    <x v="0"/>
    <x v="0"/>
    <s v="Direção Proteção Civil"/>
    <s v="ORI"/>
    <x v="0"/>
    <m/>
    <x v="0"/>
    <x v="0"/>
    <x v="0"/>
    <x v="0"/>
    <x v="0"/>
    <x v="0"/>
    <x v="0"/>
    <x v="0"/>
    <x v="0"/>
    <x v="0"/>
    <x v="0"/>
    <s v="Direção Proteção Civil"/>
    <x v="0"/>
    <x v="0"/>
    <x v="0"/>
    <x v="0"/>
    <x v="0"/>
    <x v="0"/>
    <x v="0"/>
    <s v="000000"/>
    <x v="0"/>
    <x v="0"/>
    <x v="0"/>
    <x v="0"/>
    <s v="Ajuda de custo a favor do SR. Edmilson leal Tavares pela sua deslocação em missão de serviço a cidade da Praia no dia 21 e Agosto 24 de Junho de 2023, conforme justificativo em anexo."/>
  </r>
  <r>
    <x v="0"/>
    <n v="0"/>
    <n v="0"/>
    <n v="0"/>
    <n v="39855"/>
    <x v="1086"/>
    <x v="0"/>
    <x v="0"/>
    <x v="0"/>
    <s v="01.25.05.12"/>
    <x v="5"/>
    <x v="1"/>
    <x v="1"/>
    <s v="Saúde"/>
    <s v="01.25.05"/>
    <s v="Saúde"/>
    <s v="01.25.05"/>
    <x v="1"/>
    <x v="0"/>
    <x v="1"/>
    <x v="1"/>
    <x v="0"/>
    <x v="1"/>
    <x v="0"/>
    <x v="0"/>
    <x v="8"/>
    <s v="2023-10-23"/>
    <x v="3"/>
    <n v="39855"/>
    <x v="0"/>
    <m/>
    <x v="0"/>
    <m/>
    <x v="171"/>
    <n v="100392566"/>
    <x v="0"/>
    <x v="0"/>
    <s v="Promoção e Inclusão Social"/>
    <s v="ORI"/>
    <x v="0"/>
    <m/>
    <x v="0"/>
    <x v="0"/>
    <x v="0"/>
    <x v="0"/>
    <x v="0"/>
    <x v="0"/>
    <x v="0"/>
    <x v="0"/>
    <x v="0"/>
    <x v="0"/>
    <x v="0"/>
    <s v="Promoção e Inclusão Social"/>
    <x v="0"/>
    <x v="0"/>
    <x v="0"/>
    <x v="0"/>
    <x v="1"/>
    <x v="0"/>
    <x v="0"/>
    <s v="000000"/>
    <x v="0"/>
    <x v="0"/>
    <x v="0"/>
    <x v="0"/>
    <s v="Pagamento de kit, a favor da beneficiária Delfina Tavares, conforme proposta em anexo."/>
  </r>
  <r>
    <x v="2"/>
    <n v="0"/>
    <n v="0"/>
    <n v="0"/>
    <n v="21945"/>
    <x v="1087"/>
    <x v="0"/>
    <x v="0"/>
    <x v="0"/>
    <s v="01.27.02.15"/>
    <x v="10"/>
    <x v="4"/>
    <x v="5"/>
    <s v="Saneamento básico"/>
    <s v="01.27.02"/>
    <s v="Saneamento básico"/>
    <s v="01.27.02"/>
    <x v="20"/>
    <x v="0"/>
    <x v="0"/>
    <x v="0"/>
    <x v="0"/>
    <x v="1"/>
    <x v="2"/>
    <x v="0"/>
    <x v="8"/>
    <s v="2023-10-24"/>
    <x v="3"/>
    <n v="2194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o a viatura afeto aos serviços de transferência de residuos para o aterro sanitário, confrome anexo."/>
  </r>
  <r>
    <x v="0"/>
    <n v="0"/>
    <n v="0"/>
    <n v="0"/>
    <n v="500"/>
    <x v="1088"/>
    <x v="0"/>
    <x v="0"/>
    <x v="0"/>
    <s v="03.16.15"/>
    <x v="0"/>
    <x v="0"/>
    <x v="0"/>
    <s v="Direção Financeira"/>
    <s v="03.16.15"/>
    <s v="Direção Financeira"/>
    <s v="03.16.15"/>
    <x v="42"/>
    <x v="0"/>
    <x v="0"/>
    <x v="7"/>
    <x v="0"/>
    <x v="0"/>
    <x v="0"/>
    <x v="0"/>
    <x v="8"/>
    <s v="2023-10-31"/>
    <x v="3"/>
    <n v="500"/>
    <x v="0"/>
    <m/>
    <x v="0"/>
    <m/>
    <x v="10"/>
    <n v="100477243"/>
    <x v="0"/>
    <x v="0"/>
    <s v="Direção Financeira"/>
    <s v="ORI"/>
    <x v="0"/>
    <m/>
    <x v="0"/>
    <x v="0"/>
    <x v="0"/>
    <x v="0"/>
    <x v="0"/>
    <x v="0"/>
    <x v="0"/>
    <x v="0"/>
    <x v="0"/>
    <x v="0"/>
    <x v="0"/>
    <s v="Direção Financeira"/>
    <x v="0"/>
    <x v="0"/>
    <x v="0"/>
    <x v="0"/>
    <x v="0"/>
    <x v="0"/>
    <x v="0"/>
    <s v="000000"/>
    <x v="0"/>
    <x v="0"/>
    <x v="0"/>
    <x v="0"/>
    <s v="recarga de tablet para trabalhos de cadastro social, conforme proposta em anexo.  "/>
  </r>
  <r>
    <x v="0"/>
    <n v="0"/>
    <n v="0"/>
    <n v="0"/>
    <n v="17500"/>
    <x v="1089"/>
    <x v="0"/>
    <x v="0"/>
    <x v="0"/>
    <s v="01.28.03.06"/>
    <x v="30"/>
    <x v="6"/>
    <x v="7"/>
    <s v="Proteção Social"/>
    <s v="01.28.03"/>
    <s v="Proteção Social"/>
    <s v="01.28.03"/>
    <x v="21"/>
    <x v="0"/>
    <x v="5"/>
    <x v="8"/>
    <x v="0"/>
    <x v="1"/>
    <x v="0"/>
    <x v="0"/>
    <x v="9"/>
    <s v="2023-11-08"/>
    <x v="3"/>
    <n v="17500"/>
    <x v="0"/>
    <m/>
    <x v="0"/>
    <m/>
    <x v="189"/>
    <n v="100392435"/>
    <x v="0"/>
    <x v="0"/>
    <s v="Apoio a Crianças Vulneráveis "/>
    <s v="ORI"/>
    <x v="0"/>
    <s v="ACV"/>
    <x v="0"/>
    <x v="0"/>
    <x v="0"/>
    <x v="0"/>
    <x v="0"/>
    <x v="0"/>
    <x v="0"/>
    <x v="0"/>
    <x v="0"/>
    <x v="0"/>
    <x v="0"/>
    <s v="Apoio a Crianças Vulneráveis "/>
    <x v="0"/>
    <x v="0"/>
    <x v="0"/>
    <x v="0"/>
    <x v="1"/>
    <x v="0"/>
    <x v="0"/>
    <s v="000000"/>
    <x v="0"/>
    <x v="0"/>
    <x v="0"/>
    <x v="0"/>
    <s v="Pagamento referente a aquisição de uniformes a favor das crianças vulneráveis , conforme proposta em anexo."/>
  </r>
  <r>
    <x v="0"/>
    <n v="0"/>
    <n v="0"/>
    <n v="0"/>
    <n v="15000"/>
    <x v="1090"/>
    <x v="0"/>
    <x v="0"/>
    <x v="0"/>
    <s v="01.28.03.06"/>
    <x v="30"/>
    <x v="6"/>
    <x v="7"/>
    <s v="Proteção Social"/>
    <s v="01.28.03"/>
    <s v="Proteção Social"/>
    <s v="01.28.03"/>
    <x v="21"/>
    <x v="0"/>
    <x v="5"/>
    <x v="8"/>
    <x v="0"/>
    <x v="1"/>
    <x v="0"/>
    <x v="0"/>
    <x v="9"/>
    <s v="2023-11-08"/>
    <x v="3"/>
    <n v="15000"/>
    <x v="0"/>
    <m/>
    <x v="0"/>
    <m/>
    <x v="190"/>
    <n v="100479547"/>
    <x v="0"/>
    <x v="0"/>
    <s v="Apoio a Crianças Vulneráveis "/>
    <s v="ORI"/>
    <x v="0"/>
    <s v="ACV"/>
    <x v="0"/>
    <x v="0"/>
    <x v="0"/>
    <x v="0"/>
    <x v="0"/>
    <x v="0"/>
    <x v="0"/>
    <x v="0"/>
    <x v="0"/>
    <x v="0"/>
    <x v="0"/>
    <s v="Apoio a Crianças Vulneráveis "/>
    <x v="0"/>
    <x v="0"/>
    <x v="0"/>
    <x v="0"/>
    <x v="1"/>
    <x v="0"/>
    <x v="0"/>
    <s v="000000"/>
    <x v="0"/>
    <x v="0"/>
    <x v="0"/>
    <x v="0"/>
    <s v="Pagamento referente a aquisição de uniformes a favor das crianças vulneráveis , conforme proposta em anexo."/>
  </r>
  <r>
    <x v="0"/>
    <n v="0"/>
    <n v="0"/>
    <n v="0"/>
    <n v="4500"/>
    <x v="1091"/>
    <x v="0"/>
    <x v="0"/>
    <x v="0"/>
    <s v="01.27.04.10"/>
    <x v="13"/>
    <x v="4"/>
    <x v="5"/>
    <s v="Infra-Estruturas e Transportes"/>
    <s v="01.27.04"/>
    <s v="Infra-Estruturas e Transportes"/>
    <s v="01.27.04"/>
    <x v="21"/>
    <x v="0"/>
    <x v="5"/>
    <x v="8"/>
    <x v="0"/>
    <x v="1"/>
    <x v="0"/>
    <x v="0"/>
    <x v="9"/>
    <s v="2023-11-10"/>
    <x v="3"/>
    <n v="45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a favor da tesouraria municipal, referente lâmpada, praça de Ponta Verde. "/>
  </r>
  <r>
    <x v="0"/>
    <n v="0"/>
    <n v="0"/>
    <n v="0"/>
    <n v="9000"/>
    <x v="1092"/>
    <x v="0"/>
    <x v="0"/>
    <x v="0"/>
    <s v="01.25.04.22"/>
    <x v="17"/>
    <x v="1"/>
    <x v="1"/>
    <s v="Cultura"/>
    <s v="01.25.04"/>
    <s v="Cultura"/>
    <s v="01.25.04"/>
    <x v="21"/>
    <x v="0"/>
    <x v="5"/>
    <x v="8"/>
    <x v="0"/>
    <x v="1"/>
    <x v="0"/>
    <x v="0"/>
    <x v="9"/>
    <s v="2023-11-14"/>
    <x v="3"/>
    <n v="90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a favor Sr Jeordânio, referente a aluguer de son, confrome anexo."/>
  </r>
  <r>
    <x v="0"/>
    <n v="0"/>
    <n v="0"/>
    <n v="0"/>
    <n v="51000"/>
    <x v="1092"/>
    <x v="0"/>
    <x v="0"/>
    <x v="0"/>
    <s v="01.25.04.22"/>
    <x v="17"/>
    <x v="1"/>
    <x v="1"/>
    <s v="Cultura"/>
    <s v="01.25.04"/>
    <s v="Cultura"/>
    <s v="01.25.04"/>
    <x v="21"/>
    <x v="0"/>
    <x v="5"/>
    <x v="8"/>
    <x v="0"/>
    <x v="1"/>
    <x v="0"/>
    <x v="0"/>
    <x v="9"/>
    <s v="2023-11-14"/>
    <x v="3"/>
    <n v="51000"/>
    <x v="0"/>
    <m/>
    <x v="0"/>
    <m/>
    <x v="191"/>
    <n v="10047685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Sr Jeordânio, referente a aluguer de son, confrome anexo."/>
  </r>
  <r>
    <x v="0"/>
    <n v="0"/>
    <n v="0"/>
    <n v="0"/>
    <n v="6000"/>
    <x v="1093"/>
    <x v="0"/>
    <x v="0"/>
    <x v="0"/>
    <s v="03.16.02"/>
    <x v="9"/>
    <x v="0"/>
    <x v="0"/>
    <s v="Gabinete do Presidente"/>
    <s v="03.16.02"/>
    <s v="Gabinete do Presidente"/>
    <s v="03.16.02"/>
    <x v="19"/>
    <x v="0"/>
    <x v="0"/>
    <x v="7"/>
    <x v="0"/>
    <x v="0"/>
    <x v="0"/>
    <x v="0"/>
    <x v="9"/>
    <s v="2023-11-16"/>
    <x v="3"/>
    <n v="6000"/>
    <x v="0"/>
    <m/>
    <x v="0"/>
    <m/>
    <x v="12"/>
    <n v="100444140"/>
    <x v="0"/>
    <x v="0"/>
    <s v="Gabinete do Presidente"/>
    <s v="ORI"/>
    <x v="0"/>
    <m/>
    <x v="0"/>
    <x v="0"/>
    <x v="0"/>
    <x v="0"/>
    <x v="0"/>
    <x v="0"/>
    <x v="0"/>
    <x v="0"/>
    <x v="0"/>
    <x v="0"/>
    <x v="0"/>
    <s v="Gabinete do Presidente"/>
    <x v="0"/>
    <x v="0"/>
    <x v="0"/>
    <x v="0"/>
    <x v="0"/>
    <x v="0"/>
    <x v="0"/>
    <s v="000000"/>
    <x v="0"/>
    <x v="0"/>
    <x v="0"/>
    <x v="0"/>
    <s v="juda de custo a favor do Sr. Presidente Herménio Fernandes pela sua deslocação em missão de serviço a cidade da Praia nos dia 13 e 14 de Novembro de 2023, conforme justificativo em anexo."/>
  </r>
  <r>
    <x v="0"/>
    <n v="0"/>
    <n v="0"/>
    <n v="0"/>
    <n v="2500"/>
    <x v="1094"/>
    <x v="0"/>
    <x v="1"/>
    <x v="0"/>
    <s v="03.03.10"/>
    <x v="4"/>
    <x v="0"/>
    <x v="3"/>
    <s v="Receitas Da Câmara"/>
    <s v="03.03.10"/>
    <s v="Receitas Da Câmara"/>
    <s v="03.03.10"/>
    <x v="11"/>
    <x v="0"/>
    <x v="3"/>
    <x v="3"/>
    <x v="0"/>
    <x v="0"/>
    <x v="1"/>
    <x v="0"/>
    <x v="9"/>
    <s v="2023-11-02"/>
    <x v="3"/>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1095"/>
    <x v="0"/>
    <x v="1"/>
    <x v="0"/>
    <s v="03.03.10"/>
    <x v="4"/>
    <x v="0"/>
    <x v="3"/>
    <s v="Receitas Da Câmara"/>
    <s v="03.03.10"/>
    <s v="Receitas Da Câmara"/>
    <s v="03.03.10"/>
    <x v="27"/>
    <x v="0"/>
    <x v="3"/>
    <x v="3"/>
    <x v="0"/>
    <x v="0"/>
    <x v="1"/>
    <x v="0"/>
    <x v="9"/>
    <s v="2023-11-02"/>
    <x v="3"/>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632"/>
    <x v="1096"/>
    <x v="0"/>
    <x v="1"/>
    <x v="0"/>
    <s v="03.03.10"/>
    <x v="4"/>
    <x v="0"/>
    <x v="3"/>
    <s v="Receitas Da Câmara"/>
    <s v="03.03.10"/>
    <s v="Receitas Da Câmara"/>
    <s v="03.03.10"/>
    <x v="8"/>
    <x v="0"/>
    <x v="0"/>
    <x v="0"/>
    <x v="0"/>
    <x v="0"/>
    <x v="1"/>
    <x v="0"/>
    <x v="9"/>
    <s v="2023-11-02"/>
    <x v="3"/>
    <n v="786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1097"/>
    <x v="0"/>
    <x v="1"/>
    <x v="0"/>
    <s v="03.03.10"/>
    <x v="4"/>
    <x v="0"/>
    <x v="3"/>
    <s v="Receitas Da Câmara"/>
    <s v="03.03.10"/>
    <s v="Receitas Da Câmara"/>
    <s v="03.03.10"/>
    <x v="5"/>
    <x v="0"/>
    <x v="0"/>
    <x v="4"/>
    <x v="0"/>
    <x v="0"/>
    <x v="1"/>
    <x v="0"/>
    <x v="9"/>
    <s v="2023-11-02"/>
    <x v="3"/>
    <n v="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1098"/>
    <x v="0"/>
    <x v="1"/>
    <x v="0"/>
    <s v="03.03.10"/>
    <x v="4"/>
    <x v="0"/>
    <x v="3"/>
    <s v="Receitas Da Câmara"/>
    <s v="03.03.10"/>
    <s v="Receitas Da Câmara"/>
    <s v="03.03.10"/>
    <x v="4"/>
    <x v="0"/>
    <x v="3"/>
    <x v="3"/>
    <x v="0"/>
    <x v="0"/>
    <x v="1"/>
    <x v="0"/>
    <x v="9"/>
    <s v="2023-11-02"/>
    <x v="3"/>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83"/>
    <x v="1099"/>
    <x v="0"/>
    <x v="1"/>
    <x v="0"/>
    <s v="03.03.10"/>
    <x v="4"/>
    <x v="0"/>
    <x v="3"/>
    <s v="Receitas Da Câmara"/>
    <s v="03.03.10"/>
    <s v="Receitas Da Câmara"/>
    <s v="03.03.10"/>
    <x v="28"/>
    <x v="0"/>
    <x v="3"/>
    <x v="3"/>
    <x v="0"/>
    <x v="0"/>
    <x v="1"/>
    <x v="0"/>
    <x v="9"/>
    <s v="2023-11-02"/>
    <x v="3"/>
    <n v="50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20"/>
    <x v="1100"/>
    <x v="0"/>
    <x v="1"/>
    <x v="0"/>
    <s v="03.03.10"/>
    <x v="4"/>
    <x v="0"/>
    <x v="3"/>
    <s v="Receitas Da Câmara"/>
    <s v="03.03.10"/>
    <s v="Receitas Da Câmara"/>
    <s v="03.03.10"/>
    <x v="7"/>
    <x v="0"/>
    <x v="3"/>
    <x v="3"/>
    <x v="0"/>
    <x v="0"/>
    <x v="1"/>
    <x v="0"/>
    <x v="9"/>
    <s v="2023-11-03"/>
    <x v="3"/>
    <n v="9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101"/>
    <x v="0"/>
    <x v="1"/>
    <x v="0"/>
    <s v="03.03.10"/>
    <x v="4"/>
    <x v="0"/>
    <x v="3"/>
    <s v="Receitas Da Câmara"/>
    <s v="03.03.10"/>
    <s v="Receitas Da Câmara"/>
    <s v="03.03.10"/>
    <x v="74"/>
    <x v="0"/>
    <x v="3"/>
    <x v="9"/>
    <x v="0"/>
    <x v="0"/>
    <x v="1"/>
    <x v="0"/>
    <x v="9"/>
    <s v="2023-11-03"/>
    <x v="3"/>
    <n v="3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1102"/>
    <x v="0"/>
    <x v="1"/>
    <x v="0"/>
    <s v="03.03.10"/>
    <x v="4"/>
    <x v="0"/>
    <x v="3"/>
    <s v="Receitas Da Câmara"/>
    <s v="03.03.10"/>
    <s v="Receitas Da Câmara"/>
    <s v="03.03.10"/>
    <x v="33"/>
    <x v="0"/>
    <x v="0"/>
    <x v="0"/>
    <x v="0"/>
    <x v="0"/>
    <x v="1"/>
    <x v="0"/>
    <x v="9"/>
    <s v="2023-11-03"/>
    <x v="3"/>
    <n v="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103"/>
    <x v="0"/>
    <x v="1"/>
    <x v="0"/>
    <s v="03.03.10"/>
    <x v="4"/>
    <x v="0"/>
    <x v="3"/>
    <s v="Receitas Da Câmara"/>
    <s v="03.03.10"/>
    <s v="Receitas Da Câmara"/>
    <s v="03.03.10"/>
    <x v="5"/>
    <x v="0"/>
    <x v="0"/>
    <x v="4"/>
    <x v="0"/>
    <x v="0"/>
    <x v="1"/>
    <x v="0"/>
    <x v="9"/>
    <s v="2023-11-03"/>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1104"/>
    <x v="0"/>
    <x v="1"/>
    <x v="0"/>
    <s v="03.03.10"/>
    <x v="4"/>
    <x v="0"/>
    <x v="3"/>
    <s v="Receitas Da Câmara"/>
    <s v="03.03.10"/>
    <s v="Receitas Da Câmara"/>
    <s v="03.03.10"/>
    <x v="4"/>
    <x v="0"/>
    <x v="3"/>
    <x v="3"/>
    <x v="0"/>
    <x v="0"/>
    <x v="1"/>
    <x v="0"/>
    <x v="9"/>
    <s v="2023-11-03"/>
    <x v="3"/>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145"/>
    <x v="1105"/>
    <x v="0"/>
    <x v="1"/>
    <x v="0"/>
    <s v="03.03.10"/>
    <x v="4"/>
    <x v="0"/>
    <x v="3"/>
    <s v="Receitas Da Câmara"/>
    <s v="03.03.10"/>
    <s v="Receitas Da Câmara"/>
    <s v="03.03.10"/>
    <x v="6"/>
    <x v="0"/>
    <x v="3"/>
    <x v="3"/>
    <x v="0"/>
    <x v="0"/>
    <x v="1"/>
    <x v="0"/>
    <x v="9"/>
    <s v="2023-11-03"/>
    <x v="3"/>
    <n v="121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80"/>
    <x v="1106"/>
    <x v="0"/>
    <x v="1"/>
    <x v="0"/>
    <s v="03.03.10"/>
    <x v="4"/>
    <x v="0"/>
    <x v="3"/>
    <s v="Receitas Da Câmara"/>
    <s v="03.03.10"/>
    <s v="Receitas Da Câmara"/>
    <s v="03.03.10"/>
    <x v="9"/>
    <x v="0"/>
    <x v="3"/>
    <x v="3"/>
    <x v="0"/>
    <x v="0"/>
    <x v="1"/>
    <x v="0"/>
    <x v="9"/>
    <s v="2023-11-03"/>
    <x v="3"/>
    <n v="3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1107"/>
    <x v="0"/>
    <x v="1"/>
    <x v="0"/>
    <s v="03.03.10"/>
    <x v="4"/>
    <x v="0"/>
    <x v="3"/>
    <s v="Receitas Da Câmara"/>
    <s v="03.03.10"/>
    <s v="Receitas Da Câmara"/>
    <s v="03.03.10"/>
    <x v="30"/>
    <x v="0"/>
    <x v="3"/>
    <x v="9"/>
    <x v="0"/>
    <x v="0"/>
    <x v="1"/>
    <x v="0"/>
    <x v="9"/>
    <s v="2023-11-03"/>
    <x v="3"/>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75"/>
    <x v="1108"/>
    <x v="0"/>
    <x v="1"/>
    <x v="0"/>
    <s v="03.03.10"/>
    <x v="4"/>
    <x v="0"/>
    <x v="3"/>
    <s v="Receitas Da Câmara"/>
    <s v="03.03.10"/>
    <s v="Receitas Da Câmara"/>
    <s v="03.03.10"/>
    <x v="34"/>
    <x v="0"/>
    <x v="3"/>
    <x v="3"/>
    <x v="0"/>
    <x v="0"/>
    <x v="1"/>
    <x v="0"/>
    <x v="9"/>
    <s v="2023-11-03"/>
    <x v="3"/>
    <n v="5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1109"/>
    <x v="0"/>
    <x v="1"/>
    <x v="0"/>
    <s v="03.03.10"/>
    <x v="4"/>
    <x v="0"/>
    <x v="3"/>
    <s v="Receitas Da Câmara"/>
    <s v="03.03.10"/>
    <s v="Receitas Da Câmara"/>
    <s v="03.03.10"/>
    <x v="23"/>
    <x v="0"/>
    <x v="3"/>
    <x v="9"/>
    <x v="0"/>
    <x v="0"/>
    <x v="1"/>
    <x v="0"/>
    <x v="9"/>
    <s v="2023-11-03"/>
    <x v="3"/>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0"/>
    <x v="1110"/>
    <x v="0"/>
    <x v="1"/>
    <x v="0"/>
    <s v="03.03.10"/>
    <x v="4"/>
    <x v="0"/>
    <x v="3"/>
    <s v="Receitas Da Câmara"/>
    <s v="03.03.10"/>
    <s v="Receitas Da Câmara"/>
    <s v="03.03.10"/>
    <x v="22"/>
    <x v="0"/>
    <x v="3"/>
    <x v="3"/>
    <x v="0"/>
    <x v="0"/>
    <x v="1"/>
    <x v="0"/>
    <x v="9"/>
    <s v="2023-11-03"/>
    <x v="3"/>
    <n v="10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111"/>
    <x v="0"/>
    <x v="1"/>
    <x v="0"/>
    <s v="03.03.10"/>
    <x v="4"/>
    <x v="0"/>
    <x v="3"/>
    <s v="Receitas Da Câmara"/>
    <s v="03.03.10"/>
    <s v="Receitas Da Câmara"/>
    <s v="03.03.10"/>
    <x v="26"/>
    <x v="0"/>
    <x v="3"/>
    <x v="3"/>
    <x v="0"/>
    <x v="0"/>
    <x v="1"/>
    <x v="0"/>
    <x v="9"/>
    <s v="2023-11-03"/>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112"/>
    <x v="0"/>
    <x v="1"/>
    <x v="0"/>
    <s v="03.03.10"/>
    <x v="4"/>
    <x v="0"/>
    <x v="3"/>
    <s v="Receitas Da Câmara"/>
    <s v="03.03.10"/>
    <s v="Receitas Da Câmara"/>
    <s v="03.03.10"/>
    <x v="31"/>
    <x v="0"/>
    <x v="3"/>
    <x v="9"/>
    <x v="0"/>
    <x v="0"/>
    <x v="1"/>
    <x v="0"/>
    <x v="9"/>
    <s v="2023-11-03"/>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17"/>
    <x v="1113"/>
    <x v="0"/>
    <x v="1"/>
    <x v="0"/>
    <s v="03.03.10"/>
    <x v="4"/>
    <x v="0"/>
    <x v="3"/>
    <s v="Receitas Da Câmara"/>
    <s v="03.03.10"/>
    <s v="Receitas Da Câmara"/>
    <s v="03.03.10"/>
    <x v="8"/>
    <x v="0"/>
    <x v="0"/>
    <x v="0"/>
    <x v="0"/>
    <x v="0"/>
    <x v="1"/>
    <x v="0"/>
    <x v="9"/>
    <s v="2023-11-03"/>
    <x v="3"/>
    <n v="4801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1114"/>
    <x v="0"/>
    <x v="1"/>
    <x v="0"/>
    <s v="03.03.10"/>
    <x v="4"/>
    <x v="0"/>
    <x v="3"/>
    <s v="Receitas Da Câmara"/>
    <s v="03.03.10"/>
    <s v="Receitas Da Câmara"/>
    <s v="03.03.10"/>
    <x v="11"/>
    <x v="0"/>
    <x v="3"/>
    <x v="3"/>
    <x v="0"/>
    <x v="0"/>
    <x v="1"/>
    <x v="0"/>
    <x v="9"/>
    <s v="2023-11-03"/>
    <x v="3"/>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1115"/>
    <x v="0"/>
    <x v="1"/>
    <x v="0"/>
    <s v="03.03.10"/>
    <x v="4"/>
    <x v="0"/>
    <x v="3"/>
    <s v="Receitas Da Câmara"/>
    <s v="03.03.10"/>
    <s v="Receitas Da Câmara"/>
    <s v="03.03.10"/>
    <x v="27"/>
    <x v="0"/>
    <x v="3"/>
    <x v="3"/>
    <x v="0"/>
    <x v="0"/>
    <x v="1"/>
    <x v="0"/>
    <x v="9"/>
    <s v="2023-11-03"/>
    <x v="3"/>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1116"/>
    <x v="0"/>
    <x v="1"/>
    <x v="0"/>
    <s v="03.03.10"/>
    <x v="4"/>
    <x v="0"/>
    <x v="3"/>
    <s v="Receitas Da Câmara"/>
    <s v="03.03.10"/>
    <s v="Receitas Da Câmara"/>
    <s v="03.03.10"/>
    <x v="7"/>
    <x v="0"/>
    <x v="3"/>
    <x v="3"/>
    <x v="0"/>
    <x v="0"/>
    <x v="1"/>
    <x v="0"/>
    <x v="9"/>
    <s v="2023-11-06"/>
    <x v="3"/>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30"/>
    <x v="1117"/>
    <x v="0"/>
    <x v="1"/>
    <x v="0"/>
    <s v="03.03.10"/>
    <x v="4"/>
    <x v="0"/>
    <x v="3"/>
    <s v="Receitas Da Câmara"/>
    <s v="03.03.10"/>
    <s v="Receitas Da Câmara"/>
    <s v="03.03.10"/>
    <x v="11"/>
    <x v="0"/>
    <x v="3"/>
    <x v="3"/>
    <x v="0"/>
    <x v="0"/>
    <x v="1"/>
    <x v="0"/>
    <x v="9"/>
    <s v="2023-11-06"/>
    <x v="3"/>
    <n v="53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1118"/>
    <x v="0"/>
    <x v="1"/>
    <x v="0"/>
    <s v="03.03.10"/>
    <x v="4"/>
    <x v="0"/>
    <x v="3"/>
    <s v="Receitas Da Câmara"/>
    <s v="03.03.10"/>
    <s v="Receitas Da Câmara"/>
    <s v="03.03.10"/>
    <x v="5"/>
    <x v="0"/>
    <x v="0"/>
    <x v="4"/>
    <x v="0"/>
    <x v="0"/>
    <x v="1"/>
    <x v="0"/>
    <x v="9"/>
    <s v="2023-11-06"/>
    <x v="3"/>
    <n v="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60"/>
    <x v="1119"/>
    <x v="0"/>
    <x v="1"/>
    <x v="0"/>
    <s v="03.03.10"/>
    <x v="4"/>
    <x v="0"/>
    <x v="3"/>
    <s v="Receitas Da Câmara"/>
    <s v="03.03.10"/>
    <s v="Receitas Da Câmara"/>
    <s v="03.03.10"/>
    <x v="6"/>
    <x v="0"/>
    <x v="3"/>
    <x v="3"/>
    <x v="0"/>
    <x v="0"/>
    <x v="1"/>
    <x v="0"/>
    <x v="9"/>
    <s v="2023-11-06"/>
    <x v="3"/>
    <n v="3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120"/>
    <x v="0"/>
    <x v="1"/>
    <x v="0"/>
    <s v="03.03.10"/>
    <x v="4"/>
    <x v="0"/>
    <x v="3"/>
    <s v="Receitas Da Câmara"/>
    <s v="03.03.10"/>
    <s v="Receitas Da Câmara"/>
    <s v="03.03.10"/>
    <x v="31"/>
    <x v="0"/>
    <x v="3"/>
    <x v="9"/>
    <x v="0"/>
    <x v="0"/>
    <x v="1"/>
    <x v="0"/>
    <x v="9"/>
    <s v="2023-11-06"/>
    <x v="3"/>
    <n v="5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12000"/>
    <x v="1121"/>
    <x v="0"/>
    <x v="1"/>
    <x v="0"/>
    <s v="03.03.10"/>
    <x v="4"/>
    <x v="0"/>
    <x v="3"/>
    <s v="Receitas Da Câmara"/>
    <s v="03.03.10"/>
    <s v="Receitas Da Câmara"/>
    <s v="03.03.10"/>
    <x v="33"/>
    <x v="0"/>
    <x v="0"/>
    <x v="0"/>
    <x v="0"/>
    <x v="0"/>
    <x v="1"/>
    <x v="0"/>
    <x v="9"/>
    <s v="2023-11-06"/>
    <x v="3"/>
    <n v="15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1122"/>
    <x v="0"/>
    <x v="1"/>
    <x v="0"/>
    <s v="03.03.10"/>
    <x v="4"/>
    <x v="0"/>
    <x v="3"/>
    <s v="Receitas Da Câmara"/>
    <s v="03.03.10"/>
    <s v="Receitas Da Câmara"/>
    <s v="03.03.10"/>
    <x v="4"/>
    <x v="0"/>
    <x v="3"/>
    <x v="3"/>
    <x v="0"/>
    <x v="0"/>
    <x v="1"/>
    <x v="0"/>
    <x v="9"/>
    <s v="2023-11-06"/>
    <x v="3"/>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200"/>
    <x v="1123"/>
    <x v="0"/>
    <x v="1"/>
    <x v="0"/>
    <s v="03.03.10"/>
    <x v="4"/>
    <x v="0"/>
    <x v="3"/>
    <s v="Receitas Da Câmara"/>
    <s v="03.03.10"/>
    <s v="Receitas Da Câmara"/>
    <s v="03.03.10"/>
    <x v="27"/>
    <x v="0"/>
    <x v="3"/>
    <x v="3"/>
    <x v="0"/>
    <x v="0"/>
    <x v="1"/>
    <x v="0"/>
    <x v="9"/>
    <s v="2023-11-06"/>
    <x v="3"/>
    <n v="65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10"/>
    <x v="1124"/>
    <x v="0"/>
    <x v="1"/>
    <x v="0"/>
    <s v="03.03.10"/>
    <x v="4"/>
    <x v="0"/>
    <x v="3"/>
    <s v="Receitas Da Câmara"/>
    <s v="03.03.10"/>
    <s v="Receitas Da Câmara"/>
    <s v="03.03.10"/>
    <x v="8"/>
    <x v="0"/>
    <x v="0"/>
    <x v="0"/>
    <x v="0"/>
    <x v="0"/>
    <x v="1"/>
    <x v="0"/>
    <x v="9"/>
    <s v="2023-11-06"/>
    <x v="3"/>
    <n v="4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25"/>
    <x v="1125"/>
    <x v="0"/>
    <x v="1"/>
    <x v="0"/>
    <s v="03.03.10"/>
    <x v="4"/>
    <x v="0"/>
    <x v="3"/>
    <s v="Receitas Da Câmara"/>
    <s v="03.03.10"/>
    <s v="Receitas Da Câmara"/>
    <s v="03.03.10"/>
    <x v="34"/>
    <x v="0"/>
    <x v="3"/>
    <x v="3"/>
    <x v="0"/>
    <x v="0"/>
    <x v="1"/>
    <x v="0"/>
    <x v="9"/>
    <s v="2023-11-06"/>
    <x v="3"/>
    <n v="75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1126"/>
    <x v="0"/>
    <x v="1"/>
    <x v="0"/>
    <s v="03.03.10"/>
    <x v="4"/>
    <x v="0"/>
    <x v="3"/>
    <s v="Receitas Da Câmara"/>
    <s v="03.03.10"/>
    <s v="Receitas Da Câmara"/>
    <s v="03.03.10"/>
    <x v="22"/>
    <x v="0"/>
    <x v="3"/>
    <x v="3"/>
    <x v="0"/>
    <x v="0"/>
    <x v="1"/>
    <x v="0"/>
    <x v="9"/>
    <s v="2023-11-06"/>
    <x v="3"/>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58"/>
    <x v="1127"/>
    <x v="0"/>
    <x v="1"/>
    <x v="0"/>
    <s v="03.03.10"/>
    <x v="4"/>
    <x v="0"/>
    <x v="3"/>
    <s v="Receitas Da Câmara"/>
    <s v="03.03.10"/>
    <s v="Receitas Da Câmara"/>
    <s v="03.03.10"/>
    <x v="9"/>
    <x v="0"/>
    <x v="3"/>
    <x v="3"/>
    <x v="0"/>
    <x v="0"/>
    <x v="1"/>
    <x v="0"/>
    <x v="9"/>
    <s v="2023-11-06"/>
    <x v="3"/>
    <n v="695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1128"/>
    <x v="0"/>
    <x v="1"/>
    <x v="0"/>
    <s v="03.03.10"/>
    <x v="4"/>
    <x v="0"/>
    <x v="3"/>
    <s v="Receitas Da Câmara"/>
    <s v="03.03.10"/>
    <s v="Receitas Da Câmara"/>
    <s v="03.03.10"/>
    <x v="4"/>
    <x v="0"/>
    <x v="3"/>
    <x v="3"/>
    <x v="0"/>
    <x v="0"/>
    <x v="1"/>
    <x v="0"/>
    <x v="9"/>
    <s v="2023-11-08"/>
    <x v="3"/>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3"/>
    <x v="1129"/>
    <x v="0"/>
    <x v="1"/>
    <x v="0"/>
    <s v="03.03.10"/>
    <x v="4"/>
    <x v="0"/>
    <x v="3"/>
    <s v="Receitas Da Câmara"/>
    <s v="03.03.10"/>
    <s v="Receitas Da Câmara"/>
    <s v="03.03.10"/>
    <x v="30"/>
    <x v="0"/>
    <x v="3"/>
    <x v="9"/>
    <x v="0"/>
    <x v="0"/>
    <x v="1"/>
    <x v="0"/>
    <x v="9"/>
    <s v="2023-11-08"/>
    <x v="3"/>
    <n v="17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1130"/>
    <x v="0"/>
    <x v="1"/>
    <x v="0"/>
    <s v="03.03.10"/>
    <x v="4"/>
    <x v="0"/>
    <x v="3"/>
    <s v="Receitas Da Câmara"/>
    <s v="03.03.10"/>
    <s v="Receitas Da Câmara"/>
    <s v="03.03.10"/>
    <x v="22"/>
    <x v="0"/>
    <x v="3"/>
    <x v="3"/>
    <x v="0"/>
    <x v="0"/>
    <x v="1"/>
    <x v="0"/>
    <x v="9"/>
    <s v="2023-11-08"/>
    <x v="3"/>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10"/>
    <x v="1131"/>
    <x v="0"/>
    <x v="1"/>
    <x v="0"/>
    <s v="03.03.10"/>
    <x v="4"/>
    <x v="0"/>
    <x v="3"/>
    <s v="Receitas Da Câmara"/>
    <s v="03.03.10"/>
    <s v="Receitas Da Câmara"/>
    <s v="03.03.10"/>
    <x v="6"/>
    <x v="0"/>
    <x v="3"/>
    <x v="3"/>
    <x v="0"/>
    <x v="0"/>
    <x v="1"/>
    <x v="0"/>
    <x v="9"/>
    <s v="2023-11-08"/>
    <x v="3"/>
    <n v="6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90"/>
    <x v="1132"/>
    <x v="0"/>
    <x v="1"/>
    <x v="0"/>
    <s v="03.03.10"/>
    <x v="4"/>
    <x v="0"/>
    <x v="3"/>
    <s v="Receitas Da Câmara"/>
    <s v="03.03.10"/>
    <s v="Receitas Da Câmara"/>
    <s v="03.03.10"/>
    <x v="9"/>
    <x v="0"/>
    <x v="3"/>
    <x v="3"/>
    <x v="0"/>
    <x v="0"/>
    <x v="1"/>
    <x v="0"/>
    <x v="9"/>
    <s v="2023-11-08"/>
    <x v="3"/>
    <n v="30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40"/>
    <x v="1133"/>
    <x v="0"/>
    <x v="1"/>
    <x v="0"/>
    <s v="03.03.10"/>
    <x v="4"/>
    <x v="0"/>
    <x v="3"/>
    <s v="Receitas Da Câmara"/>
    <s v="03.03.10"/>
    <s v="Receitas Da Câmara"/>
    <s v="03.03.10"/>
    <x v="11"/>
    <x v="0"/>
    <x v="3"/>
    <x v="3"/>
    <x v="0"/>
    <x v="0"/>
    <x v="1"/>
    <x v="0"/>
    <x v="9"/>
    <s v="2023-11-08"/>
    <x v="3"/>
    <n v="2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200"/>
    <x v="1134"/>
    <x v="0"/>
    <x v="1"/>
    <x v="0"/>
    <s v="03.03.10"/>
    <x v="4"/>
    <x v="0"/>
    <x v="3"/>
    <s v="Receitas Da Câmara"/>
    <s v="03.03.10"/>
    <s v="Receitas Da Câmara"/>
    <s v="03.03.10"/>
    <x v="27"/>
    <x v="0"/>
    <x v="3"/>
    <x v="3"/>
    <x v="0"/>
    <x v="0"/>
    <x v="1"/>
    <x v="0"/>
    <x v="9"/>
    <s v="2023-11-08"/>
    <x v="3"/>
    <n v="1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12"/>
    <x v="1135"/>
    <x v="0"/>
    <x v="1"/>
    <x v="0"/>
    <s v="03.03.10"/>
    <x v="4"/>
    <x v="0"/>
    <x v="3"/>
    <s v="Receitas Da Câmara"/>
    <s v="03.03.10"/>
    <s v="Receitas Da Câmara"/>
    <s v="03.03.10"/>
    <x v="8"/>
    <x v="0"/>
    <x v="0"/>
    <x v="0"/>
    <x v="0"/>
    <x v="0"/>
    <x v="1"/>
    <x v="0"/>
    <x v="9"/>
    <s v="2023-11-08"/>
    <x v="3"/>
    <n v="50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
    <x v="1136"/>
    <x v="0"/>
    <x v="1"/>
    <x v="0"/>
    <s v="03.03.10"/>
    <x v="4"/>
    <x v="0"/>
    <x v="3"/>
    <s v="Receitas Da Câmara"/>
    <s v="03.03.10"/>
    <s v="Receitas Da Câmara"/>
    <s v="03.03.10"/>
    <x v="23"/>
    <x v="0"/>
    <x v="3"/>
    <x v="9"/>
    <x v="0"/>
    <x v="0"/>
    <x v="1"/>
    <x v="0"/>
    <x v="9"/>
    <s v="2023-11-08"/>
    <x v="3"/>
    <n v="1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1137"/>
    <x v="0"/>
    <x v="1"/>
    <x v="0"/>
    <s v="03.03.10"/>
    <x v="4"/>
    <x v="0"/>
    <x v="3"/>
    <s v="Receitas Da Câmara"/>
    <s v="03.03.10"/>
    <s v="Receitas Da Câmara"/>
    <s v="03.03.10"/>
    <x v="4"/>
    <x v="0"/>
    <x v="3"/>
    <x v="3"/>
    <x v="0"/>
    <x v="0"/>
    <x v="1"/>
    <x v="0"/>
    <x v="9"/>
    <s v="2023-11-10"/>
    <x v="3"/>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65"/>
    <x v="1138"/>
    <x v="0"/>
    <x v="1"/>
    <x v="0"/>
    <s v="03.03.10"/>
    <x v="4"/>
    <x v="0"/>
    <x v="3"/>
    <s v="Receitas Da Câmara"/>
    <s v="03.03.10"/>
    <s v="Receitas Da Câmara"/>
    <s v="03.03.10"/>
    <x v="11"/>
    <x v="0"/>
    <x v="3"/>
    <x v="3"/>
    <x v="0"/>
    <x v="0"/>
    <x v="1"/>
    <x v="0"/>
    <x v="9"/>
    <s v="2023-11-10"/>
    <x v="3"/>
    <n v="71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139"/>
    <x v="0"/>
    <x v="1"/>
    <x v="0"/>
    <s v="03.03.10"/>
    <x v="4"/>
    <x v="0"/>
    <x v="3"/>
    <s v="Receitas Da Câmara"/>
    <s v="03.03.10"/>
    <s v="Receitas Da Câmara"/>
    <s v="03.03.10"/>
    <x v="28"/>
    <x v="0"/>
    <x v="3"/>
    <x v="3"/>
    <x v="0"/>
    <x v="0"/>
    <x v="1"/>
    <x v="0"/>
    <x v="9"/>
    <s v="2023-11-10"/>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00"/>
    <x v="1140"/>
    <x v="0"/>
    <x v="1"/>
    <x v="0"/>
    <s v="03.03.10"/>
    <x v="4"/>
    <x v="0"/>
    <x v="3"/>
    <s v="Receitas Da Câmara"/>
    <s v="03.03.10"/>
    <s v="Receitas Da Câmara"/>
    <s v="03.03.10"/>
    <x v="9"/>
    <x v="0"/>
    <x v="3"/>
    <x v="3"/>
    <x v="0"/>
    <x v="0"/>
    <x v="1"/>
    <x v="0"/>
    <x v="9"/>
    <s v="2023-11-10"/>
    <x v="3"/>
    <n v="8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141"/>
    <x v="0"/>
    <x v="1"/>
    <x v="0"/>
    <s v="03.03.10"/>
    <x v="4"/>
    <x v="0"/>
    <x v="3"/>
    <s v="Receitas Da Câmara"/>
    <s v="03.03.10"/>
    <s v="Receitas Da Câmara"/>
    <s v="03.03.10"/>
    <x v="24"/>
    <x v="0"/>
    <x v="0"/>
    <x v="4"/>
    <x v="0"/>
    <x v="0"/>
    <x v="1"/>
    <x v="0"/>
    <x v="9"/>
    <s v="2023-11-10"/>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
    <x v="1142"/>
    <x v="0"/>
    <x v="1"/>
    <x v="0"/>
    <s v="03.03.10"/>
    <x v="4"/>
    <x v="0"/>
    <x v="3"/>
    <s v="Receitas Da Câmara"/>
    <s v="03.03.10"/>
    <s v="Receitas Da Câmara"/>
    <s v="03.03.10"/>
    <x v="27"/>
    <x v="0"/>
    <x v="3"/>
    <x v="3"/>
    <x v="0"/>
    <x v="0"/>
    <x v="1"/>
    <x v="0"/>
    <x v="9"/>
    <s v="2023-11-10"/>
    <x v="3"/>
    <n v="3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5"/>
    <x v="1143"/>
    <x v="0"/>
    <x v="1"/>
    <x v="0"/>
    <s v="03.03.10"/>
    <x v="4"/>
    <x v="0"/>
    <x v="3"/>
    <s v="Receitas Da Câmara"/>
    <s v="03.03.10"/>
    <s v="Receitas Da Câmara"/>
    <s v="03.03.10"/>
    <x v="6"/>
    <x v="0"/>
    <x v="3"/>
    <x v="3"/>
    <x v="0"/>
    <x v="0"/>
    <x v="1"/>
    <x v="0"/>
    <x v="9"/>
    <s v="2023-11-10"/>
    <x v="3"/>
    <n v="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144"/>
    <x v="0"/>
    <x v="1"/>
    <x v="0"/>
    <s v="03.03.10"/>
    <x v="4"/>
    <x v="0"/>
    <x v="3"/>
    <s v="Receitas Da Câmara"/>
    <s v="03.03.10"/>
    <s v="Receitas Da Câmara"/>
    <s v="03.03.10"/>
    <x v="29"/>
    <x v="0"/>
    <x v="3"/>
    <x v="3"/>
    <x v="0"/>
    <x v="0"/>
    <x v="1"/>
    <x v="0"/>
    <x v="9"/>
    <s v="2023-11-10"/>
    <x v="3"/>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1145"/>
    <x v="0"/>
    <x v="1"/>
    <x v="0"/>
    <s v="03.03.10"/>
    <x v="4"/>
    <x v="0"/>
    <x v="3"/>
    <s v="Receitas Da Câmara"/>
    <s v="03.03.10"/>
    <s v="Receitas Da Câmara"/>
    <s v="03.03.10"/>
    <x v="5"/>
    <x v="0"/>
    <x v="0"/>
    <x v="4"/>
    <x v="0"/>
    <x v="0"/>
    <x v="1"/>
    <x v="0"/>
    <x v="9"/>
    <s v="2023-11-10"/>
    <x v="3"/>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951"/>
    <x v="1146"/>
    <x v="0"/>
    <x v="1"/>
    <x v="0"/>
    <s v="03.03.10"/>
    <x v="4"/>
    <x v="0"/>
    <x v="3"/>
    <s v="Receitas Da Câmara"/>
    <s v="03.03.10"/>
    <s v="Receitas Da Câmara"/>
    <s v="03.03.10"/>
    <x v="8"/>
    <x v="0"/>
    <x v="0"/>
    <x v="0"/>
    <x v="0"/>
    <x v="0"/>
    <x v="1"/>
    <x v="0"/>
    <x v="9"/>
    <s v="2023-11-10"/>
    <x v="3"/>
    <n v="149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1147"/>
    <x v="0"/>
    <x v="0"/>
    <x v="0"/>
    <s v="01.25.05.12"/>
    <x v="5"/>
    <x v="1"/>
    <x v="1"/>
    <s v="Saúde"/>
    <s v="01.25.05"/>
    <s v="Saúde"/>
    <s v="01.25.05"/>
    <x v="1"/>
    <x v="0"/>
    <x v="1"/>
    <x v="1"/>
    <x v="0"/>
    <x v="1"/>
    <x v="0"/>
    <x v="0"/>
    <x v="9"/>
    <s v="2023-11-22"/>
    <x v="3"/>
    <n v="9000"/>
    <x v="0"/>
    <m/>
    <x v="0"/>
    <m/>
    <x v="192"/>
    <n v="100476946"/>
    <x v="0"/>
    <x v="0"/>
    <s v="Promoção e Inclusão Social"/>
    <s v="ORI"/>
    <x v="0"/>
    <m/>
    <x v="0"/>
    <x v="0"/>
    <x v="0"/>
    <x v="0"/>
    <x v="0"/>
    <x v="0"/>
    <x v="0"/>
    <x v="0"/>
    <x v="0"/>
    <x v="0"/>
    <x v="0"/>
    <s v="Promoção e Inclusão Social"/>
    <x v="0"/>
    <x v="0"/>
    <x v="0"/>
    <x v="0"/>
    <x v="1"/>
    <x v="0"/>
    <x v="0"/>
    <s v="000000"/>
    <x v="0"/>
    <x v="0"/>
    <x v="0"/>
    <x v="0"/>
    <s v="Apoio para pagamento de serviços de água, conforme anexo."/>
  </r>
  <r>
    <x v="0"/>
    <n v="0"/>
    <n v="0"/>
    <n v="0"/>
    <n v="63640"/>
    <x v="1148"/>
    <x v="0"/>
    <x v="0"/>
    <x v="0"/>
    <s v="01.25.01.10"/>
    <x v="11"/>
    <x v="1"/>
    <x v="1"/>
    <s v="Educação"/>
    <s v="01.25.01"/>
    <s v="Educação"/>
    <s v="01.25.01"/>
    <x v="21"/>
    <x v="0"/>
    <x v="5"/>
    <x v="8"/>
    <x v="0"/>
    <x v="1"/>
    <x v="0"/>
    <x v="0"/>
    <x v="9"/>
    <s v="2023-11-29"/>
    <x v="3"/>
    <n v="63640"/>
    <x v="0"/>
    <m/>
    <x v="0"/>
    <m/>
    <x v="0"/>
    <n v="100476920"/>
    <x v="0"/>
    <x v="0"/>
    <s v="Transporte escolar"/>
    <s v="ORI"/>
    <x v="0"/>
    <m/>
    <x v="0"/>
    <x v="0"/>
    <x v="0"/>
    <x v="0"/>
    <x v="0"/>
    <x v="0"/>
    <x v="0"/>
    <x v="0"/>
    <x v="0"/>
    <x v="0"/>
    <x v="0"/>
    <s v="Transporte escolar"/>
    <x v="0"/>
    <x v="0"/>
    <x v="0"/>
    <x v="0"/>
    <x v="1"/>
    <x v="0"/>
    <x v="0"/>
    <s v="000000"/>
    <x v="0"/>
    <x v="0"/>
    <x v="0"/>
    <x v="0"/>
    <s v="Pagamento a favor Felisberto Carvalho Auto, pela aquisição de combustiveis, destinados as viaturas afetas aos trnsporte escolar da CMSM, conforme anexo."/>
  </r>
  <r>
    <x v="2"/>
    <n v="0"/>
    <n v="0"/>
    <n v="0"/>
    <n v="150000"/>
    <x v="1149"/>
    <x v="0"/>
    <x v="0"/>
    <x v="0"/>
    <s v="01.25.02.23"/>
    <x v="12"/>
    <x v="1"/>
    <x v="1"/>
    <s v="desporto"/>
    <s v="01.25.02"/>
    <s v="desporto"/>
    <s v="01.25.02"/>
    <x v="18"/>
    <x v="0"/>
    <x v="0"/>
    <x v="0"/>
    <x v="0"/>
    <x v="1"/>
    <x v="2"/>
    <x v="0"/>
    <x v="10"/>
    <s v="2023-12-07"/>
    <x v="3"/>
    <n v="150000"/>
    <x v="0"/>
    <m/>
    <x v="0"/>
    <m/>
    <x v="193"/>
    <n v="100476990"/>
    <x v="0"/>
    <x v="0"/>
    <s v="Atividades desportivas e promoção do desporto no Concelho"/>
    <s v="ORI"/>
    <x v="0"/>
    <m/>
    <x v="0"/>
    <x v="0"/>
    <x v="0"/>
    <x v="0"/>
    <x v="0"/>
    <x v="0"/>
    <x v="0"/>
    <x v="0"/>
    <x v="0"/>
    <x v="0"/>
    <x v="0"/>
    <s v="Atividades desportivas e promoção do desporto no Concelho"/>
    <x v="0"/>
    <x v="0"/>
    <x v="0"/>
    <x v="0"/>
    <x v="1"/>
    <x v="0"/>
    <x v="0"/>
    <s v="000000"/>
    <x v="0"/>
    <x v="0"/>
    <x v="0"/>
    <x v="0"/>
    <s v="Apoio/subsidio para época desportiva 2023-2024, conforme justificativo em anexo."/>
  </r>
  <r>
    <x v="0"/>
    <n v="0"/>
    <n v="0"/>
    <n v="0"/>
    <n v="1600"/>
    <x v="1150"/>
    <x v="0"/>
    <x v="0"/>
    <x v="0"/>
    <s v="03.16.02"/>
    <x v="9"/>
    <x v="0"/>
    <x v="0"/>
    <s v="Gabinete do Presidente"/>
    <s v="03.16.02"/>
    <s v="Gabinete do Presidente"/>
    <s v="03.16.02"/>
    <x v="19"/>
    <x v="0"/>
    <x v="0"/>
    <x v="7"/>
    <x v="0"/>
    <x v="0"/>
    <x v="0"/>
    <x v="0"/>
    <x v="10"/>
    <s v="2023-12-12"/>
    <x v="3"/>
    <n v="1600"/>
    <x v="0"/>
    <m/>
    <x v="0"/>
    <m/>
    <x v="182"/>
    <n v="100478720"/>
    <x v="0"/>
    <x v="0"/>
    <s v="Gabinete do Presidente"/>
    <s v="ORI"/>
    <x v="0"/>
    <m/>
    <x v="0"/>
    <x v="0"/>
    <x v="0"/>
    <x v="0"/>
    <x v="0"/>
    <x v="0"/>
    <x v="0"/>
    <x v="0"/>
    <x v="0"/>
    <x v="0"/>
    <x v="0"/>
    <s v="Gabinete do Presidente"/>
    <x v="0"/>
    <x v="0"/>
    <x v="0"/>
    <x v="0"/>
    <x v="0"/>
    <x v="0"/>
    <x v="0"/>
    <s v="000000"/>
    <x v="0"/>
    <x v="0"/>
    <x v="0"/>
    <x v="0"/>
    <s v="Ajuda de custo a favor do senhor Moisés Landim motórista de Presidente pela sua deslocação em missão de serviço a cidade da Praia no dia 12 de Dezembro de 2023, conforme justificativo em anexo. "/>
  </r>
  <r>
    <x v="0"/>
    <n v="0"/>
    <n v="0"/>
    <n v="0"/>
    <n v="469"/>
    <x v="1151"/>
    <x v="0"/>
    <x v="0"/>
    <x v="0"/>
    <s v="03.16.15"/>
    <x v="0"/>
    <x v="0"/>
    <x v="0"/>
    <s v="Direção Financeira"/>
    <s v="03.16.15"/>
    <s v="Direção Financeira"/>
    <s v="03.16.15"/>
    <x v="71"/>
    <x v="0"/>
    <x v="0"/>
    <x v="0"/>
    <x v="0"/>
    <x v="0"/>
    <x v="0"/>
    <x v="0"/>
    <x v="10"/>
    <s v="2023-12-13"/>
    <x v="3"/>
    <n v="469"/>
    <x v="0"/>
    <m/>
    <x v="0"/>
    <m/>
    <x v="3"/>
    <n v="100479277"/>
    <x v="0"/>
    <x v="1"/>
    <s v="Direção Financeira"/>
    <s v="ORI"/>
    <x v="0"/>
    <m/>
    <x v="0"/>
    <x v="0"/>
    <x v="0"/>
    <x v="0"/>
    <x v="0"/>
    <x v="0"/>
    <x v="0"/>
    <x v="0"/>
    <x v="0"/>
    <x v="0"/>
    <x v="0"/>
    <s v="Direção Financeira"/>
    <x v="0"/>
    <x v="0"/>
    <x v="0"/>
    <x v="0"/>
    <x v="0"/>
    <x v="0"/>
    <x v="0"/>
    <s v="000000"/>
    <x v="0"/>
    <x v="0"/>
    <x v="1"/>
    <x v="0"/>
    <s v="Pagamento de salário referente a 12-2023"/>
  </r>
  <r>
    <x v="0"/>
    <n v="0"/>
    <n v="0"/>
    <n v="0"/>
    <n v="6"/>
    <x v="1151"/>
    <x v="0"/>
    <x v="0"/>
    <x v="0"/>
    <s v="03.16.15"/>
    <x v="0"/>
    <x v="0"/>
    <x v="0"/>
    <s v="Direção Financeira"/>
    <s v="03.16.15"/>
    <s v="Direção Financeira"/>
    <s v="03.16.15"/>
    <x v="52"/>
    <x v="0"/>
    <x v="0"/>
    <x v="0"/>
    <x v="0"/>
    <x v="0"/>
    <x v="0"/>
    <x v="0"/>
    <x v="10"/>
    <s v="2023-12-13"/>
    <x v="3"/>
    <n v="6"/>
    <x v="0"/>
    <m/>
    <x v="0"/>
    <m/>
    <x v="3"/>
    <n v="100479277"/>
    <x v="0"/>
    <x v="1"/>
    <s v="Direção Financeira"/>
    <s v="ORI"/>
    <x v="0"/>
    <m/>
    <x v="0"/>
    <x v="0"/>
    <x v="0"/>
    <x v="0"/>
    <x v="0"/>
    <x v="0"/>
    <x v="0"/>
    <x v="0"/>
    <x v="0"/>
    <x v="0"/>
    <x v="0"/>
    <s v="Direção Financeira"/>
    <x v="0"/>
    <x v="0"/>
    <x v="0"/>
    <x v="0"/>
    <x v="0"/>
    <x v="0"/>
    <x v="0"/>
    <s v="000000"/>
    <x v="0"/>
    <x v="0"/>
    <x v="1"/>
    <x v="0"/>
    <s v="Pagamento de salário referente a 12-2023"/>
  </r>
  <r>
    <x v="0"/>
    <n v="0"/>
    <n v="0"/>
    <n v="0"/>
    <n v="540"/>
    <x v="1151"/>
    <x v="0"/>
    <x v="0"/>
    <x v="0"/>
    <s v="03.16.15"/>
    <x v="0"/>
    <x v="0"/>
    <x v="0"/>
    <s v="Direção Financeira"/>
    <s v="03.16.15"/>
    <s v="Direção Financeira"/>
    <s v="03.16.15"/>
    <x v="51"/>
    <x v="0"/>
    <x v="0"/>
    <x v="0"/>
    <x v="0"/>
    <x v="0"/>
    <x v="0"/>
    <x v="0"/>
    <x v="10"/>
    <s v="2023-12-13"/>
    <x v="3"/>
    <n v="540"/>
    <x v="0"/>
    <m/>
    <x v="0"/>
    <m/>
    <x v="3"/>
    <n v="100479277"/>
    <x v="0"/>
    <x v="1"/>
    <s v="Direção Financeira"/>
    <s v="ORI"/>
    <x v="0"/>
    <m/>
    <x v="0"/>
    <x v="0"/>
    <x v="0"/>
    <x v="0"/>
    <x v="0"/>
    <x v="0"/>
    <x v="0"/>
    <x v="0"/>
    <x v="0"/>
    <x v="0"/>
    <x v="0"/>
    <s v="Direção Financeira"/>
    <x v="0"/>
    <x v="0"/>
    <x v="0"/>
    <x v="0"/>
    <x v="0"/>
    <x v="0"/>
    <x v="0"/>
    <s v="000000"/>
    <x v="0"/>
    <x v="0"/>
    <x v="1"/>
    <x v="0"/>
    <s v="Pagamento de salário referente a 12-2023"/>
  </r>
  <r>
    <x v="0"/>
    <n v="0"/>
    <n v="0"/>
    <n v="0"/>
    <n v="5344"/>
    <x v="1151"/>
    <x v="0"/>
    <x v="0"/>
    <x v="0"/>
    <s v="03.16.15"/>
    <x v="0"/>
    <x v="0"/>
    <x v="0"/>
    <s v="Direção Financeira"/>
    <s v="03.16.15"/>
    <s v="Direção Financeira"/>
    <s v="03.16.15"/>
    <x v="37"/>
    <x v="0"/>
    <x v="0"/>
    <x v="0"/>
    <x v="1"/>
    <x v="0"/>
    <x v="0"/>
    <x v="0"/>
    <x v="10"/>
    <s v="2023-12-13"/>
    <x v="3"/>
    <n v="5344"/>
    <x v="0"/>
    <m/>
    <x v="0"/>
    <m/>
    <x v="3"/>
    <n v="100479277"/>
    <x v="0"/>
    <x v="1"/>
    <s v="Direção Financeira"/>
    <s v="ORI"/>
    <x v="0"/>
    <m/>
    <x v="0"/>
    <x v="0"/>
    <x v="0"/>
    <x v="0"/>
    <x v="0"/>
    <x v="0"/>
    <x v="0"/>
    <x v="0"/>
    <x v="0"/>
    <x v="0"/>
    <x v="0"/>
    <s v="Direção Financeira"/>
    <x v="0"/>
    <x v="0"/>
    <x v="0"/>
    <x v="0"/>
    <x v="0"/>
    <x v="0"/>
    <x v="0"/>
    <s v="000000"/>
    <x v="0"/>
    <x v="0"/>
    <x v="1"/>
    <x v="0"/>
    <s v="Pagamento de salário referente a 12-2023"/>
  </r>
  <r>
    <x v="0"/>
    <n v="0"/>
    <n v="0"/>
    <n v="0"/>
    <n v="2464"/>
    <x v="1151"/>
    <x v="0"/>
    <x v="0"/>
    <x v="0"/>
    <s v="03.16.15"/>
    <x v="0"/>
    <x v="0"/>
    <x v="0"/>
    <s v="Direção Financeira"/>
    <s v="03.16.15"/>
    <s v="Direção Financeira"/>
    <s v="03.16.15"/>
    <x v="49"/>
    <x v="0"/>
    <x v="0"/>
    <x v="0"/>
    <x v="1"/>
    <x v="0"/>
    <x v="0"/>
    <x v="0"/>
    <x v="10"/>
    <s v="2023-12-13"/>
    <x v="3"/>
    <n v="2464"/>
    <x v="0"/>
    <m/>
    <x v="0"/>
    <m/>
    <x v="3"/>
    <n v="100479277"/>
    <x v="0"/>
    <x v="1"/>
    <s v="Direção Financeira"/>
    <s v="ORI"/>
    <x v="0"/>
    <m/>
    <x v="0"/>
    <x v="0"/>
    <x v="0"/>
    <x v="0"/>
    <x v="0"/>
    <x v="0"/>
    <x v="0"/>
    <x v="0"/>
    <x v="0"/>
    <x v="0"/>
    <x v="0"/>
    <s v="Direção Financeira"/>
    <x v="0"/>
    <x v="0"/>
    <x v="0"/>
    <x v="0"/>
    <x v="0"/>
    <x v="0"/>
    <x v="0"/>
    <s v="000000"/>
    <x v="0"/>
    <x v="0"/>
    <x v="1"/>
    <x v="0"/>
    <s v="Pagamento de salário referente a 12-2023"/>
  </r>
  <r>
    <x v="0"/>
    <n v="0"/>
    <n v="0"/>
    <n v="0"/>
    <n v="2707"/>
    <x v="1151"/>
    <x v="0"/>
    <x v="0"/>
    <x v="0"/>
    <s v="03.16.15"/>
    <x v="0"/>
    <x v="0"/>
    <x v="0"/>
    <s v="Direção Financeira"/>
    <s v="03.16.15"/>
    <s v="Direção Financeira"/>
    <s v="03.16.15"/>
    <x v="71"/>
    <x v="0"/>
    <x v="0"/>
    <x v="0"/>
    <x v="0"/>
    <x v="0"/>
    <x v="0"/>
    <x v="0"/>
    <x v="10"/>
    <s v="2023-12-13"/>
    <x v="3"/>
    <n v="2707"/>
    <x v="0"/>
    <m/>
    <x v="0"/>
    <m/>
    <x v="2"/>
    <n v="100474696"/>
    <x v="0"/>
    <x v="2"/>
    <s v="Direção Financeira"/>
    <s v="ORI"/>
    <x v="0"/>
    <m/>
    <x v="0"/>
    <x v="0"/>
    <x v="0"/>
    <x v="0"/>
    <x v="0"/>
    <x v="0"/>
    <x v="0"/>
    <x v="0"/>
    <x v="0"/>
    <x v="0"/>
    <x v="0"/>
    <s v="Direção Financeira"/>
    <x v="0"/>
    <x v="0"/>
    <x v="0"/>
    <x v="0"/>
    <x v="0"/>
    <x v="0"/>
    <x v="0"/>
    <s v="000000"/>
    <x v="0"/>
    <x v="0"/>
    <x v="2"/>
    <x v="0"/>
    <s v="Pagamento de salário referente a 12-2023"/>
  </r>
  <r>
    <x v="0"/>
    <n v="0"/>
    <n v="0"/>
    <n v="0"/>
    <n v="40"/>
    <x v="1151"/>
    <x v="0"/>
    <x v="0"/>
    <x v="0"/>
    <s v="03.16.15"/>
    <x v="0"/>
    <x v="0"/>
    <x v="0"/>
    <s v="Direção Financeira"/>
    <s v="03.16.15"/>
    <s v="Direção Financeira"/>
    <s v="03.16.15"/>
    <x v="52"/>
    <x v="0"/>
    <x v="0"/>
    <x v="0"/>
    <x v="0"/>
    <x v="0"/>
    <x v="0"/>
    <x v="0"/>
    <x v="10"/>
    <s v="2023-12-13"/>
    <x v="3"/>
    <n v="40"/>
    <x v="0"/>
    <m/>
    <x v="0"/>
    <m/>
    <x v="2"/>
    <n v="100474696"/>
    <x v="0"/>
    <x v="2"/>
    <s v="Direção Financeira"/>
    <s v="ORI"/>
    <x v="0"/>
    <m/>
    <x v="0"/>
    <x v="0"/>
    <x v="0"/>
    <x v="0"/>
    <x v="0"/>
    <x v="0"/>
    <x v="0"/>
    <x v="0"/>
    <x v="0"/>
    <x v="0"/>
    <x v="0"/>
    <s v="Direção Financeira"/>
    <x v="0"/>
    <x v="0"/>
    <x v="0"/>
    <x v="0"/>
    <x v="0"/>
    <x v="0"/>
    <x v="0"/>
    <s v="000000"/>
    <x v="0"/>
    <x v="0"/>
    <x v="2"/>
    <x v="0"/>
    <s v="Pagamento de salário referente a 12-2023"/>
  </r>
  <r>
    <x v="0"/>
    <n v="0"/>
    <n v="0"/>
    <n v="0"/>
    <n v="3115"/>
    <x v="1151"/>
    <x v="0"/>
    <x v="0"/>
    <x v="0"/>
    <s v="03.16.15"/>
    <x v="0"/>
    <x v="0"/>
    <x v="0"/>
    <s v="Direção Financeira"/>
    <s v="03.16.15"/>
    <s v="Direção Financeira"/>
    <s v="03.16.15"/>
    <x v="51"/>
    <x v="0"/>
    <x v="0"/>
    <x v="0"/>
    <x v="0"/>
    <x v="0"/>
    <x v="0"/>
    <x v="0"/>
    <x v="10"/>
    <s v="2023-12-13"/>
    <x v="3"/>
    <n v="3115"/>
    <x v="0"/>
    <m/>
    <x v="0"/>
    <m/>
    <x v="2"/>
    <n v="100474696"/>
    <x v="0"/>
    <x v="2"/>
    <s v="Direção Financeira"/>
    <s v="ORI"/>
    <x v="0"/>
    <m/>
    <x v="0"/>
    <x v="0"/>
    <x v="0"/>
    <x v="0"/>
    <x v="0"/>
    <x v="0"/>
    <x v="0"/>
    <x v="0"/>
    <x v="0"/>
    <x v="0"/>
    <x v="0"/>
    <s v="Direção Financeira"/>
    <x v="0"/>
    <x v="0"/>
    <x v="0"/>
    <x v="0"/>
    <x v="0"/>
    <x v="0"/>
    <x v="0"/>
    <s v="000000"/>
    <x v="0"/>
    <x v="0"/>
    <x v="2"/>
    <x v="0"/>
    <s v="Pagamento de salário referente a 12-2023"/>
  </r>
  <r>
    <x v="0"/>
    <n v="0"/>
    <n v="0"/>
    <n v="0"/>
    <n v="30815"/>
    <x v="1151"/>
    <x v="0"/>
    <x v="0"/>
    <x v="0"/>
    <s v="03.16.15"/>
    <x v="0"/>
    <x v="0"/>
    <x v="0"/>
    <s v="Direção Financeira"/>
    <s v="03.16.15"/>
    <s v="Direção Financeira"/>
    <s v="03.16.15"/>
    <x v="37"/>
    <x v="0"/>
    <x v="0"/>
    <x v="0"/>
    <x v="1"/>
    <x v="0"/>
    <x v="0"/>
    <x v="0"/>
    <x v="10"/>
    <s v="2023-12-13"/>
    <x v="3"/>
    <n v="30815"/>
    <x v="0"/>
    <m/>
    <x v="0"/>
    <m/>
    <x v="2"/>
    <n v="100474696"/>
    <x v="0"/>
    <x v="2"/>
    <s v="Direção Financeira"/>
    <s v="ORI"/>
    <x v="0"/>
    <m/>
    <x v="0"/>
    <x v="0"/>
    <x v="0"/>
    <x v="0"/>
    <x v="0"/>
    <x v="0"/>
    <x v="0"/>
    <x v="0"/>
    <x v="0"/>
    <x v="0"/>
    <x v="0"/>
    <s v="Direção Financeira"/>
    <x v="0"/>
    <x v="0"/>
    <x v="0"/>
    <x v="0"/>
    <x v="0"/>
    <x v="0"/>
    <x v="0"/>
    <s v="000000"/>
    <x v="0"/>
    <x v="0"/>
    <x v="2"/>
    <x v="0"/>
    <s v="Pagamento de salário referente a 12-2023"/>
  </r>
  <r>
    <x v="0"/>
    <n v="0"/>
    <n v="0"/>
    <n v="0"/>
    <n v="14196"/>
    <x v="1151"/>
    <x v="0"/>
    <x v="0"/>
    <x v="0"/>
    <s v="03.16.15"/>
    <x v="0"/>
    <x v="0"/>
    <x v="0"/>
    <s v="Direção Financeira"/>
    <s v="03.16.15"/>
    <s v="Direção Financeira"/>
    <s v="03.16.15"/>
    <x v="49"/>
    <x v="0"/>
    <x v="0"/>
    <x v="0"/>
    <x v="1"/>
    <x v="0"/>
    <x v="0"/>
    <x v="0"/>
    <x v="10"/>
    <s v="2023-12-13"/>
    <x v="3"/>
    <n v="14196"/>
    <x v="0"/>
    <m/>
    <x v="0"/>
    <m/>
    <x v="2"/>
    <n v="100474696"/>
    <x v="0"/>
    <x v="2"/>
    <s v="Direção Financeira"/>
    <s v="ORI"/>
    <x v="0"/>
    <m/>
    <x v="0"/>
    <x v="0"/>
    <x v="0"/>
    <x v="0"/>
    <x v="0"/>
    <x v="0"/>
    <x v="0"/>
    <x v="0"/>
    <x v="0"/>
    <x v="0"/>
    <x v="0"/>
    <s v="Direção Financeira"/>
    <x v="0"/>
    <x v="0"/>
    <x v="0"/>
    <x v="0"/>
    <x v="0"/>
    <x v="0"/>
    <x v="0"/>
    <s v="000000"/>
    <x v="0"/>
    <x v="0"/>
    <x v="2"/>
    <x v="0"/>
    <s v="Pagamento de salário referente a 12-2023"/>
  </r>
  <r>
    <x v="0"/>
    <n v="0"/>
    <n v="0"/>
    <n v="0"/>
    <n v="43"/>
    <x v="1151"/>
    <x v="0"/>
    <x v="0"/>
    <x v="0"/>
    <s v="03.16.15"/>
    <x v="0"/>
    <x v="0"/>
    <x v="0"/>
    <s v="Direção Financeira"/>
    <s v="03.16.15"/>
    <s v="Direção Financeira"/>
    <s v="03.16.15"/>
    <x v="71"/>
    <x v="0"/>
    <x v="0"/>
    <x v="0"/>
    <x v="0"/>
    <x v="0"/>
    <x v="0"/>
    <x v="0"/>
    <x v="10"/>
    <s v="2023-12-13"/>
    <x v="3"/>
    <n v="43"/>
    <x v="0"/>
    <m/>
    <x v="0"/>
    <m/>
    <x v="7"/>
    <n v="100474707"/>
    <x v="0"/>
    <x v="4"/>
    <s v="Direção Financeira"/>
    <s v="ORI"/>
    <x v="0"/>
    <m/>
    <x v="0"/>
    <x v="0"/>
    <x v="0"/>
    <x v="0"/>
    <x v="0"/>
    <x v="0"/>
    <x v="0"/>
    <x v="0"/>
    <x v="0"/>
    <x v="0"/>
    <x v="0"/>
    <s v="Direção Financeira"/>
    <x v="0"/>
    <x v="0"/>
    <x v="0"/>
    <x v="0"/>
    <x v="0"/>
    <x v="0"/>
    <x v="0"/>
    <s v="000000"/>
    <x v="0"/>
    <x v="0"/>
    <x v="4"/>
    <x v="0"/>
    <s v="Pagamento de salário referente a 12-2023"/>
  </r>
  <r>
    <x v="0"/>
    <n v="0"/>
    <n v="0"/>
    <n v="0"/>
    <n v="0"/>
    <x v="1151"/>
    <x v="0"/>
    <x v="0"/>
    <x v="0"/>
    <s v="03.16.15"/>
    <x v="0"/>
    <x v="0"/>
    <x v="0"/>
    <s v="Direção Financeira"/>
    <s v="03.16.15"/>
    <s v="Direção Financeira"/>
    <s v="03.16.15"/>
    <x v="52"/>
    <x v="0"/>
    <x v="0"/>
    <x v="0"/>
    <x v="0"/>
    <x v="0"/>
    <x v="0"/>
    <x v="0"/>
    <x v="10"/>
    <s v="2023-12-13"/>
    <x v="3"/>
    <n v="0"/>
    <x v="0"/>
    <m/>
    <x v="0"/>
    <m/>
    <x v="7"/>
    <n v="100474707"/>
    <x v="0"/>
    <x v="4"/>
    <s v="Direção Financeira"/>
    <s v="ORI"/>
    <x v="0"/>
    <m/>
    <x v="0"/>
    <x v="0"/>
    <x v="0"/>
    <x v="0"/>
    <x v="0"/>
    <x v="0"/>
    <x v="0"/>
    <x v="0"/>
    <x v="0"/>
    <x v="0"/>
    <x v="0"/>
    <s v="Direção Financeira"/>
    <x v="0"/>
    <x v="0"/>
    <x v="0"/>
    <x v="0"/>
    <x v="0"/>
    <x v="0"/>
    <x v="0"/>
    <s v="000000"/>
    <x v="0"/>
    <x v="0"/>
    <x v="4"/>
    <x v="0"/>
    <s v="Pagamento de salário referente a 12-2023"/>
  </r>
  <r>
    <x v="0"/>
    <n v="0"/>
    <n v="0"/>
    <n v="0"/>
    <n v="50"/>
    <x v="1151"/>
    <x v="0"/>
    <x v="0"/>
    <x v="0"/>
    <s v="03.16.15"/>
    <x v="0"/>
    <x v="0"/>
    <x v="0"/>
    <s v="Direção Financeira"/>
    <s v="03.16.15"/>
    <s v="Direção Financeira"/>
    <s v="03.16.15"/>
    <x v="51"/>
    <x v="0"/>
    <x v="0"/>
    <x v="0"/>
    <x v="0"/>
    <x v="0"/>
    <x v="0"/>
    <x v="0"/>
    <x v="10"/>
    <s v="2023-12-13"/>
    <x v="3"/>
    <n v="50"/>
    <x v="0"/>
    <m/>
    <x v="0"/>
    <m/>
    <x v="7"/>
    <n v="100474707"/>
    <x v="0"/>
    <x v="4"/>
    <s v="Direção Financeira"/>
    <s v="ORI"/>
    <x v="0"/>
    <m/>
    <x v="0"/>
    <x v="0"/>
    <x v="0"/>
    <x v="0"/>
    <x v="0"/>
    <x v="0"/>
    <x v="0"/>
    <x v="0"/>
    <x v="0"/>
    <x v="0"/>
    <x v="0"/>
    <s v="Direção Financeira"/>
    <x v="0"/>
    <x v="0"/>
    <x v="0"/>
    <x v="0"/>
    <x v="0"/>
    <x v="0"/>
    <x v="0"/>
    <s v="000000"/>
    <x v="0"/>
    <x v="0"/>
    <x v="4"/>
    <x v="0"/>
    <s v="Pagamento de salário referente a 12-2023"/>
  </r>
  <r>
    <x v="0"/>
    <n v="0"/>
    <n v="0"/>
    <n v="0"/>
    <n v="496"/>
    <x v="1151"/>
    <x v="0"/>
    <x v="0"/>
    <x v="0"/>
    <s v="03.16.15"/>
    <x v="0"/>
    <x v="0"/>
    <x v="0"/>
    <s v="Direção Financeira"/>
    <s v="03.16.15"/>
    <s v="Direção Financeira"/>
    <s v="03.16.15"/>
    <x v="37"/>
    <x v="0"/>
    <x v="0"/>
    <x v="0"/>
    <x v="1"/>
    <x v="0"/>
    <x v="0"/>
    <x v="0"/>
    <x v="10"/>
    <s v="2023-12-13"/>
    <x v="3"/>
    <n v="496"/>
    <x v="0"/>
    <m/>
    <x v="0"/>
    <m/>
    <x v="7"/>
    <n v="100474707"/>
    <x v="0"/>
    <x v="4"/>
    <s v="Direção Financeira"/>
    <s v="ORI"/>
    <x v="0"/>
    <m/>
    <x v="0"/>
    <x v="0"/>
    <x v="0"/>
    <x v="0"/>
    <x v="0"/>
    <x v="0"/>
    <x v="0"/>
    <x v="0"/>
    <x v="0"/>
    <x v="0"/>
    <x v="0"/>
    <s v="Direção Financeira"/>
    <x v="0"/>
    <x v="0"/>
    <x v="0"/>
    <x v="0"/>
    <x v="0"/>
    <x v="0"/>
    <x v="0"/>
    <s v="000000"/>
    <x v="0"/>
    <x v="0"/>
    <x v="4"/>
    <x v="0"/>
    <s v="Pagamento de salário referente a 12-2023"/>
  </r>
  <r>
    <x v="0"/>
    <n v="0"/>
    <n v="0"/>
    <n v="0"/>
    <n v="230"/>
    <x v="1151"/>
    <x v="0"/>
    <x v="0"/>
    <x v="0"/>
    <s v="03.16.15"/>
    <x v="0"/>
    <x v="0"/>
    <x v="0"/>
    <s v="Direção Financeira"/>
    <s v="03.16.15"/>
    <s v="Direção Financeira"/>
    <s v="03.16.15"/>
    <x v="49"/>
    <x v="0"/>
    <x v="0"/>
    <x v="0"/>
    <x v="1"/>
    <x v="0"/>
    <x v="0"/>
    <x v="0"/>
    <x v="10"/>
    <s v="2023-12-13"/>
    <x v="3"/>
    <n v="230"/>
    <x v="0"/>
    <m/>
    <x v="0"/>
    <m/>
    <x v="7"/>
    <n v="100474707"/>
    <x v="0"/>
    <x v="4"/>
    <s v="Direção Financeira"/>
    <s v="ORI"/>
    <x v="0"/>
    <m/>
    <x v="0"/>
    <x v="0"/>
    <x v="0"/>
    <x v="0"/>
    <x v="0"/>
    <x v="0"/>
    <x v="0"/>
    <x v="0"/>
    <x v="0"/>
    <x v="0"/>
    <x v="0"/>
    <s v="Direção Financeira"/>
    <x v="0"/>
    <x v="0"/>
    <x v="0"/>
    <x v="0"/>
    <x v="0"/>
    <x v="0"/>
    <x v="0"/>
    <s v="000000"/>
    <x v="0"/>
    <x v="0"/>
    <x v="4"/>
    <x v="0"/>
    <s v="Pagamento de salário referente a 12-2023"/>
  </r>
  <r>
    <x v="0"/>
    <n v="0"/>
    <n v="0"/>
    <n v="0"/>
    <n v="638"/>
    <x v="1151"/>
    <x v="0"/>
    <x v="0"/>
    <x v="0"/>
    <s v="03.16.15"/>
    <x v="0"/>
    <x v="0"/>
    <x v="0"/>
    <s v="Direção Financeira"/>
    <s v="03.16.15"/>
    <s v="Direção Financeira"/>
    <s v="03.16.15"/>
    <x v="71"/>
    <x v="0"/>
    <x v="0"/>
    <x v="0"/>
    <x v="0"/>
    <x v="0"/>
    <x v="0"/>
    <x v="0"/>
    <x v="10"/>
    <s v="2023-12-13"/>
    <x v="3"/>
    <n v="638"/>
    <x v="0"/>
    <m/>
    <x v="0"/>
    <m/>
    <x v="84"/>
    <n v="100474708"/>
    <x v="0"/>
    <x v="8"/>
    <s v="Direção Financeira"/>
    <s v="ORI"/>
    <x v="0"/>
    <m/>
    <x v="0"/>
    <x v="0"/>
    <x v="0"/>
    <x v="0"/>
    <x v="0"/>
    <x v="0"/>
    <x v="0"/>
    <x v="0"/>
    <x v="0"/>
    <x v="0"/>
    <x v="0"/>
    <s v="Direção Financeira"/>
    <x v="0"/>
    <x v="0"/>
    <x v="0"/>
    <x v="0"/>
    <x v="0"/>
    <x v="0"/>
    <x v="0"/>
    <s v="000000"/>
    <x v="0"/>
    <x v="0"/>
    <x v="8"/>
    <x v="0"/>
    <s v="Pagamento de salário referente a 12-2023"/>
  </r>
  <r>
    <x v="0"/>
    <n v="0"/>
    <n v="0"/>
    <n v="0"/>
    <n v="9"/>
    <x v="1151"/>
    <x v="0"/>
    <x v="0"/>
    <x v="0"/>
    <s v="03.16.15"/>
    <x v="0"/>
    <x v="0"/>
    <x v="0"/>
    <s v="Direção Financeira"/>
    <s v="03.16.15"/>
    <s v="Direção Financeira"/>
    <s v="03.16.15"/>
    <x v="52"/>
    <x v="0"/>
    <x v="0"/>
    <x v="0"/>
    <x v="0"/>
    <x v="0"/>
    <x v="0"/>
    <x v="0"/>
    <x v="10"/>
    <s v="2023-12-13"/>
    <x v="3"/>
    <n v="9"/>
    <x v="0"/>
    <m/>
    <x v="0"/>
    <m/>
    <x v="84"/>
    <n v="100474708"/>
    <x v="0"/>
    <x v="8"/>
    <s v="Direção Financeira"/>
    <s v="ORI"/>
    <x v="0"/>
    <m/>
    <x v="0"/>
    <x v="0"/>
    <x v="0"/>
    <x v="0"/>
    <x v="0"/>
    <x v="0"/>
    <x v="0"/>
    <x v="0"/>
    <x v="0"/>
    <x v="0"/>
    <x v="0"/>
    <s v="Direção Financeira"/>
    <x v="0"/>
    <x v="0"/>
    <x v="0"/>
    <x v="0"/>
    <x v="0"/>
    <x v="0"/>
    <x v="0"/>
    <s v="000000"/>
    <x v="0"/>
    <x v="0"/>
    <x v="8"/>
    <x v="0"/>
    <s v="Pagamento de salário referente a 12-2023"/>
  </r>
  <r>
    <x v="0"/>
    <n v="0"/>
    <n v="0"/>
    <n v="0"/>
    <n v="734"/>
    <x v="1151"/>
    <x v="0"/>
    <x v="0"/>
    <x v="0"/>
    <s v="03.16.15"/>
    <x v="0"/>
    <x v="0"/>
    <x v="0"/>
    <s v="Direção Financeira"/>
    <s v="03.16.15"/>
    <s v="Direção Financeira"/>
    <s v="03.16.15"/>
    <x v="51"/>
    <x v="0"/>
    <x v="0"/>
    <x v="0"/>
    <x v="0"/>
    <x v="0"/>
    <x v="0"/>
    <x v="0"/>
    <x v="10"/>
    <s v="2023-12-13"/>
    <x v="3"/>
    <n v="734"/>
    <x v="0"/>
    <m/>
    <x v="0"/>
    <m/>
    <x v="84"/>
    <n v="100474708"/>
    <x v="0"/>
    <x v="8"/>
    <s v="Direção Financeira"/>
    <s v="ORI"/>
    <x v="0"/>
    <m/>
    <x v="0"/>
    <x v="0"/>
    <x v="0"/>
    <x v="0"/>
    <x v="0"/>
    <x v="0"/>
    <x v="0"/>
    <x v="0"/>
    <x v="0"/>
    <x v="0"/>
    <x v="0"/>
    <s v="Direção Financeira"/>
    <x v="0"/>
    <x v="0"/>
    <x v="0"/>
    <x v="0"/>
    <x v="0"/>
    <x v="0"/>
    <x v="0"/>
    <s v="000000"/>
    <x v="0"/>
    <x v="0"/>
    <x v="8"/>
    <x v="0"/>
    <s v="Pagamento de salário referente a 12-2023"/>
  </r>
  <r>
    <x v="0"/>
    <n v="0"/>
    <n v="0"/>
    <n v="0"/>
    <n v="7268"/>
    <x v="1151"/>
    <x v="0"/>
    <x v="0"/>
    <x v="0"/>
    <s v="03.16.15"/>
    <x v="0"/>
    <x v="0"/>
    <x v="0"/>
    <s v="Direção Financeira"/>
    <s v="03.16.15"/>
    <s v="Direção Financeira"/>
    <s v="03.16.15"/>
    <x v="37"/>
    <x v="0"/>
    <x v="0"/>
    <x v="0"/>
    <x v="1"/>
    <x v="0"/>
    <x v="0"/>
    <x v="0"/>
    <x v="10"/>
    <s v="2023-12-13"/>
    <x v="3"/>
    <n v="7268"/>
    <x v="0"/>
    <m/>
    <x v="0"/>
    <m/>
    <x v="84"/>
    <n v="100474708"/>
    <x v="0"/>
    <x v="8"/>
    <s v="Direção Financeira"/>
    <s v="ORI"/>
    <x v="0"/>
    <m/>
    <x v="0"/>
    <x v="0"/>
    <x v="0"/>
    <x v="0"/>
    <x v="0"/>
    <x v="0"/>
    <x v="0"/>
    <x v="0"/>
    <x v="0"/>
    <x v="0"/>
    <x v="0"/>
    <s v="Direção Financeira"/>
    <x v="0"/>
    <x v="0"/>
    <x v="0"/>
    <x v="0"/>
    <x v="0"/>
    <x v="0"/>
    <x v="0"/>
    <s v="000000"/>
    <x v="0"/>
    <x v="0"/>
    <x v="8"/>
    <x v="0"/>
    <s v="Pagamento de salário referente a 12-2023"/>
  </r>
  <r>
    <x v="0"/>
    <n v="0"/>
    <n v="0"/>
    <n v="0"/>
    <n v="3351"/>
    <x v="1151"/>
    <x v="0"/>
    <x v="0"/>
    <x v="0"/>
    <s v="03.16.15"/>
    <x v="0"/>
    <x v="0"/>
    <x v="0"/>
    <s v="Direção Financeira"/>
    <s v="03.16.15"/>
    <s v="Direção Financeira"/>
    <s v="03.16.15"/>
    <x v="49"/>
    <x v="0"/>
    <x v="0"/>
    <x v="0"/>
    <x v="1"/>
    <x v="0"/>
    <x v="0"/>
    <x v="0"/>
    <x v="10"/>
    <s v="2023-12-13"/>
    <x v="3"/>
    <n v="3351"/>
    <x v="0"/>
    <m/>
    <x v="0"/>
    <m/>
    <x v="84"/>
    <n v="100474708"/>
    <x v="0"/>
    <x v="8"/>
    <s v="Direção Financeira"/>
    <s v="ORI"/>
    <x v="0"/>
    <m/>
    <x v="0"/>
    <x v="0"/>
    <x v="0"/>
    <x v="0"/>
    <x v="0"/>
    <x v="0"/>
    <x v="0"/>
    <x v="0"/>
    <x v="0"/>
    <x v="0"/>
    <x v="0"/>
    <s v="Direção Financeira"/>
    <x v="0"/>
    <x v="0"/>
    <x v="0"/>
    <x v="0"/>
    <x v="0"/>
    <x v="0"/>
    <x v="0"/>
    <s v="000000"/>
    <x v="0"/>
    <x v="0"/>
    <x v="8"/>
    <x v="0"/>
    <s v="Pagamento de salário referente a 12-2023"/>
  </r>
  <r>
    <x v="0"/>
    <n v="0"/>
    <n v="0"/>
    <n v="0"/>
    <n v="42"/>
    <x v="1151"/>
    <x v="0"/>
    <x v="0"/>
    <x v="0"/>
    <s v="03.16.15"/>
    <x v="0"/>
    <x v="0"/>
    <x v="0"/>
    <s v="Direção Financeira"/>
    <s v="03.16.15"/>
    <s v="Direção Financeira"/>
    <s v="03.16.15"/>
    <x v="71"/>
    <x v="0"/>
    <x v="0"/>
    <x v="0"/>
    <x v="0"/>
    <x v="0"/>
    <x v="0"/>
    <x v="0"/>
    <x v="10"/>
    <s v="2023-12-13"/>
    <x v="3"/>
    <n v="42"/>
    <x v="0"/>
    <m/>
    <x v="0"/>
    <m/>
    <x v="21"/>
    <n v="100477977"/>
    <x v="0"/>
    <x v="6"/>
    <s v="Direção Financeira"/>
    <s v="ORI"/>
    <x v="0"/>
    <m/>
    <x v="0"/>
    <x v="0"/>
    <x v="0"/>
    <x v="0"/>
    <x v="0"/>
    <x v="0"/>
    <x v="0"/>
    <x v="0"/>
    <x v="0"/>
    <x v="0"/>
    <x v="0"/>
    <s v="Direção Financeira"/>
    <x v="0"/>
    <x v="0"/>
    <x v="0"/>
    <x v="0"/>
    <x v="0"/>
    <x v="0"/>
    <x v="0"/>
    <s v="000000"/>
    <x v="0"/>
    <x v="0"/>
    <x v="6"/>
    <x v="0"/>
    <s v="Pagamento de salário referente a 12-2023"/>
  </r>
  <r>
    <x v="0"/>
    <n v="0"/>
    <n v="0"/>
    <n v="0"/>
    <n v="0"/>
    <x v="1151"/>
    <x v="0"/>
    <x v="0"/>
    <x v="0"/>
    <s v="03.16.15"/>
    <x v="0"/>
    <x v="0"/>
    <x v="0"/>
    <s v="Direção Financeira"/>
    <s v="03.16.15"/>
    <s v="Direção Financeira"/>
    <s v="03.16.15"/>
    <x v="52"/>
    <x v="0"/>
    <x v="0"/>
    <x v="0"/>
    <x v="0"/>
    <x v="0"/>
    <x v="0"/>
    <x v="0"/>
    <x v="10"/>
    <s v="2023-12-13"/>
    <x v="3"/>
    <n v="0"/>
    <x v="0"/>
    <m/>
    <x v="0"/>
    <m/>
    <x v="21"/>
    <n v="100477977"/>
    <x v="0"/>
    <x v="6"/>
    <s v="Direção Financeira"/>
    <s v="ORI"/>
    <x v="0"/>
    <m/>
    <x v="0"/>
    <x v="0"/>
    <x v="0"/>
    <x v="0"/>
    <x v="0"/>
    <x v="0"/>
    <x v="0"/>
    <x v="0"/>
    <x v="0"/>
    <x v="0"/>
    <x v="0"/>
    <s v="Direção Financeira"/>
    <x v="0"/>
    <x v="0"/>
    <x v="0"/>
    <x v="0"/>
    <x v="0"/>
    <x v="0"/>
    <x v="0"/>
    <s v="000000"/>
    <x v="0"/>
    <x v="0"/>
    <x v="6"/>
    <x v="0"/>
    <s v="Pagamento de salário referente a 12-2023"/>
  </r>
  <r>
    <x v="0"/>
    <n v="0"/>
    <n v="0"/>
    <n v="0"/>
    <n v="48"/>
    <x v="1151"/>
    <x v="0"/>
    <x v="0"/>
    <x v="0"/>
    <s v="03.16.15"/>
    <x v="0"/>
    <x v="0"/>
    <x v="0"/>
    <s v="Direção Financeira"/>
    <s v="03.16.15"/>
    <s v="Direção Financeira"/>
    <s v="03.16.15"/>
    <x v="51"/>
    <x v="0"/>
    <x v="0"/>
    <x v="0"/>
    <x v="0"/>
    <x v="0"/>
    <x v="0"/>
    <x v="0"/>
    <x v="10"/>
    <s v="2023-12-13"/>
    <x v="3"/>
    <n v="48"/>
    <x v="0"/>
    <m/>
    <x v="0"/>
    <m/>
    <x v="21"/>
    <n v="100477977"/>
    <x v="0"/>
    <x v="6"/>
    <s v="Direção Financeira"/>
    <s v="ORI"/>
    <x v="0"/>
    <m/>
    <x v="0"/>
    <x v="0"/>
    <x v="0"/>
    <x v="0"/>
    <x v="0"/>
    <x v="0"/>
    <x v="0"/>
    <x v="0"/>
    <x v="0"/>
    <x v="0"/>
    <x v="0"/>
    <s v="Direção Financeira"/>
    <x v="0"/>
    <x v="0"/>
    <x v="0"/>
    <x v="0"/>
    <x v="0"/>
    <x v="0"/>
    <x v="0"/>
    <s v="000000"/>
    <x v="0"/>
    <x v="0"/>
    <x v="6"/>
    <x v="0"/>
    <s v="Pagamento de salário referente a 12-2023"/>
  </r>
  <r>
    <x v="0"/>
    <n v="0"/>
    <n v="0"/>
    <n v="0"/>
    <n v="484"/>
    <x v="1151"/>
    <x v="0"/>
    <x v="0"/>
    <x v="0"/>
    <s v="03.16.15"/>
    <x v="0"/>
    <x v="0"/>
    <x v="0"/>
    <s v="Direção Financeira"/>
    <s v="03.16.15"/>
    <s v="Direção Financeira"/>
    <s v="03.16.15"/>
    <x v="37"/>
    <x v="0"/>
    <x v="0"/>
    <x v="0"/>
    <x v="1"/>
    <x v="0"/>
    <x v="0"/>
    <x v="0"/>
    <x v="10"/>
    <s v="2023-12-13"/>
    <x v="3"/>
    <n v="484"/>
    <x v="0"/>
    <m/>
    <x v="0"/>
    <m/>
    <x v="21"/>
    <n v="100477977"/>
    <x v="0"/>
    <x v="6"/>
    <s v="Direção Financeira"/>
    <s v="ORI"/>
    <x v="0"/>
    <m/>
    <x v="0"/>
    <x v="0"/>
    <x v="0"/>
    <x v="0"/>
    <x v="0"/>
    <x v="0"/>
    <x v="0"/>
    <x v="0"/>
    <x v="0"/>
    <x v="0"/>
    <x v="0"/>
    <s v="Direção Financeira"/>
    <x v="0"/>
    <x v="0"/>
    <x v="0"/>
    <x v="0"/>
    <x v="0"/>
    <x v="0"/>
    <x v="0"/>
    <s v="000000"/>
    <x v="0"/>
    <x v="0"/>
    <x v="6"/>
    <x v="0"/>
    <s v="Pagamento de salário referente a 12-2023"/>
  </r>
  <r>
    <x v="0"/>
    <n v="0"/>
    <n v="0"/>
    <n v="0"/>
    <n v="226"/>
    <x v="1151"/>
    <x v="0"/>
    <x v="0"/>
    <x v="0"/>
    <s v="03.16.15"/>
    <x v="0"/>
    <x v="0"/>
    <x v="0"/>
    <s v="Direção Financeira"/>
    <s v="03.16.15"/>
    <s v="Direção Financeira"/>
    <s v="03.16.15"/>
    <x v="49"/>
    <x v="0"/>
    <x v="0"/>
    <x v="0"/>
    <x v="1"/>
    <x v="0"/>
    <x v="0"/>
    <x v="0"/>
    <x v="10"/>
    <s v="2023-12-13"/>
    <x v="3"/>
    <n v="226"/>
    <x v="0"/>
    <m/>
    <x v="0"/>
    <m/>
    <x v="21"/>
    <n v="100477977"/>
    <x v="0"/>
    <x v="6"/>
    <s v="Direção Financeira"/>
    <s v="ORI"/>
    <x v="0"/>
    <m/>
    <x v="0"/>
    <x v="0"/>
    <x v="0"/>
    <x v="0"/>
    <x v="0"/>
    <x v="0"/>
    <x v="0"/>
    <x v="0"/>
    <x v="0"/>
    <x v="0"/>
    <x v="0"/>
    <s v="Direção Financeira"/>
    <x v="0"/>
    <x v="0"/>
    <x v="0"/>
    <x v="0"/>
    <x v="0"/>
    <x v="0"/>
    <x v="0"/>
    <s v="000000"/>
    <x v="0"/>
    <x v="0"/>
    <x v="6"/>
    <x v="0"/>
    <s v="Pagamento de salário referente a 12-2023"/>
  </r>
  <r>
    <x v="0"/>
    <n v="0"/>
    <n v="0"/>
    <n v="0"/>
    <n v="14"/>
    <x v="1151"/>
    <x v="0"/>
    <x v="0"/>
    <x v="0"/>
    <s v="03.16.15"/>
    <x v="0"/>
    <x v="0"/>
    <x v="0"/>
    <s v="Direção Financeira"/>
    <s v="03.16.15"/>
    <s v="Direção Financeira"/>
    <s v="03.16.15"/>
    <x v="71"/>
    <x v="0"/>
    <x v="0"/>
    <x v="0"/>
    <x v="0"/>
    <x v="0"/>
    <x v="0"/>
    <x v="0"/>
    <x v="10"/>
    <s v="2023-12-13"/>
    <x v="3"/>
    <n v="14"/>
    <x v="0"/>
    <m/>
    <x v="0"/>
    <m/>
    <x v="51"/>
    <n v="100478987"/>
    <x v="0"/>
    <x v="5"/>
    <s v="Direção Financeira"/>
    <s v="ORI"/>
    <x v="0"/>
    <m/>
    <x v="0"/>
    <x v="0"/>
    <x v="0"/>
    <x v="0"/>
    <x v="0"/>
    <x v="0"/>
    <x v="0"/>
    <x v="0"/>
    <x v="0"/>
    <x v="0"/>
    <x v="0"/>
    <s v="Direção Financeira"/>
    <x v="0"/>
    <x v="0"/>
    <x v="0"/>
    <x v="0"/>
    <x v="0"/>
    <x v="0"/>
    <x v="0"/>
    <s v="000000"/>
    <x v="0"/>
    <x v="0"/>
    <x v="5"/>
    <x v="0"/>
    <s v="Pagamento de salário referente a 12-2023"/>
  </r>
  <r>
    <x v="0"/>
    <n v="0"/>
    <n v="0"/>
    <n v="0"/>
    <n v="0"/>
    <x v="1151"/>
    <x v="0"/>
    <x v="0"/>
    <x v="0"/>
    <s v="03.16.15"/>
    <x v="0"/>
    <x v="0"/>
    <x v="0"/>
    <s v="Direção Financeira"/>
    <s v="03.16.15"/>
    <s v="Direção Financeira"/>
    <s v="03.16.15"/>
    <x v="52"/>
    <x v="0"/>
    <x v="0"/>
    <x v="0"/>
    <x v="0"/>
    <x v="0"/>
    <x v="0"/>
    <x v="0"/>
    <x v="10"/>
    <s v="2023-12-13"/>
    <x v="3"/>
    <n v="0"/>
    <x v="0"/>
    <m/>
    <x v="0"/>
    <m/>
    <x v="51"/>
    <n v="100478987"/>
    <x v="0"/>
    <x v="5"/>
    <s v="Direção Financeira"/>
    <s v="ORI"/>
    <x v="0"/>
    <m/>
    <x v="0"/>
    <x v="0"/>
    <x v="0"/>
    <x v="0"/>
    <x v="0"/>
    <x v="0"/>
    <x v="0"/>
    <x v="0"/>
    <x v="0"/>
    <x v="0"/>
    <x v="0"/>
    <s v="Direção Financeira"/>
    <x v="0"/>
    <x v="0"/>
    <x v="0"/>
    <x v="0"/>
    <x v="0"/>
    <x v="0"/>
    <x v="0"/>
    <s v="000000"/>
    <x v="0"/>
    <x v="0"/>
    <x v="5"/>
    <x v="0"/>
    <s v="Pagamento de salário referente a 12-2023"/>
  </r>
  <r>
    <x v="0"/>
    <n v="0"/>
    <n v="0"/>
    <n v="0"/>
    <n v="17"/>
    <x v="1151"/>
    <x v="0"/>
    <x v="0"/>
    <x v="0"/>
    <s v="03.16.15"/>
    <x v="0"/>
    <x v="0"/>
    <x v="0"/>
    <s v="Direção Financeira"/>
    <s v="03.16.15"/>
    <s v="Direção Financeira"/>
    <s v="03.16.15"/>
    <x v="51"/>
    <x v="0"/>
    <x v="0"/>
    <x v="0"/>
    <x v="0"/>
    <x v="0"/>
    <x v="0"/>
    <x v="0"/>
    <x v="10"/>
    <s v="2023-12-13"/>
    <x v="3"/>
    <n v="17"/>
    <x v="0"/>
    <m/>
    <x v="0"/>
    <m/>
    <x v="51"/>
    <n v="100478987"/>
    <x v="0"/>
    <x v="5"/>
    <s v="Direção Financeira"/>
    <s v="ORI"/>
    <x v="0"/>
    <m/>
    <x v="0"/>
    <x v="0"/>
    <x v="0"/>
    <x v="0"/>
    <x v="0"/>
    <x v="0"/>
    <x v="0"/>
    <x v="0"/>
    <x v="0"/>
    <x v="0"/>
    <x v="0"/>
    <s v="Direção Financeira"/>
    <x v="0"/>
    <x v="0"/>
    <x v="0"/>
    <x v="0"/>
    <x v="0"/>
    <x v="0"/>
    <x v="0"/>
    <s v="000000"/>
    <x v="0"/>
    <x v="0"/>
    <x v="5"/>
    <x v="0"/>
    <s v="Pagamento de salário referente a 12-2023"/>
  </r>
  <r>
    <x v="0"/>
    <n v="0"/>
    <n v="0"/>
    <n v="0"/>
    <n v="170"/>
    <x v="1151"/>
    <x v="0"/>
    <x v="0"/>
    <x v="0"/>
    <s v="03.16.15"/>
    <x v="0"/>
    <x v="0"/>
    <x v="0"/>
    <s v="Direção Financeira"/>
    <s v="03.16.15"/>
    <s v="Direção Financeira"/>
    <s v="03.16.15"/>
    <x v="37"/>
    <x v="0"/>
    <x v="0"/>
    <x v="0"/>
    <x v="1"/>
    <x v="0"/>
    <x v="0"/>
    <x v="0"/>
    <x v="10"/>
    <s v="2023-12-13"/>
    <x v="3"/>
    <n v="170"/>
    <x v="0"/>
    <m/>
    <x v="0"/>
    <m/>
    <x v="51"/>
    <n v="100478987"/>
    <x v="0"/>
    <x v="5"/>
    <s v="Direção Financeira"/>
    <s v="ORI"/>
    <x v="0"/>
    <m/>
    <x v="0"/>
    <x v="0"/>
    <x v="0"/>
    <x v="0"/>
    <x v="0"/>
    <x v="0"/>
    <x v="0"/>
    <x v="0"/>
    <x v="0"/>
    <x v="0"/>
    <x v="0"/>
    <s v="Direção Financeira"/>
    <x v="0"/>
    <x v="0"/>
    <x v="0"/>
    <x v="0"/>
    <x v="0"/>
    <x v="0"/>
    <x v="0"/>
    <s v="000000"/>
    <x v="0"/>
    <x v="0"/>
    <x v="5"/>
    <x v="0"/>
    <s v="Pagamento de salário referente a 12-2023"/>
  </r>
  <r>
    <x v="0"/>
    <n v="0"/>
    <n v="0"/>
    <n v="0"/>
    <n v="80"/>
    <x v="1151"/>
    <x v="0"/>
    <x v="0"/>
    <x v="0"/>
    <s v="03.16.15"/>
    <x v="0"/>
    <x v="0"/>
    <x v="0"/>
    <s v="Direção Financeira"/>
    <s v="03.16.15"/>
    <s v="Direção Financeira"/>
    <s v="03.16.15"/>
    <x v="49"/>
    <x v="0"/>
    <x v="0"/>
    <x v="0"/>
    <x v="1"/>
    <x v="0"/>
    <x v="0"/>
    <x v="0"/>
    <x v="10"/>
    <s v="2023-12-13"/>
    <x v="3"/>
    <n v="80"/>
    <x v="0"/>
    <m/>
    <x v="0"/>
    <m/>
    <x v="51"/>
    <n v="100478987"/>
    <x v="0"/>
    <x v="5"/>
    <s v="Direção Financeira"/>
    <s v="ORI"/>
    <x v="0"/>
    <m/>
    <x v="0"/>
    <x v="0"/>
    <x v="0"/>
    <x v="0"/>
    <x v="0"/>
    <x v="0"/>
    <x v="0"/>
    <x v="0"/>
    <x v="0"/>
    <x v="0"/>
    <x v="0"/>
    <s v="Direção Financeira"/>
    <x v="0"/>
    <x v="0"/>
    <x v="0"/>
    <x v="0"/>
    <x v="0"/>
    <x v="0"/>
    <x v="0"/>
    <s v="000000"/>
    <x v="0"/>
    <x v="0"/>
    <x v="5"/>
    <x v="0"/>
    <s v="Pagamento de salário referente a 12-2023"/>
  </r>
  <r>
    <x v="0"/>
    <n v="0"/>
    <n v="0"/>
    <n v="0"/>
    <n v="3819"/>
    <x v="1151"/>
    <x v="0"/>
    <x v="0"/>
    <x v="0"/>
    <s v="03.16.15"/>
    <x v="0"/>
    <x v="0"/>
    <x v="0"/>
    <s v="Direção Financeira"/>
    <s v="03.16.15"/>
    <s v="Direção Financeira"/>
    <s v="03.16.15"/>
    <x v="71"/>
    <x v="0"/>
    <x v="0"/>
    <x v="0"/>
    <x v="0"/>
    <x v="0"/>
    <x v="0"/>
    <x v="0"/>
    <x v="10"/>
    <s v="2023-12-13"/>
    <x v="3"/>
    <n v="3819"/>
    <x v="0"/>
    <m/>
    <x v="0"/>
    <m/>
    <x v="6"/>
    <n v="100474706"/>
    <x v="0"/>
    <x v="3"/>
    <s v="Direção Financeira"/>
    <s v="ORI"/>
    <x v="0"/>
    <m/>
    <x v="0"/>
    <x v="0"/>
    <x v="0"/>
    <x v="0"/>
    <x v="0"/>
    <x v="0"/>
    <x v="0"/>
    <x v="0"/>
    <x v="0"/>
    <x v="0"/>
    <x v="0"/>
    <s v="Direção Financeira"/>
    <x v="0"/>
    <x v="0"/>
    <x v="0"/>
    <x v="0"/>
    <x v="0"/>
    <x v="0"/>
    <x v="0"/>
    <s v="000000"/>
    <x v="0"/>
    <x v="0"/>
    <x v="3"/>
    <x v="0"/>
    <s v="Pagamento de salário referente a 12-2023"/>
  </r>
  <r>
    <x v="0"/>
    <n v="0"/>
    <n v="0"/>
    <n v="0"/>
    <n v="56"/>
    <x v="1151"/>
    <x v="0"/>
    <x v="0"/>
    <x v="0"/>
    <s v="03.16.15"/>
    <x v="0"/>
    <x v="0"/>
    <x v="0"/>
    <s v="Direção Financeira"/>
    <s v="03.16.15"/>
    <s v="Direção Financeira"/>
    <s v="03.16.15"/>
    <x v="52"/>
    <x v="0"/>
    <x v="0"/>
    <x v="0"/>
    <x v="0"/>
    <x v="0"/>
    <x v="0"/>
    <x v="0"/>
    <x v="10"/>
    <s v="2023-12-13"/>
    <x v="3"/>
    <n v="56"/>
    <x v="0"/>
    <m/>
    <x v="0"/>
    <m/>
    <x v="6"/>
    <n v="100474706"/>
    <x v="0"/>
    <x v="3"/>
    <s v="Direção Financeira"/>
    <s v="ORI"/>
    <x v="0"/>
    <m/>
    <x v="0"/>
    <x v="0"/>
    <x v="0"/>
    <x v="0"/>
    <x v="0"/>
    <x v="0"/>
    <x v="0"/>
    <x v="0"/>
    <x v="0"/>
    <x v="0"/>
    <x v="0"/>
    <s v="Direção Financeira"/>
    <x v="0"/>
    <x v="0"/>
    <x v="0"/>
    <x v="0"/>
    <x v="0"/>
    <x v="0"/>
    <x v="0"/>
    <s v="000000"/>
    <x v="0"/>
    <x v="0"/>
    <x v="3"/>
    <x v="0"/>
    <s v="Pagamento de salário referente a 12-2023"/>
  </r>
  <r>
    <x v="0"/>
    <n v="0"/>
    <n v="0"/>
    <n v="0"/>
    <n v="4394"/>
    <x v="1151"/>
    <x v="0"/>
    <x v="0"/>
    <x v="0"/>
    <s v="03.16.15"/>
    <x v="0"/>
    <x v="0"/>
    <x v="0"/>
    <s v="Direção Financeira"/>
    <s v="03.16.15"/>
    <s v="Direção Financeira"/>
    <s v="03.16.15"/>
    <x v="51"/>
    <x v="0"/>
    <x v="0"/>
    <x v="0"/>
    <x v="0"/>
    <x v="0"/>
    <x v="0"/>
    <x v="0"/>
    <x v="10"/>
    <s v="2023-12-13"/>
    <x v="3"/>
    <n v="4394"/>
    <x v="0"/>
    <m/>
    <x v="0"/>
    <m/>
    <x v="6"/>
    <n v="100474706"/>
    <x v="0"/>
    <x v="3"/>
    <s v="Direção Financeira"/>
    <s v="ORI"/>
    <x v="0"/>
    <m/>
    <x v="0"/>
    <x v="0"/>
    <x v="0"/>
    <x v="0"/>
    <x v="0"/>
    <x v="0"/>
    <x v="0"/>
    <x v="0"/>
    <x v="0"/>
    <x v="0"/>
    <x v="0"/>
    <s v="Direção Financeira"/>
    <x v="0"/>
    <x v="0"/>
    <x v="0"/>
    <x v="0"/>
    <x v="0"/>
    <x v="0"/>
    <x v="0"/>
    <s v="000000"/>
    <x v="0"/>
    <x v="0"/>
    <x v="3"/>
    <x v="0"/>
    <s v="Pagamento de salário referente a 12-2023"/>
  </r>
  <r>
    <x v="0"/>
    <n v="0"/>
    <n v="0"/>
    <n v="0"/>
    <n v="43470"/>
    <x v="1151"/>
    <x v="0"/>
    <x v="0"/>
    <x v="0"/>
    <s v="03.16.15"/>
    <x v="0"/>
    <x v="0"/>
    <x v="0"/>
    <s v="Direção Financeira"/>
    <s v="03.16.15"/>
    <s v="Direção Financeira"/>
    <s v="03.16.15"/>
    <x v="37"/>
    <x v="0"/>
    <x v="0"/>
    <x v="0"/>
    <x v="1"/>
    <x v="0"/>
    <x v="0"/>
    <x v="0"/>
    <x v="10"/>
    <s v="2023-12-13"/>
    <x v="3"/>
    <n v="43470"/>
    <x v="0"/>
    <m/>
    <x v="0"/>
    <m/>
    <x v="6"/>
    <n v="100474706"/>
    <x v="0"/>
    <x v="3"/>
    <s v="Direção Financeira"/>
    <s v="ORI"/>
    <x v="0"/>
    <m/>
    <x v="0"/>
    <x v="0"/>
    <x v="0"/>
    <x v="0"/>
    <x v="0"/>
    <x v="0"/>
    <x v="0"/>
    <x v="0"/>
    <x v="0"/>
    <x v="0"/>
    <x v="0"/>
    <s v="Direção Financeira"/>
    <x v="0"/>
    <x v="0"/>
    <x v="0"/>
    <x v="0"/>
    <x v="0"/>
    <x v="0"/>
    <x v="0"/>
    <s v="000000"/>
    <x v="0"/>
    <x v="0"/>
    <x v="3"/>
    <x v="0"/>
    <s v="Pagamento de salário referente a 12-2023"/>
  </r>
  <r>
    <x v="0"/>
    <n v="0"/>
    <n v="0"/>
    <n v="0"/>
    <n v="20025"/>
    <x v="1151"/>
    <x v="0"/>
    <x v="0"/>
    <x v="0"/>
    <s v="03.16.15"/>
    <x v="0"/>
    <x v="0"/>
    <x v="0"/>
    <s v="Direção Financeira"/>
    <s v="03.16.15"/>
    <s v="Direção Financeira"/>
    <s v="03.16.15"/>
    <x v="49"/>
    <x v="0"/>
    <x v="0"/>
    <x v="0"/>
    <x v="1"/>
    <x v="0"/>
    <x v="0"/>
    <x v="0"/>
    <x v="10"/>
    <s v="2023-12-13"/>
    <x v="3"/>
    <n v="20025"/>
    <x v="0"/>
    <m/>
    <x v="0"/>
    <m/>
    <x v="6"/>
    <n v="100474706"/>
    <x v="0"/>
    <x v="3"/>
    <s v="Direção Financeira"/>
    <s v="ORI"/>
    <x v="0"/>
    <m/>
    <x v="0"/>
    <x v="0"/>
    <x v="0"/>
    <x v="0"/>
    <x v="0"/>
    <x v="0"/>
    <x v="0"/>
    <x v="0"/>
    <x v="0"/>
    <x v="0"/>
    <x v="0"/>
    <s v="Direção Financeira"/>
    <x v="0"/>
    <x v="0"/>
    <x v="0"/>
    <x v="0"/>
    <x v="0"/>
    <x v="0"/>
    <x v="0"/>
    <s v="000000"/>
    <x v="0"/>
    <x v="0"/>
    <x v="3"/>
    <x v="0"/>
    <s v="Pagamento de salário referente a 12-2023"/>
  </r>
  <r>
    <x v="0"/>
    <n v="0"/>
    <n v="0"/>
    <n v="0"/>
    <n v="46238"/>
    <x v="1151"/>
    <x v="0"/>
    <x v="0"/>
    <x v="0"/>
    <s v="03.16.15"/>
    <x v="0"/>
    <x v="0"/>
    <x v="0"/>
    <s v="Direção Financeira"/>
    <s v="03.16.15"/>
    <s v="Direção Financeira"/>
    <s v="03.16.15"/>
    <x v="71"/>
    <x v="0"/>
    <x v="0"/>
    <x v="0"/>
    <x v="0"/>
    <x v="0"/>
    <x v="0"/>
    <x v="0"/>
    <x v="10"/>
    <s v="2023-12-13"/>
    <x v="3"/>
    <n v="46238"/>
    <x v="0"/>
    <m/>
    <x v="0"/>
    <m/>
    <x v="4"/>
    <n v="100474693"/>
    <x v="0"/>
    <x v="0"/>
    <s v="Direção Financeira"/>
    <s v="ORI"/>
    <x v="0"/>
    <m/>
    <x v="0"/>
    <x v="0"/>
    <x v="0"/>
    <x v="0"/>
    <x v="0"/>
    <x v="0"/>
    <x v="0"/>
    <x v="0"/>
    <x v="0"/>
    <x v="0"/>
    <x v="0"/>
    <s v="Direção Financeira"/>
    <x v="0"/>
    <x v="0"/>
    <x v="0"/>
    <x v="0"/>
    <x v="0"/>
    <x v="0"/>
    <x v="0"/>
    <s v="000000"/>
    <x v="0"/>
    <x v="0"/>
    <x v="0"/>
    <x v="0"/>
    <s v="Pagamento de salário referente a 12-2023"/>
  </r>
  <r>
    <x v="0"/>
    <n v="0"/>
    <n v="0"/>
    <n v="0"/>
    <n v="689"/>
    <x v="1151"/>
    <x v="0"/>
    <x v="0"/>
    <x v="0"/>
    <s v="03.16.15"/>
    <x v="0"/>
    <x v="0"/>
    <x v="0"/>
    <s v="Direção Financeira"/>
    <s v="03.16.15"/>
    <s v="Direção Financeira"/>
    <s v="03.16.15"/>
    <x v="52"/>
    <x v="0"/>
    <x v="0"/>
    <x v="0"/>
    <x v="0"/>
    <x v="0"/>
    <x v="0"/>
    <x v="0"/>
    <x v="10"/>
    <s v="2023-12-13"/>
    <x v="3"/>
    <n v="689"/>
    <x v="0"/>
    <m/>
    <x v="0"/>
    <m/>
    <x v="4"/>
    <n v="100474693"/>
    <x v="0"/>
    <x v="0"/>
    <s v="Direção Financeira"/>
    <s v="ORI"/>
    <x v="0"/>
    <m/>
    <x v="0"/>
    <x v="0"/>
    <x v="0"/>
    <x v="0"/>
    <x v="0"/>
    <x v="0"/>
    <x v="0"/>
    <x v="0"/>
    <x v="0"/>
    <x v="0"/>
    <x v="0"/>
    <s v="Direção Financeira"/>
    <x v="0"/>
    <x v="0"/>
    <x v="0"/>
    <x v="0"/>
    <x v="0"/>
    <x v="0"/>
    <x v="0"/>
    <s v="000000"/>
    <x v="0"/>
    <x v="0"/>
    <x v="0"/>
    <x v="0"/>
    <s v="Pagamento de salário referente a 12-2023"/>
  </r>
  <r>
    <x v="0"/>
    <n v="0"/>
    <n v="0"/>
    <n v="0"/>
    <n v="53188"/>
    <x v="1151"/>
    <x v="0"/>
    <x v="0"/>
    <x v="0"/>
    <s v="03.16.15"/>
    <x v="0"/>
    <x v="0"/>
    <x v="0"/>
    <s v="Direção Financeira"/>
    <s v="03.16.15"/>
    <s v="Direção Financeira"/>
    <s v="03.16.15"/>
    <x v="51"/>
    <x v="0"/>
    <x v="0"/>
    <x v="0"/>
    <x v="0"/>
    <x v="0"/>
    <x v="0"/>
    <x v="0"/>
    <x v="10"/>
    <s v="2023-12-13"/>
    <x v="3"/>
    <n v="53188"/>
    <x v="0"/>
    <m/>
    <x v="0"/>
    <m/>
    <x v="4"/>
    <n v="100474693"/>
    <x v="0"/>
    <x v="0"/>
    <s v="Direção Financeira"/>
    <s v="ORI"/>
    <x v="0"/>
    <m/>
    <x v="0"/>
    <x v="0"/>
    <x v="0"/>
    <x v="0"/>
    <x v="0"/>
    <x v="0"/>
    <x v="0"/>
    <x v="0"/>
    <x v="0"/>
    <x v="0"/>
    <x v="0"/>
    <s v="Direção Financeira"/>
    <x v="0"/>
    <x v="0"/>
    <x v="0"/>
    <x v="0"/>
    <x v="0"/>
    <x v="0"/>
    <x v="0"/>
    <s v="000000"/>
    <x v="0"/>
    <x v="0"/>
    <x v="0"/>
    <x v="0"/>
    <s v="Pagamento de salário referente a 12-2023"/>
  </r>
  <r>
    <x v="0"/>
    <n v="0"/>
    <n v="0"/>
    <n v="0"/>
    <n v="526117"/>
    <x v="1151"/>
    <x v="0"/>
    <x v="0"/>
    <x v="0"/>
    <s v="03.16.15"/>
    <x v="0"/>
    <x v="0"/>
    <x v="0"/>
    <s v="Direção Financeira"/>
    <s v="03.16.15"/>
    <s v="Direção Financeira"/>
    <s v="03.16.15"/>
    <x v="37"/>
    <x v="0"/>
    <x v="0"/>
    <x v="0"/>
    <x v="1"/>
    <x v="0"/>
    <x v="0"/>
    <x v="0"/>
    <x v="10"/>
    <s v="2023-12-13"/>
    <x v="3"/>
    <n v="526117"/>
    <x v="0"/>
    <m/>
    <x v="0"/>
    <m/>
    <x v="4"/>
    <n v="100474693"/>
    <x v="0"/>
    <x v="0"/>
    <s v="Direção Financeira"/>
    <s v="ORI"/>
    <x v="0"/>
    <m/>
    <x v="0"/>
    <x v="0"/>
    <x v="0"/>
    <x v="0"/>
    <x v="0"/>
    <x v="0"/>
    <x v="0"/>
    <x v="0"/>
    <x v="0"/>
    <x v="0"/>
    <x v="0"/>
    <s v="Direção Financeira"/>
    <x v="0"/>
    <x v="0"/>
    <x v="0"/>
    <x v="0"/>
    <x v="0"/>
    <x v="0"/>
    <x v="0"/>
    <s v="000000"/>
    <x v="0"/>
    <x v="0"/>
    <x v="0"/>
    <x v="0"/>
    <s v="Pagamento de salário referente a 12-2023"/>
  </r>
  <r>
    <x v="0"/>
    <n v="0"/>
    <n v="0"/>
    <n v="0"/>
    <n v="242318"/>
    <x v="1151"/>
    <x v="0"/>
    <x v="0"/>
    <x v="0"/>
    <s v="03.16.15"/>
    <x v="0"/>
    <x v="0"/>
    <x v="0"/>
    <s v="Direção Financeira"/>
    <s v="03.16.15"/>
    <s v="Direção Financeira"/>
    <s v="03.16.15"/>
    <x v="49"/>
    <x v="0"/>
    <x v="0"/>
    <x v="0"/>
    <x v="1"/>
    <x v="0"/>
    <x v="0"/>
    <x v="0"/>
    <x v="10"/>
    <s v="2023-12-13"/>
    <x v="3"/>
    <n v="242318"/>
    <x v="0"/>
    <m/>
    <x v="0"/>
    <m/>
    <x v="4"/>
    <n v="100474693"/>
    <x v="0"/>
    <x v="0"/>
    <s v="Direção Financeira"/>
    <s v="ORI"/>
    <x v="0"/>
    <m/>
    <x v="0"/>
    <x v="0"/>
    <x v="0"/>
    <x v="0"/>
    <x v="0"/>
    <x v="0"/>
    <x v="0"/>
    <x v="0"/>
    <x v="0"/>
    <x v="0"/>
    <x v="0"/>
    <s v="Direção Financeira"/>
    <x v="0"/>
    <x v="0"/>
    <x v="0"/>
    <x v="0"/>
    <x v="0"/>
    <x v="0"/>
    <x v="0"/>
    <s v="000000"/>
    <x v="0"/>
    <x v="0"/>
    <x v="0"/>
    <x v="0"/>
    <s v="Pagamento de salário referente a 12-2023"/>
  </r>
  <r>
    <x v="0"/>
    <n v="0"/>
    <n v="0"/>
    <n v="0"/>
    <n v="1104"/>
    <x v="1152"/>
    <x v="0"/>
    <x v="0"/>
    <x v="0"/>
    <s v="01.25.05.09"/>
    <x v="1"/>
    <x v="1"/>
    <x v="1"/>
    <s v="Saúde"/>
    <s v="01.25.05"/>
    <s v="Saúde"/>
    <s v="01.25.05"/>
    <x v="1"/>
    <x v="0"/>
    <x v="1"/>
    <x v="1"/>
    <x v="0"/>
    <x v="1"/>
    <x v="0"/>
    <x v="0"/>
    <x v="10"/>
    <s v="2023-12-27"/>
    <x v="3"/>
    <n v="1104"/>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Farmácia São Miguel, referente aquisição de medicamento da Sra. Maria Segunda Gomes, conforme anexo."/>
  </r>
  <r>
    <x v="0"/>
    <n v="0"/>
    <n v="0"/>
    <n v="0"/>
    <n v="1400"/>
    <x v="1153"/>
    <x v="0"/>
    <x v="0"/>
    <x v="0"/>
    <s v="03.16.15"/>
    <x v="0"/>
    <x v="0"/>
    <x v="0"/>
    <s v="Direção Financeira"/>
    <s v="03.16.15"/>
    <s v="Direção Financeira"/>
    <s v="03.16.15"/>
    <x v="19"/>
    <x v="0"/>
    <x v="0"/>
    <x v="7"/>
    <x v="0"/>
    <x v="0"/>
    <x v="0"/>
    <x v="0"/>
    <x v="10"/>
    <s v="2023-12-20"/>
    <x v="3"/>
    <n v="1400"/>
    <x v="0"/>
    <m/>
    <x v="0"/>
    <m/>
    <x v="28"/>
    <n v="100458633"/>
    <x v="0"/>
    <x v="0"/>
    <s v="Direção Financeira"/>
    <s v="ORI"/>
    <x v="0"/>
    <m/>
    <x v="0"/>
    <x v="0"/>
    <x v="0"/>
    <x v="0"/>
    <x v="0"/>
    <x v="0"/>
    <x v="0"/>
    <x v="0"/>
    <x v="0"/>
    <x v="0"/>
    <x v="0"/>
    <s v="Direção Financeira"/>
    <x v="0"/>
    <x v="0"/>
    <x v="0"/>
    <x v="0"/>
    <x v="0"/>
    <x v="0"/>
    <x v="0"/>
    <s v="099999"/>
    <x v="0"/>
    <x v="0"/>
    <x v="0"/>
    <x v="0"/>
    <s v=" Ajuda de custo a favor do Sr. Joaquim Lino Nunes pela sua deslocação em missão de serviço a cidade da Praia no dia 17 de Dezembro de 2023, conforme justificativo em anexo"/>
  </r>
  <r>
    <x v="0"/>
    <n v="0"/>
    <n v="0"/>
    <n v="0"/>
    <n v="27215"/>
    <x v="1154"/>
    <x v="0"/>
    <x v="0"/>
    <x v="0"/>
    <s v="03.16.15"/>
    <x v="0"/>
    <x v="0"/>
    <x v="0"/>
    <s v="Direção Financeira"/>
    <s v="03.16.15"/>
    <s v="Direção Financeira"/>
    <s v="03.16.15"/>
    <x v="63"/>
    <x v="0"/>
    <x v="5"/>
    <x v="15"/>
    <x v="0"/>
    <x v="0"/>
    <x v="0"/>
    <x v="0"/>
    <x v="0"/>
    <s v="2023-01-23"/>
    <x v="0"/>
    <n v="27215"/>
    <x v="0"/>
    <m/>
    <x v="0"/>
    <m/>
    <x v="34"/>
    <n v="100394431"/>
    <x v="0"/>
    <x v="0"/>
    <s v="Direção Financeira"/>
    <s v="ORI"/>
    <x v="0"/>
    <m/>
    <x v="0"/>
    <x v="0"/>
    <x v="0"/>
    <x v="0"/>
    <x v="0"/>
    <x v="0"/>
    <x v="0"/>
    <x v="0"/>
    <x v="0"/>
    <x v="0"/>
    <x v="0"/>
    <s v="Direção Financeira"/>
    <x v="0"/>
    <x v="0"/>
    <x v="0"/>
    <x v="0"/>
    <x v="0"/>
    <x v="0"/>
    <x v="0"/>
    <s v="000000"/>
    <x v="0"/>
    <x v="0"/>
    <x v="0"/>
    <x v="0"/>
    <s v="Pagamento de seguros, conforme proposta em anexo."/>
  </r>
  <r>
    <x v="0"/>
    <n v="0"/>
    <n v="0"/>
    <n v="0"/>
    <n v="380"/>
    <x v="1155"/>
    <x v="0"/>
    <x v="1"/>
    <x v="0"/>
    <s v="03.03.10"/>
    <x v="4"/>
    <x v="0"/>
    <x v="3"/>
    <s v="Receitas Da Câmara"/>
    <s v="03.03.10"/>
    <s v="Receitas Da Câmara"/>
    <s v="03.03.10"/>
    <x v="4"/>
    <x v="0"/>
    <x v="3"/>
    <x v="3"/>
    <x v="0"/>
    <x v="0"/>
    <x v="1"/>
    <x v="0"/>
    <x v="0"/>
    <s v="2023-01-11"/>
    <x v="0"/>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0"/>
    <x v="1156"/>
    <x v="0"/>
    <x v="1"/>
    <x v="0"/>
    <s v="03.03.10"/>
    <x v="4"/>
    <x v="0"/>
    <x v="3"/>
    <s v="Receitas Da Câmara"/>
    <s v="03.03.10"/>
    <s v="Receitas Da Câmara"/>
    <s v="03.03.10"/>
    <x v="27"/>
    <x v="0"/>
    <x v="3"/>
    <x v="3"/>
    <x v="0"/>
    <x v="0"/>
    <x v="1"/>
    <x v="0"/>
    <x v="0"/>
    <s v="2023-01-11"/>
    <x v="0"/>
    <n v="2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
    <x v="1157"/>
    <x v="0"/>
    <x v="1"/>
    <x v="0"/>
    <s v="03.03.10"/>
    <x v="4"/>
    <x v="0"/>
    <x v="3"/>
    <s v="Receitas Da Câmara"/>
    <s v="03.03.10"/>
    <s v="Receitas Da Câmara"/>
    <s v="03.03.10"/>
    <x v="30"/>
    <x v="0"/>
    <x v="3"/>
    <x v="9"/>
    <x v="0"/>
    <x v="0"/>
    <x v="1"/>
    <x v="0"/>
    <x v="0"/>
    <s v="2023-01-11"/>
    <x v="0"/>
    <n v="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1158"/>
    <x v="0"/>
    <x v="1"/>
    <x v="0"/>
    <s v="03.03.10"/>
    <x v="4"/>
    <x v="0"/>
    <x v="3"/>
    <s v="Receitas Da Câmara"/>
    <s v="03.03.10"/>
    <s v="Receitas Da Câmara"/>
    <s v="03.03.10"/>
    <x v="22"/>
    <x v="0"/>
    <x v="3"/>
    <x v="3"/>
    <x v="0"/>
    <x v="0"/>
    <x v="1"/>
    <x v="0"/>
    <x v="0"/>
    <s v="2023-01-11"/>
    <x v="0"/>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50"/>
    <x v="1159"/>
    <x v="0"/>
    <x v="1"/>
    <x v="0"/>
    <s v="03.03.10"/>
    <x v="4"/>
    <x v="0"/>
    <x v="3"/>
    <s v="Receitas Da Câmara"/>
    <s v="03.03.10"/>
    <s v="Receitas Da Câmara"/>
    <s v="03.03.10"/>
    <x v="6"/>
    <x v="0"/>
    <x v="3"/>
    <x v="3"/>
    <x v="0"/>
    <x v="0"/>
    <x v="1"/>
    <x v="0"/>
    <x v="0"/>
    <s v="2023-01-11"/>
    <x v="0"/>
    <n v="5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50"/>
    <x v="1160"/>
    <x v="0"/>
    <x v="1"/>
    <x v="0"/>
    <s v="03.03.10"/>
    <x v="4"/>
    <x v="0"/>
    <x v="3"/>
    <s v="Receitas Da Câmara"/>
    <s v="03.03.10"/>
    <s v="Receitas Da Câmara"/>
    <s v="03.03.10"/>
    <x v="11"/>
    <x v="0"/>
    <x v="3"/>
    <x v="3"/>
    <x v="0"/>
    <x v="0"/>
    <x v="1"/>
    <x v="0"/>
    <x v="0"/>
    <s v="2023-01-11"/>
    <x v="0"/>
    <n v="6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1161"/>
    <x v="0"/>
    <x v="1"/>
    <x v="0"/>
    <s v="03.03.10"/>
    <x v="4"/>
    <x v="0"/>
    <x v="3"/>
    <s v="Receitas Da Câmara"/>
    <s v="03.03.10"/>
    <s v="Receitas Da Câmara"/>
    <s v="03.03.10"/>
    <x v="7"/>
    <x v="0"/>
    <x v="3"/>
    <x v="3"/>
    <x v="0"/>
    <x v="0"/>
    <x v="1"/>
    <x v="0"/>
    <x v="0"/>
    <s v="2023-01-11"/>
    <x v="0"/>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162"/>
    <x v="0"/>
    <x v="1"/>
    <x v="0"/>
    <s v="03.03.10"/>
    <x v="4"/>
    <x v="0"/>
    <x v="3"/>
    <s v="Receitas Da Câmara"/>
    <s v="03.03.10"/>
    <s v="Receitas Da Câmara"/>
    <s v="03.03.10"/>
    <x v="28"/>
    <x v="0"/>
    <x v="3"/>
    <x v="3"/>
    <x v="0"/>
    <x v="0"/>
    <x v="1"/>
    <x v="0"/>
    <x v="0"/>
    <s v="2023-01-11"/>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1163"/>
    <x v="0"/>
    <x v="1"/>
    <x v="0"/>
    <s v="03.03.10"/>
    <x v="4"/>
    <x v="0"/>
    <x v="3"/>
    <s v="Receitas Da Câmara"/>
    <s v="03.03.10"/>
    <s v="Receitas Da Câmara"/>
    <s v="03.03.10"/>
    <x v="5"/>
    <x v="0"/>
    <x v="0"/>
    <x v="4"/>
    <x v="0"/>
    <x v="0"/>
    <x v="1"/>
    <x v="0"/>
    <x v="0"/>
    <s v="2023-01-11"/>
    <x v="0"/>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
    <x v="1164"/>
    <x v="0"/>
    <x v="1"/>
    <x v="0"/>
    <s v="03.03.10"/>
    <x v="4"/>
    <x v="0"/>
    <x v="3"/>
    <s v="Receitas Da Câmara"/>
    <s v="03.03.10"/>
    <s v="Receitas Da Câmara"/>
    <s v="03.03.10"/>
    <x v="23"/>
    <x v="0"/>
    <x v="3"/>
    <x v="9"/>
    <x v="0"/>
    <x v="0"/>
    <x v="1"/>
    <x v="0"/>
    <x v="0"/>
    <s v="2023-01-11"/>
    <x v="0"/>
    <n v="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165"/>
    <x v="0"/>
    <x v="1"/>
    <x v="0"/>
    <s v="03.03.10"/>
    <x v="4"/>
    <x v="0"/>
    <x v="3"/>
    <s v="Receitas Da Câmara"/>
    <s v="03.03.10"/>
    <s v="Receitas Da Câmara"/>
    <s v="03.03.10"/>
    <x v="9"/>
    <x v="0"/>
    <x v="3"/>
    <x v="3"/>
    <x v="0"/>
    <x v="0"/>
    <x v="1"/>
    <x v="0"/>
    <x v="0"/>
    <s v="2023-01-11"/>
    <x v="0"/>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156"/>
    <x v="1166"/>
    <x v="0"/>
    <x v="1"/>
    <x v="0"/>
    <s v="03.03.10"/>
    <x v="4"/>
    <x v="0"/>
    <x v="3"/>
    <s v="Receitas Da Câmara"/>
    <s v="03.03.10"/>
    <s v="Receitas Da Câmara"/>
    <s v="03.03.10"/>
    <x v="8"/>
    <x v="0"/>
    <x v="0"/>
    <x v="0"/>
    <x v="0"/>
    <x v="0"/>
    <x v="1"/>
    <x v="0"/>
    <x v="0"/>
    <s v="2023-01-11"/>
    <x v="0"/>
    <n v="301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1167"/>
    <x v="0"/>
    <x v="0"/>
    <x v="0"/>
    <s v="01.25.01.12"/>
    <x v="42"/>
    <x v="1"/>
    <x v="1"/>
    <s v="Educação"/>
    <s v="01.25.01"/>
    <s v="Educação"/>
    <s v="01.25.01"/>
    <x v="21"/>
    <x v="0"/>
    <x v="5"/>
    <x v="8"/>
    <x v="0"/>
    <x v="1"/>
    <x v="0"/>
    <x v="0"/>
    <x v="0"/>
    <s v="2023-01-26"/>
    <x v="0"/>
    <n v="20000"/>
    <x v="0"/>
    <m/>
    <x v="0"/>
    <m/>
    <x v="194"/>
    <n v="100475359"/>
    <x v="0"/>
    <x v="0"/>
    <s v="Comparticipação da Câmara com Ensino Superior"/>
    <s v="ORI"/>
    <x v="0"/>
    <m/>
    <x v="0"/>
    <x v="0"/>
    <x v="0"/>
    <x v="0"/>
    <x v="0"/>
    <x v="0"/>
    <x v="0"/>
    <x v="0"/>
    <x v="0"/>
    <x v="0"/>
    <x v="0"/>
    <s v="Comparticipação da Câmara com Ensino Superior"/>
    <x v="0"/>
    <x v="0"/>
    <x v="0"/>
    <x v="0"/>
    <x v="1"/>
    <x v="0"/>
    <x v="0"/>
    <s v="000000"/>
    <x v="0"/>
    <x v="0"/>
    <x v="0"/>
    <x v="0"/>
    <s v="Pagamento a favor de Universidade de santiago, referente apoio para pagamento de divida do aluno Neida Maria Moreira Tavares, conforme anexo."/>
  </r>
  <r>
    <x v="2"/>
    <n v="0"/>
    <n v="0"/>
    <n v="0"/>
    <n v="2400"/>
    <x v="1168"/>
    <x v="0"/>
    <x v="0"/>
    <x v="0"/>
    <s v="01.27.02.14"/>
    <x v="61"/>
    <x v="4"/>
    <x v="5"/>
    <s v="Saneamento básico"/>
    <s v="01.27.02"/>
    <s v="Saneamento básico"/>
    <s v="01.27.02"/>
    <x v="18"/>
    <x v="0"/>
    <x v="0"/>
    <x v="0"/>
    <x v="0"/>
    <x v="1"/>
    <x v="2"/>
    <x v="0"/>
    <x v="0"/>
    <s v="2023-01-26"/>
    <x v="0"/>
    <n v="2400"/>
    <x v="0"/>
    <m/>
    <x v="0"/>
    <m/>
    <x v="45"/>
    <n v="100479348"/>
    <x v="0"/>
    <x v="0"/>
    <s v="Construção de Casas de Banho"/>
    <s v="ORI"/>
    <x v="0"/>
    <s v="CCB"/>
    <x v="0"/>
    <x v="0"/>
    <x v="0"/>
    <x v="0"/>
    <x v="0"/>
    <x v="0"/>
    <x v="0"/>
    <x v="0"/>
    <x v="0"/>
    <x v="0"/>
    <x v="0"/>
    <s v="Construção de Casas de Banho"/>
    <x v="0"/>
    <x v="0"/>
    <x v="0"/>
    <x v="0"/>
    <x v="1"/>
    <x v="0"/>
    <x v="0"/>
    <s v="000000"/>
    <x v="0"/>
    <x v="0"/>
    <x v="0"/>
    <x v="0"/>
    <s v="Pagamento a favor de Loja Nuno Comercio Geral, pela aquisição material para casa d banho, conforme anexo."/>
  </r>
  <r>
    <x v="0"/>
    <n v="0"/>
    <n v="0"/>
    <n v="0"/>
    <n v="2300"/>
    <x v="1169"/>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216"/>
    <x v="1170"/>
    <x v="0"/>
    <x v="1"/>
    <x v="0"/>
    <s v="80.02.10.26"/>
    <x v="3"/>
    <x v="2"/>
    <x v="2"/>
    <s v="Outros"/>
    <s v="80.02.10"/>
    <s v="Outros"/>
    <s v="80.02.10"/>
    <x v="3"/>
    <x v="0"/>
    <x v="2"/>
    <x v="2"/>
    <x v="1"/>
    <x v="2"/>
    <x v="1"/>
    <x v="0"/>
    <x v="0"/>
    <s v="2023-01-23"/>
    <x v="0"/>
    <n v="1216"/>
    <x v="0"/>
    <m/>
    <x v="0"/>
    <m/>
    <x v="3"/>
    <n v="100479277"/>
    <x v="0"/>
    <x v="0"/>
    <s v="Retenção Sansung"/>
    <s v="ORI"/>
    <x v="0"/>
    <s v="RS"/>
    <x v="0"/>
    <x v="0"/>
    <x v="0"/>
    <x v="0"/>
    <x v="0"/>
    <x v="0"/>
    <x v="0"/>
    <x v="0"/>
    <x v="0"/>
    <x v="0"/>
    <x v="0"/>
    <s v="Retenção Sansung"/>
    <x v="0"/>
    <x v="0"/>
    <x v="0"/>
    <x v="0"/>
    <x v="2"/>
    <x v="0"/>
    <x v="0"/>
    <s v="000000"/>
    <x v="0"/>
    <x v="1"/>
    <x v="0"/>
    <x v="0"/>
    <s v="RETENCAO OT"/>
  </r>
  <r>
    <x v="0"/>
    <n v="0"/>
    <n v="0"/>
    <n v="0"/>
    <n v="2300"/>
    <x v="117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3000"/>
    <x v="1172"/>
    <x v="0"/>
    <x v="1"/>
    <x v="0"/>
    <s v="80.02.01"/>
    <x v="2"/>
    <x v="2"/>
    <x v="2"/>
    <s v="Retenções Iur"/>
    <s v="80.02.01"/>
    <s v="Retenções Iur"/>
    <s v="80.02.01"/>
    <x v="2"/>
    <x v="0"/>
    <x v="2"/>
    <x v="0"/>
    <x v="1"/>
    <x v="2"/>
    <x v="1"/>
    <x v="0"/>
    <x v="0"/>
    <s v="2023-01-23"/>
    <x v="0"/>
    <n v="3000"/>
    <x v="0"/>
    <m/>
    <x v="0"/>
    <m/>
    <x v="2"/>
    <n v="100474696"/>
    <x v="0"/>
    <x v="0"/>
    <s v="Retenções Iur"/>
    <s v="ORI"/>
    <x v="0"/>
    <s v="RIUR"/>
    <x v="0"/>
    <x v="0"/>
    <x v="0"/>
    <x v="0"/>
    <x v="0"/>
    <x v="0"/>
    <x v="0"/>
    <x v="0"/>
    <x v="0"/>
    <x v="0"/>
    <x v="0"/>
    <s v="Retenções Iur"/>
    <x v="0"/>
    <x v="0"/>
    <x v="0"/>
    <x v="0"/>
    <x v="2"/>
    <x v="0"/>
    <x v="0"/>
    <s v="000000"/>
    <x v="0"/>
    <x v="1"/>
    <x v="0"/>
    <x v="0"/>
    <s v="RETENCAO OT"/>
  </r>
  <r>
    <x v="0"/>
    <n v="0"/>
    <n v="0"/>
    <n v="0"/>
    <n v="1475"/>
    <x v="1173"/>
    <x v="0"/>
    <x v="1"/>
    <x v="0"/>
    <s v="03.03.10"/>
    <x v="4"/>
    <x v="0"/>
    <x v="3"/>
    <s v="Receitas Da Câmara"/>
    <s v="03.03.10"/>
    <s v="Receitas Da Câmara"/>
    <s v="03.03.10"/>
    <x v="6"/>
    <x v="0"/>
    <x v="3"/>
    <x v="3"/>
    <x v="0"/>
    <x v="0"/>
    <x v="1"/>
    <x v="0"/>
    <x v="3"/>
    <s v="2023-04-26"/>
    <x v="1"/>
    <n v="14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
    <x v="1174"/>
    <x v="0"/>
    <x v="1"/>
    <x v="0"/>
    <s v="03.03.10"/>
    <x v="4"/>
    <x v="0"/>
    <x v="3"/>
    <s v="Receitas Da Câmara"/>
    <s v="03.03.10"/>
    <s v="Receitas Da Câmara"/>
    <s v="03.03.10"/>
    <x v="11"/>
    <x v="0"/>
    <x v="3"/>
    <x v="3"/>
    <x v="0"/>
    <x v="0"/>
    <x v="1"/>
    <x v="0"/>
    <x v="3"/>
    <s v="2023-04-14"/>
    <x v="1"/>
    <n v="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1175"/>
    <x v="0"/>
    <x v="1"/>
    <x v="0"/>
    <s v="03.03.10"/>
    <x v="4"/>
    <x v="0"/>
    <x v="3"/>
    <s v="Receitas Da Câmara"/>
    <s v="03.03.10"/>
    <s v="Receitas Da Câmara"/>
    <s v="03.03.10"/>
    <x v="6"/>
    <x v="0"/>
    <x v="3"/>
    <x v="3"/>
    <x v="0"/>
    <x v="0"/>
    <x v="1"/>
    <x v="0"/>
    <x v="3"/>
    <s v="2023-04-14"/>
    <x v="1"/>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833"/>
    <x v="1176"/>
    <x v="0"/>
    <x v="1"/>
    <x v="0"/>
    <s v="03.03.10"/>
    <x v="4"/>
    <x v="0"/>
    <x v="3"/>
    <s v="Receitas Da Câmara"/>
    <s v="03.03.10"/>
    <s v="Receitas Da Câmara"/>
    <s v="03.03.10"/>
    <x v="8"/>
    <x v="0"/>
    <x v="0"/>
    <x v="0"/>
    <x v="0"/>
    <x v="0"/>
    <x v="1"/>
    <x v="0"/>
    <x v="3"/>
    <s v="2023-04-14"/>
    <x v="1"/>
    <n v="8883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177"/>
    <x v="0"/>
    <x v="1"/>
    <x v="0"/>
    <s v="03.03.10"/>
    <x v="4"/>
    <x v="0"/>
    <x v="3"/>
    <s v="Receitas Da Câmara"/>
    <s v="03.03.10"/>
    <s v="Receitas Da Câmara"/>
    <s v="03.03.10"/>
    <x v="28"/>
    <x v="0"/>
    <x v="3"/>
    <x v="3"/>
    <x v="0"/>
    <x v="0"/>
    <x v="1"/>
    <x v="0"/>
    <x v="3"/>
    <s v="2023-04-14"/>
    <x v="1"/>
    <n v="2583"/>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16000"/>
    <x v="1178"/>
    <x v="0"/>
    <x v="1"/>
    <x v="0"/>
    <s v="03.03.10"/>
    <x v="4"/>
    <x v="0"/>
    <x v="3"/>
    <s v="Receitas Da Câmara"/>
    <s v="03.03.10"/>
    <s v="Receitas Da Câmara"/>
    <s v="03.03.10"/>
    <x v="33"/>
    <x v="0"/>
    <x v="0"/>
    <x v="0"/>
    <x v="0"/>
    <x v="0"/>
    <x v="1"/>
    <x v="0"/>
    <x v="3"/>
    <s v="2023-04-14"/>
    <x v="1"/>
    <n v="21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00"/>
    <x v="1179"/>
    <x v="0"/>
    <x v="1"/>
    <x v="0"/>
    <s v="03.03.10"/>
    <x v="4"/>
    <x v="0"/>
    <x v="3"/>
    <s v="Receitas Da Câmara"/>
    <s v="03.03.10"/>
    <s v="Receitas Da Câmara"/>
    <s v="03.03.10"/>
    <x v="5"/>
    <x v="0"/>
    <x v="0"/>
    <x v="4"/>
    <x v="0"/>
    <x v="0"/>
    <x v="1"/>
    <x v="0"/>
    <x v="3"/>
    <s v="2023-04-14"/>
    <x v="1"/>
    <n v="5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200"/>
    <x v="1180"/>
    <x v="0"/>
    <x v="1"/>
    <x v="0"/>
    <s v="03.03.10"/>
    <x v="4"/>
    <x v="0"/>
    <x v="3"/>
    <s v="Receitas Da Câmara"/>
    <s v="03.03.10"/>
    <s v="Receitas Da Câmara"/>
    <s v="03.03.10"/>
    <x v="27"/>
    <x v="0"/>
    <x v="3"/>
    <x v="3"/>
    <x v="0"/>
    <x v="0"/>
    <x v="1"/>
    <x v="0"/>
    <x v="3"/>
    <s v="2023-04-14"/>
    <x v="1"/>
    <n v="3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1181"/>
    <x v="0"/>
    <x v="1"/>
    <x v="0"/>
    <s v="03.03.10"/>
    <x v="4"/>
    <x v="0"/>
    <x v="3"/>
    <s v="Receitas Da Câmara"/>
    <s v="03.03.10"/>
    <s v="Receitas Da Câmara"/>
    <s v="03.03.10"/>
    <x v="4"/>
    <x v="0"/>
    <x v="3"/>
    <x v="3"/>
    <x v="0"/>
    <x v="0"/>
    <x v="1"/>
    <x v="0"/>
    <x v="3"/>
    <s v="2023-04-14"/>
    <x v="1"/>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182"/>
    <x v="0"/>
    <x v="1"/>
    <x v="0"/>
    <s v="03.03.10"/>
    <x v="4"/>
    <x v="0"/>
    <x v="3"/>
    <s v="Receitas Da Câmara"/>
    <s v="03.03.10"/>
    <s v="Receitas Da Câmara"/>
    <s v="03.03.10"/>
    <x v="9"/>
    <x v="0"/>
    <x v="3"/>
    <x v="3"/>
    <x v="0"/>
    <x v="0"/>
    <x v="1"/>
    <x v="0"/>
    <x v="3"/>
    <s v="2023-04-14"/>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74739"/>
    <x v="1183"/>
    <x v="0"/>
    <x v="1"/>
    <x v="0"/>
    <s v="03.03.10"/>
    <x v="4"/>
    <x v="0"/>
    <x v="3"/>
    <s v="Receitas Da Câmara"/>
    <s v="03.03.10"/>
    <s v="Receitas Da Câmara"/>
    <s v="03.03.10"/>
    <x v="45"/>
    <x v="0"/>
    <x v="6"/>
    <x v="11"/>
    <x v="0"/>
    <x v="0"/>
    <x v="1"/>
    <x v="0"/>
    <x v="2"/>
    <s v="2023-03-27"/>
    <x v="0"/>
    <n v="1974739"/>
    <x v="0"/>
    <m/>
    <x v="0"/>
    <m/>
    <x v="8"/>
    <n v="100474914"/>
    <x v="0"/>
    <x v="0"/>
    <s v="Receitas Da Câmara"/>
    <s v="EXT"/>
    <x v="0"/>
    <s v="RDC"/>
    <x v="0"/>
    <x v="0"/>
    <x v="0"/>
    <x v="0"/>
    <x v="0"/>
    <x v="0"/>
    <x v="0"/>
    <x v="0"/>
    <x v="0"/>
    <x v="0"/>
    <x v="0"/>
    <s v="Receitas Da Câmara"/>
    <x v="0"/>
    <x v="0"/>
    <x v="0"/>
    <x v="0"/>
    <x v="0"/>
    <x v="0"/>
    <x v="0"/>
    <s v="000000"/>
    <x v="0"/>
    <x v="0"/>
    <x v="0"/>
    <x v="0"/>
    <s v="Transferência FFM, referente ao mês de março 2023, conforme anexo."/>
  </r>
  <r>
    <x v="0"/>
    <n v="0"/>
    <n v="0"/>
    <n v="0"/>
    <n v="2490"/>
    <x v="1184"/>
    <x v="0"/>
    <x v="1"/>
    <x v="0"/>
    <s v="03.03.10"/>
    <x v="4"/>
    <x v="0"/>
    <x v="3"/>
    <s v="Receitas Da Câmara"/>
    <s v="03.03.10"/>
    <s v="Receitas Da Câmara"/>
    <s v="03.03.10"/>
    <x v="9"/>
    <x v="0"/>
    <x v="3"/>
    <x v="3"/>
    <x v="0"/>
    <x v="0"/>
    <x v="1"/>
    <x v="0"/>
    <x v="3"/>
    <s v="2023-04-26"/>
    <x v="1"/>
    <n v="2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1185"/>
    <x v="0"/>
    <x v="1"/>
    <x v="0"/>
    <s v="03.03.10"/>
    <x v="4"/>
    <x v="0"/>
    <x v="3"/>
    <s v="Receitas Da Câmara"/>
    <s v="03.03.10"/>
    <s v="Receitas Da Câmara"/>
    <s v="03.03.10"/>
    <x v="7"/>
    <x v="0"/>
    <x v="3"/>
    <x v="3"/>
    <x v="0"/>
    <x v="0"/>
    <x v="1"/>
    <x v="0"/>
    <x v="3"/>
    <s v="2023-04-26"/>
    <x v="1"/>
    <n v="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50"/>
    <x v="1186"/>
    <x v="0"/>
    <x v="1"/>
    <x v="0"/>
    <s v="03.03.10"/>
    <x v="4"/>
    <x v="0"/>
    <x v="3"/>
    <s v="Receitas Da Câmara"/>
    <s v="03.03.10"/>
    <s v="Receitas Da Câmara"/>
    <s v="03.03.10"/>
    <x v="34"/>
    <x v="0"/>
    <x v="3"/>
    <x v="3"/>
    <x v="0"/>
    <x v="0"/>
    <x v="1"/>
    <x v="0"/>
    <x v="3"/>
    <s v="2023-04-26"/>
    <x v="1"/>
    <n v="9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0"/>
    <x v="1187"/>
    <x v="0"/>
    <x v="1"/>
    <x v="0"/>
    <s v="03.03.10"/>
    <x v="4"/>
    <x v="0"/>
    <x v="3"/>
    <s v="Receitas Da Câmara"/>
    <s v="03.03.10"/>
    <s v="Receitas Da Câmara"/>
    <s v="03.03.10"/>
    <x v="11"/>
    <x v="0"/>
    <x v="3"/>
    <x v="3"/>
    <x v="0"/>
    <x v="0"/>
    <x v="1"/>
    <x v="0"/>
    <x v="3"/>
    <s v="2023-04-26"/>
    <x v="1"/>
    <n v="2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188"/>
    <x v="0"/>
    <x v="1"/>
    <x v="0"/>
    <s v="03.03.10"/>
    <x v="4"/>
    <x v="0"/>
    <x v="3"/>
    <s v="Receitas Da Câmara"/>
    <s v="03.03.10"/>
    <s v="Receitas Da Câmara"/>
    <s v="03.03.10"/>
    <x v="4"/>
    <x v="0"/>
    <x v="3"/>
    <x v="3"/>
    <x v="0"/>
    <x v="0"/>
    <x v="1"/>
    <x v="0"/>
    <x v="3"/>
    <s v="2023-04-26"/>
    <x v="1"/>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60"/>
    <x v="1189"/>
    <x v="0"/>
    <x v="1"/>
    <x v="0"/>
    <s v="03.03.10"/>
    <x v="4"/>
    <x v="0"/>
    <x v="3"/>
    <s v="Receitas Da Câmara"/>
    <s v="03.03.10"/>
    <s v="Receitas Da Câmara"/>
    <s v="03.03.10"/>
    <x v="22"/>
    <x v="0"/>
    <x v="3"/>
    <x v="3"/>
    <x v="0"/>
    <x v="0"/>
    <x v="1"/>
    <x v="0"/>
    <x v="3"/>
    <s v="2023-04-26"/>
    <x v="1"/>
    <n v="9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0"/>
    <x v="1190"/>
    <x v="0"/>
    <x v="1"/>
    <x v="0"/>
    <s v="03.03.10"/>
    <x v="4"/>
    <x v="0"/>
    <x v="3"/>
    <s v="Receitas Da Câmara"/>
    <s v="03.03.10"/>
    <s v="Receitas Da Câmara"/>
    <s v="03.03.10"/>
    <x v="27"/>
    <x v="0"/>
    <x v="3"/>
    <x v="3"/>
    <x v="0"/>
    <x v="0"/>
    <x v="1"/>
    <x v="0"/>
    <x v="3"/>
    <s v="2023-04-26"/>
    <x v="1"/>
    <n v="30500"/>
    <x v="0"/>
    <m/>
    <x v="0"/>
    <m/>
    <x v="4"/>
    <n v="100474693"/>
    <x v="0"/>
    <x v="0"/>
    <s v="Receitas Da Câmara"/>
    <s v="EXT"/>
    <x v="0"/>
    <s v="RDC"/>
    <x v="0"/>
    <x v="0"/>
    <x v="0"/>
    <x v="0"/>
    <x v="0"/>
    <x v="0"/>
    <x v="0"/>
    <x v="0"/>
    <x v="0"/>
    <x v="0"/>
    <x v="0"/>
    <s v="Receitas Da Câmara"/>
    <x v="0"/>
    <x v="0"/>
    <x v="0"/>
    <x v="0"/>
    <x v="0"/>
    <x v="0"/>
    <x v="0"/>
    <s v="263283"/>
    <x v="0"/>
    <x v="0"/>
    <x v="0"/>
    <x v="0"/>
    <s v="Resumo de Receitas Virtuais"/>
  </r>
  <r>
    <x v="0"/>
    <n v="0"/>
    <n v="0"/>
    <n v="0"/>
    <n v="21514"/>
    <x v="1191"/>
    <x v="0"/>
    <x v="1"/>
    <x v="0"/>
    <s v="03.03.10"/>
    <x v="4"/>
    <x v="0"/>
    <x v="3"/>
    <s v="Receitas Da Câmara"/>
    <s v="03.03.10"/>
    <s v="Receitas Da Câmara"/>
    <s v="03.03.10"/>
    <x v="8"/>
    <x v="0"/>
    <x v="0"/>
    <x v="0"/>
    <x v="0"/>
    <x v="0"/>
    <x v="1"/>
    <x v="0"/>
    <x v="3"/>
    <s v="2023-04-26"/>
    <x v="1"/>
    <n v="2151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00"/>
    <x v="1192"/>
    <x v="0"/>
    <x v="1"/>
    <x v="0"/>
    <s v="03.03.10"/>
    <x v="4"/>
    <x v="0"/>
    <x v="3"/>
    <s v="Receitas Da Câmara"/>
    <s v="03.03.10"/>
    <s v="Receitas Da Câmara"/>
    <s v="03.03.10"/>
    <x v="5"/>
    <x v="0"/>
    <x v="0"/>
    <x v="4"/>
    <x v="0"/>
    <x v="0"/>
    <x v="1"/>
    <x v="0"/>
    <x v="3"/>
    <s v="2023-04-26"/>
    <x v="1"/>
    <n v="10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877"/>
    <x v="1193"/>
    <x v="0"/>
    <x v="0"/>
    <x v="0"/>
    <s v="03.16.15"/>
    <x v="0"/>
    <x v="0"/>
    <x v="0"/>
    <s v="Direção Financeira"/>
    <s v="03.16.15"/>
    <s v="Direção Financeira"/>
    <s v="03.16.15"/>
    <x v="17"/>
    <x v="0"/>
    <x v="0"/>
    <x v="0"/>
    <x v="0"/>
    <x v="0"/>
    <x v="0"/>
    <x v="0"/>
    <x v="5"/>
    <s v="2023-05-18"/>
    <x v="1"/>
    <n v="53877"/>
    <x v="0"/>
    <m/>
    <x v="0"/>
    <m/>
    <x v="195"/>
    <n v="100476433"/>
    <x v="0"/>
    <x v="0"/>
    <s v="Direção Financeira"/>
    <s v="ORI"/>
    <x v="0"/>
    <m/>
    <x v="0"/>
    <x v="0"/>
    <x v="0"/>
    <x v="0"/>
    <x v="0"/>
    <x v="0"/>
    <x v="0"/>
    <x v="0"/>
    <x v="0"/>
    <x v="0"/>
    <x v="0"/>
    <s v="Direção Financeira"/>
    <x v="0"/>
    <x v="0"/>
    <x v="0"/>
    <x v="0"/>
    <x v="0"/>
    <x v="0"/>
    <x v="0"/>
    <s v="000925"/>
    <x v="0"/>
    <x v="0"/>
    <x v="0"/>
    <x v="0"/>
    <s v=" Pagamento a favor da Recoshop, para aquisição de 1 impressora multifuncional, para o Balcão Único de atendimento da CMSM, conforme documento em anexo.    "/>
  </r>
  <r>
    <x v="0"/>
    <n v="0"/>
    <n v="0"/>
    <n v="0"/>
    <n v="54854"/>
    <x v="1194"/>
    <x v="0"/>
    <x v="0"/>
    <x v="0"/>
    <s v="03.16.15"/>
    <x v="0"/>
    <x v="0"/>
    <x v="0"/>
    <s v="Direção Financeira"/>
    <s v="03.16.15"/>
    <s v="Direção Financeira"/>
    <s v="03.16.15"/>
    <x v="0"/>
    <x v="0"/>
    <x v="0"/>
    <x v="0"/>
    <x v="0"/>
    <x v="0"/>
    <x v="0"/>
    <x v="0"/>
    <x v="5"/>
    <s v="2023-05-19"/>
    <x v="1"/>
    <n v="54854"/>
    <x v="0"/>
    <m/>
    <x v="0"/>
    <m/>
    <x v="0"/>
    <n v="100476920"/>
    <x v="0"/>
    <x v="0"/>
    <s v="Direção Financeira"/>
    <s v="ORI"/>
    <x v="0"/>
    <m/>
    <x v="0"/>
    <x v="0"/>
    <x v="0"/>
    <x v="0"/>
    <x v="0"/>
    <x v="0"/>
    <x v="0"/>
    <x v="0"/>
    <x v="0"/>
    <x v="0"/>
    <x v="0"/>
    <s v="Direção Financeira"/>
    <x v="0"/>
    <x v="0"/>
    <x v="0"/>
    <x v="0"/>
    <x v="0"/>
    <x v="0"/>
    <x v="0"/>
    <s v="000000"/>
    <x v="0"/>
    <x v="0"/>
    <x v="0"/>
    <x v="0"/>
    <s v="Pagamento referente a aquisição de combustíveis, para as viaturas ligeiras, conforme proposta em anexo.   "/>
  </r>
  <r>
    <x v="2"/>
    <n v="0"/>
    <n v="0"/>
    <n v="0"/>
    <n v="6125"/>
    <x v="1195"/>
    <x v="0"/>
    <x v="0"/>
    <x v="0"/>
    <s v="01.23.04.14"/>
    <x v="8"/>
    <x v="3"/>
    <x v="4"/>
    <s v="Ambiente"/>
    <s v="01.23.04"/>
    <s v="Ambiente"/>
    <s v="01.23.04"/>
    <x v="18"/>
    <x v="0"/>
    <x v="0"/>
    <x v="0"/>
    <x v="0"/>
    <x v="1"/>
    <x v="2"/>
    <x v="0"/>
    <x v="5"/>
    <s v="2023-05-23"/>
    <x v="1"/>
    <n v="6125"/>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
  </r>
  <r>
    <x v="0"/>
    <n v="0"/>
    <n v="0"/>
    <n v="0"/>
    <n v="72500"/>
    <x v="1196"/>
    <x v="0"/>
    <x v="0"/>
    <x v="0"/>
    <s v="01.28.03.06"/>
    <x v="30"/>
    <x v="6"/>
    <x v="7"/>
    <s v="Proteção Social"/>
    <s v="01.28.03"/>
    <s v="Proteção Social"/>
    <s v="01.28.03"/>
    <x v="21"/>
    <x v="0"/>
    <x v="5"/>
    <x v="8"/>
    <x v="0"/>
    <x v="1"/>
    <x v="0"/>
    <x v="0"/>
    <x v="5"/>
    <s v="2023-05-30"/>
    <x v="1"/>
    <n v="72500"/>
    <x v="0"/>
    <m/>
    <x v="0"/>
    <m/>
    <x v="8"/>
    <n v="100474914"/>
    <x v="0"/>
    <x v="0"/>
    <s v="Apoio a Crianças Vulneráveis "/>
    <s v="ORI"/>
    <x v="0"/>
    <s v="ACV"/>
    <x v="0"/>
    <x v="0"/>
    <x v="0"/>
    <x v="0"/>
    <x v="0"/>
    <x v="0"/>
    <x v="0"/>
    <x v="0"/>
    <x v="0"/>
    <x v="0"/>
    <x v="0"/>
    <s v="Apoio a Crianças Vulneráveis "/>
    <x v="0"/>
    <x v="0"/>
    <x v="0"/>
    <x v="0"/>
    <x v="1"/>
    <x v="0"/>
    <x v="0"/>
    <s v="001016"/>
    <x v="0"/>
    <x v="0"/>
    <x v="0"/>
    <x v="0"/>
    <s v="Apoio concedido a favor das crianças vulneráveis, referente ao mês de maio 2023, conforme a folha em anexo. "/>
  </r>
  <r>
    <x v="0"/>
    <n v="0"/>
    <n v="0"/>
    <n v="0"/>
    <n v="6000"/>
    <x v="1197"/>
    <x v="0"/>
    <x v="0"/>
    <x v="0"/>
    <s v="01.25.05.12"/>
    <x v="5"/>
    <x v="1"/>
    <x v="1"/>
    <s v="Saúde"/>
    <s v="01.25.05"/>
    <s v="Saúde"/>
    <s v="01.25.05"/>
    <x v="1"/>
    <x v="0"/>
    <x v="1"/>
    <x v="1"/>
    <x v="0"/>
    <x v="1"/>
    <x v="0"/>
    <x v="0"/>
    <x v="5"/>
    <s v="2023-05-30"/>
    <x v="1"/>
    <n v="6000"/>
    <x v="0"/>
    <m/>
    <x v="0"/>
    <m/>
    <x v="196"/>
    <n v="100415359"/>
    <x v="0"/>
    <x v="0"/>
    <s v="Promoção e Inclusão Social"/>
    <s v="ORI"/>
    <x v="0"/>
    <m/>
    <x v="0"/>
    <x v="0"/>
    <x v="0"/>
    <x v="0"/>
    <x v="0"/>
    <x v="0"/>
    <x v="0"/>
    <x v="0"/>
    <x v="0"/>
    <x v="0"/>
    <x v="0"/>
    <s v="Promoção e Inclusão Social"/>
    <x v="0"/>
    <x v="0"/>
    <x v="0"/>
    <x v="0"/>
    <x v="1"/>
    <x v="0"/>
    <x v="0"/>
    <s v="001027"/>
    <x v="0"/>
    <x v="0"/>
    <x v="0"/>
    <x v="0"/>
    <s v="Pagamento a favor da Sra Josefina Mendes Furtado, pela comparticipação na realização de atividade aniversario de grupo coral Devino Espirito Santo, confrome anexo."/>
  </r>
  <r>
    <x v="0"/>
    <n v="0"/>
    <n v="0"/>
    <n v="0"/>
    <n v="43896"/>
    <x v="1198"/>
    <x v="0"/>
    <x v="0"/>
    <x v="0"/>
    <s v="03.16.15"/>
    <x v="0"/>
    <x v="0"/>
    <x v="0"/>
    <s v="Direção Financeira"/>
    <s v="03.16.15"/>
    <s v="Direção Financeira"/>
    <s v="03.16.15"/>
    <x v="0"/>
    <x v="0"/>
    <x v="0"/>
    <x v="0"/>
    <x v="0"/>
    <x v="0"/>
    <x v="0"/>
    <x v="0"/>
    <x v="6"/>
    <s v="2023-07-11"/>
    <x v="2"/>
    <n v="43896"/>
    <x v="0"/>
    <m/>
    <x v="0"/>
    <m/>
    <x v="0"/>
    <n v="100476920"/>
    <x v="0"/>
    <x v="0"/>
    <s v="Direção Financeira"/>
    <s v="ORI"/>
    <x v="0"/>
    <m/>
    <x v="0"/>
    <x v="0"/>
    <x v="0"/>
    <x v="0"/>
    <x v="0"/>
    <x v="0"/>
    <x v="0"/>
    <x v="0"/>
    <x v="0"/>
    <x v="0"/>
    <x v="0"/>
    <s v="Direção Financeira"/>
    <x v="0"/>
    <x v="0"/>
    <x v="0"/>
    <x v="0"/>
    <x v="0"/>
    <x v="0"/>
    <x v="0"/>
    <s v="000000"/>
    <x v="0"/>
    <x v="0"/>
    <x v="0"/>
    <x v="0"/>
    <s v="Pagamento a favor da Felisberto Carvalho Auto, pela aquisição de combustíveis, destinados as viaturas aos serviços da CMSM, conforme anexo.   "/>
  </r>
  <r>
    <x v="0"/>
    <n v="0"/>
    <n v="0"/>
    <n v="0"/>
    <n v="1620"/>
    <x v="1199"/>
    <x v="0"/>
    <x v="1"/>
    <x v="0"/>
    <s v="80.02.01"/>
    <x v="2"/>
    <x v="2"/>
    <x v="2"/>
    <s v="Retenções Iur"/>
    <s v="80.02.01"/>
    <s v="Retenções Iur"/>
    <s v="80.02.01"/>
    <x v="2"/>
    <x v="0"/>
    <x v="2"/>
    <x v="0"/>
    <x v="1"/>
    <x v="2"/>
    <x v="1"/>
    <x v="0"/>
    <x v="4"/>
    <s v="2023-06-28"/>
    <x v="1"/>
    <n v="1620"/>
    <x v="0"/>
    <m/>
    <x v="0"/>
    <m/>
    <x v="2"/>
    <n v="100474696"/>
    <x v="0"/>
    <x v="0"/>
    <s v="Retenções Iur"/>
    <s v="ORI"/>
    <x v="0"/>
    <s v="RIUR"/>
    <x v="0"/>
    <x v="0"/>
    <x v="0"/>
    <x v="0"/>
    <x v="0"/>
    <x v="0"/>
    <x v="0"/>
    <x v="0"/>
    <x v="0"/>
    <x v="0"/>
    <x v="0"/>
    <s v="Retenções Iur"/>
    <x v="0"/>
    <x v="0"/>
    <x v="0"/>
    <x v="0"/>
    <x v="2"/>
    <x v="0"/>
    <x v="0"/>
    <s v="000000"/>
    <x v="0"/>
    <x v="1"/>
    <x v="0"/>
    <x v="0"/>
    <s v="RETENCAO OT"/>
  </r>
  <r>
    <x v="0"/>
    <n v="0"/>
    <n v="0"/>
    <n v="0"/>
    <n v="60631"/>
    <x v="1200"/>
    <x v="0"/>
    <x v="0"/>
    <x v="0"/>
    <s v="03.16.15"/>
    <x v="0"/>
    <x v="0"/>
    <x v="0"/>
    <s v="Direção Financeira"/>
    <s v="03.16.15"/>
    <s v="Direção Financeira"/>
    <s v="03.16.15"/>
    <x v="0"/>
    <x v="0"/>
    <x v="0"/>
    <x v="0"/>
    <x v="0"/>
    <x v="0"/>
    <x v="0"/>
    <x v="0"/>
    <x v="4"/>
    <s v="2023-06-30"/>
    <x v="1"/>
    <n v="6063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
  </r>
  <r>
    <x v="0"/>
    <n v="0"/>
    <n v="0"/>
    <n v="0"/>
    <n v="56536"/>
    <x v="1201"/>
    <x v="0"/>
    <x v="0"/>
    <x v="0"/>
    <s v="01.25.01.10"/>
    <x v="11"/>
    <x v="1"/>
    <x v="1"/>
    <s v="Educação"/>
    <s v="01.25.01"/>
    <s v="Educação"/>
    <s v="01.25.01"/>
    <x v="21"/>
    <x v="0"/>
    <x v="5"/>
    <x v="8"/>
    <x v="0"/>
    <x v="1"/>
    <x v="0"/>
    <x v="0"/>
    <x v="8"/>
    <s v="2023-10-06"/>
    <x v="3"/>
    <n v="56536"/>
    <x v="0"/>
    <m/>
    <x v="0"/>
    <m/>
    <x v="0"/>
    <n v="100476920"/>
    <x v="0"/>
    <x v="0"/>
    <s v="Transporte escolar"/>
    <s v="ORI"/>
    <x v="0"/>
    <m/>
    <x v="0"/>
    <x v="0"/>
    <x v="0"/>
    <x v="0"/>
    <x v="0"/>
    <x v="0"/>
    <x v="0"/>
    <x v="0"/>
    <x v="0"/>
    <x v="0"/>
    <x v="0"/>
    <s v="Transporte escolar"/>
    <x v="0"/>
    <x v="0"/>
    <x v="0"/>
    <x v="0"/>
    <x v="1"/>
    <x v="0"/>
    <x v="0"/>
    <s v="000000"/>
    <x v="0"/>
    <x v="0"/>
    <x v="0"/>
    <x v="0"/>
    <s v="Pagamento de combustíveis, conforme proposta em anexo."/>
  </r>
  <r>
    <x v="0"/>
    <n v="0"/>
    <n v="0"/>
    <n v="0"/>
    <n v="68"/>
    <x v="1202"/>
    <x v="0"/>
    <x v="0"/>
    <x v="0"/>
    <s v="03.16.25"/>
    <x v="51"/>
    <x v="0"/>
    <x v="0"/>
    <s v="Direção dos  Recursos Humanos"/>
    <s v="03.16.25"/>
    <s v="Direção dos  Recursos Humanos"/>
    <s v="03.16.25"/>
    <x v="42"/>
    <x v="0"/>
    <x v="0"/>
    <x v="7"/>
    <x v="0"/>
    <x v="0"/>
    <x v="0"/>
    <x v="0"/>
    <x v="8"/>
    <s v="2023-10-27"/>
    <x v="3"/>
    <n v="6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15"/>
    <x v="1202"/>
    <x v="0"/>
    <x v="0"/>
    <x v="0"/>
    <s v="03.16.25"/>
    <x v="51"/>
    <x v="0"/>
    <x v="0"/>
    <s v="Direção dos  Recursos Humanos"/>
    <s v="03.16.25"/>
    <s v="Direção dos  Recursos Humanos"/>
    <s v="03.16.25"/>
    <x v="52"/>
    <x v="0"/>
    <x v="0"/>
    <x v="0"/>
    <x v="0"/>
    <x v="0"/>
    <x v="0"/>
    <x v="0"/>
    <x v="8"/>
    <s v="2023-10-27"/>
    <x v="3"/>
    <n v="1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243"/>
    <x v="1202"/>
    <x v="0"/>
    <x v="0"/>
    <x v="0"/>
    <s v="03.16.25"/>
    <x v="51"/>
    <x v="0"/>
    <x v="0"/>
    <s v="Direção dos  Recursos Humanos"/>
    <s v="03.16.25"/>
    <s v="Direção dos  Recursos Humanos"/>
    <s v="03.16.25"/>
    <x v="37"/>
    <x v="0"/>
    <x v="0"/>
    <x v="0"/>
    <x v="1"/>
    <x v="0"/>
    <x v="0"/>
    <x v="0"/>
    <x v="8"/>
    <s v="2023-10-27"/>
    <x v="3"/>
    <n v="24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1669"/>
    <x v="1202"/>
    <x v="0"/>
    <x v="0"/>
    <x v="0"/>
    <s v="03.16.25"/>
    <x v="51"/>
    <x v="0"/>
    <x v="0"/>
    <s v="Direção dos  Recursos Humanos"/>
    <s v="03.16.25"/>
    <s v="Direção dos  Recursos Humanos"/>
    <s v="03.16.25"/>
    <x v="49"/>
    <x v="0"/>
    <x v="0"/>
    <x v="0"/>
    <x v="1"/>
    <x v="0"/>
    <x v="0"/>
    <x v="0"/>
    <x v="8"/>
    <s v="2023-10-27"/>
    <x v="3"/>
    <n v="166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687"/>
    <x v="1202"/>
    <x v="0"/>
    <x v="0"/>
    <x v="0"/>
    <s v="03.16.25"/>
    <x v="51"/>
    <x v="0"/>
    <x v="0"/>
    <s v="Direção dos  Recursos Humanos"/>
    <s v="03.16.25"/>
    <s v="Direção dos  Recursos Humanos"/>
    <s v="03.16.25"/>
    <x v="48"/>
    <x v="0"/>
    <x v="0"/>
    <x v="0"/>
    <x v="1"/>
    <x v="0"/>
    <x v="0"/>
    <x v="0"/>
    <x v="8"/>
    <s v="2023-10-27"/>
    <x v="3"/>
    <n v="687"/>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333"/>
    <x v="1202"/>
    <x v="0"/>
    <x v="0"/>
    <x v="0"/>
    <s v="03.16.25"/>
    <x v="51"/>
    <x v="0"/>
    <x v="0"/>
    <s v="Direção dos  Recursos Humanos"/>
    <s v="03.16.25"/>
    <s v="Direção dos  Recursos Humanos"/>
    <s v="03.16.25"/>
    <x v="67"/>
    <x v="0"/>
    <x v="1"/>
    <x v="16"/>
    <x v="0"/>
    <x v="0"/>
    <x v="0"/>
    <x v="0"/>
    <x v="8"/>
    <s v="2023-10-27"/>
    <x v="3"/>
    <n v="33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5515"/>
    <x v="1202"/>
    <x v="0"/>
    <x v="0"/>
    <x v="0"/>
    <s v="03.16.25"/>
    <x v="51"/>
    <x v="0"/>
    <x v="0"/>
    <s v="Direção dos  Recursos Humanos"/>
    <s v="03.16.25"/>
    <s v="Direção dos  Recursos Humanos"/>
    <s v="03.16.25"/>
    <x v="68"/>
    <x v="0"/>
    <x v="1"/>
    <x v="16"/>
    <x v="0"/>
    <x v="0"/>
    <x v="0"/>
    <x v="0"/>
    <x v="8"/>
    <s v="2023-10-27"/>
    <x v="3"/>
    <n v="551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0-2023"/>
  </r>
  <r>
    <x v="0"/>
    <n v="0"/>
    <n v="0"/>
    <n v="0"/>
    <n v="101"/>
    <x v="1202"/>
    <x v="0"/>
    <x v="0"/>
    <x v="0"/>
    <s v="03.16.25"/>
    <x v="51"/>
    <x v="0"/>
    <x v="0"/>
    <s v="Direção dos  Recursos Humanos"/>
    <s v="03.16.25"/>
    <s v="Direção dos  Recursos Humanos"/>
    <s v="03.16.25"/>
    <x v="42"/>
    <x v="0"/>
    <x v="0"/>
    <x v="7"/>
    <x v="0"/>
    <x v="0"/>
    <x v="0"/>
    <x v="0"/>
    <x v="8"/>
    <s v="2023-10-27"/>
    <x v="3"/>
    <n v="10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23"/>
    <x v="1202"/>
    <x v="0"/>
    <x v="0"/>
    <x v="0"/>
    <s v="03.16.25"/>
    <x v="51"/>
    <x v="0"/>
    <x v="0"/>
    <s v="Direção dos  Recursos Humanos"/>
    <s v="03.16.25"/>
    <s v="Direção dos  Recursos Humanos"/>
    <s v="03.16.25"/>
    <x v="52"/>
    <x v="0"/>
    <x v="0"/>
    <x v="0"/>
    <x v="0"/>
    <x v="0"/>
    <x v="0"/>
    <x v="0"/>
    <x v="8"/>
    <s v="2023-10-27"/>
    <x v="3"/>
    <n v="23"/>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359"/>
    <x v="1202"/>
    <x v="0"/>
    <x v="0"/>
    <x v="0"/>
    <s v="03.16.25"/>
    <x v="51"/>
    <x v="0"/>
    <x v="0"/>
    <s v="Direção dos  Recursos Humanos"/>
    <s v="03.16.25"/>
    <s v="Direção dos  Recursos Humanos"/>
    <s v="03.16.25"/>
    <x v="37"/>
    <x v="0"/>
    <x v="0"/>
    <x v="0"/>
    <x v="1"/>
    <x v="0"/>
    <x v="0"/>
    <x v="0"/>
    <x v="8"/>
    <s v="2023-10-27"/>
    <x v="3"/>
    <n v="359"/>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2469"/>
    <x v="1202"/>
    <x v="0"/>
    <x v="0"/>
    <x v="0"/>
    <s v="03.16.25"/>
    <x v="51"/>
    <x v="0"/>
    <x v="0"/>
    <s v="Direção dos  Recursos Humanos"/>
    <s v="03.16.25"/>
    <s v="Direção dos  Recursos Humanos"/>
    <s v="03.16.25"/>
    <x v="49"/>
    <x v="0"/>
    <x v="0"/>
    <x v="0"/>
    <x v="1"/>
    <x v="0"/>
    <x v="0"/>
    <x v="0"/>
    <x v="8"/>
    <s v="2023-10-27"/>
    <x v="3"/>
    <n v="2469"/>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1017"/>
    <x v="1202"/>
    <x v="0"/>
    <x v="0"/>
    <x v="0"/>
    <s v="03.16.25"/>
    <x v="51"/>
    <x v="0"/>
    <x v="0"/>
    <s v="Direção dos  Recursos Humanos"/>
    <s v="03.16.25"/>
    <s v="Direção dos  Recursos Humanos"/>
    <s v="03.16.25"/>
    <x v="48"/>
    <x v="0"/>
    <x v="0"/>
    <x v="0"/>
    <x v="1"/>
    <x v="0"/>
    <x v="0"/>
    <x v="0"/>
    <x v="8"/>
    <s v="2023-10-27"/>
    <x v="3"/>
    <n v="101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492"/>
    <x v="1202"/>
    <x v="0"/>
    <x v="0"/>
    <x v="0"/>
    <s v="03.16.25"/>
    <x v="51"/>
    <x v="0"/>
    <x v="0"/>
    <s v="Direção dos  Recursos Humanos"/>
    <s v="03.16.25"/>
    <s v="Direção dos  Recursos Humanos"/>
    <s v="03.16.25"/>
    <x v="67"/>
    <x v="0"/>
    <x v="1"/>
    <x v="16"/>
    <x v="0"/>
    <x v="0"/>
    <x v="0"/>
    <x v="0"/>
    <x v="8"/>
    <s v="2023-10-27"/>
    <x v="3"/>
    <n v="49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8160"/>
    <x v="1202"/>
    <x v="0"/>
    <x v="0"/>
    <x v="0"/>
    <s v="03.16.25"/>
    <x v="51"/>
    <x v="0"/>
    <x v="0"/>
    <s v="Direção dos  Recursos Humanos"/>
    <s v="03.16.25"/>
    <s v="Direção dos  Recursos Humanos"/>
    <s v="03.16.25"/>
    <x v="68"/>
    <x v="0"/>
    <x v="1"/>
    <x v="16"/>
    <x v="0"/>
    <x v="0"/>
    <x v="0"/>
    <x v="0"/>
    <x v="8"/>
    <s v="2023-10-27"/>
    <x v="3"/>
    <n v="816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0-2023"/>
  </r>
  <r>
    <x v="0"/>
    <n v="0"/>
    <n v="0"/>
    <n v="0"/>
    <n v="309"/>
    <x v="1202"/>
    <x v="0"/>
    <x v="0"/>
    <x v="0"/>
    <s v="03.16.25"/>
    <x v="51"/>
    <x v="0"/>
    <x v="0"/>
    <s v="Direção dos  Recursos Humanos"/>
    <s v="03.16.25"/>
    <s v="Direção dos  Recursos Humanos"/>
    <s v="03.16.25"/>
    <x v="42"/>
    <x v="0"/>
    <x v="0"/>
    <x v="7"/>
    <x v="0"/>
    <x v="0"/>
    <x v="0"/>
    <x v="0"/>
    <x v="8"/>
    <s v="2023-10-27"/>
    <x v="3"/>
    <n v="30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70"/>
    <x v="1202"/>
    <x v="0"/>
    <x v="0"/>
    <x v="0"/>
    <s v="03.16.25"/>
    <x v="51"/>
    <x v="0"/>
    <x v="0"/>
    <s v="Direção dos  Recursos Humanos"/>
    <s v="03.16.25"/>
    <s v="Direção dos  Recursos Humanos"/>
    <s v="03.16.25"/>
    <x v="52"/>
    <x v="0"/>
    <x v="0"/>
    <x v="0"/>
    <x v="0"/>
    <x v="0"/>
    <x v="0"/>
    <x v="0"/>
    <x v="8"/>
    <s v="2023-10-27"/>
    <x v="3"/>
    <n v="7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1096"/>
    <x v="1202"/>
    <x v="0"/>
    <x v="0"/>
    <x v="0"/>
    <s v="03.16.25"/>
    <x v="51"/>
    <x v="0"/>
    <x v="0"/>
    <s v="Direção dos  Recursos Humanos"/>
    <s v="03.16.25"/>
    <s v="Direção dos  Recursos Humanos"/>
    <s v="03.16.25"/>
    <x v="37"/>
    <x v="0"/>
    <x v="0"/>
    <x v="0"/>
    <x v="1"/>
    <x v="0"/>
    <x v="0"/>
    <x v="0"/>
    <x v="8"/>
    <s v="2023-10-27"/>
    <x v="3"/>
    <n v="109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7520"/>
    <x v="1202"/>
    <x v="0"/>
    <x v="0"/>
    <x v="0"/>
    <s v="03.16.25"/>
    <x v="51"/>
    <x v="0"/>
    <x v="0"/>
    <s v="Direção dos  Recursos Humanos"/>
    <s v="03.16.25"/>
    <s v="Direção dos  Recursos Humanos"/>
    <s v="03.16.25"/>
    <x v="49"/>
    <x v="0"/>
    <x v="0"/>
    <x v="0"/>
    <x v="1"/>
    <x v="0"/>
    <x v="0"/>
    <x v="0"/>
    <x v="8"/>
    <s v="2023-10-27"/>
    <x v="3"/>
    <n v="752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3098"/>
    <x v="1202"/>
    <x v="0"/>
    <x v="0"/>
    <x v="0"/>
    <s v="03.16.25"/>
    <x v="51"/>
    <x v="0"/>
    <x v="0"/>
    <s v="Direção dos  Recursos Humanos"/>
    <s v="03.16.25"/>
    <s v="Direção dos  Recursos Humanos"/>
    <s v="03.16.25"/>
    <x v="48"/>
    <x v="0"/>
    <x v="0"/>
    <x v="0"/>
    <x v="1"/>
    <x v="0"/>
    <x v="0"/>
    <x v="0"/>
    <x v="8"/>
    <s v="2023-10-27"/>
    <x v="3"/>
    <n v="3098"/>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1500"/>
    <x v="1202"/>
    <x v="0"/>
    <x v="0"/>
    <x v="0"/>
    <s v="03.16.25"/>
    <x v="51"/>
    <x v="0"/>
    <x v="0"/>
    <s v="Direção dos  Recursos Humanos"/>
    <s v="03.16.25"/>
    <s v="Direção dos  Recursos Humanos"/>
    <s v="03.16.25"/>
    <x v="67"/>
    <x v="0"/>
    <x v="1"/>
    <x v="16"/>
    <x v="0"/>
    <x v="0"/>
    <x v="0"/>
    <x v="0"/>
    <x v="8"/>
    <s v="2023-10-27"/>
    <x v="3"/>
    <n v="150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24835"/>
    <x v="1202"/>
    <x v="0"/>
    <x v="0"/>
    <x v="0"/>
    <s v="03.16.25"/>
    <x v="51"/>
    <x v="0"/>
    <x v="0"/>
    <s v="Direção dos  Recursos Humanos"/>
    <s v="03.16.25"/>
    <s v="Direção dos  Recursos Humanos"/>
    <s v="03.16.25"/>
    <x v="68"/>
    <x v="0"/>
    <x v="1"/>
    <x v="16"/>
    <x v="0"/>
    <x v="0"/>
    <x v="0"/>
    <x v="0"/>
    <x v="8"/>
    <s v="2023-10-27"/>
    <x v="3"/>
    <n v="2483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0-2023"/>
  </r>
  <r>
    <x v="0"/>
    <n v="0"/>
    <n v="0"/>
    <n v="0"/>
    <n v="1"/>
    <x v="1202"/>
    <x v="0"/>
    <x v="0"/>
    <x v="0"/>
    <s v="03.16.25"/>
    <x v="51"/>
    <x v="0"/>
    <x v="0"/>
    <s v="Direção dos  Recursos Humanos"/>
    <s v="03.16.25"/>
    <s v="Direção dos  Recursos Humanos"/>
    <s v="03.16.25"/>
    <x v="42"/>
    <x v="0"/>
    <x v="0"/>
    <x v="7"/>
    <x v="0"/>
    <x v="0"/>
    <x v="0"/>
    <x v="0"/>
    <x v="8"/>
    <s v="2023-10-27"/>
    <x v="3"/>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0"/>
    <x v="1202"/>
    <x v="0"/>
    <x v="0"/>
    <x v="0"/>
    <s v="03.16.25"/>
    <x v="51"/>
    <x v="0"/>
    <x v="0"/>
    <s v="Direção dos  Recursos Humanos"/>
    <s v="03.16.25"/>
    <s v="Direção dos  Recursos Humanos"/>
    <s v="03.16.25"/>
    <x v="52"/>
    <x v="0"/>
    <x v="0"/>
    <x v="0"/>
    <x v="0"/>
    <x v="0"/>
    <x v="0"/>
    <x v="0"/>
    <x v="8"/>
    <s v="2023-10-27"/>
    <x v="3"/>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5"/>
    <x v="1202"/>
    <x v="0"/>
    <x v="0"/>
    <x v="0"/>
    <s v="03.16.25"/>
    <x v="51"/>
    <x v="0"/>
    <x v="0"/>
    <s v="Direção dos  Recursos Humanos"/>
    <s v="03.16.25"/>
    <s v="Direção dos  Recursos Humanos"/>
    <s v="03.16.25"/>
    <x v="37"/>
    <x v="0"/>
    <x v="0"/>
    <x v="0"/>
    <x v="1"/>
    <x v="0"/>
    <x v="0"/>
    <x v="0"/>
    <x v="8"/>
    <s v="2023-10-27"/>
    <x v="3"/>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39"/>
    <x v="1202"/>
    <x v="0"/>
    <x v="0"/>
    <x v="0"/>
    <s v="03.16.25"/>
    <x v="51"/>
    <x v="0"/>
    <x v="0"/>
    <s v="Direção dos  Recursos Humanos"/>
    <s v="03.16.25"/>
    <s v="Direção dos  Recursos Humanos"/>
    <s v="03.16.25"/>
    <x v="49"/>
    <x v="0"/>
    <x v="0"/>
    <x v="0"/>
    <x v="1"/>
    <x v="0"/>
    <x v="0"/>
    <x v="0"/>
    <x v="8"/>
    <s v="2023-10-27"/>
    <x v="3"/>
    <n v="39"/>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16"/>
    <x v="1202"/>
    <x v="0"/>
    <x v="0"/>
    <x v="0"/>
    <s v="03.16.25"/>
    <x v="51"/>
    <x v="0"/>
    <x v="0"/>
    <s v="Direção dos  Recursos Humanos"/>
    <s v="03.16.25"/>
    <s v="Direção dos  Recursos Humanos"/>
    <s v="03.16.25"/>
    <x v="48"/>
    <x v="0"/>
    <x v="0"/>
    <x v="0"/>
    <x v="1"/>
    <x v="0"/>
    <x v="0"/>
    <x v="0"/>
    <x v="8"/>
    <s v="2023-10-27"/>
    <x v="3"/>
    <n v="16"/>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7"/>
    <x v="1202"/>
    <x v="0"/>
    <x v="0"/>
    <x v="0"/>
    <s v="03.16.25"/>
    <x v="51"/>
    <x v="0"/>
    <x v="0"/>
    <s v="Direção dos  Recursos Humanos"/>
    <s v="03.16.25"/>
    <s v="Direção dos  Recursos Humanos"/>
    <s v="03.16.25"/>
    <x v="67"/>
    <x v="0"/>
    <x v="1"/>
    <x v="16"/>
    <x v="0"/>
    <x v="0"/>
    <x v="0"/>
    <x v="0"/>
    <x v="8"/>
    <s v="2023-10-27"/>
    <x v="3"/>
    <n v="7"/>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132"/>
    <x v="1202"/>
    <x v="0"/>
    <x v="0"/>
    <x v="0"/>
    <s v="03.16.25"/>
    <x v="51"/>
    <x v="0"/>
    <x v="0"/>
    <s v="Direção dos  Recursos Humanos"/>
    <s v="03.16.25"/>
    <s v="Direção dos  Recursos Humanos"/>
    <s v="03.16.25"/>
    <x v="68"/>
    <x v="0"/>
    <x v="1"/>
    <x v="16"/>
    <x v="0"/>
    <x v="0"/>
    <x v="0"/>
    <x v="0"/>
    <x v="8"/>
    <s v="2023-10-27"/>
    <x v="3"/>
    <n v="132"/>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0-2023"/>
  </r>
  <r>
    <x v="0"/>
    <n v="0"/>
    <n v="0"/>
    <n v="0"/>
    <n v="40"/>
    <x v="1202"/>
    <x v="0"/>
    <x v="0"/>
    <x v="0"/>
    <s v="03.16.25"/>
    <x v="51"/>
    <x v="0"/>
    <x v="0"/>
    <s v="Direção dos  Recursos Humanos"/>
    <s v="03.16.25"/>
    <s v="Direção dos  Recursos Humanos"/>
    <s v="03.16.25"/>
    <x v="42"/>
    <x v="0"/>
    <x v="0"/>
    <x v="7"/>
    <x v="0"/>
    <x v="0"/>
    <x v="0"/>
    <x v="0"/>
    <x v="8"/>
    <s v="2023-10-27"/>
    <x v="3"/>
    <n v="40"/>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9"/>
    <x v="1202"/>
    <x v="0"/>
    <x v="0"/>
    <x v="0"/>
    <s v="03.16.25"/>
    <x v="51"/>
    <x v="0"/>
    <x v="0"/>
    <s v="Direção dos  Recursos Humanos"/>
    <s v="03.16.25"/>
    <s v="Direção dos  Recursos Humanos"/>
    <s v="03.16.25"/>
    <x v="52"/>
    <x v="0"/>
    <x v="0"/>
    <x v="0"/>
    <x v="0"/>
    <x v="0"/>
    <x v="0"/>
    <x v="0"/>
    <x v="8"/>
    <s v="2023-10-27"/>
    <x v="3"/>
    <n v="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142"/>
    <x v="1202"/>
    <x v="0"/>
    <x v="0"/>
    <x v="0"/>
    <s v="03.16.25"/>
    <x v="51"/>
    <x v="0"/>
    <x v="0"/>
    <s v="Direção dos  Recursos Humanos"/>
    <s v="03.16.25"/>
    <s v="Direção dos  Recursos Humanos"/>
    <s v="03.16.25"/>
    <x v="37"/>
    <x v="0"/>
    <x v="0"/>
    <x v="0"/>
    <x v="1"/>
    <x v="0"/>
    <x v="0"/>
    <x v="0"/>
    <x v="8"/>
    <s v="2023-10-27"/>
    <x v="3"/>
    <n v="14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978"/>
    <x v="1202"/>
    <x v="0"/>
    <x v="0"/>
    <x v="0"/>
    <s v="03.16.25"/>
    <x v="51"/>
    <x v="0"/>
    <x v="0"/>
    <s v="Direção dos  Recursos Humanos"/>
    <s v="03.16.25"/>
    <s v="Direção dos  Recursos Humanos"/>
    <s v="03.16.25"/>
    <x v="49"/>
    <x v="0"/>
    <x v="0"/>
    <x v="0"/>
    <x v="1"/>
    <x v="0"/>
    <x v="0"/>
    <x v="0"/>
    <x v="8"/>
    <s v="2023-10-27"/>
    <x v="3"/>
    <n v="97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403"/>
    <x v="1202"/>
    <x v="0"/>
    <x v="0"/>
    <x v="0"/>
    <s v="03.16.25"/>
    <x v="51"/>
    <x v="0"/>
    <x v="0"/>
    <s v="Direção dos  Recursos Humanos"/>
    <s v="03.16.25"/>
    <s v="Direção dos  Recursos Humanos"/>
    <s v="03.16.25"/>
    <x v="48"/>
    <x v="0"/>
    <x v="0"/>
    <x v="0"/>
    <x v="1"/>
    <x v="0"/>
    <x v="0"/>
    <x v="0"/>
    <x v="8"/>
    <s v="2023-10-27"/>
    <x v="3"/>
    <n v="40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195"/>
    <x v="1202"/>
    <x v="0"/>
    <x v="0"/>
    <x v="0"/>
    <s v="03.16.25"/>
    <x v="51"/>
    <x v="0"/>
    <x v="0"/>
    <s v="Direção dos  Recursos Humanos"/>
    <s v="03.16.25"/>
    <s v="Direção dos  Recursos Humanos"/>
    <s v="03.16.25"/>
    <x v="67"/>
    <x v="0"/>
    <x v="1"/>
    <x v="16"/>
    <x v="0"/>
    <x v="0"/>
    <x v="0"/>
    <x v="0"/>
    <x v="8"/>
    <s v="2023-10-27"/>
    <x v="3"/>
    <n v="19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3233"/>
    <x v="1202"/>
    <x v="0"/>
    <x v="0"/>
    <x v="0"/>
    <s v="03.16.25"/>
    <x v="51"/>
    <x v="0"/>
    <x v="0"/>
    <s v="Direção dos  Recursos Humanos"/>
    <s v="03.16.25"/>
    <s v="Direção dos  Recursos Humanos"/>
    <s v="03.16.25"/>
    <x v="68"/>
    <x v="0"/>
    <x v="1"/>
    <x v="16"/>
    <x v="0"/>
    <x v="0"/>
    <x v="0"/>
    <x v="0"/>
    <x v="8"/>
    <s v="2023-10-27"/>
    <x v="3"/>
    <n v="323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0-2023"/>
  </r>
  <r>
    <x v="0"/>
    <n v="0"/>
    <n v="0"/>
    <n v="0"/>
    <n v="4"/>
    <x v="1202"/>
    <x v="0"/>
    <x v="0"/>
    <x v="0"/>
    <s v="03.16.25"/>
    <x v="51"/>
    <x v="0"/>
    <x v="0"/>
    <s v="Direção dos  Recursos Humanos"/>
    <s v="03.16.25"/>
    <s v="Direção dos  Recursos Humanos"/>
    <s v="03.16.25"/>
    <x v="42"/>
    <x v="0"/>
    <x v="0"/>
    <x v="7"/>
    <x v="0"/>
    <x v="0"/>
    <x v="0"/>
    <x v="0"/>
    <x v="8"/>
    <s v="2023-10-27"/>
    <x v="3"/>
    <n v="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0"/>
    <x v="1202"/>
    <x v="0"/>
    <x v="0"/>
    <x v="0"/>
    <s v="03.16.25"/>
    <x v="51"/>
    <x v="0"/>
    <x v="0"/>
    <s v="Direção dos  Recursos Humanos"/>
    <s v="03.16.25"/>
    <s v="Direção dos  Recursos Humanos"/>
    <s v="03.16.25"/>
    <x v="52"/>
    <x v="0"/>
    <x v="0"/>
    <x v="0"/>
    <x v="0"/>
    <x v="0"/>
    <x v="0"/>
    <x v="0"/>
    <x v="8"/>
    <s v="2023-10-27"/>
    <x v="3"/>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14"/>
    <x v="1202"/>
    <x v="0"/>
    <x v="0"/>
    <x v="0"/>
    <s v="03.16.25"/>
    <x v="51"/>
    <x v="0"/>
    <x v="0"/>
    <s v="Direção dos  Recursos Humanos"/>
    <s v="03.16.25"/>
    <s v="Direção dos  Recursos Humanos"/>
    <s v="03.16.25"/>
    <x v="37"/>
    <x v="0"/>
    <x v="0"/>
    <x v="0"/>
    <x v="1"/>
    <x v="0"/>
    <x v="0"/>
    <x v="0"/>
    <x v="8"/>
    <s v="2023-10-27"/>
    <x v="3"/>
    <n v="1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97"/>
    <x v="1202"/>
    <x v="0"/>
    <x v="0"/>
    <x v="0"/>
    <s v="03.16.25"/>
    <x v="51"/>
    <x v="0"/>
    <x v="0"/>
    <s v="Direção dos  Recursos Humanos"/>
    <s v="03.16.25"/>
    <s v="Direção dos  Recursos Humanos"/>
    <s v="03.16.25"/>
    <x v="49"/>
    <x v="0"/>
    <x v="0"/>
    <x v="0"/>
    <x v="1"/>
    <x v="0"/>
    <x v="0"/>
    <x v="0"/>
    <x v="8"/>
    <s v="2023-10-27"/>
    <x v="3"/>
    <n v="97"/>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40"/>
    <x v="1202"/>
    <x v="0"/>
    <x v="0"/>
    <x v="0"/>
    <s v="03.16.25"/>
    <x v="51"/>
    <x v="0"/>
    <x v="0"/>
    <s v="Direção dos  Recursos Humanos"/>
    <s v="03.16.25"/>
    <s v="Direção dos  Recursos Humanos"/>
    <s v="03.16.25"/>
    <x v="48"/>
    <x v="0"/>
    <x v="0"/>
    <x v="0"/>
    <x v="1"/>
    <x v="0"/>
    <x v="0"/>
    <x v="0"/>
    <x v="8"/>
    <s v="2023-10-27"/>
    <x v="3"/>
    <n v="4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19"/>
    <x v="1202"/>
    <x v="0"/>
    <x v="0"/>
    <x v="0"/>
    <s v="03.16.25"/>
    <x v="51"/>
    <x v="0"/>
    <x v="0"/>
    <s v="Direção dos  Recursos Humanos"/>
    <s v="03.16.25"/>
    <s v="Direção dos  Recursos Humanos"/>
    <s v="03.16.25"/>
    <x v="67"/>
    <x v="0"/>
    <x v="1"/>
    <x v="16"/>
    <x v="0"/>
    <x v="0"/>
    <x v="0"/>
    <x v="0"/>
    <x v="8"/>
    <s v="2023-10-27"/>
    <x v="3"/>
    <n v="19"/>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326"/>
    <x v="1202"/>
    <x v="0"/>
    <x v="0"/>
    <x v="0"/>
    <s v="03.16.25"/>
    <x v="51"/>
    <x v="0"/>
    <x v="0"/>
    <s v="Direção dos  Recursos Humanos"/>
    <s v="03.16.25"/>
    <s v="Direção dos  Recursos Humanos"/>
    <s v="03.16.25"/>
    <x v="68"/>
    <x v="0"/>
    <x v="1"/>
    <x v="16"/>
    <x v="0"/>
    <x v="0"/>
    <x v="0"/>
    <x v="0"/>
    <x v="8"/>
    <s v="2023-10-27"/>
    <x v="3"/>
    <n v="326"/>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0-2023"/>
  </r>
  <r>
    <x v="0"/>
    <n v="0"/>
    <n v="0"/>
    <n v="0"/>
    <n v="301"/>
    <x v="1202"/>
    <x v="0"/>
    <x v="0"/>
    <x v="0"/>
    <s v="03.16.25"/>
    <x v="51"/>
    <x v="0"/>
    <x v="0"/>
    <s v="Direção dos  Recursos Humanos"/>
    <s v="03.16.25"/>
    <s v="Direção dos  Recursos Humanos"/>
    <s v="03.16.25"/>
    <x v="42"/>
    <x v="0"/>
    <x v="0"/>
    <x v="7"/>
    <x v="0"/>
    <x v="0"/>
    <x v="0"/>
    <x v="0"/>
    <x v="8"/>
    <s v="2023-10-27"/>
    <x v="3"/>
    <n v="30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68"/>
    <x v="1202"/>
    <x v="0"/>
    <x v="0"/>
    <x v="0"/>
    <s v="03.16.25"/>
    <x v="51"/>
    <x v="0"/>
    <x v="0"/>
    <s v="Direção dos  Recursos Humanos"/>
    <s v="03.16.25"/>
    <s v="Direção dos  Recursos Humanos"/>
    <s v="03.16.25"/>
    <x v="52"/>
    <x v="0"/>
    <x v="0"/>
    <x v="0"/>
    <x v="0"/>
    <x v="0"/>
    <x v="0"/>
    <x v="0"/>
    <x v="8"/>
    <s v="2023-10-27"/>
    <x v="3"/>
    <n v="6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1066"/>
    <x v="1202"/>
    <x v="0"/>
    <x v="0"/>
    <x v="0"/>
    <s v="03.16.25"/>
    <x v="51"/>
    <x v="0"/>
    <x v="0"/>
    <s v="Direção dos  Recursos Humanos"/>
    <s v="03.16.25"/>
    <s v="Direção dos  Recursos Humanos"/>
    <s v="03.16.25"/>
    <x v="37"/>
    <x v="0"/>
    <x v="0"/>
    <x v="0"/>
    <x v="1"/>
    <x v="0"/>
    <x v="0"/>
    <x v="0"/>
    <x v="8"/>
    <s v="2023-10-27"/>
    <x v="3"/>
    <n v="106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7314"/>
    <x v="1202"/>
    <x v="0"/>
    <x v="0"/>
    <x v="0"/>
    <s v="03.16.25"/>
    <x v="51"/>
    <x v="0"/>
    <x v="0"/>
    <s v="Direção dos  Recursos Humanos"/>
    <s v="03.16.25"/>
    <s v="Direção dos  Recursos Humanos"/>
    <s v="03.16.25"/>
    <x v="49"/>
    <x v="0"/>
    <x v="0"/>
    <x v="0"/>
    <x v="1"/>
    <x v="0"/>
    <x v="0"/>
    <x v="0"/>
    <x v="8"/>
    <s v="2023-10-27"/>
    <x v="3"/>
    <n v="731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3014"/>
    <x v="1202"/>
    <x v="0"/>
    <x v="0"/>
    <x v="0"/>
    <s v="03.16.25"/>
    <x v="51"/>
    <x v="0"/>
    <x v="0"/>
    <s v="Direção dos  Recursos Humanos"/>
    <s v="03.16.25"/>
    <s v="Direção dos  Recursos Humanos"/>
    <s v="03.16.25"/>
    <x v="48"/>
    <x v="0"/>
    <x v="0"/>
    <x v="0"/>
    <x v="1"/>
    <x v="0"/>
    <x v="0"/>
    <x v="0"/>
    <x v="8"/>
    <s v="2023-10-27"/>
    <x v="3"/>
    <n v="301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1459"/>
    <x v="1202"/>
    <x v="0"/>
    <x v="0"/>
    <x v="0"/>
    <s v="03.16.25"/>
    <x v="51"/>
    <x v="0"/>
    <x v="0"/>
    <s v="Direção dos  Recursos Humanos"/>
    <s v="03.16.25"/>
    <s v="Direção dos  Recursos Humanos"/>
    <s v="03.16.25"/>
    <x v="67"/>
    <x v="0"/>
    <x v="1"/>
    <x v="16"/>
    <x v="0"/>
    <x v="0"/>
    <x v="0"/>
    <x v="0"/>
    <x v="8"/>
    <s v="2023-10-27"/>
    <x v="3"/>
    <n v="145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24156"/>
    <x v="1202"/>
    <x v="0"/>
    <x v="0"/>
    <x v="0"/>
    <s v="03.16.25"/>
    <x v="51"/>
    <x v="0"/>
    <x v="0"/>
    <s v="Direção dos  Recursos Humanos"/>
    <s v="03.16.25"/>
    <s v="Direção dos  Recursos Humanos"/>
    <s v="03.16.25"/>
    <x v="68"/>
    <x v="0"/>
    <x v="1"/>
    <x v="16"/>
    <x v="0"/>
    <x v="0"/>
    <x v="0"/>
    <x v="0"/>
    <x v="8"/>
    <s v="2023-10-27"/>
    <x v="3"/>
    <n v="2415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0-2023"/>
  </r>
  <r>
    <x v="0"/>
    <n v="0"/>
    <n v="0"/>
    <n v="0"/>
    <n v="11416"/>
    <x v="1202"/>
    <x v="0"/>
    <x v="0"/>
    <x v="0"/>
    <s v="03.16.25"/>
    <x v="51"/>
    <x v="0"/>
    <x v="0"/>
    <s v="Direção dos  Recursos Humanos"/>
    <s v="03.16.25"/>
    <s v="Direção dos  Recursos Humanos"/>
    <s v="03.16.25"/>
    <x v="42"/>
    <x v="0"/>
    <x v="0"/>
    <x v="7"/>
    <x v="0"/>
    <x v="0"/>
    <x v="0"/>
    <x v="0"/>
    <x v="8"/>
    <s v="2023-10-27"/>
    <x v="3"/>
    <n v="1141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2615"/>
    <x v="1202"/>
    <x v="0"/>
    <x v="0"/>
    <x v="0"/>
    <s v="03.16.25"/>
    <x v="51"/>
    <x v="0"/>
    <x v="0"/>
    <s v="Direção dos  Recursos Humanos"/>
    <s v="03.16.25"/>
    <s v="Direção dos  Recursos Humanos"/>
    <s v="03.16.25"/>
    <x v="52"/>
    <x v="0"/>
    <x v="0"/>
    <x v="0"/>
    <x v="0"/>
    <x v="0"/>
    <x v="0"/>
    <x v="0"/>
    <x v="8"/>
    <s v="2023-10-27"/>
    <x v="3"/>
    <n v="261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40369"/>
    <x v="1202"/>
    <x v="0"/>
    <x v="0"/>
    <x v="0"/>
    <s v="03.16.25"/>
    <x v="51"/>
    <x v="0"/>
    <x v="0"/>
    <s v="Direção dos  Recursos Humanos"/>
    <s v="03.16.25"/>
    <s v="Direção dos  Recursos Humanos"/>
    <s v="03.16.25"/>
    <x v="37"/>
    <x v="0"/>
    <x v="0"/>
    <x v="0"/>
    <x v="1"/>
    <x v="0"/>
    <x v="0"/>
    <x v="0"/>
    <x v="8"/>
    <s v="2023-10-27"/>
    <x v="3"/>
    <n v="4036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276968"/>
    <x v="1202"/>
    <x v="0"/>
    <x v="0"/>
    <x v="0"/>
    <s v="03.16.25"/>
    <x v="51"/>
    <x v="0"/>
    <x v="0"/>
    <s v="Direção dos  Recursos Humanos"/>
    <s v="03.16.25"/>
    <s v="Direção dos  Recursos Humanos"/>
    <s v="03.16.25"/>
    <x v="49"/>
    <x v="0"/>
    <x v="0"/>
    <x v="0"/>
    <x v="1"/>
    <x v="0"/>
    <x v="0"/>
    <x v="0"/>
    <x v="8"/>
    <s v="2023-10-27"/>
    <x v="3"/>
    <n v="276968"/>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114125"/>
    <x v="1202"/>
    <x v="0"/>
    <x v="0"/>
    <x v="0"/>
    <s v="03.16.25"/>
    <x v="51"/>
    <x v="0"/>
    <x v="0"/>
    <s v="Direção dos  Recursos Humanos"/>
    <s v="03.16.25"/>
    <s v="Direção dos  Recursos Humanos"/>
    <s v="03.16.25"/>
    <x v="48"/>
    <x v="0"/>
    <x v="0"/>
    <x v="0"/>
    <x v="1"/>
    <x v="0"/>
    <x v="0"/>
    <x v="0"/>
    <x v="8"/>
    <s v="2023-10-27"/>
    <x v="3"/>
    <n v="11412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55272"/>
    <x v="1202"/>
    <x v="0"/>
    <x v="0"/>
    <x v="0"/>
    <s v="03.16.25"/>
    <x v="51"/>
    <x v="0"/>
    <x v="0"/>
    <s v="Direção dos  Recursos Humanos"/>
    <s v="03.16.25"/>
    <s v="Direção dos  Recursos Humanos"/>
    <s v="03.16.25"/>
    <x v="67"/>
    <x v="0"/>
    <x v="1"/>
    <x v="16"/>
    <x v="0"/>
    <x v="0"/>
    <x v="0"/>
    <x v="0"/>
    <x v="8"/>
    <s v="2023-10-27"/>
    <x v="3"/>
    <n v="55272"/>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0"/>
    <n v="0"/>
    <n v="0"/>
    <n v="0"/>
    <n v="914464"/>
    <x v="1202"/>
    <x v="0"/>
    <x v="0"/>
    <x v="0"/>
    <s v="03.16.25"/>
    <x v="51"/>
    <x v="0"/>
    <x v="0"/>
    <s v="Direção dos  Recursos Humanos"/>
    <s v="03.16.25"/>
    <s v="Direção dos  Recursos Humanos"/>
    <s v="03.16.25"/>
    <x v="68"/>
    <x v="0"/>
    <x v="1"/>
    <x v="16"/>
    <x v="0"/>
    <x v="0"/>
    <x v="0"/>
    <x v="0"/>
    <x v="8"/>
    <s v="2023-10-27"/>
    <x v="3"/>
    <n v="91446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0-2023"/>
  </r>
  <r>
    <x v="2"/>
    <n v="0"/>
    <n v="0"/>
    <n v="0"/>
    <n v="660928"/>
    <x v="1203"/>
    <x v="0"/>
    <x v="0"/>
    <x v="0"/>
    <s v="01.27.07.04"/>
    <x v="32"/>
    <x v="4"/>
    <x v="5"/>
    <s v="Requalificação Urbana e Habitação 2"/>
    <s v="01.27.07"/>
    <s v="Requalificação Urbana e Habitação 2"/>
    <s v="01.27.07"/>
    <x v="18"/>
    <x v="0"/>
    <x v="0"/>
    <x v="0"/>
    <x v="0"/>
    <x v="1"/>
    <x v="2"/>
    <x v="0"/>
    <x v="9"/>
    <s v="2023-11-30"/>
    <x v="3"/>
    <n v="660928"/>
    <x v="0"/>
    <m/>
    <x v="0"/>
    <m/>
    <x v="106"/>
    <n v="100479525"/>
    <x v="0"/>
    <x v="0"/>
    <s v="Reabilitações de Estradas Rurais"/>
    <s v="ORI"/>
    <x v="0"/>
    <m/>
    <x v="0"/>
    <x v="0"/>
    <x v="0"/>
    <x v="0"/>
    <x v="0"/>
    <x v="0"/>
    <x v="0"/>
    <x v="0"/>
    <x v="0"/>
    <x v="0"/>
    <x v="0"/>
    <s v="Reabilitações de Estradas Rurais"/>
    <x v="0"/>
    <x v="0"/>
    <x v="0"/>
    <x v="0"/>
    <x v="1"/>
    <x v="0"/>
    <x v="0"/>
    <s v="000000"/>
    <x v="0"/>
    <x v="0"/>
    <x v="0"/>
    <x v="0"/>
    <s v="Pagamento a favor de All Trans, referente despesas de origem, lavagem e pintura da maquina, manutenção da maquina e bateria, conforme anexo."/>
  </r>
  <r>
    <x v="0"/>
    <n v="0"/>
    <n v="0"/>
    <n v="0"/>
    <n v="12500"/>
    <x v="1204"/>
    <x v="0"/>
    <x v="0"/>
    <x v="0"/>
    <s v="01.27.04.10"/>
    <x v="13"/>
    <x v="4"/>
    <x v="5"/>
    <s v="Infra-Estruturas e Transportes"/>
    <s v="01.27.04"/>
    <s v="Infra-Estruturas e Transportes"/>
    <s v="01.27.04"/>
    <x v="21"/>
    <x v="0"/>
    <x v="5"/>
    <x v="8"/>
    <x v="0"/>
    <x v="1"/>
    <x v="0"/>
    <x v="0"/>
    <x v="9"/>
    <s v="2023-11-17"/>
    <x v="3"/>
    <n v="12500"/>
    <x v="0"/>
    <m/>
    <x v="0"/>
    <m/>
    <x v="52"/>
    <n v="100479452"/>
    <x v="0"/>
    <x v="0"/>
    <s v="Plano de Mitigação as secas e maus anos agrícolas"/>
    <s v="ORI"/>
    <x v="0"/>
    <m/>
    <x v="0"/>
    <x v="0"/>
    <x v="0"/>
    <x v="0"/>
    <x v="0"/>
    <x v="0"/>
    <x v="0"/>
    <x v="0"/>
    <x v="0"/>
    <x v="0"/>
    <x v="0"/>
    <s v="Plano de Mitigação as secas e maus anos agrícolas"/>
    <x v="0"/>
    <x v="0"/>
    <x v="0"/>
    <x v="0"/>
    <x v="1"/>
    <x v="0"/>
    <x v="0"/>
    <s v="000000"/>
    <x v="0"/>
    <x v="0"/>
    <x v="0"/>
    <x v="0"/>
    <s v="Pagamento de lavagem de viaturas afeto a obras, conforme enexo.   "/>
  </r>
  <r>
    <x v="2"/>
    <n v="0"/>
    <n v="0"/>
    <n v="0"/>
    <n v="20996"/>
    <x v="1205"/>
    <x v="0"/>
    <x v="0"/>
    <x v="0"/>
    <s v="01.27.06.80"/>
    <x v="15"/>
    <x v="4"/>
    <x v="5"/>
    <s v="Requalificação Urbana e habitação"/>
    <s v="01.27.06"/>
    <s v="Requalificação Urbana e habitação"/>
    <s v="01.27.06"/>
    <x v="18"/>
    <x v="0"/>
    <x v="0"/>
    <x v="0"/>
    <x v="0"/>
    <x v="1"/>
    <x v="2"/>
    <x v="0"/>
    <x v="10"/>
    <s v="2023-12-01"/>
    <x v="3"/>
    <n v="20996"/>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iveis, destinados as viatura afetas as obras de requalificação de veneza, confrome anexo"/>
  </r>
  <r>
    <x v="0"/>
    <n v="0"/>
    <n v="0"/>
    <n v="0"/>
    <n v="3000"/>
    <x v="1206"/>
    <x v="0"/>
    <x v="0"/>
    <x v="0"/>
    <s v="03.16.15"/>
    <x v="0"/>
    <x v="0"/>
    <x v="0"/>
    <s v="Direção Financeira"/>
    <s v="03.16.15"/>
    <s v="Direção Financeira"/>
    <s v="03.16.15"/>
    <x v="19"/>
    <x v="0"/>
    <x v="0"/>
    <x v="7"/>
    <x v="0"/>
    <x v="0"/>
    <x v="0"/>
    <x v="0"/>
    <x v="10"/>
    <s v="2023-12-01"/>
    <x v="3"/>
    <n v="3000"/>
    <x v="0"/>
    <m/>
    <x v="0"/>
    <m/>
    <x v="12"/>
    <n v="100444140"/>
    <x v="0"/>
    <x v="0"/>
    <s v="Direção Financeira"/>
    <s v="ORI"/>
    <x v="0"/>
    <m/>
    <x v="0"/>
    <x v="0"/>
    <x v="0"/>
    <x v="0"/>
    <x v="0"/>
    <x v="0"/>
    <x v="0"/>
    <x v="0"/>
    <x v="0"/>
    <x v="0"/>
    <x v="0"/>
    <s v="Direção Financeira"/>
    <x v="0"/>
    <x v="0"/>
    <x v="0"/>
    <x v="0"/>
    <x v="0"/>
    <x v="0"/>
    <x v="0"/>
    <s v="000000"/>
    <x v="0"/>
    <x v="0"/>
    <x v="0"/>
    <x v="0"/>
    <s v="Pagamento de ajuda de custo a favor do senhor Herménio Fernandes pela sua deslocação a cidade da Praia em missão de serviço, conforme anexo."/>
  </r>
  <r>
    <x v="0"/>
    <n v="0"/>
    <n v="0"/>
    <n v="0"/>
    <n v="116589"/>
    <x v="1207"/>
    <x v="0"/>
    <x v="1"/>
    <x v="0"/>
    <s v="80.02.01"/>
    <x v="2"/>
    <x v="2"/>
    <x v="2"/>
    <s v="Retenções Iur"/>
    <s v="80.02.01"/>
    <s v="Retenções Iur"/>
    <s v="80.02.01"/>
    <x v="2"/>
    <x v="0"/>
    <x v="2"/>
    <x v="0"/>
    <x v="1"/>
    <x v="2"/>
    <x v="1"/>
    <x v="0"/>
    <x v="9"/>
    <s v="2023-11-22"/>
    <x v="3"/>
    <n v="116589"/>
    <x v="0"/>
    <m/>
    <x v="0"/>
    <m/>
    <x v="2"/>
    <n v="100474696"/>
    <x v="0"/>
    <x v="0"/>
    <s v="Retenções Iur"/>
    <s v="ORI"/>
    <x v="0"/>
    <s v="RIUR"/>
    <x v="0"/>
    <x v="0"/>
    <x v="0"/>
    <x v="0"/>
    <x v="0"/>
    <x v="0"/>
    <x v="0"/>
    <x v="0"/>
    <x v="0"/>
    <x v="0"/>
    <x v="0"/>
    <s v="Retenções Iur"/>
    <x v="0"/>
    <x v="0"/>
    <x v="0"/>
    <x v="0"/>
    <x v="2"/>
    <x v="0"/>
    <x v="0"/>
    <s v="000000"/>
    <x v="0"/>
    <x v="1"/>
    <x v="0"/>
    <x v="0"/>
    <s v="RETENCAO OT"/>
  </r>
  <r>
    <x v="0"/>
    <n v="0"/>
    <n v="0"/>
    <n v="0"/>
    <n v="2283"/>
    <x v="1208"/>
    <x v="0"/>
    <x v="1"/>
    <x v="0"/>
    <s v="80.02.10.26"/>
    <x v="3"/>
    <x v="2"/>
    <x v="2"/>
    <s v="Outros"/>
    <s v="80.02.10"/>
    <s v="Outros"/>
    <s v="80.02.10"/>
    <x v="3"/>
    <x v="0"/>
    <x v="2"/>
    <x v="2"/>
    <x v="1"/>
    <x v="2"/>
    <x v="1"/>
    <x v="0"/>
    <x v="9"/>
    <s v="2023-11-22"/>
    <x v="3"/>
    <n v="2283"/>
    <x v="0"/>
    <m/>
    <x v="0"/>
    <m/>
    <x v="3"/>
    <n v="100479277"/>
    <x v="0"/>
    <x v="0"/>
    <s v="Retenção Sansung"/>
    <s v="ORI"/>
    <x v="0"/>
    <s v="RS"/>
    <x v="0"/>
    <x v="0"/>
    <x v="0"/>
    <x v="0"/>
    <x v="0"/>
    <x v="0"/>
    <x v="0"/>
    <x v="0"/>
    <x v="0"/>
    <x v="0"/>
    <x v="0"/>
    <s v="Retenção Sansung"/>
    <x v="0"/>
    <x v="0"/>
    <x v="0"/>
    <x v="0"/>
    <x v="2"/>
    <x v="0"/>
    <x v="0"/>
    <s v="000000"/>
    <x v="0"/>
    <x v="1"/>
    <x v="0"/>
    <x v="0"/>
    <s v="RETENCAO OT"/>
  </r>
  <r>
    <x v="1"/>
    <n v="0"/>
    <n v="0"/>
    <n v="0"/>
    <n v="18763926"/>
    <x v="1209"/>
    <x v="0"/>
    <x v="0"/>
    <x v="0"/>
    <s v="80.02.01"/>
    <x v="2"/>
    <x v="2"/>
    <x v="2"/>
    <s v="Retenções Iur"/>
    <s v="80.02.01"/>
    <s v="Retenções Iur"/>
    <s v="80.02.01"/>
    <x v="75"/>
    <x v="0"/>
    <x v="4"/>
    <x v="19"/>
    <x v="1"/>
    <x v="2"/>
    <x v="0"/>
    <x v="0"/>
    <x v="10"/>
    <s v="2023-12-28"/>
    <x v="3"/>
    <n v="18763926"/>
    <x v="0"/>
    <m/>
    <x v="0"/>
    <m/>
    <x v="197"/>
    <n v="100410906"/>
    <x v="0"/>
    <x v="0"/>
    <s v="Retenções Iur"/>
    <s v="ORI"/>
    <x v="0"/>
    <s v="RIUR"/>
    <x v="0"/>
    <x v="0"/>
    <x v="0"/>
    <x v="0"/>
    <x v="0"/>
    <x v="0"/>
    <x v="0"/>
    <x v="0"/>
    <x v="0"/>
    <x v="0"/>
    <x v="0"/>
    <s v="Retenções Iur"/>
    <x v="0"/>
    <x v="0"/>
    <x v="0"/>
    <x v="0"/>
    <x v="2"/>
    <x v="0"/>
    <x v="0"/>
    <s v="099999"/>
    <x v="0"/>
    <x v="1"/>
    <x v="0"/>
    <x v="0"/>
    <s v="Transferências dos descontos de IUR efetuada nas folhas de salario dos funcionário, conforme documentos em anexo  "/>
  </r>
  <r>
    <x v="0"/>
    <n v="0"/>
    <n v="0"/>
    <n v="0"/>
    <n v="2000"/>
    <x v="1210"/>
    <x v="0"/>
    <x v="0"/>
    <x v="0"/>
    <s v="01.25.05.12"/>
    <x v="5"/>
    <x v="1"/>
    <x v="1"/>
    <s v="Saúde"/>
    <s v="01.25.05"/>
    <s v="Saúde"/>
    <s v="01.25.05"/>
    <x v="1"/>
    <x v="0"/>
    <x v="1"/>
    <x v="1"/>
    <x v="0"/>
    <x v="1"/>
    <x v="0"/>
    <x v="0"/>
    <x v="10"/>
    <s v="2023-12-29"/>
    <x v="3"/>
    <n v="2000"/>
    <x v="0"/>
    <m/>
    <x v="0"/>
    <m/>
    <x v="198"/>
    <n v="100479580"/>
    <x v="0"/>
    <x v="0"/>
    <s v="Promoção e Inclusão Social"/>
    <s v="ORI"/>
    <x v="0"/>
    <m/>
    <x v="0"/>
    <x v="0"/>
    <x v="0"/>
    <x v="0"/>
    <x v="0"/>
    <x v="0"/>
    <x v="0"/>
    <x v="0"/>
    <x v="0"/>
    <x v="0"/>
    <x v="0"/>
    <s v="Promoção e Inclusão Social"/>
    <x v="0"/>
    <x v="0"/>
    <x v="0"/>
    <x v="0"/>
    <x v="1"/>
    <x v="0"/>
    <x v="0"/>
    <s v="000000"/>
    <x v="0"/>
    <x v="0"/>
    <x v="0"/>
    <x v="0"/>
    <s v="Apoio de cesta básica a favor de Aurizanda Furtado Oliveira, conforme justificativo em anexo."/>
  </r>
  <r>
    <x v="0"/>
    <n v="0"/>
    <n v="0"/>
    <n v="0"/>
    <n v="3000"/>
    <x v="1211"/>
    <x v="0"/>
    <x v="0"/>
    <x v="0"/>
    <s v="03.16.15"/>
    <x v="0"/>
    <x v="0"/>
    <x v="0"/>
    <s v="Direção Financeira"/>
    <s v="03.16.15"/>
    <s v="Direção Financeira"/>
    <s v="03.16.15"/>
    <x v="40"/>
    <x v="0"/>
    <x v="0"/>
    <x v="7"/>
    <x v="0"/>
    <x v="0"/>
    <x v="0"/>
    <x v="0"/>
    <x v="10"/>
    <s v="2023-12-29"/>
    <x v="3"/>
    <n v="3000"/>
    <x v="0"/>
    <m/>
    <x v="0"/>
    <m/>
    <x v="199"/>
    <n v="100476819"/>
    <x v="0"/>
    <x v="0"/>
    <s v="Direção Financeira"/>
    <s v="ORI"/>
    <x v="0"/>
    <m/>
    <x v="0"/>
    <x v="0"/>
    <x v="0"/>
    <x v="0"/>
    <x v="0"/>
    <x v="0"/>
    <x v="0"/>
    <x v="0"/>
    <x v="0"/>
    <x v="0"/>
    <x v="0"/>
    <s v="Direção Financeira"/>
    <x v="0"/>
    <x v="0"/>
    <x v="0"/>
    <x v="0"/>
    <x v="0"/>
    <x v="0"/>
    <x v="0"/>
    <s v="000000"/>
    <x v="0"/>
    <x v="0"/>
    <x v="0"/>
    <x v="0"/>
    <s v="Subsidio a favor da colaboradora Valdemira Pereira Costa Monteiro, em compensação a trabalhos adicionais, referente ao mês de dezembro, conforme anexo."/>
  </r>
  <r>
    <x v="0"/>
    <n v="0"/>
    <n v="0"/>
    <n v="0"/>
    <n v="5040"/>
    <x v="1212"/>
    <x v="0"/>
    <x v="1"/>
    <x v="0"/>
    <s v="80.02.01"/>
    <x v="2"/>
    <x v="2"/>
    <x v="2"/>
    <s v="Retenções Iur"/>
    <s v="80.02.01"/>
    <s v="Retenções Iur"/>
    <s v="80.02.01"/>
    <x v="2"/>
    <x v="0"/>
    <x v="2"/>
    <x v="0"/>
    <x v="1"/>
    <x v="2"/>
    <x v="1"/>
    <x v="0"/>
    <x v="10"/>
    <s v="2023-12-22"/>
    <x v="3"/>
    <n v="5040"/>
    <x v="0"/>
    <m/>
    <x v="0"/>
    <m/>
    <x v="2"/>
    <n v="100474696"/>
    <x v="0"/>
    <x v="0"/>
    <s v="Retenções Iur"/>
    <s v="ORI"/>
    <x v="0"/>
    <s v="RIUR"/>
    <x v="0"/>
    <x v="0"/>
    <x v="0"/>
    <x v="0"/>
    <x v="0"/>
    <x v="0"/>
    <x v="0"/>
    <x v="0"/>
    <x v="0"/>
    <x v="0"/>
    <x v="0"/>
    <s v="Retenções Iur"/>
    <x v="0"/>
    <x v="0"/>
    <x v="0"/>
    <x v="0"/>
    <x v="2"/>
    <x v="0"/>
    <x v="0"/>
    <s v="000000"/>
    <x v="0"/>
    <x v="1"/>
    <x v="0"/>
    <x v="0"/>
    <s v="RETENCAO OT"/>
  </r>
  <r>
    <x v="0"/>
    <n v="0"/>
    <n v="0"/>
    <n v="0"/>
    <n v="1817"/>
    <x v="1213"/>
    <x v="0"/>
    <x v="0"/>
    <x v="0"/>
    <s v="01.25.05.12"/>
    <x v="5"/>
    <x v="1"/>
    <x v="1"/>
    <s v="Saúde"/>
    <s v="01.25.05"/>
    <s v="Saúde"/>
    <s v="01.25.05"/>
    <x v="1"/>
    <x v="0"/>
    <x v="1"/>
    <x v="1"/>
    <x v="0"/>
    <x v="1"/>
    <x v="0"/>
    <x v="0"/>
    <x v="0"/>
    <s v="2023-01-12"/>
    <x v="0"/>
    <n v="1817"/>
    <x v="0"/>
    <m/>
    <x v="0"/>
    <m/>
    <x v="0"/>
    <n v="100476920"/>
    <x v="0"/>
    <x v="0"/>
    <s v="Promoção e Inclusão Social"/>
    <s v="ORI"/>
    <x v="0"/>
    <m/>
    <x v="0"/>
    <x v="0"/>
    <x v="0"/>
    <x v="0"/>
    <x v="0"/>
    <x v="0"/>
    <x v="0"/>
    <x v="0"/>
    <x v="0"/>
    <x v="0"/>
    <x v="0"/>
    <s v="Promoção e Inclusão Social"/>
    <x v="0"/>
    <x v="0"/>
    <x v="0"/>
    <x v="0"/>
    <x v="1"/>
    <x v="0"/>
    <x v="0"/>
    <s v="099999"/>
    <x v="0"/>
    <x v="0"/>
    <x v="0"/>
    <x v="0"/>
    <s v="Pagamento para aquisição de uma botija de gás butano 12kg a favor da beneficiaria Srª. Claudina Pereira Borges, residente em Achada Pizarra, conforme fatura e proposta em anexo."/>
  </r>
  <r>
    <x v="0"/>
    <n v="0"/>
    <n v="0"/>
    <n v="0"/>
    <n v="1500"/>
    <x v="1214"/>
    <x v="0"/>
    <x v="0"/>
    <x v="0"/>
    <s v="01.27.02.11"/>
    <x v="21"/>
    <x v="4"/>
    <x v="5"/>
    <s v="Saneamento básico"/>
    <s v="01.27.02"/>
    <s v="Saneamento básico"/>
    <s v="01.27.02"/>
    <x v="21"/>
    <x v="0"/>
    <x v="5"/>
    <x v="8"/>
    <x v="0"/>
    <x v="1"/>
    <x v="0"/>
    <x v="0"/>
    <x v="0"/>
    <s v="2023-01-11"/>
    <x v="0"/>
    <n v="1500"/>
    <x v="0"/>
    <m/>
    <x v="0"/>
    <m/>
    <x v="200"/>
    <n v="100476889"/>
    <x v="0"/>
    <x v="0"/>
    <s v="Reforço do saneamento básico"/>
    <s v="ORI"/>
    <x v="0"/>
    <m/>
    <x v="0"/>
    <x v="0"/>
    <x v="0"/>
    <x v="0"/>
    <x v="0"/>
    <x v="0"/>
    <x v="0"/>
    <x v="0"/>
    <x v="0"/>
    <x v="0"/>
    <x v="0"/>
    <s v="Reforço do saneamento básico"/>
    <x v="0"/>
    <x v="0"/>
    <x v="0"/>
    <x v="0"/>
    <x v="1"/>
    <x v="0"/>
    <x v="0"/>
    <s v="099999"/>
    <x v="0"/>
    <x v="0"/>
    <x v="0"/>
    <x v="0"/>
    <s v="Pagamento á Mercearia Cristina Tavares, pela aquisição de géneros alimentícios servidos na campanha de limpeza na zona do Porto e Manguinho, conforme anexo."/>
  </r>
  <r>
    <x v="0"/>
    <n v="0"/>
    <n v="0"/>
    <n v="0"/>
    <n v="3968"/>
    <x v="1215"/>
    <x v="0"/>
    <x v="1"/>
    <x v="0"/>
    <s v="80.02.01"/>
    <x v="2"/>
    <x v="2"/>
    <x v="2"/>
    <s v="Retenções Iur"/>
    <s v="80.02.01"/>
    <s v="Retenções Iur"/>
    <s v="80.02.01"/>
    <x v="2"/>
    <x v="0"/>
    <x v="2"/>
    <x v="0"/>
    <x v="1"/>
    <x v="2"/>
    <x v="1"/>
    <x v="0"/>
    <x v="0"/>
    <s v="2023-01-27"/>
    <x v="0"/>
    <n v="3968"/>
    <x v="0"/>
    <m/>
    <x v="0"/>
    <m/>
    <x v="2"/>
    <n v="100474696"/>
    <x v="0"/>
    <x v="0"/>
    <s v="Retenções Iur"/>
    <s v="ORI"/>
    <x v="0"/>
    <s v="RIUR"/>
    <x v="0"/>
    <x v="0"/>
    <x v="0"/>
    <x v="0"/>
    <x v="0"/>
    <x v="0"/>
    <x v="0"/>
    <x v="0"/>
    <x v="0"/>
    <x v="0"/>
    <x v="0"/>
    <s v="Retenções Iur"/>
    <x v="0"/>
    <x v="0"/>
    <x v="0"/>
    <x v="0"/>
    <x v="2"/>
    <x v="0"/>
    <x v="0"/>
    <s v="000000"/>
    <x v="0"/>
    <x v="1"/>
    <x v="0"/>
    <x v="0"/>
    <s v="RETENCAO OT"/>
  </r>
  <r>
    <x v="2"/>
    <n v="0"/>
    <n v="0"/>
    <n v="0"/>
    <n v="43690"/>
    <x v="1216"/>
    <x v="0"/>
    <x v="0"/>
    <x v="0"/>
    <s v="01.27.02.15"/>
    <x v="10"/>
    <x v="4"/>
    <x v="5"/>
    <s v="Saneamento básico"/>
    <s v="01.27.02"/>
    <s v="Saneamento básico"/>
    <s v="01.27.02"/>
    <x v="20"/>
    <x v="0"/>
    <x v="0"/>
    <x v="0"/>
    <x v="0"/>
    <x v="1"/>
    <x v="2"/>
    <x v="0"/>
    <x v="1"/>
    <s v="2023-02-03"/>
    <x v="0"/>
    <n v="436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o fornecimento de Combustível destinada ao camião compactador DAF de recolha de resíduos, conforme proposta em anexo."/>
  </r>
  <r>
    <x v="0"/>
    <n v="0"/>
    <n v="0"/>
    <n v="0"/>
    <n v="2300"/>
    <x v="1217"/>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974739"/>
    <x v="1218"/>
    <x v="0"/>
    <x v="1"/>
    <x v="0"/>
    <s v="03.03.10"/>
    <x v="4"/>
    <x v="0"/>
    <x v="3"/>
    <s v="Receitas Da Câmara"/>
    <s v="03.03.10"/>
    <s v="Receitas Da Câmara"/>
    <s v="03.03.10"/>
    <x v="45"/>
    <x v="0"/>
    <x v="6"/>
    <x v="11"/>
    <x v="0"/>
    <x v="0"/>
    <x v="1"/>
    <x v="0"/>
    <x v="0"/>
    <s v="2023-01-27"/>
    <x v="0"/>
    <n v="1974739"/>
    <x v="0"/>
    <m/>
    <x v="0"/>
    <m/>
    <x v="8"/>
    <n v="100474914"/>
    <x v="0"/>
    <x v="0"/>
    <s v="Receitas Da Câmara"/>
    <s v="EXT"/>
    <x v="0"/>
    <s v="RDC"/>
    <x v="0"/>
    <x v="0"/>
    <x v="0"/>
    <x v="0"/>
    <x v="0"/>
    <x v="0"/>
    <x v="0"/>
    <x v="0"/>
    <x v="0"/>
    <x v="0"/>
    <x v="0"/>
    <s v="Receitas Da Câmara"/>
    <x v="0"/>
    <x v="0"/>
    <x v="0"/>
    <x v="0"/>
    <x v="0"/>
    <x v="0"/>
    <x v="0"/>
    <s v="000000"/>
    <x v="0"/>
    <x v="0"/>
    <x v="0"/>
    <x v="0"/>
    <s v="Transferência do FFM, referente ao mês de janeiro 2023, conforme anexo"/>
  </r>
  <r>
    <x v="0"/>
    <n v="0"/>
    <n v="0"/>
    <n v="0"/>
    <n v="2300"/>
    <x v="1219"/>
    <x v="0"/>
    <x v="1"/>
    <x v="0"/>
    <s v="80.02.01"/>
    <x v="2"/>
    <x v="2"/>
    <x v="2"/>
    <s v="Retenções Iur"/>
    <s v="80.02.01"/>
    <s v="Retenções Iur"/>
    <s v="80.02.01"/>
    <x v="2"/>
    <x v="0"/>
    <x v="2"/>
    <x v="0"/>
    <x v="1"/>
    <x v="2"/>
    <x v="1"/>
    <x v="0"/>
    <x v="0"/>
    <s v="2023-01-24"/>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1220"/>
    <x v="0"/>
    <x v="1"/>
    <x v="0"/>
    <s v="80.02.01"/>
    <x v="2"/>
    <x v="2"/>
    <x v="2"/>
    <s v="Retenções Iur"/>
    <s v="80.02.01"/>
    <s v="Retenções Iur"/>
    <s v="80.02.01"/>
    <x v="2"/>
    <x v="0"/>
    <x v="2"/>
    <x v="0"/>
    <x v="1"/>
    <x v="2"/>
    <x v="1"/>
    <x v="0"/>
    <x v="0"/>
    <s v="2023-01-24"/>
    <x v="0"/>
    <n v="4995"/>
    <x v="0"/>
    <m/>
    <x v="0"/>
    <m/>
    <x v="2"/>
    <n v="100474696"/>
    <x v="0"/>
    <x v="0"/>
    <s v="Retenções Iur"/>
    <s v="ORI"/>
    <x v="0"/>
    <s v="RIUR"/>
    <x v="0"/>
    <x v="0"/>
    <x v="0"/>
    <x v="0"/>
    <x v="0"/>
    <x v="0"/>
    <x v="0"/>
    <x v="0"/>
    <x v="0"/>
    <x v="0"/>
    <x v="0"/>
    <s v="Retenções Iur"/>
    <x v="0"/>
    <x v="0"/>
    <x v="0"/>
    <x v="0"/>
    <x v="2"/>
    <x v="0"/>
    <x v="0"/>
    <s v="000000"/>
    <x v="0"/>
    <x v="1"/>
    <x v="0"/>
    <x v="0"/>
    <s v="RETENCAO OT"/>
  </r>
  <r>
    <x v="0"/>
    <n v="0"/>
    <n v="0"/>
    <n v="0"/>
    <n v="174"/>
    <x v="1221"/>
    <x v="0"/>
    <x v="1"/>
    <x v="0"/>
    <s v="03.03.10"/>
    <x v="4"/>
    <x v="0"/>
    <x v="3"/>
    <s v="Receitas Da Câmara"/>
    <s v="03.03.10"/>
    <s v="Receitas Da Câmara"/>
    <s v="03.03.10"/>
    <x v="57"/>
    <x v="0"/>
    <x v="3"/>
    <x v="13"/>
    <x v="0"/>
    <x v="0"/>
    <x v="1"/>
    <x v="0"/>
    <x v="0"/>
    <s v="2023-01-06"/>
    <x v="0"/>
    <n v="174"/>
    <x v="0"/>
    <m/>
    <x v="0"/>
    <m/>
    <x v="8"/>
    <n v="100474914"/>
    <x v="0"/>
    <x v="0"/>
    <s v="Receitas Da Câmara"/>
    <s v="EXT"/>
    <x v="0"/>
    <s v="RDC"/>
    <x v="0"/>
    <x v="0"/>
    <x v="0"/>
    <x v="0"/>
    <x v="0"/>
    <x v="0"/>
    <x v="0"/>
    <x v="0"/>
    <x v="0"/>
    <x v="0"/>
    <x v="0"/>
    <s v="Receitas Da Câmara"/>
    <x v="0"/>
    <x v="0"/>
    <x v="0"/>
    <x v="0"/>
    <x v="0"/>
    <x v="0"/>
    <x v="0"/>
    <s v="000000"/>
    <x v="0"/>
    <x v="0"/>
    <x v="0"/>
    <x v="0"/>
    <s v="Reposição feita pelo Sr. Péricles Ramos para regularização do fecho da casa do cidadão, conforme anexo."/>
  </r>
  <r>
    <x v="0"/>
    <n v="0"/>
    <n v="0"/>
    <n v="0"/>
    <n v="2800"/>
    <x v="1222"/>
    <x v="0"/>
    <x v="0"/>
    <x v="0"/>
    <s v="03.16.16"/>
    <x v="22"/>
    <x v="0"/>
    <x v="0"/>
    <s v="Direção Ambiente e Saneamento "/>
    <s v="03.16.16"/>
    <s v="Direção Ambiente e Saneamento "/>
    <s v="03.16.16"/>
    <x v="19"/>
    <x v="0"/>
    <x v="0"/>
    <x v="7"/>
    <x v="0"/>
    <x v="0"/>
    <x v="0"/>
    <x v="0"/>
    <x v="3"/>
    <s v="2023-04-28"/>
    <x v="1"/>
    <n v="28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r. Arnaldo Cabral Lopes, pela sua deslocação á cidade da Praia, em missão de serviço no dia 02 e 26 de abril 2023, conforme anexo. "/>
  </r>
  <r>
    <x v="0"/>
    <n v="0"/>
    <n v="0"/>
    <n v="0"/>
    <n v="2300"/>
    <x v="1223"/>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Rosa Maria Mendes Furtado, pela prestação de serviço de saneamento, limpeza urbana, referente ao mês de fevereiro 2023, conforme contrato em anexo.  "/>
  </r>
  <r>
    <x v="0"/>
    <n v="0"/>
    <n v="0"/>
    <n v="0"/>
    <n v="13030"/>
    <x v="1223"/>
    <x v="0"/>
    <x v="0"/>
    <x v="0"/>
    <s v="01.27.02.11"/>
    <x v="21"/>
    <x v="4"/>
    <x v="5"/>
    <s v="Saneamento básico"/>
    <s v="01.27.02"/>
    <s v="Saneamento básico"/>
    <s v="01.27.02"/>
    <x v="21"/>
    <x v="0"/>
    <x v="5"/>
    <x v="8"/>
    <x v="0"/>
    <x v="1"/>
    <x v="0"/>
    <x v="0"/>
    <x v="1"/>
    <s v="2023-02-23"/>
    <x v="0"/>
    <n v="13030"/>
    <x v="0"/>
    <m/>
    <x v="0"/>
    <m/>
    <x v="201"/>
    <n v="100478140"/>
    <x v="0"/>
    <x v="0"/>
    <s v="Reforço do saneamento básico"/>
    <s v="ORI"/>
    <x v="0"/>
    <m/>
    <x v="0"/>
    <x v="0"/>
    <x v="0"/>
    <x v="0"/>
    <x v="0"/>
    <x v="0"/>
    <x v="0"/>
    <x v="0"/>
    <x v="0"/>
    <x v="0"/>
    <x v="0"/>
    <s v="Reforço do saneamento básico"/>
    <x v="0"/>
    <x v="0"/>
    <x v="0"/>
    <x v="0"/>
    <x v="1"/>
    <x v="0"/>
    <x v="0"/>
    <s v="000000"/>
    <x v="0"/>
    <x v="0"/>
    <x v="0"/>
    <x v="0"/>
    <s v="Pagamento a favor da Srª. Rosa Maria Mendes Furtado, pela prestação de serviço de saneamento, limpeza urbana, referente ao mês de fevereiro 2023, conforme contrato em anexo.  "/>
  </r>
  <r>
    <x v="0"/>
    <n v="0"/>
    <n v="0"/>
    <n v="0"/>
    <n v="478"/>
    <x v="1224"/>
    <x v="0"/>
    <x v="0"/>
    <x v="0"/>
    <s v="03.16.19"/>
    <x v="47"/>
    <x v="0"/>
    <x v="0"/>
    <s v="Direção de Inovação e Desporto"/>
    <s v="03.16.19"/>
    <s v="Direção de Inovação e Desporto"/>
    <s v="03.16.19"/>
    <x v="42"/>
    <x v="0"/>
    <x v="0"/>
    <x v="7"/>
    <x v="0"/>
    <x v="0"/>
    <x v="0"/>
    <x v="0"/>
    <x v="1"/>
    <s v="2023-02-24"/>
    <x v="0"/>
    <n v="478"/>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2-2023"/>
  </r>
  <r>
    <x v="0"/>
    <n v="0"/>
    <n v="0"/>
    <n v="0"/>
    <n v="11021"/>
    <x v="1224"/>
    <x v="0"/>
    <x v="0"/>
    <x v="0"/>
    <s v="03.16.19"/>
    <x v="47"/>
    <x v="0"/>
    <x v="0"/>
    <s v="Direção de Inovação e Desporto"/>
    <s v="03.16.19"/>
    <s v="Direção de Inovação e Desporto"/>
    <s v="03.16.19"/>
    <x v="37"/>
    <x v="0"/>
    <x v="0"/>
    <x v="0"/>
    <x v="1"/>
    <x v="0"/>
    <x v="0"/>
    <x v="0"/>
    <x v="1"/>
    <s v="2023-02-24"/>
    <x v="0"/>
    <n v="11021"/>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2-2023"/>
  </r>
  <r>
    <x v="0"/>
    <n v="0"/>
    <n v="0"/>
    <n v="0"/>
    <n v="211"/>
    <x v="1224"/>
    <x v="0"/>
    <x v="0"/>
    <x v="0"/>
    <s v="03.16.19"/>
    <x v="47"/>
    <x v="0"/>
    <x v="0"/>
    <s v="Direção de Inovação e Desporto"/>
    <s v="03.16.19"/>
    <s v="Direção de Inovação e Desporto"/>
    <s v="03.16.19"/>
    <x v="42"/>
    <x v="0"/>
    <x v="0"/>
    <x v="7"/>
    <x v="0"/>
    <x v="0"/>
    <x v="0"/>
    <x v="0"/>
    <x v="1"/>
    <s v="2023-02-24"/>
    <x v="0"/>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2-2023"/>
  </r>
  <r>
    <x v="0"/>
    <n v="0"/>
    <n v="0"/>
    <n v="0"/>
    <n v="4861"/>
    <x v="1224"/>
    <x v="0"/>
    <x v="0"/>
    <x v="0"/>
    <s v="03.16.19"/>
    <x v="47"/>
    <x v="0"/>
    <x v="0"/>
    <s v="Direção de Inovação e Desporto"/>
    <s v="03.16.19"/>
    <s v="Direção de Inovação e Desporto"/>
    <s v="03.16.19"/>
    <x v="37"/>
    <x v="0"/>
    <x v="0"/>
    <x v="0"/>
    <x v="1"/>
    <x v="0"/>
    <x v="0"/>
    <x v="0"/>
    <x v="1"/>
    <s v="2023-02-24"/>
    <x v="0"/>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2-2023"/>
  </r>
  <r>
    <x v="0"/>
    <n v="0"/>
    <n v="0"/>
    <n v="0"/>
    <n v="236"/>
    <x v="1224"/>
    <x v="0"/>
    <x v="0"/>
    <x v="0"/>
    <s v="03.16.19"/>
    <x v="47"/>
    <x v="0"/>
    <x v="0"/>
    <s v="Direção de Inovação e Desporto"/>
    <s v="03.16.19"/>
    <s v="Direção de Inovação e Desporto"/>
    <s v="03.16.19"/>
    <x v="42"/>
    <x v="0"/>
    <x v="0"/>
    <x v="7"/>
    <x v="0"/>
    <x v="0"/>
    <x v="0"/>
    <x v="0"/>
    <x v="1"/>
    <s v="2023-02-24"/>
    <x v="0"/>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2-2023"/>
  </r>
  <r>
    <x v="0"/>
    <n v="0"/>
    <n v="0"/>
    <n v="0"/>
    <n v="5437"/>
    <x v="1224"/>
    <x v="0"/>
    <x v="0"/>
    <x v="0"/>
    <s v="03.16.19"/>
    <x v="47"/>
    <x v="0"/>
    <x v="0"/>
    <s v="Direção de Inovação e Desporto"/>
    <s v="03.16.19"/>
    <s v="Direção de Inovação e Desporto"/>
    <s v="03.16.19"/>
    <x v="37"/>
    <x v="0"/>
    <x v="0"/>
    <x v="0"/>
    <x v="1"/>
    <x v="0"/>
    <x v="0"/>
    <x v="0"/>
    <x v="1"/>
    <s v="2023-02-24"/>
    <x v="0"/>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2-2023"/>
  </r>
  <r>
    <x v="0"/>
    <n v="0"/>
    <n v="0"/>
    <n v="0"/>
    <n v="4515"/>
    <x v="1224"/>
    <x v="0"/>
    <x v="0"/>
    <x v="0"/>
    <s v="03.16.19"/>
    <x v="47"/>
    <x v="0"/>
    <x v="0"/>
    <s v="Direção de Inovação e Desporto"/>
    <s v="03.16.19"/>
    <s v="Direção de Inovação e Desporto"/>
    <s v="03.16.19"/>
    <x v="42"/>
    <x v="0"/>
    <x v="0"/>
    <x v="7"/>
    <x v="0"/>
    <x v="0"/>
    <x v="0"/>
    <x v="0"/>
    <x v="1"/>
    <s v="2023-02-24"/>
    <x v="0"/>
    <n v="4515"/>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2-2023"/>
  </r>
  <r>
    <x v="0"/>
    <n v="0"/>
    <n v="0"/>
    <n v="0"/>
    <n v="103990"/>
    <x v="1224"/>
    <x v="0"/>
    <x v="0"/>
    <x v="0"/>
    <s v="03.16.19"/>
    <x v="47"/>
    <x v="0"/>
    <x v="0"/>
    <s v="Direção de Inovação e Desporto"/>
    <s v="03.16.19"/>
    <s v="Direção de Inovação e Desporto"/>
    <s v="03.16.19"/>
    <x v="37"/>
    <x v="0"/>
    <x v="0"/>
    <x v="0"/>
    <x v="1"/>
    <x v="0"/>
    <x v="0"/>
    <x v="0"/>
    <x v="1"/>
    <s v="2023-02-24"/>
    <x v="0"/>
    <n v="103990"/>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2-2023"/>
  </r>
  <r>
    <x v="0"/>
    <n v="0"/>
    <n v="0"/>
    <n v="0"/>
    <n v="4202"/>
    <x v="1225"/>
    <x v="0"/>
    <x v="0"/>
    <x v="0"/>
    <s v="03.16.24"/>
    <x v="56"/>
    <x v="0"/>
    <x v="0"/>
    <s v="Direcao da Familia, Inclusão, Género e Saúde"/>
    <s v="03.16.24"/>
    <s v="Direcao da Familia, Inclusão, Género e Saúde"/>
    <s v="03.16.24"/>
    <x v="37"/>
    <x v="0"/>
    <x v="0"/>
    <x v="0"/>
    <x v="1"/>
    <x v="0"/>
    <x v="0"/>
    <x v="0"/>
    <x v="1"/>
    <s v="2023-02-24"/>
    <x v="0"/>
    <n v="420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2-2023"/>
  </r>
  <r>
    <x v="0"/>
    <n v="0"/>
    <n v="0"/>
    <n v="0"/>
    <n v="4462"/>
    <x v="1225"/>
    <x v="0"/>
    <x v="0"/>
    <x v="0"/>
    <s v="03.16.24"/>
    <x v="56"/>
    <x v="0"/>
    <x v="0"/>
    <s v="Direcao da Familia, Inclusão, Género e Saúde"/>
    <s v="03.16.24"/>
    <s v="Direcao da Familia, Inclusão, Género e Saúde"/>
    <s v="03.16.24"/>
    <x v="49"/>
    <x v="0"/>
    <x v="0"/>
    <x v="0"/>
    <x v="1"/>
    <x v="0"/>
    <x v="0"/>
    <x v="0"/>
    <x v="1"/>
    <s v="2023-02-24"/>
    <x v="0"/>
    <n v="446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2-2023"/>
  </r>
  <r>
    <x v="0"/>
    <n v="0"/>
    <n v="0"/>
    <n v="0"/>
    <n v="10158"/>
    <x v="1225"/>
    <x v="0"/>
    <x v="0"/>
    <x v="0"/>
    <s v="03.16.24"/>
    <x v="56"/>
    <x v="0"/>
    <x v="0"/>
    <s v="Direcao da Familia, Inclusão, Género e Saúde"/>
    <s v="03.16.24"/>
    <s v="Direcao da Familia, Inclusão, Género e Saúde"/>
    <s v="03.16.24"/>
    <x v="37"/>
    <x v="0"/>
    <x v="0"/>
    <x v="0"/>
    <x v="1"/>
    <x v="0"/>
    <x v="0"/>
    <x v="0"/>
    <x v="1"/>
    <s v="2023-02-24"/>
    <x v="0"/>
    <n v="101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2-2023"/>
  </r>
  <r>
    <x v="0"/>
    <n v="0"/>
    <n v="0"/>
    <n v="0"/>
    <n v="10788"/>
    <x v="1225"/>
    <x v="0"/>
    <x v="0"/>
    <x v="0"/>
    <s v="03.16.24"/>
    <x v="56"/>
    <x v="0"/>
    <x v="0"/>
    <s v="Direcao da Familia, Inclusão, Género e Saúde"/>
    <s v="03.16.24"/>
    <s v="Direcao da Familia, Inclusão, Género e Saúde"/>
    <s v="03.16.24"/>
    <x v="49"/>
    <x v="0"/>
    <x v="0"/>
    <x v="0"/>
    <x v="1"/>
    <x v="0"/>
    <x v="0"/>
    <x v="0"/>
    <x v="1"/>
    <s v="2023-02-24"/>
    <x v="0"/>
    <n v="107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2-2023"/>
  </r>
  <r>
    <x v="0"/>
    <n v="0"/>
    <n v="0"/>
    <n v="0"/>
    <n v="81"/>
    <x v="1225"/>
    <x v="0"/>
    <x v="0"/>
    <x v="0"/>
    <s v="03.16.24"/>
    <x v="56"/>
    <x v="0"/>
    <x v="0"/>
    <s v="Direcao da Familia, Inclusão, Género e Saúde"/>
    <s v="03.16.24"/>
    <s v="Direcao da Familia, Inclusão, Género e Saúde"/>
    <s v="03.16.24"/>
    <x v="37"/>
    <x v="0"/>
    <x v="0"/>
    <x v="0"/>
    <x v="1"/>
    <x v="0"/>
    <x v="0"/>
    <x v="0"/>
    <x v="1"/>
    <s v="2023-02-24"/>
    <x v="0"/>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2-2023"/>
  </r>
  <r>
    <x v="0"/>
    <n v="0"/>
    <n v="0"/>
    <n v="0"/>
    <n v="87"/>
    <x v="1225"/>
    <x v="0"/>
    <x v="0"/>
    <x v="0"/>
    <s v="03.16.24"/>
    <x v="56"/>
    <x v="0"/>
    <x v="0"/>
    <s v="Direcao da Familia, Inclusão, Género e Saúde"/>
    <s v="03.16.24"/>
    <s v="Direcao da Familia, Inclusão, Género e Saúde"/>
    <s v="03.16.24"/>
    <x v="49"/>
    <x v="0"/>
    <x v="0"/>
    <x v="0"/>
    <x v="1"/>
    <x v="0"/>
    <x v="0"/>
    <x v="0"/>
    <x v="1"/>
    <s v="2023-02-24"/>
    <x v="0"/>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2-2023"/>
  </r>
  <r>
    <x v="0"/>
    <n v="0"/>
    <n v="0"/>
    <n v="0"/>
    <n v="18469"/>
    <x v="1225"/>
    <x v="0"/>
    <x v="0"/>
    <x v="0"/>
    <s v="03.16.24"/>
    <x v="56"/>
    <x v="0"/>
    <x v="0"/>
    <s v="Direcao da Familia, Inclusão, Género e Saúde"/>
    <s v="03.16.24"/>
    <s v="Direcao da Familia, Inclusão, Género e Saúde"/>
    <s v="03.16.24"/>
    <x v="37"/>
    <x v="0"/>
    <x v="0"/>
    <x v="0"/>
    <x v="1"/>
    <x v="0"/>
    <x v="0"/>
    <x v="0"/>
    <x v="1"/>
    <s v="2023-02-24"/>
    <x v="0"/>
    <n v="18469"/>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2-2023"/>
  </r>
  <r>
    <x v="0"/>
    <n v="0"/>
    <n v="0"/>
    <n v="0"/>
    <n v="19612"/>
    <x v="1225"/>
    <x v="0"/>
    <x v="0"/>
    <x v="0"/>
    <s v="03.16.24"/>
    <x v="56"/>
    <x v="0"/>
    <x v="0"/>
    <s v="Direcao da Familia, Inclusão, Género e Saúde"/>
    <s v="03.16.24"/>
    <s v="Direcao da Familia, Inclusão, Género e Saúde"/>
    <s v="03.16.24"/>
    <x v="49"/>
    <x v="0"/>
    <x v="0"/>
    <x v="0"/>
    <x v="1"/>
    <x v="0"/>
    <x v="0"/>
    <x v="0"/>
    <x v="1"/>
    <s v="2023-02-24"/>
    <x v="0"/>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2-2023"/>
  </r>
  <r>
    <x v="0"/>
    <n v="0"/>
    <n v="0"/>
    <n v="0"/>
    <n v="197958"/>
    <x v="1225"/>
    <x v="0"/>
    <x v="0"/>
    <x v="0"/>
    <s v="03.16.24"/>
    <x v="56"/>
    <x v="0"/>
    <x v="0"/>
    <s v="Direcao da Familia, Inclusão, Género e Saúde"/>
    <s v="03.16.24"/>
    <s v="Direcao da Familia, Inclusão, Género e Saúde"/>
    <s v="03.16.24"/>
    <x v="37"/>
    <x v="0"/>
    <x v="0"/>
    <x v="0"/>
    <x v="1"/>
    <x v="0"/>
    <x v="0"/>
    <x v="0"/>
    <x v="1"/>
    <s v="2023-02-24"/>
    <x v="0"/>
    <n v="19795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2-2023"/>
  </r>
  <r>
    <x v="0"/>
    <n v="0"/>
    <n v="0"/>
    <n v="0"/>
    <n v="210195"/>
    <x v="1225"/>
    <x v="0"/>
    <x v="0"/>
    <x v="0"/>
    <s v="03.16.24"/>
    <x v="56"/>
    <x v="0"/>
    <x v="0"/>
    <s v="Direcao da Familia, Inclusão, Género e Saúde"/>
    <s v="03.16.24"/>
    <s v="Direcao da Familia, Inclusão, Género e Saúde"/>
    <s v="03.16.24"/>
    <x v="49"/>
    <x v="0"/>
    <x v="0"/>
    <x v="0"/>
    <x v="1"/>
    <x v="0"/>
    <x v="0"/>
    <x v="0"/>
    <x v="1"/>
    <s v="2023-02-24"/>
    <x v="0"/>
    <n v="210195"/>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2-2023"/>
  </r>
  <r>
    <x v="0"/>
    <n v="0"/>
    <n v="0"/>
    <n v="0"/>
    <n v="550"/>
    <x v="1226"/>
    <x v="0"/>
    <x v="0"/>
    <x v="0"/>
    <s v="03.16.21"/>
    <x v="25"/>
    <x v="0"/>
    <x v="0"/>
    <s v="Dir. Turismo, Investimento e Emprendedorismo"/>
    <s v="03.16.21"/>
    <s v="Dir. Turismo, Investimento e Emprendedorismo"/>
    <s v="03.16.21"/>
    <x v="42"/>
    <x v="0"/>
    <x v="0"/>
    <x v="7"/>
    <x v="0"/>
    <x v="0"/>
    <x v="0"/>
    <x v="0"/>
    <x v="1"/>
    <s v="2023-02-24"/>
    <x v="0"/>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2-2023"/>
  </r>
  <r>
    <x v="0"/>
    <n v="0"/>
    <n v="0"/>
    <n v="0"/>
    <n v="5861"/>
    <x v="1226"/>
    <x v="0"/>
    <x v="0"/>
    <x v="0"/>
    <s v="03.16.21"/>
    <x v="25"/>
    <x v="0"/>
    <x v="0"/>
    <s v="Dir. Turismo, Investimento e Emprendedorismo"/>
    <s v="03.16.21"/>
    <s v="Dir. Turismo, Investimento e Emprendedorismo"/>
    <s v="03.16.21"/>
    <x v="48"/>
    <x v="0"/>
    <x v="0"/>
    <x v="0"/>
    <x v="1"/>
    <x v="0"/>
    <x v="0"/>
    <x v="0"/>
    <x v="1"/>
    <s v="2023-02-24"/>
    <x v="0"/>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2-2023"/>
  </r>
  <r>
    <x v="0"/>
    <n v="0"/>
    <n v="0"/>
    <n v="0"/>
    <n v="7110"/>
    <x v="1226"/>
    <x v="0"/>
    <x v="0"/>
    <x v="0"/>
    <s v="03.16.21"/>
    <x v="25"/>
    <x v="0"/>
    <x v="0"/>
    <s v="Dir. Turismo, Investimento e Emprendedorismo"/>
    <s v="03.16.21"/>
    <s v="Dir. Turismo, Investimento e Emprendedorismo"/>
    <s v="03.16.21"/>
    <x v="42"/>
    <x v="0"/>
    <x v="0"/>
    <x v="7"/>
    <x v="0"/>
    <x v="0"/>
    <x v="0"/>
    <x v="0"/>
    <x v="1"/>
    <s v="2023-02-24"/>
    <x v="0"/>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2-2023"/>
  </r>
  <r>
    <x v="0"/>
    <n v="0"/>
    <n v="0"/>
    <n v="0"/>
    <n v="75739"/>
    <x v="1226"/>
    <x v="0"/>
    <x v="0"/>
    <x v="0"/>
    <s v="03.16.21"/>
    <x v="25"/>
    <x v="0"/>
    <x v="0"/>
    <s v="Dir. Turismo, Investimento e Emprendedorismo"/>
    <s v="03.16.21"/>
    <s v="Dir. Turismo, Investimento e Emprendedorismo"/>
    <s v="03.16.21"/>
    <x v="48"/>
    <x v="0"/>
    <x v="0"/>
    <x v="0"/>
    <x v="1"/>
    <x v="0"/>
    <x v="0"/>
    <x v="0"/>
    <x v="1"/>
    <s v="2023-02-24"/>
    <x v="0"/>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2-2023"/>
  </r>
  <r>
    <x v="0"/>
    <n v="0"/>
    <n v="0"/>
    <n v="0"/>
    <n v="1310"/>
    <x v="1227"/>
    <x v="0"/>
    <x v="0"/>
    <x v="0"/>
    <s v="03.16.22"/>
    <x v="52"/>
    <x v="0"/>
    <x v="0"/>
    <s v="Direção da Habitação"/>
    <s v="03.16.22"/>
    <s v="Direção da Habitação"/>
    <s v="03.16.22"/>
    <x v="42"/>
    <x v="0"/>
    <x v="0"/>
    <x v="7"/>
    <x v="0"/>
    <x v="0"/>
    <x v="0"/>
    <x v="0"/>
    <x v="1"/>
    <s v="2023-02-24"/>
    <x v="0"/>
    <n v="1310"/>
    <x v="0"/>
    <m/>
    <x v="0"/>
    <m/>
    <x v="2"/>
    <n v="100474696"/>
    <x v="0"/>
    <x v="2"/>
    <s v="Direção da Habitação"/>
    <s v="ORI"/>
    <x v="0"/>
    <m/>
    <x v="0"/>
    <x v="0"/>
    <x v="0"/>
    <x v="0"/>
    <x v="0"/>
    <x v="0"/>
    <x v="0"/>
    <x v="0"/>
    <x v="0"/>
    <x v="0"/>
    <x v="0"/>
    <s v="Direção da Habitação"/>
    <x v="0"/>
    <x v="0"/>
    <x v="0"/>
    <x v="0"/>
    <x v="0"/>
    <x v="0"/>
    <x v="0"/>
    <s v="000000"/>
    <x v="0"/>
    <x v="0"/>
    <x v="2"/>
    <x v="0"/>
    <s v="Pagamento de salário referente a 02-2023"/>
  </r>
  <r>
    <x v="0"/>
    <n v="0"/>
    <n v="0"/>
    <n v="0"/>
    <n v="13669"/>
    <x v="1227"/>
    <x v="0"/>
    <x v="0"/>
    <x v="0"/>
    <s v="03.16.22"/>
    <x v="52"/>
    <x v="0"/>
    <x v="0"/>
    <s v="Direção da Habitação"/>
    <s v="03.16.22"/>
    <s v="Direção da Habitação"/>
    <s v="03.16.22"/>
    <x v="48"/>
    <x v="0"/>
    <x v="0"/>
    <x v="0"/>
    <x v="1"/>
    <x v="0"/>
    <x v="0"/>
    <x v="0"/>
    <x v="1"/>
    <s v="2023-02-24"/>
    <x v="0"/>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2-2023"/>
  </r>
  <r>
    <x v="0"/>
    <n v="0"/>
    <n v="0"/>
    <n v="0"/>
    <n v="857"/>
    <x v="1227"/>
    <x v="0"/>
    <x v="0"/>
    <x v="0"/>
    <s v="03.16.22"/>
    <x v="52"/>
    <x v="0"/>
    <x v="0"/>
    <s v="Direção da Habitação"/>
    <s v="03.16.22"/>
    <s v="Direção da Habitação"/>
    <s v="03.16.22"/>
    <x v="42"/>
    <x v="0"/>
    <x v="0"/>
    <x v="7"/>
    <x v="0"/>
    <x v="0"/>
    <x v="0"/>
    <x v="0"/>
    <x v="1"/>
    <s v="2023-02-24"/>
    <x v="0"/>
    <n v="857"/>
    <x v="0"/>
    <m/>
    <x v="0"/>
    <m/>
    <x v="6"/>
    <n v="100474706"/>
    <x v="0"/>
    <x v="3"/>
    <s v="Direção da Habitação"/>
    <s v="ORI"/>
    <x v="0"/>
    <m/>
    <x v="0"/>
    <x v="0"/>
    <x v="0"/>
    <x v="0"/>
    <x v="0"/>
    <x v="0"/>
    <x v="0"/>
    <x v="0"/>
    <x v="0"/>
    <x v="0"/>
    <x v="0"/>
    <s v="Direção da Habitação"/>
    <x v="0"/>
    <x v="0"/>
    <x v="0"/>
    <x v="0"/>
    <x v="0"/>
    <x v="0"/>
    <x v="0"/>
    <s v="000000"/>
    <x v="0"/>
    <x v="0"/>
    <x v="3"/>
    <x v="0"/>
    <s v="Pagamento de salário referente a 02-2023"/>
  </r>
  <r>
    <x v="0"/>
    <n v="0"/>
    <n v="0"/>
    <n v="0"/>
    <n v="8935"/>
    <x v="1227"/>
    <x v="0"/>
    <x v="0"/>
    <x v="0"/>
    <s v="03.16.22"/>
    <x v="52"/>
    <x v="0"/>
    <x v="0"/>
    <s v="Direção da Habitação"/>
    <s v="03.16.22"/>
    <s v="Direção da Habitação"/>
    <s v="03.16.22"/>
    <x v="48"/>
    <x v="0"/>
    <x v="0"/>
    <x v="0"/>
    <x v="1"/>
    <x v="0"/>
    <x v="0"/>
    <x v="0"/>
    <x v="1"/>
    <s v="2023-02-24"/>
    <x v="0"/>
    <n v="8935"/>
    <x v="0"/>
    <m/>
    <x v="0"/>
    <m/>
    <x v="6"/>
    <n v="100474706"/>
    <x v="0"/>
    <x v="3"/>
    <s v="Direção da Habitação"/>
    <s v="ORI"/>
    <x v="0"/>
    <m/>
    <x v="0"/>
    <x v="0"/>
    <x v="0"/>
    <x v="0"/>
    <x v="0"/>
    <x v="0"/>
    <x v="0"/>
    <x v="0"/>
    <x v="0"/>
    <x v="0"/>
    <x v="0"/>
    <s v="Direção da Habitação"/>
    <x v="0"/>
    <x v="0"/>
    <x v="0"/>
    <x v="0"/>
    <x v="0"/>
    <x v="0"/>
    <x v="0"/>
    <s v="000000"/>
    <x v="0"/>
    <x v="0"/>
    <x v="3"/>
    <x v="0"/>
    <s v="Pagamento de salário referente a 02-2023"/>
  </r>
  <r>
    <x v="0"/>
    <n v="0"/>
    <n v="0"/>
    <n v="0"/>
    <n v="9573"/>
    <x v="1227"/>
    <x v="0"/>
    <x v="0"/>
    <x v="0"/>
    <s v="03.16.22"/>
    <x v="52"/>
    <x v="0"/>
    <x v="0"/>
    <s v="Direção da Habitação"/>
    <s v="03.16.22"/>
    <s v="Direção da Habitação"/>
    <s v="03.16.22"/>
    <x v="42"/>
    <x v="0"/>
    <x v="0"/>
    <x v="7"/>
    <x v="0"/>
    <x v="0"/>
    <x v="0"/>
    <x v="0"/>
    <x v="1"/>
    <s v="2023-02-24"/>
    <x v="0"/>
    <n v="9573"/>
    <x v="0"/>
    <m/>
    <x v="0"/>
    <m/>
    <x v="4"/>
    <n v="100474693"/>
    <x v="0"/>
    <x v="0"/>
    <s v="Direção da Habitação"/>
    <s v="ORI"/>
    <x v="0"/>
    <m/>
    <x v="0"/>
    <x v="0"/>
    <x v="0"/>
    <x v="0"/>
    <x v="0"/>
    <x v="0"/>
    <x v="0"/>
    <x v="0"/>
    <x v="0"/>
    <x v="0"/>
    <x v="0"/>
    <s v="Direção da Habitação"/>
    <x v="0"/>
    <x v="0"/>
    <x v="0"/>
    <x v="0"/>
    <x v="0"/>
    <x v="0"/>
    <x v="0"/>
    <s v="000000"/>
    <x v="0"/>
    <x v="0"/>
    <x v="0"/>
    <x v="0"/>
    <s v="Pagamento de salário referente a 02-2023"/>
  </r>
  <r>
    <x v="0"/>
    <n v="0"/>
    <n v="0"/>
    <n v="0"/>
    <n v="99796"/>
    <x v="1227"/>
    <x v="0"/>
    <x v="0"/>
    <x v="0"/>
    <s v="03.16.22"/>
    <x v="52"/>
    <x v="0"/>
    <x v="0"/>
    <s v="Direção da Habitação"/>
    <s v="03.16.22"/>
    <s v="Direção da Habitação"/>
    <s v="03.16.22"/>
    <x v="48"/>
    <x v="0"/>
    <x v="0"/>
    <x v="0"/>
    <x v="1"/>
    <x v="0"/>
    <x v="0"/>
    <x v="0"/>
    <x v="1"/>
    <s v="2023-02-24"/>
    <x v="0"/>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2-2023"/>
  </r>
  <r>
    <x v="0"/>
    <n v="0"/>
    <n v="0"/>
    <n v="0"/>
    <n v="54"/>
    <x v="1228"/>
    <x v="0"/>
    <x v="0"/>
    <x v="0"/>
    <s v="03.16.17"/>
    <x v="53"/>
    <x v="0"/>
    <x v="0"/>
    <s v="Direção Proteção Civil"/>
    <s v="03.16.17"/>
    <s v="Direção Proteção Civil"/>
    <s v="03.16.17"/>
    <x v="54"/>
    <x v="0"/>
    <x v="0"/>
    <x v="0"/>
    <x v="0"/>
    <x v="0"/>
    <x v="0"/>
    <x v="0"/>
    <x v="1"/>
    <s v="2023-02-24"/>
    <x v="0"/>
    <n v="54"/>
    <x v="0"/>
    <m/>
    <x v="0"/>
    <m/>
    <x v="2"/>
    <n v="100474696"/>
    <x v="0"/>
    <x v="2"/>
    <s v="Direção Proteção Civil"/>
    <s v="ORI"/>
    <x v="0"/>
    <m/>
    <x v="0"/>
    <x v="0"/>
    <x v="0"/>
    <x v="0"/>
    <x v="0"/>
    <x v="0"/>
    <x v="0"/>
    <x v="0"/>
    <x v="0"/>
    <x v="0"/>
    <x v="0"/>
    <s v="Direção Proteção Civil"/>
    <x v="0"/>
    <x v="0"/>
    <x v="0"/>
    <x v="0"/>
    <x v="0"/>
    <x v="0"/>
    <x v="0"/>
    <s v="000000"/>
    <x v="0"/>
    <x v="0"/>
    <x v="2"/>
    <x v="0"/>
    <s v="Pagamento de salário referente a 02-2023"/>
  </r>
  <r>
    <x v="0"/>
    <n v="0"/>
    <n v="0"/>
    <n v="0"/>
    <n v="100"/>
    <x v="1228"/>
    <x v="0"/>
    <x v="0"/>
    <x v="0"/>
    <s v="03.16.17"/>
    <x v="53"/>
    <x v="0"/>
    <x v="0"/>
    <s v="Direção Proteção Civil"/>
    <s v="03.16.17"/>
    <s v="Direção Proteção Civil"/>
    <s v="03.16.17"/>
    <x v="51"/>
    <x v="0"/>
    <x v="0"/>
    <x v="0"/>
    <x v="0"/>
    <x v="0"/>
    <x v="0"/>
    <x v="0"/>
    <x v="1"/>
    <s v="2023-02-24"/>
    <x v="0"/>
    <n v="100"/>
    <x v="0"/>
    <m/>
    <x v="0"/>
    <m/>
    <x v="2"/>
    <n v="100474696"/>
    <x v="0"/>
    <x v="2"/>
    <s v="Direção Proteção Civil"/>
    <s v="ORI"/>
    <x v="0"/>
    <m/>
    <x v="0"/>
    <x v="0"/>
    <x v="0"/>
    <x v="0"/>
    <x v="0"/>
    <x v="0"/>
    <x v="0"/>
    <x v="0"/>
    <x v="0"/>
    <x v="0"/>
    <x v="0"/>
    <s v="Direção Proteção Civil"/>
    <x v="0"/>
    <x v="0"/>
    <x v="0"/>
    <x v="0"/>
    <x v="0"/>
    <x v="0"/>
    <x v="0"/>
    <s v="000000"/>
    <x v="0"/>
    <x v="0"/>
    <x v="2"/>
    <x v="0"/>
    <s v="Pagamento de salário referente a 02-2023"/>
  </r>
  <r>
    <x v="0"/>
    <n v="0"/>
    <n v="0"/>
    <n v="0"/>
    <n v="450"/>
    <x v="1228"/>
    <x v="0"/>
    <x v="0"/>
    <x v="0"/>
    <s v="03.16.17"/>
    <x v="53"/>
    <x v="0"/>
    <x v="0"/>
    <s v="Direção Proteção Civil"/>
    <s v="03.16.17"/>
    <s v="Direção Proteção Civil"/>
    <s v="03.16.17"/>
    <x v="37"/>
    <x v="0"/>
    <x v="0"/>
    <x v="0"/>
    <x v="1"/>
    <x v="0"/>
    <x v="0"/>
    <x v="0"/>
    <x v="1"/>
    <s v="2023-02-24"/>
    <x v="0"/>
    <n v="450"/>
    <x v="0"/>
    <m/>
    <x v="0"/>
    <m/>
    <x v="2"/>
    <n v="100474696"/>
    <x v="0"/>
    <x v="2"/>
    <s v="Direção Proteção Civil"/>
    <s v="ORI"/>
    <x v="0"/>
    <m/>
    <x v="0"/>
    <x v="0"/>
    <x v="0"/>
    <x v="0"/>
    <x v="0"/>
    <x v="0"/>
    <x v="0"/>
    <x v="0"/>
    <x v="0"/>
    <x v="0"/>
    <x v="0"/>
    <s v="Direção Proteção Civil"/>
    <x v="0"/>
    <x v="0"/>
    <x v="0"/>
    <x v="0"/>
    <x v="0"/>
    <x v="0"/>
    <x v="0"/>
    <s v="000000"/>
    <x v="0"/>
    <x v="0"/>
    <x v="2"/>
    <x v="0"/>
    <s v="Pagamento de salário referente a 02-2023"/>
  </r>
  <r>
    <x v="0"/>
    <n v="0"/>
    <n v="0"/>
    <n v="0"/>
    <n v="23"/>
    <x v="1228"/>
    <x v="0"/>
    <x v="0"/>
    <x v="0"/>
    <s v="03.16.17"/>
    <x v="53"/>
    <x v="0"/>
    <x v="0"/>
    <s v="Direção Proteção Civil"/>
    <s v="03.16.17"/>
    <s v="Direção Proteção Civil"/>
    <s v="03.16.17"/>
    <x v="54"/>
    <x v="0"/>
    <x v="0"/>
    <x v="0"/>
    <x v="0"/>
    <x v="0"/>
    <x v="0"/>
    <x v="0"/>
    <x v="1"/>
    <s v="2023-02-24"/>
    <x v="0"/>
    <n v="23"/>
    <x v="0"/>
    <m/>
    <x v="0"/>
    <m/>
    <x v="7"/>
    <n v="100474707"/>
    <x v="0"/>
    <x v="4"/>
    <s v="Direção Proteção Civil"/>
    <s v="ORI"/>
    <x v="0"/>
    <m/>
    <x v="0"/>
    <x v="0"/>
    <x v="0"/>
    <x v="0"/>
    <x v="0"/>
    <x v="0"/>
    <x v="0"/>
    <x v="0"/>
    <x v="0"/>
    <x v="0"/>
    <x v="0"/>
    <s v="Direção Proteção Civil"/>
    <x v="0"/>
    <x v="0"/>
    <x v="0"/>
    <x v="0"/>
    <x v="0"/>
    <x v="0"/>
    <x v="0"/>
    <s v="000000"/>
    <x v="0"/>
    <x v="0"/>
    <x v="4"/>
    <x v="0"/>
    <s v="Pagamento de salário referente a 02-2023"/>
  </r>
  <r>
    <x v="0"/>
    <n v="0"/>
    <n v="0"/>
    <n v="0"/>
    <n v="43"/>
    <x v="1228"/>
    <x v="0"/>
    <x v="0"/>
    <x v="0"/>
    <s v="03.16.17"/>
    <x v="53"/>
    <x v="0"/>
    <x v="0"/>
    <s v="Direção Proteção Civil"/>
    <s v="03.16.17"/>
    <s v="Direção Proteção Civil"/>
    <s v="03.16.17"/>
    <x v="51"/>
    <x v="0"/>
    <x v="0"/>
    <x v="0"/>
    <x v="0"/>
    <x v="0"/>
    <x v="0"/>
    <x v="0"/>
    <x v="1"/>
    <s v="2023-02-24"/>
    <x v="0"/>
    <n v="43"/>
    <x v="0"/>
    <m/>
    <x v="0"/>
    <m/>
    <x v="7"/>
    <n v="100474707"/>
    <x v="0"/>
    <x v="4"/>
    <s v="Direção Proteção Civil"/>
    <s v="ORI"/>
    <x v="0"/>
    <m/>
    <x v="0"/>
    <x v="0"/>
    <x v="0"/>
    <x v="0"/>
    <x v="0"/>
    <x v="0"/>
    <x v="0"/>
    <x v="0"/>
    <x v="0"/>
    <x v="0"/>
    <x v="0"/>
    <s v="Direção Proteção Civil"/>
    <x v="0"/>
    <x v="0"/>
    <x v="0"/>
    <x v="0"/>
    <x v="0"/>
    <x v="0"/>
    <x v="0"/>
    <s v="000000"/>
    <x v="0"/>
    <x v="0"/>
    <x v="4"/>
    <x v="0"/>
    <s v="Pagamento de salário referente a 02-2023"/>
  </r>
  <r>
    <x v="0"/>
    <n v="0"/>
    <n v="0"/>
    <n v="0"/>
    <n v="195"/>
    <x v="1228"/>
    <x v="0"/>
    <x v="0"/>
    <x v="0"/>
    <s v="03.16.17"/>
    <x v="53"/>
    <x v="0"/>
    <x v="0"/>
    <s v="Direção Proteção Civil"/>
    <s v="03.16.17"/>
    <s v="Direção Proteção Civil"/>
    <s v="03.16.17"/>
    <x v="37"/>
    <x v="0"/>
    <x v="0"/>
    <x v="0"/>
    <x v="1"/>
    <x v="0"/>
    <x v="0"/>
    <x v="0"/>
    <x v="1"/>
    <s v="2023-02-24"/>
    <x v="0"/>
    <n v="195"/>
    <x v="0"/>
    <m/>
    <x v="0"/>
    <m/>
    <x v="7"/>
    <n v="100474707"/>
    <x v="0"/>
    <x v="4"/>
    <s v="Direção Proteção Civil"/>
    <s v="ORI"/>
    <x v="0"/>
    <m/>
    <x v="0"/>
    <x v="0"/>
    <x v="0"/>
    <x v="0"/>
    <x v="0"/>
    <x v="0"/>
    <x v="0"/>
    <x v="0"/>
    <x v="0"/>
    <x v="0"/>
    <x v="0"/>
    <s v="Direção Proteção Civil"/>
    <x v="0"/>
    <x v="0"/>
    <x v="0"/>
    <x v="0"/>
    <x v="0"/>
    <x v="0"/>
    <x v="0"/>
    <s v="000000"/>
    <x v="0"/>
    <x v="0"/>
    <x v="4"/>
    <x v="0"/>
    <s v="Pagamento de salário referente a 02-2023"/>
  </r>
  <r>
    <x v="0"/>
    <n v="0"/>
    <n v="0"/>
    <n v="0"/>
    <n v="48"/>
    <x v="1228"/>
    <x v="0"/>
    <x v="0"/>
    <x v="0"/>
    <s v="03.16.17"/>
    <x v="53"/>
    <x v="0"/>
    <x v="0"/>
    <s v="Direção Proteção Civil"/>
    <s v="03.16.17"/>
    <s v="Direção Proteção Civil"/>
    <s v="03.16.17"/>
    <x v="54"/>
    <x v="0"/>
    <x v="0"/>
    <x v="0"/>
    <x v="0"/>
    <x v="0"/>
    <x v="0"/>
    <x v="0"/>
    <x v="1"/>
    <s v="2023-02-24"/>
    <x v="0"/>
    <n v="48"/>
    <x v="0"/>
    <m/>
    <x v="0"/>
    <m/>
    <x v="82"/>
    <n v="100478986"/>
    <x v="0"/>
    <x v="7"/>
    <s v="Direção Proteção Civil"/>
    <s v="ORI"/>
    <x v="0"/>
    <m/>
    <x v="0"/>
    <x v="0"/>
    <x v="0"/>
    <x v="0"/>
    <x v="0"/>
    <x v="0"/>
    <x v="0"/>
    <x v="0"/>
    <x v="0"/>
    <x v="0"/>
    <x v="0"/>
    <s v="Direção Proteção Civil"/>
    <x v="0"/>
    <x v="0"/>
    <x v="0"/>
    <x v="0"/>
    <x v="0"/>
    <x v="0"/>
    <x v="0"/>
    <s v="000000"/>
    <x v="0"/>
    <x v="0"/>
    <x v="7"/>
    <x v="0"/>
    <s v="Pagamento de salário referente a 02-2023"/>
  </r>
  <r>
    <x v="0"/>
    <n v="0"/>
    <n v="0"/>
    <n v="0"/>
    <n v="89"/>
    <x v="1228"/>
    <x v="0"/>
    <x v="0"/>
    <x v="0"/>
    <s v="03.16.17"/>
    <x v="53"/>
    <x v="0"/>
    <x v="0"/>
    <s v="Direção Proteção Civil"/>
    <s v="03.16.17"/>
    <s v="Direção Proteção Civil"/>
    <s v="03.16.17"/>
    <x v="51"/>
    <x v="0"/>
    <x v="0"/>
    <x v="0"/>
    <x v="0"/>
    <x v="0"/>
    <x v="0"/>
    <x v="0"/>
    <x v="1"/>
    <s v="2023-02-24"/>
    <x v="0"/>
    <n v="89"/>
    <x v="0"/>
    <m/>
    <x v="0"/>
    <m/>
    <x v="82"/>
    <n v="100478986"/>
    <x v="0"/>
    <x v="7"/>
    <s v="Direção Proteção Civil"/>
    <s v="ORI"/>
    <x v="0"/>
    <m/>
    <x v="0"/>
    <x v="0"/>
    <x v="0"/>
    <x v="0"/>
    <x v="0"/>
    <x v="0"/>
    <x v="0"/>
    <x v="0"/>
    <x v="0"/>
    <x v="0"/>
    <x v="0"/>
    <s v="Direção Proteção Civil"/>
    <x v="0"/>
    <x v="0"/>
    <x v="0"/>
    <x v="0"/>
    <x v="0"/>
    <x v="0"/>
    <x v="0"/>
    <s v="000000"/>
    <x v="0"/>
    <x v="0"/>
    <x v="7"/>
    <x v="0"/>
    <s v="Pagamento de salário referente a 02-2023"/>
  </r>
  <r>
    <x v="0"/>
    <n v="0"/>
    <n v="0"/>
    <n v="0"/>
    <n v="405"/>
    <x v="1228"/>
    <x v="0"/>
    <x v="0"/>
    <x v="0"/>
    <s v="03.16.17"/>
    <x v="53"/>
    <x v="0"/>
    <x v="0"/>
    <s v="Direção Proteção Civil"/>
    <s v="03.16.17"/>
    <s v="Direção Proteção Civil"/>
    <s v="03.16.17"/>
    <x v="37"/>
    <x v="0"/>
    <x v="0"/>
    <x v="0"/>
    <x v="1"/>
    <x v="0"/>
    <x v="0"/>
    <x v="0"/>
    <x v="1"/>
    <s v="2023-02-24"/>
    <x v="0"/>
    <n v="405"/>
    <x v="0"/>
    <m/>
    <x v="0"/>
    <m/>
    <x v="82"/>
    <n v="100478986"/>
    <x v="0"/>
    <x v="7"/>
    <s v="Direção Proteção Civil"/>
    <s v="ORI"/>
    <x v="0"/>
    <m/>
    <x v="0"/>
    <x v="0"/>
    <x v="0"/>
    <x v="0"/>
    <x v="0"/>
    <x v="0"/>
    <x v="0"/>
    <x v="0"/>
    <x v="0"/>
    <x v="0"/>
    <x v="0"/>
    <s v="Direção Proteção Civil"/>
    <x v="0"/>
    <x v="0"/>
    <x v="0"/>
    <x v="0"/>
    <x v="0"/>
    <x v="0"/>
    <x v="0"/>
    <s v="000000"/>
    <x v="0"/>
    <x v="0"/>
    <x v="7"/>
    <x v="0"/>
    <s v="Pagamento de salário referente a 02-2023"/>
  </r>
  <r>
    <x v="0"/>
    <n v="0"/>
    <n v="0"/>
    <n v="0"/>
    <n v="87"/>
    <x v="1228"/>
    <x v="0"/>
    <x v="0"/>
    <x v="0"/>
    <s v="03.16.17"/>
    <x v="53"/>
    <x v="0"/>
    <x v="0"/>
    <s v="Direção Proteção Civil"/>
    <s v="03.16.17"/>
    <s v="Direção Proteção Civil"/>
    <s v="03.16.17"/>
    <x v="54"/>
    <x v="0"/>
    <x v="0"/>
    <x v="0"/>
    <x v="0"/>
    <x v="0"/>
    <x v="0"/>
    <x v="0"/>
    <x v="1"/>
    <s v="2023-02-24"/>
    <x v="0"/>
    <n v="87"/>
    <x v="0"/>
    <m/>
    <x v="0"/>
    <m/>
    <x v="51"/>
    <n v="100478987"/>
    <x v="0"/>
    <x v="5"/>
    <s v="Direção Proteção Civil"/>
    <s v="ORI"/>
    <x v="0"/>
    <m/>
    <x v="0"/>
    <x v="0"/>
    <x v="0"/>
    <x v="0"/>
    <x v="0"/>
    <x v="0"/>
    <x v="0"/>
    <x v="0"/>
    <x v="0"/>
    <x v="0"/>
    <x v="0"/>
    <s v="Direção Proteção Civil"/>
    <x v="0"/>
    <x v="0"/>
    <x v="0"/>
    <x v="0"/>
    <x v="0"/>
    <x v="0"/>
    <x v="0"/>
    <s v="000000"/>
    <x v="0"/>
    <x v="0"/>
    <x v="5"/>
    <x v="0"/>
    <s v="Pagamento de salário referente a 02-2023"/>
  </r>
  <r>
    <x v="0"/>
    <n v="0"/>
    <n v="0"/>
    <n v="0"/>
    <n v="161"/>
    <x v="1228"/>
    <x v="0"/>
    <x v="0"/>
    <x v="0"/>
    <s v="03.16.17"/>
    <x v="53"/>
    <x v="0"/>
    <x v="0"/>
    <s v="Direção Proteção Civil"/>
    <s v="03.16.17"/>
    <s v="Direção Proteção Civil"/>
    <s v="03.16.17"/>
    <x v="51"/>
    <x v="0"/>
    <x v="0"/>
    <x v="0"/>
    <x v="0"/>
    <x v="0"/>
    <x v="0"/>
    <x v="0"/>
    <x v="1"/>
    <s v="2023-02-24"/>
    <x v="0"/>
    <n v="161"/>
    <x v="0"/>
    <m/>
    <x v="0"/>
    <m/>
    <x v="51"/>
    <n v="100478987"/>
    <x v="0"/>
    <x v="5"/>
    <s v="Direção Proteção Civil"/>
    <s v="ORI"/>
    <x v="0"/>
    <m/>
    <x v="0"/>
    <x v="0"/>
    <x v="0"/>
    <x v="0"/>
    <x v="0"/>
    <x v="0"/>
    <x v="0"/>
    <x v="0"/>
    <x v="0"/>
    <x v="0"/>
    <x v="0"/>
    <s v="Direção Proteção Civil"/>
    <x v="0"/>
    <x v="0"/>
    <x v="0"/>
    <x v="0"/>
    <x v="0"/>
    <x v="0"/>
    <x v="0"/>
    <s v="000000"/>
    <x v="0"/>
    <x v="0"/>
    <x v="5"/>
    <x v="0"/>
    <s v="Pagamento de salário referente a 02-2023"/>
  </r>
  <r>
    <x v="0"/>
    <n v="0"/>
    <n v="0"/>
    <n v="0"/>
    <n v="727"/>
    <x v="1228"/>
    <x v="0"/>
    <x v="0"/>
    <x v="0"/>
    <s v="03.16.17"/>
    <x v="53"/>
    <x v="0"/>
    <x v="0"/>
    <s v="Direção Proteção Civil"/>
    <s v="03.16.17"/>
    <s v="Direção Proteção Civil"/>
    <s v="03.16.17"/>
    <x v="37"/>
    <x v="0"/>
    <x v="0"/>
    <x v="0"/>
    <x v="1"/>
    <x v="0"/>
    <x v="0"/>
    <x v="0"/>
    <x v="1"/>
    <s v="2023-02-24"/>
    <x v="0"/>
    <n v="727"/>
    <x v="0"/>
    <m/>
    <x v="0"/>
    <m/>
    <x v="51"/>
    <n v="100478987"/>
    <x v="0"/>
    <x v="5"/>
    <s v="Direção Proteção Civil"/>
    <s v="ORI"/>
    <x v="0"/>
    <m/>
    <x v="0"/>
    <x v="0"/>
    <x v="0"/>
    <x v="0"/>
    <x v="0"/>
    <x v="0"/>
    <x v="0"/>
    <x v="0"/>
    <x v="0"/>
    <x v="0"/>
    <x v="0"/>
    <s v="Direção Proteção Civil"/>
    <x v="0"/>
    <x v="0"/>
    <x v="0"/>
    <x v="0"/>
    <x v="0"/>
    <x v="0"/>
    <x v="0"/>
    <s v="000000"/>
    <x v="0"/>
    <x v="0"/>
    <x v="5"/>
    <x v="0"/>
    <s v="Pagamento de salário referente a 02-2023"/>
  </r>
  <r>
    <x v="0"/>
    <n v="0"/>
    <n v="0"/>
    <n v="0"/>
    <n v="853"/>
    <x v="1228"/>
    <x v="0"/>
    <x v="0"/>
    <x v="0"/>
    <s v="03.16.17"/>
    <x v="53"/>
    <x v="0"/>
    <x v="0"/>
    <s v="Direção Proteção Civil"/>
    <s v="03.16.17"/>
    <s v="Direção Proteção Civil"/>
    <s v="03.16.17"/>
    <x v="54"/>
    <x v="0"/>
    <x v="0"/>
    <x v="0"/>
    <x v="0"/>
    <x v="0"/>
    <x v="0"/>
    <x v="0"/>
    <x v="1"/>
    <s v="2023-02-24"/>
    <x v="0"/>
    <n v="853"/>
    <x v="0"/>
    <m/>
    <x v="0"/>
    <m/>
    <x v="6"/>
    <n v="100474706"/>
    <x v="0"/>
    <x v="3"/>
    <s v="Direção Proteção Civil"/>
    <s v="ORI"/>
    <x v="0"/>
    <m/>
    <x v="0"/>
    <x v="0"/>
    <x v="0"/>
    <x v="0"/>
    <x v="0"/>
    <x v="0"/>
    <x v="0"/>
    <x v="0"/>
    <x v="0"/>
    <x v="0"/>
    <x v="0"/>
    <s v="Direção Proteção Civil"/>
    <x v="0"/>
    <x v="0"/>
    <x v="0"/>
    <x v="0"/>
    <x v="0"/>
    <x v="0"/>
    <x v="0"/>
    <s v="000000"/>
    <x v="0"/>
    <x v="0"/>
    <x v="3"/>
    <x v="0"/>
    <s v="Pagamento de salário referente a 02-2023"/>
  </r>
  <r>
    <x v="0"/>
    <n v="0"/>
    <n v="0"/>
    <n v="0"/>
    <n v="1568"/>
    <x v="1228"/>
    <x v="0"/>
    <x v="0"/>
    <x v="0"/>
    <s v="03.16.17"/>
    <x v="53"/>
    <x v="0"/>
    <x v="0"/>
    <s v="Direção Proteção Civil"/>
    <s v="03.16.17"/>
    <s v="Direção Proteção Civil"/>
    <s v="03.16.17"/>
    <x v="51"/>
    <x v="0"/>
    <x v="0"/>
    <x v="0"/>
    <x v="0"/>
    <x v="0"/>
    <x v="0"/>
    <x v="0"/>
    <x v="1"/>
    <s v="2023-02-24"/>
    <x v="0"/>
    <n v="1568"/>
    <x v="0"/>
    <m/>
    <x v="0"/>
    <m/>
    <x v="6"/>
    <n v="100474706"/>
    <x v="0"/>
    <x v="3"/>
    <s v="Direção Proteção Civil"/>
    <s v="ORI"/>
    <x v="0"/>
    <m/>
    <x v="0"/>
    <x v="0"/>
    <x v="0"/>
    <x v="0"/>
    <x v="0"/>
    <x v="0"/>
    <x v="0"/>
    <x v="0"/>
    <x v="0"/>
    <x v="0"/>
    <x v="0"/>
    <s v="Direção Proteção Civil"/>
    <x v="0"/>
    <x v="0"/>
    <x v="0"/>
    <x v="0"/>
    <x v="0"/>
    <x v="0"/>
    <x v="0"/>
    <s v="000000"/>
    <x v="0"/>
    <x v="0"/>
    <x v="3"/>
    <x v="0"/>
    <s v="Pagamento de salário referente a 02-2023"/>
  </r>
  <r>
    <x v="0"/>
    <n v="0"/>
    <n v="0"/>
    <n v="0"/>
    <n v="7039"/>
    <x v="1228"/>
    <x v="0"/>
    <x v="0"/>
    <x v="0"/>
    <s v="03.16.17"/>
    <x v="53"/>
    <x v="0"/>
    <x v="0"/>
    <s v="Direção Proteção Civil"/>
    <s v="03.16.17"/>
    <s v="Direção Proteção Civil"/>
    <s v="03.16.17"/>
    <x v="37"/>
    <x v="0"/>
    <x v="0"/>
    <x v="0"/>
    <x v="1"/>
    <x v="0"/>
    <x v="0"/>
    <x v="0"/>
    <x v="1"/>
    <s v="2023-02-24"/>
    <x v="0"/>
    <n v="7039"/>
    <x v="0"/>
    <m/>
    <x v="0"/>
    <m/>
    <x v="6"/>
    <n v="100474706"/>
    <x v="0"/>
    <x v="3"/>
    <s v="Direção Proteção Civil"/>
    <s v="ORI"/>
    <x v="0"/>
    <m/>
    <x v="0"/>
    <x v="0"/>
    <x v="0"/>
    <x v="0"/>
    <x v="0"/>
    <x v="0"/>
    <x v="0"/>
    <x v="0"/>
    <x v="0"/>
    <x v="0"/>
    <x v="0"/>
    <s v="Direção Proteção Civil"/>
    <x v="0"/>
    <x v="0"/>
    <x v="0"/>
    <x v="0"/>
    <x v="0"/>
    <x v="0"/>
    <x v="0"/>
    <s v="000000"/>
    <x v="0"/>
    <x v="0"/>
    <x v="3"/>
    <x v="0"/>
    <s v="Pagamento de salário referente a 02-2023"/>
  </r>
  <r>
    <x v="0"/>
    <n v="0"/>
    <n v="0"/>
    <n v="0"/>
    <n v="13277"/>
    <x v="1228"/>
    <x v="0"/>
    <x v="0"/>
    <x v="0"/>
    <s v="03.16.17"/>
    <x v="53"/>
    <x v="0"/>
    <x v="0"/>
    <s v="Direção Proteção Civil"/>
    <s v="03.16.17"/>
    <s v="Direção Proteção Civil"/>
    <s v="03.16.17"/>
    <x v="54"/>
    <x v="0"/>
    <x v="0"/>
    <x v="0"/>
    <x v="0"/>
    <x v="0"/>
    <x v="0"/>
    <x v="0"/>
    <x v="1"/>
    <s v="2023-02-24"/>
    <x v="0"/>
    <n v="13277"/>
    <x v="0"/>
    <m/>
    <x v="0"/>
    <m/>
    <x v="4"/>
    <n v="100474693"/>
    <x v="0"/>
    <x v="0"/>
    <s v="Direção Proteção Civil"/>
    <s v="ORI"/>
    <x v="0"/>
    <m/>
    <x v="0"/>
    <x v="0"/>
    <x v="0"/>
    <x v="0"/>
    <x v="0"/>
    <x v="0"/>
    <x v="0"/>
    <x v="0"/>
    <x v="0"/>
    <x v="0"/>
    <x v="0"/>
    <s v="Direção Proteção Civil"/>
    <x v="0"/>
    <x v="0"/>
    <x v="0"/>
    <x v="0"/>
    <x v="0"/>
    <x v="0"/>
    <x v="0"/>
    <s v="000000"/>
    <x v="0"/>
    <x v="0"/>
    <x v="0"/>
    <x v="0"/>
    <s v="Pagamento de salário referente a 02-2023"/>
  </r>
  <r>
    <x v="0"/>
    <n v="0"/>
    <n v="0"/>
    <n v="0"/>
    <n v="24386"/>
    <x v="1228"/>
    <x v="0"/>
    <x v="0"/>
    <x v="0"/>
    <s v="03.16.17"/>
    <x v="53"/>
    <x v="0"/>
    <x v="0"/>
    <s v="Direção Proteção Civil"/>
    <s v="03.16.17"/>
    <s v="Direção Proteção Civil"/>
    <s v="03.16.17"/>
    <x v="51"/>
    <x v="0"/>
    <x v="0"/>
    <x v="0"/>
    <x v="0"/>
    <x v="0"/>
    <x v="0"/>
    <x v="0"/>
    <x v="1"/>
    <s v="2023-02-24"/>
    <x v="0"/>
    <n v="24386"/>
    <x v="0"/>
    <m/>
    <x v="0"/>
    <m/>
    <x v="4"/>
    <n v="100474693"/>
    <x v="0"/>
    <x v="0"/>
    <s v="Direção Proteção Civil"/>
    <s v="ORI"/>
    <x v="0"/>
    <m/>
    <x v="0"/>
    <x v="0"/>
    <x v="0"/>
    <x v="0"/>
    <x v="0"/>
    <x v="0"/>
    <x v="0"/>
    <x v="0"/>
    <x v="0"/>
    <x v="0"/>
    <x v="0"/>
    <s v="Direção Proteção Civil"/>
    <x v="0"/>
    <x v="0"/>
    <x v="0"/>
    <x v="0"/>
    <x v="0"/>
    <x v="0"/>
    <x v="0"/>
    <s v="000000"/>
    <x v="0"/>
    <x v="0"/>
    <x v="0"/>
    <x v="0"/>
    <s v="Pagamento de salário referente a 02-2023"/>
  </r>
  <r>
    <x v="0"/>
    <n v="0"/>
    <n v="0"/>
    <n v="0"/>
    <n v="109439"/>
    <x v="1228"/>
    <x v="0"/>
    <x v="0"/>
    <x v="0"/>
    <s v="03.16.17"/>
    <x v="53"/>
    <x v="0"/>
    <x v="0"/>
    <s v="Direção Proteção Civil"/>
    <s v="03.16.17"/>
    <s v="Direção Proteção Civil"/>
    <s v="03.16.17"/>
    <x v="37"/>
    <x v="0"/>
    <x v="0"/>
    <x v="0"/>
    <x v="1"/>
    <x v="0"/>
    <x v="0"/>
    <x v="0"/>
    <x v="1"/>
    <s v="2023-02-24"/>
    <x v="0"/>
    <n v="109439"/>
    <x v="0"/>
    <m/>
    <x v="0"/>
    <m/>
    <x v="4"/>
    <n v="100474693"/>
    <x v="0"/>
    <x v="0"/>
    <s v="Direção Proteção Civil"/>
    <s v="ORI"/>
    <x v="0"/>
    <m/>
    <x v="0"/>
    <x v="0"/>
    <x v="0"/>
    <x v="0"/>
    <x v="0"/>
    <x v="0"/>
    <x v="0"/>
    <x v="0"/>
    <x v="0"/>
    <x v="0"/>
    <x v="0"/>
    <s v="Direção Proteção Civil"/>
    <x v="0"/>
    <x v="0"/>
    <x v="0"/>
    <x v="0"/>
    <x v="0"/>
    <x v="0"/>
    <x v="0"/>
    <s v="000000"/>
    <x v="0"/>
    <x v="0"/>
    <x v="0"/>
    <x v="0"/>
    <s v="Pagamento de salário referente a 02-2023"/>
  </r>
  <r>
    <x v="0"/>
    <n v="0"/>
    <n v="0"/>
    <n v="0"/>
    <n v="2300"/>
    <x v="122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216"/>
    <x v="1230"/>
    <x v="0"/>
    <x v="1"/>
    <x v="0"/>
    <s v="80.02.10.26"/>
    <x v="3"/>
    <x v="2"/>
    <x v="2"/>
    <s v="Outros"/>
    <s v="80.02.10"/>
    <s v="Outros"/>
    <s v="80.02.10"/>
    <x v="3"/>
    <x v="0"/>
    <x v="2"/>
    <x v="2"/>
    <x v="1"/>
    <x v="2"/>
    <x v="1"/>
    <x v="0"/>
    <x v="1"/>
    <s v="2023-02-23"/>
    <x v="0"/>
    <n v="1216"/>
    <x v="0"/>
    <m/>
    <x v="0"/>
    <m/>
    <x v="3"/>
    <n v="100479277"/>
    <x v="0"/>
    <x v="0"/>
    <s v="Retenção Sansung"/>
    <s v="ORI"/>
    <x v="0"/>
    <s v="RS"/>
    <x v="0"/>
    <x v="0"/>
    <x v="0"/>
    <x v="0"/>
    <x v="0"/>
    <x v="0"/>
    <x v="0"/>
    <x v="0"/>
    <x v="0"/>
    <x v="0"/>
    <x v="0"/>
    <s v="Retenção Sansung"/>
    <x v="0"/>
    <x v="0"/>
    <x v="0"/>
    <x v="0"/>
    <x v="2"/>
    <x v="0"/>
    <x v="0"/>
    <s v="000000"/>
    <x v="0"/>
    <x v="1"/>
    <x v="0"/>
    <x v="0"/>
    <s v="RETENCAO OT"/>
  </r>
  <r>
    <x v="0"/>
    <n v="0"/>
    <n v="0"/>
    <n v="0"/>
    <n v="34663"/>
    <x v="1231"/>
    <x v="0"/>
    <x v="0"/>
    <x v="0"/>
    <s v="03.16.15"/>
    <x v="0"/>
    <x v="0"/>
    <x v="0"/>
    <s v="Direção Financeira"/>
    <s v="03.16.15"/>
    <s v="Direção Financeira"/>
    <s v="03.16.15"/>
    <x v="0"/>
    <x v="0"/>
    <x v="0"/>
    <x v="0"/>
    <x v="0"/>
    <x v="0"/>
    <x v="0"/>
    <x v="0"/>
    <x v="2"/>
    <s v="2023-03-21"/>
    <x v="0"/>
    <n v="34663"/>
    <x v="0"/>
    <m/>
    <x v="0"/>
    <m/>
    <x v="0"/>
    <n v="100476920"/>
    <x v="0"/>
    <x v="0"/>
    <s v="Direção Financeira"/>
    <s v="ORI"/>
    <x v="0"/>
    <m/>
    <x v="0"/>
    <x v="0"/>
    <x v="0"/>
    <x v="0"/>
    <x v="0"/>
    <x v="0"/>
    <x v="0"/>
    <x v="0"/>
    <x v="0"/>
    <x v="0"/>
    <x v="0"/>
    <s v="Direção Financeira"/>
    <x v="0"/>
    <x v="0"/>
    <x v="0"/>
    <x v="0"/>
    <x v="0"/>
    <x v="0"/>
    <x v="0"/>
    <s v="000000"/>
    <x v="0"/>
    <x v="0"/>
    <x v="0"/>
    <x v="0"/>
    <s v="Pagamento a favor de Felisberto carvalho auto, referente a aquisição de combustíveis, conforme proposta em anexo."/>
  </r>
  <r>
    <x v="0"/>
    <n v="0"/>
    <n v="0"/>
    <n v="0"/>
    <n v="2000"/>
    <x v="1232"/>
    <x v="0"/>
    <x v="0"/>
    <x v="0"/>
    <s v="01.27.02.11"/>
    <x v="21"/>
    <x v="4"/>
    <x v="5"/>
    <s v="Saneamento básico"/>
    <s v="01.27.02"/>
    <s v="Saneamento básico"/>
    <s v="01.27.02"/>
    <x v="21"/>
    <x v="0"/>
    <x v="5"/>
    <x v="8"/>
    <x v="0"/>
    <x v="1"/>
    <x v="0"/>
    <x v="0"/>
    <x v="3"/>
    <s v="2023-04-14"/>
    <x v="1"/>
    <n v="2000"/>
    <x v="0"/>
    <m/>
    <x v="0"/>
    <m/>
    <x v="8"/>
    <n v="100474914"/>
    <x v="0"/>
    <x v="0"/>
    <s v="Reforço do saneamento básico"/>
    <s v="ORI"/>
    <x v="0"/>
    <m/>
    <x v="0"/>
    <x v="0"/>
    <x v="0"/>
    <x v="0"/>
    <x v="0"/>
    <x v="0"/>
    <x v="0"/>
    <x v="0"/>
    <x v="0"/>
    <x v="0"/>
    <x v="0"/>
    <s v="Reforço do saneamento básico"/>
    <x v="0"/>
    <x v="0"/>
    <x v="0"/>
    <x v="0"/>
    <x v="1"/>
    <x v="0"/>
    <x v="0"/>
    <s v="000000"/>
    <x v="0"/>
    <x v="0"/>
    <x v="0"/>
    <x v="0"/>
    <s v="Despesa com aquisição de géneros alimentícios para a confeção de refeição servido no âmbito da campanha de Limpeza da Praia de Veneza, conforme anexo."/>
  </r>
  <r>
    <x v="0"/>
    <n v="0"/>
    <n v="0"/>
    <n v="0"/>
    <n v="1400"/>
    <x v="1233"/>
    <x v="0"/>
    <x v="0"/>
    <x v="0"/>
    <s v="03.16.15"/>
    <x v="0"/>
    <x v="0"/>
    <x v="0"/>
    <s v="Direção Financeira"/>
    <s v="03.16.15"/>
    <s v="Direção Financeira"/>
    <s v="03.16.15"/>
    <x v="19"/>
    <x v="0"/>
    <x v="0"/>
    <x v="7"/>
    <x v="0"/>
    <x v="0"/>
    <x v="0"/>
    <x v="0"/>
    <x v="2"/>
    <s v="2023-03-24"/>
    <x v="0"/>
    <n v="1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á cidade da Praia em missão do serviço, no dia 23 de março, conforme anexo."/>
  </r>
  <r>
    <x v="0"/>
    <n v="0"/>
    <n v="0"/>
    <n v="0"/>
    <n v="2290"/>
    <x v="1234"/>
    <x v="0"/>
    <x v="1"/>
    <x v="0"/>
    <s v="03.03.10"/>
    <x v="4"/>
    <x v="0"/>
    <x v="3"/>
    <s v="Receitas Da Câmara"/>
    <s v="03.03.10"/>
    <s v="Receitas Da Câmara"/>
    <s v="03.03.10"/>
    <x v="9"/>
    <x v="0"/>
    <x v="3"/>
    <x v="3"/>
    <x v="0"/>
    <x v="0"/>
    <x v="1"/>
    <x v="0"/>
    <x v="3"/>
    <s v="2023-04-13"/>
    <x v="1"/>
    <n v="22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1235"/>
    <x v="0"/>
    <x v="1"/>
    <x v="0"/>
    <s v="03.03.10"/>
    <x v="4"/>
    <x v="0"/>
    <x v="3"/>
    <s v="Receitas Da Câmara"/>
    <s v="03.03.10"/>
    <s v="Receitas Da Câmara"/>
    <s v="03.03.10"/>
    <x v="7"/>
    <x v="0"/>
    <x v="3"/>
    <x v="3"/>
    <x v="0"/>
    <x v="0"/>
    <x v="1"/>
    <x v="0"/>
    <x v="3"/>
    <s v="2023-04-13"/>
    <x v="1"/>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
    <x v="1236"/>
    <x v="0"/>
    <x v="1"/>
    <x v="0"/>
    <s v="03.03.10"/>
    <x v="4"/>
    <x v="0"/>
    <x v="3"/>
    <s v="Receitas Da Câmara"/>
    <s v="03.03.10"/>
    <s v="Receitas Da Câmara"/>
    <s v="03.03.10"/>
    <x v="30"/>
    <x v="0"/>
    <x v="3"/>
    <x v="9"/>
    <x v="0"/>
    <x v="0"/>
    <x v="1"/>
    <x v="0"/>
    <x v="3"/>
    <s v="2023-04-13"/>
    <x v="1"/>
    <n v="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717"/>
    <x v="1237"/>
    <x v="0"/>
    <x v="1"/>
    <x v="0"/>
    <s v="03.03.10"/>
    <x v="4"/>
    <x v="0"/>
    <x v="3"/>
    <s v="Receitas Da Câmara"/>
    <s v="03.03.10"/>
    <s v="Receitas Da Câmara"/>
    <s v="03.03.10"/>
    <x v="34"/>
    <x v="0"/>
    <x v="3"/>
    <x v="3"/>
    <x v="0"/>
    <x v="0"/>
    <x v="1"/>
    <x v="0"/>
    <x v="3"/>
    <s v="2023-04-13"/>
    <x v="1"/>
    <n v="2771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632"/>
    <x v="1238"/>
    <x v="0"/>
    <x v="0"/>
    <x v="0"/>
    <s v="03.16.15"/>
    <x v="0"/>
    <x v="0"/>
    <x v="0"/>
    <s v="Direção Financeira"/>
    <s v="03.16.15"/>
    <s v="Direção Financeira"/>
    <s v="03.16.15"/>
    <x v="63"/>
    <x v="0"/>
    <x v="5"/>
    <x v="15"/>
    <x v="0"/>
    <x v="0"/>
    <x v="0"/>
    <x v="0"/>
    <x v="2"/>
    <s v="2023-03-06"/>
    <x v="0"/>
    <n v="12632"/>
    <x v="0"/>
    <m/>
    <x v="0"/>
    <m/>
    <x v="34"/>
    <n v="100394431"/>
    <x v="0"/>
    <x v="0"/>
    <s v="Direção Financeira"/>
    <s v="ORI"/>
    <x v="0"/>
    <m/>
    <x v="0"/>
    <x v="0"/>
    <x v="0"/>
    <x v="0"/>
    <x v="0"/>
    <x v="0"/>
    <x v="0"/>
    <x v="0"/>
    <x v="0"/>
    <x v="0"/>
    <x v="0"/>
    <s v="Direção Financeira"/>
    <x v="0"/>
    <x v="0"/>
    <x v="0"/>
    <x v="0"/>
    <x v="0"/>
    <x v="0"/>
    <x v="0"/>
    <s v="000000"/>
    <x v="0"/>
    <x v="0"/>
    <x v="0"/>
    <x v="0"/>
    <s v="Pagamento á Garantia Seguros, pelo seguro da viatura ST-10-UQ, correspondente ao período de 23/02/2023 até 22/08/2023, conforme documento em anexo."/>
  </r>
  <r>
    <x v="0"/>
    <n v="0"/>
    <n v="0"/>
    <n v="0"/>
    <n v="440"/>
    <x v="1239"/>
    <x v="0"/>
    <x v="1"/>
    <x v="0"/>
    <s v="03.03.10"/>
    <x v="4"/>
    <x v="0"/>
    <x v="3"/>
    <s v="Receitas Da Câmara"/>
    <s v="03.03.10"/>
    <s v="Receitas Da Câmara"/>
    <s v="03.03.10"/>
    <x v="4"/>
    <x v="0"/>
    <x v="3"/>
    <x v="3"/>
    <x v="0"/>
    <x v="0"/>
    <x v="1"/>
    <x v="0"/>
    <x v="3"/>
    <s v="2023-04-13"/>
    <x v="1"/>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50"/>
    <x v="1240"/>
    <x v="0"/>
    <x v="1"/>
    <x v="0"/>
    <s v="03.03.10"/>
    <x v="4"/>
    <x v="0"/>
    <x v="3"/>
    <s v="Receitas Da Câmara"/>
    <s v="03.03.10"/>
    <s v="Receitas Da Câmara"/>
    <s v="03.03.10"/>
    <x v="6"/>
    <x v="0"/>
    <x v="3"/>
    <x v="3"/>
    <x v="0"/>
    <x v="0"/>
    <x v="1"/>
    <x v="0"/>
    <x v="3"/>
    <s v="2023-04-13"/>
    <x v="1"/>
    <n v="3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40"/>
    <x v="1241"/>
    <x v="0"/>
    <x v="1"/>
    <x v="0"/>
    <s v="03.03.10"/>
    <x v="4"/>
    <x v="0"/>
    <x v="3"/>
    <s v="Receitas Da Câmara"/>
    <s v="03.03.10"/>
    <s v="Receitas Da Câmara"/>
    <s v="03.03.10"/>
    <x v="11"/>
    <x v="0"/>
    <x v="3"/>
    <x v="3"/>
    <x v="0"/>
    <x v="0"/>
    <x v="1"/>
    <x v="0"/>
    <x v="3"/>
    <s v="2023-04-13"/>
    <x v="1"/>
    <n v="3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
    <x v="1242"/>
    <x v="0"/>
    <x v="1"/>
    <x v="0"/>
    <s v="03.03.10"/>
    <x v="4"/>
    <x v="0"/>
    <x v="3"/>
    <s v="Receitas Da Câmara"/>
    <s v="03.03.10"/>
    <s v="Receitas Da Câmara"/>
    <s v="03.03.10"/>
    <x v="23"/>
    <x v="0"/>
    <x v="3"/>
    <x v="9"/>
    <x v="0"/>
    <x v="0"/>
    <x v="1"/>
    <x v="0"/>
    <x v="3"/>
    <s v="2023-04-13"/>
    <x v="1"/>
    <n v="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0"/>
    <x v="1243"/>
    <x v="0"/>
    <x v="1"/>
    <x v="0"/>
    <s v="03.03.10"/>
    <x v="4"/>
    <x v="0"/>
    <x v="3"/>
    <s v="Receitas Da Câmara"/>
    <s v="03.03.10"/>
    <s v="Receitas Da Câmara"/>
    <s v="03.03.10"/>
    <x v="5"/>
    <x v="0"/>
    <x v="0"/>
    <x v="4"/>
    <x v="0"/>
    <x v="0"/>
    <x v="1"/>
    <x v="0"/>
    <x v="3"/>
    <s v="2023-04-13"/>
    <x v="1"/>
    <n v="1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824"/>
    <x v="1244"/>
    <x v="0"/>
    <x v="1"/>
    <x v="0"/>
    <s v="03.03.10"/>
    <x v="4"/>
    <x v="0"/>
    <x v="3"/>
    <s v="Receitas Da Câmara"/>
    <s v="03.03.10"/>
    <s v="Receitas Da Câmara"/>
    <s v="03.03.10"/>
    <x v="8"/>
    <x v="0"/>
    <x v="0"/>
    <x v="0"/>
    <x v="0"/>
    <x v="0"/>
    <x v="1"/>
    <x v="0"/>
    <x v="3"/>
    <s v="2023-04-13"/>
    <x v="1"/>
    <n v="5582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60"/>
    <x v="1245"/>
    <x v="0"/>
    <x v="1"/>
    <x v="0"/>
    <s v="03.03.10"/>
    <x v="4"/>
    <x v="0"/>
    <x v="3"/>
    <s v="Receitas Da Câmara"/>
    <s v="03.03.10"/>
    <s v="Receitas Da Câmara"/>
    <s v="03.03.10"/>
    <x v="22"/>
    <x v="0"/>
    <x v="3"/>
    <x v="3"/>
    <x v="0"/>
    <x v="0"/>
    <x v="1"/>
    <x v="0"/>
    <x v="3"/>
    <s v="2023-04-13"/>
    <x v="1"/>
    <n v="7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800"/>
    <x v="1246"/>
    <x v="0"/>
    <x v="1"/>
    <x v="0"/>
    <s v="03.03.10"/>
    <x v="4"/>
    <x v="0"/>
    <x v="3"/>
    <s v="Receitas Da Câmara"/>
    <s v="03.03.10"/>
    <s v="Receitas Da Câmara"/>
    <s v="03.03.10"/>
    <x v="27"/>
    <x v="0"/>
    <x v="3"/>
    <x v="3"/>
    <x v="0"/>
    <x v="0"/>
    <x v="1"/>
    <x v="0"/>
    <x v="3"/>
    <s v="2023-04-13"/>
    <x v="1"/>
    <n v="2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50"/>
    <x v="1247"/>
    <x v="0"/>
    <x v="0"/>
    <x v="0"/>
    <s v="03.16.15"/>
    <x v="0"/>
    <x v="0"/>
    <x v="0"/>
    <s v="Direção Financeira"/>
    <s v="03.16.15"/>
    <s v="Direção Financeira"/>
    <s v="03.16.15"/>
    <x v="16"/>
    <x v="0"/>
    <x v="0"/>
    <x v="0"/>
    <x v="0"/>
    <x v="0"/>
    <x v="0"/>
    <x v="0"/>
    <x v="3"/>
    <s v="2023-04-27"/>
    <x v="1"/>
    <n v="5350"/>
    <x v="0"/>
    <m/>
    <x v="0"/>
    <m/>
    <x v="202"/>
    <n v="100479450"/>
    <x v="0"/>
    <x v="0"/>
    <s v="Direção Financeira"/>
    <s v="ORI"/>
    <x v="0"/>
    <m/>
    <x v="0"/>
    <x v="0"/>
    <x v="0"/>
    <x v="0"/>
    <x v="0"/>
    <x v="0"/>
    <x v="0"/>
    <x v="0"/>
    <x v="0"/>
    <x v="0"/>
    <x v="0"/>
    <s v="Direção Financeira"/>
    <x v="0"/>
    <x v="0"/>
    <x v="0"/>
    <x v="0"/>
    <x v="0"/>
    <x v="0"/>
    <x v="0"/>
    <s v="000000"/>
    <x v="0"/>
    <x v="0"/>
    <x v="0"/>
    <x v="0"/>
    <s v="Pagamento á Pizaria Criola Lda, pelo fornecimento de almoços servidos aos membro do júri, dos concursos públicos, conforme anexo."/>
  </r>
  <r>
    <x v="0"/>
    <n v="0"/>
    <n v="0"/>
    <n v="0"/>
    <n v="25409"/>
    <x v="1248"/>
    <x v="0"/>
    <x v="1"/>
    <x v="0"/>
    <s v="80.02.01"/>
    <x v="2"/>
    <x v="2"/>
    <x v="2"/>
    <s v="Retenções Iur"/>
    <s v="80.02.01"/>
    <s v="Retenções Iur"/>
    <s v="80.02.01"/>
    <x v="2"/>
    <x v="0"/>
    <x v="2"/>
    <x v="0"/>
    <x v="1"/>
    <x v="2"/>
    <x v="1"/>
    <x v="0"/>
    <x v="3"/>
    <s v="2023-04-19"/>
    <x v="1"/>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1249"/>
    <x v="0"/>
    <x v="1"/>
    <x v="0"/>
    <s v="80.02.10.01"/>
    <x v="6"/>
    <x v="2"/>
    <x v="2"/>
    <s v="Outros"/>
    <s v="80.02.10"/>
    <s v="Outros"/>
    <s v="80.02.10"/>
    <x v="12"/>
    <x v="0"/>
    <x v="2"/>
    <x v="0"/>
    <x v="1"/>
    <x v="2"/>
    <x v="1"/>
    <x v="0"/>
    <x v="3"/>
    <s v="2023-04-19"/>
    <x v="1"/>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72"/>
    <x v="1250"/>
    <x v="0"/>
    <x v="1"/>
    <x v="0"/>
    <s v="80.02.01"/>
    <x v="2"/>
    <x v="2"/>
    <x v="2"/>
    <s v="Retenções Iur"/>
    <s v="80.02.01"/>
    <s v="Retenções Iur"/>
    <s v="80.02.01"/>
    <x v="2"/>
    <x v="0"/>
    <x v="2"/>
    <x v="0"/>
    <x v="1"/>
    <x v="2"/>
    <x v="1"/>
    <x v="0"/>
    <x v="3"/>
    <s v="2023-04-19"/>
    <x v="1"/>
    <n v="5072"/>
    <x v="0"/>
    <m/>
    <x v="0"/>
    <m/>
    <x v="2"/>
    <n v="100474696"/>
    <x v="0"/>
    <x v="0"/>
    <s v="Retenções Iur"/>
    <s v="ORI"/>
    <x v="0"/>
    <s v="RIUR"/>
    <x v="0"/>
    <x v="0"/>
    <x v="0"/>
    <x v="0"/>
    <x v="0"/>
    <x v="0"/>
    <x v="0"/>
    <x v="0"/>
    <x v="0"/>
    <x v="0"/>
    <x v="0"/>
    <s v="Retenções Iur"/>
    <x v="0"/>
    <x v="0"/>
    <x v="0"/>
    <x v="0"/>
    <x v="2"/>
    <x v="0"/>
    <x v="0"/>
    <s v="000000"/>
    <x v="0"/>
    <x v="1"/>
    <x v="0"/>
    <x v="0"/>
    <s v="RETENCAO OT"/>
  </r>
  <r>
    <x v="0"/>
    <n v="0"/>
    <n v="0"/>
    <n v="0"/>
    <n v="5673"/>
    <x v="1251"/>
    <x v="0"/>
    <x v="1"/>
    <x v="0"/>
    <s v="80.02.10.01"/>
    <x v="6"/>
    <x v="2"/>
    <x v="2"/>
    <s v="Outros"/>
    <s v="80.02.10"/>
    <s v="Outros"/>
    <s v="80.02.10"/>
    <x v="12"/>
    <x v="0"/>
    <x v="2"/>
    <x v="0"/>
    <x v="1"/>
    <x v="2"/>
    <x v="1"/>
    <x v="0"/>
    <x v="3"/>
    <s v="2023-04-19"/>
    <x v="1"/>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499"/>
    <x v="1252"/>
    <x v="0"/>
    <x v="1"/>
    <x v="0"/>
    <s v="80.02.10.26"/>
    <x v="3"/>
    <x v="2"/>
    <x v="2"/>
    <s v="Outros"/>
    <s v="80.02.10"/>
    <s v="Outros"/>
    <s v="80.02.10"/>
    <x v="3"/>
    <x v="0"/>
    <x v="2"/>
    <x v="2"/>
    <x v="1"/>
    <x v="2"/>
    <x v="1"/>
    <x v="0"/>
    <x v="3"/>
    <s v="2023-04-19"/>
    <x v="1"/>
    <n v="11499"/>
    <x v="0"/>
    <m/>
    <x v="0"/>
    <m/>
    <x v="3"/>
    <n v="100479277"/>
    <x v="0"/>
    <x v="0"/>
    <s v="Retenção Sansung"/>
    <s v="ORI"/>
    <x v="0"/>
    <s v="RS"/>
    <x v="0"/>
    <x v="0"/>
    <x v="0"/>
    <x v="0"/>
    <x v="0"/>
    <x v="0"/>
    <x v="0"/>
    <x v="0"/>
    <x v="0"/>
    <x v="0"/>
    <x v="0"/>
    <s v="Retenção Sansung"/>
    <x v="0"/>
    <x v="0"/>
    <x v="0"/>
    <x v="0"/>
    <x v="2"/>
    <x v="0"/>
    <x v="0"/>
    <s v="000000"/>
    <x v="0"/>
    <x v="1"/>
    <x v="0"/>
    <x v="0"/>
    <s v="RETENCAO OT"/>
  </r>
  <r>
    <x v="0"/>
    <n v="0"/>
    <n v="0"/>
    <n v="0"/>
    <n v="6411"/>
    <x v="1253"/>
    <x v="0"/>
    <x v="1"/>
    <x v="0"/>
    <s v="80.02.01"/>
    <x v="2"/>
    <x v="2"/>
    <x v="2"/>
    <s v="Retenções Iur"/>
    <s v="80.02.01"/>
    <s v="Retenções Iur"/>
    <s v="80.02.01"/>
    <x v="2"/>
    <x v="0"/>
    <x v="2"/>
    <x v="0"/>
    <x v="1"/>
    <x v="2"/>
    <x v="1"/>
    <x v="0"/>
    <x v="3"/>
    <s v="2023-04-19"/>
    <x v="1"/>
    <n v="6411"/>
    <x v="0"/>
    <m/>
    <x v="0"/>
    <m/>
    <x v="2"/>
    <n v="100474696"/>
    <x v="0"/>
    <x v="0"/>
    <s v="Retenções Iur"/>
    <s v="ORI"/>
    <x v="0"/>
    <s v="RIUR"/>
    <x v="0"/>
    <x v="0"/>
    <x v="0"/>
    <x v="0"/>
    <x v="0"/>
    <x v="0"/>
    <x v="0"/>
    <x v="0"/>
    <x v="0"/>
    <x v="0"/>
    <x v="0"/>
    <s v="Retenções Iur"/>
    <x v="0"/>
    <x v="0"/>
    <x v="0"/>
    <x v="0"/>
    <x v="2"/>
    <x v="0"/>
    <x v="0"/>
    <s v="000000"/>
    <x v="0"/>
    <x v="1"/>
    <x v="0"/>
    <x v="0"/>
    <s v="RETENCAO OT"/>
  </r>
  <r>
    <x v="0"/>
    <n v="0"/>
    <n v="0"/>
    <n v="0"/>
    <n v="4405"/>
    <x v="1254"/>
    <x v="0"/>
    <x v="1"/>
    <x v="0"/>
    <s v="80.02.01"/>
    <x v="2"/>
    <x v="2"/>
    <x v="2"/>
    <s v="Retenções Iur"/>
    <s v="80.02.01"/>
    <s v="Retenções Iur"/>
    <s v="80.02.01"/>
    <x v="2"/>
    <x v="0"/>
    <x v="2"/>
    <x v="0"/>
    <x v="1"/>
    <x v="2"/>
    <x v="1"/>
    <x v="0"/>
    <x v="3"/>
    <s v="2023-04-19"/>
    <x v="1"/>
    <n v="4405"/>
    <x v="0"/>
    <m/>
    <x v="0"/>
    <m/>
    <x v="2"/>
    <n v="100474696"/>
    <x v="0"/>
    <x v="0"/>
    <s v="Retenções Iur"/>
    <s v="ORI"/>
    <x v="0"/>
    <s v="RIUR"/>
    <x v="0"/>
    <x v="0"/>
    <x v="0"/>
    <x v="0"/>
    <x v="0"/>
    <x v="0"/>
    <x v="0"/>
    <x v="0"/>
    <x v="0"/>
    <x v="0"/>
    <x v="0"/>
    <s v="Retenções Iur"/>
    <x v="0"/>
    <x v="0"/>
    <x v="0"/>
    <x v="0"/>
    <x v="2"/>
    <x v="0"/>
    <x v="0"/>
    <s v="000000"/>
    <x v="0"/>
    <x v="1"/>
    <x v="0"/>
    <x v="0"/>
    <s v="RETENCAO OT"/>
  </r>
  <r>
    <x v="0"/>
    <n v="0"/>
    <n v="0"/>
    <n v="0"/>
    <n v="5446"/>
    <x v="1255"/>
    <x v="0"/>
    <x v="1"/>
    <x v="0"/>
    <s v="80.02.10.01"/>
    <x v="6"/>
    <x v="2"/>
    <x v="2"/>
    <s v="Outros"/>
    <s v="80.02.10"/>
    <s v="Outros"/>
    <s v="80.02.10"/>
    <x v="12"/>
    <x v="0"/>
    <x v="2"/>
    <x v="0"/>
    <x v="1"/>
    <x v="2"/>
    <x v="1"/>
    <x v="0"/>
    <x v="3"/>
    <s v="2023-04-19"/>
    <x v="1"/>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449"/>
    <x v="1256"/>
    <x v="0"/>
    <x v="1"/>
    <x v="0"/>
    <s v="80.02.10.26"/>
    <x v="3"/>
    <x v="2"/>
    <x v="2"/>
    <s v="Outros"/>
    <s v="80.02.10"/>
    <s v="Outros"/>
    <s v="80.02.10"/>
    <x v="3"/>
    <x v="0"/>
    <x v="2"/>
    <x v="2"/>
    <x v="1"/>
    <x v="2"/>
    <x v="1"/>
    <x v="0"/>
    <x v="3"/>
    <s v="2023-04-19"/>
    <x v="1"/>
    <n v="2449"/>
    <x v="0"/>
    <m/>
    <x v="0"/>
    <m/>
    <x v="3"/>
    <n v="100479277"/>
    <x v="0"/>
    <x v="0"/>
    <s v="Retenção Sansung"/>
    <s v="ORI"/>
    <x v="0"/>
    <s v="RS"/>
    <x v="0"/>
    <x v="0"/>
    <x v="0"/>
    <x v="0"/>
    <x v="0"/>
    <x v="0"/>
    <x v="0"/>
    <x v="0"/>
    <x v="0"/>
    <x v="0"/>
    <x v="0"/>
    <s v="Retenção Sansung"/>
    <x v="0"/>
    <x v="0"/>
    <x v="0"/>
    <x v="0"/>
    <x v="2"/>
    <x v="0"/>
    <x v="0"/>
    <s v="000000"/>
    <x v="0"/>
    <x v="1"/>
    <x v="0"/>
    <x v="0"/>
    <s v="RETENCAO OT"/>
  </r>
  <r>
    <x v="2"/>
    <n v="0"/>
    <n v="0"/>
    <n v="0"/>
    <n v="22284"/>
    <x v="1257"/>
    <x v="0"/>
    <x v="0"/>
    <x v="0"/>
    <s v="01.26.02.07"/>
    <x v="28"/>
    <x v="5"/>
    <x v="6"/>
    <s v="Pesca"/>
    <s v="01.26.02"/>
    <s v="Pesca"/>
    <s v="01.26.02"/>
    <x v="20"/>
    <x v="0"/>
    <x v="0"/>
    <x v="0"/>
    <x v="0"/>
    <x v="1"/>
    <x v="2"/>
    <x v="0"/>
    <x v="5"/>
    <s v="2023-05-23"/>
    <x v="1"/>
    <n v="22284"/>
    <x v="0"/>
    <m/>
    <x v="0"/>
    <m/>
    <x v="0"/>
    <n v="100476920"/>
    <x v="0"/>
    <x v="0"/>
    <s v="Apoio para Aquisição de Materiais de Pescas e Botes"/>
    <s v="ORI"/>
    <x v="0"/>
    <m/>
    <x v="0"/>
    <x v="0"/>
    <x v="0"/>
    <x v="0"/>
    <x v="0"/>
    <x v="0"/>
    <x v="0"/>
    <x v="0"/>
    <x v="0"/>
    <x v="0"/>
    <x v="0"/>
    <s v="Apoio para Aquisição de Materiais de Pescas e Botes"/>
    <x v="0"/>
    <x v="0"/>
    <x v="0"/>
    <x v="0"/>
    <x v="1"/>
    <x v="0"/>
    <x v="0"/>
    <s v="000000"/>
    <x v="0"/>
    <x v="0"/>
    <x v="0"/>
    <x v="0"/>
    <s v="Pagamento a favor de Felisberto Carvalho Auto, pela aquisição de combustível destinada as viaturas afeto a obras de construção de estaleiro naval de Veneza, conforme proposta e fatura em anexo.  "/>
  </r>
  <r>
    <x v="0"/>
    <n v="0"/>
    <n v="0"/>
    <n v="0"/>
    <n v="38042"/>
    <x v="1258"/>
    <x v="0"/>
    <x v="0"/>
    <x v="0"/>
    <s v="03.16.15"/>
    <x v="0"/>
    <x v="0"/>
    <x v="0"/>
    <s v="Direção Financeira"/>
    <s v="03.16.15"/>
    <s v="Direção Financeira"/>
    <s v="03.16.15"/>
    <x v="40"/>
    <x v="0"/>
    <x v="0"/>
    <x v="7"/>
    <x v="0"/>
    <x v="0"/>
    <x v="0"/>
    <x v="0"/>
    <x v="4"/>
    <s v="2023-06-12"/>
    <x v="1"/>
    <n v="38042"/>
    <x v="0"/>
    <m/>
    <x v="0"/>
    <m/>
    <x v="40"/>
    <n v="100479138"/>
    <x v="0"/>
    <x v="0"/>
    <s v="Direção Financeira"/>
    <s v="ORI"/>
    <x v="0"/>
    <m/>
    <x v="0"/>
    <x v="0"/>
    <x v="0"/>
    <x v="0"/>
    <x v="0"/>
    <x v="0"/>
    <x v="0"/>
    <x v="0"/>
    <x v="0"/>
    <x v="0"/>
    <x v="0"/>
    <s v="Direção Financeira"/>
    <x v="0"/>
    <x v="0"/>
    <x v="0"/>
    <x v="0"/>
    <x v="0"/>
    <x v="0"/>
    <x v="0"/>
    <s v="000000"/>
    <x v="0"/>
    <x v="0"/>
    <x v="0"/>
    <x v="0"/>
    <s v="Pagamento a favor da NOSI, pela a aquisição de Certificado Digital para a operacionalidade do site da CMSM, conforme justificativo em anexo. "/>
  </r>
  <r>
    <x v="0"/>
    <n v="0"/>
    <n v="0"/>
    <n v="0"/>
    <n v="6600"/>
    <x v="1259"/>
    <x v="0"/>
    <x v="0"/>
    <x v="0"/>
    <s v="03.16.15"/>
    <x v="0"/>
    <x v="0"/>
    <x v="0"/>
    <s v="Direção Financeira"/>
    <s v="03.16.15"/>
    <s v="Direção Financeira"/>
    <s v="03.16.15"/>
    <x v="55"/>
    <x v="0"/>
    <x v="0"/>
    <x v="0"/>
    <x v="0"/>
    <x v="0"/>
    <x v="0"/>
    <x v="0"/>
    <x v="5"/>
    <s v="2023-05-31"/>
    <x v="1"/>
    <n v="6600"/>
    <x v="0"/>
    <m/>
    <x v="0"/>
    <m/>
    <x v="203"/>
    <n v="100478369"/>
    <x v="0"/>
    <x v="0"/>
    <s v="Direção Financeira"/>
    <s v="ORI"/>
    <x v="0"/>
    <m/>
    <x v="0"/>
    <x v="0"/>
    <x v="0"/>
    <x v="0"/>
    <x v="0"/>
    <x v="0"/>
    <x v="0"/>
    <x v="0"/>
    <x v="0"/>
    <x v="0"/>
    <x v="0"/>
    <s v="Direção Financeira"/>
    <x v="0"/>
    <x v="0"/>
    <x v="0"/>
    <x v="0"/>
    <x v="0"/>
    <x v="0"/>
    <x v="0"/>
    <s v="000000"/>
    <x v="0"/>
    <x v="0"/>
    <x v="0"/>
    <x v="0"/>
    <s v="Pagamento a favor do Sr. Sabino Gomes Horta, pelo fornecimento de quadros de artes oferecidos aos Presidentes da Câmara e da Assembleia Municipais de Viana de Alentejo que encontram de visita ao município de São Miguel, conforme anexo  "/>
  </r>
  <r>
    <x v="2"/>
    <n v="0"/>
    <n v="0"/>
    <n v="0"/>
    <n v="82500"/>
    <x v="1260"/>
    <x v="0"/>
    <x v="0"/>
    <x v="0"/>
    <s v="01.23.04.14"/>
    <x v="8"/>
    <x v="3"/>
    <x v="4"/>
    <s v="Ambiente"/>
    <s v="01.23.04"/>
    <s v="Ambiente"/>
    <s v="01.23.04"/>
    <x v="18"/>
    <x v="0"/>
    <x v="0"/>
    <x v="0"/>
    <x v="0"/>
    <x v="1"/>
    <x v="2"/>
    <x v="0"/>
    <x v="4"/>
    <s v="2023-06-02"/>
    <x v="1"/>
    <n v="82500"/>
    <x v="0"/>
    <m/>
    <x v="0"/>
    <m/>
    <x v="204"/>
    <n v="100479493"/>
    <x v="0"/>
    <x v="0"/>
    <s v="Criação e Manutenção de Espaços Verdes"/>
    <s v="ORI"/>
    <x v="0"/>
    <s v="CMEV"/>
    <x v="0"/>
    <x v="0"/>
    <x v="0"/>
    <x v="0"/>
    <x v="0"/>
    <x v="0"/>
    <x v="0"/>
    <x v="0"/>
    <x v="0"/>
    <x v="0"/>
    <x v="0"/>
    <s v="Criação e Manutenção de Espaços Verdes"/>
    <x v="0"/>
    <x v="0"/>
    <x v="0"/>
    <x v="0"/>
    <x v="1"/>
    <x v="0"/>
    <x v="0"/>
    <s v="000000"/>
    <x v="0"/>
    <x v="0"/>
    <x v="0"/>
    <x v="0"/>
    <s v="Pagamento a favor do Sr. Otílio de Pina Silva, pela aquisição de 33 coqueiro para plantação no Âmbito da celebração do dia Mundial de Ambiente, conforme anexo."/>
  </r>
  <r>
    <x v="0"/>
    <n v="0"/>
    <n v="0"/>
    <n v="0"/>
    <n v="10000"/>
    <x v="1261"/>
    <x v="0"/>
    <x v="0"/>
    <x v="0"/>
    <s v="03.16.15"/>
    <x v="0"/>
    <x v="0"/>
    <x v="0"/>
    <s v="Direção Financeira"/>
    <s v="03.16.15"/>
    <s v="Direção Financeira"/>
    <s v="03.16.15"/>
    <x v="38"/>
    <x v="0"/>
    <x v="0"/>
    <x v="7"/>
    <x v="1"/>
    <x v="0"/>
    <x v="0"/>
    <x v="0"/>
    <x v="4"/>
    <s v="2023-06-02"/>
    <x v="1"/>
    <n v="10000"/>
    <x v="0"/>
    <m/>
    <x v="0"/>
    <m/>
    <x v="24"/>
    <n v="100476775"/>
    <x v="0"/>
    <x v="0"/>
    <s v="Direção Financeira"/>
    <s v="ORI"/>
    <x v="0"/>
    <m/>
    <x v="0"/>
    <x v="0"/>
    <x v="0"/>
    <x v="0"/>
    <x v="0"/>
    <x v="0"/>
    <x v="0"/>
    <x v="0"/>
    <x v="0"/>
    <x v="0"/>
    <x v="0"/>
    <s v="Direção Financeira"/>
    <x v="0"/>
    <x v="0"/>
    <x v="0"/>
    <x v="0"/>
    <x v="0"/>
    <x v="0"/>
    <x v="0"/>
    <s v="000000"/>
    <x v="0"/>
    <x v="0"/>
    <x v="0"/>
    <x v="0"/>
    <s v="Pagamento a favor da Electra Calheta, para a aquisição de carregamento de energia para a residencial do Sr. Presidente da CMSM, conforme anexo."/>
  </r>
  <r>
    <x v="0"/>
    <n v="0"/>
    <n v="0"/>
    <n v="0"/>
    <n v="8700"/>
    <x v="1262"/>
    <x v="0"/>
    <x v="0"/>
    <x v="0"/>
    <s v="03.16.15"/>
    <x v="0"/>
    <x v="0"/>
    <x v="0"/>
    <s v="Direção Financeira"/>
    <s v="03.16.15"/>
    <s v="Direção Financeira"/>
    <s v="03.16.15"/>
    <x v="17"/>
    <x v="0"/>
    <x v="0"/>
    <x v="0"/>
    <x v="0"/>
    <x v="0"/>
    <x v="0"/>
    <x v="0"/>
    <x v="4"/>
    <s v="2023-06-14"/>
    <x v="1"/>
    <n v="8700"/>
    <x v="0"/>
    <m/>
    <x v="0"/>
    <m/>
    <x v="88"/>
    <n v="100479413"/>
    <x v="0"/>
    <x v="0"/>
    <s v="Direção Financeira"/>
    <s v="ORI"/>
    <x v="0"/>
    <m/>
    <x v="0"/>
    <x v="0"/>
    <x v="0"/>
    <x v="0"/>
    <x v="0"/>
    <x v="0"/>
    <x v="0"/>
    <x v="0"/>
    <x v="0"/>
    <x v="0"/>
    <x v="0"/>
    <s v="Direção Financeira"/>
    <x v="0"/>
    <x v="0"/>
    <x v="0"/>
    <x v="0"/>
    <x v="0"/>
    <x v="0"/>
    <x v="0"/>
    <s v="000000"/>
    <x v="0"/>
    <x v="0"/>
    <x v="0"/>
    <x v="0"/>
    <s v="Pagamento a favor da Sílvia Antunes, pela a aquisição de 4 tinteiro original Brother para a impressora da Secretaria do Presidente da CMSM, conforme anexo."/>
  </r>
  <r>
    <x v="0"/>
    <n v="0"/>
    <n v="0"/>
    <n v="0"/>
    <n v="260"/>
    <x v="1263"/>
    <x v="0"/>
    <x v="1"/>
    <x v="0"/>
    <s v="03.03.10"/>
    <x v="4"/>
    <x v="0"/>
    <x v="3"/>
    <s v="Receitas Da Câmara"/>
    <s v="03.03.10"/>
    <s v="Receitas Da Câmara"/>
    <s v="03.03.10"/>
    <x v="4"/>
    <x v="0"/>
    <x v="3"/>
    <x v="3"/>
    <x v="0"/>
    <x v="0"/>
    <x v="1"/>
    <x v="0"/>
    <x v="4"/>
    <s v="2023-06-21"/>
    <x v="1"/>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264"/>
    <x v="0"/>
    <x v="1"/>
    <x v="0"/>
    <s v="03.03.10"/>
    <x v="4"/>
    <x v="0"/>
    <x v="3"/>
    <s v="Receitas Da Câmara"/>
    <s v="03.03.10"/>
    <s v="Receitas Da Câmara"/>
    <s v="03.03.10"/>
    <x v="27"/>
    <x v="0"/>
    <x v="3"/>
    <x v="3"/>
    <x v="0"/>
    <x v="0"/>
    <x v="1"/>
    <x v="0"/>
    <x v="4"/>
    <s v="2023-06-21"/>
    <x v="1"/>
    <n v="1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83005"/>
    <x v="1265"/>
    <x v="0"/>
    <x v="1"/>
    <x v="0"/>
    <s v="03.03.10"/>
    <x v="4"/>
    <x v="0"/>
    <x v="3"/>
    <s v="Receitas Da Câmara"/>
    <s v="03.03.10"/>
    <s v="Receitas Da Câmara"/>
    <s v="03.03.10"/>
    <x v="33"/>
    <x v="0"/>
    <x v="0"/>
    <x v="0"/>
    <x v="0"/>
    <x v="0"/>
    <x v="1"/>
    <x v="0"/>
    <x v="4"/>
    <s v="2023-06-21"/>
    <x v="1"/>
    <n v="3830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266"/>
    <x v="0"/>
    <x v="0"/>
    <x v="0"/>
    <s v="01.27.04.10"/>
    <x v="13"/>
    <x v="4"/>
    <x v="5"/>
    <s v="Infra-Estruturas e Transportes"/>
    <s v="01.27.04"/>
    <s v="Infra-Estruturas e Transportes"/>
    <s v="01.27.04"/>
    <x v="21"/>
    <x v="0"/>
    <x v="5"/>
    <x v="8"/>
    <x v="0"/>
    <x v="1"/>
    <x v="0"/>
    <x v="0"/>
    <x v="4"/>
    <s v="2023-06-22"/>
    <x v="1"/>
    <n v="5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aquisição de serviço de colagem de pneu da viatura ST-27-RU, afeto aos serviços de obra, conforme fatura e proposta em anexo."/>
  </r>
  <r>
    <x v="0"/>
    <n v="0"/>
    <n v="0"/>
    <n v="0"/>
    <n v="1800"/>
    <x v="1267"/>
    <x v="0"/>
    <x v="1"/>
    <x v="0"/>
    <s v="03.03.10"/>
    <x v="4"/>
    <x v="0"/>
    <x v="3"/>
    <s v="Receitas Da Câmara"/>
    <s v="03.03.10"/>
    <s v="Receitas Da Câmara"/>
    <s v="03.03.10"/>
    <x v="5"/>
    <x v="0"/>
    <x v="0"/>
    <x v="4"/>
    <x v="0"/>
    <x v="0"/>
    <x v="1"/>
    <x v="0"/>
    <x v="4"/>
    <s v="2023-06-21"/>
    <x v="1"/>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760"/>
    <x v="1268"/>
    <x v="0"/>
    <x v="1"/>
    <x v="0"/>
    <s v="03.03.10"/>
    <x v="4"/>
    <x v="0"/>
    <x v="3"/>
    <s v="Receitas Da Câmara"/>
    <s v="03.03.10"/>
    <s v="Receitas Da Câmara"/>
    <s v="03.03.10"/>
    <x v="6"/>
    <x v="0"/>
    <x v="3"/>
    <x v="3"/>
    <x v="0"/>
    <x v="0"/>
    <x v="1"/>
    <x v="0"/>
    <x v="4"/>
    <s v="2023-06-21"/>
    <x v="1"/>
    <n v="7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1269"/>
    <x v="0"/>
    <x v="1"/>
    <x v="0"/>
    <s v="03.03.10"/>
    <x v="4"/>
    <x v="0"/>
    <x v="3"/>
    <s v="Receitas Da Câmara"/>
    <s v="03.03.10"/>
    <s v="Receitas Da Câmara"/>
    <s v="03.03.10"/>
    <x v="22"/>
    <x v="0"/>
    <x v="3"/>
    <x v="3"/>
    <x v="0"/>
    <x v="0"/>
    <x v="1"/>
    <x v="0"/>
    <x v="4"/>
    <s v="2023-06-21"/>
    <x v="1"/>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0"/>
    <x v="1270"/>
    <x v="0"/>
    <x v="1"/>
    <x v="0"/>
    <s v="03.03.10"/>
    <x v="4"/>
    <x v="0"/>
    <x v="3"/>
    <s v="Receitas Da Câmara"/>
    <s v="03.03.10"/>
    <s v="Receitas Da Câmara"/>
    <s v="03.03.10"/>
    <x v="7"/>
    <x v="0"/>
    <x v="3"/>
    <x v="3"/>
    <x v="0"/>
    <x v="0"/>
    <x v="1"/>
    <x v="0"/>
    <x v="4"/>
    <s v="2023-06-21"/>
    <x v="1"/>
    <n v="2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770"/>
    <x v="1271"/>
    <x v="0"/>
    <x v="1"/>
    <x v="0"/>
    <s v="03.03.10"/>
    <x v="4"/>
    <x v="0"/>
    <x v="3"/>
    <s v="Receitas Da Câmara"/>
    <s v="03.03.10"/>
    <s v="Receitas Da Câmara"/>
    <s v="03.03.10"/>
    <x v="11"/>
    <x v="0"/>
    <x v="3"/>
    <x v="3"/>
    <x v="0"/>
    <x v="0"/>
    <x v="1"/>
    <x v="0"/>
    <x v="4"/>
    <s v="2023-06-21"/>
    <x v="1"/>
    <n v="1027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1272"/>
    <x v="0"/>
    <x v="1"/>
    <x v="0"/>
    <s v="03.03.10"/>
    <x v="4"/>
    <x v="0"/>
    <x v="3"/>
    <s v="Receitas Da Câmara"/>
    <s v="03.03.10"/>
    <s v="Receitas Da Câmara"/>
    <s v="03.03.10"/>
    <x v="31"/>
    <x v="0"/>
    <x v="3"/>
    <x v="9"/>
    <x v="0"/>
    <x v="0"/>
    <x v="1"/>
    <x v="0"/>
    <x v="4"/>
    <s v="2023-06-21"/>
    <x v="1"/>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273"/>
    <x v="0"/>
    <x v="1"/>
    <x v="0"/>
    <s v="03.03.10"/>
    <x v="4"/>
    <x v="0"/>
    <x v="3"/>
    <s v="Receitas Da Câmara"/>
    <s v="03.03.10"/>
    <s v="Receitas Da Câmara"/>
    <s v="03.03.10"/>
    <x v="28"/>
    <x v="0"/>
    <x v="3"/>
    <x v="3"/>
    <x v="0"/>
    <x v="0"/>
    <x v="1"/>
    <x v="0"/>
    <x v="4"/>
    <s v="2023-06-21"/>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90"/>
    <x v="1274"/>
    <x v="0"/>
    <x v="1"/>
    <x v="0"/>
    <s v="03.03.10"/>
    <x v="4"/>
    <x v="0"/>
    <x v="3"/>
    <s v="Receitas Da Câmara"/>
    <s v="03.03.10"/>
    <s v="Receitas Da Câmara"/>
    <s v="03.03.10"/>
    <x v="9"/>
    <x v="0"/>
    <x v="3"/>
    <x v="3"/>
    <x v="0"/>
    <x v="0"/>
    <x v="1"/>
    <x v="0"/>
    <x v="4"/>
    <s v="2023-06-21"/>
    <x v="1"/>
    <n v="18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697"/>
    <x v="1275"/>
    <x v="0"/>
    <x v="1"/>
    <x v="0"/>
    <s v="03.03.10"/>
    <x v="4"/>
    <x v="0"/>
    <x v="3"/>
    <s v="Receitas Da Câmara"/>
    <s v="03.03.10"/>
    <s v="Receitas Da Câmara"/>
    <s v="03.03.10"/>
    <x v="8"/>
    <x v="0"/>
    <x v="0"/>
    <x v="0"/>
    <x v="0"/>
    <x v="0"/>
    <x v="1"/>
    <x v="0"/>
    <x v="4"/>
    <s v="2023-06-21"/>
    <x v="1"/>
    <n v="546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1276"/>
    <x v="0"/>
    <x v="0"/>
    <x v="0"/>
    <s v="01.25.01.12"/>
    <x v="42"/>
    <x v="1"/>
    <x v="1"/>
    <s v="Educação"/>
    <s v="01.25.01"/>
    <s v="Educação"/>
    <s v="01.25.01"/>
    <x v="21"/>
    <x v="0"/>
    <x v="5"/>
    <x v="8"/>
    <x v="0"/>
    <x v="1"/>
    <x v="0"/>
    <x v="0"/>
    <x v="6"/>
    <s v="2023-07-20"/>
    <x v="2"/>
    <n v="5000"/>
    <x v="0"/>
    <m/>
    <x v="0"/>
    <m/>
    <x v="95"/>
    <n v="100479280"/>
    <x v="0"/>
    <x v="0"/>
    <s v="Comparticipação da Câmara com Ensino Superior"/>
    <s v="ORI"/>
    <x v="0"/>
    <m/>
    <x v="0"/>
    <x v="0"/>
    <x v="0"/>
    <x v="0"/>
    <x v="0"/>
    <x v="0"/>
    <x v="0"/>
    <x v="0"/>
    <x v="0"/>
    <x v="0"/>
    <x v="0"/>
    <s v="Comparticipação da Câmara com Ensino Superior"/>
    <x v="0"/>
    <x v="0"/>
    <x v="0"/>
    <x v="0"/>
    <x v="1"/>
    <x v="0"/>
    <x v="0"/>
    <s v="000000"/>
    <x v="0"/>
    <x v="0"/>
    <x v="0"/>
    <x v="0"/>
    <s v="Subsídios monetários a favor do Sr. Wilson Gomes, para custear as despesas com formação, referente ao mês de julho de 2023, conforme anexo. "/>
  </r>
  <r>
    <x v="0"/>
    <n v="0"/>
    <n v="0"/>
    <n v="0"/>
    <n v="19900"/>
    <x v="1277"/>
    <x v="0"/>
    <x v="0"/>
    <x v="0"/>
    <s v="03.16.15"/>
    <x v="0"/>
    <x v="0"/>
    <x v="0"/>
    <s v="Direção Financeira"/>
    <s v="03.16.15"/>
    <s v="Direção Financeira"/>
    <s v="03.16.15"/>
    <x v="17"/>
    <x v="0"/>
    <x v="0"/>
    <x v="0"/>
    <x v="0"/>
    <x v="0"/>
    <x v="0"/>
    <x v="0"/>
    <x v="6"/>
    <s v="2023-07-25"/>
    <x v="2"/>
    <n v="19900"/>
    <x v="0"/>
    <m/>
    <x v="0"/>
    <m/>
    <x v="88"/>
    <n v="100479413"/>
    <x v="0"/>
    <x v="0"/>
    <s v="Direção Financeira"/>
    <s v="ORI"/>
    <x v="0"/>
    <m/>
    <x v="0"/>
    <x v="0"/>
    <x v="0"/>
    <x v="0"/>
    <x v="0"/>
    <x v="0"/>
    <x v="0"/>
    <x v="0"/>
    <x v="0"/>
    <x v="0"/>
    <x v="0"/>
    <s v="Direção Financeira"/>
    <x v="0"/>
    <x v="0"/>
    <x v="0"/>
    <x v="0"/>
    <x v="0"/>
    <x v="0"/>
    <x v="0"/>
    <s v="000000"/>
    <x v="0"/>
    <x v="0"/>
    <x v="0"/>
    <x v="0"/>
    <s v="Pagamento a favor de Silva Antunes, para a aquisição de 5 tinteiro para a impressora do gabinete técnico da CMSM, conforme anexo."/>
  </r>
  <r>
    <x v="0"/>
    <n v="0"/>
    <n v="0"/>
    <n v="0"/>
    <n v="1000"/>
    <x v="1278"/>
    <x v="0"/>
    <x v="0"/>
    <x v="0"/>
    <s v="01.25.05.09"/>
    <x v="1"/>
    <x v="1"/>
    <x v="1"/>
    <s v="Saúde"/>
    <s v="01.25.05"/>
    <s v="Saúde"/>
    <s v="01.25.05"/>
    <x v="1"/>
    <x v="0"/>
    <x v="1"/>
    <x v="1"/>
    <x v="0"/>
    <x v="1"/>
    <x v="0"/>
    <x v="0"/>
    <x v="4"/>
    <s v="2023-06-28"/>
    <x v="1"/>
    <n v="1000"/>
    <x v="0"/>
    <m/>
    <x v="0"/>
    <m/>
    <x v="205"/>
    <n v="100478826"/>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Arcângela Furtado, para realização de diálise, conforme proposta em anexo."/>
  </r>
  <r>
    <x v="0"/>
    <n v="0"/>
    <n v="0"/>
    <n v="0"/>
    <n v="4340"/>
    <x v="1279"/>
    <x v="0"/>
    <x v="0"/>
    <x v="0"/>
    <s v="03.16.15"/>
    <x v="0"/>
    <x v="0"/>
    <x v="0"/>
    <s v="Direção Financeira"/>
    <s v="03.16.15"/>
    <s v="Direção Financeira"/>
    <s v="03.16.15"/>
    <x v="66"/>
    <x v="0"/>
    <x v="0"/>
    <x v="7"/>
    <x v="0"/>
    <x v="0"/>
    <x v="0"/>
    <x v="0"/>
    <x v="6"/>
    <s v="2023-07-03"/>
    <x v="2"/>
    <n v="4340"/>
    <x v="0"/>
    <m/>
    <x v="0"/>
    <m/>
    <x v="20"/>
    <n v="100450891"/>
    <x v="0"/>
    <x v="0"/>
    <s v="Direção Financeira"/>
    <s v="ORI"/>
    <x v="0"/>
    <m/>
    <x v="0"/>
    <x v="0"/>
    <x v="0"/>
    <x v="0"/>
    <x v="0"/>
    <x v="0"/>
    <x v="0"/>
    <x v="0"/>
    <x v="0"/>
    <x v="0"/>
    <x v="0"/>
    <s v="Direção Financeira"/>
    <x v="0"/>
    <x v="0"/>
    <x v="0"/>
    <x v="0"/>
    <x v="0"/>
    <x v="0"/>
    <x v="0"/>
    <s v="000000"/>
    <x v="0"/>
    <x v="0"/>
    <x v="0"/>
    <x v="0"/>
    <s v="Pagamento a favor do Sr. José Anilido Furtado, pela aquisição de corrente de moto Serra, 2 torneira e copias de chave da CMSM, conforme anexo."/>
  </r>
  <r>
    <x v="1"/>
    <n v="0"/>
    <n v="0"/>
    <n v="0"/>
    <n v="38600"/>
    <x v="1280"/>
    <x v="0"/>
    <x v="0"/>
    <x v="0"/>
    <s v="80.02.10.03"/>
    <x v="40"/>
    <x v="2"/>
    <x v="2"/>
    <s v="Outros"/>
    <s v="80.02.10"/>
    <s v="Outros"/>
    <s v="80.02.10"/>
    <x v="64"/>
    <x v="0"/>
    <x v="4"/>
    <x v="6"/>
    <x v="1"/>
    <x v="2"/>
    <x v="0"/>
    <x v="0"/>
    <x v="5"/>
    <s v="2023-05-29"/>
    <x v="1"/>
    <n v="38600"/>
    <x v="0"/>
    <m/>
    <x v="0"/>
    <m/>
    <x v="8"/>
    <n v="100474914"/>
    <x v="0"/>
    <x v="0"/>
    <s v="Retençoes Pensao Alimenticia"/>
    <s v="ORI"/>
    <x v="0"/>
    <s v="RPA"/>
    <x v="0"/>
    <x v="0"/>
    <x v="0"/>
    <x v="0"/>
    <x v="0"/>
    <x v="0"/>
    <x v="0"/>
    <x v="0"/>
    <x v="0"/>
    <x v="0"/>
    <x v="0"/>
    <s v="Retençoes Pensao Alimenticia"/>
    <x v="0"/>
    <x v="0"/>
    <x v="0"/>
    <x v="0"/>
    <x v="2"/>
    <x v="0"/>
    <x v="0"/>
    <s v="099999"/>
    <x v="0"/>
    <x v="1"/>
    <x v="0"/>
    <x v="0"/>
    <s v="Pagamento de pensão Alimentícia, referente ao mês de maio de 2023, conforme anexo."/>
  </r>
  <r>
    <x v="2"/>
    <n v="0"/>
    <n v="0"/>
    <n v="0"/>
    <n v="7500"/>
    <x v="1281"/>
    <x v="0"/>
    <x v="0"/>
    <x v="0"/>
    <s v="01.25.02.23"/>
    <x v="12"/>
    <x v="1"/>
    <x v="1"/>
    <s v="desporto"/>
    <s v="01.25.02"/>
    <s v="desporto"/>
    <s v="01.25.02"/>
    <x v="18"/>
    <x v="0"/>
    <x v="0"/>
    <x v="0"/>
    <x v="0"/>
    <x v="1"/>
    <x v="2"/>
    <x v="0"/>
    <x v="6"/>
    <s v="2023-07-20"/>
    <x v="2"/>
    <n v="7500"/>
    <x v="0"/>
    <m/>
    <x v="0"/>
    <m/>
    <x v="206"/>
    <n v="100479511"/>
    <x v="0"/>
    <x v="0"/>
    <s v="Atividades desportivas e promoção do desporto no Concelho"/>
    <s v="ORI"/>
    <x v="0"/>
    <m/>
    <x v="0"/>
    <x v="0"/>
    <x v="0"/>
    <x v="0"/>
    <x v="0"/>
    <x v="0"/>
    <x v="0"/>
    <x v="0"/>
    <x v="0"/>
    <x v="0"/>
    <x v="0"/>
    <s v="Atividades desportivas e promoção do desporto no Concelho"/>
    <x v="0"/>
    <x v="0"/>
    <x v="0"/>
    <x v="0"/>
    <x v="1"/>
    <x v="0"/>
    <x v="0"/>
    <s v="000000"/>
    <x v="0"/>
    <x v="0"/>
    <x v="0"/>
    <x v="0"/>
    <s v="Gratificação ao Sr. João David Pereira, referente a representação do nosso município na missão de seleção masculina de futebol nos dias 15,17,19 e 20, nos jogos intermunicipal em Santa Cruz, no âmbito da festa de Nhu Santiago Maior, conforme anexo."/>
  </r>
  <r>
    <x v="0"/>
    <n v="0"/>
    <n v="0"/>
    <n v="0"/>
    <n v="116828"/>
    <x v="1282"/>
    <x v="0"/>
    <x v="0"/>
    <x v="0"/>
    <s v="03.16.15"/>
    <x v="0"/>
    <x v="0"/>
    <x v="0"/>
    <s v="Direção Financeira"/>
    <s v="03.16.15"/>
    <s v="Direção Financeira"/>
    <s v="03.16.15"/>
    <x v="39"/>
    <x v="0"/>
    <x v="0"/>
    <x v="7"/>
    <x v="0"/>
    <x v="0"/>
    <x v="0"/>
    <x v="0"/>
    <x v="7"/>
    <s v="2023-08-28"/>
    <x v="2"/>
    <n v="116828"/>
    <x v="0"/>
    <m/>
    <x v="0"/>
    <m/>
    <x v="2"/>
    <n v="100474696"/>
    <x v="0"/>
    <x v="2"/>
    <s v="Direção Financeira"/>
    <s v="ORI"/>
    <x v="0"/>
    <m/>
    <x v="0"/>
    <x v="0"/>
    <x v="0"/>
    <x v="0"/>
    <x v="0"/>
    <x v="0"/>
    <x v="0"/>
    <x v="0"/>
    <x v="0"/>
    <x v="0"/>
    <x v="0"/>
    <s v="Direção Financeira"/>
    <x v="0"/>
    <x v="0"/>
    <x v="0"/>
    <x v="0"/>
    <x v="0"/>
    <x v="0"/>
    <x v="0"/>
    <s v="000000"/>
    <x v="0"/>
    <x v="0"/>
    <x v="2"/>
    <x v="0"/>
    <s v="Pagamento ao pessoal de prestação de serviço(assistência técnica), referente ao mês de agosto 2023, conforme contratos em anexo.   "/>
  </r>
  <r>
    <x v="0"/>
    <n v="0"/>
    <n v="0"/>
    <n v="0"/>
    <n v="2283"/>
    <x v="1282"/>
    <x v="0"/>
    <x v="0"/>
    <x v="0"/>
    <s v="03.16.15"/>
    <x v="0"/>
    <x v="0"/>
    <x v="0"/>
    <s v="Direção Financeira"/>
    <s v="03.16.15"/>
    <s v="Direção Financeira"/>
    <s v="03.16.15"/>
    <x v="39"/>
    <x v="0"/>
    <x v="0"/>
    <x v="7"/>
    <x v="0"/>
    <x v="0"/>
    <x v="0"/>
    <x v="0"/>
    <x v="7"/>
    <s v="2023-08-28"/>
    <x v="2"/>
    <n v="2283"/>
    <x v="0"/>
    <m/>
    <x v="0"/>
    <m/>
    <x v="3"/>
    <n v="100479277"/>
    <x v="0"/>
    <x v="1"/>
    <s v="Direção Financeira"/>
    <s v="ORI"/>
    <x v="0"/>
    <m/>
    <x v="0"/>
    <x v="0"/>
    <x v="0"/>
    <x v="0"/>
    <x v="0"/>
    <x v="0"/>
    <x v="0"/>
    <x v="0"/>
    <x v="0"/>
    <x v="0"/>
    <x v="0"/>
    <s v="Direção Financeira"/>
    <x v="0"/>
    <x v="0"/>
    <x v="0"/>
    <x v="0"/>
    <x v="0"/>
    <x v="0"/>
    <x v="0"/>
    <s v="000000"/>
    <x v="0"/>
    <x v="0"/>
    <x v="1"/>
    <x v="0"/>
    <s v="Pagamento ao pessoal de prestação de serviço(assistência técnica), referente ao mês de agosto 2023, conforme contratos em anexo.   "/>
  </r>
  <r>
    <x v="0"/>
    <n v="0"/>
    <n v="0"/>
    <n v="0"/>
    <n v="659719"/>
    <x v="1282"/>
    <x v="0"/>
    <x v="0"/>
    <x v="0"/>
    <s v="03.16.15"/>
    <x v="0"/>
    <x v="0"/>
    <x v="0"/>
    <s v="Direção Financeira"/>
    <s v="03.16.15"/>
    <s v="Direção Financeira"/>
    <s v="03.16.15"/>
    <x v="39"/>
    <x v="0"/>
    <x v="0"/>
    <x v="7"/>
    <x v="0"/>
    <x v="0"/>
    <x v="0"/>
    <x v="0"/>
    <x v="7"/>
    <s v="2023-08-28"/>
    <x v="2"/>
    <n v="659719"/>
    <x v="0"/>
    <m/>
    <x v="0"/>
    <m/>
    <x v="8"/>
    <n v="100474914"/>
    <x v="0"/>
    <x v="0"/>
    <s v="Direção Financeira"/>
    <s v="ORI"/>
    <x v="0"/>
    <m/>
    <x v="0"/>
    <x v="0"/>
    <x v="0"/>
    <x v="0"/>
    <x v="0"/>
    <x v="0"/>
    <x v="0"/>
    <x v="0"/>
    <x v="0"/>
    <x v="0"/>
    <x v="0"/>
    <s v="Direção Financeira"/>
    <x v="0"/>
    <x v="0"/>
    <x v="0"/>
    <x v="0"/>
    <x v="0"/>
    <x v="0"/>
    <x v="0"/>
    <s v="000000"/>
    <x v="0"/>
    <x v="0"/>
    <x v="0"/>
    <x v="0"/>
    <s v="Pagamento ao pessoal de prestação de serviço(assistência técnica), referente ao mês de agosto 2023, conforme contratos em anexo.   "/>
  </r>
  <r>
    <x v="2"/>
    <n v="0"/>
    <n v="0"/>
    <n v="0"/>
    <n v="2300"/>
    <x v="1283"/>
    <x v="0"/>
    <x v="0"/>
    <x v="0"/>
    <s v="01.23.04.14"/>
    <x v="8"/>
    <x v="3"/>
    <x v="4"/>
    <s v="Ambiente"/>
    <s v="01.23.04"/>
    <s v="Ambiente"/>
    <s v="01.23.04"/>
    <x v="18"/>
    <x v="0"/>
    <x v="0"/>
    <x v="0"/>
    <x v="0"/>
    <x v="1"/>
    <x v="2"/>
    <x v="0"/>
    <x v="7"/>
    <s v="2023-08-28"/>
    <x v="2"/>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agosto 2023, conforme contratos em anexo. "/>
  </r>
  <r>
    <x v="2"/>
    <n v="0"/>
    <n v="0"/>
    <n v="0"/>
    <n v="13030"/>
    <x v="1283"/>
    <x v="0"/>
    <x v="0"/>
    <x v="0"/>
    <s v="01.23.04.14"/>
    <x v="8"/>
    <x v="3"/>
    <x v="4"/>
    <s v="Ambiente"/>
    <s v="01.23.04"/>
    <s v="Ambiente"/>
    <s v="01.23.04"/>
    <x v="18"/>
    <x v="0"/>
    <x v="0"/>
    <x v="0"/>
    <x v="0"/>
    <x v="1"/>
    <x v="2"/>
    <x v="0"/>
    <x v="7"/>
    <s v="2023-08-28"/>
    <x v="2"/>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agosto 2023, conforme contratos em anexo. "/>
  </r>
  <r>
    <x v="0"/>
    <n v="0"/>
    <n v="0"/>
    <n v="0"/>
    <n v="3930"/>
    <x v="1284"/>
    <x v="0"/>
    <x v="1"/>
    <x v="0"/>
    <s v="80.02.01"/>
    <x v="2"/>
    <x v="2"/>
    <x v="2"/>
    <s v="Retenções Iur"/>
    <s v="80.02.01"/>
    <s v="Retenções Iur"/>
    <s v="80.02.01"/>
    <x v="2"/>
    <x v="0"/>
    <x v="2"/>
    <x v="0"/>
    <x v="1"/>
    <x v="2"/>
    <x v="1"/>
    <x v="0"/>
    <x v="11"/>
    <s v="2023-09-25"/>
    <x v="2"/>
    <n v="3930"/>
    <x v="0"/>
    <m/>
    <x v="0"/>
    <m/>
    <x v="2"/>
    <n v="100474696"/>
    <x v="0"/>
    <x v="0"/>
    <s v="Retenções Iur"/>
    <s v="ORI"/>
    <x v="0"/>
    <s v="RIUR"/>
    <x v="0"/>
    <x v="0"/>
    <x v="0"/>
    <x v="0"/>
    <x v="0"/>
    <x v="0"/>
    <x v="0"/>
    <x v="0"/>
    <x v="0"/>
    <x v="0"/>
    <x v="0"/>
    <s v="Retenções Iur"/>
    <x v="0"/>
    <x v="0"/>
    <x v="0"/>
    <x v="0"/>
    <x v="2"/>
    <x v="0"/>
    <x v="0"/>
    <s v="000000"/>
    <x v="0"/>
    <x v="1"/>
    <x v="0"/>
    <x v="0"/>
    <s v="RETENCAO OT"/>
  </r>
  <r>
    <x v="0"/>
    <n v="0"/>
    <n v="0"/>
    <n v="0"/>
    <n v="8000"/>
    <x v="1285"/>
    <x v="0"/>
    <x v="0"/>
    <x v="0"/>
    <s v="03.16.13"/>
    <x v="19"/>
    <x v="0"/>
    <x v="0"/>
    <s v="Unidade Gestão de Aquisições"/>
    <s v="03.16.13"/>
    <s v="Unidade Gestão de Aquisições"/>
    <s v="03.16.13"/>
    <x v="19"/>
    <x v="0"/>
    <x v="0"/>
    <x v="7"/>
    <x v="0"/>
    <x v="0"/>
    <x v="0"/>
    <x v="0"/>
    <x v="8"/>
    <s v="2023-10-16"/>
    <x v="3"/>
    <n v="8000"/>
    <x v="0"/>
    <m/>
    <x v="0"/>
    <m/>
    <x v="163"/>
    <n v="100476245"/>
    <x v="0"/>
    <x v="0"/>
    <s v="Unidade Gestão de Aquisições"/>
    <s v="ORI"/>
    <x v="0"/>
    <s v="UGA"/>
    <x v="0"/>
    <x v="0"/>
    <x v="0"/>
    <x v="0"/>
    <x v="0"/>
    <x v="0"/>
    <x v="0"/>
    <x v="0"/>
    <x v="0"/>
    <x v="0"/>
    <x v="0"/>
    <s v="Unidade Gestão de Aquisições"/>
    <x v="0"/>
    <x v="0"/>
    <x v="0"/>
    <x v="0"/>
    <x v="0"/>
    <x v="0"/>
    <x v="0"/>
    <s v="000000"/>
    <x v="0"/>
    <x v="0"/>
    <x v="0"/>
    <x v="0"/>
    <s v="Ajuda de custo a favor do Sr. Adilson Silva pela sua deslocação em missão de serviço a cidade da Praia nos dia 10,12, 14 e 16 de Outubro de 2023, conforme justificativo em anexo. "/>
  </r>
  <r>
    <x v="0"/>
    <n v="0"/>
    <n v="0"/>
    <n v="0"/>
    <n v="57470"/>
    <x v="1286"/>
    <x v="0"/>
    <x v="0"/>
    <x v="0"/>
    <s v="01.25.01.10"/>
    <x v="11"/>
    <x v="1"/>
    <x v="1"/>
    <s v="Educação"/>
    <s v="01.25.01"/>
    <s v="Educação"/>
    <s v="01.25.01"/>
    <x v="21"/>
    <x v="0"/>
    <x v="5"/>
    <x v="8"/>
    <x v="0"/>
    <x v="1"/>
    <x v="0"/>
    <x v="0"/>
    <x v="8"/>
    <s v="2023-10-20"/>
    <x v="3"/>
    <n v="57470"/>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iveis destinados as viaturas afetas aos transporte escolar da CMSM, confrome anexo.  "/>
  </r>
  <r>
    <x v="2"/>
    <n v="0"/>
    <n v="0"/>
    <n v="0"/>
    <n v="4500"/>
    <x v="1287"/>
    <x v="0"/>
    <x v="0"/>
    <x v="0"/>
    <s v="01.28.01.08"/>
    <x v="43"/>
    <x v="6"/>
    <x v="7"/>
    <s v="Habitação Social"/>
    <s v="01.28.01"/>
    <s v="Habitação Social"/>
    <s v="01.28.01"/>
    <x v="18"/>
    <x v="0"/>
    <x v="0"/>
    <x v="0"/>
    <x v="0"/>
    <x v="1"/>
    <x v="2"/>
    <x v="0"/>
    <x v="9"/>
    <s v="2023-11-03"/>
    <x v="3"/>
    <n v="4500"/>
    <x v="0"/>
    <m/>
    <x v="0"/>
    <m/>
    <x v="2"/>
    <n v="100474696"/>
    <x v="0"/>
    <x v="2"/>
    <s v="Habitações Sociais"/>
    <s v="ORI"/>
    <x v="0"/>
    <s v="HS"/>
    <x v="0"/>
    <x v="0"/>
    <x v="0"/>
    <x v="0"/>
    <x v="0"/>
    <x v="0"/>
    <x v="0"/>
    <x v="0"/>
    <x v="0"/>
    <x v="0"/>
    <x v="0"/>
    <s v="Habitações Sociais"/>
    <x v="0"/>
    <x v="0"/>
    <x v="0"/>
    <x v="0"/>
    <x v="1"/>
    <x v="0"/>
    <x v="0"/>
    <s v="000000"/>
    <x v="0"/>
    <x v="0"/>
    <x v="2"/>
    <x v="0"/>
    <s v="Pagamento referente a aquisição de serviços de elaboração de projeto de eletricidade das habitações sociais, conforme doc. em anexo."/>
  </r>
  <r>
    <x v="2"/>
    <n v="0"/>
    <n v="0"/>
    <n v="0"/>
    <n v="25500"/>
    <x v="1287"/>
    <x v="0"/>
    <x v="0"/>
    <x v="0"/>
    <s v="01.28.01.08"/>
    <x v="43"/>
    <x v="6"/>
    <x v="7"/>
    <s v="Habitação Social"/>
    <s v="01.28.01"/>
    <s v="Habitação Social"/>
    <s v="01.28.01"/>
    <x v="18"/>
    <x v="0"/>
    <x v="0"/>
    <x v="0"/>
    <x v="0"/>
    <x v="1"/>
    <x v="2"/>
    <x v="0"/>
    <x v="9"/>
    <s v="2023-11-03"/>
    <x v="3"/>
    <n v="25500"/>
    <x v="0"/>
    <m/>
    <x v="0"/>
    <m/>
    <x v="66"/>
    <n v="100441951"/>
    <x v="0"/>
    <x v="0"/>
    <s v="Habitações Sociais"/>
    <s v="ORI"/>
    <x v="0"/>
    <s v="HS"/>
    <x v="0"/>
    <x v="0"/>
    <x v="0"/>
    <x v="0"/>
    <x v="0"/>
    <x v="0"/>
    <x v="0"/>
    <x v="0"/>
    <x v="0"/>
    <x v="0"/>
    <x v="0"/>
    <s v="Habitações Sociais"/>
    <x v="0"/>
    <x v="0"/>
    <x v="0"/>
    <x v="0"/>
    <x v="1"/>
    <x v="0"/>
    <x v="0"/>
    <s v="000000"/>
    <x v="0"/>
    <x v="0"/>
    <x v="0"/>
    <x v="0"/>
    <s v="Pagamento referente a aquisição de serviços de elaboração de projeto de eletricidade das habitações sociais, conforme doc. em anexo."/>
  </r>
  <r>
    <x v="0"/>
    <n v="0"/>
    <n v="0"/>
    <n v="0"/>
    <n v="44558"/>
    <x v="1288"/>
    <x v="0"/>
    <x v="0"/>
    <x v="0"/>
    <s v="01.25.01.10"/>
    <x v="11"/>
    <x v="1"/>
    <x v="1"/>
    <s v="Educação"/>
    <s v="01.25.01"/>
    <s v="Educação"/>
    <s v="01.25.01"/>
    <x v="21"/>
    <x v="0"/>
    <x v="5"/>
    <x v="8"/>
    <x v="0"/>
    <x v="1"/>
    <x v="0"/>
    <x v="0"/>
    <x v="9"/>
    <s v="2023-11-07"/>
    <x v="3"/>
    <n v="44558"/>
    <x v="0"/>
    <m/>
    <x v="0"/>
    <m/>
    <x v="0"/>
    <n v="100476920"/>
    <x v="0"/>
    <x v="0"/>
    <s v="Transporte escolar"/>
    <s v="ORI"/>
    <x v="0"/>
    <m/>
    <x v="0"/>
    <x v="0"/>
    <x v="0"/>
    <x v="0"/>
    <x v="0"/>
    <x v="0"/>
    <x v="0"/>
    <x v="0"/>
    <x v="0"/>
    <x v="0"/>
    <x v="0"/>
    <s v="Transporte escolar"/>
    <x v="0"/>
    <x v="0"/>
    <x v="0"/>
    <x v="0"/>
    <x v="1"/>
    <x v="0"/>
    <x v="0"/>
    <s v="000000"/>
    <x v="0"/>
    <x v="0"/>
    <x v="0"/>
    <x v="0"/>
    <s v="Pagamento a favor do senhor Filisberto Carvalho Auto, Lda referente a combustíveis destinado a viaturas afetas ao trnasporte escolar, conforme os documentos em anexo."/>
  </r>
  <r>
    <x v="2"/>
    <n v="0"/>
    <n v="0"/>
    <n v="0"/>
    <n v="360"/>
    <x v="1289"/>
    <x v="0"/>
    <x v="0"/>
    <x v="0"/>
    <s v="01.28.01.08"/>
    <x v="43"/>
    <x v="6"/>
    <x v="7"/>
    <s v="Habitação Social"/>
    <s v="01.28.01"/>
    <s v="Habitação Social"/>
    <s v="01.28.01"/>
    <x v="18"/>
    <x v="0"/>
    <x v="0"/>
    <x v="0"/>
    <x v="0"/>
    <x v="1"/>
    <x v="2"/>
    <x v="0"/>
    <x v="9"/>
    <s v="2023-11-08"/>
    <x v="3"/>
    <n v="360"/>
    <x v="0"/>
    <m/>
    <x v="0"/>
    <m/>
    <x v="2"/>
    <n v="100474696"/>
    <x v="0"/>
    <x v="2"/>
    <s v="Habitações Sociais"/>
    <s v="ORI"/>
    <x v="0"/>
    <s v="HS"/>
    <x v="0"/>
    <x v="0"/>
    <x v="0"/>
    <x v="0"/>
    <x v="0"/>
    <x v="0"/>
    <x v="0"/>
    <x v="0"/>
    <x v="0"/>
    <x v="0"/>
    <x v="0"/>
    <s v="Habitações Sociais"/>
    <x v="0"/>
    <x v="0"/>
    <x v="0"/>
    <x v="0"/>
    <x v="1"/>
    <x v="0"/>
    <x v="0"/>
    <s v="000000"/>
    <x v="0"/>
    <x v="0"/>
    <x v="2"/>
    <x v="0"/>
    <s v="Pagamento a favor da Senhora Martina Sanches Correia, referente a transporte de pedras e areia nos trabalhos realizados em Flamengos, conforme anexo."/>
  </r>
  <r>
    <x v="2"/>
    <n v="0"/>
    <n v="0"/>
    <n v="0"/>
    <n v="2040"/>
    <x v="1289"/>
    <x v="0"/>
    <x v="0"/>
    <x v="0"/>
    <s v="01.28.01.08"/>
    <x v="43"/>
    <x v="6"/>
    <x v="7"/>
    <s v="Habitação Social"/>
    <s v="01.28.01"/>
    <s v="Habitação Social"/>
    <s v="01.28.01"/>
    <x v="18"/>
    <x v="0"/>
    <x v="0"/>
    <x v="0"/>
    <x v="0"/>
    <x v="1"/>
    <x v="2"/>
    <x v="0"/>
    <x v="9"/>
    <s v="2023-11-08"/>
    <x v="3"/>
    <n v="2040"/>
    <x v="0"/>
    <m/>
    <x v="0"/>
    <m/>
    <x v="207"/>
    <n v="100478875"/>
    <x v="0"/>
    <x v="0"/>
    <s v="Habitações Sociais"/>
    <s v="ORI"/>
    <x v="0"/>
    <s v="HS"/>
    <x v="0"/>
    <x v="0"/>
    <x v="0"/>
    <x v="0"/>
    <x v="0"/>
    <x v="0"/>
    <x v="0"/>
    <x v="0"/>
    <x v="0"/>
    <x v="0"/>
    <x v="0"/>
    <s v="Habitações Sociais"/>
    <x v="0"/>
    <x v="0"/>
    <x v="0"/>
    <x v="0"/>
    <x v="1"/>
    <x v="0"/>
    <x v="0"/>
    <s v="000000"/>
    <x v="0"/>
    <x v="0"/>
    <x v="0"/>
    <x v="0"/>
    <s v="Pagamento a favor da Senhora Martina Sanches Correia, referente a transporte de pedras e areia nos trabalhos realizados em Flamengos, conforme anexo."/>
  </r>
  <r>
    <x v="0"/>
    <n v="0"/>
    <n v="0"/>
    <n v="0"/>
    <n v="150721"/>
    <x v="1290"/>
    <x v="0"/>
    <x v="0"/>
    <x v="0"/>
    <s v="03.16.15"/>
    <x v="0"/>
    <x v="0"/>
    <x v="0"/>
    <s v="Direção Financeira"/>
    <s v="03.16.15"/>
    <s v="Direção Financeira"/>
    <s v="03.16.15"/>
    <x v="76"/>
    <x v="0"/>
    <x v="5"/>
    <x v="20"/>
    <x v="0"/>
    <x v="0"/>
    <x v="0"/>
    <x v="0"/>
    <x v="9"/>
    <s v="2023-11-08"/>
    <x v="3"/>
    <n v="150721"/>
    <x v="0"/>
    <m/>
    <x v="0"/>
    <m/>
    <x v="208"/>
    <n v="100252746"/>
    <x v="0"/>
    <x v="0"/>
    <s v="Direção Financeira"/>
    <s v="ORI"/>
    <x v="0"/>
    <m/>
    <x v="0"/>
    <x v="0"/>
    <x v="0"/>
    <x v="0"/>
    <x v="0"/>
    <x v="0"/>
    <x v="0"/>
    <x v="0"/>
    <x v="0"/>
    <x v="0"/>
    <x v="0"/>
    <s v="Direção Financeira"/>
    <x v="0"/>
    <x v="0"/>
    <x v="0"/>
    <x v="0"/>
    <x v="0"/>
    <x v="0"/>
    <x v="0"/>
    <s v="000000"/>
    <x v="0"/>
    <x v="0"/>
    <x v="0"/>
    <x v="0"/>
    <s v="Liquidação do pagamento ao segundo outorgante do contrato, representado pelo Sr. Juvelino Silva Nunes pela indeminização dos terrenos na zona de bacio conforme documento em anexo."/>
  </r>
  <r>
    <x v="0"/>
    <n v="0"/>
    <n v="0"/>
    <n v="0"/>
    <n v="6250"/>
    <x v="1291"/>
    <x v="0"/>
    <x v="1"/>
    <x v="0"/>
    <s v="03.03.10"/>
    <x v="4"/>
    <x v="0"/>
    <x v="3"/>
    <s v="Receitas Da Câmara"/>
    <s v="03.03.10"/>
    <s v="Receitas Da Câmara"/>
    <s v="03.03.10"/>
    <x v="6"/>
    <x v="0"/>
    <x v="3"/>
    <x v="3"/>
    <x v="0"/>
    <x v="0"/>
    <x v="1"/>
    <x v="0"/>
    <x v="9"/>
    <s v="2023-11-09"/>
    <x v="3"/>
    <n v="6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1292"/>
    <x v="0"/>
    <x v="1"/>
    <x v="0"/>
    <s v="03.03.10"/>
    <x v="4"/>
    <x v="0"/>
    <x v="3"/>
    <s v="Receitas Da Câmara"/>
    <s v="03.03.10"/>
    <s v="Receitas Da Câmara"/>
    <s v="03.03.10"/>
    <x v="9"/>
    <x v="0"/>
    <x v="3"/>
    <x v="3"/>
    <x v="0"/>
    <x v="0"/>
    <x v="1"/>
    <x v="0"/>
    <x v="9"/>
    <s v="2023-11-09"/>
    <x v="3"/>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1293"/>
    <x v="0"/>
    <x v="1"/>
    <x v="0"/>
    <s v="03.03.10"/>
    <x v="4"/>
    <x v="0"/>
    <x v="3"/>
    <s v="Receitas Da Câmara"/>
    <s v="03.03.10"/>
    <s v="Receitas Da Câmara"/>
    <s v="03.03.10"/>
    <x v="7"/>
    <x v="0"/>
    <x v="3"/>
    <x v="3"/>
    <x v="0"/>
    <x v="0"/>
    <x v="1"/>
    <x v="0"/>
    <x v="9"/>
    <s v="2023-11-09"/>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1294"/>
    <x v="0"/>
    <x v="1"/>
    <x v="0"/>
    <s v="03.03.10"/>
    <x v="4"/>
    <x v="0"/>
    <x v="3"/>
    <s v="Receitas Da Câmara"/>
    <s v="03.03.10"/>
    <s v="Receitas Da Câmara"/>
    <s v="03.03.10"/>
    <x v="22"/>
    <x v="0"/>
    <x v="3"/>
    <x v="3"/>
    <x v="0"/>
    <x v="0"/>
    <x v="1"/>
    <x v="0"/>
    <x v="9"/>
    <s v="2023-11-09"/>
    <x v="3"/>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972"/>
    <x v="1295"/>
    <x v="0"/>
    <x v="1"/>
    <x v="0"/>
    <s v="03.03.10"/>
    <x v="4"/>
    <x v="0"/>
    <x v="3"/>
    <s v="Receitas Da Câmara"/>
    <s v="03.03.10"/>
    <s v="Receitas Da Câmara"/>
    <s v="03.03.10"/>
    <x v="8"/>
    <x v="0"/>
    <x v="0"/>
    <x v="0"/>
    <x v="0"/>
    <x v="0"/>
    <x v="1"/>
    <x v="0"/>
    <x v="9"/>
    <s v="2023-11-09"/>
    <x v="3"/>
    <n v="2097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296"/>
    <x v="0"/>
    <x v="1"/>
    <x v="0"/>
    <s v="03.03.10"/>
    <x v="4"/>
    <x v="0"/>
    <x v="3"/>
    <s v="Receitas Da Câmara"/>
    <s v="03.03.10"/>
    <s v="Receitas Da Câmara"/>
    <s v="03.03.10"/>
    <x v="5"/>
    <x v="0"/>
    <x v="0"/>
    <x v="4"/>
    <x v="0"/>
    <x v="0"/>
    <x v="1"/>
    <x v="0"/>
    <x v="9"/>
    <s v="2023-11-09"/>
    <x v="3"/>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297"/>
    <x v="0"/>
    <x v="1"/>
    <x v="0"/>
    <s v="03.03.10"/>
    <x v="4"/>
    <x v="0"/>
    <x v="3"/>
    <s v="Receitas Da Câmara"/>
    <s v="03.03.10"/>
    <s v="Receitas Da Câmara"/>
    <s v="03.03.10"/>
    <x v="4"/>
    <x v="0"/>
    <x v="3"/>
    <x v="3"/>
    <x v="0"/>
    <x v="0"/>
    <x v="1"/>
    <x v="0"/>
    <x v="9"/>
    <s v="2023-11-09"/>
    <x v="3"/>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298"/>
    <x v="0"/>
    <x v="1"/>
    <x v="0"/>
    <s v="03.03.10"/>
    <x v="4"/>
    <x v="0"/>
    <x v="3"/>
    <s v="Receitas Da Câmara"/>
    <s v="03.03.10"/>
    <s v="Receitas Da Câmara"/>
    <s v="03.03.10"/>
    <x v="28"/>
    <x v="0"/>
    <x v="3"/>
    <x v="3"/>
    <x v="0"/>
    <x v="0"/>
    <x v="1"/>
    <x v="0"/>
    <x v="9"/>
    <s v="2023-11-09"/>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1299"/>
    <x v="0"/>
    <x v="1"/>
    <x v="0"/>
    <s v="03.03.10"/>
    <x v="4"/>
    <x v="0"/>
    <x v="3"/>
    <s v="Receitas Da Câmara"/>
    <s v="03.03.10"/>
    <s v="Receitas Da Câmara"/>
    <s v="03.03.10"/>
    <x v="27"/>
    <x v="0"/>
    <x v="3"/>
    <x v="3"/>
    <x v="0"/>
    <x v="0"/>
    <x v="1"/>
    <x v="0"/>
    <x v="9"/>
    <s v="2023-11-09"/>
    <x v="3"/>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
    <x v="1300"/>
    <x v="0"/>
    <x v="1"/>
    <x v="0"/>
    <s v="03.03.10"/>
    <x v="4"/>
    <x v="0"/>
    <x v="3"/>
    <s v="Receitas Da Câmara"/>
    <s v="03.03.10"/>
    <s v="Receitas Da Câmara"/>
    <s v="03.03.10"/>
    <x v="23"/>
    <x v="0"/>
    <x v="3"/>
    <x v="9"/>
    <x v="0"/>
    <x v="0"/>
    <x v="1"/>
    <x v="0"/>
    <x v="9"/>
    <s v="2023-11-09"/>
    <x v="3"/>
    <n v="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
    <x v="1301"/>
    <x v="0"/>
    <x v="1"/>
    <x v="0"/>
    <s v="03.03.10"/>
    <x v="4"/>
    <x v="0"/>
    <x v="3"/>
    <s v="Receitas Da Câmara"/>
    <s v="03.03.10"/>
    <s v="Receitas Da Câmara"/>
    <s v="03.03.10"/>
    <x v="30"/>
    <x v="0"/>
    <x v="3"/>
    <x v="9"/>
    <x v="0"/>
    <x v="0"/>
    <x v="1"/>
    <x v="0"/>
    <x v="9"/>
    <s v="2023-11-09"/>
    <x v="3"/>
    <n v="96"/>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880"/>
    <x v="1302"/>
    <x v="0"/>
    <x v="0"/>
    <x v="0"/>
    <s v="01.27.02.15"/>
    <x v="10"/>
    <x v="4"/>
    <x v="5"/>
    <s v="Saneamento básico"/>
    <s v="01.27.02"/>
    <s v="Saneamento básico"/>
    <s v="01.27.02"/>
    <x v="20"/>
    <x v="0"/>
    <x v="0"/>
    <x v="0"/>
    <x v="0"/>
    <x v="1"/>
    <x v="2"/>
    <x v="0"/>
    <x v="10"/>
    <s v="2023-12-05"/>
    <x v="3"/>
    <n v="208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iveis, destinadas as viaturas afeta oa serviços transferancia de residuos para o aterro sanitário, confrome anexo. "/>
  </r>
  <r>
    <x v="2"/>
    <n v="0"/>
    <n v="0"/>
    <n v="0"/>
    <n v="15995"/>
    <x v="1303"/>
    <x v="0"/>
    <x v="0"/>
    <x v="0"/>
    <s v="01.27.06.42"/>
    <x v="57"/>
    <x v="4"/>
    <x v="5"/>
    <s v="Requalificação Urbana e habitação"/>
    <s v="01.27.06"/>
    <s v="Requalificação Urbana e habitação"/>
    <s v="01.27.06"/>
    <x v="18"/>
    <x v="0"/>
    <x v="0"/>
    <x v="0"/>
    <x v="0"/>
    <x v="1"/>
    <x v="2"/>
    <x v="0"/>
    <x v="10"/>
    <s v="2023-12-11"/>
    <x v="3"/>
    <n v="15995"/>
    <x v="0"/>
    <m/>
    <x v="0"/>
    <m/>
    <x v="148"/>
    <n v="100389549"/>
    <x v="0"/>
    <x v="0"/>
    <s v="Manutenção do Estádio Municipal/Campos Futebol 11"/>
    <s v="ORI"/>
    <x v="0"/>
    <s v="MCF"/>
    <x v="0"/>
    <x v="0"/>
    <x v="0"/>
    <x v="0"/>
    <x v="0"/>
    <x v="0"/>
    <x v="0"/>
    <x v="0"/>
    <x v="0"/>
    <x v="0"/>
    <x v="0"/>
    <s v="Manutenção do Estádio Municipal/Campos Futebol 11"/>
    <x v="0"/>
    <x v="0"/>
    <x v="0"/>
    <x v="0"/>
    <x v="1"/>
    <x v="0"/>
    <x v="0"/>
    <s v="000000"/>
    <x v="0"/>
    <x v="0"/>
    <x v="0"/>
    <x v="0"/>
    <s v="Pagamento referente a aquisição de materiais para reabilitação de campo, conforme proposta em anexo."/>
  </r>
  <r>
    <x v="2"/>
    <n v="0"/>
    <n v="0"/>
    <n v="0"/>
    <n v="30000"/>
    <x v="1304"/>
    <x v="0"/>
    <x v="0"/>
    <x v="0"/>
    <s v="01.27.06.80"/>
    <x v="15"/>
    <x v="4"/>
    <x v="5"/>
    <s v="Requalificação Urbana e habitação"/>
    <s v="01.27.06"/>
    <s v="Requalificação Urbana e habitação"/>
    <s v="01.27.06"/>
    <x v="18"/>
    <x v="0"/>
    <x v="0"/>
    <x v="0"/>
    <x v="0"/>
    <x v="1"/>
    <x v="2"/>
    <x v="0"/>
    <x v="10"/>
    <s v="2023-12-11"/>
    <x v="3"/>
    <n v="30000"/>
    <x v="0"/>
    <m/>
    <x v="0"/>
    <m/>
    <x v="209"/>
    <n v="100479562"/>
    <x v="0"/>
    <x v="0"/>
    <s v="Requalificação Urbana de Veneza"/>
    <s v="ORI"/>
    <x v="0"/>
    <m/>
    <x v="0"/>
    <x v="0"/>
    <x v="0"/>
    <x v="0"/>
    <x v="0"/>
    <x v="0"/>
    <x v="0"/>
    <x v="0"/>
    <x v="0"/>
    <x v="0"/>
    <x v="0"/>
    <s v="Requalificação Urbana de Veneza"/>
    <x v="0"/>
    <x v="0"/>
    <x v="0"/>
    <x v="0"/>
    <x v="1"/>
    <x v="0"/>
    <x v="0"/>
    <s v="000000"/>
    <x v="0"/>
    <x v="0"/>
    <x v="0"/>
    <x v="0"/>
    <s v="Pagamento referente a aluguer de maquinas, conforme proposta em anexo.  "/>
  </r>
  <r>
    <x v="0"/>
    <n v="0"/>
    <n v="0"/>
    <n v="0"/>
    <n v="100000"/>
    <x v="1305"/>
    <x v="0"/>
    <x v="0"/>
    <x v="0"/>
    <s v="01.25.05.12"/>
    <x v="5"/>
    <x v="1"/>
    <x v="1"/>
    <s v="Saúde"/>
    <s v="01.25.05"/>
    <s v="Saúde"/>
    <s v="01.25.05"/>
    <x v="1"/>
    <x v="0"/>
    <x v="1"/>
    <x v="1"/>
    <x v="0"/>
    <x v="1"/>
    <x v="0"/>
    <x v="0"/>
    <x v="10"/>
    <s v="2023-12-12"/>
    <x v="3"/>
    <n v="100000"/>
    <x v="0"/>
    <m/>
    <x v="0"/>
    <m/>
    <x v="8"/>
    <n v="100474914"/>
    <x v="0"/>
    <x v="0"/>
    <s v="Promoção e Inclusão Social"/>
    <s v="ORI"/>
    <x v="0"/>
    <m/>
    <x v="0"/>
    <x v="0"/>
    <x v="0"/>
    <x v="0"/>
    <x v="0"/>
    <x v="0"/>
    <x v="0"/>
    <x v="0"/>
    <x v="0"/>
    <x v="0"/>
    <x v="0"/>
    <s v="Promoção e Inclusão Social"/>
    <x v="0"/>
    <x v="0"/>
    <x v="0"/>
    <x v="0"/>
    <x v="1"/>
    <x v="0"/>
    <x v="0"/>
    <s v="000000"/>
    <x v="0"/>
    <x v="0"/>
    <x v="0"/>
    <x v="0"/>
    <s v="Pagamento referente a aquisição de géneros alimentícios, conforme proposta em anexo."/>
  </r>
  <r>
    <x v="0"/>
    <n v="0"/>
    <n v="0"/>
    <n v="0"/>
    <n v="2800"/>
    <x v="1306"/>
    <x v="0"/>
    <x v="0"/>
    <x v="0"/>
    <s v="03.16.15"/>
    <x v="0"/>
    <x v="0"/>
    <x v="0"/>
    <s v="Direção Financeira"/>
    <s v="03.16.15"/>
    <s v="Direção Financeira"/>
    <s v="03.16.15"/>
    <x v="19"/>
    <x v="0"/>
    <x v="0"/>
    <x v="7"/>
    <x v="0"/>
    <x v="0"/>
    <x v="0"/>
    <x v="0"/>
    <x v="10"/>
    <s v="2023-12-29"/>
    <x v="3"/>
    <n v="2800"/>
    <x v="0"/>
    <m/>
    <x v="0"/>
    <m/>
    <x v="210"/>
    <n v="100477347"/>
    <x v="0"/>
    <x v="0"/>
    <s v="Direção Financeira"/>
    <s v="ORI"/>
    <x v="0"/>
    <m/>
    <x v="0"/>
    <x v="0"/>
    <x v="0"/>
    <x v="0"/>
    <x v="0"/>
    <x v="0"/>
    <x v="0"/>
    <x v="0"/>
    <x v="0"/>
    <x v="0"/>
    <x v="0"/>
    <s v="Direção Financeira"/>
    <x v="0"/>
    <x v="0"/>
    <x v="0"/>
    <x v="0"/>
    <x v="0"/>
    <x v="0"/>
    <x v="0"/>
    <s v="000000"/>
    <x v="0"/>
    <x v="0"/>
    <x v="0"/>
    <x v="0"/>
    <s v="Ajuda de custo e subsidio de transporte a favor do Sr. Delegado Iderlindo Natalício Furtado pela sua deslocação em missão de serviço a cidade da Praia no dia 29 de Dezembro de 2023, conforme justificativo em anexo. "/>
  </r>
  <r>
    <x v="0"/>
    <n v="0"/>
    <n v="0"/>
    <n v="0"/>
    <n v="3000"/>
    <x v="1307"/>
    <x v="0"/>
    <x v="0"/>
    <x v="0"/>
    <s v="03.16.15"/>
    <x v="0"/>
    <x v="0"/>
    <x v="0"/>
    <s v="Direção Financeira"/>
    <s v="03.16.15"/>
    <s v="Direção Financeira"/>
    <s v="03.16.15"/>
    <x v="19"/>
    <x v="0"/>
    <x v="0"/>
    <x v="7"/>
    <x v="0"/>
    <x v="0"/>
    <x v="0"/>
    <x v="0"/>
    <x v="0"/>
    <s v="2023-01-23"/>
    <x v="0"/>
    <n v="3000"/>
    <x v="0"/>
    <m/>
    <x v="0"/>
    <m/>
    <x v="211"/>
    <n v="100404863"/>
    <x v="0"/>
    <x v="0"/>
    <s v="Direção Financeira"/>
    <s v="ORI"/>
    <x v="0"/>
    <m/>
    <x v="0"/>
    <x v="0"/>
    <x v="0"/>
    <x v="0"/>
    <x v="0"/>
    <x v="0"/>
    <x v="0"/>
    <x v="0"/>
    <x v="0"/>
    <x v="0"/>
    <x v="0"/>
    <s v="Direção Financeira"/>
    <x v="0"/>
    <x v="0"/>
    <x v="0"/>
    <x v="0"/>
    <x v="0"/>
    <x v="0"/>
    <x v="0"/>
    <s v="000000"/>
    <x v="0"/>
    <x v="0"/>
    <x v="0"/>
    <x v="0"/>
    <s v=" Ajuda de custo a favor do SR. Francisco Cardoso pela sua deslocação em missão de serviço a cidade da Santa Cruz, Rui Vaz nos dia 13,20 e 22 Janeiro de 2022, conforme justificativo em anexo. "/>
  </r>
  <r>
    <x v="0"/>
    <n v="0"/>
    <n v="0"/>
    <n v="0"/>
    <n v="16200"/>
    <x v="1308"/>
    <x v="0"/>
    <x v="0"/>
    <x v="0"/>
    <s v="03.16.15"/>
    <x v="0"/>
    <x v="0"/>
    <x v="0"/>
    <s v="Direção Financeira"/>
    <s v="03.16.15"/>
    <s v="Direção Financeira"/>
    <s v="03.16.15"/>
    <x v="17"/>
    <x v="0"/>
    <x v="0"/>
    <x v="0"/>
    <x v="0"/>
    <x v="0"/>
    <x v="0"/>
    <x v="0"/>
    <x v="0"/>
    <s v="2023-01-23"/>
    <x v="0"/>
    <n v="16200"/>
    <x v="0"/>
    <m/>
    <x v="0"/>
    <m/>
    <x v="88"/>
    <n v="100479413"/>
    <x v="0"/>
    <x v="0"/>
    <s v="Direção Financeira"/>
    <s v="ORI"/>
    <x v="0"/>
    <m/>
    <x v="0"/>
    <x v="0"/>
    <x v="0"/>
    <x v="0"/>
    <x v="0"/>
    <x v="0"/>
    <x v="0"/>
    <x v="0"/>
    <x v="0"/>
    <x v="0"/>
    <x v="0"/>
    <s v="Direção Financeira"/>
    <x v="0"/>
    <x v="0"/>
    <x v="0"/>
    <x v="0"/>
    <x v="0"/>
    <x v="0"/>
    <x v="0"/>
    <s v="000000"/>
    <x v="0"/>
    <x v="0"/>
    <x v="0"/>
    <x v="0"/>
    <s v="Pagamento á Silva Antunes, para aquisição de 02 toner para balção único e gabinete técnico da CMSM, conforme fatura e proposta em anexo."/>
  </r>
  <r>
    <x v="0"/>
    <n v="0"/>
    <n v="0"/>
    <n v="0"/>
    <n v="4200"/>
    <x v="1309"/>
    <x v="0"/>
    <x v="0"/>
    <x v="0"/>
    <s v="03.16.15"/>
    <x v="0"/>
    <x v="0"/>
    <x v="0"/>
    <s v="Direção Financeira"/>
    <s v="03.16.15"/>
    <s v="Direção Financeira"/>
    <s v="03.16.15"/>
    <x v="39"/>
    <x v="0"/>
    <x v="0"/>
    <x v="7"/>
    <x v="0"/>
    <x v="0"/>
    <x v="0"/>
    <x v="0"/>
    <x v="0"/>
    <s v="2023-01-23"/>
    <x v="0"/>
    <n v="4200"/>
    <x v="0"/>
    <m/>
    <x v="0"/>
    <m/>
    <x v="2"/>
    <n v="100474696"/>
    <x v="0"/>
    <x v="2"/>
    <s v="Direção Financeira"/>
    <s v="ORI"/>
    <x v="0"/>
    <m/>
    <x v="0"/>
    <x v="0"/>
    <x v="0"/>
    <x v="0"/>
    <x v="0"/>
    <x v="0"/>
    <x v="0"/>
    <x v="0"/>
    <x v="0"/>
    <x v="0"/>
    <x v="0"/>
    <s v="Direção Financeira"/>
    <x v="0"/>
    <x v="0"/>
    <x v="0"/>
    <x v="0"/>
    <x v="0"/>
    <x v="0"/>
    <x v="0"/>
    <s v="099999"/>
    <x v="0"/>
    <x v="0"/>
    <x v="2"/>
    <x v="0"/>
    <s v="Pagamento a favor do Sr. Jorge Lopes Gomes, pela prestação de serviço, no fornecimento de produtos artesanais com fins culturais, destinados a vendas ou exposição por parte da Câmara, referente á dezembro e janeiro 2023, conforme contrato em anexo."/>
  </r>
  <r>
    <x v="0"/>
    <n v="0"/>
    <n v="0"/>
    <n v="0"/>
    <n v="4200"/>
    <x v="1310"/>
    <x v="0"/>
    <x v="1"/>
    <x v="0"/>
    <s v="80.02.01"/>
    <x v="2"/>
    <x v="2"/>
    <x v="2"/>
    <s v="Retenções Iur"/>
    <s v="80.02.01"/>
    <s v="Retenções Iur"/>
    <s v="80.02.01"/>
    <x v="2"/>
    <x v="0"/>
    <x v="2"/>
    <x v="0"/>
    <x v="1"/>
    <x v="2"/>
    <x v="1"/>
    <x v="0"/>
    <x v="0"/>
    <s v="2023-01-23"/>
    <x v="0"/>
    <n v="4200"/>
    <x v="0"/>
    <m/>
    <x v="0"/>
    <m/>
    <x v="2"/>
    <n v="100474696"/>
    <x v="0"/>
    <x v="0"/>
    <s v="Retenções Iur"/>
    <s v="ORI"/>
    <x v="0"/>
    <s v="RIUR"/>
    <x v="0"/>
    <x v="0"/>
    <x v="0"/>
    <x v="0"/>
    <x v="0"/>
    <x v="0"/>
    <x v="0"/>
    <x v="0"/>
    <x v="0"/>
    <x v="0"/>
    <x v="0"/>
    <s v="Retenções Iur"/>
    <x v="0"/>
    <x v="0"/>
    <x v="0"/>
    <x v="0"/>
    <x v="2"/>
    <x v="0"/>
    <x v="0"/>
    <s v="000000"/>
    <x v="0"/>
    <x v="1"/>
    <x v="0"/>
    <x v="0"/>
    <s v="RETENCAO OT"/>
  </r>
  <r>
    <x v="0"/>
    <n v="0"/>
    <n v="0"/>
    <n v="0"/>
    <n v="23800"/>
    <x v="1309"/>
    <x v="0"/>
    <x v="0"/>
    <x v="0"/>
    <s v="03.16.15"/>
    <x v="0"/>
    <x v="0"/>
    <x v="0"/>
    <s v="Direção Financeira"/>
    <s v="03.16.15"/>
    <s v="Direção Financeira"/>
    <s v="03.16.15"/>
    <x v="39"/>
    <x v="0"/>
    <x v="0"/>
    <x v="7"/>
    <x v="0"/>
    <x v="0"/>
    <x v="0"/>
    <x v="0"/>
    <x v="0"/>
    <s v="2023-01-23"/>
    <x v="0"/>
    <n v="23800"/>
    <x v="0"/>
    <m/>
    <x v="0"/>
    <m/>
    <x v="129"/>
    <n v="100477145"/>
    <x v="0"/>
    <x v="0"/>
    <s v="Direção Financeira"/>
    <s v="ORI"/>
    <x v="0"/>
    <m/>
    <x v="0"/>
    <x v="0"/>
    <x v="0"/>
    <x v="0"/>
    <x v="0"/>
    <x v="0"/>
    <x v="0"/>
    <x v="0"/>
    <x v="0"/>
    <x v="0"/>
    <x v="0"/>
    <s v="Direção Financeira"/>
    <x v="0"/>
    <x v="0"/>
    <x v="0"/>
    <x v="0"/>
    <x v="0"/>
    <x v="0"/>
    <x v="0"/>
    <s v="099999"/>
    <x v="0"/>
    <x v="0"/>
    <x v="0"/>
    <x v="0"/>
    <s v="Pagamento a favor do Sr. Jorge Lopes Gomes, pela prestação de serviço, no fornecimento de produtos artesanais com fins culturais, destinados a vendas ou exposição por parte da Câmara, referente á dezembro e janeiro 2023, conforme contrato em anexo."/>
  </r>
  <r>
    <x v="0"/>
    <n v="0"/>
    <n v="0"/>
    <n v="0"/>
    <n v="25677"/>
    <x v="1311"/>
    <x v="0"/>
    <x v="0"/>
    <x v="0"/>
    <s v="01.25.01.10"/>
    <x v="11"/>
    <x v="1"/>
    <x v="1"/>
    <s v="Educação"/>
    <s v="01.25.01"/>
    <s v="Educação"/>
    <s v="01.25.01"/>
    <x v="21"/>
    <x v="0"/>
    <x v="5"/>
    <x v="8"/>
    <x v="0"/>
    <x v="1"/>
    <x v="0"/>
    <x v="0"/>
    <x v="2"/>
    <s v="2023-03-03"/>
    <x v="0"/>
    <n v="25677"/>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2250"/>
    <x v="1312"/>
    <x v="0"/>
    <x v="1"/>
    <x v="0"/>
    <s v="80.02.01"/>
    <x v="2"/>
    <x v="2"/>
    <x v="2"/>
    <s v="Retenções Iur"/>
    <s v="80.02.01"/>
    <s v="Retenções Iur"/>
    <s v="80.02.01"/>
    <x v="2"/>
    <x v="0"/>
    <x v="2"/>
    <x v="0"/>
    <x v="1"/>
    <x v="2"/>
    <x v="1"/>
    <x v="0"/>
    <x v="1"/>
    <s v="2023-02-23"/>
    <x v="0"/>
    <n v="2250"/>
    <x v="0"/>
    <m/>
    <x v="0"/>
    <m/>
    <x v="2"/>
    <n v="100474696"/>
    <x v="0"/>
    <x v="0"/>
    <s v="Retenções Iur"/>
    <s v="ORI"/>
    <x v="0"/>
    <s v="RIUR"/>
    <x v="0"/>
    <x v="0"/>
    <x v="0"/>
    <x v="0"/>
    <x v="0"/>
    <x v="0"/>
    <x v="0"/>
    <x v="0"/>
    <x v="0"/>
    <x v="0"/>
    <x v="0"/>
    <s v="Retenções Iur"/>
    <x v="0"/>
    <x v="0"/>
    <x v="0"/>
    <x v="0"/>
    <x v="2"/>
    <x v="0"/>
    <x v="0"/>
    <s v="000000"/>
    <x v="0"/>
    <x v="1"/>
    <x v="0"/>
    <x v="0"/>
    <s v="RETENCAO OT"/>
  </r>
  <r>
    <x v="0"/>
    <n v="0"/>
    <n v="0"/>
    <n v="0"/>
    <n v="4200"/>
    <x v="1313"/>
    <x v="0"/>
    <x v="0"/>
    <x v="0"/>
    <s v="03.16.11"/>
    <x v="48"/>
    <x v="0"/>
    <x v="0"/>
    <s v="Direcção de Obras"/>
    <s v="03.16.11"/>
    <s v="Direcção de Obras"/>
    <s v="03.16.11"/>
    <x v="19"/>
    <x v="0"/>
    <x v="0"/>
    <x v="7"/>
    <x v="0"/>
    <x v="0"/>
    <x v="0"/>
    <x v="0"/>
    <x v="2"/>
    <s v="2023-03-17"/>
    <x v="0"/>
    <n v="4200"/>
    <x v="0"/>
    <m/>
    <x v="0"/>
    <m/>
    <x v="212"/>
    <n v="100475937"/>
    <x v="0"/>
    <x v="0"/>
    <s v="Direcção de Obras"/>
    <s v="ORI"/>
    <x v="0"/>
    <m/>
    <x v="0"/>
    <x v="0"/>
    <x v="0"/>
    <x v="0"/>
    <x v="0"/>
    <x v="0"/>
    <x v="0"/>
    <x v="0"/>
    <x v="0"/>
    <x v="0"/>
    <x v="0"/>
    <s v="Direcção de Obras"/>
    <x v="0"/>
    <x v="0"/>
    <x v="0"/>
    <x v="0"/>
    <x v="0"/>
    <x v="0"/>
    <x v="0"/>
    <s v="000000"/>
    <x v="0"/>
    <x v="0"/>
    <x v="0"/>
    <x v="0"/>
    <s v="Ajuda de custo a favor do Sr. Felisberto Mendonça, pela sua deslocação a cidade da Praia, em missão do serviço nos dias 20 de fevereiro e 02 e 06 de março 2023, conforme anexo. "/>
  </r>
  <r>
    <x v="0"/>
    <n v="0"/>
    <n v="0"/>
    <n v="0"/>
    <n v="39047"/>
    <x v="1314"/>
    <x v="0"/>
    <x v="0"/>
    <x v="0"/>
    <s v="01.25.01.10"/>
    <x v="11"/>
    <x v="1"/>
    <x v="1"/>
    <s v="Educação"/>
    <s v="01.25.01"/>
    <s v="Educação"/>
    <s v="01.25.01"/>
    <x v="21"/>
    <x v="0"/>
    <x v="5"/>
    <x v="8"/>
    <x v="0"/>
    <x v="1"/>
    <x v="0"/>
    <x v="0"/>
    <x v="2"/>
    <s v="2023-03-24"/>
    <x v="0"/>
    <n v="39047"/>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9840"/>
    <x v="1315"/>
    <x v="0"/>
    <x v="0"/>
    <x v="0"/>
    <s v="01.23.04.14"/>
    <x v="8"/>
    <x v="3"/>
    <x v="4"/>
    <s v="Ambiente"/>
    <s v="01.23.04"/>
    <s v="Ambiente"/>
    <s v="01.23.04"/>
    <x v="18"/>
    <x v="0"/>
    <x v="0"/>
    <x v="0"/>
    <x v="0"/>
    <x v="1"/>
    <x v="2"/>
    <x v="0"/>
    <x v="6"/>
    <s v="2023-07-25"/>
    <x v="2"/>
    <n v="19840"/>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pela aquisição de combustíveis, destinados as viatura ST-12-OI, afeto a criação e manutenção de espaço verde da CMSM, conforme anexo.   "/>
  </r>
  <r>
    <x v="0"/>
    <n v="0"/>
    <n v="0"/>
    <n v="0"/>
    <n v="37140"/>
    <x v="1316"/>
    <x v="0"/>
    <x v="0"/>
    <x v="0"/>
    <s v="03.16.15"/>
    <x v="0"/>
    <x v="0"/>
    <x v="0"/>
    <s v="Direção Financeira"/>
    <s v="03.16.15"/>
    <s v="Direção Financeira"/>
    <s v="03.16.15"/>
    <x v="61"/>
    <x v="0"/>
    <x v="0"/>
    <x v="0"/>
    <x v="0"/>
    <x v="0"/>
    <x v="0"/>
    <x v="0"/>
    <x v="3"/>
    <s v="2023-04-14"/>
    <x v="1"/>
    <n v="37140"/>
    <x v="0"/>
    <m/>
    <x v="0"/>
    <m/>
    <x v="92"/>
    <n v="100478381"/>
    <x v="0"/>
    <x v="0"/>
    <s v="Direção Financeira"/>
    <s v="ORI"/>
    <x v="0"/>
    <m/>
    <x v="0"/>
    <x v="0"/>
    <x v="0"/>
    <x v="0"/>
    <x v="0"/>
    <x v="0"/>
    <x v="0"/>
    <x v="0"/>
    <x v="0"/>
    <x v="0"/>
    <x v="0"/>
    <s v="Direção Financeira"/>
    <x v="0"/>
    <x v="0"/>
    <x v="0"/>
    <x v="0"/>
    <x v="0"/>
    <x v="0"/>
    <x v="0"/>
    <s v="000000"/>
    <x v="0"/>
    <x v="0"/>
    <x v="0"/>
    <x v="0"/>
    <s v="Pagamento á Comércio Transporte Beta Gomes, para aquisição de materiais higiénico e limpeza para o serviço de Paços do Concelho, conforme anexo."/>
  </r>
  <r>
    <x v="0"/>
    <n v="0"/>
    <n v="0"/>
    <n v="0"/>
    <n v="1200"/>
    <x v="1317"/>
    <x v="0"/>
    <x v="0"/>
    <x v="0"/>
    <s v="03.16.15"/>
    <x v="0"/>
    <x v="0"/>
    <x v="0"/>
    <s v="Direção Financeira"/>
    <s v="03.16.15"/>
    <s v="Direção Financeira"/>
    <s v="03.16.15"/>
    <x v="15"/>
    <x v="0"/>
    <x v="0"/>
    <x v="0"/>
    <x v="0"/>
    <x v="0"/>
    <x v="0"/>
    <x v="0"/>
    <x v="3"/>
    <s v="2023-04-27"/>
    <x v="1"/>
    <n v="1200"/>
    <x v="0"/>
    <m/>
    <x v="0"/>
    <m/>
    <x v="45"/>
    <n v="100479348"/>
    <x v="0"/>
    <x v="0"/>
    <s v="Direção Financeira"/>
    <s v="ORI"/>
    <x v="0"/>
    <m/>
    <x v="0"/>
    <x v="0"/>
    <x v="0"/>
    <x v="0"/>
    <x v="0"/>
    <x v="0"/>
    <x v="0"/>
    <x v="0"/>
    <x v="0"/>
    <x v="0"/>
    <x v="0"/>
    <s v="Direção Financeira"/>
    <x v="0"/>
    <x v="0"/>
    <x v="0"/>
    <x v="0"/>
    <x v="0"/>
    <x v="0"/>
    <x v="0"/>
    <s v="000000"/>
    <x v="0"/>
    <x v="0"/>
    <x v="0"/>
    <x v="0"/>
    <s v="Pagamento á Loja Nuno, para aquisição de 20 metros de fio de internet para manutenção da rede de internet da CMSM, conforme anexo."/>
  </r>
  <r>
    <x v="0"/>
    <n v="0"/>
    <n v="0"/>
    <n v="0"/>
    <n v="8976"/>
    <x v="1318"/>
    <x v="0"/>
    <x v="1"/>
    <x v="0"/>
    <s v="80.02.01"/>
    <x v="2"/>
    <x v="2"/>
    <x v="2"/>
    <s v="Retenções Iur"/>
    <s v="80.02.01"/>
    <s v="Retenções Iur"/>
    <s v="80.02.01"/>
    <x v="2"/>
    <x v="0"/>
    <x v="2"/>
    <x v="0"/>
    <x v="1"/>
    <x v="2"/>
    <x v="1"/>
    <x v="0"/>
    <x v="3"/>
    <s v="2023-04-19"/>
    <x v="1"/>
    <n v="8976"/>
    <x v="0"/>
    <m/>
    <x v="0"/>
    <m/>
    <x v="2"/>
    <n v="100474696"/>
    <x v="0"/>
    <x v="0"/>
    <s v="Retenções Iur"/>
    <s v="ORI"/>
    <x v="0"/>
    <s v="RIUR"/>
    <x v="0"/>
    <x v="0"/>
    <x v="0"/>
    <x v="0"/>
    <x v="0"/>
    <x v="0"/>
    <x v="0"/>
    <x v="0"/>
    <x v="0"/>
    <x v="0"/>
    <x v="0"/>
    <s v="Retenções Iur"/>
    <x v="0"/>
    <x v="0"/>
    <x v="0"/>
    <x v="0"/>
    <x v="2"/>
    <x v="0"/>
    <x v="0"/>
    <s v="000000"/>
    <x v="0"/>
    <x v="1"/>
    <x v="0"/>
    <x v="0"/>
    <s v="RETENCAO OT"/>
  </r>
  <r>
    <x v="0"/>
    <n v="0"/>
    <n v="0"/>
    <n v="0"/>
    <n v="8233"/>
    <x v="1319"/>
    <x v="0"/>
    <x v="1"/>
    <x v="0"/>
    <s v="80.02.10.21"/>
    <x v="60"/>
    <x v="2"/>
    <x v="2"/>
    <s v="Outros"/>
    <s v="80.02.10"/>
    <s v="Outros"/>
    <s v="80.02.10"/>
    <x v="73"/>
    <x v="0"/>
    <x v="2"/>
    <x v="0"/>
    <x v="1"/>
    <x v="2"/>
    <x v="1"/>
    <x v="0"/>
    <x v="3"/>
    <s v="2023-04-19"/>
    <x v="1"/>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1320"/>
    <x v="0"/>
    <x v="1"/>
    <x v="0"/>
    <s v="80.02.10.03"/>
    <x v="40"/>
    <x v="2"/>
    <x v="2"/>
    <s v="Outros"/>
    <s v="80.02.10"/>
    <s v="Outros"/>
    <s v="80.02.10"/>
    <x v="58"/>
    <x v="0"/>
    <x v="2"/>
    <x v="0"/>
    <x v="1"/>
    <x v="2"/>
    <x v="1"/>
    <x v="0"/>
    <x v="3"/>
    <s v="2023-04-19"/>
    <x v="1"/>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100147"/>
    <x v="1321"/>
    <x v="0"/>
    <x v="1"/>
    <x v="0"/>
    <s v="80.02.10.01"/>
    <x v="6"/>
    <x v="2"/>
    <x v="2"/>
    <s v="Outros"/>
    <s v="80.02.10"/>
    <s v="Outros"/>
    <s v="80.02.10"/>
    <x v="12"/>
    <x v="0"/>
    <x v="2"/>
    <x v="0"/>
    <x v="1"/>
    <x v="2"/>
    <x v="1"/>
    <x v="0"/>
    <x v="3"/>
    <s v="2023-04-19"/>
    <x v="1"/>
    <n v="10014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746"/>
    <x v="1322"/>
    <x v="0"/>
    <x v="1"/>
    <x v="0"/>
    <s v="80.02.10.02"/>
    <x v="7"/>
    <x v="2"/>
    <x v="2"/>
    <s v="Outros"/>
    <s v="80.02.10"/>
    <s v="Outros"/>
    <s v="80.02.10"/>
    <x v="13"/>
    <x v="0"/>
    <x v="2"/>
    <x v="0"/>
    <x v="1"/>
    <x v="2"/>
    <x v="1"/>
    <x v="0"/>
    <x v="3"/>
    <s v="2023-04-19"/>
    <x v="1"/>
    <n v="2746"/>
    <x v="0"/>
    <m/>
    <x v="0"/>
    <m/>
    <x v="7"/>
    <n v="100474707"/>
    <x v="0"/>
    <x v="0"/>
    <s v="Retençoes STAPS"/>
    <s v="ORI"/>
    <x v="0"/>
    <s v="RSND"/>
    <x v="0"/>
    <x v="0"/>
    <x v="0"/>
    <x v="0"/>
    <x v="0"/>
    <x v="0"/>
    <x v="0"/>
    <x v="0"/>
    <x v="0"/>
    <x v="0"/>
    <x v="0"/>
    <s v="Retençoes STAPS"/>
    <x v="0"/>
    <x v="0"/>
    <x v="0"/>
    <x v="0"/>
    <x v="2"/>
    <x v="0"/>
    <x v="0"/>
    <s v="000000"/>
    <x v="0"/>
    <x v="1"/>
    <x v="0"/>
    <x v="0"/>
    <s v="RETENCAO OT"/>
  </r>
  <r>
    <x v="0"/>
    <n v="0"/>
    <n v="0"/>
    <n v="0"/>
    <n v="196"/>
    <x v="1323"/>
    <x v="0"/>
    <x v="1"/>
    <x v="0"/>
    <s v="80.02.10.23"/>
    <x v="37"/>
    <x v="2"/>
    <x v="2"/>
    <s v="Outros"/>
    <s v="80.02.10"/>
    <s v="Outros"/>
    <s v="80.02.10"/>
    <x v="13"/>
    <x v="0"/>
    <x v="2"/>
    <x v="0"/>
    <x v="1"/>
    <x v="2"/>
    <x v="1"/>
    <x v="0"/>
    <x v="3"/>
    <s v="2023-04-19"/>
    <x v="1"/>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802"/>
    <x v="1324"/>
    <x v="0"/>
    <x v="1"/>
    <x v="0"/>
    <s v="80.02.10.24"/>
    <x v="38"/>
    <x v="2"/>
    <x v="2"/>
    <s v="Outros"/>
    <s v="80.02.10"/>
    <s v="Outros"/>
    <s v="80.02.10"/>
    <x v="13"/>
    <x v="0"/>
    <x v="2"/>
    <x v="0"/>
    <x v="1"/>
    <x v="2"/>
    <x v="1"/>
    <x v="0"/>
    <x v="3"/>
    <s v="2023-04-19"/>
    <x v="1"/>
    <n v="1802"/>
    <x v="0"/>
    <m/>
    <x v="0"/>
    <m/>
    <x v="51"/>
    <n v="100478987"/>
    <x v="0"/>
    <x v="0"/>
    <s v="Retenções SIACSA"/>
    <s v="ORI"/>
    <x v="0"/>
    <s v="SIACSA"/>
    <x v="0"/>
    <x v="0"/>
    <x v="0"/>
    <x v="0"/>
    <x v="0"/>
    <x v="0"/>
    <x v="0"/>
    <x v="0"/>
    <x v="0"/>
    <x v="0"/>
    <x v="0"/>
    <s v="Retenções SIACSA"/>
    <x v="0"/>
    <x v="0"/>
    <x v="0"/>
    <x v="0"/>
    <x v="2"/>
    <x v="0"/>
    <x v="0"/>
    <s v="000000"/>
    <x v="0"/>
    <x v="1"/>
    <x v="0"/>
    <x v="0"/>
    <s v="RETENCAO OT"/>
  </r>
  <r>
    <x v="0"/>
    <n v="0"/>
    <n v="0"/>
    <n v="0"/>
    <n v="33099"/>
    <x v="1325"/>
    <x v="0"/>
    <x v="1"/>
    <x v="0"/>
    <s v="80.02.10.26"/>
    <x v="3"/>
    <x v="2"/>
    <x v="2"/>
    <s v="Outros"/>
    <s v="80.02.10"/>
    <s v="Outros"/>
    <s v="80.02.10"/>
    <x v="3"/>
    <x v="0"/>
    <x v="2"/>
    <x v="2"/>
    <x v="1"/>
    <x v="2"/>
    <x v="1"/>
    <x v="0"/>
    <x v="3"/>
    <s v="2023-04-19"/>
    <x v="1"/>
    <n v="33099"/>
    <x v="0"/>
    <m/>
    <x v="0"/>
    <m/>
    <x v="3"/>
    <n v="100479277"/>
    <x v="0"/>
    <x v="0"/>
    <s v="Retenção Sansung"/>
    <s v="ORI"/>
    <x v="0"/>
    <s v="RS"/>
    <x v="0"/>
    <x v="0"/>
    <x v="0"/>
    <x v="0"/>
    <x v="0"/>
    <x v="0"/>
    <x v="0"/>
    <x v="0"/>
    <x v="0"/>
    <x v="0"/>
    <x v="0"/>
    <s v="Retenção Sansung"/>
    <x v="0"/>
    <x v="0"/>
    <x v="0"/>
    <x v="0"/>
    <x v="2"/>
    <x v="0"/>
    <x v="0"/>
    <s v="000000"/>
    <x v="0"/>
    <x v="1"/>
    <x v="0"/>
    <x v="0"/>
    <s v="RETENCAO OT"/>
  </r>
  <r>
    <x v="0"/>
    <n v="0"/>
    <n v="0"/>
    <n v="0"/>
    <n v="25704"/>
    <x v="1326"/>
    <x v="0"/>
    <x v="1"/>
    <x v="0"/>
    <s v="80.02.01"/>
    <x v="2"/>
    <x v="2"/>
    <x v="2"/>
    <s v="Retenções Iur"/>
    <s v="80.02.01"/>
    <s v="Retenções Iur"/>
    <s v="80.02.01"/>
    <x v="2"/>
    <x v="0"/>
    <x v="2"/>
    <x v="0"/>
    <x v="1"/>
    <x v="2"/>
    <x v="1"/>
    <x v="0"/>
    <x v="3"/>
    <s v="2023-04-20"/>
    <x v="1"/>
    <n v="25704"/>
    <x v="0"/>
    <m/>
    <x v="0"/>
    <m/>
    <x v="2"/>
    <n v="100474696"/>
    <x v="0"/>
    <x v="0"/>
    <s v="Retenções Iur"/>
    <s v="ORI"/>
    <x v="0"/>
    <s v="RIUR"/>
    <x v="0"/>
    <x v="0"/>
    <x v="0"/>
    <x v="0"/>
    <x v="0"/>
    <x v="0"/>
    <x v="0"/>
    <x v="0"/>
    <x v="0"/>
    <x v="0"/>
    <x v="0"/>
    <s v="Retenções Iur"/>
    <x v="0"/>
    <x v="0"/>
    <x v="0"/>
    <x v="0"/>
    <x v="2"/>
    <x v="0"/>
    <x v="0"/>
    <s v="000000"/>
    <x v="0"/>
    <x v="1"/>
    <x v="0"/>
    <x v="0"/>
    <s v="RETENCAO OT"/>
  </r>
  <r>
    <x v="0"/>
    <n v="0"/>
    <n v="0"/>
    <n v="0"/>
    <n v="5000"/>
    <x v="1327"/>
    <x v="0"/>
    <x v="1"/>
    <x v="0"/>
    <s v="80.02.10.03"/>
    <x v="40"/>
    <x v="2"/>
    <x v="2"/>
    <s v="Outros"/>
    <s v="80.02.10"/>
    <s v="Outros"/>
    <s v="80.02.10"/>
    <x v="58"/>
    <x v="0"/>
    <x v="2"/>
    <x v="0"/>
    <x v="1"/>
    <x v="2"/>
    <x v="1"/>
    <x v="0"/>
    <x v="3"/>
    <s v="2023-04-20"/>
    <x v="1"/>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8326"/>
    <x v="1328"/>
    <x v="0"/>
    <x v="1"/>
    <x v="0"/>
    <s v="80.02.08"/>
    <x v="41"/>
    <x v="2"/>
    <x v="2"/>
    <s v="Retençoes Compe. Aposentaçao"/>
    <s v="80.02.08"/>
    <s v="Retençoes Compe. Aposentaçao"/>
    <s v="80.02.08"/>
    <x v="59"/>
    <x v="0"/>
    <x v="2"/>
    <x v="14"/>
    <x v="1"/>
    <x v="2"/>
    <x v="1"/>
    <x v="0"/>
    <x v="3"/>
    <s v="2023-04-20"/>
    <x v="1"/>
    <n v="8326"/>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28517"/>
    <x v="1329"/>
    <x v="0"/>
    <x v="1"/>
    <x v="0"/>
    <s v="80.02.10.01"/>
    <x v="6"/>
    <x v="2"/>
    <x v="2"/>
    <s v="Outros"/>
    <s v="80.02.10"/>
    <s v="Outros"/>
    <s v="80.02.10"/>
    <x v="12"/>
    <x v="0"/>
    <x v="2"/>
    <x v="0"/>
    <x v="1"/>
    <x v="2"/>
    <x v="1"/>
    <x v="0"/>
    <x v="3"/>
    <s v="2023-04-20"/>
    <x v="1"/>
    <n v="2851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8643"/>
    <x v="1330"/>
    <x v="0"/>
    <x v="1"/>
    <x v="0"/>
    <s v="80.02.10.26"/>
    <x v="3"/>
    <x v="2"/>
    <x v="2"/>
    <s v="Outros"/>
    <s v="80.02.10"/>
    <s v="Outros"/>
    <s v="80.02.10"/>
    <x v="3"/>
    <x v="0"/>
    <x v="2"/>
    <x v="2"/>
    <x v="1"/>
    <x v="2"/>
    <x v="1"/>
    <x v="0"/>
    <x v="3"/>
    <s v="2023-04-20"/>
    <x v="1"/>
    <n v="28643"/>
    <x v="0"/>
    <m/>
    <x v="0"/>
    <m/>
    <x v="3"/>
    <n v="100479277"/>
    <x v="0"/>
    <x v="0"/>
    <s v="Retenção Sansung"/>
    <s v="ORI"/>
    <x v="0"/>
    <s v="RS"/>
    <x v="0"/>
    <x v="0"/>
    <x v="0"/>
    <x v="0"/>
    <x v="0"/>
    <x v="0"/>
    <x v="0"/>
    <x v="0"/>
    <x v="0"/>
    <x v="0"/>
    <x v="0"/>
    <s v="Retenção Sansung"/>
    <x v="0"/>
    <x v="0"/>
    <x v="0"/>
    <x v="0"/>
    <x v="2"/>
    <x v="0"/>
    <x v="0"/>
    <s v="000000"/>
    <x v="0"/>
    <x v="1"/>
    <x v="0"/>
    <x v="0"/>
    <s v="RETENCAO OT"/>
  </r>
  <r>
    <x v="0"/>
    <n v="0"/>
    <n v="0"/>
    <n v="0"/>
    <n v="113"/>
    <x v="1331"/>
    <x v="0"/>
    <x v="1"/>
    <x v="0"/>
    <s v="80.02.01"/>
    <x v="2"/>
    <x v="2"/>
    <x v="2"/>
    <s v="Retenções Iur"/>
    <s v="80.02.01"/>
    <s v="Retenções Iur"/>
    <s v="80.02.01"/>
    <x v="2"/>
    <x v="0"/>
    <x v="2"/>
    <x v="0"/>
    <x v="1"/>
    <x v="2"/>
    <x v="1"/>
    <x v="0"/>
    <x v="3"/>
    <s v="2023-04-20"/>
    <x v="1"/>
    <n v="113"/>
    <x v="0"/>
    <m/>
    <x v="0"/>
    <m/>
    <x v="2"/>
    <n v="100474696"/>
    <x v="0"/>
    <x v="0"/>
    <s v="Retenções Iur"/>
    <s v="ORI"/>
    <x v="0"/>
    <s v="RIUR"/>
    <x v="0"/>
    <x v="0"/>
    <x v="0"/>
    <x v="0"/>
    <x v="0"/>
    <x v="0"/>
    <x v="0"/>
    <x v="0"/>
    <x v="0"/>
    <x v="0"/>
    <x v="0"/>
    <s v="Retenções Iur"/>
    <x v="0"/>
    <x v="0"/>
    <x v="0"/>
    <x v="0"/>
    <x v="2"/>
    <x v="0"/>
    <x v="0"/>
    <s v="000000"/>
    <x v="0"/>
    <x v="1"/>
    <x v="0"/>
    <x v="0"/>
    <s v="RETENCAO OT"/>
  </r>
  <r>
    <x v="0"/>
    <n v="0"/>
    <n v="0"/>
    <n v="0"/>
    <n v="86812"/>
    <x v="1332"/>
    <x v="0"/>
    <x v="1"/>
    <x v="0"/>
    <s v="80.02.10.01"/>
    <x v="6"/>
    <x v="2"/>
    <x v="2"/>
    <s v="Outros"/>
    <s v="80.02.10"/>
    <s v="Outros"/>
    <s v="80.02.10"/>
    <x v="12"/>
    <x v="0"/>
    <x v="2"/>
    <x v="0"/>
    <x v="1"/>
    <x v="2"/>
    <x v="1"/>
    <x v="0"/>
    <x v="3"/>
    <s v="2023-04-20"/>
    <x v="1"/>
    <n v="8681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62"/>
    <x v="1333"/>
    <x v="0"/>
    <x v="1"/>
    <x v="0"/>
    <s v="80.02.10.02"/>
    <x v="7"/>
    <x v="2"/>
    <x v="2"/>
    <s v="Outros"/>
    <s v="80.02.10"/>
    <s v="Outros"/>
    <s v="80.02.10"/>
    <x v="13"/>
    <x v="0"/>
    <x v="2"/>
    <x v="0"/>
    <x v="1"/>
    <x v="2"/>
    <x v="1"/>
    <x v="0"/>
    <x v="3"/>
    <s v="2023-04-20"/>
    <x v="1"/>
    <n v="4162"/>
    <x v="0"/>
    <m/>
    <x v="0"/>
    <m/>
    <x v="7"/>
    <n v="100474707"/>
    <x v="0"/>
    <x v="0"/>
    <s v="Retençoes STAPS"/>
    <s v="ORI"/>
    <x v="0"/>
    <s v="RSND"/>
    <x v="0"/>
    <x v="0"/>
    <x v="0"/>
    <x v="0"/>
    <x v="0"/>
    <x v="0"/>
    <x v="0"/>
    <x v="0"/>
    <x v="0"/>
    <x v="0"/>
    <x v="0"/>
    <s v="Retençoes STAPS"/>
    <x v="0"/>
    <x v="0"/>
    <x v="0"/>
    <x v="0"/>
    <x v="2"/>
    <x v="0"/>
    <x v="0"/>
    <s v="000000"/>
    <x v="0"/>
    <x v="1"/>
    <x v="0"/>
    <x v="0"/>
    <s v="RETENCAO OT"/>
  </r>
  <r>
    <x v="0"/>
    <n v="0"/>
    <n v="0"/>
    <n v="0"/>
    <n v="281"/>
    <x v="1334"/>
    <x v="0"/>
    <x v="1"/>
    <x v="0"/>
    <s v="80.02.10.24"/>
    <x v="38"/>
    <x v="2"/>
    <x v="2"/>
    <s v="Outros"/>
    <s v="80.02.10"/>
    <s v="Outros"/>
    <s v="80.02.10"/>
    <x v="13"/>
    <x v="0"/>
    <x v="2"/>
    <x v="0"/>
    <x v="1"/>
    <x v="2"/>
    <x v="1"/>
    <x v="0"/>
    <x v="3"/>
    <s v="2023-04-20"/>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13980"/>
    <x v="1335"/>
    <x v="0"/>
    <x v="1"/>
    <x v="0"/>
    <s v="80.02.10.26"/>
    <x v="3"/>
    <x v="2"/>
    <x v="2"/>
    <s v="Outros"/>
    <s v="80.02.10"/>
    <s v="Outros"/>
    <s v="80.02.10"/>
    <x v="3"/>
    <x v="0"/>
    <x v="2"/>
    <x v="2"/>
    <x v="1"/>
    <x v="2"/>
    <x v="1"/>
    <x v="0"/>
    <x v="3"/>
    <s v="2023-04-20"/>
    <x v="1"/>
    <n v="13980"/>
    <x v="0"/>
    <m/>
    <x v="0"/>
    <m/>
    <x v="3"/>
    <n v="100479277"/>
    <x v="0"/>
    <x v="0"/>
    <s v="Retenção Sansung"/>
    <s v="ORI"/>
    <x v="0"/>
    <s v="RS"/>
    <x v="0"/>
    <x v="0"/>
    <x v="0"/>
    <x v="0"/>
    <x v="0"/>
    <x v="0"/>
    <x v="0"/>
    <x v="0"/>
    <x v="0"/>
    <x v="0"/>
    <x v="0"/>
    <s v="Retenção Sansung"/>
    <x v="0"/>
    <x v="0"/>
    <x v="0"/>
    <x v="0"/>
    <x v="2"/>
    <x v="0"/>
    <x v="0"/>
    <s v="000000"/>
    <x v="0"/>
    <x v="1"/>
    <x v="0"/>
    <x v="0"/>
    <s v="RETENCAO OT"/>
  </r>
  <r>
    <x v="0"/>
    <n v="0"/>
    <n v="0"/>
    <n v="0"/>
    <n v="1213"/>
    <x v="1336"/>
    <x v="0"/>
    <x v="1"/>
    <x v="0"/>
    <s v="80.02.01"/>
    <x v="2"/>
    <x v="2"/>
    <x v="2"/>
    <s v="Retenções Iur"/>
    <s v="80.02.01"/>
    <s v="Retenções Iur"/>
    <s v="80.02.01"/>
    <x v="2"/>
    <x v="0"/>
    <x v="2"/>
    <x v="0"/>
    <x v="1"/>
    <x v="2"/>
    <x v="1"/>
    <x v="0"/>
    <x v="3"/>
    <s v="2023-04-19"/>
    <x v="1"/>
    <n v="1213"/>
    <x v="0"/>
    <m/>
    <x v="0"/>
    <m/>
    <x v="2"/>
    <n v="100474696"/>
    <x v="0"/>
    <x v="0"/>
    <s v="Retenções Iur"/>
    <s v="ORI"/>
    <x v="0"/>
    <s v="RIUR"/>
    <x v="0"/>
    <x v="0"/>
    <x v="0"/>
    <x v="0"/>
    <x v="0"/>
    <x v="0"/>
    <x v="0"/>
    <x v="0"/>
    <x v="0"/>
    <x v="0"/>
    <x v="0"/>
    <s v="Retenções Iur"/>
    <x v="0"/>
    <x v="0"/>
    <x v="0"/>
    <x v="0"/>
    <x v="2"/>
    <x v="0"/>
    <x v="0"/>
    <s v="000000"/>
    <x v="0"/>
    <x v="1"/>
    <x v="0"/>
    <x v="0"/>
    <s v="RETENCAO OT"/>
  </r>
  <r>
    <x v="0"/>
    <n v="0"/>
    <n v="0"/>
    <n v="0"/>
    <n v="9530"/>
    <x v="1337"/>
    <x v="0"/>
    <x v="1"/>
    <x v="0"/>
    <s v="80.02.10.01"/>
    <x v="6"/>
    <x v="2"/>
    <x v="2"/>
    <s v="Outros"/>
    <s v="80.02.10"/>
    <s v="Outros"/>
    <s v="80.02.10"/>
    <x v="12"/>
    <x v="0"/>
    <x v="2"/>
    <x v="0"/>
    <x v="1"/>
    <x v="2"/>
    <x v="1"/>
    <x v="0"/>
    <x v="3"/>
    <s v="2023-04-19"/>
    <x v="1"/>
    <n v="953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1338"/>
    <x v="0"/>
    <x v="1"/>
    <x v="0"/>
    <s v="80.02.10.23"/>
    <x v="37"/>
    <x v="2"/>
    <x v="2"/>
    <s v="Outros"/>
    <s v="80.02.10"/>
    <s v="Outros"/>
    <s v="80.02.10"/>
    <x v="13"/>
    <x v="0"/>
    <x v="2"/>
    <x v="0"/>
    <x v="1"/>
    <x v="2"/>
    <x v="1"/>
    <x v="0"/>
    <x v="3"/>
    <s v="2023-04-19"/>
    <x v="1"/>
    <n v="542"/>
    <x v="0"/>
    <m/>
    <x v="0"/>
    <m/>
    <x v="82"/>
    <n v="100478986"/>
    <x v="0"/>
    <x v="0"/>
    <s v="Retenções SISCAP"/>
    <s v="ORI"/>
    <x v="0"/>
    <s v="SISCAP"/>
    <x v="0"/>
    <x v="0"/>
    <x v="0"/>
    <x v="0"/>
    <x v="0"/>
    <x v="0"/>
    <x v="0"/>
    <x v="0"/>
    <x v="0"/>
    <x v="0"/>
    <x v="0"/>
    <s v="Retenções SISCAP"/>
    <x v="0"/>
    <x v="0"/>
    <x v="0"/>
    <x v="0"/>
    <x v="2"/>
    <x v="0"/>
    <x v="0"/>
    <s v="000000"/>
    <x v="0"/>
    <x v="1"/>
    <x v="0"/>
    <x v="0"/>
    <s v="RETENCAO OT"/>
  </r>
  <r>
    <x v="0"/>
    <n v="0"/>
    <n v="0"/>
    <n v="0"/>
    <n v="975"/>
    <x v="1339"/>
    <x v="0"/>
    <x v="1"/>
    <x v="0"/>
    <s v="80.02.10.24"/>
    <x v="38"/>
    <x v="2"/>
    <x v="2"/>
    <s v="Outros"/>
    <s v="80.02.10"/>
    <s v="Outros"/>
    <s v="80.02.10"/>
    <x v="13"/>
    <x v="0"/>
    <x v="2"/>
    <x v="0"/>
    <x v="1"/>
    <x v="2"/>
    <x v="1"/>
    <x v="0"/>
    <x v="3"/>
    <s v="2023-04-19"/>
    <x v="1"/>
    <n v="975"/>
    <x v="0"/>
    <m/>
    <x v="0"/>
    <m/>
    <x v="51"/>
    <n v="100478987"/>
    <x v="0"/>
    <x v="0"/>
    <s v="Retenções SIACSA"/>
    <s v="ORI"/>
    <x v="0"/>
    <s v="SIACSA"/>
    <x v="0"/>
    <x v="0"/>
    <x v="0"/>
    <x v="0"/>
    <x v="0"/>
    <x v="0"/>
    <x v="0"/>
    <x v="0"/>
    <x v="0"/>
    <x v="0"/>
    <x v="0"/>
    <s v="Retenções SIACSA"/>
    <x v="0"/>
    <x v="0"/>
    <x v="0"/>
    <x v="0"/>
    <x v="2"/>
    <x v="0"/>
    <x v="0"/>
    <s v="000000"/>
    <x v="0"/>
    <x v="1"/>
    <x v="0"/>
    <x v="0"/>
    <s v="RETENCAO OT"/>
  </r>
  <r>
    <x v="0"/>
    <n v="0"/>
    <n v="0"/>
    <n v="0"/>
    <n v="10834"/>
    <x v="1340"/>
    <x v="0"/>
    <x v="1"/>
    <x v="0"/>
    <s v="80.02.01"/>
    <x v="2"/>
    <x v="2"/>
    <x v="2"/>
    <s v="Retenções Iur"/>
    <s v="80.02.01"/>
    <s v="Retenções Iur"/>
    <s v="80.02.01"/>
    <x v="2"/>
    <x v="0"/>
    <x v="2"/>
    <x v="0"/>
    <x v="1"/>
    <x v="2"/>
    <x v="1"/>
    <x v="0"/>
    <x v="3"/>
    <s v="2023-04-19"/>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341"/>
    <x v="0"/>
    <x v="1"/>
    <x v="0"/>
    <s v="80.02.10.01"/>
    <x v="6"/>
    <x v="2"/>
    <x v="2"/>
    <s v="Outros"/>
    <s v="80.02.10"/>
    <s v="Outros"/>
    <s v="80.02.10"/>
    <x v="12"/>
    <x v="0"/>
    <x v="2"/>
    <x v="0"/>
    <x v="1"/>
    <x v="2"/>
    <x v="1"/>
    <x v="0"/>
    <x v="3"/>
    <s v="2023-04-19"/>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253500"/>
    <x v="1342"/>
    <x v="0"/>
    <x v="0"/>
    <x v="0"/>
    <s v="01.28.01.08"/>
    <x v="43"/>
    <x v="6"/>
    <x v="7"/>
    <s v="Habitação Social"/>
    <s v="01.28.01"/>
    <s v="Habitação Social"/>
    <s v="01.28.01"/>
    <x v="18"/>
    <x v="0"/>
    <x v="0"/>
    <x v="0"/>
    <x v="0"/>
    <x v="1"/>
    <x v="2"/>
    <x v="0"/>
    <x v="6"/>
    <s v="2023-07-13"/>
    <x v="2"/>
    <n v="253500"/>
    <x v="0"/>
    <m/>
    <x v="0"/>
    <m/>
    <x v="213"/>
    <n v="100478964"/>
    <x v="0"/>
    <x v="0"/>
    <s v="Habitações Sociais"/>
    <s v="ORI"/>
    <x v="0"/>
    <s v="HS"/>
    <x v="0"/>
    <x v="0"/>
    <x v="0"/>
    <x v="0"/>
    <x v="0"/>
    <x v="0"/>
    <x v="0"/>
    <x v="0"/>
    <x v="0"/>
    <x v="0"/>
    <x v="0"/>
    <s v="Habitações Sociais"/>
    <x v="0"/>
    <x v="0"/>
    <x v="0"/>
    <x v="0"/>
    <x v="1"/>
    <x v="0"/>
    <x v="0"/>
    <s v="000000"/>
    <x v="0"/>
    <x v="0"/>
    <x v="0"/>
    <x v="0"/>
    <s v="Pagamento a favor da empresa José Almeida Carpintaria, Comércio e Mercenária, referente a confeções de porta e janelas, para as habitações no município, conforme fatura e proposta em anexo."/>
  </r>
  <r>
    <x v="1"/>
    <n v="0"/>
    <n v="0"/>
    <n v="0"/>
    <n v="19146"/>
    <x v="1343"/>
    <x v="0"/>
    <x v="0"/>
    <x v="0"/>
    <s v="80.02.10.24"/>
    <x v="38"/>
    <x v="2"/>
    <x v="2"/>
    <s v="Outros"/>
    <s v="80.02.10"/>
    <s v="Outros"/>
    <s v="80.02.10"/>
    <x v="53"/>
    <x v="0"/>
    <x v="4"/>
    <x v="6"/>
    <x v="1"/>
    <x v="2"/>
    <x v="0"/>
    <x v="0"/>
    <x v="5"/>
    <s v="2023-05-19"/>
    <x v="1"/>
    <n v="19146"/>
    <x v="0"/>
    <m/>
    <x v="0"/>
    <m/>
    <x v="214"/>
    <n v="100478962"/>
    <x v="0"/>
    <x v="0"/>
    <s v="Retenções SIACSA"/>
    <s v="ORI"/>
    <x v="0"/>
    <s v="SIACSA"/>
    <x v="0"/>
    <x v="0"/>
    <x v="0"/>
    <x v="0"/>
    <x v="0"/>
    <x v="0"/>
    <x v="0"/>
    <x v="0"/>
    <x v="0"/>
    <x v="0"/>
    <x v="0"/>
    <s v="Retenções SIACSA"/>
    <x v="0"/>
    <x v="0"/>
    <x v="0"/>
    <x v="0"/>
    <x v="2"/>
    <x v="0"/>
    <x v="0"/>
    <s v="000000"/>
    <x v="0"/>
    <x v="1"/>
    <x v="0"/>
    <x v="0"/>
    <s v=" Transferências dos 1% dos descontos de sindicatos nos salários dos funcionários a favor do SIACSA referente a Janeiro, Fevereiro Março e Abril de 2023 conforme lista em anexo.   "/>
  </r>
  <r>
    <x v="0"/>
    <n v="0"/>
    <n v="0"/>
    <n v="0"/>
    <n v="6700"/>
    <x v="1344"/>
    <x v="0"/>
    <x v="0"/>
    <x v="0"/>
    <s v="03.16.02"/>
    <x v="9"/>
    <x v="0"/>
    <x v="0"/>
    <s v="Gabinete do Presidente"/>
    <s v="03.16.02"/>
    <s v="Gabinete do Presidente"/>
    <s v="03.16.02"/>
    <x v="19"/>
    <x v="0"/>
    <x v="0"/>
    <x v="7"/>
    <x v="0"/>
    <x v="0"/>
    <x v="0"/>
    <x v="0"/>
    <x v="6"/>
    <s v="2023-07-10"/>
    <x v="2"/>
    <n v="6700"/>
    <x v="0"/>
    <m/>
    <x v="0"/>
    <m/>
    <x v="15"/>
    <n v="100475805"/>
    <x v="0"/>
    <x v="0"/>
    <s v="Gabinete do Presidente"/>
    <s v="ORI"/>
    <x v="0"/>
    <m/>
    <x v="0"/>
    <x v="0"/>
    <x v="0"/>
    <x v="0"/>
    <x v="0"/>
    <x v="0"/>
    <x v="0"/>
    <x v="0"/>
    <x v="0"/>
    <x v="0"/>
    <x v="0"/>
    <s v="Gabinete do Presidente"/>
    <x v="0"/>
    <x v="0"/>
    <x v="0"/>
    <x v="0"/>
    <x v="0"/>
    <x v="0"/>
    <x v="0"/>
    <s v="000000"/>
    <x v="0"/>
    <x v="0"/>
    <x v="0"/>
    <x v="0"/>
    <s v="Pagamento da diferença de bilhete passagem, conforme fatura em anexo."/>
  </r>
  <r>
    <x v="0"/>
    <n v="0"/>
    <n v="0"/>
    <n v="0"/>
    <n v="3000"/>
    <x v="1345"/>
    <x v="0"/>
    <x v="0"/>
    <x v="0"/>
    <s v="01.25.05.12"/>
    <x v="5"/>
    <x v="1"/>
    <x v="1"/>
    <s v="Saúde"/>
    <s v="01.25.05"/>
    <s v="Saúde"/>
    <s v="01.25.05"/>
    <x v="1"/>
    <x v="0"/>
    <x v="1"/>
    <x v="1"/>
    <x v="0"/>
    <x v="1"/>
    <x v="0"/>
    <x v="0"/>
    <x v="5"/>
    <s v="2023-05-31"/>
    <x v="1"/>
    <n v="3000"/>
    <x v="0"/>
    <m/>
    <x v="0"/>
    <m/>
    <x v="215"/>
    <n v="100479489"/>
    <x v="0"/>
    <x v="0"/>
    <s v="Promoção e Inclusão Social"/>
    <s v="ORI"/>
    <x v="0"/>
    <m/>
    <x v="0"/>
    <x v="0"/>
    <x v="0"/>
    <x v="0"/>
    <x v="0"/>
    <x v="0"/>
    <x v="0"/>
    <x v="0"/>
    <x v="0"/>
    <x v="0"/>
    <x v="0"/>
    <s v="Promoção e Inclusão Social"/>
    <x v="0"/>
    <x v="0"/>
    <x v="0"/>
    <x v="0"/>
    <x v="1"/>
    <x v="0"/>
    <x v="0"/>
    <s v="000000"/>
    <x v="0"/>
    <x v="0"/>
    <x v="0"/>
    <x v="0"/>
    <s v="Apoio financeiro a favor da senhora Juceila Daniele Furtado, para aquisição de cesta basica, conforme justificativo em anexo."/>
  </r>
  <r>
    <x v="2"/>
    <n v="0"/>
    <n v="0"/>
    <n v="0"/>
    <n v="193200"/>
    <x v="1346"/>
    <x v="0"/>
    <x v="0"/>
    <x v="0"/>
    <s v="01.28.01.08"/>
    <x v="43"/>
    <x v="6"/>
    <x v="7"/>
    <s v="Habitação Social"/>
    <s v="01.28.01"/>
    <s v="Habitação Social"/>
    <s v="01.28.01"/>
    <x v="18"/>
    <x v="0"/>
    <x v="0"/>
    <x v="0"/>
    <x v="0"/>
    <x v="1"/>
    <x v="2"/>
    <x v="0"/>
    <x v="4"/>
    <s v="2023-06-02"/>
    <x v="1"/>
    <n v="193200"/>
    <x v="0"/>
    <m/>
    <x v="0"/>
    <m/>
    <x v="170"/>
    <n v="100479462"/>
    <x v="0"/>
    <x v="0"/>
    <s v="Habitações Sociais"/>
    <s v="ORI"/>
    <x v="0"/>
    <s v="HS"/>
    <x v="0"/>
    <x v="0"/>
    <x v="0"/>
    <x v="0"/>
    <x v="0"/>
    <x v="0"/>
    <x v="0"/>
    <x v="0"/>
    <x v="0"/>
    <x v="0"/>
    <x v="0"/>
    <s v="Habitações Sociais"/>
    <x v="0"/>
    <x v="0"/>
    <x v="0"/>
    <x v="0"/>
    <x v="1"/>
    <x v="0"/>
    <x v="0"/>
    <s v="000000"/>
    <x v="0"/>
    <x v="0"/>
    <x v="0"/>
    <x v="0"/>
    <s v="Pagamento a favor da DSL Construção, referente as baldes de tintas para as moradias reabilitadas em Cutelo Gomes, Orla Marítima e Monte Pousada, conforme anexo."/>
  </r>
  <r>
    <x v="2"/>
    <n v="0"/>
    <n v="0"/>
    <n v="0"/>
    <n v="10900"/>
    <x v="1347"/>
    <x v="0"/>
    <x v="0"/>
    <x v="0"/>
    <s v="01.25.02.23"/>
    <x v="12"/>
    <x v="1"/>
    <x v="1"/>
    <s v="desporto"/>
    <s v="01.25.02"/>
    <s v="desporto"/>
    <s v="01.25.02"/>
    <x v="18"/>
    <x v="0"/>
    <x v="0"/>
    <x v="0"/>
    <x v="0"/>
    <x v="1"/>
    <x v="2"/>
    <x v="0"/>
    <x v="4"/>
    <s v="2023-06-22"/>
    <x v="1"/>
    <n v="109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omércio Bar Janice Varela, para o pagamento de refeições e refrigerantes servidos a equipa de basquetebol sub-18 masculino, conforme proposta em anexo."/>
  </r>
  <r>
    <x v="0"/>
    <n v="0"/>
    <n v="0"/>
    <n v="0"/>
    <n v="800000"/>
    <x v="1348"/>
    <x v="0"/>
    <x v="0"/>
    <x v="0"/>
    <s v="01.25.04.22"/>
    <x v="17"/>
    <x v="1"/>
    <x v="1"/>
    <s v="Cultura"/>
    <s v="01.25.04"/>
    <s v="Cultura"/>
    <s v="01.25.04"/>
    <x v="21"/>
    <x v="0"/>
    <x v="5"/>
    <x v="8"/>
    <x v="0"/>
    <x v="1"/>
    <x v="0"/>
    <x v="0"/>
    <x v="6"/>
    <s v="2023-07-25"/>
    <x v="2"/>
    <n v="800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ING Eventos Serviços e Produções, referente serviços de concessão da organização, promoção comercialização do Festival de 15 Agosto 2023, conforme copia de contrato em anexo."/>
  </r>
  <r>
    <x v="0"/>
    <n v="0"/>
    <n v="0"/>
    <n v="0"/>
    <n v="722"/>
    <x v="1349"/>
    <x v="0"/>
    <x v="0"/>
    <x v="0"/>
    <s v="01.27.02.11"/>
    <x v="21"/>
    <x v="4"/>
    <x v="5"/>
    <s v="Saneamento básico"/>
    <s v="01.27.02"/>
    <s v="Saneamento básico"/>
    <s v="01.27.02"/>
    <x v="21"/>
    <x v="0"/>
    <x v="5"/>
    <x v="8"/>
    <x v="0"/>
    <x v="1"/>
    <x v="0"/>
    <x v="0"/>
    <x v="7"/>
    <s v="2023-08-04"/>
    <x v="2"/>
    <n v="722"/>
    <x v="0"/>
    <m/>
    <x v="0"/>
    <m/>
    <x v="2"/>
    <n v="100474696"/>
    <x v="0"/>
    <x v="2"/>
    <s v="Reforço do saneamento básico"/>
    <s v="ORI"/>
    <x v="0"/>
    <m/>
    <x v="0"/>
    <x v="0"/>
    <x v="0"/>
    <x v="0"/>
    <x v="0"/>
    <x v="0"/>
    <x v="0"/>
    <x v="0"/>
    <x v="0"/>
    <x v="0"/>
    <x v="0"/>
    <s v="Reforço do saneamento básico"/>
    <x v="0"/>
    <x v="0"/>
    <x v="0"/>
    <x v="0"/>
    <x v="1"/>
    <x v="0"/>
    <x v="0"/>
    <s v="000000"/>
    <x v="0"/>
    <x v="0"/>
    <x v="2"/>
    <x v="0"/>
    <s v="Pagamento a favor da Senhora Eloisa dos reis Cardoso, referente a 16 dias ( em Falta) dos serviços prestados na limpeza pública durante o mês de julho, conforme anexo."/>
  </r>
  <r>
    <x v="0"/>
    <n v="0"/>
    <n v="0"/>
    <n v="0"/>
    <n v="4094"/>
    <x v="1349"/>
    <x v="0"/>
    <x v="0"/>
    <x v="0"/>
    <s v="01.27.02.11"/>
    <x v="21"/>
    <x v="4"/>
    <x v="5"/>
    <s v="Saneamento básico"/>
    <s v="01.27.02"/>
    <s v="Saneamento básico"/>
    <s v="01.27.02"/>
    <x v="21"/>
    <x v="0"/>
    <x v="5"/>
    <x v="8"/>
    <x v="0"/>
    <x v="1"/>
    <x v="0"/>
    <x v="0"/>
    <x v="7"/>
    <s v="2023-08-04"/>
    <x v="2"/>
    <n v="4094"/>
    <x v="0"/>
    <m/>
    <x v="0"/>
    <m/>
    <x v="217"/>
    <n v="100477146"/>
    <x v="0"/>
    <x v="0"/>
    <s v="Reforço do saneamento básico"/>
    <s v="ORI"/>
    <x v="0"/>
    <m/>
    <x v="0"/>
    <x v="0"/>
    <x v="0"/>
    <x v="0"/>
    <x v="0"/>
    <x v="0"/>
    <x v="0"/>
    <x v="0"/>
    <x v="0"/>
    <x v="0"/>
    <x v="0"/>
    <s v="Reforço do saneamento básico"/>
    <x v="0"/>
    <x v="0"/>
    <x v="0"/>
    <x v="0"/>
    <x v="1"/>
    <x v="0"/>
    <x v="0"/>
    <s v="000000"/>
    <x v="0"/>
    <x v="0"/>
    <x v="0"/>
    <x v="0"/>
    <s v="Pagamento a favor da Senhora Eloisa dos reis Cardoso, referente a 16 dias ( em Falta) dos serviços prestados na limpeza pública durante o mês de julho, conforme anexo."/>
  </r>
  <r>
    <x v="0"/>
    <n v="0"/>
    <n v="0"/>
    <n v="0"/>
    <n v="3312"/>
    <x v="1350"/>
    <x v="0"/>
    <x v="0"/>
    <x v="0"/>
    <s v="03.16.15"/>
    <x v="0"/>
    <x v="0"/>
    <x v="0"/>
    <s v="Direção Financeira"/>
    <s v="03.16.15"/>
    <s v="Direção Financeira"/>
    <s v="03.16.15"/>
    <x v="44"/>
    <x v="0"/>
    <x v="0"/>
    <x v="7"/>
    <x v="0"/>
    <x v="0"/>
    <x v="0"/>
    <x v="0"/>
    <x v="11"/>
    <s v="2023-09-21"/>
    <x v="2"/>
    <n v="3312"/>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serie, nº 19 e 20 de 01 de setembro de 2023 de licnça sem vencimento dos funcionarios, Sr. Michel Platiny Landim e do Sr. Joaazinho Moreno, confrome anexo."/>
  </r>
  <r>
    <x v="0"/>
    <n v="0"/>
    <n v="0"/>
    <n v="0"/>
    <n v="2000"/>
    <x v="1351"/>
    <x v="0"/>
    <x v="0"/>
    <x v="0"/>
    <s v="03.16.13"/>
    <x v="19"/>
    <x v="0"/>
    <x v="0"/>
    <s v="Unidade Gestão de Aquisições"/>
    <s v="03.16.13"/>
    <s v="Unidade Gestão de Aquisições"/>
    <s v="03.16.13"/>
    <x v="19"/>
    <x v="0"/>
    <x v="0"/>
    <x v="7"/>
    <x v="0"/>
    <x v="0"/>
    <x v="0"/>
    <x v="0"/>
    <x v="11"/>
    <s v="2023-09-28"/>
    <x v="2"/>
    <n v="2000"/>
    <x v="0"/>
    <m/>
    <x v="0"/>
    <m/>
    <x v="163"/>
    <n v="100476245"/>
    <x v="0"/>
    <x v="0"/>
    <s v="Unidade Gestão de Aquisições"/>
    <s v="ORI"/>
    <x v="0"/>
    <s v="UGA"/>
    <x v="0"/>
    <x v="0"/>
    <x v="0"/>
    <x v="0"/>
    <x v="0"/>
    <x v="0"/>
    <x v="0"/>
    <x v="0"/>
    <x v="0"/>
    <x v="0"/>
    <x v="0"/>
    <s v="Unidade Gestão de Aquisições"/>
    <x v="0"/>
    <x v="0"/>
    <x v="0"/>
    <x v="0"/>
    <x v="0"/>
    <x v="0"/>
    <x v="0"/>
    <s v="000000"/>
    <x v="0"/>
    <x v="0"/>
    <x v="0"/>
    <x v="0"/>
    <s v=" Ajuda de custo a favor do senhor Adilson do Rosário Silva pela sua deslocação em missão de serviço a cidade da Praia no dia 28 de Setembro de 2023, conforme justificativo em anexo. "/>
  </r>
  <r>
    <x v="0"/>
    <n v="0"/>
    <n v="0"/>
    <n v="0"/>
    <n v="42240"/>
    <x v="1352"/>
    <x v="0"/>
    <x v="1"/>
    <x v="0"/>
    <s v="80.02.01"/>
    <x v="2"/>
    <x v="2"/>
    <x v="2"/>
    <s v="Retenções Iur"/>
    <s v="80.02.01"/>
    <s v="Retenções Iur"/>
    <s v="80.02.01"/>
    <x v="2"/>
    <x v="0"/>
    <x v="2"/>
    <x v="0"/>
    <x v="1"/>
    <x v="2"/>
    <x v="1"/>
    <x v="0"/>
    <x v="7"/>
    <s v="2023-08-28"/>
    <x v="2"/>
    <n v="42240"/>
    <x v="0"/>
    <m/>
    <x v="0"/>
    <m/>
    <x v="2"/>
    <n v="100474696"/>
    <x v="0"/>
    <x v="0"/>
    <s v="Retenções Iur"/>
    <s v="ORI"/>
    <x v="0"/>
    <s v="RIUR"/>
    <x v="0"/>
    <x v="0"/>
    <x v="0"/>
    <x v="0"/>
    <x v="0"/>
    <x v="0"/>
    <x v="0"/>
    <x v="0"/>
    <x v="0"/>
    <x v="0"/>
    <x v="0"/>
    <s v="Retenções Iur"/>
    <x v="0"/>
    <x v="0"/>
    <x v="0"/>
    <x v="0"/>
    <x v="2"/>
    <x v="0"/>
    <x v="0"/>
    <s v="000000"/>
    <x v="0"/>
    <x v="1"/>
    <x v="0"/>
    <x v="0"/>
    <s v="RETENCAO OT"/>
  </r>
  <r>
    <x v="0"/>
    <n v="0"/>
    <n v="0"/>
    <n v="0"/>
    <n v="200"/>
    <x v="1353"/>
    <x v="0"/>
    <x v="1"/>
    <x v="0"/>
    <s v="80.02.10.28"/>
    <x v="39"/>
    <x v="2"/>
    <x v="2"/>
    <s v="Outros"/>
    <s v="80.02.10"/>
    <s v="Outros"/>
    <s v="80.02.10"/>
    <x v="3"/>
    <x v="0"/>
    <x v="2"/>
    <x v="2"/>
    <x v="1"/>
    <x v="2"/>
    <x v="1"/>
    <x v="0"/>
    <x v="7"/>
    <s v="2023-08-28"/>
    <x v="2"/>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1354"/>
    <x v="0"/>
    <x v="1"/>
    <x v="0"/>
    <s v="80.02.10.03"/>
    <x v="40"/>
    <x v="2"/>
    <x v="2"/>
    <s v="Outros"/>
    <s v="80.02.10"/>
    <s v="Outros"/>
    <s v="80.02.10"/>
    <x v="58"/>
    <x v="0"/>
    <x v="2"/>
    <x v="0"/>
    <x v="1"/>
    <x v="2"/>
    <x v="1"/>
    <x v="0"/>
    <x v="7"/>
    <s v="2023-08-28"/>
    <x v="2"/>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322"/>
    <x v="1355"/>
    <x v="0"/>
    <x v="1"/>
    <x v="0"/>
    <s v="80.02.08"/>
    <x v="41"/>
    <x v="2"/>
    <x v="2"/>
    <s v="Retençoes Compe. Aposentaçao"/>
    <s v="80.02.08"/>
    <s v="Retençoes Compe. Aposentaçao"/>
    <s v="80.02.08"/>
    <x v="59"/>
    <x v="0"/>
    <x v="2"/>
    <x v="14"/>
    <x v="1"/>
    <x v="2"/>
    <x v="1"/>
    <x v="0"/>
    <x v="7"/>
    <s v="2023-08-28"/>
    <x v="2"/>
    <n v="9322"/>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9198"/>
    <x v="1356"/>
    <x v="0"/>
    <x v="1"/>
    <x v="0"/>
    <s v="80.02.10.01"/>
    <x v="6"/>
    <x v="2"/>
    <x v="2"/>
    <s v="Outros"/>
    <s v="80.02.10"/>
    <s v="Outros"/>
    <s v="80.02.10"/>
    <x v="12"/>
    <x v="0"/>
    <x v="2"/>
    <x v="0"/>
    <x v="1"/>
    <x v="2"/>
    <x v="1"/>
    <x v="0"/>
    <x v="7"/>
    <s v="2023-08-28"/>
    <x v="2"/>
    <n v="391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1357"/>
    <x v="0"/>
    <x v="1"/>
    <x v="0"/>
    <s v="80.02.10.20"/>
    <x v="18"/>
    <x v="2"/>
    <x v="2"/>
    <s v="Outros"/>
    <s v="80.02.10"/>
    <s v="Outros"/>
    <s v="80.02.10"/>
    <x v="3"/>
    <x v="0"/>
    <x v="2"/>
    <x v="2"/>
    <x v="1"/>
    <x v="2"/>
    <x v="1"/>
    <x v="0"/>
    <x v="7"/>
    <s v="2023-08-28"/>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8530"/>
    <x v="1358"/>
    <x v="0"/>
    <x v="1"/>
    <x v="0"/>
    <s v="80.02.10.26"/>
    <x v="3"/>
    <x v="2"/>
    <x v="2"/>
    <s v="Outros"/>
    <s v="80.02.10"/>
    <s v="Outros"/>
    <s v="80.02.10"/>
    <x v="3"/>
    <x v="0"/>
    <x v="2"/>
    <x v="2"/>
    <x v="1"/>
    <x v="2"/>
    <x v="1"/>
    <x v="0"/>
    <x v="7"/>
    <s v="2023-08-28"/>
    <x v="2"/>
    <n v="8530"/>
    <x v="0"/>
    <m/>
    <x v="0"/>
    <m/>
    <x v="3"/>
    <n v="100479277"/>
    <x v="0"/>
    <x v="0"/>
    <s v="Retenção Sansung"/>
    <s v="ORI"/>
    <x v="0"/>
    <s v="RS"/>
    <x v="0"/>
    <x v="0"/>
    <x v="0"/>
    <x v="0"/>
    <x v="0"/>
    <x v="0"/>
    <x v="0"/>
    <x v="0"/>
    <x v="0"/>
    <x v="0"/>
    <x v="0"/>
    <s v="Retenção Sansung"/>
    <x v="0"/>
    <x v="0"/>
    <x v="0"/>
    <x v="0"/>
    <x v="2"/>
    <x v="0"/>
    <x v="0"/>
    <s v="000000"/>
    <x v="0"/>
    <x v="1"/>
    <x v="0"/>
    <x v="0"/>
    <s v="RETENCAO OT"/>
  </r>
  <r>
    <x v="2"/>
    <n v="0"/>
    <n v="0"/>
    <n v="0"/>
    <n v="23408"/>
    <x v="1359"/>
    <x v="0"/>
    <x v="0"/>
    <x v="0"/>
    <s v="01.27.02.15"/>
    <x v="10"/>
    <x v="4"/>
    <x v="5"/>
    <s v="Saneamento básico"/>
    <s v="01.27.02"/>
    <s v="Saneamento básico"/>
    <s v="01.27.02"/>
    <x v="20"/>
    <x v="0"/>
    <x v="0"/>
    <x v="0"/>
    <x v="0"/>
    <x v="1"/>
    <x v="2"/>
    <x v="0"/>
    <x v="8"/>
    <s v="2023-10-10"/>
    <x v="3"/>
    <n v="2340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destinados as viaturas dos serviços de transferência de resíduos sólidos urbanos para o aterro sanitário, conforme anexo."/>
  </r>
  <r>
    <x v="0"/>
    <n v="0"/>
    <n v="0"/>
    <n v="0"/>
    <n v="3000"/>
    <x v="1360"/>
    <x v="0"/>
    <x v="0"/>
    <x v="0"/>
    <s v="03.16.15"/>
    <x v="0"/>
    <x v="0"/>
    <x v="0"/>
    <s v="Direção Financeira"/>
    <s v="03.16.15"/>
    <s v="Direção Financeira"/>
    <s v="03.16.15"/>
    <x v="38"/>
    <x v="0"/>
    <x v="0"/>
    <x v="7"/>
    <x v="1"/>
    <x v="0"/>
    <x v="0"/>
    <x v="0"/>
    <x v="8"/>
    <s v="2023-10-16"/>
    <x v="3"/>
    <n v="3000"/>
    <x v="0"/>
    <m/>
    <x v="0"/>
    <m/>
    <x v="155"/>
    <n v="100023881"/>
    <x v="0"/>
    <x v="0"/>
    <s v="Direção Financeira"/>
    <s v="ORI"/>
    <x v="0"/>
    <m/>
    <x v="0"/>
    <x v="0"/>
    <x v="0"/>
    <x v="0"/>
    <x v="0"/>
    <x v="0"/>
    <x v="0"/>
    <x v="0"/>
    <x v="0"/>
    <x v="0"/>
    <x v="0"/>
    <s v="Direção Financeira"/>
    <x v="0"/>
    <x v="0"/>
    <x v="0"/>
    <x v="0"/>
    <x v="0"/>
    <x v="0"/>
    <x v="0"/>
    <s v="000000"/>
    <x v="0"/>
    <x v="0"/>
    <x v="0"/>
    <x v="0"/>
    <s v="Pagamento referente a recarga de energia, conforme proposta em anexo."/>
  </r>
  <r>
    <x v="0"/>
    <n v="0"/>
    <n v="0"/>
    <n v="0"/>
    <n v="29579"/>
    <x v="1361"/>
    <x v="0"/>
    <x v="0"/>
    <x v="0"/>
    <s v="03.16.15"/>
    <x v="0"/>
    <x v="0"/>
    <x v="0"/>
    <s v="Direção Financeira"/>
    <s v="03.16.15"/>
    <s v="Direção Financeira"/>
    <s v="03.16.15"/>
    <x v="60"/>
    <x v="0"/>
    <x v="0"/>
    <x v="0"/>
    <x v="0"/>
    <x v="0"/>
    <x v="0"/>
    <x v="0"/>
    <x v="8"/>
    <s v="2023-10-16"/>
    <x v="3"/>
    <n v="29579"/>
    <x v="0"/>
    <m/>
    <x v="0"/>
    <m/>
    <x v="167"/>
    <n v="100391760"/>
    <x v="0"/>
    <x v="0"/>
    <s v="Direção Financeira"/>
    <s v="ORI"/>
    <x v="0"/>
    <m/>
    <x v="0"/>
    <x v="0"/>
    <x v="0"/>
    <x v="0"/>
    <x v="0"/>
    <x v="0"/>
    <x v="0"/>
    <x v="0"/>
    <x v="0"/>
    <x v="0"/>
    <x v="0"/>
    <s v="Direção Financeira"/>
    <x v="0"/>
    <x v="0"/>
    <x v="0"/>
    <x v="0"/>
    <x v="0"/>
    <x v="0"/>
    <x v="0"/>
    <s v="000000"/>
    <x v="0"/>
    <x v="0"/>
    <x v="0"/>
    <x v="0"/>
    <s v="Pagamento a favor da Caetano Parts, para a aquisição de 2 disco roda frente da viatura ST-48-WL, afeto aos serviços da Camara Municipal de São Miguel, conforme anexo."/>
  </r>
  <r>
    <x v="0"/>
    <n v="0"/>
    <n v="0"/>
    <n v="0"/>
    <n v="7900"/>
    <x v="1362"/>
    <x v="0"/>
    <x v="0"/>
    <x v="0"/>
    <s v="03.16.15"/>
    <x v="0"/>
    <x v="0"/>
    <x v="0"/>
    <s v="Direção Financeira"/>
    <s v="03.16.15"/>
    <s v="Direção Financeira"/>
    <s v="03.16.15"/>
    <x v="17"/>
    <x v="0"/>
    <x v="0"/>
    <x v="0"/>
    <x v="0"/>
    <x v="0"/>
    <x v="0"/>
    <x v="0"/>
    <x v="9"/>
    <s v="2023-11-03"/>
    <x v="3"/>
    <n v="7900"/>
    <x v="0"/>
    <m/>
    <x v="0"/>
    <m/>
    <x v="218"/>
    <n v="100476758"/>
    <x v="0"/>
    <x v="0"/>
    <s v="Direção Financeira"/>
    <s v="ORI"/>
    <x v="0"/>
    <m/>
    <x v="0"/>
    <x v="0"/>
    <x v="0"/>
    <x v="0"/>
    <x v="0"/>
    <x v="0"/>
    <x v="0"/>
    <x v="0"/>
    <x v="0"/>
    <x v="0"/>
    <x v="0"/>
    <s v="Direção Financeira"/>
    <x v="0"/>
    <x v="0"/>
    <x v="0"/>
    <x v="0"/>
    <x v="0"/>
    <x v="0"/>
    <x v="0"/>
    <s v="000000"/>
    <x v="0"/>
    <x v="0"/>
    <x v="0"/>
    <x v="0"/>
    <s v="Pagamento a favor Charles Company, para aquisição de 1 cadeira de escritório para o Gabinete da Diretora de Fiscalização, confrome anexo."/>
  </r>
  <r>
    <x v="2"/>
    <n v="0"/>
    <n v="0"/>
    <n v="0"/>
    <n v="280320"/>
    <x v="1363"/>
    <x v="0"/>
    <x v="0"/>
    <x v="0"/>
    <s v="01.28.01.08"/>
    <x v="43"/>
    <x v="6"/>
    <x v="7"/>
    <s v="Habitação Social"/>
    <s v="01.28.01"/>
    <s v="Habitação Social"/>
    <s v="01.28.01"/>
    <x v="18"/>
    <x v="0"/>
    <x v="0"/>
    <x v="0"/>
    <x v="0"/>
    <x v="1"/>
    <x v="2"/>
    <x v="0"/>
    <x v="9"/>
    <s v="2023-11-08"/>
    <x v="3"/>
    <n v="280320"/>
    <x v="0"/>
    <m/>
    <x v="0"/>
    <m/>
    <x v="219"/>
    <n v="100479015"/>
    <x v="0"/>
    <x v="0"/>
    <s v="Habitações Sociais"/>
    <s v="ORI"/>
    <x v="0"/>
    <s v="HS"/>
    <x v="0"/>
    <x v="0"/>
    <x v="0"/>
    <x v="0"/>
    <x v="0"/>
    <x v="0"/>
    <x v="0"/>
    <x v="0"/>
    <x v="0"/>
    <x v="0"/>
    <x v="0"/>
    <s v="Habitações Sociais"/>
    <x v="0"/>
    <x v="0"/>
    <x v="0"/>
    <x v="0"/>
    <x v="1"/>
    <x v="0"/>
    <x v="0"/>
    <s v="000000"/>
    <x v="0"/>
    <x v="0"/>
    <x v="0"/>
    <x v="0"/>
    <s v="Pagamento referente a aquisição de arreia, para trabalhos de reabilitação social, conforme proposta em anexo."/>
  </r>
  <r>
    <x v="0"/>
    <n v="0"/>
    <n v="0"/>
    <n v="0"/>
    <n v="1400"/>
    <x v="1364"/>
    <x v="0"/>
    <x v="0"/>
    <x v="0"/>
    <s v="03.16.15"/>
    <x v="0"/>
    <x v="0"/>
    <x v="0"/>
    <s v="Direção Financeira"/>
    <s v="03.16.15"/>
    <s v="Direção Financeira"/>
    <s v="03.16.15"/>
    <x v="19"/>
    <x v="0"/>
    <x v="0"/>
    <x v="7"/>
    <x v="0"/>
    <x v="0"/>
    <x v="0"/>
    <x v="0"/>
    <x v="9"/>
    <s v="2023-11-16"/>
    <x v="3"/>
    <n v="1400"/>
    <x v="0"/>
    <m/>
    <x v="0"/>
    <m/>
    <x v="14"/>
    <n v="100478423"/>
    <x v="0"/>
    <x v="0"/>
    <s v="Direção Financeira"/>
    <s v="ORI"/>
    <x v="0"/>
    <m/>
    <x v="0"/>
    <x v="0"/>
    <x v="0"/>
    <x v="0"/>
    <x v="0"/>
    <x v="0"/>
    <x v="0"/>
    <x v="0"/>
    <x v="0"/>
    <x v="0"/>
    <x v="0"/>
    <s v="Direção Financeira"/>
    <x v="0"/>
    <x v="0"/>
    <x v="0"/>
    <x v="0"/>
    <x v="0"/>
    <x v="0"/>
    <x v="0"/>
    <s v="000000"/>
    <x v="0"/>
    <x v="0"/>
    <x v="0"/>
    <x v="0"/>
    <s v="juda de custo a favor do senhor Arnaldo Lopes pela sua deslocação em missão de serviço a cidade da Praia no dia 10 de Novembro de 2023, conforme justificativo em anexo. "/>
  </r>
  <r>
    <x v="0"/>
    <n v="0"/>
    <n v="0"/>
    <n v="0"/>
    <n v="1400"/>
    <x v="1365"/>
    <x v="0"/>
    <x v="0"/>
    <x v="0"/>
    <s v="03.16.15"/>
    <x v="0"/>
    <x v="0"/>
    <x v="0"/>
    <s v="Direção Financeira"/>
    <s v="03.16.15"/>
    <s v="Direção Financeira"/>
    <s v="03.16.15"/>
    <x v="19"/>
    <x v="0"/>
    <x v="0"/>
    <x v="7"/>
    <x v="0"/>
    <x v="0"/>
    <x v="0"/>
    <x v="0"/>
    <x v="9"/>
    <s v="2023-11-17"/>
    <x v="3"/>
    <n v="1400"/>
    <x v="0"/>
    <m/>
    <x v="0"/>
    <m/>
    <x v="220"/>
    <n v="100479315"/>
    <x v="0"/>
    <x v="0"/>
    <s v="Direção Financeira"/>
    <s v="ORI"/>
    <x v="0"/>
    <m/>
    <x v="0"/>
    <x v="0"/>
    <x v="0"/>
    <x v="0"/>
    <x v="0"/>
    <x v="0"/>
    <x v="0"/>
    <x v="0"/>
    <x v="0"/>
    <x v="0"/>
    <x v="0"/>
    <s v="Direção Financeira"/>
    <x v="0"/>
    <x v="0"/>
    <x v="0"/>
    <x v="0"/>
    <x v="0"/>
    <x v="0"/>
    <x v="0"/>
    <s v="000000"/>
    <x v="0"/>
    <x v="0"/>
    <x v="0"/>
    <x v="0"/>
    <s v="Pagamento ajuda de custo, conforme anexo."/>
  </r>
  <r>
    <x v="0"/>
    <n v="0"/>
    <n v="0"/>
    <n v="0"/>
    <n v="12000"/>
    <x v="1366"/>
    <x v="0"/>
    <x v="0"/>
    <x v="0"/>
    <s v="03.16.15"/>
    <x v="0"/>
    <x v="0"/>
    <x v="0"/>
    <s v="Direção Financeira"/>
    <s v="03.16.15"/>
    <s v="Direção Financeira"/>
    <s v="03.16.15"/>
    <x v="19"/>
    <x v="0"/>
    <x v="0"/>
    <x v="7"/>
    <x v="0"/>
    <x v="0"/>
    <x v="0"/>
    <x v="0"/>
    <x v="9"/>
    <s v="2023-11-23"/>
    <x v="3"/>
    <n v="12000"/>
    <x v="0"/>
    <m/>
    <x v="0"/>
    <m/>
    <x v="221"/>
    <n v="100479554"/>
    <x v="0"/>
    <x v="0"/>
    <s v="Direção Financeira"/>
    <s v="ORI"/>
    <x v="0"/>
    <m/>
    <x v="0"/>
    <x v="0"/>
    <x v="0"/>
    <x v="0"/>
    <x v="0"/>
    <x v="0"/>
    <x v="0"/>
    <x v="0"/>
    <x v="0"/>
    <x v="0"/>
    <x v="0"/>
    <s v="Direção Financeira"/>
    <x v="0"/>
    <x v="0"/>
    <x v="0"/>
    <x v="0"/>
    <x v="0"/>
    <x v="0"/>
    <x v="0"/>
    <s v="000000"/>
    <x v="0"/>
    <x v="0"/>
    <x v="0"/>
    <x v="0"/>
    <s v="Pagamento a favor de Reboque Gemios, pela aquisição de serviços de reboque, para remoção da Viatura St-35-RP afeto aos serviços da CMSM, confrome anexo."/>
  </r>
  <r>
    <x v="0"/>
    <n v="0"/>
    <n v="0"/>
    <n v="0"/>
    <n v="2000"/>
    <x v="1367"/>
    <x v="0"/>
    <x v="0"/>
    <x v="0"/>
    <s v="03.16.15"/>
    <x v="0"/>
    <x v="0"/>
    <x v="0"/>
    <s v="Direção Financeira"/>
    <s v="03.16.15"/>
    <s v="Direção Financeira"/>
    <s v="03.16.15"/>
    <x v="19"/>
    <x v="0"/>
    <x v="0"/>
    <x v="7"/>
    <x v="0"/>
    <x v="0"/>
    <x v="0"/>
    <x v="0"/>
    <x v="9"/>
    <s v="2023-11-24"/>
    <x v="3"/>
    <n v="2000"/>
    <x v="0"/>
    <m/>
    <x v="0"/>
    <m/>
    <x v="222"/>
    <n v="100476180"/>
    <x v="0"/>
    <x v="0"/>
    <s v="Direção Financeira"/>
    <s v="ORI"/>
    <x v="0"/>
    <m/>
    <x v="0"/>
    <x v="0"/>
    <x v="0"/>
    <x v="0"/>
    <x v="0"/>
    <x v="0"/>
    <x v="0"/>
    <x v="0"/>
    <x v="0"/>
    <x v="0"/>
    <x v="0"/>
    <s v="Direção Financeira"/>
    <x v="0"/>
    <x v="0"/>
    <x v="0"/>
    <x v="0"/>
    <x v="0"/>
    <x v="0"/>
    <x v="0"/>
    <s v="000000"/>
    <x v="0"/>
    <x v="0"/>
    <x v="0"/>
    <x v="0"/>
    <s v="Pagamento ajuda de custo, conforme anexo. "/>
  </r>
  <r>
    <x v="2"/>
    <n v="0"/>
    <n v="0"/>
    <n v="0"/>
    <n v="26550"/>
    <x v="1368"/>
    <x v="0"/>
    <x v="0"/>
    <x v="0"/>
    <s v="01.27.02.15"/>
    <x v="10"/>
    <x v="4"/>
    <x v="5"/>
    <s v="Saneamento básico"/>
    <s v="01.27.02"/>
    <s v="Saneamento básico"/>
    <s v="01.27.02"/>
    <x v="20"/>
    <x v="0"/>
    <x v="0"/>
    <x v="0"/>
    <x v="0"/>
    <x v="1"/>
    <x v="2"/>
    <x v="0"/>
    <x v="9"/>
    <s v="2023-11-29"/>
    <x v="3"/>
    <n v="265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empresa Felisberto Carvalho Auto Lda. referente a aquisição de combustível, destinado a viatura afetos aos serviços de transferência de resíduos para aterro sanitário. Conforme anexo."/>
  </r>
  <r>
    <x v="0"/>
    <n v="0"/>
    <n v="0"/>
    <n v="0"/>
    <n v="1400"/>
    <x v="1369"/>
    <x v="0"/>
    <x v="0"/>
    <x v="0"/>
    <s v="03.16.15"/>
    <x v="0"/>
    <x v="0"/>
    <x v="0"/>
    <s v="Direção Financeira"/>
    <s v="03.16.15"/>
    <s v="Direção Financeira"/>
    <s v="03.16.15"/>
    <x v="19"/>
    <x v="0"/>
    <x v="0"/>
    <x v="7"/>
    <x v="0"/>
    <x v="0"/>
    <x v="0"/>
    <x v="0"/>
    <x v="10"/>
    <s v="2023-12-13"/>
    <x v="3"/>
    <n v="1400"/>
    <x v="0"/>
    <m/>
    <x v="0"/>
    <m/>
    <x v="64"/>
    <n v="100479425"/>
    <x v="0"/>
    <x v="0"/>
    <s v="Direção Financeira"/>
    <s v="ORI"/>
    <x v="0"/>
    <m/>
    <x v="0"/>
    <x v="0"/>
    <x v="0"/>
    <x v="0"/>
    <x v="0"/>
    <x v="0"/>
    <x v="0"/>
    <x v="0"/>
    <x v="0"/>
    <x v="0"/>
    <x v="0"/>
    <s v="Direção Financeira"/>
    <x v="0"/>
    <x v="0"/>
    <x v="0"/>
    <x v="0"/>
    <x v="0"/>
    <x v="0"/>
    <x v="0"/>
    <s v="000000"/>
    <x v="0"/>
    <x v="0"/>
    <x v="0"/>
    <x v="0"/>
    <s v="Ajuda de custo a favor do Sr. Domingos Barros motórista pela sua deslocação em missão de serviço a cidade da Praia no dia 9 de Dezembro de 2023, conforme justificativo em anexo.  "/>
  </r>
  <r>
    <x v="0"/>
    <n v="0"/>
    <n v="0"/>
    <n v="0"/>
    <n v="3000"/>
    <x v="1370"/>
    <x v="0"/>
    <x v="0"/>
    <x v="0"/>
    <s v="01.25.05.12"/>
    <x v="5"/>
    <x v="1"/>
    <x v="1"/>
    <s v="Saúde"/>
    <s v="01.25.05"/>
    <s v="Saúde"/>
    <s v="01.25.05"/>
    <x v="1"/>
    <x v="0"/>
    <x v="1"/>
    <x v="1"/>
    <x v="0"/>
    <x v="1"/>
    <x v="0"/>
    <x v="0"/>
    <x v="10"/>
    <s v="2023-12-22"/>
    <x v="3"/>
    <n v="3000"/>
    <x v="0"/>
    <m/>
    <x v="0"/>
    <m/>
    <x v="175"/>
    <n v="100475959"/>
    <x v="0"/>
    <x v="0"/>
    <s v="Promoção e Inclusão Social"/>
    <s v="ORI"/>
    <x v="0"/>
    <m/>
    <x v="0"/>
    <x v="0"/>
    <x v="0"/>
    <x v="0"/>
    <x v="0"/>
    <x v="0"/>
    <x v="0"/>
    <x v="0"/>
    <x v="0"/>
    <x v="0"/>
    <x v="0"/>
    <s v="Promoção e Inclusão Social"/>
    <x v="0"/>
    <x v="0"/>
    <x v="0"/>
    <x v="0"/>
    <x v="1"/>
    <x v="0"/>
    <x v="0"/>
    <s v="000000"/>
    <x v="0"/>
    <x v="0"/>
    <x v="0"/>
    <x v="0"/>
    <s v="Apoio social a favor da Sra. Maria Correia, conforme proposta em anexo."/>
  </r>
  <r>
    <x v="0"/>
    <n v="0"/>
    <n v="0"/>
    <n v="0"/>
    <n v="30000"/>
    <x v="1371"/>
    <x v="0"/>
    <x v="0"/>
    <x v="0"/>
    <s v="03.16.15"/>
    <x v="0"/>
    <x v="0"/>
    <x v="0"/>
    <s v="Direção Financeira"/>
    <s v="03.16.15"/>
    <s v="Direção Financeira"/>
    <s v="03.16.15"/>
    <x v="76"/>
    <x v="0"/>
    <x v="5"/>
    <x v="20"/>
    <x v="0"/>
    <x v="0"/>
    <x v="0"/>
    <x v="0"/>
    <x v="10"/>
    <s v="2023-12-28"/>
    <x v="3"/>
    <n v="30000"/>
    <x v="0"/>
    <m/>
    <x v="0"/>
    <m/>
    <x v="223"/>
    <n v="100060467"/>
    <x v="0"/>
    <x v="0"/>
    <s v="Direção Financeira"/>
    <s v="ORI"/>
    <x v="0"/>
    <m/>
    <x v="0"/>
    <x v="0"/>
    <x v="0"/>
    <x v="0"/>
    <x v="0"/>
    <x v="0"/>
    <x v="0"/>
    <x v="0"/>
    <x v="0"/>
    <x v="0"/>
    <x v="0"/>
    <s v="Direção Financeira"/>
    <x v="0"/>
    <x v="0"/>
    <x v="0"/>
    <x v="0"/>
    <x v="0"/>
    <x v="0"/>
    <x v="0"/>
    <s v="000000"/>
    <x v="0"/>
    <x v="0"/>
    <x v="0"/>
    <x v="0"/>
    <s v="Pagamento a favor da senhora Maria do Rosário Lopes, referente a indeminização de terreno situado em Manguinho- Fonte Matxado, conforme anexo. "/>
  </r>
  <r>
    <x v="0"/>
    <n v="0"/>
    <n v="0"/>
    <n v="0"/>
    <n v="3000"/>
    <x v="1372"/>
    <x v="0"/>
    <x v="0"/>
    <x v="0"/>
    <s v="03.16.15"/>
    <x v="0"/>
    <x v="0"/>
    <x v="0"/>
    <s v="Direção Financeira"/>
    <s v="03.16.15"/>
    <s v="Direção Financeira"/>
    <s v="03.16.15"/>
    <x v="39"/>
    <x v="0"/>
    <x v="0"/>
    <x v="7"/>
    <x v="0"/>
    <x v="0"/>
    <x v="0"/>
    <x v="0"/>
    <x v="10"/>
    <s v="2023-12-29"/>
    <x v="3"/>
    <n v="3000"/>
    <x v="0"/>
    <m/>
    <x v="0"/>
    <m/>
    <x v="199"/>
    <n v="100476819"/>
    <x v="0"/>
    <x v="0"/>
    <s v="Direção Financeira"/>
    <s v="ORI"/>
    <x v="0"/>
    <m/>
    <x v="0"/>
    <x v="0"/>
    <x v="0"/>
    <x v="0"/>
    <x v="0"/>
    <x v="0"/>
    <x v="0"/>
    <x v="0"/>
    <x v="0"/>
    <x v="0"/>
    <x v="0"/>
    <s v="Direção Financeira"/>
    <x v="0"/>
    <x v="0"/>
    <x v="0"/>
    <x v="0"/>
    <x v="0"/>
    <x v="0"/>
    <x v="0"/>
    <s v="000000"/>
    <x v="0"/>
    <x v="0"/>
    <x v="0"/>
    <x v="0"/>
    <s v="Pagamento a favor de Valdemira Monteiro, em compensação de trabalhos adicionais, conforme anexo. "/>
  </r>
  <r>
    <x v="0"/>
    <n v="0"/>
    <n v="0"/>
    <n v="0"/>
    <n v="4816"/>
    <x v="1373"/>
    <x v="0"/>
    <x v="1"/>
    <x v="0"/>
    <s v="03.03.10"/>
    <x v="4"/>
    <x v="0"/>
    <x v="3"/>
    <s v="Receitas Da Câmara"/>
    <s v="03.03.10"/>
    <s v="Receitas Da Câmara"/>
    <s v="03.03.10"/>
    <x v="57"/>
    <x v="0"/>
    <x v="3"/>
    <x v="13"/>
    <x v="0"/>
    <x v="0"/>
    <x v="1"/>
    <x v="0"/>
    <x v="10"/>
    <s v="2023-12-18"/>
    <x v="3"/>
    <n v="4816"/>
    <x v="0"/>
    <m/>
    <x v="0"/>
    <m/>
    <x v="8"/>
    <n v="100474914"/>
    <x v="0"/>
    <x v="0"/>
    <s v="Receitas Da Câmara"/>
    <s v="EXT"/>
    <x v="0"/>
    <s v="RDC"/>
    <x v="0"/>
    <x v="0"/>
    <x v="0"/>
    <x v="0"/>
    <x v="0"/>
    <x v="0"/>
    <x v="0"/>
    <x v="0"/>
    <x v="0"/>
    <x v="0"/>
    <x v="0"/>
    <s v="Receitas Da Câmara"/>
    <x v="0"/>
    <x v="0"/>
    <x v="0"/>
    <x v="0"/>
    <x v="0"/>
    <x v="0"/>
    <x v="0"/>
    <s v="000000"/>
    <x v="0"/>
    <x v="0"/>
    <x v="0"/>
    <x v="0"/>
    <s v="Reposição não abatinas no pagamento, conforme anexo."/>
  </r>
  <r>
    <x v="0"/>
    <n v="0"/>
    <n v="0"/>
    <n v="0"/>
    <n v="33600"/>
    <x v="1374"/>
    <x v="0"/>
    <x v="1"/>
    <x v="0"/>
    <s v="80.02.01"/>
    <x v="2"/>
    <x v="2"/>
    <x v="2"/>
    <s v="Retenções Iur"/>
    <s v="80.02.01"/>
    <s v="Retenções Iur"/>
    <s v="80.02.01"/>
    <x v="2"/>
    <x v="0"/>
    <x v="2"/>
    <x v="0"/>
    <x v="1"/>
    <x v="2"/>
    <x v="1"/>
    <x v="0"/>
    <x v="10"/>
    <s v="2023-12-22"/>
    <x v="3"/>
    <n v="33600"/>
    <x v="0"/>
    <m/>
    <x v="0"/>
    <m/>
    <x v="2"/>
    <n v="100474696"/>
    <x v="0"/>
    <x v="0"/>
    <s v="Retenções Iur"/>
    <s v="ORI"/>
    <x v="0"/>
    <s v="RIUR"/>
    <x v="0"/>
    <x v="0"/>
    <x v="0"/>
    <x v="0"/>
    <x v="0"/>
    <x v="0"/>
    <x v="0"/>
    <x v="0"/>
    <x v="0"/>
    <x v="0"/>
    <x v="0"/>
    <s v="Retenções Iur"/>
    <x v="0"/>
    <x v="0"/>
    <x v="0"/>
    <x v="0"/>
    <x v="2"/>
    <x v="0"/>
    <x v="0"/>
    <s v="000000"/>
    <x v="0"/>
    <x v="1"/>
    <x v="0"/>
    <x v="0"/>
    <s v="RETENCAO OT"/>
  </r>
  <r>
    <x v="0"/>
    <n v="0"/>
    <n v="0"/>
    <n v="0"/>
    <n v="18000"/>
    <x v="1375"/>
    <x v="0"/>
    <x v="1"/>
    <x v="0"/>
    <s v="80.02.01"/>
    <x v="2"/>
    <x v="2"/>
    <x v="2"/>
    <s v="Retenções Iur"/>
    <s v="80.02.01"/>
    <s v="Retenções Iur"/>
    <s v="80.02.01"/>
    <x v="2"/>
    <x v="0"/>
    <x v="2"/>
    <x v="0"/>
    <x v="1"/>
    <x v="2"/>
    <x v="1"/>
    <x v="0"/>
    <x v="10"/>
    <s v="2023-12-22"/>
    <x v="3"/>
    <n v="18000"/>
    <x v="0"/>
    <m/>
    <x v="0"/>
    <m/>
    <x v="2"/>
    <n v="100474696"/>
    <x v="0"/>
    <x v="0"/>
    <s v="Retenções Iur"/>
    <s v="ORI"/>
    <x v="0"/>
    <s v="RIUR"/>
    <x v="0"/>
    <x v="0"/>
    <x v="0"/>
    <x v="0"/>
    <x v="0"/>
    <x v="0"/>
    <x v="0"/>
    <x v="0"/>
    <x v="0"/>
    <x v="0"/>
    <x v="0"/>
    <s v="Retenções Iur"/>
    <x v="0"/>
    <x v="0"/>
    <x v="0"/>
    <x v="0"/>
    <x v="2"/>
    <x v="0"/>
    <x v="0"/>
    <s v="000000"/>
    <x v="0"/>
    <x v="1"/>
    <x v="0"/>
    <x v="0"/>
    <s v="RETENCAO OT"/>
  </r>
  <r>
    <x v="0"/>
    <n v="0"/>
    <n v="0"/>
    <n v="0"/>
    <n v="1400"/>
    <x v="1376"/>
    <x v="0"/>
    <x v="0"/>
    <x v="0"/>
    <s v="03.16.16"/>
    <x v="22"/>
    <x v="0"/>
    <x v="0"/>
    <s v="Direção Ambiente e Saneamento "/>
    <s v="03.16.16"/>
    <s v="Direção Ambiente e Saneamento "/>
    <s v="03.16.16"/>
    <x v="19"/>
    <x v="0"/>
    <x v="0"/>
    <x v="7"/>
    <x v="0"/>
    <x v="0"/>
    <x v="0"/>
    <x v="0"/>
    <x v="1"/>
    <s v="2023-02-07"/>
    <x v="0"/>
    <n v="1400"/>
    <x v="0"/>
    <m/>
    <x v="0"/>
    <m/>
    <x v="224"/>
    <n v="100475686"/>
    <x v="0"/>
    <x v="0"/>
    <s v="Direção Ambiente e Saneamento "/>
    <s v="ORI"/>
    <x v="0"/>
    <m/>
    <x v="0"/>
    <x v="0"/>
    <x v="0"/>
    <x v="0"/>
    <x v="0"/>
    <x v="0"/>
    <x v="0"/>
    <x v="0"/>
    <x v="0"/>
    <x v="0"/>
    <x v="0"/>
    <s v="Direção Ambiente e Saneamento "/>
    <x v="0"/>
    <x v="0"/>
    <x v="0"/>
    <x v="0"/>
    <x v="0"/>
    <x v="0"/>
    <x v="0"/>
    <s v="000000"/>
    <x v="0"/>
    <x v="0"/>
    <x v="0"/>
    <x v="0"/>
    <s v="Ajuda de custo a favor do Sr. Paulino de Pina Santos pela sua deslocação em missão de serviço a cidade da Praia no dia 31 de janeiro 2023, conforme justificativo em anexo "/>
  </r>
  <r>
    <x v="0"/>
    <n v="0"/>
    <n v="0"/>
    <n v="0"/>
    <n v="24984"/>
    <x v="1377"/>
    <x v="0"/>
    <x v="0"/>
    <x v="0"/>
    <s v="03.16.15"/>
    <x v="0"/>
    <x v="0"/>
    <x v="0"/>
    <s v="Direção Financeira"/>
    <s v="03.16.15"/>
    <s v="Direção Financeira"/>
    <s v="03.16.15"/>
    <x v="0"/>
    <x v="0"/>
    <x v="0"/>
    <x v="0"/>
    <x v="0"/>
    <x v="0"/>
    <x v="0"/>
    <x v="0"/>
    <x v="0"/>
    <s v="2023-01-27"/>
    <x v="0"/>
    <n v="24984"/>
    <x v="0"/>
    <m/>
    <x v="0"/>
    <m/>
    <x v="0"/>
    <n v="100476920"/>
    <x v="0"/>
    <x v="0"/>
    <s v="Direção Financeira"/>
    <s v="ORI"/>
    <x v="0"/>
    <m/>
    <x v="0"/>
    <x v="0"/>
    <x v="0"/>
    <x v="0"/>
    <x v="0"/>
    <x v="0"/>
    <x v="0"/>
    <x v="0"/>
    <x v="0"/>
    <x v="0"/>
    <x v="0"/>
    <s v="Direção Financeira"/>
    <x v="0"/>
    <x v="0"/>
    <x v="0"/>
    <x v="0"/>
    <x v="0"/>
    <x v="0"/>
    <x v="0"/>
    <s v="000000"/>
    <x v="0"/>
    <x v="0"/>
    <x v="0"/>
    <x v="0"/>
    <s v="Pagamento a favor Felisberto Carvalho, pela aquisição de combustíveis destinados as viaturas afetas a obras municipais, conforme enxó"/>
  </r>
  <r>
    <x v="0"/>
    <n v="0"/>
    <n v="0"/>
    <n v="0"/>
    <n v="960"/>
    <x v="1378"/>
    <x v="0"/>
    <x v="0"/>
    <x v="0"/>
    <s v="03.16.15"/>
    <x v="0"/>
    <x v="0"/>
    <x v="0"/>
    <s v="Direção Financeira"/>
    <s v="03.16.15"/>
    <s v="Direção Financeira"/>
    <s v="03.16.15"/>
    <x v="15"/>
    <x v="0"/>
    <x v="0"/>
    <x v="0"/>
    <x v="0"/>
    <x v="0"/>
    <x v="0"/>
    <x v="0"/>
    <x v="0"/>
    <s v="2023-01-06"/>
    <x v="0"/>
    <n v="960"/>
    <x v="0"/>
    <m/>
    <x v="0"/>
    <m/>
    <x v="8"/>
    <n v="100474914"/>
    <x v="0"/>
    <x v="0"/>
    <s v="Direção Financeira"/>
    <s v="ORI"/>
    <x v="0"/>
    <m/>
    <x v="0"/>
    <x v="0"/>
    <x v="0"/>
    <x v="0"/>
    <x v="0"/>
    <x v="0"/>
    <x v="0"/>
    <x v="0"/>
    <x v="0"/>
    <x v="0"/>
    <x v="0"/>
    <s v="Direção Financeira"/>
    <x v="0"/>
    <x v="0"/>
    <x v="0"/>
    <x v="0"/>
    <x v="0"/>
    <x v="0"/>
    <x v="0"/>
    <s v="099999"/>
    <x v="0"/>
    <x v="0"/>
    <x v="0"/>
    <x v="0"/>
    <s v="Despesa pela aquisição de material iluminação Publica do envolvente do Paços do Concelho, conforme anexo "/>
  </r>
  <r>
    <x v="0"/>
    <n v="0"/>
    <n v="0"/>
    <n v="0"/>
    <n v="1600"/>
    <x v="1379"/>
    <x v="0"/>
    <x v="0"/>
    <x v="0"/>
    <s v="03.16.15"/>
    <x v="0"/>
    <x v="0"/>
    <x v="0"/>
    <s v="Direção Financeira"/>
    <s v="03.16.15"/>
    <s v="Direção Financeira"/>
    <s v="03.16.15"/>
    <x v="0"/>
    <x v="0"/>
    <x v="0"/>
    <x v="0"/>
    <x v="0"/>
    <x v="0"/>
    <x v="0"/>
    <x v="0"/>
    <x v="0"/>
    <s v="2023-01-11"/>
    <x v="0"/>
    <n v="1600"/>
    <x v="0"/>
    <m/>
    <x v="0"/>
    <m/>
    <x v="8"/>
    <n v="100474914"/>
    <x v="0"/>
    <x v="0"/>
    <s v="Direção Financeira"/>
    <s v="ORI"/>
    <x v="0"/>
    <m/>
    <x v="0"/>
    <x v="0"/>
    <x v="0"/>
    <x v="0"/>
    <x v="0"/>
    <x v="0"/>
    <x v="0"/>
    <x v="0"/>
    <x v="0"/>
    <x v="0"/>
    <x v="0"/>
    <s v="Direção Financeira"/>
    <x v="0"/>
    <x v="0"/>
    <x v="0"/>
    <x v="0"/>
    <x v="0"/>
    <x v="0"/>
    <x v="0"/>
    <s v="099999"/>
    <x v="0"/>
    <x v="0"/>
    <x v="0"/>
    <x v="0"/>
    <s v="Despesa com aquisição de óleo e um gás de 3 KG, conforme anexo."/>
  </r>
  <r>
    <x v="2"/>
    <n v="0"/>
    <n v="0"/>
    <n v="0"/>
    <n v="4960"/>
    <x v="1380"/>
    <x v="0"/>
    <x v="0"/>
    <x v="0"/>
    <s v="01.27.02.15"/>
    <x v="10"/>
    <x v="4"/>
    <x v="5"/>
    <s v="Saneamento básico"/>
    <s v="01.27.02"/>
    <s v="Saneamento básico"/>
    <s v="01.27.02"/>
    <x v="20"/>
    <x v="0"/>
    <x v="0"/>
    <x v="0"/>
    <x v="0"/>
    <x v="1"/>
    <x v="2"/>
    <x v="0"/>
    <x v="0"/>
    <s v="2023-01-10"/>
    <x v="0"/>
    <n v="4960"/>
    <x v="0"/>
    <m/>
    <x v="0"/>
    <m/>
    <x v="8"/>
    <n v="100474914"/>
    <x v="0"/>
    <x v="0"/>
    <s v="Transferência de Residuos Aterro Santiago"/>
    <s v="ORI"/>
    <x v="0"/>
    <m/>
    <x v="0"/>
    <x v="0"/>
    <x v="0"/>
    <x v="0"/>
    <x v="0"/>
    <x v="0"/>
    <x v="0"/>
    <x v="0"/>
    <x v="0"/>
    <x v="0"/>
    <x v="0"/>
    <s v="Transferência de Residuos Aterro Santiago"/>
    <x v="0"/>
    <x v="0"/>
    <x v="0"/>
    <x v="0"/>
    <x v="1"/>
    <x v="0"/>
    <x v="0"/>
    <s v="099999"/>
    <x v="0"/>
    <x v="0"/>
    <x v="0"/>
    <x v="0"/>
    <s v="Despesa com serviço de manutenção de camião de recolha de resíduos solido, conforme anexo."/>
  </r>
  <r>
    <x v="0"/>
    <n v="0"/>
    <n v="0"/>
    <n v="0"/>
    <n v="51103"/>
    <x v="1381"/>
    <x v="0"/>
    <x v="0"/>
    <x v="0"/>
    <s v="03.16.15"/>
    <x v="0"/>
    <x v="0"/>
    <x v="0"/>
    <s v="Direção Financeira"/>
    <s v="03.16.15"/>
    <s v="Direção Financeira"/>
    <s v="03.16.15"/>
    <x v="0"/>
    <x v="0"/>
    <x v="0"/>
    <x v="0"/>
    <x v="0"/>
    <x v="0"/>
    <x v="0"/>
    <x v="0"/>
    <x v="0"/>
    <s v="2023-01-27"/>
    <x v="0"/>
    <n v="51103"/>
    <x v="0"/>
    <m/>
    <x v="0"/>
    <m/>
    <x v="0"/>
    <n v="100476920"/>
    <x v="0"/>
    <x v="0"/>
    <s v="Direção Financeira"/>
    <s v="ORI"/>
    <x v="0"/>
    <m/>
    <x v="0"/>
    <x v="0"/>
    <x v="0"/>
    <x v="0"/>
    <x v="0"/>
    <x v="0"/>
    <x v="0"/>
    <x v="0"/>
    <x v="0"/>
    <x v="0"/>
    <x v="0"/>
    <s v="Direção Financeira"/>
    <x v="0"/>
    <x v="0"/>
    <x v="0"/>
    <x v="0"/>
    <x v="0"/>
    <x v="0"/>
    <x v="0"/>
    <s v="000000"/>
    <x v="0"/>
    <x v="0"/>
    <x v="0"/>
    <x v="0"/>
    <s v="Pagamento a favor Felisberto Carvalho, pela aquisição de combustíveis destinados as viaturas afetas aos serviços da Câmara Municipal, conforme enxó"/>
  </r>
  <r>
    <x v="0"/>
    <n v="0"/>
    <n v="0"/>
    <n v="0"/>
    <n v="39831"/>
    <x v="1382"/>
    <x v="0"/>
    <x v="0"/>
    <x v="0"/>
    <s v="03.16.15"/>
    <x v="0"/>
    <x v="0"/>
    <x v="0"/>
    <s v="Direção Financeira"/>
    <s v="03.16.15"/>
    <s v="Direção Financeira"/>
    <s v="03.16.15"/>
    <x v="61"/>
    <x v="0"/>
    <x v="0"/>
    <x v="0"/>
    <x v="0"/>
    <x v="0"/>
    <x v="0"/>
    <x v="0"/>
    <x v="3"/>
    <s v="2023-04-26"/>
    <x v="1"/>
    <n v="39831"/>
    <x v="0"/>
    <m/>
    <x v="0"/>
    <m/>
    <x v="225"/>
    <n v="100478727"/>
    <x v="0"/>
    <x v="0"/>
    <s v="Direção Financeira"/>
    <s v="ORI"/>
    <x v="0"/>
    <m/>
    <x v="0"/>
    <x v="0"/>
    <x v="0"/>
    <x v="0"/>
    <x v="0"/>
    <x v="0"/>
    <x v="0"/>
    <x v="0"/>
    <x v="0"/>
    <x v="0"/>
    <x v="0"/>
    <s v="Direção Financeira"/>
    <x v="0"/>
    <x v="0"/>
    <x v="0"/>
    <x v="0"/>
    <x v="0"/>
    <x v="0"/>
    <x v="0"/>
    <s v="000000"/>
    <x v="0"/>
    <x v="0"/>
    <x v="0"/>
    <x v="0"/>
    <s v="Pagamamento a favor do Brilho, pela a aquisição de matérias de higiene e limpeza para os serviços da CMSM, confrome documento em anexo."/>
  </r>
  <r>
    <x v="0"/>
    <n v="0"/>
    <n v="0"/>
    <n v="0"/>
    <n v="14900"/>
    <x v="1383"/>
    <x v="0"/>
    <x v="0"/>
    <x v="0"/>
    <s v="03.16.15"/>
    <x v="0"/>
    <x v="0"/>
    <x v="0"/>
    <s v="Direção Financeira"/>
    <s v="03.16.15"/>
    <s v="Direção Financeira"/>
    <s v="03.16.15"/>
    <x v="55"/>
    <x v="0"/>
    <x v="0"/>
    <x v="0"/>
    <x v="0"/>
    <x v="0"/>
    <x v="0"/>
    <x v="0"/>
    <x v="3"/>
    <s v="2023-04-26"/>
    <x v="1"/>
    <n v="14900"/>
    <x v="0"/>
    <m/>
    <x v="0"/>
    <m/>
    <x v="8"/>
    <n v="100474914"/>
    <x v="0"/>
    <x v="0"/>
    <s v="Direção Financeira"/>
    <s v="ORI"/>
    <x v="0"/>
    <m/>
    <x v="0"/>
    <x v="0"/>
    <x v="0"/>
    <x v="0"/>
    <x v="0"/>
    <x v="0"/>
    <x v="0"/>
    <x v="0"/>
    <x v="0"/>
    <x v="0"/>
    <x v="0"/>
    <s v="Direção Financeira"/>
    <x v="0"/>
    <x v="0"/>
    <x v="0"/>
    <x v="0"/>
    <x v="0"/>
    <x v="0"/>
    <x v="0"/>
    <s v="000000"/>
    <x v="0"/>
    <x v="0"/>
    <x v="0"/>
    <x v="0"/>
    <s v="Despesa a favor da Tesouraria Municipal, para o pagamento de uma Bicicleta tamanho 26, verde e preto, para os serviços da CMSM, confrome documento em anexo. "/>
  </r>
  <r>
    <x v="0"/>
    <n v="0"/>
    <n v="0"/>
    <n v="0"/>
    <n v="53500"/>
    <x v="1384"/>
    <x v="0"/>
    <x v="0"/>
    <x v="0"/>
    <s v="01.27.02.11"/>
    <x v="21"/>
    <x v="4"/>
    <x v="5"/>
    <s v="Saneamento básico"/>
    <s v="01.27.02"/>
    <s v="Saneamento básico"/>
    <s v="01.27.02"/>
    <x v="21"/>
    <x v="0"/>
    <x v="5"/>
    <x v="8"/>
    <x v="0"/>
    <x v="1"/>
    <x v="0"/>
    <x v="0"/>
    <x v="3"/>
    <s v="2023-04-27"/>
    <x v="1"/>
    <n v="53500"/>
    <x v="0"/>
    <m/>
    <x v="0"/>
    <m/>
    <x v="52"/>
    <n v="100479452"/>
    <x v="0"/>
    <x v="0"/>
    <s v="Reforço do saneamento básico"/>
    <s v="ORI"/>
    <x v="0"/>
    <m/>
    <x v="0"/>
    <x v="0"/>
    <x v="0"/>
    <x v="0"/>
    <x v="0"/>
    <x v="0"/>
    <x v="0"/>
    <x v="0"/>
    <x v="0"/>
    <x v="0"/>
    <x v="0"/>
    <s v="Reforço do saneamento básico"/>
    <x v="0"/>
    <x v="0"/>
    <x v="0"/>
    <x v="0"/>
    <x v="1"/>
    <x v="0"/>
    <x v="0"/>
    <s v="000000"/>
    <x v="0"/>
    <x v="0"/>
    <x v="0"/>
    <x v="0"/>
    <s v="Pagamento a favor da Empresa da Newash Automóvel, para a aquisição  de peças e lavagens da viatura ST-03-QJ da CMSM, conforme documento em anexo."/>
  </r>
  <r>
    <x v="2"/>
    <n v="0"/>
    <n v="0"/>
    <n v="0"/>
    <n v="36152"/>
    <x v="1385"/>
    <x v="0"/>
    <x v="0"/>
    <x v="0"/>
    <s v="03.16.15"/>
    <x v="0"/>
    <x v="0"/>
    <x v="0"/>
    <s v="Direção Financeira"/>
    <s v="03.16.15"/>
    <s v="Direção Financeira"/>
    <s v="03.16.15"/>
    <x v="47"/>
    <x v="0"/>
    <x v="0"/>
    <x v="0"/>
    <x v="0"/>
    <x v="0"/>
    <x v="2"/>
    <x v="0"/>
    <x v="5"/>
    <s v="2023-05-31"/>
    <x v="1"/>
    <n v="36152"/>
    <x v="0"/>
    <m/>
    <x v="0"/>
    <m/>
    <x v="26"/>
    <n v="100476713"/>
    <x v="0"/>
    <x v="0"/>
    <s v="Direção Financeira"/>
    <s v="ORI"/>
    <x v="0"/>
    <m/>
    <x v="0"/>
    <x v="0"/>
    <x v="0"/>
    <x v="0"/>
    <x v="0"/>
    <x v="0"/>
    <x v="0"/>
    <x v="0"/>
    <x v="0"/>
    <x v="0"/>
    <x v="0"/>
    <s v="Direção Financeira"/>
    <x v="0"/>
    <x v="0"/>
    <x v="0"/>
    <x v="0"/>
    <x v="0"/>
    <x v="0"/>
    <x v="0"/>
    <s v="000000"/>
    <x v="0"/>
    <x v="0"/>
    <x v="0"/>
    <x v="0"/>
    <s v="Despesa realizada a favor da funcionária Magda Alice Brito Afonso, proveniente da última prestação do retroativo implementação do PCCS, referente ao mês de janeiro de 2012 á outubro de 2014, conforme documento em anexo. "/>
  </r>
  <r>
    <x v="0"/>
    <n v="0"/>
    <n v="0"/>
    <n v="0"/>
    <n v="1400"/>
    <x v="1386"/>
    <x v="0"/>
    <x v="0"/>
    <x v="0"/>
    <s v="03.16.16"/>
    <x v="22"/>
    <x v="0"/>
    <x v="0"/>
    <s v="Direção Ambiente e Saneamento "/>
    <s v="03.16.16"/>
    <s v="Direção Ambiente e Saneamento "/>
    <s v="03.16.16"/>
    <x v="19"/>
    <x v="0"/>
    <x v="0"/>
    <x v="7"/>
    <x v="0"/>
    <x v="0"/>
    <x v="0"/>
    <x v="0"/>
    <x v="4"/>
    <s v="2023-06-05"/>
    <x v="1"/>
    <n v="14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r. Herculano Fernandes, pela sua deslocação á cidade da Praia, em missão do serviço, no dia 04 de junho 2023, conforme anexo. "/>
  </r>
  <r>
    <x v="2"/>
    <n v="0"/>
    <n v="0"/>
    <n v="0"/>
    <n v="54000"/>
    <x v="1387"/>
    <x v="0"/>
    <x v="1"/>
    <x v="0"/>
    <s v="03.03.10"/>
    <x v="4"/>
    <x v="0"/>
    <x v="3"/>
    <s v="Receitas Da Câmara"/>
    <s v="03.03.10"/>
    <s v="Receitas Da Câmara"/>
    <s v="03.03.10"/>
    <x v="33"/>
    <x v="0"/>
    <x v="0"/>
    <x v="0"/>
    <x v="0"/>
    <x v="0"/>
    <x v="1"/>
    <x v="0"/>
    <x v="5"/>
    <s v="2023-05-19"/>
    <x v="1"/>
    <n v="5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800"/>
    <x v="1388"/>
    <x v="0"/>
    <x v="1"/>
    <x v="0"/>
    <s v="03.03.10"/>
    <x v="4"/>
    <x v="0"/>
    <x v="3"/>
    <s v="Receitas Da Câmara"/>
    <s v="03.03.10"/>
    <s v="Receitas Da Câmara"/>
    <s v="03.03.10"/>
    <x v="8"/>
    <x v="0"/>
    <x v="0"/>
    <x v="0"/>
    <x v="0"/>
    <x v="0"/>
    <x v="1"/>
    <x v="0"/>
    <x v="5"/>
    <s v="2023-05-19"/>
    <x v="1"/>
    <n v="58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1389"/>
    <x v="0"/>
    <x v="1"/>
    <x v="0"/>
    <s v="03.03.10"/>
    <x v="4"/>
    <x v="0"/>
    <x v="3"/>
    <s v="Receitas Da Câmara"/>
    <s v="03.03.10"/>
    <s v="Receitas Da Câmara"/>
    <s v="03.03.10"/>
    <x v="6"/>
    <x v="0"/>
    <x v="3"/>
    <x v="3"/>
    <x v="0"/>
    <x v="0"/>
    <x v="1"/>
    <x v="0"/>
    <x v="5"/>
    <s v="2023-05-19"/>
    <x v="1"/>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70"/>
    <x v="1390"/>
    <x v="0"/>
    <x v="1"/>
    <x v="0"/>
    <s v="03.03.10"/>
    <x v="4"/>
    <x v="0"/>
    <x v="3"/>
    <s v="Receitas Da Câmara"/>
    <s v="03.03.10"/>
    <s v="Receitas Da Câmara"/>
    <s v="03.03.10"/>
    <x v="11"/>
    <x v="0"/>
    <x v="3"/>
    <x v="3"/>
    <x v="0"/>
    <x v="0"/>
    <x v="1"/>
    <x v="0"/>
    <x v="5"/>
    <s v="2023-05-19"/>
    <x v="1"/>
    <n v="3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32"/>
    <x v="1391"/>
    <x v="0"/>
    <x v="1"/>
    <x v="0"/>
    <s v="03.03.10"/>
    <x v="4"/>
    <x v="0"/>
    <x v="3"/>
    <s v="Receitas Da Câmara"/>
    <s v="03.03.10"/>
    <s v="Receitas Da Câmara"/>
    <s v="03.03.10"/>
    <x v="28"/>
    <x v="0"/>
    <x v="3"/>
    <x v="3"/>
    <x v="0"/>
    <x v="0"/>
    <x v="1"/>
    <x v="0"/>
    <x v="5"/>
    <s v="2023-05-19"/>
    <x v="1"/>
    <n v="85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300"/>
    <x v="1392"/>
    <x v="0"/>
    <x v="1"/>
    <x v="0"/>
    <s v="03.03.10"/>
    <x v="4"/>
    <x v="0"/>
    <x v="3"/>
    <s v="Receitas Da Câmara"/>
    <s v="03.03.10"/>
    <s v="Receitas Da Câmara"/>
    <s v="03.03.10"/>
    <x v="9"/>
    <x v="0"/>
    <x v="3"/>
    <x v="3"/>
    <x v="0"/>
    <x v="0"/>
    <x v="1"/>
    <x v="0"/>
    <x v="5"/>
    <s v="2023-05-19"/>
    <x v="1"/>
    <n v="60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
    <x v="1393"/>
    <x v="0"/>
    <x v="1"/>
    <x v="0"/>
    <s v="03.03.10"/>
    <x v="4"/>
    <x v="0"/>
    <x v="3"/>
    <s v="Receitas Da Câmara"/>
    <s v="03.03.10"/>
    <s v="Receitas Da Câmara"/>
    <s v="03.03.10"/>
    <x v="4"/>
    <x v="0"/>
    <x v="3"/>
    <x v="3"/>
    <x v="0"/>
    <x v="0"/>
    <x v="1"/>
    <x v="0"/>
    <x v="5"/>
    <s v="2023-05-19"/>
    <x v="1"/>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1394"/>
    <x v="0"/>
    <x v="1"/>
    <x v="0"/>
    <s v="03.03.10"/>
    <x v="4"/>
    <x v="0"/>
    <x v="3"/>
    <s v="Receitas Da Câmara"/>
    <s v="03.03.10"/>
    <s v="Receitas Da Câmara"/>
    <s v="03.03.10"/>
    <x v="5"/>
    <x v="0"/>
    <x v="0"/>
    <x v="4"/>
    <x v="0"/>
    <x v="0"/>
    <x v="1"/>
    <x v="0"/>
    <x v="5"/>
    <s v="2023-05-19"/>
    <x v="1"/>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175"/>
    <x v="1395"/>
    <x v="0"/>
    <x v="1"/>
    <x v="0"/>
    <s v="03.03.10"/>
    <x v="4"/>
    <x v="0"/>
    <x v="3"/>
    <s v="Receitas Da Câmara"/>
    <s v="03.03.10"/>
    <s v="Receitas Da Câmara"/>
    <s v="03.03.10"/>
    <x v="34"/>
    <x v="0"/>
    <x v="3"/>
    <x v="3"/>
    <x v="0"/>
    <x v="0"/>
    <x v="1"/>
    <x v="0"/>
    <x v="5"/>
    <s v="2023-05-19"/>
    <x v="1"/>
    <n v="14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1396"/>
    <x v="0"/>
    <x v="1"/>
    <x v="0"/>
    <s v="03.03.10"/>
    <x v="4"/>
    <x v="0"/>
    <x v="3"/>
    <s v="Receitas Da Câmara"/>
    <s v="03.03.10"/>
    <s v="Receitas Da Câmara"/>
    <s v="03.03.10"/>
    <x v="7"/>
    <x v="0"/>
    <x v="3"/>
    <x v="3"/>
    <x v="0"/>
    <x v="0"/>
    <x v="1"/>
    <x v="0"/>
    <x v="5"/>
    <s v="2023-05-19"/>
    <x v="1"/>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1397"/>
    <x v="0"/>
    <x v="1"/>
    <x v="0"/>
    <s v="03.03.10"/>
    <x v="4"/>
    <x v="0"/>
    <x v="3"/>
    <s v="Receitas Da Câmara"/>
    <s v="03.03.10"/>
    <s v="Receitas Da Câmara"/>
    <s v="03.03.10"/>
    <x v="27"/>
    <x v="0"/>
    <x v="3"/>
    <x v="3"/>
    <x v="0"/>
    <x v="0"/>
    <x v="1"/>
    <x v="0"/>
    <x v="5"/>
    <s v="2023-05-19"/>
    <x v="1"/>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0"/>
    <x v="1398"/>
    <x v="0"/>
    <x v="1"/>
    <x v="0"/>
    <s v="03.03.10"/>
    <x v="4"/>
    <x v="0"/>
    <x v="3"/>
    <s v="Receitas Da Câmara"/>
    <s v="03.03.10"/>
    <s v="Receitas Da Câmara"/>
    <s v="03.03.10"/>
    <x v="22"/>
    <x v="0"/>
    <x v="3"/>
    <x v="3"/>
    <x v="0"/>
    <x v="0"/>
    <x v="1"/>
    <x v="0"/>
    <x v="5"/>
    <s v="2023-05-19"/>
    <x v="1"/>
    <n v="6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600"/>
    <x v="1399"/>
    <x v="0"/>
    <x v="1"/>
    <x v="0"/>
    <s v="03.03.10"/>
    <x v="4"/>
    <x v="0"/>
    <x v="3"/>
    <s v="Receitas Da Câmara"/>
    <s v="03.03.10"/>
    <s v="Receitas Da Câmara"/>
    <s v="03.03.10"/>
    <x v="22"/>
    <x v="0"/>
    <x v="3"/>
    <x v="3"/>
    <x v="0"/>
    <x v="0"/>
    <x v="1"/>
    <x v="0"/>
    <x v="5"/>
    <s v="2023-05-22"/>
    <x v="1"/>
    <n v="29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385"/>
    <x v="1400"/>
    <x v="0"/>
    <x v="1"/>
    <x v="0"/>
    <s v="03.03.10"/>
    <x v="4"/>
    <x v="0"/>
    <x v="3"/>
    <s v="Receitas Da Câmara"/>
    <s v="03.03.10"/>
    <s v="Receitas Da Câmara"/>
    <s v="03.03.10"/>
    <x v="6"/>
    <x v="0"/>
    <x v="3"/>
    <x v="3"/>
    <x v="0"/>
    <x v="0"/>
    <x v="1"/>
    <x v="0"/>
    <x v="5"/>
    <s v="2023-05-22"/>
    <x v="1"/>
    <n v="153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161"/>
    <x v="1401"/>
    <x v="0"/>
    <x v="1"/>
    <x v="0"/>
    <s v="03.03.10"/>
    <x v="4"/>
    <x v="0"/>
    <x v="3"/>
    <s v="Receitas Da Câmara"/>
    <s v="03.03.10"/>
    <s v="Receitas Da Câmara"/>
    <s v="03.03.10"/>
    <x v="8"/>
    <x v="0"/>
    <x v="0"/>
    <x v="0"/>
    <x v="0"/>
    <x v="0"/>
    <x v="1"/>
    <x v="0"/>
    <x v="5"/>
    <s v="2023-05-22"/>
    <x v="1"/>
    <n v="6316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402"/>
    <x v="0"/>
    <x v="1"/>
    <x v="0"/>
    <s v="03.03.10"/>
    <x v="4"/>
    <x v="0"/>
    <x v="3"/>
    <s v="Receitas Da Câmara"/>
    <s v="03.03.10"/>
    <s v="Receitas Da Câmara"/>
    <s v="03.03.10"/>
    <x v="24"/>
    <x v="0"/>
    <x v="0"/>
    <x v="4"/>
    <x v="0"/>
    <x v="0"/>
    <x v="1"/>
    <x v="0"/>
    <x v="5"/>
    <s v="2023-05-22"/>
    <x v="1"/>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403"/>
    <x v="0"/>
    <x v="1"/>
    <x v="0"/>
    <s v="03.03.10"/>
    <x v="4"/>
    <x v="0"/>
    <x v="3"/>
    <s v="Receitas Da Câmara"/>
    <s v="03.03.10"/>
    <s v="Receitas Da Câmara"/>
    <s v="03.03.10"/>
    <x v="26"/>
    <x v="0"/>
    <x v="3"/>
    <x v="3"/>
    <x v="0"/>
    <x v="0"/>
    <x v="1"/>
    <x v="0"/>
    <x v="5"/>
    <s v="2023-05-22"/>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650"/>
    <x v="1404"/>
    <x v="0"/>
    <x v="1"/>
    <x v="0"/>
    <s v="03.03.10"/>
    <x v="4"/>
    <x v="0"/>
    <x v="3"/>
    <s v="Receitas Da Câmara"/>
    <s v="03.03.10"/>
    <s v="Receitas Da Câmara"/>
    <s v="03.03.10"/>
    <x v="34"/>
    <x v="0"/>
    <x v="3"/>
    <x v="3"/>
    <x v="0"/>
    <x v="0"/>
    <x v="1"/>
    <x v="0"/>
    <x v="5"/>
    <s v="2023-05-22"/>
    <x v="1"/>
    <n v="30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00"/>
    <x v="1405"/>
    <x v="0"/>
    <x v="1"/>
    <x v="0"/>
    <s v="03.03.10"/>
    <x v="4"/>
    <x v="0"/>
    <x v="3"/>
    <s v="Receitas Da Câmara"/>
    <s v="03.03.10"/>
    <s v="Receitas Da Câmara"/>
    <s v="03.03.10"/>
    <x v="11"/>
    <x v="0"/>
    <x v="3"/>
    <x v="3"/>
    <x v="0"/>
    <x v="0"/>
    <x v="1"/>
    <x v="0"/>
    <x v="5"/>
    <s v="2023-05-22"/>
    <x v="1"/>
    <n v="6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20"/>
    <x v="1406"/>
    <x v="0"/>
    <x v="1"/>
    <x v="0"/>
    <s v="03.03.10"/>
    <x v="4"/>
    <x v="0"/>
    <x v="3"/>
    <s v="Receitas Da Câmara"/>
    <s v="03.03.10"/>
    <s v="Receitas Da Câmara"/>
    <s v="03.03.10"/>
    <x v="7"/>
    <x v="0"/>
    <x v="3"/>
    <x v="3"/>
    <x v="0"/>
    <x v="0"/>
    <x v="1"/>
    <x v="0"/>
    <x v="5"/>
    <s v="2023-05-22"/>
    <x v="1"/>
    <n v="6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1407"/>
    <x v="0"/>
    <x v="1"/>
    <x v="0"/>
    <s v="03.03.10"/>
    <x v="4"/>
    <x v="0"/>
    <x v="3"/>
    <s v="Receitas Da Câmara"/>
    <s v="03.03.10"/>
    <s v="Receitas Da Câmara"/>
    <s v="03.03.10"/>
    <x v="4"/>
    <x v="0"/>
    <x v="3"/>
    <x v="3"/>
    <x v="0"/>
    <x v="0"/>
    <x v="1"/>
    <x v="0"/>
    <x v="5"/>
    <s v="2023-05-22"/>
    <x v="1"/>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408"/>
    <x v="0"/>
    <x v="1"/>
    <x v="0"/>
    <s v="03.03.10"/>
    <x v="4"/>
    <x v="0"/>
    <x v="3"/>
    <s v="Receitas Da Câmara"/>
    <s v="03.03.10"/>
    <s v="Receitas Da Câmara"/>
    <s v="03.03.10"/>
    <x v="29"/>
    <x v="0"/>
    <x v="3"/>
    <x v="3"/>
    <x v="0"/>
    <x v="0"/>
    <x v="1"/>
    <x v="0"/>
    <x v="5"/>
    <s v="2023-05-22"/>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1409"/>
    <x v="0"/>
    <x v="1"/>
    <x v="0"/>
    <s v="03.03.10"/>
    <x v="4"/>
    <x v="0"/>
    <x v="3"/>
    <s v="Receitas Da Câmara"/>
    <s v="03.03.10"/>
    <s v="Receitas Da Câmara"/>
    <s v="03.03.10"/>
    <x v="27"/>
    <x v="0"/>
    <x v="3"/>
    <x v="3"/>
    <x v="0"/>
    <x v="0"/>
    <x v="1"/>
    <x v="0"/>
    <x v="5"/>
    <s v="2023-05-22"/>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1410"/>
    <x v="0"/>
    <x v="1"/>
    <x v="0"/>
    <s v="03.03.10"/>
    <x v="4"/>
    <x v="0"/>
    <x v="3"/>
    <s v="Receitas Da Câmara"/>
    <s v="03.03.10"/>
    <s v="Receitas Da Câmara"/>
    <s v="03.03.10"/>
    <x v="32"/>
    <x v="0"/>
    <x v="3"/>
    <x v="3"/>
    <x v="0"/>
    <x v="0"/>
    <x v="1"/>
    <x v="0"/>
    <x v="5"/>
    <s v="2023-05-22"/>
    <x v="1"/>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400"/>
    <x v="1411"/>
    <x v="0"/>
    <x v="1"/>
    <x v="0"/>
    <s v="03.03.10"/>
    <x v="4"/>
    <x v="0"/>
    <x v="3"/>
    <s v="Receitas Da Câmara"/>
    <s v="03.03.10"/>
    <s v="Receitas Da Câmara"/>
    <s v="03.03.10"/>
    <x v="5"/>
    <x v="0"/>
    <x v="0"/>
    <x v="4"/>
    <x v="0"/>
    <x v="0"/>
    <x v="1"/>
    <x v="0"/>
    <x v="5"/>
    <s v="2023-05-22"/>
    <x v="1"/>
    <n v="1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412"/>
    <x v="0"/>
    <x v="1"/>
    <x v="0"/>
    <s v="03.03.10"/>
    <x v="4"/>
    <x v="0"/>
    <x v="3"/>
    <s v="Receitas Da Câmara"/>
    <s v="03.03.10"/>
    <s v="Receitas Da Câmara"/>
    <s v="03.03.10"/>
    <x v="28"/>
    <x v="0"/>
    <x v="3"/>
    <x v="3"/>
    <x v="0"/>
    <x v="0"/>
    <x v="1"/>
    <x v="0"/>
    <x v="5"/>
    <s v="2023-05-22"/>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290"/>
    <x v="1413"/>
    <x v="0"/>
    <x v="1"/>
    <x v="0"/>
    <s v="03.03.10"/>
    <x v="4"/>
    <x v="0"/>
    <x v="3"/>
    <s v="Receitas Da Câmara"/>
    <s v="03.03.10"/>
    <s v="Receitas Da Câmara"/>
    <s v="03.03.10"/>
    <x v="9"/>
    <x v="0"/>
    <x v="3"/>
    <x v="3"/>
    <x v="0"/>
    <x v="0"/>
    <x v="1"/>
    <x v="0"/>
    <x v="5"/>
    <s v="2023-05-22"/>
    <x v="1"/>
    <n v="162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1414"/>
    <x v="0"/>
    <x v="1"/>
    <x v="0"/>
    <s v="03.03.10"/>
    <x v="4"/>
    <x v="0"/>
    <x v="3"/>
    <s v="Receitas Da Câmara"/>
    <s v="03.03.10"/>
    <s v="Receitas Da Câmara"/>
    <s v="03.03.10"/>
    <x v="9"/>
    <x v="0"/>
    <x v="3"/>
    <x v="3"/>
    <x v="0"/>
    <x v="0"/>
    <x v="1"/>
    <x v="0"/>
    <x v="5"/>
    <s v="2023-05-24"/>
    <x v="1"/>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800"/>
    <x v="1415"/>
    <x v="0"/>
    <x v="1"/>
    <x v="0"/>
    <s v="03.03.10"/>
    <x v="4"/>
    <x v="0"/>
    <x v="3"/>
    <s v="Receitas Da Câmara"/>
    <s v="03.03.10"/>
    <s v="Receitas Da Câmara"/>
    <s v="03.03.10"/>
    <x v="27"/>
    <x v="0"/>
    <x v="3"/>
    <x v="3"/>
    <x v="0"/>
    <x v="0"/>
    <x v="1"/>
    <x v="0"/>
    <x v="5"/>
    <s v="2023-05-24"/>
    <x v="1"/>
    <n v="30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237"/>
    <x v="1416"/>
    <x v="0"/>
    <x v="1"/>
    <x v="0"/>
    <s v="03.03.10"/>
    <x v="4"/>
    <x v="0"/>
    <x v="3"/>
    <s v="Receitas Da Câmara"/>
    <s v="03.03.10"/>
    <s v="Receitas Da Câmara"/>
    <s v="03.03.10"/>
    <x v="8"/>
    <x v="0"/>
    <x v="0"/>
    <x v="0"/>
    <x v="0"/>
    <x v="0"/>
    <x v="1"/>
    <x v="0"/>
    <x v="5"/>
    <s v="2023-05-24"/>
    <x v="1"/>
    <n v="492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
    <x v="1417"/>
    <x v="0"/>
    <x v="1"/>
    <x v="0"/>
    <s v="03.03.10"/>
    <x v="4"/>
    <x v="0"/>
    <x v="3"/>
    <s v="Receitas Da Câmara"/>
    <s v="03.03.10"/>
    <s v="Receitas Da Câmara"/>
    <s v="03.03.10"/>
    <x v="30"/>
    <x v="0"/>
    <x v="3"/>
    <x v="9"/>
    <x v="0"/>
    <x v="0"/>
    <x v="1"/>
    <x v="0"/>
    <x v="5"/>
    <s v="2023-05-24"/>
    <x v="1"/>
    <n v="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1418"/>
    <x v="0"/>
    <x v="1"/>
    <x v="0"/>
    <s v="03.03.10"/>
    <x v="4"/>
    <x v="0"/>
    <x v="3"/>
    <s v="Receitas Da Câmara"/>
    <s v="03.03.10"/>
    <s v="Receitas Da Câmara"/>
    <s v="03.03.10"/>
    <x v="22"/>
    <x v="0"/>
    <x v="3"/>
    <x v="3"/>
    <x v="0"/>
    <x v="0"/>
    <x v="1"/>
    <x v="0"/>
    <x v="5"/>
    <s v="2023-05-24"/>
    <x v="1"/>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
    <x v="1419"/>
    <x v="0"/>
    <x v="1"/>
    <x v="0"/>
    <s v="03.03.10"/>
    <x v="4"/>
    <x v="0"/>
    <x v="3"/>
    <s v="Receitas Da Câmara"/>
    <s v="03.03.10"/>
    <s v="Receitas Da Câmara"/>
    <s v="03.03.10"/>
    <x v="23"/>
    <x v="0"/>
    <x v="3"/>
    <x v="9"/>
    <x v="0"/>
    <x v="0"/>
    <x v="1"/>
    <x v="0"/>
    <x v="5"/>
    <s v="2023-05-24"/>
    <x v="1"/>
    <n v="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25"/>
    <x v="1420"/>
    <x v="0"/>
    <x v="1"/>
    <x v="0"/>
    <s v="03.03.10"/>
    <x v="4"/>
    <x v="0"/>
    <x v="3"/>
    <s v="Receitas Da Câmara"/>
    <s v="03.03.10"/>
    <s v="Receitas Da Câmara"/>
    <s v="03.03.10"/>
    <x v="6"/>
    <x v="0"/>
    <x v="3"/>
    <x v="3"/>
    <x v="0"/>
    <x v="0"/>
    <x v="1"/>
    <x v="0"/>
    <x v="5"/>
    <s v="2023-05-24"/>
    <x v="1"/>
    <n v="4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500"/>
    <x v="1421"/>
    <x v="0"/>
    <x v="1"/>
    <x v="0"/>
    <s v="03.03.10"/>
    <x v="4"/>
    <x v="0"/>
    <x v="3"/>
    <s v="Receitas Da Câmara"/>
    <s v="03.03.10"/>
    <s v="Receitas Da Câmara"/>
    <s v="03.03.10"/>
    <x v="5"/>
    <x v="0"/>
    <x v="0"/>
    <x v="4"/>
    <x v="0"/>
    <x v="0"/>
    <x v="1"/>
    <x v="0"/>
    <x v="5"/>
    <s v="2023-05-24"/>
    <x v="1"/>
    <n v="2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
    <x v="1422"/>
    <x v="0"/>
    <x v="1"/>
    <x v="0"/>
    <s v="03.03.10"/>
    <x v="4"/>
    <x v="0"/>
    <x v="3"/>
    <s v="Receitas Da Câmara"/>
    <s v="03.03.10"/>
    <s v="Receitas Da Câmara"/>
    <s v="03.03.10"/>
    <x v="4"/>
    <x v="0"/>
    <x v="3"/>
    <x v="3"/>
    <x v="0"/>
    <x v="0"/>
    <x v="1"/>
    <x v="0"/>
    <x v="5"/>
    <s v="2023-05-24"/>
    <x v="1"/>
    <n v="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423"/>
    <x v="0"/>
    <x v="1"/>
    <x v="0"/>
    <s v="03.03.10"/>
    <x v="4"/>
    <x v="0"/>
    <x v="3"/>
    <s v="Receitas Da Câmara"/>
    <s v="03.03.10"/>
    <s v="Receitas Da Câmara"/>
    <s v="03.03.10"/>
    <x v="28"/>
    <x v="0"/>
    <x v="3"/>
    <x v="3"/>
    <x v="0"/>
    <x v="0"/>
    <x v="1"/>
    <x v="0"/>
    <x v="5"/>
    <s v="2023-05-24"/>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0"/>
    <x v="1424"/>
    <x v="0"/>
    <x v="1"/>
    <x v="0"/>
    <s v="03.03.10"/>
    <x v="4"/>
    <x v="0"/>
    <x v="3"/>
    <s v="Receitas Da Câmara"/>
    <s v="03.03.10"/>
    <s v="Receitas Da Câmara"/>
    <s v="03.03.10"/>
    <x v="11"/>
    <x v="0"/>
    <x v="3"/>
    <x v="3"/>
    <x v="0"/>
    <x v="0"/>
    <x v="1"/>
    <x v="0"/>
    <x v="5"/>
    <s v="2023-05-24"/>
    <x v="1"/>
    <n v="2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0"/>
    <x v="1425"/>
    <x v="0"/>
    <x v="0"/>
    <x v="0"/>
    <s v="01.25.01.10"/>
    <x v="11"/>
    <x v="1"/>
    <x v="1"/>
    <s v="Educação"/>
    <s v="01.25.01"/>
    <s v="Educação"/>
    <s v="01.25.01"/>
    <x v="21"/>
    <x v="0"/>
    <x v="5"/>
    <x v="8"/>
    <x v="0"/>
    <x v="1"/>
    <x v="0"/>
    <x v="0"/>
    <x v="4"/>
    <s v="2023-06-13"/>
    <x v="1"/>
    <n v="5600"/>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os as viaturas afetos ao transporte scolar da CMSM, conforme anexo. "/>
  </r>
  <r>
    <x v="0"/>
    <n v="0"/>
    <n v="0"/>
    <n v="0"/>
    <n v="563"/>
    <x v="1426"/>
    <x v="0"/>
    <x v="1"/>
    <x v="0"/>
    <s v="80.02.01"/>
    <x v="2"/>
    <x v="2"/>
    <x v="2"/>
    <s v="Retenções Iur"/>
    <s v="80.02.01"/>
    <s v="Retenções Iur"/>
    <s v="80.02.01"/>
    <x v="2"/>
    <x v="0"/>
    <x v="2"/>
    <x v="0"/>
    <x v="1"/>
    <x v="2"/>
    <x v="1"/>
    <x v="0"/>
    <x v="4"/>
    <s v="2023-06-20"/>
    <x v="1"/>
    <n v="563"/>
    <x v="0"/>
    <m/>
    <x v="0"/>
    <m/>
    <x v="2"/>
    <n v="100474696"/>
    <x v="0"/>
    <x v="0"/>
    <s v="Retenções Iur"/>
    <s v="ORI"/>
    <x v="0"/>
    <s v="RIUR"/>
    <x v="0"/>
    <x v="0"/>
    <x v="0"/>
    <x v="0"/>
    <x v="0"/>
    <x v="0"/>
    <x v="0"/>
    <x v="0"/>
    <x v="0"/>
    <x v="0"/>
    <x v="0"/>
    <s v="Retenções Iur"/>
    <x v="0"/>
    <x v="0"/>
    <x v="0"/>
    <x v="0"/>
    <x v="2"/>
    <x v="0"/>
    <x v="0"/>
    <s v="000000"/>
    <x v="0"/>
    <x v="1"/>
    <x v="0"/>
    <x v="0"/>
    <s v="RETENCAO OT"/>
  </r>
  <r>
    <x v="0"/>
    <n v="0"/>
    <n v="0"/>
    <n v="0"/>
    <n v="103767"/>
    <x v="1427"/>
    <x v="0"/>
    <x v="0"/>
    <x v="0"/>
    <s v="01.27.04.10"/>
    <x v="13"/>
    <x v="4"/>
    <x v="5"/>
    <s v="Infra-Estruturas e Transportes"/>
    <s v="01.27.04"/>
    <s v="Infra-Estruturas e Transportes"/>
    <s v="01.27.04"/>
    <x v="21"/>
    <x v="0"/>
    <x v="5"/>
    <x v="8"/>
    <x v="0"/>
    <x v="1"/>
    <x v="0"/>
    <x v="0"/>
    <x v="11"/>
    <s v="2023-09-12"/>
    <x v="2"/>
    <n v="103767"/>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á Felisberto Carvalho Auto, pela aquisição de combustível, para as viaturas destinados a obstrução das vias e ribeiras, no âmbito do plano de emergência de épocas de chuvas, conforme anexo."/>
  </r>
  <r>
    <x v="0"/>
    <n v="0"/>
    <n v="0"/>
    <n v="0"/>
    <n v="30000"/>
    <x v="1428"/>
    <x v="0"/>
    <x v="1"/>
    <x v="0"/>
    <s v="03.03.10"/>
    <x v="4"/>
    <x v="0"/>
    <x v="3"/>
    <s v="Receitas Da Câmara"/>
    <s v="03.03.10"/>
    <s v="Receitas Da Câmara"/>
    <s v="03.03.10"/>
    <x v="7"/>
    <x v="0"/>
    <x v="3"/>
    <x v="3"/>
    <x v="0"/>
    <x v="0"/>
    <x v="1"/>
    <x v="0"/>
    <x v="7"/>
    <s v="2023-08-11"/>
    <x v="2"/>
    <n v="30000"/>
    <x v="0"/>
    <m/>
    <x v="0"/>
    <m/>
    <x v="8"/>
    <n v="100474914"/>
    <x v="0"/>
    <x v="0"/>
    <s v="Receitas Da Câmara"/>
    <s v="EXT"/>
    <x v="0"/>
    <s v="RDC"/>
    <x v="0"/>
    <x v="0"/>
    <x v="0"/>
    <x v="0"/>
    <x v="0"/>
    <x v="0"/>
    <x v="0"/>
    <x v="0"/>
    <x v="0"/>
    <x v="0"/>
    <x v="0"/>
    <s v="Receitas Da Câmara"/>
    <x v="0"/>
    <x v="0"/>
    <x v="0"/>
    <x v="0"/>
    <x v="0"/>
    <x v="0"/>
    <x v="0"/>
    <s v="000000"/>
    <x v="0"/>
    <x v="0"/>
    <x v="0"/>
    <x v="0"/>
    <s v="Depósito Ivete Martins, conforme anexo. "/>
  </r>
  <r>
    <x v="2"/>
    <n v="0"/>
    <n v="0"/>
    <n v="0"/>
    <n v="76118"/>
    <x v="1429"/>
    <x v="0"/>
    <x v="0"/>
    <x v="0"/>
    <s v="01.27.02.15"/>
    <x v="10"/>
    <x v="4"/>
    <x v="5"/>
    <s v="Saneamento básico"/>
    <s v="01.27.02"/>
    <s v="Saneamento básico"/>
    <s v="01.27.02"/>
    <x v="20"/>
    <x v="0"/>
    <x v="0"/>
    <x v="0"/>
    <x v="0"/>
    <x v="1"/>
    <x v="2"/>
    <x v="0"/>
    <x v="11"/>
    <s v="2023-09-22"/>
    <x v="2"/>
    <n v="7611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auto pela aquisição de combustiveis, destinados as viaturas afetos ao transfêrancia de residuos solidos urbanos para o atero sanitario, confrome anexo.  "/>
  </r>
  <r>
    <x v="2"/>
    <n v="0"/>
    <n v="0"/>
    <n v="0"/>
    <n v="10000"/>
    <x v="1430"/>
    <x v="0"/>
    <x v="0"/>
    <x v="0"/>
    <s v="01.26.02.07"/>
    <x v="28"/>
    <x v="5"/>
    <x v="6"/>
    <s v="Pesca"/>
    <s v="01.26.02"/>
    <s v="Pesca"/>
    <s v="01.26.02"/>
    <x v="20"/>
    <x v="0"/>
    <x v="0"/>
    <x v="0"/>
    <x v="0"/>
    <x v="1"/>
    <x v="2"/>
    <x v="0"/>
    <x v="8"/>
    <s v="2023-10-13"/>
    <x v="3"/>
    <n v="10000"/>
    <x v="0"/>
    <m/>
    <x v="0"/>
    <m/>
    <x v="226"/>
    <n v="100440660"/>
    <x v="0"/>
    <x v="0"/>
    <s v="Apoio para Aquisição de Materiais de Pescas e Botes"/>
    <s v="ORI"/>
    <x v="0"/>
    <m/>
    <x v="0"/>
    <x v="0"/>
    <x v="0"/>
    <x v="0"/>
    <x v="0"/>
    <x v="0"/>
    <x v="0"/>
    <x v="0"/>
    <x v="0"/>
    <x v="0"/>
    <x v="0"/>
    <s v="Apoio para Aquisição de Materiais de Pescas e Botes"/>
    <x v="0"/>
    <x v="0"/>
    <x v="0"/>
    <x v="0"/>
    <x v="1"/>
    <x v="0"/>
    <x v="0"/>
    <s v="000000"/>
    <x v="0"/>
    <x v="0"/>
    <x v="0"/>
    <x v="0"/>
    <s v="Apoio para realização de intercambio dos pescadores, conforme proposta em anexo."/>
  </r>
  <r>
    <x v="0"/>
    <n v="0"/>
    <n v="0"/>
    <n v="0"/>
    <n v="3000"/>
    <x v="1431"/>
    <x v="0"/>
    <x v="0"/>
    <x v="0"/>
    <s v="03.16.02"/>
    <x v="9"/>
    <x v="0"/>
    <x v="0"/>
    <s v="Gabinete do Presidente"/>
    <s v="03.16.02"/>
    <s v="Gabinete do Presidente"/>
    <s v="03.16.02"/>
    <x v="19"/>
    <x v="0"/>
    <x v="0"/>
    <x v="7"/>
    <x v="0"/>
    <x v="0"/>
    <x v="0"/>
    <x v="0"/>
    <x v="8"/>
    <s v="2023-10-20"/>
    <x v="3"/>
    <n v="3000"/>
    <x v="0"/>
    <m/>
    <x v="0"/>
    <m/>
    <x v="37"/>
    <n v="100479541"/>
    <x v="0"/>
    <x v="0"/>
    <s v="Gabinete do Presidente"/>
    <s v="ORI"/>
    <x v="0"/>
    <m/>
    <x v="0"/>
    <x v="0"/>
    <x v="0"/>
    <x v="0"/>
    <x v="0"/>
    <x v="0"/>
    <x v="0"/>
    <x v="0"/>
    <x v="0"/>
    <x v="0"/>
    <x v="0"/>
    <s v="Gabinete do Presidente"/>
    <x v="0"/>
    <x v="0"/>
    <x v="0"/>
    <x v="0"/>
    <x v="0"/>
    <x v="0"/>
    <x v="0"/>
    <s v="000000"/>
    <x v="0"/>
    <x v="0"/>
    <x v="0"/>
    <x v="0"/>
    <s v="Pagamento a favor de Cabo Verde Airports, SA, referente serviço CIP, Herménio Fernandes, RAI/LIS, 30/9, confrome anexo."/>
  </r>
  <r>
    <x v="0"/>
    <n v="0"/>
    <n v="0"/>
    <n v="0"/>
    <n v="750"/>
    <x v="1432"/>
    <x v="0"/>
    <x v="1"/>
    <x v="0"/>
    <s v="03.03.10"/>
    <x v="4"/>
    <x v="0"/>
    <x v="3"/>
    <s v="Receitas Da Câmara"/>
    <s v="03.03.10"/>
    <s v="Receitas Da Câmara"/>
    <s v="03.03.10"/>
    <x v="24"/>
    <x v="0"/>
    <x v="0"/>
    <x v="4"/>
    <x v="0"/>
    <x v="0"/>
    <x v="1"/>
    <x v="0"/>
    <x v="8"/>
    <s v="2023-10-20"/>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70"/>
    <x v="1433"/>
    <x v="0"/>
    <x v="0"/>
    <x v="0"/>
    <s v="01.27.02.11"/>
    <x v="21"/>
    <x v="4"/>
    <x v="5"/>
    <s v="Saneamento básico"/>
    <s v="01.27.02"/>
    <s v="Saneamento básico"/>
    <s v="01.27.02"/>
    <x v="21"/>
    <x v="0"/>
    <x v="5"/>
    <x v="8"/>
    <x v="0"/>
    <x v="1"/>
    <x v="0"/>
    <x v="0"/>
    <x v="8"/>
    <s v="2023-10-31"/>
    <x v="3"/>
    <n v="2670"/>
    <x v="0"/>
    <m/>
    <x v="0"/>
    <m/>
    <x v="227"/>
    <n v="100257584"/>
    <x v="0"/>
    <x v="0"/>
    <s v="Reforço do saneamento básico"/>
    <s v="ORI"/>
    <x v="0"/>
    <m/>
    <x v="0"/>
    <x v="0"/>
    <x v="0"/>
    <x v="0"/>
    <x v="0"/>
    <x v="0"/>
    <x v="0"/>
    <x v="0"/>
    <x v="0"/>
    <x v="0"/>
    <x v="0"/>
    <s v="Reforço do saneamento básico"/>
    <x v="0"/>
    <x v="0"/>
    <x v="0"/>
    <x v="0"/>
    <x v="1"/>
    <x v="0"/>
    <x v="0"/>
    <s v="000000"/>
    <x v="0"/>
    <x v="0"/>
    <x v="0"/>
    <x v="0"/>
    <s v="Pagamento da diferença a favor do Sr. José Alberto Furtado, pelo lapso do valor contrato, conforme anexo. "/>
  </r>
  <r>
    <x v="0"/>
    <n v="0"/>
    <n v="0"/>
    <n v="0"/>
    <n v="14000"/>
    <x v="1434"/>
    <x v="0"/>
    <x v="0"/>
    <x v="0"/>
    <s v="03.16.15"/>
    <x v="0"/>
    <x v="0"/>
    <x v="0"/>
    <s v="Direção Financeira"/>
    <s v="03.16.15"/>
    <s v="Direção Financeira"/>
    <s v="03.16.15"/>
    <x v="66"/>
    <x v="0"/>
    <x v="0"/>
    <x v="7"/>
    <x v="0"/>
    <x v="0"/>
    <x v="0"/>
    <x v="0"/>
    <x v="8"/>
    <s v="2023-10-31"/>
    <x v="3"/>
    <n v="14000"/>
    <x v="0"/>
    <m/>
    <x v="0"/>
    <m/>
    <x v="228"/>
    <n v="100479310"/>
    <x v="0"/>
    <x v="0"/>
    <s v="Direção Financeira"/>
    <s v="ORI"/>
    <x v="0"/>
    <m/>
    <x v="0"/>
    <x v="0"/>
    <x v="0"/>
    <x v="0"/>
    <x v="0"/>
    <x v="0"/>
    <x v="0"/>
    <x v="0"/>
    <x v="0"/>
    <x v="0"/>
    <x v="0"/>
    <s v="Direção Financeira"/>
    <x v="0"/>
    <x v="0"/>
    <x v="0"/>
    <x v="0"/>
    <x v="0"/>
    <x v="0"/>
    <x v="0"/>
    <s v="000000"/>
    <x v="0"/>
    <x v="0"/>
    <x v="0"/>
    <x v="0"/>
    <s v="Pagamento a favor da Master-Repair, para a aquisição de serviços de ,anutenção da viatura ST-35-RP, afeto aos serviços da CMSM, confrome anexo."/>
  </r>
  <r>
    <x v="0"/>
    <n v="0"/>
    <n v="0"/>
    <n v="0"/>
    <n v="1500"/>
    <x v="1435"/>
    <x v="0"/>
    <x v="1"/>
    <x v="0"/>
    <s v="03.03.10"/>
    <x v="4"/>
    <x v="0"/>
    <x v="3"/>
    <s v="Receitas Da Câmara"/>
    <s v="03.03.10"/>
    <s v="Receitas Da Câmara"/>
    <s v="03.03.10"/>
    <x v="29"/>
    <x v="0"/>
    <x v="3"/>
    <x v="3"/>
    <x v="0"/>
    <x v="0"/>
    <x v="1"/>
    <x v="0"/>
    <x v="8"/>
    <s v="2023-10-20"/>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1436"/>
    <x v="0"/>
    <x v="1"/>
    <x v="0"/>
    <s v="03.03.10"/>
    <x v="4"/>
    <x v="0"/>
    <x v="3"/>
    <s v="Receitas Da Câmara"/>
    <s v="03.03.10"/>
    <s v="Receitas Da Câmara"/>
    <s v="03.03.10"/>
    <x v="9"/>
    <x v="0"/>
    <x v="3"/>
    <x v="3"/>
    <x v="0"/>
    <x v="0"/>
    <x v="1"/>
    <x v="0"/>
    <x v="8"/>
    <s v="2023-10-20"/>
    <x v="3"/>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90"/>
    <x v="1437"/>
    <x v="0"/>
    <x v="1"/>
    <x v="0"/>
    <s v="03.03.10"/>
    <x v="4"/>
    <x v="0"/>
    <x v="3"/>
    <s v="Receitas Da Câmara"/>
    <s v="03.03.10"/>
    <s v="Receitas Da Câmara"/>
    <s v="03.03.10"/>
    <x v="8"/>
    <x v="0"/>
    <x v="0"/>
    <x v="0"/>
    <x v="0"/>
    <x v="0"/>
    <x v="1"/>
    <x v="0"/>
    <x v="8"/>
    <s v="2023-10-20"/>
    <x v="3"/>
    <n v="81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1438"/>
    <x v="0"/>
    <x v="1"/>
    <x v="0"/>
    <s v="03.03.10"/>
    <x v="4"/>
    <x v="0"/>
    <x v="3"/>
    <s v="Receitas Da Câmara"/>
    <s v="03.03.10"/>
    <s v="Receitas Da Câmara"/>
    <s v="03.03.10"/>
    <x v="4"/>
    <x v="0"/>
    <x v="3"/>
    <x v="3"/>
    <x v="0"/>
    <x v="0"/>
    <x v="1"/>
    <x v="0"/>
    <x v="8"/>
    <s v="2023-10-20"/>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5"/>
    <x v="1439"/>
    <x v="0"/>
    <x v="1"/>
    <x v="0"/>
    <s v="03.03.10"/>
    <x v="4"/>
    <x v="0"/>
    <x v="3"/>
    <s v="Receitas Da Câmara"/>
    <s v="03.03.10"/>
    <s v="Receitas Da Câmara"/>
    <s v="03.03.10"/>
    <x v="6"/>
    <x v="0"/>
    <x v="3"/>
    <x v="3"/>
    <x v="0"/>
    <x v="0"/>
    <x v="1"/>
    <x v="0"/>
    <x v="8"/>
    <s v="2023-10-20"/>
    <x v="3"/>
    <n v="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1440"/>
    <x v="0"/>
    <x v="1"/>
    <x v="0"/>
    <s v="03.03.10"/>
    <x v="4"/>
    <x v="0"/>
    <x v="3"/>
    <s v="Receitas Da Câmara"/>
    <s v="03.03.10"/>
    <s v="Receitas Da Câmara"/>
    <s v="03.03.10"/>
    <x v="28"/>
    <x v="0"/>
    <x v="3"/>
    <x v="3"/>
    <x v="0"/>
    <x v="0"/>
    <x v="1"/>
    <x v="0"/>
    <x v="8"/>
    <s v="2023-10-20"/>
    <x v="3"/>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0"/>
    <x v="1441"/>
    <x v="0"/>
    <x v="1"/>
    <x v="0"/>
    <s v="03.03.10"/>
    <x v="4"/>
    <x v="0"/>
    <x v="3"/>
    <s v="Receitas Da Câmara"/>
    <s v="03.03.10"/>
    <s v="Receitas Da Câmara"/>
    <s v="03.03.10"/>
    <x v="5"/>
    <x v="0"/>
    <x v="0"/>
    <x v="4"/>
    <x v="0"/>
    <x v="0"/>
    <x v="1"/>
    <x v="0"/>
    <x v="8"/>
    <s v="2023-10-20"/>
    <x v="3"/>
    <n v="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1442"/>
    <x v="0"/>
    <x v="1"/>
    <x v="0"/>
    <s v="03.03.10"/>
    <x v="4"/>
    <x v="0"/>
    <x v="3"/>
    <s v="Receitas Da Câmara"/>
    <s v="03.03.10"/>
    <s v="Receitas Da Câmara"/>
    <s v="03.03.10"/>
    <x v="27"/>
    <x v="0"/>
    <x v="3"/>
    <x v="3"/>
    <x v="0"/>
    <x v="0"/>
    <x v="1"/>
    <x v="0"/>
    <x v="8"/>
    <s v="2023-10-20"/>
    <x v="3"/>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75"/>
    <x v="1443"/>
    <x v="0"/>
    <x v="1"/>
    <x v="0"/>
    <s v="03.03.10"/>
    <x v="4"/>
    <x v="0"/>
    <x v="3"/>
    <s v="Receitas Da Câmara"/>
    <s v="03.03.10"/>
    <s v="Receitas Da Câmara"/>
    <s v="03.03.10"/>
    <x v="34"/>
    <x v="0"/>
    <x v="3"/>
    <x v="3"/>
    <x v="0"/>
    <x v="0"/>
    <x v="1"/>
    <x v="0"/>
    <x v="8"/>
    <s v="2023-10-20"/>
    <x v="3"/>
    <n v="1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90"/>
    <x v="1444"/>
    <x v="0"/>
    <x v="1"/>
    <x v="0"/>
    <s v="03.03.10"/>
    <x v="4"/>
    <x v="0"/>
    <x v="3"/>
    <s v="Receitas Da Câmara"/>
    <s v="03.03.10"/>
    <s v="Receitas Da Câmara"/>
    <s v="03.03.10"/>
    <x v="11"/>
    <x v="0"/>
    <x v="3"/>
    <x v="3"/>
    <x v="0"/>
    <x v="0"/>
    <x v="1"/>
    <x v="0"/>
    <x v="8"/>
    <s v="2023-10-20"/>
    <x v="3"/>
    <n v="2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1445"/>
    <x v="0"/>
    <x v="1"/>
    <x v="0"/>
    <s v="03.03.10"/>
    <x v="4"/>
    <x v="0"/>
    <x v="3"/>
    <s v="Receitas Da Câmara"/>
    <s v="03.03.10"/>
    <s v="Receitas Da Câmara"/>
    <s v="03.03.10"/>
    <x v="10"/>
    <x v="0"/>
    <x v="3"/>
    <x v="5"/>
    <x v="0"/>
    <x v="0"/>
    <x v="1"/>
    <x v="0"/>
    <x v="8"/>
    <s v="2023-10-20"/>
    <x v="3"/>
    <n v="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0"/>
    <x v="1446"/>
    <x v="0"/>
    <x v="0"/>
    <x v="0"/>
    <s v="03.16.19"/>
    <x v="47"/>
    <x v="0"/>
    <x v="0"/>
    <s v="Direção de Inovação e Desporto"/>
    <s v="03.16.19"/>
    <s v="Direção de Inovação e Desporto"/>
    <s v="03.16.19"/>
    <x v="19"/>
    <x v="0"/>
    <x v="0"/>
    <x v="7"/>
    <x v="0"/>
    <x v="0"/>
    <x v="0"/>
    <x v="0"/>
    <x v="10"/>
    <s v="2023-12-05"/>
    <x v="3"/>
    <n v="5600"/>
    <x v="0"/>
    <m/>
    <x v="0"/>
    <m/>
    <x v="210"/>
    <n v="100477347"/>
    <x v="0"/>
    <x v="0"/>
    <s v="Direção de Inovação e Desporto"/>
    <s v="ORI"/>
    <x v="0"/>
    <m/>
    <x v="0"/>
    <x v="0"/>
    <x v="0"/>
    <x v="0"/>
    <x v="0"/>
    <x v="0"/>
    <x v="0"/>
    <x v="0"/>
    <x v="0"/>
    <x v="0"/>
    <x v="0"/>
    <s v="Direção de Inovação e Desporto"/>
    <x v="0"/>
    <x v="0"/>
    <x v="0"/>
    <x v="0"/>
    <x v="0"/>
    <x v="0"/>
    <x v="0"/>
    <s v="000000"/>
    <x v="0"/>
    <x v="0"/>
    <x v="0"/>
    <x v="0"/>
    <s v="Ajuda de custo e subsidio de transporte a favor do senhor Iderlindo Natalicio Furtado pela sua deslocação em missão de serviço a cidade da Praia nos dia 01 e 05 de Dezembro de 2023, conforme justificativo em anexo. "/>
  </r>
  <r>
    <x v="0"/>
    <n v="0"/>
    <n v="0"/>
    <n v="0"/>
    <n v="6000"/>
    <x v="1447"/>
    <x v="0"/>
    <x v="0"/>
    <x v="0"/>
    <s v="03.16.01"/>
    <x v="14"/>
    <x v="0"/>
    <x v="0"/>
    <s v="Assembleia Municipal"/>
    <s v="03.16.01"/>
    <s v="Assembleia Municipal"/>
    <s v="03.16.01"/>
    <x v="71"/>
    <x v="0"/>
    <x v="0"/>
    <x v="0"/>
    <x v="0"/>
    <x v="0"/>
    <x v="0"/>
    <x v="0"/>
    <x v="10"/>
    <s v="2023-12-13"/>
    <x v="3"/>
    <n v="6000"/>
    <x v="0"/>
    <m/>
    <x v="0"/>
    <m/>
    <x v="70"/>
    <n v="100476148"/>
    <x v="0"/>
    <x v="0"/>
    <s v="Assembleia Municipal"/>
    <s v="ORI"/>
    <x v="0"/>
    <s v="AM"/>
    <x v="0"/>
    <x v="0"/>
    <x v="0"/>
    <x v="0"/>
    <x v="0"/>
    <x v="0"/>
    <x v="0"/>
    <x v="0"/>
    <x v="0"/>
    <x v="0"/>
    <x v="0"/>
    <s v="Assembleia Municipal"/>
    <x v="0"/>
    <x v="0"/>
    <x v="0"/>
    <x v="0"/>
    <x v="0"/>
    <x v="0"/>
    <x v="0"/>
    <s v="000000"/>
    <x v="0"/>
    <x v="0"/>
    <x v="0"/>
    <x v="0"/>
    <s v="Grafificação referente a serviço de som, prestado a assembleia municipal, conforme proposta em anexo."/>
  </r>
  <r>
    <x v="0"/>
    <n v="0"/>
    <n v="0"/>
    <n v="0"/>
    <n v="980"/>
    <x v="1448"/>
    <x v="0"/>
    <x v="0"/>
    <x v="0"/>
    <s v="03.16.15"/>
    <x v="0"/>
    <x v="0"/>
    <x v="0"/>
    <s v="Direção Financeira"/>
    <s v="03.16.15"/>
    <s v="Direção Financeira"/>
    <s v="03.16.15"/>
    <x v="42"/>
    <x v="0"/>
    <x v="0"/>
    <x v="7"/>
    <x v="0"/>
    <x v="0"/>
    <x v="0"/>
    <x v="0"/>
    <x v="10"/>
    <s v="2023-12-18"/>
    <x v="3"/>
    <n v="980"/>
    <x v="0"/>
    <m/>
    <x v="0"/>
    <m/>
    <x v="47"/>
    <n v="100391960"/>
    <x v="0"/>
    <x v="0"/>
    <s v="Direção Financeira"/>
    <s v="ORI"/>
    <x v="0"/>
    <m/>
    <x v="0"/>
    <x v="0"/>
    <x v="0"/>
    <x v="0"/>
    <x v="0"/>
    <x v="0"/>
    <x v="0"/>
    <x v="0"/>
    <x v="0"/>
    <x v="0"/>
    <x v="0"/>
    <s v="Direção Financeira"/>
    <x v="0"/>
    <x v="0"/>
    <x v="0"/>
    <x v="0"/>
    <x v="0"/>
    <x v="0"/>
    <x v="0"/>
    <s v="000000"/>
    <x v="0"/>
    <x v="0"/>
    <x v="0"/>
    <x v="0"/>
    <s v="Pagamento a favo da CV Telecom, referente aquisição de megas para aparelho gabinete técnico, conforme anexo."/>
  </r>
  <r>
    <x v="2"/>
    <n v="0"/>
    <n v="0"/>
    <n v="0"/>
    <n v="36890"/>
    <x v="1449"/>
    <x v="0"/>
    <x v="0"/>
    <x v="0"/>
    <s v="01.28.01.08"/>
    <x v="43"/>
    <x v="6"/>
    <x v="7"/>
    <s v="Habitação Social"/>
    <s v="01.28.01"/>
    <s v="Habitação Social"/>
    <s v="01.28.01"/>
    <x v="18"/>
    <x v="0"/>
    <x v="0"/>
    <x v="0"/>
    <x v="0"/>
    <x v="1"/>
    <x v="2"/>
    <x v="0"/>
    <x v="10"/>
    <s v="2023-12-15"/>
    <x v="3"/>
    <n v="36890"/>
    <x v="0"/>
    <m/>
    <x v="0"/>
    <m/>
    <x v="152"/>
    <n v="100475220"/>
    <x v="0"/>
    <x v="0"/>
    <s v="Habitações Sociais"/>
    <s v="ORI"/>
    <x v="0"/>
    <s v="HS"/>
    <x v="0"/>
    <x v="0"/>
    <x v="0"/>
    <x v="0"/>
    <x v="0"/>
    <x v="0"/>
    <x v="0"/>
    <x v="0"/>
    <x v="0"/>
    <x v="0"/>
    <x v="0"/>
    <s v="Habitações Sociais"/>
    <x v="0"/>
    <x v="0"/>
    <x v="0"/>
    <x v="0"/>
    <x v="1"/>
    <x v="0"/>
    <x v="0"/>
    <s v="099999"/>
    <x v="0"/>
    <x v="0"/>
    <x v="0"/>
    <x v="0"/>
    <s v="Pagamento a favor da Drogaria - Tchukbest Holdings, referente a material para reabilitação da habitação do Sr. plácido Republicano de Almeida (mento), confrome anexo."/>
  </r>
  <r>
    <x v="0"/>
    <n v="0"/>
    <n v="0"/>
    <n v="0"/>
    <n v="30000"/>
    <x v="1450"/>
    <x v="0"/>
    <x v="0"/>
    <x v="0"/>
    <s v="01.25.04.22"/>
    <x v="17"/>
    <x v="1"/>
    <x v="1"/>
    <s v="Cultura"/>
    <s v="01.25.04"/>
    <s v="Cultura"/>
    <s v="01.25.04"/>
    <x v="21"/>
    <x v="0"/>
    <x v="5"/>
    <x v="8"/>
    <x v="0"/>
    <x v="1"/>
    <x v="0"/>
    <x v="0"/>
    <x v="10"/>
    <s v="2023-12-21"/>
    <x v="3"/>
    <n v="30000"/>
    <x v="0"/>
    <m/>
    <x v="0"/>
    <m/>
    <x v="229"/>
    <n v="10047956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Firma Fernando Jorge, para aquisição de 6 chapa confronta para o palco da CMSM, conforme anexo"/>
  </r>
  <r>
    <x v="0"/>
    <n v="0"/>
    <n v="0"/>
    <n v="0"/>
    <n v="142080"/>
    <x v="1451"/>
    <x v="0"/>
    <x v="0"/>
    <x v="0"/>
    <s v="01.25.04.22"/>
    <x v="17"/>
    <x v="1"/>
    <x v="1"/>
    <s v="Cultura"/>
    <s v="01.25.04"/>
    <s v="Cultura"/>
    <s v="01.25.04"/>
    <x v="21"/>
    <x v="0"/>
    <x v="5"/>
    <x v="8"/>
    <x v="0"/>
    <x v="1"/>
    <x v="0"/>
    <x v="0"/>
    <x v="10"/>
    <s v="2023-12-21"/>
    <x v="3"/>
    <n v="142080"/>
    <x v="0"/>
    <m/>
    <x v="0"/>
    <m/>
    <x v="65"/>
    <n v="10047784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trabalhos realizados no busto de nha Mita Prera, conforme propostas em anexo."/>
  </r>
  <r>
    <x v="0"/>
    <n v="0"/>
    <n v="0"/>
    <n v="0"/>
    <n v="4599"/>
    <x v="1452"/>
    <x v="0"/>
    <x v="0"/>
    <x v="0"/>
    <s v="03.16.15"/>
    <x v="0"/>
    <x v="0"/>
    <x v="0"/>
    <s v="Direção Financeira"/>
    <s v="03.16.15"/>
    <s v="Direção Financeira"/>
    <s v="03.16.15"/>
    <x v="39"/>
    <x v="0"/>
    <x v="0"/>
    <x v="7"/>
    <x v="0"/>
    <x v="0"/>
    <x v="0"/>
    <x v="0"/>
    <x v="10"/>
    <s v="2023-12-22"/>
    <x v="3"/>
    <n v="4599"/>
    <x v="0"/>
    <m/>
    <x v="0"/>
    <m/>
    <x v="2"/>
    <n v="100474696"/>
    <x v="0"/>
    <x v="2"/>
    <s v="Direção Financeira"/>
    <s v="ORI"/>
    <x v="0"/>
    <m/>
    <x v="0"/>
    <x v="0"/>
    <x v="0"/>
    <x v="0"/>
    <x v="0"/>
    <x v="0"/>
    <x v="0"/>
    <x v="0"/>
    <x v="0"/>
    <x v="0"/>
    <x v="0"/>
    <s v="Direção Financeira"/>
    <x v="0"/>
    <x v="0"/>
    <x v="0"/>
    <x v="0"/>
    <x v="0"/>
    <x v="0"/>
    <x v="0"/>
    <s v="000000"/>
    <x v="0"/>
    <x v="0"/>
    <x v="2"/>
    <x v="0"/>
    <s v="Pagamento a favor da senhora Micaela de Jesus Furtado da Veiga, pelo serviço prestado  como monitora, conforme anexo."/>
  </r>
  <r>
    <x v="0"/>
    <n v="0"/>
    <n v="0"/>
    <n v="0"/>
    <n v="26061"/>
    <x v="1452"/>
    <x v="0"/>
    <x v="0"/>
    <x v="0"/>
    <s v="03.16.15"/>
    <x v="0"/>
    <x v="0"/>
    <x v="0"/>
    <s v="Direção Financeira"/>
    <s v="03.16.15"/>
    <s v="Direção Financeira"/>
    <s v="03.16.15"/>
    <x v="39"/>
    <x v="0"/>
    <x v="0"/>
    <x v="7"/>
    <x v="0"/>
    <x v="0"/>
    <x v="0"/>
    <x v="0"/>
    <x v="10"/>
    <s v="2023-12-22"/>
    <x v="3"/>
    <n v="26061"/>
    <x v="0"/>
    <m/>
    <x v="0"/>
    <m/>
    <x v="230"/>
    <n v="100479573"/>
    <x v="0"/>
    <x v="0"/>
    <s v="Direção Financeira"/>
    <s v="ORI"/>
    <x v="0"/>
    <m/>
    <x v="0"/>
    <x v="0"/>
    <x v="0"/>
    <x v="0"/>
    <x v="0"/>
    <x v="0"/>
    <x v="0"/>
    <x v="0"/>
    <x v="0"/>
    <x v="0"/>
    <x v="0"/>
    <s v="Direção Financeira"/>
    <x v="0"/>
    <x v="0"/>
    <x v="0"/>
    <x v="0"/>
    <x v="0"/>
    <x v="0"/>
    <x v="0"/>
    <s v="000000"/>
    <x v="0"/>
    <x v="0"/>
    <x v="0"/>
    <x v="0"/>
    <s v="Pagamento a favor da senhora Micaela de Jesus Furtado da Veiga, pelo serviço prestado  como monitora, conforme anexo."/>
  </r>
  <r>
    <x v="0"/>
    <n v="0"/>
    <n v="0"/>
    <n v="0"/>
    <n v="2000"/>
    <x v="1453"/>
    <x v="0"/>
    <x v="0"/>
    <x v="0"/>
    <s v="03.16.02"/>
    <x v="9"/>
    <x v="0"/>
    <x v="0"/>
    <s v="Gabinete do Presidente"/>
    <s v="03.16.02"/>
    <s v="Gabinete do Presidente"/>
    <s v="03.16.02"/>
    <x v="19"/>
    <x v="0"/>
    <x v="0"/>
    <x v="7"/>
    <x v="0"/>
    <x v="0"/>
    <x v="0"/>
    <x v="0"/>
    <x v="0"/>
    <s v="2023-01-05"/>
    <x v="0"/>
    <n v="2000"/>
    <x v="0"/>
    <m/>
    <x v="0"/>
    <m/>
    <x v="12"/>
    <n v="100444140"/>
    <x v="0"/>
    <x v="0"/>
    <s v="Gabinete do Presidente"/>
    <s v="ORI"/>
    <x v="0"/>
    <m/>
    <x v="0"/>
    <x v="0"/>
    <x v="0"/>
    <x v="0"/>
    <x v="0"/>
    <x v="0"/>
    <x v="0"/>
    <x v="0"/>
    <x v="0"/>
    <x v="0"/>
    <x v="0"/>
    <s v="Gabinete do Presidente"/>
    <x v="0"/>
    <x v="0"/>
    <x v="0"/>
    <x v="0"/>
    <x v="0"/>
    <x v="0"/>
    <x v="0"/>
    <s v="099999"/>
    <x v="0"/>
    <x v="0"/>
    <x v="0"/>
    <x v="0"/>
    <s v="Ajuda de custo a favor do Sr. Herménio Celso Fernandes, pela sua deslocação á Ribeira Grande de Santiago, em missão de serviço no dia 06 de janeiro 2023, conforme anexo."/>
  </r>
  <r>
    <x v="0"/>
    <n v="0"/>
    <n v="0"/>
    <n v="0"/>
    <n v="2300"/>
    <x v="1454"/>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ª. Maria Suzana Veiga, pela prestação de serviço de limpeza na Delegação de São Miguel, referente a mês de janeiro 2023, conforme contrato em anexo. "/>
  </r>
  <r>
    <x v="0"/>
    <n v="0"/>
    <n v="0"/>
    <n v="0"/>
    <n v="13030"/>
    <x v="1454"/>
    <x v="0"/>
    <x v="0"/>
    <x v="0"/>
    <s v="03.16.15"/>
    <x v="0"/>
    <x v="0"/>
    <x v="0"/>
    <s v="Direção Financeira"/>
    <s v="03.16.15"/>
    <s v="Direção Financeira"/>
    <s v="03.16.15"/>
    <x v="39"/>
    <x v="0"/>
    <x v="0"/>
    <x v="7"/>
    <x v="0"/>
    <x v="0"/>
    <x v="0"/>
    <x v="0"/>
    <x v="0"/>
    <s v="2023-01-23"/>
    <x v="0"/>
    <n v="13030"/>
    <x v="0"/>
    <m/>
    <x v="0"/>
    <m/>
    <x v="231"/>
    <n v="100478642"/>
    <x v="0"/>
    <x v="0"/>
    <s v="Direção Financeira"/>
    <s v="ORI"/>
    <x v="0"/>
    <m/>
    <x v="0"/>
    <x v="0"/>
    <x v="0"/>
    <x v="0"/>
    <x v="0"/>
    <x v="0"/>
    <x v="0"/>
    <x v="0"/>
    <x v="0"/>
    <x v="0"/>
    <x v="0"/>
    <s v="Direção Financeira"/>
    <x v="0"/>
    <x v="0"/>
    <x v="0"/>
    <x v="0"/>
    <x v="0"/>
    <x v="0"/>
    <x v="0"/>
    <s v="000000"/>
    <x v="0"/>
    <x v="0"/>
    <x v="0"/>
    <x v="0"/>
    <s v="Pagamento a favor da Srª. Maria Suzana Veiga, pela prestação de serviço de limpeza na Delegação de São Miguel, referente a mês de janeiro 2023, conforme contrato em anexo. "/>
  </r>
  <r>
    <x v="2"/>
    <n v="0"/>
    <n v="0"/>
    <n v="0"/>
    <n v="164250"/>
    <x v="1455"/>
    <x v="0"/>
    <x v="0"/>
    <x v="0"/>
    <s v="01.27.07.04"/>
    <x v="32"/>
    <x v="4"/>
    <x v="5"/>
    <s v="Requalificação Urbana e Habitação 2"/>
    <s v="01.27.07"/>
    <s v="Requalificação Urbana e Habitação 2"/>
    <s v="01.27.07"/>
    <x v="18"/>
    <x v="0"/>
    <x v="0"/>
    <x v="0"/>
    <x v="0"/>
    <x v="1"/>
    <x v="2"/>
    <x v="0"/>
    <x v="0"/>
    <s v="2023-01-25"/>
    <x v="0"/>
    <n v="164250"/>
    <x v="0"/>
    <m/>
    <x v="0"/>
    <m/>
    <x v="124"/>
    <n v="100478943"/>
    <x v="0"/>
    <x v="0"/>
    <s v="Reabilitações de Estradas Rurais"/>
    <s v="ORI"/>
    <x v="0"/>
    <m/>
    <x v="0"/>
    <x v="0"/>
    <x v="0"/>
    <x v="0"/>
    <x v="0"/>
    <x v="0"/>
    <x v="0"/>
    <x v="0"/>
    <x v="0"/>
    <x v="0"/>
    <x v="0"/>
    <s v="Reabilitações de Estradas Rurais"/>
    <x v="0"/>
    <x v="0"/>
    <x v="0"/>
    <x v="0"/>
    <x v="1"/>
    <x v="0"/>
    <x v="0"/>
    <s v="000000"/>
    <x v="0"/>
    <x v="0"/>
    <x v="0"/>
    <x v="0"/>
    <s v="Pagamento a favor da comercio transporte construção Ma, referente a aquisição de 150 sacos de cimentos, para trabalhos da construção de muros e proteção, conforme anexo."/>
  </r>
  <r>
    <x v="0"/>
    <n v="0"/>
    <n v="0"/>
    <n v="0"/>
    <n v="2300"/>
    <x v="1456"/>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1457"/>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2300"/>
    <x v="1458"/>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1459"/>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4995"/>
    <x v="1460"/>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2300"/>
    <x v="146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700"/>
    <x v="1462"/>
    <x v="0"/>
    <x v="0"/>
    <x v="0"/>
    <s v="03.16.15"/>
    <x v="0"/>
    <x v="0"/>
    <x v="0"/>
    <s v="Direção Financeira"/>
    <s v="03.16.15"/>
    <s v="Direção Financeira"/>
    <s v="03.16.15"/>
    <x v="60"/>
    <x v="0"/>
    <x v="0"/>
    <x v="0"/>
    <x v="0"/>
    <x v="0"/>
    <x v="0"/>
    <x v="0"/>
    <x v="2"/>
    <s v="2023-03-02"/>
    <x v="0"/>
    <n v="700"/>
    <x v="0"/>
    <m/>
    <x v="0"/>
    <m/>
    <x v="8"/>
    <n v="100474914"/>
    <x v="0"/>
    <x v="0"/>
    <s v="Direção Financeira"/>
    <s v="ORI"/>
    <x v="0"/>
    <m/>
    <x v="0"/>
    <x v="0"/>
    <x v="0"/>
    <x v="0"/>
    <x v="0"/>
    <x v="0"/>
    <x v="0"/>
    <x v="0"/>
    <x v="0"/>
    <x v="0"/>
    <x v="0"/>
    <s v="Direção Financeira"/>
    <x v="0"/>
    <x v="0"/>
    <x v="0"/>
    <x v="0"/>
    <x v="0"/>
    <x v="0"/>
    <x v="0"/>
    <s v="000000"/>
    <x v="0"/>
    <x v="0"/>
    <x v="0"/>
    <x v="0"/>
    <s v="Despesa pela aquisição de uma tampa de radiador e colagem de pneu da viatura ST-27-RU, conforme anexo."/>
  </r>
  <r>
    <x v="0"/>
    <n v="0"/>
    <n v="0"/>
    <n v="0"/>
    <n v="1400"/>
    <x v="1463"/>
    <x v="0"/>
    <x v="0"/>
    <x v="0"/>
    <s v="03.16.16"/>
    <x v="22"/>
    <x v="0"/>
    <x v="0"/>
    <s v="Direção Ambiente e Saneamento "/>
    <s v="03.16.16"/>
    <s v="Direção Ambiente e Saneamento "/>
    <s v="03.16.16"/>
    <x v="19"/>
    <x v="0"/>
    <x v="0"/>
    <x v="7"/>
    <x v="0"/>
    <x v="0"/>
    <x v="0"/>
    <x v="0"/>
    <x v="2"/>
    <s v="2023-03-17"/>
    <x v="0"/>
    <n v="1400"/>
    <x v="0"/>
    <m/>
    <x v="0"/>
    <m/>
    <x v="122"/>
    <n v="100479362"/>
    <x v="0"/>
    <x v="0"/>
    <s v="Direção Ambiente e Saneamento "/>
    <s v="ORI"/>
    <x v="0"/>
    <m/>
    <x v="0"/>
    <x v="0"/>
    <x v="0"/>
    <x v="0"/>
    <x v="0"/>
    <x v="0"/>
    <x v="0"/>
    <x v="0"/>
    <x v="0"/>
    <x v="0"/>
    <x v="0"/>
    <s v="Direção Ambiente e Saneamento "/>
    <x v="0"/>
    <x v="0"/>
    <x v="0"/>
    <x v="0"/>
    <x v="0"/>
    <x v="0"/>
    <x v="0"/>
    <s v="000000"/>
    <x v="0"/>
    <x v="0"/>
    <x v="0"/>
    <x v="0"/>
    <s v="Ajuda de custo a favor do senhor João Pereira Martins pela sua deslocação em missão de serviço a cidade da Praia no dia 08 de Março de 2023, conforme justificativo em anexo. "/>
  </r>
  <r>
    <x v="0"/>
    <n v="0"/>
    <n v="0"/>
    <n v="0"/>
    <n v="3000"/>
    <x v="1464"/>
    <x v="0"/>
    <x v="0"/>
    <x v="0"/>
    <s v="03.16.15"/>
    <x v="0"/>
    <x v="0"/>
    <x v="0"/>
    <s v="Direção Financeira"/>
    <s v="03.16.15"/>
    <s v="Direção Financeira"/>
    <s v="03.16.15"/>
    <x v="19"/>
    <x v="0"/>
    <x v="0"/>
    <x v="7"/>
    <x v="0"/>
    <x v="0"/>
    <x v="0"/>
    <x v="0"/>
    <x v="2"/>
    <s v="2023-03-20"/>
    <x v="0"/>
    <n v="3000"/>
    <x v="0"/>
    <m/>
    <x v="0"/>
    <m/>
    <x v="108"/>
    <n v="100478954"/>
    <x v="0"/>
    <x v="0"/>
    <s v="Direção Financeira"/>
    <s v="ORI"/>
    <x v="0"/>
    <m/>
    <x v="0"/>
    <x v="0"/>
    <x v="0"/>
    <x v="0"/>
    <x v="0"/>
    <x v="0"/>
    <x v="0"/>
    <x v="0"/>
    <x v="0"/>
    <x v="0"/>
    <x v="0"/>
    <s v="Direção Financeira"/>
    <x v="0"/>
    <x v="0"/>
    <x v="0"/>
    <x v="0"/>
    <x v="0"/>
    <x v="0"/>
    <x v="0"/>
    <s v="000000"/>
    <x v="0"/>
    <x v="0"/>
    <x v="0"/>
    <x v="0"/>
    <s v="Ajuda de custo a favor do Senhora Máxima Idelmira Moreno pela sua deslocação em missão de serviço a cidade da Praia, conforme justificativo em anexo.  "/>
  </r>
  <r>
    <x v="0"/>
    <n v="0"/>
    <n v="0"/>
    <n v="0"/>
    <n v="2520"/>
    <x v="1465"/>
    <x v="0"/>
    <x v="0"/>
    <x v="0"/>
    <s v="01.25.05.12"/>
    <x v="5"/>
    <x v="1"/>
    <x v="1"/>
    <s v="Saúde"/>
    <s v="01.25.05"/>
    <s v="Saúde"/>
    <s v="01.25.05"/>
    <x v="1"/>
    <x v="0"/>
    <x v="1"/>
    <x v="1"/>
    <x v="0"/>
    <x v="1"/>
    <x v="0"/>
    <x v="0"/>
    <x v="2"/>
    <s v="2023-03-20"/>
    <x v="0"/>
    <n v="2520"/>
    <x v="0"/>
    <m/>
    <x v="0"/>
    <m/>
    <x v="8"/>
    <n v="100474914"/>
    <x v="0"/>
    <x v="0"/>
    <s v="Promoção e Inclusão Social"/>
    <s v="ORI"/>
    <x v="0"/>
    <m/>
    <x v="0"/>
    <x v="0"/>
    <x v="0"/>
    <x v="0"/>
    <x v="0"/>
    <x v="0"/>
    <x v="0"/>
    <x v="0"/>
    <x v="0"/>
    <x v="0"/>
    <x v="0"/>
    <s v="Promoção e Inclusão Social"/>
    <x v="0"/>
    <x v="0"/>
    <x v="0"/>
    <x v="0"/>
    <x v="1"/>
    <x v="0"/>
    <x v="0"/>
    <s v="000000"/>
    <x v="0"/>
    <x v="0"/>
    <x v="0"/>
    <x v="0"/>
    <s v="Pagamento do despacho, donativos do projeto Zé Luís Solidário para os serviços sociais da CMSM, conforme anexo."/>
  </r>
  <r>
    <x v="0"/>
    <n v="0"/>
    <n v="0"/>
    <n v="0"/>
    <n v="24000"/>
    <x v="1466"/>
    <x v="0"/>
    <x v="0"/>
    <x v="0"/>
    <s v="01.25.04.22"/>
    <x v="17"/>
    <x v="1"/>
    <x v="1"/>
    <s v="Cultura"/>
    <s v="01.25.04"/>
    <s v="Cultura"/>
    <s v="01.25.04"/>
    <x v="21"/>
    <x v="0"/>
    <x v="5"/>
    <x v="8"/>
    <x v="0"/>
    <x v="1"/>
    <x v="0"/>
    <x v="0"/>
    <x v="3"/>
    <s v="2023-04-14"/>
    <x v="1"/>
    <n v="24000"/>
    <x v="0"/>
    <m/>
    <x v="0"/>
    <m/>
    <x v="232"/>
    <n v="100479476"/>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s realizadas a favor do Grupo de Batucadeiras de Varanda, para confeções de uniforme e aquisição de equipamentos de batuque, conforme a deliberação em anexo."/>
  </r>
  <r>
    <x v="0"/>
    <n v="0"/>
    <n v="0"/>
    <n v="0"/>
    <n v="2000"/>
    <x v="1467"/>
    <x v="0"/>
    <x v="0"/>
    <x v="0"/>
    <s v="03.16.15"/>
    <x v="0"/>
    <x v="0"/>
    <x v="0"/>
    <s v="Direção Financeira"/>
    <s v="03.16.15"/>
    <s v="Direção Financeira"/>
    <s v="03.16.15"/>
    <x v="40"/>
    <x v="0"/>
    <x v="0"/>
    <x v="7"/>
    <x v="0"/>
    <x v="0"/>
    <x v="0"/>
    <x v="0"/>
    <x v="5"/>
    <s v="2023-05-05"/>
    <x v="1"/>
    <n v="2000"/>
    <x v="0"/>
    <m/>
    <x v="0"/>
    <m/>
    <x v="8"/>
    <n v="100474914"/>
    <x v="0"/>
    <x v="0"/>
    <s v="Direção Financeira"/>
    <s v="ORI"/>
    <x v="0"/>
    <m/>
    <x v="0"/>
    <x v="0"/>
    <x v="0"/>
    <x v="0"/>
    <x v="0"/>
    <x v="0"/>
    <x v="0"/>
    <x v="0"/>
    <x v="0"/>
    <x v="0"/>
    <x v="0"/>
    <s v="Direção Financeira"/>
    <x v="0"/>
    <x v="0"/>
    <x v="0"/>
    <x v="0"/>
    <x v="0"/>
    <x v="0"/>
    <x v="0"/>
    <s v="000857"/>
    <x v="0"/>
    <x v="0"/>
    <x v="0"/>
    <x v="0"/>
    <s v="Pagamento a favor da equipa de  do fiscalização do mercado municipal, pelos serviços prestados nas cobranças e organização das vendas ambulantes a noite no dia 08 de Abril por ocasião da pascoa, conforme proposta em anexo. "/>
  </r>
  <r>
    <x v="0"/>
    <n v="0"/>
    <n v="0"/>
    <n v="0"/>
    <n v="4000"/>
    <x v="1468"/>
    <x v="0"/>
    <x v="0"/>
    <x v="0"/>
    <s v="03.16.15"/>
    <x v="0"/>
    <x v="0"/>
    <x v="0"/>
    <s v="Direção Financeira"/>
    <s v="03.16.15"/>
    <s v="Direção Financeira"/>
    <s v="03.16.15"/>
    <x v="19"/>
    <x v="0"/>
    <x v="0"/>
    <x v="7"/>
    <x v="0"/>
    <x v="0"/>
    <x v="0"/>
    <x v="0"/>
    <x v="5"/>
    <s v="2023-05-05"/>
    <x v="1"/>
    <n v="4000"/>
    <x v="0"/>
    <m/>
    <x v="0"/>
    <m/>
    <x v="71"/>
    <n v="100475412"/>
    <x v="0"/>
    <x v="0"/>
    <s v="Direção Financeira"/>
    <s v="ORI"/>
    <x v="0"/>
    <m/>
    <x v="0"/>
    <x v="0"/>
    <x v="0"/>
    <x v="0"/>
    <x v="0"/>
    <x v="0"/>
    <x v="0"/>
    <x v="0"/>
    <x v="0"/>
    <x v="0"/>
    <x v="0"/>
    <s v="Direção Financeira"/>
    <x v="0"/>
    <x v="0"/>
    <x v="0"/>
    <x v="0"/>
    <x v="0"/>
    <x v="0"/>
    <x v="0"/>
    <s v="000881"/>
    <x v="0"/>
    <x v="0"/>
    <x v="0"/>
    <x v="0"/>
    <s v=" Ajuda de custo a favor do senhor Esmael António Varela pela a sua deslocação em missão de serviço a cidade de São Miguel a partir do dia 11 de Abril de 2023, conforme justificativo em anexo.  "/>
  </r>
  <r>
    <x v="0"/>
    <n v="0"/>
    <n v="0"/>
    <n v="0"/>
    <n v="47250"/>
    <x v="1469"/>
    <x v="0"/>
    <x v="0"/>
    <x v="0"/>
    <s v="01.28.03.06"/>
    <x v="30"/>
    <x v="6"/>
    <x v="7"/>
    <s v="Proteção Social"/>
    <s v="01.28.03"/>
    <s v="Proteção Social"/>
    <s v="01.28.03"/>
    <x v="21"/>
    <x v="0"/>
    <x v="5"/>
    <x v="8"/>
    <x v="0"/>
    <x v="1"/>
    <x v="0"/>
    <x v="0"/>
    <x v="5"/>
    <s v="2023-05-26"/>
    <x v="1"/>
    <n v="47250"/>
    <x v="0"/>
    <m/>
    <x v="0"/>
    <m/>
    <x v="18"/>
    <n v="100479344"/>
    <x v="0"/>
    <x v="0"/>
    <s v="Apoio a Crianças Vulneráveis "/>
    <s v="ORI"/>
    <x v="0"/>
    <s v="ACV"/>
    <x v="0"/>
    <x v="0"/>
    <x v="0"/>
    <x v="0"/>
    <x v="0"/>
    <x v="0"/>
    <x v="0"/>
    <x v="0"/>
    <x v="0"/>
    <x v="0"/>
    <x v="0"/>
    <s v="Apoio a Crianças Vulneráveis "/>
    <x v="0"/>
    <x v="0"/>
    <x v="0"/>
    <x v="0"/>
    <x v="1"/>
    <x v="0"/>
    <x v="0"/>
    <s v="001006"/>
    <x v="0"/>
    <x v="0"/>
    <x v="0"/>
    <x v="0"/>
    <s v="Pagamento á NL Kadoch, correspondente a 75% do valor da fatura, para aluguer de insufláveis, aparelho de som, palco, parque pula-pula e um grupo de dança para atividades de convívio e entretenimento com as crianças da zona norte do município de São Miguel, conforme anexo."/>
  </r>
  <r>
    <x v="0"/>
    <n v="0"/>
    <n v="0"/>
    <n v="0"/>
    <n v="15700"/>
    <x v="1470"/>
    <x v="0"/>
    <x v="0"/>
    <x v="0"/>
    <s v="01.25.04.22"/>
    <x v="17"/>
    <x v="1"/>
    <x v="1"/>
    <s v="Cultura"/>
    <s v="01.25.04"/>
    <s v="Cultura"/>
    <s v="01.25.04"/>
    <x v="21"/>
    <x v="0"/>
    <x v="5"/>
    <x v="8"/>
    <x v="0"/>
    <x v="1"/>
    <x v="0"/>
    <x v="0"/>
    <x v="6"/>
    <s v="2023-07-03"/>
    <x v="2"/>
    <n v="15700"/>
    <x v="0"/>
    <m/>
    <x v="0"/>
    <m/>
    <x v="18"/>
    <n v="100479344"/>
    <x v="0"/>
    <x v="0"/>
    <s v="Atividades culturais e promoção da cultura no Concelho"/>
    <s v="ORI"/>
    <x v="0"/>
    <s v="ACPCC"/>
    <x v="0"/>
    <x v="0"/>
    <x v="0"/>
    <x v="0"/>
    <x v="0"/>
    <x v="0"/>
    <x v="0"/>
    <x v="0"/>
    <x v="0"/>
    <x v="0"/>
    <x v="0"/>
    <s v="Atividades culturais e promoção da cultura no Concelho"/>
    <x v="0"/>
    <x v="0"/>
    <x v="0"/>
    <x v="0"/>
    <x v="1"/>
    <x v="0"/>
    <x v="0"/>
    <s v="099999"/>
    <x v="0"/>
    <x v="0"/>
    <x v="0"/>
    <x v="0"/>
    <s v="Pagamento á NL Kadosh-SDM, referente a aluguel de som, para o efeito, conforme fatura e proposta em anexo. "/>
  </r>
  <r>
    <x v="0"/>
    <n v="0"/>
    <n v="0"/>
    <n v="0"/>
    <n v="11500"/>
    <x v="1471"/>
    <x v="0"/>
    <x v="0"/>
    <x v="0"/>
    <s v="03.16.15"/>
    <x v="0"/>
    <x v="0"/>
    <x v="0"/>
    <s v="Direção Financeira"/>
    <s v="03.16.15"/>
    <s v="Direção Financeira"/>
    <s v="03.16.15"/>
    <x v="17"/>
    <x v="0"/>
    <x v="0"/>
    <x v="0"/>
    <x v="0"/>
    <x v="0"/>
    <x v="0"/>
    <x v="0"/>
    <x v="4"/>
    <s v="2023-06-20"/>
    <x v="1"/>
    <n v="11500"/>
    <x v="0"/>
    <m/>
    <x v="0"/>
    <m/>
    <x v="195"/>
    <n v="100476433"/>
    <x v="0"/>
    <x v="0"/>
    <s v="Direção Financeira"/>
    <s v="ORI"/>
    <x v="0"/>
    <m/>
    <x v="0"/>
    <x v="0"/>
    <x v="0"/>
    <x v="0"/>
    <x v="0"/>
    <x v="0"/>
    <x v="0"/>
    <x v="0"/>
    <x v="0"/>
    <x v="0"/>
    <x v="0"/>
    <s v="Direção Financeira"/>
    <x v="0"/>
    <x v="0"/>
    <x v="0"/>
    <x v="0"/>
    <x v="0"/>
    <x v="0"/>
    <x v="0"/>
    <s v="000000"/>
    <x v="0"/>
    <x v="0"/>
    <x v="0"/>
    <x v="0"/>
    <s v="Pagamento a favor de Recoshop Sociedade Unipessoal, para a aquisição de 1 toner, para os serviços da contabilidade da CMSM. conforme anexo."/>
  </r>
  <r>
    <x v="0"/>
    <n v="0"/>
    <n v="0"/>
    <n v="0"/>
    <n v="49351"/>
    <x v="1472"/>
    <x v="0"/>
    <x v="0"/>
    <x v="0"/>
    <s v="03.16.15"/>
    <x v="0"/>
    <x v="0"/>
    <x v="0"/>
    <s v="Direção Financeira"/>
    <s v="03.16.15"/>
    <s v="Direção Financeira"/>
    <s v="03.16.15"/>
    <x v="0"/>
    <x v="0"/>
    <x v="0"/>
    <x v="0"/>
    <x v="0"/>
    <x v="0"/>
    <x v="0"/>
    <x v="0"/>
    <x v="6"/>
    <s v="2023-07-21"/>
    <x v="2"/>
    <n v="49351"/>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 viatura afeto ao serviço da CMSM, conforme anexo. "/>
  </r>
  <r>
    <x v="0"/>
    <n v="0"/>
    <n v="0"/>
    <n v="0"/>
    <n v="1400"/>
    <x v="1473"/>
    <x v="0"/>
    <x v="0"/>
    <x v="0"/>
    <s v="03.16.15"/>
    <x v="0"/>
    <x v="0"/>
    <x v="0"/>
    <s v="Direção Financeira"/>
    <s v="03.16.15"/>
    <s v="Direção Financeira"/>
    <s v="03.16.15"/>
    <x v="19"/>
    <x v="0"/>
    <x v="0"/>
    <x v="7"/>
    <x v="0"/>
    <x v="0"/>
    <x v="0"/>
    <x v="0"/>
    <x v="4"/>
    <s v="2023-06-22"/>
    <x v="1"/>
    <n v="1400"/>
    <x v="0"/>
    <m/>
    <x v="0"/>
    <m/>
    <x v="210"/>
    <n v="100477347"/>
    <x v="0"/>
    <x v="0"/>
    <s v="Direção Financeira"/>
    <s v="ORI"/>
    <x v="0"/>
    <m/>
    <x v="0"/>
    <x v="0"/>
    <x v="0"/>
    <x v="0"/>
    <x v="0"/>
    <x v="0"/>
    <x v="0"/>
    <x v="0"/>
    <x v="0"/>
    <x v="0"/>
    <x v="0"/>
    <s v="Direção Financeira"/>
    <x v="0"/>
    <x v="0"/>
    <x v="0"/>
    <x v="0"/>
    <x v="0"/>
    <x v="0"/>
    <x v="0"/>
    <s v="000000"/>
    <x v="0"/>
    <x v="0"/>
    <x v="0"/>
    <x v="0"/>
    <s v="Ajuda de custo a favor do SR. Iderlindo Furtado pela sua deslocação em missão de serviço a cidade da Praia, conforme justificativo em anexo. "/>
  </r>
  <r>
    <x v="2"/>
    <n v="0"/>
    <n v="0"/>
    <n v="0"/>
    <n v="2734170"/>
    <x v="1474"/>
    <x v="0"/>
    <x v="0"/>
    <x v="0"/>
    <s v="03.16.15"/>
    <x v="0"/>
    <x v="0"/>
    <x v="0"/>
    <s v="Direção Financeira"/>
    <s v="03.16.15"/>
    <s v="Direção Financeira"/>
    <s v="03.16.15"/>
    <x v="47"/>
    <x v="0"/>
    <x v="0"/>
    <x v="0"/>
    <x v="0"/>
    <x v="0"/>
    <x v="2"/>
    <x v="0"/>
    <x v="4"/>
    <s v="2023-06-28"/>
    <x v="1"/>
    <n v="2734170"/>
    <x v="0"/>
    <m/>
    <x v="0"/>
    <m/>
    <x v="233"/>
    <n v="100382863"/>
    <x v="0"/>
    <x v="0"/>
    <s v="Direção Financeira"/>
    <s v="ORI"/>
    <x v="0"/>
    <m/>
    <x v="0"/>
    <x v="0"/>
    <x v="0"/>
    <x v="0"/>
    <x v="0"/>
    <x v="0"/>
    <x v="0"/>
    <x v="0"/>
    <x v="0"/>
    <x v="0"/>
    <x v="0"/>
    <s v="Direção Financeira"/>
    <x v="0"/>
    <x v="0"/>
    <x v="0"/>
    <x v="0"/>
    <x v="0"/>
    <x v="0"/>
    <x v="0"/>
    <s v="000000"/>
    <x v="0"/>
    <x v="0"/>
    <x v="0"/>
    <x v="0"/>
    <s v="Pagamento á Empresa Evolution Engenharia, referente ao contrato da empreitada das obras de asfaltagem do troço da estrada nº2, Ponta Calhetona á Jamaica, conforme copia do contrato em anexo. "/>
  </r>
  <r>
    <x v="2"/>
    <n v="0"/>
    <n v="0"/>
    <n v="0"/>
    <n v="40000"/>
    <x v="1475"/>
    <x v="0"/>
    <x v="0"/>
    <x v="0"/>
    <s v="01.23.04.14"/>
    <x v="8"/>
    <x v="3"/>
    <x v="4"/>
    <s v="Ambiente"/>
    <s v="01.23.04"/>
    <s v="Ambiente"/>
    <s v="01.23.04"/>
    <x v="18"/>
    <x v="0"/>
    <x v="0"/>
    <x v="0"/>
    <x v="0"/>
    <x v="1"/>
    <x v="2"/>
    <x v="0"/>
    <x v="6"/>
    <s v="2023-07-03"/>
    <x v="2"/>
    <n v="40000"/>
    <x v="0"/>
    <m/>
    <x v="0"/>
    <m/>
    <x v="117"/>
    <n v="100477538"/>
    <x v="0"/>
    <x v="0"/>
    <s v="Criação e Manutenção de Espaços Verdes"/>
    <s v="ORI"/>
    <x v="0"/>
    <s v="CMEV"/>
    <x v="0"/>
    <x v="0"/>
    <x v="0"/>
    <x v="0"/>
    <x v="0"/>
    <x v="0"/>
    <x v="0"/>
    <x v="0"/>
    <x v="0"/>
    <x v="0"/>
    <x v="0"/>
    <s v="Criação e Manutenção de Espaços Verdes"/>
    <x v="0"/>
    <x v="0"/>
    <x v="0"/>
    <x v="0"/>
    <x v="1"/>
    <x v="0"/>
    <x v="0"/>
    <s v="000000"/>
    <x v="0"/>
    <x v="0"/>
    <x v="0"/>
    <x v="0"/>
    <s v="Pagamento a Favor de Oficina Mecânica André, pela aquisição de serviço de manutenção  da Viatura ST-12-OI da CMSM, conforme anexo."/>
  </r>
  <r>
    <x v="2"/>
    <n v="0"/>
    <n v="0"/>
    <n v="0"/>
    <n v="40000"/>
    <x v="1476"/>
    <x v="0"/>
    <x v="0"/>
    <x v="0"/>
    <s v="01.27.02.15"/>
    <x v="10"/>
    <x v="4"/>
    <x v="5"/>
    <s v="Saneamento básico"/>
    <s v="01.27.02"/>
    <s v="Saneamento básico"/>
    <s v="01.27.02"/>
    <x v="20"/>
    <x v="0"/>
    <x v="0"/>
    <x v="0"/>
    <x v="0"/>
    <x v="1"/>
    <x v="2"/>
    <x v="0"/>
    <x v="7"/>
    <s v="2023-08-02"/>
    <x v="2"/>
    <n v="40000"/>
    <x v="0"/>
    <m/>
    <x v="0"/>
    <m/>
    <x v="117"/>
    <n v="100477538"/>
    <x v="0"/>
    <x v="0"/>
    <s v="Transferência de Residuos Aterro Santiago"/>
    <s v="ORI"/>
    <x v="0"/>
    <m/>
    <x v="0"/>
    <x v="0"/>
    <x v="0"/>
    <x v="0"/>
    <x v="0"/>
    <x v="0"/>
    <x v="0"/>
    <x v="0"/>
    <x v="0"/>
    <x v="0"/>
    <x v="0"/>
    <s v="Transferência de Residuos Aterro Santiago"/>
    <x v="0"/>
    <x v="0"/>
    <x v="0"/>
    <x v="0"/>
    <x v="1"/>
    <x v="0"/>
    <x v="0"/>
    <s v="000000"/>
    <x v="0"/>
    <x v="0"/>
    <x v="0"/>
    <x v="0"/>
    <s v="Pagamento a favor de Oficina mecânica Andre, pela a aquisição de serviço de manutenção e reparação da viatura St-33-QU, afeto aos serviço de transferência de resíduos para o aterro sanitário, conforme anexo. "/>
  </r>
  <r>
    <x v="0"/>
    <n v="0"/>
    <n v="0"/>
    <n v="0"/>
    <n v="80000"/>
    <x v="1477"/>
    <x v="0"/>
    <x v="0"/>
    <x v="0"/>
    <s v="01.27.04.10"/>
    <x v="13"/>
    <x v="4"/>
    <x v="5"/>
    <s v="Infra-Estruturas e Transportes"/>
    <s v="01.27.04"/>
    <s v="Infra-Estruturas e Transportes"/>
    <s v="01.27.04"/>
    <x v="21"/>
    <x v="0"/>
    <x v="5"/>
    <x v="8"/>
    <x v="0"/>
    <x v="1"/>
    <x v="0"/>
    <x v="0"/>
    <x v="7"/>
    <s v="2023-08-02"/>
    <x v="2"/>
    <n v="80000"/>
    <x v="0"/>
    <m/>
    <x v="0"/>
    <m/>
    <x v="117"/>
    <n v="100477538"/>
    <x v="0"/>
    <x v="0"/>
    <s v="Plano de Mitigação as secas e maus anos agrícolas"/>
    <s v="ORI"/>
    <x v="0"/>
    <m/>
    <x v="0"/>
    <x v="0"/>
    <x v="0"/>
    <x v="0"/>
    <x v="0"/>
    <x v="0"/>
    <x v="0"/>
    <x v="0"/>
    <x v="0"/>
    <x v="0"/>
    <x v="0"/>
    <s v="Plano de Mitigação as secas e maus anos agrícolas"/>
    <x v="0"/>
    <x v="0"/>
    <x v="0"/>
    <x v="0"/>
    <x v="1"/>
    <x v="0"/>
    <x v="0"/>
    <s v="000000"/>
    <x v="0"/>
    <x v="0"/>
    <x v="0"/>
    <x v="0"/>
    <s v="Pagamento á Oficina  Mecânica André, pela aquisição de serviços de manutenção e reparação da viatura ST-27-RU e reparação da caixa de velocidade da viatura ST-06 WS, afeto as obras, conforme fatura e proposta em anexo. "/>
  </r>
  <r>
    <x v="0"/>
    <n v="0"/>
    <n v="0"/>
    <n v="0"/>
    <n v="75000"/>
    <x v="1478"/>
    <x v="0"/>
    <x v="0"/>
    <x v="0"/>
    <s v="01.25.03.12"/>
    <x v="16"/>
    <x v="1"/>
    <x v="1"/>
    <s v="Emprego e Formação profissional"/>
    <s v="01.25.03"/>
    <s v="Emprego e Formação profissional"/>
    <s v="01.25.03"/>
    <x v="21"/>
    <x v="0"/>
    <x v="5"/>
    <x v="8"/>
    <x v="0"/>
    <x v="1"/>
    <x v="0"/>
    <x v="0"/>
    <x v="7"/>
    <s v="2023-08-03"/>
    <x v="2"/>
    <n v="75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Apoio financeiro concedido a um grupo de pessoas, na lista abaixo indicada, para realização da feira de delícias do mar, a ser realizados nos dias 04 e 05 de agosto, conforme anexo"/>
  </r>
  <r>
    <x v="0"/>
    <n v="0"/>
    <n v="0"/>
    <n v="0"/>
    <n v="500000"/>
    <x v="1479"/>
    <x v="0"/>
    <x v="0"/>
    <x v="0"/>
    <s v="01.25.04.22"/>
    <x v="17"/>
    <x v="1"/>
    <x v="1"/>
    <s v="Cultura"/>
    <s v="01.25.04"/>
    <s v="Cultura"/>
    <s v="01.25.04"/>
    <x v="21"/>
    <x v="0"/>
    <x v="5"/>
    <x v="8"/>
    <x v="0"/>
    <x v="1"/>
    <x v="0"/>
    <x v="0"/>
    <x v="7"/>
    <s v="2023-08-07"/>
    <x v="2"/>
    <n v="500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ing Eventos Serviços e Produções, referente aquisição de serviços de concessão da organização, promoção comercialização do Festival de 15 Agosto 2023, conforme copia de contrato em anexo.  "/>
  </r>
  <r>
    <x v="0"/>
    <n v="0"/>
    <n v="0"/>
    <n v="0"/>
    <n v="57000"/>
    <x v="1480"/>
    <x v="0"/>
    <x v="0"/>
    <x v="0"/>
    <s v="01.25.01.10"/>
    <x v="11"/>
    <x v="1"/>
    <x v="1"/>
    <s v="Educação"/>
    <s v="01.25.01"/>
    <s v="Educação"/>
    <s v="01.25.01"/>
    <x v="21"/>
    <x v="0"/>
    <x v="5"/>
    <x v="8"/>
    <x v="0"/>
    <x v="1"/>
    <x v="0"/>
    <x v="0"/>
    <x v="11"/>
    <s v="2023-09-12"/>
    <x v="2"/>
    <n v="57000"/>
    <x v="0"/>
    <m/>
    <x v="0"/>
    <m/>
    <x v="13"/>
    <n v="100477690"/>
    <x v="0"/>
    <x v="0"/>
    <s v="Transporte escolar"/>
    <s v="ORI"/>
    <x v="0"/>
    <m/>
    <x v="0"/>
    <x v="0"/>
    <x v="0"/>
    <x v="0"/>
    <x v="0"/>
    <x v="0"/>
    <x v="0"/>
    <x v="0"/>
    <x v="0"/>
    <x v="0"/>
    <x v="0"/>
    <s v="Transporte escolar"/>
    <x v="0"/>
    <x v="0"/>
    <x v="0"/>
    <x v="0"/>
    <x v="1"/>
    <x v="0"/>
    <x v="0"/>
    <s v="000000"/>
    <x v="0"/>
    <x v="0"/>
    <x v="0"/>
    <x v="0"/>
    <s v="Pagamento referente a aquisição de peças para viaturas de transporte escolar, conforme proposta em anexo."/>
  </r>
  <r>
    <x v="2"/>
    <n v="0"/>
    <n v="0"/>
    <n v="0"/>
    <n v="67000"/>
    <x v="1481"/>
    <x v="0"/>
    <x v="0"/>
    <x v="0"/>
    <s v="01.27.04.09"/>
    <x v="29"/>
    <x v="4"/>
    <x v="5"/>
    <s v="Infra-Estruturas e Transportes"/>
    <s v="01.27.04"/>
    <s v="Infra-Estruturas e Transportes"/>
    <s v="01.27.04"/>
    <x v="20"/>
    <x v="0"/>
    <x v="0"/>
    <x v="0"/>
    <x v="0"/>
    <x v="1"/>
    <x v="2"/>
    <x v="0"/>
    <x v="11"/>
    <s v="2023-09-21"/>
    <x v="2"/>
    <n v="67000"/>
    <x v="0"/>
    <m/>
    <x v="0"/>
    <m/>
    <x v="61"/>
    <n v="100478941"/>
    <x v="0"/>
    <x v="0"/>
    <s v="Sinalização de Transito"/>
    <s v="ORI"/>
    <x v="0"/>
    <m/>
    <x v="0"/>
    <x v="0"/>
    <x v="0"/>
    <x v="0"/>
    <x v="0"/>
    <x v="0"/>
    <x v="0"/>
    <x v="0"/>
    <x v="0"/>
    <x v="0"/>
    <x v="0"/>
    <s v="Sinalização de Transito"/>
    <x v="0"/>
    <x v="0"/>
    <x v="0"/>
    <x v="0"/>
    <x v="1"/>
    <x v="0"/>
    <x v="0"/>
    <s v="000000"/>
    <x v="0"/>
    <x v="0"/>
    <x v="0"/>
    <x v="0"/>
    <s v="Pagamento á SGL- Transporte Comércio e Pintura, referente a aquisição de serviços de pintura de pinos nas vias de acesso de Calhetona, conforme proposta e fatura em anexo. "/>
  </r>
  <r>
    <x v="0"/>
    <n v="0"/>
    <n v="0"/>
    <n v="0"/>
    <n v="9500"/>
    <x v="1482"/>
    <x v="0"/>
    <x v="0"/>
    <x v="0"/>
    <s v="03.16.15"/>
    <x v="0"/>
    <x v="0"/>
    <x v="0"/>
    <s v="Direção Financeira"/>
    <s v="03.16.15"/>
    <s v="Direção Financeira"/>
    <s v="03.16.15"/>
    <x v="15"/>
    <x v="0"/>
    <x v="0"/>
    <x v="0"/>
    <x v="0"/>
    <x v="0"/>
    <x v="0"/>
    <x v="0"/>
    <x v="11"/>
    <s v="2023-09-22"/>
    <x v="2"/>
    <n v="9500"/>
    <x v="0"/>
    <m/>
    <x v="0"/>
    <m/>
    <x v="52"/>
    <n v="100479452"/>
    <x v="0"/>
    <x v="0"/>
    <s v="Direção Financeira"/>
    <s v="ORI"/>
    <x v="0"/>
    <m/>
    <x v="0"/>
    <x v="0"/>
    <x v="0"/>
    <x v="0"/>
    <x v="0"/>
    <x v="0"/>
    <x v="0"/>
    <x v="0"/>
    <x v="0"/>
    <x v="0"/>
    <x v="0"/>
    <s v="Direção Financeira"/>
    <x v="0"/>
    <x v="0"/>
    <x v="0"/>
    <x v="0"/>
    <x v="0"/>
    <x v="0"/>
    <x v="0"/>
    <s v="000000"/>
    <x v="0"/>
    <x v="0"/>
    <x v="0"/>
    <x v="0"/>
    <s v="Pagamento a favor da Newash Automóvel pela aquisição de 1 par de pastilha para a viatura St-94-OL e  colagem de peneu para viatura St-22-RG, confrome anexo."/>
  </r>
  <r>
    <x v="0"/>
    <n v="0"/>
    <n v="0"/>
    <n v="0"/>
    <n v="1800"/>
    <x v="1483"/>
    <x v="0"/>
    <x v="0"/>
    <x v="0"/>
    <s v="03.16.23"/>
    <x v="20"/>
    <x v="0"/>
    <x v="0"/>
    <s v="Direção da Educação, Formação Profissional, Emprego"/>
    <s v="03.16.23"/>
    <s v="Direção da Educação, Formação Profissional, Emprego"/>
    <s v="03.16.23"/>
    <x v="19"/>
    <x v="0"/>
    <x v="0"/>
    <x v="7"/>
    <x v="0"/>
    <x v="0"/>
    <x v="0"/>
    <x v="0"/>
    <x v="11"/>
    <s v="2023-09-27"/>
    <x v="2"/>
    <n v="1800"/>
    <x v="0"/>
    <m/>
    <x v="0"/>
    <m/>
    <x v="26"/>
    <n v="100476713"/>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a Srª. Magda Afonso, pela sua deslocação a cidade da Praia em missão do serviço, no dia 12 de setembro 2023, conforme anexo."/>
  </r>
  <r>
    <x v="0"/>
    <n v="0"/>
    <n v="0"/>
    <n v="0"/>
    <n v="64210"/>
    <x v="1484"/>
    <x v="0"/>
    <x v="0"/>
    <x v="0"/>
    <s v="01.25.04.22"/>
    <x v="17"/>
    <x v="1"/>
    <x v="1"/>
    <s v="Cultura"/>
    <s v="01.25.04"/>
    <s v="Cultura"/>
    <s v="01.25.04"/>
    <x v="21"/>
    <x v="0"/>
    <x v="5"/>
    <x v="8"/>
    <x v="0"/>
    <x v="1"/>
    <x v="0"/>
    <x v="0"/>
    <x v="11"/>
    <s v="2023-09-27"/>
    <x v="2"/>
    <n v="64210"/>
    <x v="0"/>
    <m/>
    <x v="0"/>
    <m/>
    <x v="10"/>
    <n v="10047724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e refeições servidas, conforme propostas em anexo."/>
  </r>
  <r>
    <x v="0"/>
    <n v="0"/>
    <n v="0"/>
    <n v="0"/>
    <n v="10834"/>
    <x v="1485"/>
    <x v="0"/>
    <x v="1"/>
    <x v="0"/>
    <s v="80.02.01"/>
    <x v="2"/>
    <x v="2"/>
    <x v="2"/>
    <s v="Retenções Iur"/>
    <s v="80.02.01"/>
    <s v="Retenções Iur"/>
    <s v="80.02.01"/>
    <x v="2"/>
    <x v="0"/>
    <x v="2"/>
    <x v="0"/>
    <x v="1"/>
    <x v="2"/>
    <x v="1"/>
    <x v="0"/>
    <x v="7"/>
    <s v="2023-08-28"/>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486"/>
    <x v="0"/>
    <x v="1"/>
    <x v="0"/>
    <s v="80.02.10.01"/>
    <x v="6"/>
    <x v="2"/>
    <x v="2"/>
    <s v="Outros"/>
    <s v="80.02.10"/>
    <s v="Outros"/>
    <s v="80.02.10"/>
    <x v="12"/>
    <x v="0"/>
    <x v="2"/>
    <x v="0"/>
    <x v="1"/>
    <x v="2"/>
    <x v="1"/>
    <x v="0"/>
    <x v="7"/>
    <s v="2023-08-28"/>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1487"/>
    <x v="0"/>
    <x v="1"/>
    <x v="0"/>
    <s v="80.02.10.26"/>
    <x v="3"/>
    <x v="2"/>
    <x v="2"/>
    <s v="Outros"/>
    <s v="80.02.10"/>
    <s v="Outros"/>
    <s v="80.02.10"/>
    <x v="3"/>
    <x v="0"/>
    <x v="2"/>
    <x v="2"/>
    <x v="1"/>
    <x v="2"/>
    <x v="1"/>
    <x v="0"/>
    <x v="7"/>
    <s v="2023-08-28"/>
    <x v="2"/>
    <n v="4858"/>
    <x v="0"/>
    <m/>
    <x v="0"/>
    <m/>
    <x v="3"/>
    <n v="100479277"/>
    <x v="0"/>
    <x v="0"/>
    <s v="Retenção Sansung"/>
    <s v="ORI"/>
    <x v="0"/>
    <s v="RS"/>
    <x v="0"/>
    <x v="0"/>
    <x v="0"/>
    <x v="0"/>
    <x v="0"/>
    <x v="0"/>
    <x v="0"/>
    <x v="0"/>
    <x v="0"/>
    <x v="0"/>
    <x v="0"/>
    <s v="Retenção Sansung"/>
    <x v="0"/>
    <x v="0"/>
    <x v="0"/>
    <x v="0"/>
    <x v="2"/>
    <x v="0"/>
    <x v="0"/>
    <s v="000000"/>
    <x v="0"/>
    <x v="1"/>
    <x v="0"/>
    <x v="0"/>
    <s v="RETENCAO OT"/>
  </r>
  <r>
    <x v="0"/>
    <n v="0"/>
    <n v="0"/>
    <n v="0"/>
    <n v="14979"/>
    <x v="1488"/>
    <x v="0"/>
    <x v="1"/>
    <x v="0"/>
    <s v="80.02.01"/>
    <x v="2"/>
    <x v="2"/>
    <x v="2"/>
    <s v="Retenções Iur"/>
    <s v="80.02.01"/>
    <s v="Retenções Iur"/>
    <s v="80.02.01"/>
    <x v="2"/>
    <x v="0"/>
    <x v="2"/>
    <x v="0"/>
    <x v="1"/>
    <x v="2"/>
    <x v="1"/>
    <x v="0"/>
    <x v="7"/>
    <s v="2023-08-28"/>
    <x v="2"/>
    <n v="14979"/>
    <x v="0"/>
    <m/>
    <x v="0"/>
    <m/>
    <x v="2"/>
    <n v="100474696"/>
    <x v="0"/>
    <x v="0"/>
    <s v="Retenções Iur"/>
    <s v="ORI"/>
    <x v="0"/>
    <s v="RIUR"/>
    <x v="0"/>
    <x v="0"/>
    <x v="0"/>
    <x v="0"/>
    <x v="0"/>
    <x v="0"/>
    <x v="0"/>
    <x v="0"/>
    <x v="0"/>
    <x v="0"/>
    <x v="0"/>
    <s v="Retenções Iur"/>
    <x v="0"/>
    <x v="0"/>
    <x v="0"/>
    <x v="0"/>
    <x v="2"/>
    <x v="0"/>
    <x v="0"/>
    <s v="000000"/>
    <x v="0"/>
    <x v="1"/>
    <x v="0"/>
    <x v="0"/>
    <s v="RETENCAO OT"/>
  </r>
  <r>
    <x v="0"/>
    <n v="0"/>
    <n v="0"/>
    <n v="0"/>
    <n v="14827"/>
    <x v="1489"/>
    <x v="0"/>
    <x v="1"/>
    <x v="0"/>
    <s v="80.02.10.01"/>
    <x v="6"/>
    <x v="2"/>
    <x v="2"/>
    <s v="Outros"/>
    <s v="80.02.10"/>
    <s v="Outros"/>
    <s v="80.02.10"/>
    <x v="12"/>
    <x v="0"/>
    <x v="2"/>
    <x v="0"/>
    <x v="1"/>
    <x v="2"/>
    <x v="1"/>
    <x v="0"/>
    <x v="7"/>
    <s v="2023-08-28"/>
    <x v="2"/>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1490"/>
    <x v="0"/>
    <x v="1"/>
    <x v="0"/>
    <s v="80.02.10.20"/>
    <x v="18"/>
    <x v="2"/>
    <x v="2"/>
    <s v="Outros"/>
    <s v="80.02.10"/>
    <s v="Outros"/>
    <s v="80.02.10"/>
    <x v="3"/>
    <x v="0"/>
    <x v="2"/>
    <x v="2"/>
    <x v="1"/>
    <x v="2"/>
    <x v="1"/>
    <x v="0"/>
    <x v="7"/>
    <s v="2023-08-28"/>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15239"/>
    <x v="1491"/>
    <x v="0"/>
    <x v="1"/>
    <x v="0"/>
    <s v="80.02.01"/>
    <x v="2"/>
    <x v="2"/>
    <x v="2"/>
    <s v="Retenções Iur"/>
    <s v="80.02.01"/>
    <s v="Retenções Iur"/>
    <s v="80.02.01"/>
    <x v="2"/>
    <x v="0"/>
    <x v="2"/>
    <x v="0"/>
    <x v="1"/>
    <x v="2"/>
    <x v="1"/>
    <x v="0"/>
    <x v="7"/>
    <s v="2023-08-28"/>
    <x v="2"/>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1492"/>
    <x v="0"/>
    <x v="1"/>
    <x v="0"/>
    <s v="80.02.10.01"/>
    <x v="6"/>
    <x v="2"/>
    <x v="2"/>
    <s v="Outros"/>
    <s v="80.02.10"/>
    <s v="Outros"/>
    <s v="80.02.10"/>
    <x v="12"/>
    <x v="0"/>
    <x v="2"/>
    <x v="0"/>
    <x v="1"/>
    <x v="2"/>
    <x v="1"/>
    <x v="0"/>
    <x v="7"/>
    <s v="2023-08-28"/>
    <x v="2"/>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335"/>
    <x v="1493"/>
    <x v="0"/>
    <x v="0"/>
    <x v="0"/>
    <s v="01.27.04.10"/>
    <x v="13"/>
    <x v="4"/>
    <x v="5"/>
    <s v="Infra-Estruturas e Transportes"/>
    <s v="01.27.04"/>
    <s v="Infra-Estruturas e Transportes"/>
    <s v="01.27.04"/>
    <x v="21"/>
    <x v="0"/>
    <x v="5"/>
    <x v="8"/>
    <x v="0"/>
    <x v="1"/>
    <x v="0"/>
    <x v="0"/>
    <x v="8"/>
    <s v="2023-10-06"/>
    <x v="3"/>
    <n v="41335"/>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de combustíveis, conforme proposta em anexo."/>
  </r>
  <r>
    <x v="0"/>
    <n v="0"/>
    <n v="0"/>
    <n v="0"/>
    <n v="59430"/>
    <x v="1494"/>
    <x v="0"/>
    <x v="0"/>
    <x v="0"/>
    <s v="03.16.15"/>
    <x v="0"/>
    <x v="0"/>
    <x v="0"/>
    <s v="Direção Financeira"/>
    <s v="03.16.15"/>
    <s v="Direção Financeira"/>
    <s v="03.16.15"/>
    <x v="0"/>
    <x v="0"/>
    <x v="0"/>
    <x v="0"/>
    <x v="0"/>
    <x v="0"/>
    <x v="0"/>
    <x v="0"/>
    <x v="8"/>
    <s v="2023-10-06"/>
    <x v="3"/>
    <n v="59430"/>
    <x v="0"/>
    <m/>
    <x v="0"/>
    <m/>
    <x v="0"/>
    <n v="100476920"/>
    <x v="0"/>
    <x v="0"/>
    <s v="Direção Financeira"/>
    <s v="ORI"/>
    <x v="0"/>
    <m/>
    <x v="0"/>
    <x v="0"/>
    <x v="0"/>
    <x v="0"/>
    <x v="0"/>
    <x v="0"/>
    <x v="0"/>
    <x v="0"/>
    <x v="0"/>
    <x v="0"/>
    <x v="0"/>
    <s v="Direção Financeira"/>
    <x v="0"/>
    <x v="0"/>
    <x v="0"/>
    <x v="0"/>
    <x v="0"/>
    <x v="0"/>
    <x v="0"/>
    <s v="000000"/>
    <x v="0"/>
    <x v="0"/>
    <x v="0"/>
    <x v="0"/>
    <s v="Pagamento de combustíveis, conforme proposta em anexo."/>
  </r>
  <r>
    <x v="0"/>
    <n v="0"/>
    <n v="0"/>
    <n v="0"/>
    <n v="27000"/>
    <x v="1495"/>
    <x v="0"/>
    <x v="1"/>
    <x v="0"/>
    <s v="80.02.01"/>
    <x v="2"/>
    <x v="2"/>
    <x v="2"/>
    <s v="Retenções Iur"/>
    <s v="80.02.01"/>
    <s v="Retenções Iur"/>
    <s v="80.02.01"/>
    <x v="2"/>
    <x v="0"/>
    <x v="2"/>
    <x v="0"/>
    <x v="1"/>
    <x v="2"/>
    <x v="1"/>
    <x v="0"/>
    <x v="11"/>
    <s v="2023-09-21"/>
    <x v="2"/>
    <n v="27000"/>
    <x v="0"/>
    <m/>
    <x v="0"/>
    <m/>
    <x v="2"/>
    <n v="100474696"/>
    <x v="0"/>
    <x v="0"/>
    <s v="Retenções Iur"/>
    <s v="ORI"/>
    <x v="0"/>
    <s v="RIUR"/>
    <x v="0"/>
    <x v="0"/>
    <x v="0"/>
    <x v="0"/>
    <x v="0"/>
    <x v="0"/>
    <x v="0"/>
    <x v="0"/>
    <x v="0"/>
    <x v="0"/>
    <x v="0"/>
    <s v="Retenções Iur"/>
    <x v="0"/>
    <x v="0"/>
    <x v="0"/>
    <x v="0"/>
    <x v="2"/>
    <x v="0"/>
    <x v="0"/>
    <s v="000000"/>
    <x v="0"/>
    <x v="1"/>
    <x v="0"/>
    <x v="0"/>
    <s v="RETENCAO OT"/>
  </r>
  <r>
    <x v="0"/>
    <n v="0"/>
    <n v="0"/>
    <n v="0"/>
    <n v="113"/>
    <x v="1496"/>
    <x v="0"/>
    <x v="1"/>
    <x v="0"/>
    <s v="80.02.01"/>
    <x v="2"/>
    <x v="2"/>
    <x v="2"/>
    <s v="Retenções Iur"/>
    <s v="80.02.01"/>
    <s v="Retenções Iur"/>
    <s v="80.02.01"/>
    <x v="2"/>
    <x v="0"/>
    <x v="2"/>
    <x v="0"/>
    <x v="1"/>
    <x v="2"/>
    <x v="1"/>
    <x v="0"/>
    <x v="11"/>
    <s v="2023-09-22"/>
    <x v="2"/>
    <n v="113"/>
    <x v="0"/>
    <m/>
    <x v="0"/>
    <m/>
    <x v="2"/>
    <n v="100474696"/>
    <x v="0"/>
    <x v="0"/>
    <s v="Retenções Iur"/>
    <s v="ORI"/>
    <x v="0"/>
    <s v="RIUR"/>
    <x v="0"/>
    <x v="0"/>
    <x v="0"/>
    <x v="0"/>
    <x v="0"/>
    <x v="0"/>
    <x v="0"/>
    <x v="0"/>
    <x v="0"/>
    <x v="0"/>
    <x v="0"/>
    <s v="Retenções Iur"/>
    <x v="0"/>
    <x v="0"/>
    <x v="0"/>
    <x v="0"/>
    <x v="2"/>
    <x v="0"/>
    <x v="0"/>
    <s v="000000"/>
    <x v="0"/>
    <x v="1"/>
    <x v="0"/>
    <x v="0"/>
    <s v="RETENCAO OT"/>
  </r>
  <r>
    <x v="0"/>
    <n v="0"/>
    <n v="0"/>
    <n v="0"/>
    <n v="78588"/>
    <x v="1497"/>
    <x v="0"/>
    <x v="1"/>
    <x v="0"/>
    <s v="80.02.10.01"/>
    <x v="6"/>
    <x v="2"/>
    <x v="2"/>
    <s v="Outros"/>
    <s v="80.02.10"/>
    <s v="Outros"/>
    <s v="80.02.10"/>
    <x v="12"/>
    <x v="0"/>
    <x v="2"/>
    <x v="0"/>
    <x v="1"/>
    <x v="2"/>
    <x v="1"/>
    <x v="0"/>
    <x v="11"/>
    <s v="2023-09-22"/>
    <x v="2"/>
    <n v="7858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3917"/>
    <x v="1498"/>
    <x v="0"/>
    <x v="1"/>
    <x v="0"/>
    <s v="80.02.10.02"/>
    <x v="7"/>
    <x v="2"/>
    <x v="2"/>
    <s v="Outros"/>
    <s v="80.02.10"/>
    <s v="Outros"/>
    <s v="80.02.10"/>
    <x v="13"/>
    <x v="0"/>
    <x v="2"/>
    <x v="0"/>
    <x v="1"/>
    <x v="2"/>
    <x v="1"/>
    <x v="0"/>
    <x v="11"/>
    <s v="2023-09-22"/>
    <x v="2"/>
    <n v="3917"/>
    <x v="0"/>
    <m/>
    <x v="0"/>
    <m/>
    <x v="7"/>
    <n v="100474707"/>
    <x v="0"/>
    <x v="0"/>
    <s v="Retençoes STAPS"/>
    <s v="ORI"/>
    <x v="0"/>
    <s v="RSND"/>
    <x v="0"/>
    <x v="0"/>
    <x v="0"/>
    <x v="0"/>
    <x v="0"/>
    <x v="0"/>
    <x v="0"/>
    <x v="0"/>
    <x v="0"/>
    <x v="0"/>
    <x v="0"/>
    <s v="Retençoes STAPS"/>
    <x v="0"/>
    <x v="0"/>
    <x v="0"/>
    <x v="0"/>
    <x v="2"/>
    <x v="0"/>
    <x v="0"/>
    <s v="000000"/>
    <x v="0"/>
    <x v="1"/>
    <x v="0"/>
    <x v="0"/>
    <s v="RETENCAO OT"/>
  </r>
  <r>
    <x v="0"/>
    <n v="0"/>
    <n v="0"/>
    <n v="0"/>
    <n v="281"/>
    <x v="1499"/>
    <x v="0"/>
    <x v="1"/>
    <x v="0"/>
    <s v="80.02.10.24"/>
    <x v="38"/>
    <x v="2"/>
    <x v="2"/>
    <s v="Outros"/>
    <s v="80.02.10"/>
    <s v="Outros"/>
    <s v="80.02.10"/>
    <x v="13"/>
    <x v="0"/>
    <x v="2"/>
    <x v="0"/>
    <x v="1"/>
    <x v="2"/>
    <x v="1"/>
    <x v="0"/>
    <x v="11"/>
    <s v="2023-09-22"/>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1500"/>
    <x v="0"/>
    <x v="1"/>
    <x v="0"/>
    <s v="80.02.10.26"/>
    <x v="3"/>
    <x v="2"/>
    <x v="2"/>
    <s v="Outros"/>
    <s v="80.02.10"/>
    <s v="Outros"/>
    <s v="80.02.10"/>
    <x v="3"/>
    <x v="0"/>
    <x v="2"/>
    <x v="2"/>
    <x v="1"/>
    <x v="2"/>
    <x v="1"/>
    <x v="0"/>
    <x v="11"/>
    <s v="2023-09-22"/>
    <x v="2"/>
    <n v="4291"/>
    <x v="0"/>
    <m/>
    <x v="0"/>
    <m/>
    <x v="3"/>
    <n v="100479277"/>
    <x v="0"/>
    <x v="0"/>
    <s v="Retenção Sansung"/>
    <s v="ORI"/>
    <x v="0"/>
    <s v="RS"/>
    <x v="0"/>
    <x v="0"/>
    <x v="0"/>
    <x v="0"/>
    <x v="0"/>
    <x v="0"/>
    <x v="0"/>
    <x v="0"/>
    <x v="0"/>
    <x v="0"/>
    <x v="0"/>
    <s v="Retenção Sansung"/>
    <x v="0"/>
    <x v="0"/>
    <x v="0"/>
    <x v="0"/>
    <x v="2"/>
    <x v="0"/>
    <x v="0"/>
    <s v="000000"/>
    <x v="0"/>
    <x v="1"/>
    <x v="0"/>
    <x v="0"/>
    <s v="RETENCAO OT"/>
  </r>
  <r>
    <x v="0"/>
    <n v="0"/>
    <n v="0"/>
    <n v="0"/>
    <n v="20946"/>
    <x v="1501"/>
    <x v="0"/>
    <x v="1"/>
    <x v="0"/>
    <s v="80.02.01"/>
    <x v="2"/>
    <x v="2"/>
    <x v="2"/>
    <s v="Retenções Iur"/>
    <s v="80.02.01"/>
    <s v="Retenções Iur"/>
    <s v="80.02.01"/>
    <x v="2"/>
    <x v="0"/>
    <x v="2"/>
    <x v="0"/>
    <x v="1"/>
    <x v="2"/>
    <x v="1"/>
    <x v="0"/>
    <x v="11"/>
    <s v="2023-09-22"/>
    <x v="2"/>
    <n v="20946"/>
    <x v="0"/>
    <m/>
    <x v="0"/>
    <m/>
    <x v="2"/>
    <n v="100474696"/>
    <x v="0"/>
    <x v="0"/>
    <s v="Retenções Iur"/>
    <s v="ORI"/>
    <x v="0"/>
    <s v="RIUR"/>
    <x v="0"/>
    <x v="0"/>
    <x v="0"/>
    <x v="0"/>
    <x v="0"/>
    <x v="0"/>
    <x v="0"/>
    <x v="0"/>
    <x v="0"/>
    <x v="0"/>
    <x v="0"/>
    <s v="Retenções Iur"/>
    <x v="0"/>
    <x v="0"/>
    <x v="0"/>
    <x v="0"/>
    <x v="2"/>
    <x v="0"/>
    <x v="0"/>
    <s v="000000"/>
    <x v="0"/>
    <x v="1"/>
    <x v="0"/>
    <x v="0"/>
    <s v="RETENCAO OT"/>
  </r>
  <r>
    <x v="0"/>
    <n v="0"/>
    <n v="0"/>
    <n v="0"/>
    <n v="34485"/>
    <x v="1502"/>
    <x v="0"/>
    <x v="1"/>
    <x v="0"/>
    <s v="80.02.10.01"/>
    <x v="6"/>
    <x v="2"/>
    <x v="2"/>
    <s v="Outros"/>
    <s v="80.02.10"/>
    <s v="Outros"/>
    <s v="80.02.10"/>
    <x v="12"/>
    <x v="0"/>
    <x v="2"/>
    <x v="0"/>
    <x v="1"/>
    <x v="2"/>
    <x v="1"/>
    <x v="0"/>
    <x v="11"/>
    <s v="2023-09-22"/>
    <x v="2"/>
    <n v="3448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1503"/>
    <x v="0"/>
    <x v="1"/>
    <x v="0"/>
    <s v="80.02.10.02"/>
    <x v="7"/>
    <x v="2"/>
    <x v="2"/>
    <s v="Outros"/>
    <s v="80.02.10"/>
    <s v="Outros"/>
    <s v="80.02.10"/>
    <x v="13"/>
    <x v="0"/>
    <x v="2"/>
    <x v="0"/>
    <x v="1"/>
    <x v="2"/>
    <x v="1"/>
    <x v="0"/>
    <x v="11"/>
    <s v="2023-09-22"/>
    <x v="2"/>
    <n v="168"/>
    <x v="0"/>
    <m/>
    <x v="0"/>
    <m/>
    <x v="7"/>
    <n v="100474707"/>
    <x v="0"/>
    <x v="0"/>
    <s v="Retençoes STAPS"/>
    <s v="ORI"/>
    <x v="0"/>
    <s v="RSND"/>
    <x v="0"/>
    <x v="0"/>
    <x v="0"/>
    <x v="0"/>
    <x v="0"/>
    <x v="0"/>
    <x v="0"/>
    <x v="0"/>
    <x v="0"/>
    <x v="0"/>
    <x v="0"/>
    <s v="Retençoes STAPS"/>
    <x v="0"/>
    <x v="0"/>
    <x v="0"/>
    <x v="0"/>
    <x v="2"/>
    <x v="0"/>
    <x v="0"/>
    <s v="000000"/>
    <x v="0"/>
    <x v="1"/>
    <x v="0"/>
    <x v="0"/>
    <s v="RETENCAO OT"/>
  </r>
  <r>
    <x v="0"/>
    <n v="0"/>
    <n v="0"/>
    <n v="0"/>
    <n v="4748"/>
    <x v="1504"/>
    <x v="0"/>
    <x v="1"/>
    <x v="0"/>
    <s v="80.02.10.26"/>
    <x v="3"/>
    <x v="2"/>
    <x v="2"/>
    <s v="Outros"/>
    <s v="80.02.10"/>
    <s v="Outros"/>
    <s v="80.02.10"/>
    <x v="3"/>
    <x v="0"/>
    <x v="2"/>
    <x v="2"/>
    <x v="1"/>
    <x v="2"/>
    <x v="1"/>
    <x v="0"/>
    <x v="11"/>
    <s v="2023-09-22"/>
    <x v="2"/>
    <n v="4748"/>
    <x v="0"/>
    <m/>
    <x v="0"/>
    <m/>
    <x v="3"/>
    <n v="100479277"/>
    <x v="0"/>
    <x v="0"/>
    <s v="Retenção Sansung"/>
    <s v="ORI"/>
    <x v="0"/>
    <s v="RS"/>
    <x v="0"/>
    <x v="0"/>
    <x v="0"/>
    <x v="0"/>
    <x v="0"/>
    <x v="0"/>
    <x v="0"/>
    <x v="0"/>
    <x v="0"/>
    <x v="0"/>
    <x v="0"/>
    <s v="Retenção Sansung"/>
    <x v="0"/>
    <x v="0"/>
    <x v="0"/>
    <x v="0"/>
    <x v="2"/>
    <x v="0"/>
    <x v="0"/>
    <s v="000000"/>
    <x v="0"/>
    <x v="1"/>
    <x v="0"/>
    <x v="0"/>
    <s v="RETENCAO OT"/>
  </r>
  <r>
    <x v="0"/>
    <n v="0"/>
    <n v="0"/>
    <n v="0"/>
    <n v="14979"/>
    <x v="1505"/>
    <x v="0"/>
    <x v="1"/>
    <x v="0"/>
    <s v="80.02.01"/>
    <x v="2"/>
    <x v="2"/>
    <x v="2"/>
    <s v="Retenções Iur"/>
    <s v="80.02.01"/>
    <s v="Retenções Iur"/>
    <s v="80.02.01"/>
    <x v="2"/>
    <x v="0"/>
    <x v="2"/>
    <x v="0"/>
    <x v="1"/>
    <x v="2"/>
    <x v="1"/>
    <x v="0"/>
    <x v="11"/>
    <s v="2023-09-22"/>
    <x v="2"/>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1506"/>
    <x v="0"/>
    <x v="1"/>
    <x v="0"/>
    <s v="80.02.10.01"/>
    <x v="6"/>
    <x v="2"/>
    <x v="2"/>
    <s v="Outros"/>
    <s v="80.02.10"/>
    <s v="Outros"/>
    <s v="80.02.10"/>
    <x v="12"/>
    <x v="0"/>
    <x v="2"/>
    <x v="0"/>
    <x v="1"/>
    <x v="2"/>
    <x v="1"/>
    <x v="0"/>
    <x v="11"/>
    <s v="2023-09-22"/>
    <x v="2"/>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72"/>
    <x v="1507"/>
    <x v="0"/>
    <x v="1"/>
    <x v="0"/>
    <s v="80.02.01"/>
    <x v="2"/>
    <x v="2"/>
    <x v="2"/>
    <s v="Retenções Iur"/>
    <s v="80.02.01"/>
    <s v="Retenções Iur"/>
    <s v="80.02.01"/>
    <x v="2"/>
    <x v="0"/>
    <x v="2"/>
    <x v="0"/>
    <x v="1"/>
    <x v="2"/>
    <x v="1"/>
    <x v="0"/>
    <x v="11"/>
    <s v="2023-09-22"/>
    <x v="2"/>
    <n v="5072"/>
    <x v="0"/>
    <m/>
    <x v="0"/>
    <m/>
    <x v="2"/>
    <n v="100474696"/>
    <x v="0"/>
    <x v="0"/>
    <s v="Retenções Iur"/>
    <s v="ORI"/>
    <x v="0"/>
    <s v="RIUR"/>
    <x v="0"/>
    <x v="0"/>
    <x v="0"/>
    <x v="0"/>
    <x v="0"/>
    <x v="0"/>
    <x v="0"/>
    <x v="0"/>
    <x v="0"/>
    <x v="0"/>
    <x v="0"/>
    <s v="Retenções Iur"/>
    <x v="0"/>
    <x v="0"/>
    <x v="0"/>
    <x v="0"/>
    <x v="2"/>
    <x v="0"/>
    <x v="0"/>
    <s v="000000"/>
    <x v="0"/>
    <x v="1"/>
    <x v="0"/>
    <x v="0"/>
    <s v="RETENCAO OT"/>
  </r>
  <r>
    <x v="0"/>
    <n v="0"/>
    <n v="0"/>
    <n v="0"/>
    <n v="5673"/>
    <x v="1508"/>
    <x v="0"/>
    <x v="1"/>
    <x v="0"/>
    <s v="80.02.10.01"/>
    <x v="6"/>
    <x v="2"/>
    <x v="2"/>
    <s v="Outros"/>
    <s v="80.02.10"/>
    <s v="Outros"/>
    <s v="80.02.10"/>
    <x v="12"/>
    <x v="0"/>
    <x v="2"/>
    <x v="0"/>
    <x v="1"/>
    <x v="2"/>
    <x v="1"/>
    <x v="0"/>
    <x v="11"/>
    <s v="2023-09-22"/>
    <x v="2"/>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13"/>
    <x v="1509"/>
    <x v="0"/>
    <x v="1"/>
    <x v="0"/>
    <s v="80.02.01"/>
    <x v="2"/>
    <x v="2"/>
    <x v="2"/>
    <s v="Retenções Iur"/>
    <s v="80.02.01"/>
    <s v="Retenções Iur"/>
    <s v="80.02.01"/>
    <x v="2"/>
    <x v="0"/>
    <x v="2"/>
    <x v="0"/>
    <x v="1"/>
    <x v="2"/>
    <x v="1"/>
    <x v="0"/>
    <x v="11"/>
    <s v="2023-09-22"/>
    <x v="2"/>
    <n v="1213"/>
    <x v="0"/>
    <m/>
    <x v="0"/>
    <m/>
    <x v="2"/>
    <n v="100474696"/>
    <x v="0"/>
    <x v="0"/>
    <s v="Retenções Iur"/>
    <s v="ORI"/>
    <x v="0"/>
    <s v="RIUR"/>
    <x v="0"/>
    <x v="0"/>
    <x v="0"/>
    <x v="0"/>
    <x v="0"/>
    <x v="0"/>
    <x v="0"/>
    <x v="0"/>
    <x v="0"/>
    <x v="0"/>
    <x v="0"/>
    <s v="Retenções Iur"/>
    <x v="0"/>
    <x v="0"/>
    <x v="0"/>
    <x v="0"/>
    <x v="2"/>
    <x v="0"/>
    <x v="0"/>
    <s v="000000"/>
    <x v="0"/>
    <x v="1"/>
    <x v="0"/>
    <x v="0"/>
    <s v="RETENCAO OT"/>
  </r>
  <r>
    <x v="0"/>
    <n v="0"/>
    <n v="0"/>
    <n v="0"/>
    <n v="6067"/>
    <x v="1510"/>
    <x v="0"/>
    <x v="1"/>
    <x v="0"/>
    <s v="80.02.10.01"/>
    <x v="6"/>
    <x v="2"/>
    <x v="2"/>
    <s v="Outros"/>
    <s v="80.02.10"/>
    <s v="Outros"/>
    <s v="80.02.10"/>
    <x v="12"/>
    <x v="0"/>
    <x v="2"/>
    <x v="0"/>
    <x v="1"/>
    <x v="2"/>
    <x v="1"/>
    <x v="0"/>
    <x v="11"/>
    <s v="2023-09-22"/>
    <x v="2"/>
    <n v="606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1511"/>
    <x v="0"/>
    <x v="1"/>
    <x v="0"/>
    <s v="80.02.10.23"/>
    <x v="37"/>
    <x v="2"/>
    <x v="2"/>
    <s v="Outros"/>
    <s v="80.02.10"/>
    <s v="Outros"/>
    <s v="80.02.10"/>
    <x v="13"/>
    <x v="0"/>
    <x v="2"/>
    <x v="0"/>
    <x v="1"/>
    <x v="2"/>
    <x v="1"/>
    <x v="0"/>
    <x v="11"/>
    <s v="2023-09-22"/>
    <x v="2"/>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1512"/>
    <x v="0"/>
    <x v="1"/>
    <x v="0"/>
    <s v="80.02.10.24"/>
    <x v="38"/>
    <x v="2"/>
    <x v="2"/>
    <s v="Outros"/>
    <s v="80.02.10"/>
    <s v="Outros"/>
    <s v="80.02.10"/>
    <x v="13"/>
    <x v="0"/>
    <x v="2"/>
    <x v="0"/>
    <x v="1"/>
    <x v="2"/>
    <x v="1"/>
    <x v="0"/>
    <x v="11"/>
    <s v="2023-09-22"/>
    <x v="2"/>
    <n v="758"/>
    <x v="0"/>
    <m/>
    <x v="0"/>
    <m/>
    <x v="51"/>
    <n v="100478987"/>
    <x v="0"/>
    <x v="0"/>
    <s v="Retenções SIACSA"/>
    <s v="ORI"/>
    <x v="0"/>
    <s v="SIACSA"/>
    <x v="0"/>
    <x v="0"/>
    <x v="0"/>
    <x v="0"/>
    <x v="0"/>
    <x v="0"/>
    <x v="0"/>
    <x v="0"/>
    <x v="0"/>
    <x v="0"/>
    <x v="0"/>
    <s v="Retenções SIACSA"/>
    <x v="0"/>
    <x v="0"/>
    <x v="0"/>
    <x v="0"/>
    <x v="2"/>
    <x v="0"/>
    <x v="0"/>
    <s v="000000"/>
    <x v="0"/>
    <x v="1"/>
    <x v="0"/>
    <x v="0"/>
    <s v="RETENCAO OT"/>
  </r>
  <r>
    <x v="0"/>
    <n v="0"/>
    <n v="0"/>
    <n v="0"/>
    <n v="10834"/>
    <x v="1513"/>
    <x v="0"/>
    <x v="1"/>
    <x v="0"/>
    <s v="80.02.01"/>
    <x v="2"/>
    <x v="2"/>
    <x v="2"/>
    <s v="Retenções Iur"/>
    <s v="80.02.01"/>
    <s v="Retenções Iur"/>
    <s v="80.02.01"/>
    <x v="2"/>
    <x v="0"/>
    <x v="2"/>
    <x v="0"/>
    <x v="1"/>
    <x v="2"/>
    <x v="1"/>
    <x v="0"/>
    <x v="11"/>
    <s v="2023-09-22"/>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514"/>
    <x v="0"/>
    <x v="1"/>
    <x v="0"/>
    <s v="80.02.10.01"/>
    <x v="6"/>
    <x v="2"/>
    <x v="2"/>
    <s v="Outros"/>
    <s v="80.02.10"/>
    <s v="Outros"/>
    <s v="80.02.10"/>
    <x v="12"/>
    <x v="0"/>
    <x v="2"/>
    <x v="0"/>
    <x v="1"/>
    <x v="2"/>
    <x v="1"/>
    <x v="0"/>
    <x v="11"/>
    <s v="2023-09-22"/>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1515"/>
    <x v="0"/>
    <x v="1"/>
    <x v="0"/>
    <s v="80.02.10.26"/>
    <x v="3"/>
    <x v="2"/>
    <x v="2"/>
    <s v="Outros"/>
    <s v="80.02.10"/>
    <s v="Outros"/>
    <s v="80.02.10"/>
    <x v="3"/>
    <x v="0"/>
    <x v="2"/>
    <x v="2"/>
    <x v="1"/>
    <x v="2"/>
    <x v="1"/>
    <x v="0"/>
    <x v="11"/>
    <s v="2023-09-22"/>
    <x v="2"/>
    <n v="4858"/>
    <x v="0"/>
    <m/>
    <x v="0"/>
    <m/>
    <x v="3"/>
    <n v="100479277"/>
    <x v="0"/>
    <x v="0"/>
    <s v="Retenção Sansung"/>
    <s v="ORI"/>
    <x v="0"/>
    <s v="RS"/>
    <x v="0"/>
    <x v="0"/>
    <x v="0"/>
    <x v="0"/>
    <x v="0"/>
    <x v="0"/>
    <x v="0"/>
    <x v="0"/>
    <x v="0"/>
    <x v="0"/>
    <x v="0"/>
    <s v="Retenção Sansung"/>
    <x v="0"/>
    <x v="0"/>
    <x v="0"/>
    <x v="0"/>
    <x v="2"/>
    <x v="0"/>
    <x v="0"/>
    <s v="000000"/>
    <x v="0"/>
    <x v="1"/>
    <x v="0"/>
    <x v="0"/>
    <s v="RETENCAO OT"/>
  </r>
  <r>
    <x v="0"/>
    <n v="0"/>
    <n v="0"/>
    <n v="0"/>
    <n v="14979"/>
    <x v="1516"/>
    <x v="0"/>
    <x v="1"/>
    <x v="0"/>
    <s v="80.02.01"/>
    <x v="2"/>
    <x v="2"/>
    <x v="2"/>
    <s v="Retenções Iur"/>
    <s v="80.02.01"/>
    <s v="Retenções Iur"/>
    <s v="80.02.01"/>
    <x v="2"/>
    <x v="0"/>
    <x v="2"/>
    <x v="0"/>
    <x v="1"/>
    <x v="2"/>
    <x v="1"/>
    <x v="0"/>
    <x v="11"/>
    <s v="2023-09-22"/>
    <x v="2"/>
    <n v="14979"/>
    <x v="0"/>
    <m/>
    <x v="0"/>
    <m/>
    <x v="2"/>
    <n v="100474696"/>
    <x v="0"/>
    <x v="0"/>
    <s v="Retenções Iur"/>
    <s v="ORI"/>
    <x v="0"/>
    <s v="RIUR"/>
    <x v="0"/>
    <x v="0"/>
    <x v="0"/>
    <x v="0"/>
    <x v="0"/>
    <x v="0"/>
    <x v="0"/>
    <x v="0"/>
    <x v="0"/>
    <x v="0"/>
    <x v="0"/>
    <s v="Retenções Iur"/>
    <x v="0"/>
    <x v="0"/>
    <x v="0"/>
    <x v="0"/>
    <x v="2"/>
    <x v="0"/>
    <x v="0"/>
    <s v="000000"/>
    <x v="0"/>
    <x v="1"/>
    <x v="0"/>
    <x v="0"/>
    <s v="RETENCAO OT"/>
  </r>
  <r>
    <x v="0"/>
    <n v="0"/>
    <n v="0"/>
    <n v="0"/>
    <n v="14827"/>
    <x v="1517"/>
    <x v="0"/>
    <x v="1"/>
    <x v="0"/>
    <s v="80.02.10.01"/>
    <x v="6"/>
    <x v="2"/>
    <x v="2"/>
    <s v="Outros"/>
    <s v="80.02.10"/>
    <s v="Outros"/>
    <s v="80.02.10"/>
    <x v="12"/>
    <x v="0"/>
    <x v="2"/>
    <x v="0"/>
    <x v="1"/>
    <x v="2"/>
    <x v="1"/>
    <x v="0"/>
    <x v="11"/>
    <s v="2023-09-22"/>
    <x v="2"/>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1518"/>
    <x v="0"/>
    <x v="1"/>
    <x v="0"/>
    <s v="80.02.10.20"/>
    <x v="18"/>
    <x v="2"/>
    <x v="2"/>
    <s v="Outros"/>
    <s v="80.02.10"/>
    <s v="Outros"/>
    <s v="80.02.10"/>
    <x v="3"/>
    <x v="0"/>
    <x v="2"/>
    <x v="2"/>
    <x v="1"/>
    <x v="2"/>
    <x v="1"/>
    <x v="0"/>
    <x v="11"/>
    <s v="2023-09-22"/>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10834"/>
    <x v="1519"/>
    <x v="0"/>
    <x v="1"/>
    <x v="0"/>
    <s v="80.02.01"/>
    <x v="2"/>
    <x v="2"/>
    <x v="2"/>
    <s v="Retenções Iur"/>
    <s v="80.02.01"/>
    <s v="Retenções Iur"/>
    <s v="80.02.01"/>
    <x v="2"/>
    <x v="0"/>
    <x v="2"/>
    <x v="0"/>
    <x v="1"/>
    <x v="2"/>
    <x v="1"/>
    <x v="0"/>
    <x v="11"/>
    <s v="2023-09-22"/>
    <x v="2"/>
    <n v="10834"/>
    <x v="0"/>
    <m/>
    <x v="0"/>
    <m/>
    <x v="2"/>
    <n v="100474696"/>
    <x v="0"/>
    <x v="0"/>
    <s v="Retenções Iur"/>
    <s v="ORI"/>
    <x v="0"/>
    <s v="RIUR"/>
    <x v="0"/>
    <x v="0"/>
    <x v="0"/>
    <x v="0"/>
    <x v="0"/>
    <x v="0"/>
    <x v="0"/>
    <x v="0"/>
    <x v="0"/>
    <x v="0"/>
    <x v="0"/>
    <s v="Retenções Iur"/>
    <x v="0"/>
    <x v="0"/>
    <x v="0"/>
    <x v="0"/>
    <x v="2"/>
    <x v="0"/>
    <x v="0"/>
    <s v="000000"/>
    <x v="0"/>
    <x v="1"/>
    <x v="0"/>
    <x v="0"/>
    <s v="RETENCAO OT"/>
  </r>
  <r>
    <x v="0"/>
    <n v="0"/>
    <n v="0"/>
    <n v="0"/>
    <n v="25472"/>
    <x v="1520"/>
    <x v="0"/>
    <x v="1"/>
    <x v="0"/>
    <s v="80.02.10.01"/>
    <x v="6"/>
    <x v="2"/>
    <x v="2"/>
    <s v="Outros"/>
    <s v="80.02.10"/>
    <s v="Outros"/>
    <s v="80.02.10"/>
    <x v="12"/>
    <x v="0"/>
    <x v="2"/>
    <x v="0"/>
    <x v="1"/>
    <x v="2"/>
    <x v="1"/>
    <x v="0"/>
    <x v="11"/>
    <s v="2023-09-22"/>
    <x v="2"/>
    <n v="2547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1521"/>
    <x v="0"/>
    <x v="1"/>
    <x v="0"/>
    <s v="80.02.10.02"/>
    <x v="7"/>
    <x v="2"/>
    <x v="2"/>
    <s v="Outros"/>
    <s v="80.02.10"/>
    <s v="Outros"/>
    <s v="80.02.10"/>
    <x v="13"/>
    <x v="0"/>
    <x v="2"/>
    <x v="0"/>
    <x v="1"/>
    <x v="2"/>
    <x v="1"/>
    <x v="0"/>
    <x v="11"/>
    <s v="2023-09-22"/>
    <x v="2"/>
    <n v="589"/>
    <x v="0"/>
    <m/>
    <x v="0"/>
    <m/>
    <x v="7"/>
    <n v="100474707"/>
    <x v="0"/>
    <x v="0"/>
    <s v="Retençoes STAPS"/>
    <s v="ORI"/>
    <x v="0"/>
    <s v="RSND"/>
    <x v="0"/>
    <x v="0"/>
    <x v="0"/>
    <x v="0"/>
    <x v="0"/>
    <x v="0"/>
    <x v="0"/>
    <x v="0"/>
    <x v="0"/>
    <x v="0"/>
    <x v="0"/>
    <s v="Retençoes STAPS"/>
    <x v="0"/>
    <x v="0"/>
    <x v="0"/>
    <x v="0"/>
    <x v="2"/>
    <x v="0"/>
    <x v="0"/>
    <s v="000000"/>
    <x v="0"/>
    <x v="1"/>
    <x v="0"/>
    <x v="0"/>
    <s v="RETENCAO OT"/>
  </r>
  <r>
    <x v="0"/>
    <n v="0"/>
    <n v="0"/>
    <n v="0"/>
    <n v="216"/>
    <x v="1522"/>
    <x v="0"/>
    <x v="1"/>
    <x v="0"/>
    <s v="80.02.10.24"/>
    <x v="38"/>
    <x v="2"/>
    <x v="2"/>
    <s v="Outros"/>
    <s v="80.02.10"/>
    <s v="Outros"/>
    <s v="80.02.10"/>
    <x v="13"/>
    <x v="0"/>
    <x v="2"/>
    <x v="0"/>
    <x v="1"/>
    <x v="2"/>
    <x v="1"/>
    <x v="0"/>
    <x v="11"/>
    <s v="2023-09-22"/>
    <x v="2"/>
    <n v="216"/>
    <x v="0"/>
    <m/>
    <x v="0"/>
    <m/>
    <x v="51"/>
    <n v="100478987"/>
    <x v="0"/>
    <x v="0"/>
    <s v="Retenções SIACSA"/>
    <s v="ORI"/>
    <x v="0"/>
    <s v="SIACSA"/>
    <x v="0"/>
    <x v="0"/>
    <x v="0"/>
    <x v="0"/>
    <x v="0"/>
    <x v="0"/>
    <x v="0"/>
    <x v="0"/>
    <x v="0"/>
    <x v="0"/>
    <x v="0"/>
    <s v="Retenções SIACSA"/>
    <x v="0"/>
    <x v="0"/>
    <x v="0"/>
    <x v="0"/>
    <x v="2"/>
    <x v="0"/>
    <x v="0"/>
    <s v="000000"/>
    <x v="0"/>
    <x v="1"/>
    <x v="0"/>
    <x v="0"/>
    <s v="RETENCAO OT"/>
  </r>
  <r>
    <x v="0"/>
    <n v="0"/>
    <n v="0"/>
    <n v="0"/>
    <n v="6299"/>
    <x v="1523"/>
    <x v="0"/>
    <x v="1"/>
    <x v="0"/>
    <s v="80.02.10.26"/>
    <x v="3"/>
    <x v="2"/>
    <x v="2"/>
    <s v="Outros"/>
    <s v="80.02.10"/>
    <s v="Outros"/>
    <s v="80.02.10"/>
    <x v="3"/>
    <x v="0"/>
    <x v="2"/>
    <x v="2"/>
    <x v="1"/>
    <x v="2"/>
    <x v="1"/>
    <x v="0"/>
    <x v="11"/>
    <s v="2023-09-22"/>
    <x v="2"/>
    <n v="6299"/>
    <x v="0"/>
    <m/>
    <x v="0"/>
    <m/>
    <x v="3"/>
    <n v="100479277"/>
    <x v="0"/>
    <x v="0"/>
    <s v="Retenção Sansung"/>
    <s v="ORI"/>
    <x v="0"/>
    <s v="RS"/>
    <x v="0"/>
    <x v="0"/>
    <x v="0"/>
    <x v="0"/>
    <x v="0"/>
    <x v="0"/>
    <x v="0"/>
    <x v="0"/>
    <x v="0"/>
    <x v="0"/>
    <x v="0"/>
    <s v="Retenção Sansung"/>
    <x v="0"/>
    <x v="0"/>
    <x v="0"/>
    <x v="0"/>
    <x v="2"/>
    <x v="0"/>
    <x v="0"/>
    <s v="000000"/>
    <x v="0"/>
    <x v="1"/>
    <x v="0"/>
    <x v="0"/>
    <s v="RETENCAO OT"/>
  </r>
  <r>
    <x v="2"/>
    <n v="0"/>
    <n v="0"/>
    <n v="0"/>
    <n v="1981957"/>
    <x v="1524"/>
    <x v="0"/>
    <x v="0"/>
    <x v="0"/>
    <s v="03.16.15"/>
    <x v="0"/>
    <x v="0"/>
    <x v="0"/>
    <s v="Direção Financeira"/>
    <s v="03.16.15"/>
    <s v="Direção Financeira"/>
    <s v="03.16.15"/>
    <x v="56"/>
    <x v="0"/>
    <x v="0"/>
    <x v="0"/>
    <x v="0"/>
    <x v="0"/>
    <x v="2"/>
    <x v="0"/>
    <x v="11"/>
    <s v="2023-09-29"/>
    <x v="2"/>
    <n v="1981957"/>
    <x v="0"/>
    <m/>
    <x v="0"/>
    <m/>
    <x v="8"/>
    <n v="100474914"/>
    <x v="0"/>
    <x v="0"/>
    <s v="Direção Financeira"/>
    <s v="ORI"/>
    <x v="0"/>
    <m/>
    <x v="0"/>
    <x v="0"/>
    <x v="0"/>
    <x v="0"/>
    <x v="0"/>
    <x v="0"/>
    <x v="0"/>
    <x v="0"/>
    <x v="0"/>
    <x v="0"/>
    <x v="0"/>
    <s v="Direção Financeira"/>
    <x v="0"/>
    <x v="0"/>
    <x v="0"/>
    <x v="0"/>
    <x v="0"/>
    <x v="0"/>
    <x v="0"/>
    <s v="099999"/>
    <x v="0"/>
    <x v="0"/>
    <x v="0"/>
    <x v="0"/>
    <s v="Despesas com Amortizações referente ao mês de Setembro 2023    "/>
  </r>
  <r>
    <x v="0"/>
    <n v="0"/>
    <n v="0"/>
    <n v="0"/>
    <n v="4000"/>
    <x v="1525"/>
    <x v="0"/>
    <x v="0"/>
    <x v="0"/>
    <s v="03.16.15"/>
    <x v="0"/>
    <x v="0"/>
    <x v="0"/>
    <s v="Direção Financeira"/>
    <s v="03.16.15"/>
    <s v="Direção Financeira"/>
    <s v="03.16.15"/>
    <x v="19"/>
    <x v="0"/>
    <x v="0"/>
    <x v="7"/>
    <x v="0"/>
    <x v="0"/>
    <x v="0"/>
    <x v="0"/>
    <x v="8"/>
    <s v="2023-10-17"/>
    <x v="3"/>
    <n v="4000"/>
    <x v="0"/>
    <m/>
    <x v="0"/>
    <m/>
    <x v="25"/>
    <n v="100447033"/>
    <x v="0"/>
    <x v="0"/>
    <s v="Direção Financeira"/>
    <s v="ORI"/>
    <x v="0"/>
    <m/>
    <x v="0"/>
    <x v="0"/>
    <x v="0"/>
    <x v="0"/>
    <x v="0"/>
    <x v="0"/>
    <x v="0"/>
    <x v="0"/>
    <x v="0"/>
    <x v="0"/>
    <x v="0"/>
    <s v="Direção Financeira"/>
    <x v="0"/>
    <x v="0"/>
    <x v="0"/>
    <x v="0"/>
    <x v="0"/>
    <x v="0"/>
    <x v="0"/>
    <s v="000000"/>
    <x v="0"/>
    <x v="0"/>
    <x v="0"/>
    <x v="0"/>
    <s v=" Ajuda de custo a favor do senhor Emanuel Semedo pela sua deslocação em missão de serviço a cidade da Praia nos dia 03 e 11 de Outubro de 2023, conforme justificativo em anexo.  "/>
  </r>
  <r>
    <x v="0"/>
    <n v="0"/>
    <n v="0"/>
    <n v="0"/>
    <n v="5340"/>
    <x v="1526"/>
    <x v="0"/>
    <x v="0"/>
    <x v="0"/>
    <s v="03.16.15"/>
    <x v="0"/>
    <x v="0"/>
    <x v="0"/>
    <s v="Direção Financeira"/>
    <s v="03.16.15"/>
    <s v="Direção Financeira"/>
    <s v="03.16.15"/>
    <x v="16"/>
    <x v="0"/>
    <x v="0"/>
    <x v="0"/>
    <x v="0"/>
    <x v="0"/>
    <x v="0"/>
    <x v="0"/>
    <x v="8"/>
    <s v="2023-10-31"/>
    <x v="3"/>
    <n v="5340"/>
    <x v="0"/>
    <m/>
    <x v="0"/>
    <m/>
    <x v="234"/>
    <n v="100478158"/>
    <x v="0"/>
    <x v="0"/>
    <s v="Direção Financeira"/>
    <s v="ORI"/>
    <x v="0"/>
    <m/>
    <x v="0"/>
    <x v="0"/>
    <x v="0"/>
    <x v="0"/>
    <x v="0"/>
    <x v="0"/>
    <x v="0"/>
    <x v="0"/>
    <x v="0"/>
    <x v="0"/>
    <x v="0"/>
    <s v="Direção Financeira"/>
    <x v="0"/>
    <x v="0"/>
    <x v="0"/>
    <x v="0"/>
    <x v="0"/>
    <x v="0"/>
    <x v="0"/>
    <s v="000000"/>
    <x v="0"/>
    <x v="0"/>
    <x v="0"/>
    <x v="0"/>
    <s v="Pagamento a favor da Padaria São Miguel, pela aquisição de um lanches servido ao pessola de sanemanento no âmbito dos trabalhos de limpeza do cemiterio de Ponta verde, confrome anexo. "/>
  </r>
  <r>
    <x v="0"/>
    <n v="0"/>
    <n v="0"/>
    <n v="0"/>
    <n v="251100"/>
    <x v="1527"/>
    <x v="0"/>
    <x v="0"/>
    <x v="0"/>
    <s v="01.25.04.22"/>
    <x v="17"/>
    <x v="1"/>
    <x v="1"/>
    <s v="Cultura"/>
    <s v="01.25.04"/>
    <s v="Cultura"/>
    <s v="01.25.04"/>
    <x v="21"/>
    <x v="0"/>
    <x v="5"/>
    <x v="8"/>
    <x v="0"/>
    <x v="1"/>
    <x v="0"/>
    <x v="0"/>
    <x v="9"/>
    <s v="2023-11-16"/>
    <x v="3"/>
    <n v="251100"/>
    <x v="0"/>
    <m/>
    <x v="0"/>
    <m/>
    <x v="235"/>
    <n v="10047884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Edu Horizonte- Hotel &amp; Restaurante, Lda. pela concessão de hospedagem e alimentação, conforme justificativo em anexo. "/>
  </r>
  <r>
    <x v="0"/>
    <n v="0"/>
    <n v="0"/>
    <n v="0"/>
    <n v="5180"/>
    <x v="1528"/>
    <x v="0"/>
    <x v="0"/>
    <x v="0"/>
    <s v="01.25.04.22"/>
    <x v="17"/>
    <x v="1"/>
    <x v="1"/>
    <s v="Cultura"/>
    <s v="01.25.04"/>
    <s v="Cultura"/>
    <s v="01.25.04"/>
    <x v="21"/>
    <x v="0"/>
    <x v="5"/>
    <x v="8"/>
    <x v="0"/>
    <x v="1"/>
    <x v="0"/>
    <x v="0"/>
    <x v="10"/>
    <s v="2023-12-22"/>
    <x v="3"/>
    <n v="5180"/>
    <x v="0"/>
    <m/>
    <x v="0"/>
    <m/>
    <x v="236"/>
    <n v="10047957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Comercio, Sanches, Sociedade Unipessoal Lda. referente a aquisição de almoço servido comitiva de Viena Alentejo, conforme anexo."/>
  </r>
  <r>
    <x v="2"/>
    <n v="0"/>
    <n v="0"/>
    <n v="0"/>
    <n v="285000"/>
    <x v="1529"/>
    <x v="0"/>
    <x v="0"/>
    <x v="0"/>
    <s v="01.28.01.08"/>
    <x v="43"/>
    <x v="6"/>
    <x v="7"/>
    <s v="Habitação Social"/>
    <s v="01.28.01"/>
    <s v="Habitação Social"/>
    <s v="01.28.01"/>
    <x v="18"/>
    <x v="0"/>
    <x v="0"/>
    <x v="0"/>
    <x v="0"/>
    <x v="1"/>
    <x v="2"/>
    <x v="0"/>
    <x v="10"/>
    <s v="2023-12-22"/>
    <x v="3"/>
    <n v="285000"/>
    <x v="0"/>
    <m/>
    <x v="0"/>
    <m/>
    <x v="118"/>
    <n v="100478706"/>
    <x v="0"/>
    <x v="0"/>
    <s v="Habitações Sociais"/>
    <s v="ORI"/>
    <x v="0"/>
    <s v="HS"/>
    <x v="0"/>
    <x v="0"/>
    <x v="0"/>
    <x v="0"/>
    <x v="0"/>
    <x v="0"/>
    <x v="0"/>
    <x v="0"/>
    <x v="0"/>
    <x v="0"/>
    <x v="0"/>
    <s v="Habitações Sociais"/>
    <x v="0"/>
    <x v="0"/>
    <x v="0"/>
    <x v="0"/>
    <x v="1"/>
    <x v="0"/>
    <x v="0"/>
    <s v="000000"/>
    <x v="0"/>
    <x v="0"/>
    <x v="0"/>
    <x v="0"/>
    <s v="liquidação do contrato referente a reabilitação da habitação da Sra. Avelina Veiga residente em Ponta Verde, conforme proposta em anexo."/>
  </r>
  <r>
    <x v="0"/>
    <n v="0"/>
    <n v="0"/>
    <n v="0"/>
    <n v="2300"/>
    <x v="1530"/>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Elvis José Furtado, pelo serviço de guarda na Delegação Municipal da Ribeira de São Miguel, referente ao mês de janeiro 2023, conforme contrato em anexo.   "/>
  </r>
  <r>
    <x v="0"/>
    <n v="0"/>
    <n v="0"/>
    <n v="0"/>
    <n v="13030"/>
    <x v="1530"/>
    <x v="0"/>
    <x v="0"/>
    <x v="0"/>
    <s v="03.16.15"/>
    <x v="0"/>
    <x v="0"/>
    <x v="0"/>
    <s v="Direção Financeira"/>
    <s v="03.16.15"/>
    <s v="Direção Financeira"/>
    <s v="03.16.15"/>
    <x v="39"/>
    <x v="0"/>
    <x v="0"/>
    <x v="7"/>
    <x v="0"/>
    <x v="0"/>
    <x v="0"/>
    <x v="0"/>
    <x v="0"/>
    <s v="2023-01-23"/>
    <x v="0"/>
    <n v="13030"/>
    <x v="0"/>
    <m/>
    <x v="0"/>
    <m/>
    <x v="237"/>
    <n v="100478060"/>
    <x v="0"/>
    <x v="0"/>
    <s v="Direção Financeira"/>
    <s v="ORI"/>
    <x v="0"/>
    <m/>
    <x v="0"/>
    <x v="0"/>
    <x v="0"/>
    <x v="0"/>
    <x v="0"/>
    <x v="0"/>
    <x v="0"/>
    <x v="0"/>
    <x v="0"/>
    <x v="0"/>
    <x v="0"/>
    <s v="Direção Financeira"/>
    <x v="0"/>
    <x v="0"/>
    <x v="0"/>
    <x v="0"/>
    <x v="0"/>
    <x v="0"/>
    <x v="0"/>
    <s v="000000"/>
    <x v="0"/>
    <x v="0"/>
    <x v="0"/>
    <x v="0"/>
    <s v="Pagamento a favor do Sr. Elvis José Furtado, pelo serviço de guarda na Delegação Municipal da Ribeira de São Miguel, referente ao mês de janeiro 2023, conforme contrato em anexo.   "/>
  </r>
  <r>
    <x v="0"/>
    <n v="0"/>
    <n v="0"/>
    <n v="0"/>
    <n v="2300"/>
    <x v="1531"/>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Etelvina Landim Furtado, pela prestação de serviço de limpeza urbana, referente ao mês de janeiro 2023, conforme contrato em anexo.   "/>
  </r>
  <r>
    <x v="0"/>
    <n v="0"/>
    <n v="0"/>
    <n v="0"/>
    <n v="13030"/>
    <x v="1531"/>
    <x v="0"/>
    <x v="0"/>
    <x v="0"/>
    <s v="01.27.02.11"/>
    <x v="21"/>
    <x v="4"/>
    <x v="5"/>
    <s v="Saneamento básico"/>
    <s v="01.27.02"/>
    <s v="Saneamento básico"/>
    <s v="01.27.02"/>
    <x v="21"/>
    <x v="0"/>
    <x v="5"/>
    <x v="8"/>
    <x v="0"/>
    <x v="1"/>
    <x v="0"/>
    <x v="0"/>
    <x v="0"/>
    <s v="2023-01-23"/>
    <x v="0"/>
    <n v="13030"/>
    <x v="0"/>
    <m/>
    <x v="0"/>
    <m/>
    <x v="238"/>
    <n v="100478911"/>
    <x v="0"/>
    <x v="0"/>
    <s v="Reforço do saneamento básico"/>
    <s v="ORI"/>
    <x v="0"/>
    <m/>
    <x v="0"/>
    <x v="0"/>
    <x v="0"/>
    <x v="0"/>
    <x v="0"/>
    <x v="0"/>
    <x v="0"/>
    <x v="0"/>
    <x v="0"/>
    <x v="0"/>
    <x v="0"/>
    <s v="Reforço do saneamento básico"/>
    <x v="0"/>
    <x v="0"/>
    <x v="0"/>
    <x v="0"/>
    <x v="1"/>
    <x v="0"/>
    <x v="0"/>
    <s v="000000"/>
    <x v="0"/>
    <x v="0"/>
    <x v="0"/>
    <x v="0"/>
    <s v="Pagamento a favor da Srª. Etelvina Landim Furtado, pela prestação de serviço de limpeza urbana, referente ao mês de janeiro 2023, conforme contrato em anexo.   "/>
  </r>
  <r>
    <x v="0"/>
    <n v="0"/>
    <n v="0"/>
    <n v="0"/>
    <n v="2300"/>
    <x v="1532"/>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Edmilson Conceição da Veiga, pela prestação de serviço de fiscalização da Câmara Municipal de São Miguel, referente ao mês de janeiro 2023, conforme contrato em anexo.  "/>
  </r>
  <r>
    <x v="0"/>
    <n v="0"/>
    <n v="0"/>
    <n v="0"/>
    <n v="13030"/>
    <x v="1532"/>
    <x v="0"/>
    <x v="0"/>
    <x v="0"/>
    <s v="03.16.15"/>
    <x v="0"/>
    <x v="0"/>
    <x v="0"/>
    <s v="Direção Financeira"/>
    <s v="03.16.15"/>
    <s v="Direção Financeira"/>
    <s v="03.16.15"/>
    <x v="39"/>
    <x v="0"/>
    <x v="0"/>
    <x v="7"/>
    <x v="0"/>
    <x v="0"/>
    <x v="0"/>
    <x v="0"/>
    <x v="0"/>
    <s v="2023-01-23"/>
    <x v="0"/>
    <n v="13030"/>
    <x v="0"/>
    <m/>
    <x v="0"/>
    <m/>
    <x v="239"/>
    <n v="100477346"/>
    <x v="0"/>
    <x v="0"/>
    <s v="Direção Financeira"/>
    <s v="ORI"/>
    <x v="0"/>
    <m/>
    <x v="0"/>
    <x v="0"/>
    <x v="0"/>
    <x v="0"/>
    <x v="0"/>
    <x v="0"/>
    <x v="0"/>
    <x v="0"/>
    <x v="0"/>
    <x v="0"/>
    <x v="0"/>
    <s v="Direção Financeira"/>
    <x v="0"/>
    <x v="0"/>
    <x v="0"/>
    <x v="0"/>
    <x v="0"/>
    <x v="0"/>
    <x v="0"/>
    <s v="000000"/>
    <x v="0"/>
    <x v="0"/>
    <x v="0"/>
    <x v="0"/>
    <s v="Pagamento a favor do Sr. Edmilson Conceição da Veiga, pela prestação de serviço de fiscalização da Câmara Municipal de São Miguel, referente ao mês de janeiro 2023, conforme contrato em anexo.  "/>
  </r>
  <r>
    <x v="0"/>
    <n v="0"/>
    <n v="0"/>
    <n v="0"/>
    <n v="4995"/>
    <x v="1533"/>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00000"/>
    <x v="0"/>
    <x v="0"/>
    <x v="2"/>
    <x v="0"/>
    <s v="Pagamento a favor da Srª. Edvânia Landim Vaz, pela prestação de serviço de apoio técnico na Direção Financeira da Câmara Municipal, referente ao mês de janeiro 2023, conforme contrato em anexo."/>
  </r>
  <r>
    <x v="0"/>
    <n v="0"/>
    <n v="0"/>
    <n v="0"/>
    <n v="28308"/>
    <x v="1533"/>
    <x v="0"/>
    <x v="0"/>
    <x v="0"/>
    <s v="03.16.15"/>
    <x v="0"/>
    <x v="0"/>
    <x v="0"/>
    <s v="Direção Financeira"/>
    <s v="03.16.15"/>
    <s v="Direção Financeira"/>
    <s v="03.16.15"/>
    <x v="39"/>
    <x v="0"/>
    <x v="0"/>
    <x v="7"/>
    <x v="0"/>
    <x v="0"/>
    <x v="0"/>
    <x v="0"/>
    <x v="0"/>
    <s v="2023-01-23"/>
    <x v="0"/>
    <n v="28308"/>
    <x v="0"/>
    <m/>
    <x v="0"/>
    <m/>
    <x v="240"/>
    <n v="100479227"/>
    <x v="0"/>
    <x v="0"/>
    <s v="Direção Financeira"/>
    <s v="ORI"/>
    <x v="0"/>
    <m/>
    <x v="0"/>
    <x v="0"/>
    <x v="0"/>
    <x v="0"/>
    <x v="0"/>
    <x v="0"/>
    <x v="0"/>
    <x v="0"/>
    <x v="0"/>
    <x v="0"/>
    <x v="0"/>
    <s v="Direção Financeira"/>
    <x v="0"/>
    <x v="0"/>
    <x v="0"/>
    <x v="0"/>
    <x v="0"/>
    <x v="0"/>
    <x v="0"/>
    <s v="000000"/>
    <x v="0"/>
    <x v="0"/>
    <x v="0"/>
    <x v="0"/>
    <s v="Pagamento a favor da Srª. Edvânia Landim Vaz, pela prestação de serviço de apoio técnico na Direção Financeira da Câmara Municipal, referente ao mês de janeiro 2023, conforme contrato em anexo."/>
  </r>
  <r>
    <x v="0"/>
    <n v="0"/>
    <n v="0"/>
    <n v="0"/>
    <n v="420"/>
    <x v="1534"/>
    <x v="0"/>
    <x v="1"/>
    <x v="0"/>
    <s v="03.03.10"/>
    <x v="4"/>
    <x v="0"/>
    <x v="3"/>
    <s v="Receitas Da Câmara"/>
    <s v="03.03.10"/>
    <s v="Receitas Da Câmara"/>
    <s v="03.03.10"/>
    <x v="26"/>
    <x v="0"/>
    <x v="3"/>
    <x v="3"/>
    <x v="0"/>
    <x v="0"/>
    <x v="1"/>
    <x v="0"/>
    <x v="0"/>
    <s v="2023-01-27"/>
    <x v="0"/>
    <n v="4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00000"/>
    <x v="1535"/>
    <x v="0"/>
    <x v="1"/>
    <x v="0"/>
    <s v="03.03.10"/>
    <x v="4"/>
    <x v="0"/>
    <x v="3"/>
    <s v="Receitas Da Câmara"/>
    <s v="03.03.10"/>
    <s v="Receitas Da Câmara"/>
    <s v="03.03.10"/>
    <x v="33"/>
    <x v="0"/>
    <x v="0"/>
    <x v="0"/>
    <x v="0"/>
    <x v="0"/>
    <x v="1"/>
    <x v="0"/>
    <x v="0"/>
    <s v="2023-01-27"/>
    <x v="0"/>
    <n v="600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3500"/>
    <x v="1536"/>
    <x v="0"/>
    <x v="0"/>
    <x v="0"/>
    <s v="01.27.03.10"/>
    <x v="34"/>
    <x v="4"/>
    <x v="5"/>
    <s v="Gestão de Recursos Hídricos"/>
    <s v="01.27.03"/>
    <s v="Gestão de Recursos Hídricos"/>
    <s v="01.27.03"/>
    <x v="20"/>
    <x v="0"/>
    <x v="0"/>
    <x v="0"/>
    <x v="0"/>
    <x v="1"/>
    <x v="2"/>
    <x v="0"/>
    <x v="0"/>
    <s v="2023-01-23"/>
    <x v="0"/>
    <n v="13500"/>
    <x v="0"/>
    <m/>
    <x v="0"/>
    <m/>
    <x v="241"/>
    <n v="100453930"/>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de indemnizações de plantações, a favor do Sr. Armando Pereira, conforme proposta em anexo."/>
  </r>
  <r>
    <x v="0"/>
    <n v="0"/>
    <n v="0"/>
    <n v="0"/>
    <n v="36947"/>
    <x v="1537"/>
    <x v="0"/>
    <x v="1"/>
    <x v="0"/>
    <s v="03.03.10"/>
    <x v="4"/>
    <x v="0"/>
    <x v="3"/>
    <s v="Receitas Da Câmara"/>
    <s v="03.03.10"/>
    <s v="Receitas Da Câmara"/>
    <s v="03.03.10"/>
    <x v="8"/>
    <x v="0"/>
    <x v="0"/>
    <x v="0"/>
    <x v="0"/>
    <x v="0"/>
    <x v="1"/>
    <x v="0"/>
    <x v="0"/>
    <s v="2023-01-27"/>
    <x v="0"/>
    <n v="369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30"/>
    <x v="1538"/>
    <x v="0"/>
    <x v="1"/>
    <x v="0"/>
    <s v="03.03.10"/>
    <x v="4"/>
    <x v="0"/>
    <x v="3"/>
    <s v="Receitas Da Câmara"/>
    <s v="03.03.10"/>
    <s v="Receitas Da Câmara"/>
    <s v="03.03.10"/>
    <x v="28"/>
    <x v="0"/>
    <x v="3"/>
    <x v="3"/>
    <x v="0"/>
    <x v="0"/>
    <x v="1"/>
    <x v="0"/>
    <x v="0"/>
    <s v="2023-01-27"/>
    <x v="0"/>
    <n v="75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00"/>
    <x v="1539"/>
    <x v="0"/>
    <x v="1"/>
    <x v="0"/>
    <s v="03.03.10"/>
    <x v="4"/>
    <x v="0"/>
    <x v="3"/>
    <s v="Receitas Da Câmara"/>
    <s v="03.03.10"/>
    <s v="Receitas Da Câmara"/>
    <s v="03.03.10"/>
    <x v="9"/>
    <x v="0"/>
    <x v="3"/>
    <x v="3"/>
    <x v="0"/>
    <x v="0"/>
    <x v="1"/>
    <x v="0"/>
    <x v="0"/>
    <s v="2023-01-27"/>
    <x v="0"/>
    <n v="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80"/>
    <x v="1540"/>
    <x v="0"/>
    <x v="1"/>
    <x v="0"/>
    <s v="03.03.10"/>
    <x v="4"/>
    <x v="0"/>
    <x v="3"/>
    <s v="Receitas Da Câmara"/>
    <s v="03.03.10"/>
    <s v="Receitas Da Câmara"/>
    <s v="03.03.10"/>
    <x v="7"/>
    <x v="0"/>
    <x v="3"/>
    <x v="3"/>
    <x v="0"/>
    <x v="0"/>
    <x v="1"/>
    <x v="0"/>
    <x v="0"/>
    <s v="2023-01-27"/>
    <x v="0"/>
    <n v="8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00"/>
    <x v="1541"/>
    <x v="0"/>
    <x v="1"/>
    <x v="0"/>
    <s v="03.03.10"/>
    <x v="4"/>
    <x v="0"/>
    <x v="3"/>
    <s v="Receitas Da Câmara"/>
    <s v="03.03.10"/>
    <s v="Receitas Da Câmara"/>
    <s v="03.03.10"/>
    <x v="5"/>
    <x v="0"/>
    <x v="0"/>
    <x v="4"/>
    <x v="0"/>
    <x v="0"/>
    <x v="1"/>
    <x v="0"/>
    <x v="0"/>
    <s v="2023-01-27"/>
    <x v="0"/>
    <n v="19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910"/>
    <x v="1542"/>
    <x v="0"/>
    <x v="1"/>
    <x v="0"/>
    <s v="03.03.10"/>
    <x v="4"/>
    <x v="0"/>
    <x v="3"/>
    <s v="Receitas Da Câmara"/>
    <s v="03.03.10"/>
    <s v="Receitas Da Câmara"/>
    <s v="03.03.10"/>
    <x v="22"/>
    <x v="0"/>
    <x v="3"/>
    <x v="3"/>
    <x v="0"/>
    <x v="0"/>
    <x v="1"/>
    <x v="0"/>
    <x v="0"/>
    <s v="2023-01-27"/>
    <x v="0"/>
    <n v="449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30"/>
    <x v="1543"/>
    <x v="0"/>
    <x v="1"/>
    <x v="0"/>
    <s v="03.03.10"/>
    <x v="4"/>
    <x v="0"/>
    <x v="3"/>
    <s v="Receitas Da Câmara"/>
    <s v="03.03.10"/>
    <s v="Receitas Da Câmara"/>
    <s v="03.03.10"/>
    <x v="11"/>
    <x v="0"/>
    <x v="3"/>
    <x v="3"/>
    <x v="0"/>
    <x v="0"/>
    <x v="1"/>
    <x v="0"/>
    <x v="0"/>
    <s v="2023-01-27"/>
    <x v="0"/>
    <n v="26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
    <x v="1544"/>
    <x v="0"/>
    <x v="1"/>
    <x v="0"/>
    <s v="03.03.10"/>
    <x v="4"/>
    <x v="0"/>
    <x v="3"/>
    <s v="Receitas Da Câmara"/>
    <s v="03.03.10"/>
    <s v="Receitas Da Câmara"/>
    <s v="03.03.10"/>
    <x v="4"/>
    <x v="0"/>
    <x v="3"/>
    <x v="3"/>
    <x v="0"/>
    <x v="0"/>
    <x v="1"/>
    <x v="0"/>
    <x v="0"/>
    <s v="2023-01-27"/>
    <x v="0"/>
    <n v="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5"/>
    <x v="1545"/>
    <x v="0"/>
    <x v="1"/>
    <x v="0"/>
    <s v="03.03.10"/>
    <x v="4"/>
    <x v="0"/>
    <x v="3"/>
    <s v="Receitas Da Câmara"/>
    <s v="03.03.10"/>
    <s v="Receitas Da Câmara"/>
    <s v="03.03.10"/>
    <x v="6"/>
    <x v="0"/>
    <x v="3"/>
    <x v="3"/>
    <x v="0"/>
    <x v="0"/>
    <x v="1"/>
    <x v="0"/>
    <x v="0"/>
    <s v="2023-01-27"/>
    <x v="0"/>
    <n v="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1546"/>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Natalina Gonçalves, pela prestação de serviço de limpeza na Delegação de Principal, referente ao mês de fevereiro 2023, conforme contrato em anexo. "/>
  </r>
  <r>
    <x v="0"/>
    <n v="0"/>
    <n v="0"/>
    <n v="0"/>
    <n v="13030"/>
    <x v="1546"/>
    <x v="0"/>
    <x v="0"/>
    <x v="0"/>
    <s v="03.16.15"/>
    <x v="0"/>
    <x v="0"/>
    <x v="0"/>
    <s v="Direção Financeira"/>
    <s v="03.16.15"/>
    <s v="Direção Financeira"/>
    <s v="03.16.15"/>
    <x v="39"/>
    <x v="0"/>
    <x v="0"/>
    <x v="7"/>
    <x v="0"/>
    <x v="0"/>
    <x v="0"/>
    <x v="0"/>
    <x v="1"/>
    <s v="2023-02-23"/>
    <x v="0"/>
    <n v="13030"/>
    <x v="0"/>
    <m/>
    <x v="0"/>
    <m/>
    <x v="242"/>
    <n v="100479095"/>
    <x v="0"/>
    <x v="0"/>
    <s v="Direção Financeira"/>
    <s v="ORI"/>
    <x v="0"/>
    <m/>
    <x v="0"/>
    <x v="0"/>
    <x v="0"/>
    <x v="0"/>
    <x v="0"/>
    <x v="0"/>
    <x v="0"/>
    <x v="0"/>
    <x v="0"/>
    <x v="0"/>
    <x v="0"/>
    <s v="Direção Financeira"/>
    <x v="0"/>
    <x v="0"/>
    <x v="0"/>
    <x v="0"/>
    <x v="0"/>
    <x v="0"/>
    <x v="0"/>
    <s v="000000"/>
    <x v="0"/>
    <x v="0"/>
    <x v="0"/>
    <x v="0"/>
    <s v="Pagamento a favor da Srª. Natalina Gonçalves, pela prestação de serviço de limpeza na Delegação de Principal, referente ao mês de fevereiro 2023, conforme contrato em anexo. "/>
  </r>
  <r>
    <x v="0"/>
    <n v="0"/>
    <n v="0"/>
    <n v="0"/>
    <n v="10109"/>
    <x v="1547"/>
    <x v="0"/>
    <x v="0"/>
    <x v="0"/>
    <s v="03.16.15"/>
    <x v="0"/>
    <x v="0"/>
    <x v="0"/>
    <s v="Direção Financeira"/>
    <s v="03.16.15"/>
    <s v="Direção Financeira"/>
    <s v="03.16.15"/>
    <x v="39"/>
    <x v="0"/>
    <x v="0"/>
    <x v="7"/>
    <x v="0"/>
    <x v="0"/>
    <x v="0"/>
    <x v="0"/>
    <x v="1"/>
    <s v="2023-02-23"/>
    <x v="0"/>
    <n v="10109"/>
    <x v="0"/>
    <m/>
    <x v="0"/>
    <m/>
    <x v="2"/>
    <n v="100474696"/>
    <x v="0"/>
    <x v="2"/>
    <s v="Direção Financeira"/>
    <s v="ORI"/>
    <x v="0"/>
    <m/>
    <x v="0"/>
    <x v="0"/>
    <x v="0"/>
    <x v="0"/>
    <x v="0"/>
    <x v="0"/>
    <x v="0"/>
    <x v="0"/>
    <x v="0"/>
    <x v="0"/>
    <x v="0"/>
    <s v="Direção Financeira"/>
    <x v="0"/>
    <x v="0"/>
    <x v="0"/>
    <x v="0"/>
    <x v="0"/>
    <x v="0"/>
    <x v="0"/>
    <s v="000000"/>
    <x v="0"/>
    <x v="0"/>
    <x v="2"/>
    <x v="0"/>
    <s v="Pagamento a favor da Srª. Nilce de Jesus Furtado da Costa, pelo serviço prestado a Câmara no Gabinete da tesouraria, referente ao mês de fevereiro 2023, conforme contrato em anexo.    "/>
  </r>
  <r>
    <x v="0"/>
    <n v="0"/>
    <n v="0"/>
    <n v="0"/>
    <n v="2449"/>
    <x v="1547"/>
    <x v="0"/>
    <x v="0"/>
    <x v="0"/>
    <s v="03.16.15"/>
    <x v="0"/>
    <x v="0"/>
    <x v="0"/>
    <s v="Direção Financeira"/>
    <s v="03.16.15"/>
    <s v="Direção Financeira"/>
    <s v="03.16.15"/>
    <x v="39"/>
    <x v="0"/>
    <x v="0"/>
    <x v="7"/>
    <x v="0"/>
    <x v="0"/>
    <x v="0"/>
    <x v="0"/>
    <x v="1"/>
    <s v="2023-02-23"/>
    <x v="0"/>
    <n v="2449"/>
    <x v="0"/>
    <m/>
    <x v="0"/>
    <m/>
    <x v="3"/>
    <n v="100479277"/>
    <x v="0"/>
    <x v="1"/>
    <s v="Direção Financeira"/>
    <s v="ORI"/>
    <x v="0"/>
    <m/>
    <x v="0"/>
    <x v="0"/>
    <x v="0"/>
    <x v="0"/>
    <x v="0"/>
    <x v="0"/>
    <x v="0"/>
    <x v="0"/>
    <x v="0"/>
    <x v="0"/>
    <x v="0"/>
    <s v="Direção Financeira"/>
    <x v="0"/>
    <x v="0"/>
    <x v="0"/>
    <x v="0"/>
    <x v="0"/>
    <x v="0"/>
    <x v="0"/>
    <s v="000000"/>
    <x v="0"/>
    <x v="0"/>
    <x v="1"/>
    <x v="0"/>
    <s v="Pagamento a favor da Srª. Nilce de Jesus Furtado da Costa, pelo serviço prestado a Câmara no Gabinete da tesouraria, referente ao mês de fevereiro 2023, conforme contrato em anexo.    "/>
  </r>
  <r>
    <x v="0"/>
    <n v="0"/>
    <n v="0"/>
    <n v="0"/>
    <n v="54838"/>
    <x v="1547"/>
    <x v="0"/>
    <x v="0"/>
    <x v="0"/>
    <s v="03.16.15"/>
    <x v="0"/>
    <x v="0"/>
    <x v="0"/>
    <s v="Direção Financeira"/>
    <s v="03.16.15"/>
    <s v="Direção Financeira"/>
    <s v="03.16.15"/>
    <x v="39"/>
    <x v="0"/>
    <x v="0"/>
    <x v="7"/>
    <x v="0"/>
    <x v="0"/>
    <x v="0"/>
    <x v="0"/>
    <x v="1"/>
    <s v="2023-02-23"/>
    <x v="0"/>
    <n v="54838"/>
    <x v="0"/>
    <m/>
    <x v="0"/>
    <m/>
    <x v="243"/>
    <n v="100479156"/>
    <x v="0"/>
    <x v="0"/>
    <s v="Direção Financeira"/>
    <s v="ORI"/>
    <x v="0"/>
    <m/>
    <x v="0"/>
    <x v="0"/>
    <x v="0"/>
    <x v="0"/>
    <x v="0"/>
    <x v="0"/>
    <x v="0"/>
    <x v="0"/>
    <x v="0"/>
    <x v="0"/>
    <x v="0"/>
    <s v="Direção Financeira"/>
    <x v="0"/>
    <x v="0"/>
    <x v="0"/>
    <x v="0"/>
    <x v="0"/>
    <x v="0"/>
    <x v="0"/>
    <s v="000000"/>
    <x v="0"/>
    <x v="0"/>
    <x v="0"/>
    <x v="0"/>
    <s v="Pagamento a favor da Srª. Nilce de Jesus Furtado da Costa, pelo serviço prestado a Câmara no Gabinete da tesouraria, referente ao mês de fevereiro 2023, conforme contrato em anexo.    "/>
  </r>
  <r>
    <x v="2"/>
    <n v="0"/>
    <n v="0"/>
    <n v="0"/>
    <n v="105177"/>
    <x v="1548"/>
    <x v="0"/>
    <x v="0"/>
    <x v="0"/>
    <s v="01.23.04.14"/>
    <x v="8"/>
    <x v="3"/>
    <x v="4"/>
    <s v="Ambiente"/>
    <s v="01.23.04"/>
    <s v="Ambiente"/>
    <s v="01.23.04"/>
    <x v="18"/>
    <x v="0"/>
    <x v="0"/>
    <x v="0"/>
    <x v="0"/>
    <x v="1"/>
    <x v="2"/>
    <x v="0"/>
    <x v="2"/>
    <s v="2023-03-02"/>
    <x v="0"/>
    <n v="105177"/>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fevereiro 2023, conforme a folha em anexo. "/>
  </r>
  <r>
    <x v="0"/>
    <n v="0"/>
    <n v="0"/>
    <n v="0"/>
    <n v="28284"/>
    <x v="1549"/>
    <x v="0"/>
    <x v="0"/>
    <x v="0"/>
    <s v="03.16.15"/>
    <x v="0"/>
    <x v="0"/>
    <x v="0"/>
    <s v="Direção Financeira"/>
    <s v="03.16.15"/>
    <s v="Direção Financeira"/>
    <s v="03.16.15"/>
    <x v="0"/>
    <x v="0"/>
    <x v="0"/>
    <x v="0"/>
    <x v="0"/>
    <x v="0"/>
    <x v="0"/>
    <x v="0"/>
    <x v="2"/>
    <s v="2023-03-14"/>
    <x v="0"/>
    <n v="28284"/>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4995"/>
    <x v="1550"/>
    <x v="0"/>
    <x v="0"/>
    <x v="0"/>
    <s v="03.16.15"/>
    <x v="0"/>
    <x v="0"/>
    <x v="0"/>
    <s v="Direção Financeira"/>
    <s v="03.16.15"/>
    <s v="Direção Financeira"/>
    <s v="03.16.15"/>
    <x v="39"/>
    <x v="0"/>
    <x v="0"/>
    <x v="7"/>
    <x v="0"/>
    <x v="0"/>
    <x v="0"/>
    <x v="0"/>
    <x v="4"/>
    <s v="2023-06-20"/>
    <x v="1"/>
    <n v="4995"/>
    <x v="0"/>
    <m/>
    <x v="0"/>
    <m/>
    <x v="2"/>
    <n v="100474696"/>
    <x v="0"/>
    <x v="2"/>
    <s v="Direção Financeira"/>
    <s v="ORI"/>
    <x v="0"/>
    <m/>
    <x v="0"/>
    <x v="0"/>
    <x v="0"/>
    <x v="0"/>
    <x v="0"/>
    <x v="0"/>
    <x v="0"/>
    <x v="0"/>
    <x v="0"/>
    <x v="0"/>
    <x v="0"/>
    <s v="Direção Financeira"/>
    <x v="0"/>
    <x v="0"/>
    <x v="0"/>
    <x v="0"/>
    <x v="0"/>
    <x v="0"/>
    <x v="0"/>
    <s v="000000"/>
    <x v="0"/>
    <x v="0"/>
    <x v="2"/>
    <x v="0"/>
    <s v="Pagamento a favor do Sr. Péricles Emanuel Mendes pelo serviço prestado na administração da delegação da Ribeira de Principal, coordenação dos serviço de saneamento na zona norte do concelho, referente ao mês de junho 2023, conforme contrato em anexo.  "/>
  </r>
  <r>
    <x v="2"/>
    <n v="0"/>
    <n v="0"/>
    <n v="0"/>
    <n v="5220"/>
    <x v="1551"/>
    <x v="0"/>
    <x v="0"/>
    <x v="0"/>
    <s v="01.27.03.09"/>
    <x v="50"/>
    <x v="4"/>
    <x v="5"/>
    <s v="Gestão de Recursos Hídricos"/>
    <s v="01.27.03"/>
    <s v="Gestão de Recursos Hídricos"/>
    <s v="01.27.03"/>
    <x v="20"/>
    <x v="0"/>
    <x v="0"/>
    <x v="0"/>
    <x v="0"/>
    <x v="1"/>
    <x v="2"/>
    <x v="0"/>
    <x v="5"/>
    <s v="2023-05-18"/>
    <x v="1"/>
    <n v="5220"/>
    <x v="0"/>
    <m/>
    <x v="0"/>
    <m/>
    <x v="155"/>
    <n v="100023881"/>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mão de obra a favor da electra, referente a fornecimento de energia, nos trabalhos de ligação de água domiciliar a favor do Sr. Gilberto Furtado conforme proposta em anexo."/>
  </r>
  <r>
    <x v="0"/>
    <n v="0"/>
    <n v="0"/>
    <n v="0"/>
    <n v="2300"/>
    <x v="1552"/>
    <x v="0"/>
    <x v="0"/>
    <x v="0"/>
    <s v="03.16.15"/>
    <x v="0"/>
    <x v="0"/>
    <x v="0"/>
    <s v="Direção Financeira"/>
    <s v="03.16.15"/>
    <s v="Direção Financeira"/>
    <s v="03.16.15"/>
    <x v="55"/>
    <x v="0"/>
    <x v="0"/>
    <x v="0"/>
    <x v="0"/>
    <x v="0"/>
    <x v="0"/>
    <x v="0"/>
    <x v="5"/>
    <s v="2023-05-30"/>
    <x v="1"/>
    <n v="2300"/>
    <x v="0"/>
    <m/>
    <x v="0"/>
    <m/>
    <x v="8"/>
    <n v="100474914"/>
    <x v="0"/>
    <x v="0"/>
    <s v="Direção Financeira"/>
    <s v="ORI"/>
    <x v="0"/>
    <m/>
    <x v="0"/>
    <x v="0"/>
    <x v="0"/>
    <x v="0"/>
    <x v="0"/>
    <x v="0"/>
    <x v="0"/>
    <x v="0"/>
    <x v="0"/>
    <x v="0"/>
    <x v="0"/>
    <s v="Direção Financeira"/>
    <x v="0"/>
    <x v="0"/>
    <x v="0"/>
    <x v="0"/>
    <x v="0"/>
    <x v="0"/>
    <x v="0"/>
    <s v="000000"/>
    <x v="0"/>
    <x v="0"/>
    <x v="0"/>
    <x v="0"/>
    <s v="Pagamento a favor da Tesouraria Municipal, pela aquisição de pilhas para telecmandos de ar Condicionados da CMSM, Conforme proposta em anexo."/>
  </r>
  <r>
    <x v="0"/>
    <n v="0"/>
    <n v="0"/>
    <n v="0"/>
    <n v="28308"/>
    <x v="1550"/>
    <x v="0"/>
    <x v="0"/>
    <x v="0"/>
    <s v="03.16.15"/>
    <x v="0"/>
    <x v="0"/>
    <x v="0"/>
    <s v="Direção Financeira"/>
    <s v="03.16.15"/>
    <s v="Direção Financeira"/>
    <s v="03.16.15"/>
    <x v="39"/>
    <x v="0"/>
    <x v="0"/>
    <x v="7"/>
    <x v="0"/>
    <x v="0"/>
    <x v="0"/>
    <x v="0"/>
    <x v="4"/>
    <s v="2023-06-20"/>
    <x v="1"/>
    <n v="28308"/>
    <x v="0"/>
    <m/>
    <x v="0"/>
    <m/>
    <x v="8"/>
    <n v="100474914"/>
    <x v="0"/>
    <x v="0"/>
    <s v="Direção Financeira"/>
    <s v="ORI"/>
    <x v="0"/>
    <m/>
    <x v="0"/>
    <x v="0"/>
    <x v="0"/>
    <x v="0"/>
    <x v="0"/>
    <x v="0"/>
    <x v="0"/>
    <x v="0"/>
    <x v="0"/>
    <x v="0"/>
    <x v="0"/>
    <s v="Direção Financeira"/>
    <x v="0"/>
    <x v="0"/>
    <x v="0"/>
    <x v="0"/>
    <x v="0"/>
    <x v="0"/>
    <x v="0"/>
    <s v="000000"/>
    <x v="0"/>
    <x v="0"/>
    <x v="0"/>
    <x v="0"/>
    <s v="Pagamento a favor do Sr. Péricles Emanuel Mendes pelo serviço prestado na administração da delegação da Ribeira de Principal, coordenação dos serviço de saneamento na zona norte do concelho, referente ao mês de junho 2023, conforme contrato em anexo.  "/>
  </r>
  <r>
    <x v="0"/>
    <n v="0"/>
    <n v="0"/>
    <n v="0"/>
    <n v="343378"/>
    <x v="1553"/>
    <x v="0"/>
    <x v="0"/>
    <x v="0"/>
    <s v="01.27.04.10"/>
    <x v="13"/>
    <x v="4"/>
    <x v="5"/>
    <s v="Infra-Estruturas e Transportes"/>
    <s v="01.27.04"/>
    <s v="Infra-Estruturas e Transportes"/>
    <s v="01.27.04"/>
    <x v="21"/>
    <x v="0"/>
    <x v="5"/>
    <x v="8"/>
    <x v="0"/>
    <x v="1"/>
    <x v="0"/>
    <x v="0"/>
    <x v="4"/>
    <s v="2023-06-20"/>
    <x v="1"/>
    <n v="343378"/>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junho 2023, conforme a folha em anexo. "/>
  </r>
  <r>
    <x v="0"/>
    <n v="0"/>
    <n v="0"/>
    <n v="0"/>
    <n v="30000"/>
    <x v="1554"/>
    <x v="0"/>
    <x v="0"/>
    <x v="0"/>
    <s v="03.16.15"/>
    <x v="0"/>
    <x v="0"/>
    <x v="0"/>
    <s v="Direção Financeira"/>
    <s v="03.16.15"/>
    <s v="Direção Financeira"/>
    <s v="03.16.15"/>
    <x v="60"/>
    <x v="0"/>
    <x v="0"/>
    <x v="0"/>
    <x v="0"/>
    <x v="0"/>
    <x v="0"/>
    <x v="0"/>
    <x v="6"/>
    <s v="2023-07-03"/>
    <x v="2"/>
    <n v="30000"/>
    <x v="0"/>
    <m/>
    <x v="0"/>
    <m/>
    <x v="12"/>
    <n v="100444140"/>
    <x v="0"/>
    <x v="0"/>
    <s v="Direção Financeira"/>
    <s v="ORI"/>
    <x v="0"/>
    <m/>
    <x v="0"/>
    <x v="0"/>
    <x v="0"/>
    <x v="0"/>
    <x v="0"/>
    <x v="0"/>
    <x v="0"/>
    <x v="0"/>
    <x v="0"/>
    <x v="0"/>
    <x v="0"/>
    <s v="Direção Financeira"/>
    <x v="0"/>
    <x v="0"/>
    <x v="0"/>
    <x v="0"/>
    <x v="0"/>
    <x v="0"/>
    <x v="0"/>
    <s v="099999"/>
    <x v="0"/>
    <x v="0"/>
    <x v="0"/>
    <x v="0"/>
    <s v="Pagamento a favor do Sr. Herménio Celso Fernandes, restituição de valor pago, referente a aquisição de pneus da viatura da CMSM, conforme anexo."/>
  </r>
  <r>
    <x v="0"/>
    <n v="0"/>
    <n v="0"/>
    <n v="0"/>
    <n v="12174"/>
    <x v="1555"/>
    <x v="0"/>
    <x v="0"/>
    <x v="0"/>
    <s v="03.16.15"/>
    <x v="0"/>
    <x v="0"/>
    <x v="0"/>
    <s v="Direção Financeira"/>
    <s v="03.16.15"/>
    <s v="Direção Financeira"/>
    <s v="03.16.15"/>
    <x v="17"/>
    <x v="0"/>
    <x v="0"/>
    <x v="0"/>
    <x v="0"/>
    <x v="0"/>
    <x v="0"/>
    <x v="0"/>
    <x v="6"/>
    <s v="2023-07-25"/>
    <x v="2"/>
    <n v="12174"/>
    <x v="0"/>
    <m/>
    <x v="0"/>
    <m/>
    <x v="88"/>
    <n v="100479413"/>
    <x v="0"/>
    <x v="0"/>
    <s v="Direção Financeira"/>
    <s v="ORI"/>
    <x v="0"/>
    <m/>
    <x v="0"/>
    <x v="0"/>
    <x v="0"/>
    <x v="0"/>
    <x v="0"/>
    <x v="0"/>
    <x v="0"/>
    <x v="0"/>
    <x v="0"/>
    <x v="0"/>
    <x v="0"/>
    <s v="Direção Financeira"/>
    <x v="0"/>
    <x v="0"/>
    <x v="0"/>
    <x v="0"/>
    <x v="0"/>
    <x v="0"/>
    <x v="0"/>
    <s v="000000"/>
    <x v="0"/>
    <x v="0"/>
    <x v="0"/>
    <x v="0"/>
    <s v="Pagamento á Silvia Antunes, para aquisição de tintas para o gabinete da CMSM, conforme fatura e proposta em anexo."/>
  </r>
  <r>
    <x v="2"/>
    <n v="0"/>
    <n v="0"/>
    <n v="0"/>
    <n v="25000"/>
    <x v="1556"/>
    <x v="0"/>
    <x v="0"/>
    <x v="0"/>
    <s v="01.27.02.15"/>
    <x v="10"/>
    <x v="4"/>
    <x v="5"/>
    <s v="Saneamento básico"/>
    <s v="01.27.02"/>
    <s v="Saneamento básico"/>
    <s v="01.27.02"/>
    <x v="20"/>
    <x v="0"/>
    <x v="0"/>
    <x v="0"/>
    <x v="0"/>
    <x v="1"/>
    <x v="2"/>
    <x v="0"/>
    <x v="7"/>
    <s v="2023-08-22"/>
    <x v="2"/>
    <n v="250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referente a aquisição de combustíveis, conforme proposta em anexo."/>
  </r>
  <r>
    <x v="0"/>
    <n v="0"/>
    <n v="0"/>
    <n v="0"/>
    <n v="1500"/>
    <x v="1557"/>
    <x v="0"/>
    <x v="0"/>
    <x v="0"/>
    <s v="01.25.05.12"/>
    <x v="5"/>
    <x v="1"/>
    <x v="1"/>
    <s v="Saúde"/>
    <s v="01.25.05"/>
    <s v="Saúde"/>
    <s v="01.25.05"/>
    <x v="1"/>
    <x v="0"/>
    <x v="1"/>
    <x v="1"/>
    <x v="0"/>
    <x v="1"/>
    <x v="0"/>
    <x v="0"/>
    <x v="7"/>
    <s v="2023-08-23"/>
    <x v="2"/>
    <n v="1500"/>
    <x v="0"/>
    <m/>
    <x v="0"/>
    <m/>
    <x v="10"/>
    <n v="100477243"/>
    <x v="0"/>
    <x v="0"/>
    <s v="Promoção e Inclusão Social"/>
    <s v="ORI"/>
    <x v="0"/>
    <m/>
    <x v="0"/>
    <x v="0"/>
    <x v="0"/>
    <x v="0"/>
    <x v="0"/>
    <x v="0"/>
    <x v="0"/>
    <x v="0"/>
    <x v="0"/>
    <x v="0"/>
    <x v="0"/>
    <s v="Promoção e Inclusão Social"/>
    <x v="0"/>
    <x v="0"/>
    <x v="0"/>
    <x v="0"/>
    <x v="1"/>
    <x v="0"/>
    <x v="0"/>
    <s v="000000"/>
    <x v="0"/>
    <x v="0"/>
    <x v="0"/>
    <x v="0"/>
    <s v="Pagamento referente a recarga de tablet, conforme proposta em anexo."/>
  </r>
  <r>
    <x v="0"/>
    <n v="0"/>
    <n v="0"/>
    <n v="0"/>
    <n v="2300"/>
    <x v="1558"/>
    <x v="0"/>
    <x v="1"/>
    <x v="0"/>
    <s v="80.02.01"/>
    <x v="2"/>
    <x v="2"/>
    <x v="2"/>
    <s v="Retenções Iur"/>
    <s v="80.02.01"/>
    <s v="Retenções Iur"/>
    <s v="80.02.01"/>
    <x v="2"/>
    <x v="0"/>
    <x v="2"/>
    <x v="0"/>
    <x v="1"/>
    <x v="2"/>
    <x v="1"/>
    <x v="0"/>
    <x v="6"/>
    <s v="2023-07-28"/>
    <x v="2"/>
    <n v="2300"/>
    <x v="0"/>
    <m/>
    <x v="0"/>
    <m/>
    <x v="2"/>
    <n v="100474696"/>
    <x v="0"/>
    <x v="0"/>
    <s v="Retenções Iur"/>
    <s v="ORI"/>
    <x v="0"/>
    <s v="RIUR"/>
    <x v="0"/>
    <x v="0"/>
    <x v="0"/>
    <x v="0"/>
    <x v="0"/>
    <x v="0"/>
    <x v="0"/>
    <x v="0"/>
    <x v="0"/>
    <x v="0"/>
    <x v="0"/>
    <s v="Retenções Iur"/>
    <x v="0"/>
    <x v="0"/>
    <x v="0"/>
    <x v="0"/>
    <x v="2"/>
    <x v="0"/>
    <x v="0"/>
    <s v="000000"/>
    <x v="0"/>
    <x v="1"/>
    <x v="0"/>
    <x v="0"/>
    <s v="RETENCAO OT"/>
  </r>
  <r>
    <x v="0"/>
    <n v="0"/>
    <n v="0"/>
    <n v="0"/>
    <n v="1000"/>
    <x v="1559"/>
    <x v="0"/>
    <x v="0"/>
    <x v="0"/>
    <s v="01.25.05.09"/>
    <x v="1"/>
    <x v="1"/>
    <x v="1"/>
    <s v="Saúde"/>
    <s v="01.25.05"/>
    <s v="Saúde"/>
    <s v="01.25.05"/>
    <x v="1"/>
    <x v="0"/>
    <x v="1"/>
    <x v="1"/>
    <x v="0"/>
    <x v="1"/>
    <x v="0"/>
    <x v="0"/>
    <x v="11"/>
    <s v="2023-09-11"/>
    <x v="2"/>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 Arcângela Furtado, para realização de consultas e diálises,conforme proposta em anexo."/>
  </r>
  <r>
    <x v="2"/>
    <n v="0"/>
    <n v="0"/>
    <n v="0"/>
    <n v="10000"/>
    <x v="1560"/>
    <x v="0"/>
    <x v="0"/>
    <x v="0"/>
    <s v="01.25.02.23"/>
    <x v="12"/>
    <x v="1"/>
    <x v="1"/>
    <s v="desporto"/>
    <s v="01.25.02"/>
    <s v="desporto"/>
    <s v="01.25.02"/>
    <x v="18"/>
    <x v="0"/>
    <x v="0"/>
    <x v="0"/>
    <x v="0"/>
    <x v="1"/>
    <x v="2"/>
    <x v="0"/>
    <x v="11"/>
    <s v="2023-09-11"/>
    <x v="2"/>
    <n v="10000"/>
    <x v="0"/>
    <m/>
    <x v="0"/>
    <m/>
    <x v="244"/>
    <n v="10040058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Sr. Joaquim Lopes Brito, referente a aquisição de equipamentos desportivos, conforme fatura e proposta em anexo."/>
  </r>
  <r>
    <x v="0"/>
    <n v="0"/>
    <n v="0"/>
    <n v="0"/>
    <n v="4995"/>
    <x v="1561"/>
    <x v="0"/>
    <x v="1"/>
    <x v="0"/>
    <s v="80.02.01"/>
    <x v="2"/>
    <x v="2"/>
    <x v="2"/>
    <s v="Retenções Iur"/>
    <s v="80.02.01"/>
    <s v="Retenções Iur"/>
    <s v="80.02.01"/>
    <x v="2"/>
    <x v="0"/>
    <x v="2"/>
    <x v="0"/>
    <x v="1"/>
    <x v="2"/>
    <x v="1"/>
    <x v="0"/>
    <x v="7"/>
    <s v="2023-08-28"/>
    <x v="2"/>
    <n v="4995"/>
    <x v="0"/>
    <m/>
    <x v="0"/>
    <m/>
    <x v="2"/>
    <n v="100474696"/>
    <x v="0"/>
    <x v="0"/>
    <s v="Retenções Iur"/>
    <s v="ORI"/>
    <x v="0"/>
    <s v="RIUR"/>
    <x v="0"/>
    <x v="0"/>
    <x v="0"/>
    <x v="0"/>
    <x v="0"/>
    <x v="0"/>
    <x v="0"/>
    <x v="0"/>
    <x v="0"/>
    <x v="0"/>
    <x v="0"/>
    <s v="Retenções Iur"/>
    <x v="0"/>
    <x v="0"/>
    <x v="0"/>
    <x v="0"/>
    <x v="2"/>
    <x v="0"/>
    <x v="0"/>
    <s v="000000"/>
    <x v="0"/>
    <x v="1"/>
    <x v="0"/>
    <x v="0"/>
    <s v="RETENCAO OT"/>
  </r>
  <r>
    <x v="0"/>
    <n v="0"/>
    <n v="0"/>
    <n v="0"/>
    <n v="32500"/>
    <x v="1562"/>
    <x v="0"/>
    <x v="1"/>
    <x v="0"/>
    <s v="80.02.01"/>
    <x v="2"/>
    <x v="2"/>
    <x v="2"/>
    <s v="Retenções Iur"/>
    <s v="80.02.01"/>
    <s v="Retenções Iur"/>
    <s v="80.02.01"/>
    <x v="2"/>
    <x v="0"/>
    <x v="2"/>
    <x v="0"/>
    <x v="1"/>
    <x v="2"/>
    <x v="1"/>
    <x v="0"/>
    <x v="7"/>
    <s v="2023-08-28"/>
    <x v="2"/>
    <n v="32500"/>
    <x v="0"/>
    <m/>
    <x v="0"/>
    <m/>
    <x v="2"/>
    <n v="100474696"/>
    <x v="0"/>
    <x v="0"/>
    <s v="Retenções Iur"/>
    <s v="ORI"/>
    <x v="0"/>
    <s v="RIUR"/>
    <x v="0"/>
    <x v="0"/>
    <x v="0"/>
    <x v="0"/>
    <x v="0"/>
    <x v="0"/>
    <x v="0"/>
    <x v="0"/>
    <x v="0"/>
    <x v="0"/>
    <x v="0"/>
    <s v="Retenções Iur"/>
    <x v="0"/>
    <x v="0"/>
    <x v="0"/>
    <x v="0"/>
    <x v="2"/>
    <x v="0"/>
    <x v="0"/>
    <s v="000000"/>
    <x v="0"/>
    <x v="1"/>
    <x v="0"/>
    <x v="0"/>
    <s v="RETENCAO OT"/>
  </r>
  <r>
    <x v="0"/>
    <n v="0"/>
    <n v="0"/>
    <n v="0"/>
    <n v="2429"/>
    <x v="1563"/>
    <x v="0"/>
    <x v="1"/>
    <x v="0"/>
    <s v="80.02.10.26"/>
    <x v="3"/>
    <x v="2"/>
    <x v="2"/>
    <s v="Outros"/>
    <s v="80.02.10"/>
    <s v="Outros"/>
    <s v="80.02.10"/>
    <x v="3"/>
    <x v="0"/>
    <x v="2"/>
    <x v="2"/>
    <x v="1"/>
    <x v="2"/>
    <x v="1"/>
    <x v="0"/>
    <x v="7"/>
    <s v="2023-08-28"/>
    <x v="2"/>
    <n v="2429"/>
    <x v="0"/>
    <m/>
    <x v="0"/>
    <m/>
    <x v="3"/>
    <n v="100479277"/>
    <x v="0"/>
    <x v="0"/>
    <s v="Retenção Sansung"/>
    <s v="ORI"/>
    <x v="0"/>
    <s v="RS"/>
    <x v="0"/>
    <x v="0"/>
    <x v="0"/>
    <x v="0"/>
    <x v="0"/>
    <x v="0"/>
    <x v="0"/>
    <x v="0"/>
    <x v="0"/>
    <x v="0"/>
    <x v="0"/>
    <s v="Retenção Sansung"/>
    <x v="0"/>
    <x v="0"/>
    <x v="0"/>
    <x v="0"/>
    <x v="2"/>
    <x v="0"/>
    <x v="0"/>
    <s v="000000"/>
    <x v="0"/>
    <x v="1"/>
    <x v="0"/>
    <x v="0"/>
    <s v="RETENCAO OT"/>
  </r>
  <r>
    <x v="0"/>
    <n v="0"/>
    <n v="0"/>
    <n v="0"/>
    <n v="28295"/>
    <x v="1564"/>
    <x v="0"/>
    <x v="0"/>
    <x v="0"/>
    <s v="03.16.02"/>
    <x v="9"/>
    <x v="0"/>
    <x v="0"/>
    <s v="Gabinete do Presidente"/>
    <s v="03.16.02"/>
    <s v="Gabinete do Presidente"/>
    <s v="03.16.02"/>
    <x v="19"/>
    <x v="0"/>
    <x v="0"/>
    <x v="7"/>
    <x v="0"/>
    <x v="0"/>
    <x v="0"/>
    <x v="0"/>
    <x v="11"/>
    <s v="2023-09-18"/>
    <x v="2"/>
    <n v="28295"/>
    <x v="0"/>
    <m/>
    <x v="0"/>
    <m/>
    <x v="15"/>
    <n v="100475805"/>
    <x v="0"/>
    <x v="0"/>
    <s v="Gabinete do Presidente"/>
    <s v="ORI"/>
    <x v="0"/>
    <m/>
    <x v="0"/>
    <x v="0"/>
    <x v="0"/>
    <x v="0"/>
    <x v="0"/>
    <x v="0"/>
    <x v="0"/>
    <x v="0"/>
    <x v="0"/>
    <x v="0"/>
    <x v="0"/>
    <s v="Gabinete do Presidente"/>
    <x v="0"/>
    <x v="0"/>
    <x v="0"/>
    <x v="0"/>
    <x v="0"/>
    <x v="0"/>
    <x v="0"/>
    <s v="000000"/>
    <x v="0"/>
    <x v="0"/>
    <x v="0"/>
    <x v="0"/>
    <s v="Pagamento a Multiviagens Tour Lda, pela compra de um bilhete de passagem aero a favor do Sr. Presidente Herménio Fernandes, percurso Lisboa/Praia, conforme anexo."/>
  </r>
  <r>
    <x v="2"/>
    <n v="0"/>
    <n v="0"/>
    <n v="0"/>
    <n v="571447"/>
    <x v="1565"/>
    <x v="0"/>
    <x v="0"/>
    <x v="0"/>
    <s v="01.27.03.10"/>
    <x v="34"/>
    <x v="4"/>
    <x v="5"/>
    <s v="Gestão de Recursos Hídricos"/>
    <s v="01.27.03"/>
    <s v="Gestão de Recursos Hídricos"/>
    <s v="01.27.03"/>
    <x v="20"/>
    <x v="0"/>
    <x v="0"/>
    <x v="0"/>
    <x v="0"/>
    <x v="1"/>
    <x v="2"/>
    <x v="0"/>
    <x v="11"/>
    <s v="2023-09-25"/>
    <x v="2"/>
    <n v="571447"/>
    <x v="0"/>
    <m/>
    <x v="0"/>
    <m/>
    <x v="245"/>
    <n v="10047909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 favor do Preço Pikinote Comercio e Peças Auto, para a aquisição de reparação completa da viatura ST-12-IO, Bombeiro autotanque e aquisição de filtro completa da maquina giratória CAT 320, confrome anexo."/>
  </r>
  <r>
    <x v="0"/>
    <n v="0"/>
    <n v="0"/>
    <n v="0"/>
    <n v="1450"/>
    <x v="1566"/>
    <x v="0"/>
    <x v="0"/>
    <x v="0"/>
    <s v="01.27.02.11"/>
    <x v="21"/>
    <x v="4"/>
    <x v="5"/>
    <s v="Saneamento básico"/>
    <s v="01.27.02"/>
    <s v="Saneamento básico"/>
    <s v="01.27.02"/>
    <x v="21"/>
    <x v="0"/>
    <x v="5"/>
    <x v="8"/>
    <x v="0"/>
    <x v="1"/>
    <x v="0"/>
    <x v="0"/>
    <x v="11"/>
    <s v="2023-09-26"/>
    <x v="2"/>
    <n v="1450"/>
    <x v="0"/>
    <m/>
    <x v="0"/>
    <m/>
    <x v="246"/>
    <n v="100403441"/>
    <x v="0"/>
    <x v="0"/>
    <s v="Reforço do saneamento básico"/>
    <s v="ORI"/>
    <x v="0"/>
    <m/>
    <x v="0"/>
    <x v="0"/>
    <x v="0"/>
    <x v="0"/>
    <x v="0"/>
    <x v="0"/>
    <x v="0"/>
    <x v="0"/>
    <x v="0"/>
    <x v="0"/>
    <x v="0"/>
    <s v="Reforço do saneamento básico"/>
    <x v="0"/>
    <x v="0"/>
    <x v="0"/>
    <x v="0"/>
    <x v="1"/>
    <x v="0"/>
    <x v="0"/>
    <s v="000000"/>
    <x v="0"/>
    <x v="0"/>
    <x v="0"/>
    <x v="0"/>
    <s v="Pagamento a favor da Sra. Maria Segunda Correia, pela comparticipação da taxa de curralagem dos gados apanhados na via publica, conforme proposta em anexo.  "/>
  </r>
  <r>
    <x v="0"/>
    <n v="0"/>
    <n v="0"/>
    <n v="0"/>
    <n v="3000"/>
    <x v="1567"/>
    <x v="0"/>
    <x v="0"/>
    <x v="0"/>
    <s v="03.16.15"/>
    <x v="0"/>
    <x v="0"/>
    <x v="0"/>
    <s v="Direção Financeira"/>
    <s v="03.16.15"/>
    <s v="Direção Financeira"/>
    <s v="03.16.15"/>
    <x v="19"/>
    <x v="0"/>
    <x v="0"/>
    <x v="7"/>
    <x v="0"/>
    <x v="0"/>
    <x v="0"/>
    <x v="0"/>
    <x v="11"/>
    <s v="2023-09-27"/>
    <x v="2"/>
    <n v="3000"/>
    <x v="0"/>
    <m/>
    <x v="0"/>
    <m/>
    <x v="39"/>
    <n v="100458901"/>
    <x v="0"/>
    <x v="0"/>
    <s v="Direção Financeira"/>
    <s v="ORI"/>
    <x v="0"/>
    <m/>
    <x v="0"/>
    <x v="0"/>
    <x v="0"/>
    <x v="0"/>
    <x v="0"/>
    <x v="0"/>
    <x v="0"/>
    <x v="0"/>
    <x v="0"/>
    <x v="0"/>
    <x v="0"/>
    <s v="Direção Financeira"/>
    <x v="0"/>
    <x v="0"/>
    <x v="0"/>
    <x v="0"/>
    <x v="0"/>
    <x v="0"/>
    <x v="0"/>
    <s v="000000"/>
    <x v="0"/>
    <x v="0"/>
    <x v="0"/>
    <x v="0"/>
    <s v="Ajuda de custo e Subsidio de Transporte a favor da SRa. Ivone Baptista Ferandes pela sua deslocação em missão de serviço a cidade da Praia no dia 08 de Setembro de 2023, conforme justificativo em anexo. "/>
  </r>
  <r>
    <x v="2"/>
    <n v="0"/>
    <n v="0"/>
    <n v="0"/>
    <n v="146875"/>
    <x v="1568"/>
    <x v="0"/>
    <x v="0"/>
    <x v="0"/>
    <s v="01.27.03.10"/>
    <x v="34"/>
    <x v="4"/>
    <x v="5"/>
    <s v="Gestão de Recursos Hídricos"/>
    <s v="01.27.03"/>
    <s v="Gestão de Recursos Hídricos"/>
    <s v="01.27.03"/>
    <x v="20"/>
    <x v="0"/>
    <x v="0"/>
    <x v="0"/>
    <x v="0"/>
    <x v="1"/>
    <x v="2"/>
    <x v="0"/>
    <x v="11"/>
    <s v="2023-09-28"/>
    <x v="2"/>
    <n v="146875"/>
    <x v="0"/>
    <m/>
    <x v="0"/>
    <m/>
    <x v="12"/>
    <n v="100444140"/>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juda de custo, pela deslocação em missão oficial de serviço, no âmbito de projeto  de água, saneamento e agricultura, convite do Município de Mompelhier, frança, conforme doc em anexo."/>
  </r>
  <r>
    <x v="2"/>
    <n v="0"/>
    <n v="0"/>
    <n v="0"/>
    <n v="46875"/>
    <x v="1569"/>
    <x v="0"/>
    <x v="0"/>
    <x v="0"/>
    <s v="01.27.03.10"/>
    <x v="34"/>
    <x v="4"/>
    <x v="5"/>
    <s v="Gestão de Recursos Hídricos"/>
    <s v="01.27.03"/>
    <s v="Gestão de Recursos Hídricos"/>
    <s v="01.27.03"/>
    <x v="20"/>
    <x v="0"/>
    <x v="0"/>
    <x v="0"/>
    <x v="0"/>
    <x v="1"/>
    <x v="2"/>
    <x v="0"/>
    <x v="11"/>
    <s v="2023-09-28"/>
    <x v="2"/>
    <n v="46875"/>
    <x v="0"/>
    <m/>
    <x v="0"/>
    <m/>
    <x v="247"/>
    <n v="10013642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juda de custo, pela deslocação em missão oficial de serviço, no âmbito de projeto de água, saneamento e agricultura, convite do Município de Mompelhier, frança, conforme doc em anexo.  "/>
  </r>
  <r>
    <x v="2"/>
    <n v="0"/>
    <n v="0"/>
    <n v="0"/>
    <n v="1981138"/>
    <x v="1570"/>
    <x v="0"/>
    <x v="0"/>
    <x v="0"/>
    <s v="01.27.03.10"/>
    <x v="34"/>
    <x v="4"/>
    <x v="5"/>
    <s v="Gestão de Recursos Hídricos"/>
    <s v="01.27.03"/>
    <s v="Gestão de Recursos Hídricos"/>
    <s v="01.27.03"/>
    <x v="20"/>
    <x v="0"/>
    <x v="0"/>
    <x v="0"/>
    <x v="0"/>
    <x v="1"/>
    <x v="2"/>
    <x v="0"/>
    <x v="11"/>
    <s v="2023-09-28"/>
    <x v="2"/>
    <n v="1981138"/>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auto nº9,fatura nº72/2023 e 73/2023, da empreitada da construção da rede de adução e distribuição, construções de estações, elevatórias, construção e reabilitação de reservatório, no âmbito do contrato programa assinado pelo Fundo de Ambiente, conforme anexo.  "/>
  </r>
  <r>
    <x v="0"/>
    <n v="0"/>
    <n v="0"/>
    <n v="0"/>
    <n v="33900"/>
    <x v="1571"/>
    <x v="0"/>
    <x v="0"/>
    <x v="0"/>
    <s v="03.16.02"/>
    <x v="9"/>
    <x v="0"/>
    <x v="0"/>
    <s v="Gabinete do Presidente"/>
    <s v="03.16.02"/>
    <s v="Gabinete do Presidente"/>
    <s v="03.16.02"/>
    <x v="19"/>
    <x v="0"/>
    <x v="0"/>
    <x v="7"/>
    <x v="0"/>
    <x v="0"/>
    <x v="0"/>
    <x v="0"/>
    <x v="8"/>
    <s v="2023-10-06"/>
    <x v="3"/>
    <n v="33900"/>
    <x v="0"/>
    <m/>
    <x v="0"/>
    <m/>
    <x v="15"/>
    <n v="100475805"/>
    <x v="0"/>
    <x v="0"/>
    <s v="Gabinete do Presidente"/>
    <s v="ORI"/>
    <x v="0"/>
    <m/>
    <x v="0"/>
    <x v="0"/>
    <x v="0"/>
    <x v="0"/>
    <x v="0"/>
    <x v="0"/>
    <x v="0"/>
    <x v="0"/>
    <x v="0"/>
    <x v="0"/>
    <x v="0"/>
    <s v="Gabinete do Presidente"/>
    <x v="0"/>
    <x v="0"/>
    <x v="0"/>
    <x v="0"/>
    <x v="0"/>
    <x v="0"/>
    <x v="0"/>
    <s v="000000"/>
    <x v="0"/>
    <x v="0"/>
    <x v="0"/>
    <x v="0"/>
    <s v="Pagamento Bilhete de viagem, conforme proposta em anexo."/>
  </r>
  <r>
    <x v="0"/>
    <n v="0"/>
    <n v="0"/>
    <n v="0"/>
    <n v="94500"/>
    <x v="1572"/>
    <x v="0"/>
    <x v="0"/>
    <x v="0"/>
    <s v="01.25.03.12"/>
    <x v="16"/>
    <x v="1"/>
    <x v="1"/>
    <s v="Emprego e Formação profissional"/>
    <s v="01.25.03"/>
    <s v="Emprego e Formação profissional"/>
    <s v="01.25.03"/>
    <x v="21"/>
    <x v="0"/>
    <x v="5"/>
    <x v="8"/>
    <x v="0"/>
    <x v="1"/>
    <x v="0"/>
    <x v="0"/>
    <x v="8"/>
    <s v="2023-10-27"/>
    <x v="3"/>
    <n v="945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Pagamento estagiários mês 10/2023, conforme lista em anexo."/>
  </r>
  <r>
    <x v="1"/>
    <n v="0"/>
    <n v="0"/>
    <n v="0"/>
    <n v="83223"/>
    <x v="1573"/>
    <x v="0"/>
    <x v="0"/>
    <x v="0"/>
    <s v="80.02.10.02"/>
    <x v="7"/>
    <x v="2"/>
    <x v="2"/>
    <s v="Outros"/>
    <s v="80.02.10"/>
    <s v="Outros"/>
    <s v="80.02.10"/>
    <x v="53"/>
    <x v="0"/>
    <x v="4"/>
    <x v="6"/>
    <x v="1"/>
    <x v="2"/>
    <x v="0"/>
    <x v="0"/>
    <x v="9"/>
    <s v="2023-11-06"/>
    <x v="3"/>
    <n v="83223"/>
    <x v="0"/>
    <m/>
    <x v="0"/>
    <m/>
    <x v="56"/>
    <n v="100121448"/>
    <x v="0"/>
    <x v="0"/>
    <s v="Retençoes STAPS"/>
    <s v="ORI"/>
    <x v="0"/>
    <s v="RSND"/>
    <x v="0"/>
    <x v="0"/>
    <x v="0"/>
    <x v="0"/>
    <x v="0"/>
    <x v="0"/>
    <x v="0"/>
    <x v="0"/>
    <x v="0"/>
    <x v="0"/>
    <x v="0"/>
    <s v="Retençoes STAPS"/>
    <x v="0"/>
    <x v="0"/>
    <x v="0"/>
    <x v="0"/>
    <x v="2"/>
    <x v="0"/>
    <x v="0"/>
    <s v="000000"/>
    <x v="0"/>
    <x v="1"/>
    <x v="0"/>
    <x v="0"/>
    <s v="Transferências dos 1% a favor Staps dos descontos efetuado nos salários dos funcionários referente a mês de Janeiro de 2023 a Outubro de 2023, conforme anexo."/>
  </r>
  <r>
    <x v="2"/>
    <n v="0"/>
    <n v="0"/>
    <n v="0"/>
    <n v="50000"/>
    <x v="1574"/>
    <x v="0"/>
    <x v="0"/>
    <x v="0"/>
    <s v="03.16.15"/>
    <x v="0"/>
    <x v="0"/>
    <x v="0"/>
    <s v="Direção Financeira"/>
    <s v="03.16.15"/>
    <s v="Direção Financeira"/>
    <s v="03.16.15"/>
    <x v="47"/>
    <x v="0"/>
    <x v="0"/>
    <x v="0"/>
    <x v="0"/>
    <x v="0"/>
    <x v="2"/>
    <x v="0"/>
    <x v="9"/>
    <s v="2023-11-09"/>
    <x v="3"/>
    <n v="50000"/>
    <x v="0"/>
    <m/>
    <x v="0"/>
    <m/>
    <x v="248"/>
    <n v="100478121"/>
    <x v="0"/>
    <x v="0"/>
    <s v="Direção Financeira"/>
    <s v="ORI"/>
    <x v="0"/>
    <m/>
    <x v="0"/>
    <x v="0"/>
    <x v="0"/>
    <x v="0"/>
    <x v="0"/>
    <x v="0"/>
    <x v="0"/>
    <x v="0"/>
    <x v="0"/>
    <x v="0"/>
    <x v="0"/>
    <s v="Direção Financeira"/>
    <x v="0"/>
    <x v="0"/>
    <x v="0"/>
    <x v="0"/>
    <x v="0"/>
    <x v="0"/>
    <x v="0"/>
    <s v="000000"/>
    <x v="0"/>
    <x v="0"/>
    <x v="0"/>
    <x v="0"/>
    <s v="Liquidação do contrato, referente a aquisição de uma viatura VIEW C2-FRIO, conforme contrato em anexo.  "/>
  </r>
  <r>
    <x v="0"/>
    <n v="0"/>
    <n v="0"/>
    <n v="0"/>
    <n v="5175"/>
    <x v="1575"/>
    <x v="0"/>
    <x v="1"/>
    <x v="0"/>
    <s v="80.02.01"/>
    <x v="2"/>
    <x v="2"/>
    <x v="2"/>
    <s v="Retenções Iur"/>
    <s v="80.02.01"/>
    <s v="Retenções Iur"/>
    <s v="80.02.01"/>
    <x v="2"/>
    <x v="0"/>
    <x v="2"/>
    <x v="0"/>
    <x v="1"/>
    <x v="2"/>
    <x v="1"/>
    <x v="0"/>
    <x v="8"/>
    <s v="2023-10-20"/>
    <x v="3"/>
    <n v="5175"/>
    <x v="0"/>
    <m/>
    <x v="0"/>
    <m/>
    <x v="2"/>
    <n v="100474696"/>
    <x v="0"/>
    <x v="0"/>
    <s v="Retenções Iur"/>
    <s v="ORI"/>
    <x v="0"/>
    <s v="RIUR"/>
    <x v="0"/>
    <x v="0"/>
    <x v="0"/>
    <x v="0"/>
    <x v="0"/>
    <x v="0"/>
    <x v="0"/>
    <x v="0"/>
    <x v="0"/>
    <x v="0"/>
    <x v="0"/>
    <s v="Retenções Iur"/>
    <x v="0"/>
    <x v="0"/>
    <x v="0"/>
    <x v="0"/>
    <x v="2"/>
    <x v="0"/>
    <x v="0"/>
    <s v="000000"/>
    <x v="0"/>
    <x v="1"/>
    <x v="0"/>
    <x v="0"/>
    <s v="RETENCAO OT"/>
  </r>
  <r>
    <x v="0"/>
    <n v="0"/>
    <n v="0"/>
    <n v="0"/>
    <n v="19900.03"/>
    <x v="1576"/>
    <x v="0"/>
    <x v="0"/>
    <x v="0"/>
    <s v="03.16.15"/>
    <x v="0"/>
    <x v="0"/>
    <x v="0"/>
    <s v="Direção Financeira"/>
    <s v="03.16.15"/>
    <s v="Direção Financeira"/>
    <s v="03.16.15"/>
    <x v="17"/>
    <x v="0"/>
    <x v="0"/>
    <x v="0"/>
    <x v="0"/>
    <x v="0"/>
    <x v="0"/>
    <x v="0"/>
    <x v="9"/>
    <s v="2023-11-13"/>
    <x v="3"/>
    <n v="19900.03"/>
    <x v="0"/>
    <m/>
    <x v="0"/>
    <m/>
    <x v="88"/>
    <n v="100479413"/>
    <x v="0"/>
    <x v="0"/>
    <s v="Direção Financeira"/>
    <s v="ORI"/>
    <x v="0"/>
    <m/>
    <x v="0"/>
    <x v="0"/>
    <x v="0"/>
    <x v="0"/>
    <x v="0"/>
    <x v="0"/>
    <x v="0"/>
    <x v="0"/>
    <x v="0"/>
    <x v="0"/>
    <x v="0"/>
    <s v="Direção Financeira"/>
    <x v="0"/>
    <x v="0"/>
    <x v="0"/>
    <x v="0"/>
    <x v="0"/>
    <x v="0"/>
    <x v="0"/>
    <s v="000000"/>
    <x v="0"/>
    <x v="0"/>
    <x v="0"/>
    <x v="0"/>
    <s v="Pagamento a favor da empresa Silvia Antunes, Sociedade Unipessoal, Lda. referente a aquisição de 5 (cinco) tinteiros originais brother LC3219XL, para o Gabinete Técnico CMSM, conforme justificativo em anexo."/>
  </r>
  <r>
    <x v="0"/>
    <n v="0"/>
    <n v="0"/>
    <n v="0"/>
    <n v="2000"/>
    <x v="1577"/>
    <x v="0"/>
    <x v="0"/>
    <x v="0"/>
    <s v="03.16.15"/>
    <x v="0"/>
    <x v="0"/>
    <x v="0"/>
    <s v="Direção Financeira"/>
    <s v="03.16.15"/>
    <s v="Direção Financeira"/>
    <s v="03.16.15"/>
    <x v="19"/>
    <x v="0"/>
    <x v="0"/>
    <x v="7"/>
    <x v="0"/>
    <x v="0"/>
    <x v="0"/>
    <x v="0"/>
    <x v="9"/>
    <s v="2023-11-20"/>
    <x v="3"/>
    <n v="2000"/>
    <x v="0"/>
    <m/>
    <x v="0"/>
    <m/>
    <x v="249"/>
    <n v="100384352"/>
    <x v="0"/>
    <x v="0"/>
    <s v="Direção Financeira"/>
    <s v="ORI"/>
    <x v="0"/>
    <m/>
    <x v="0"/>
    <x v="0"/>
    <x v="0"/>
    <x v="0"/>
    <x v="0"/>
    <x v="0"/>
    <x v="0"/>
    <x v="0"/>
    <x v="0"/>
    <x v="0"/>
    <x v="0"/>
    <s v="Direção Financeira"/>
    <x v="0"/>
    <x v="0"/>
    <x v="0"/>
    <x v="0"/>
    <x v="0"/>
    <x v="0"/>
    <x v="0"/>
    <s v="000000"/>
    <x v="0"/>
    <x v="0"/>
    <x v="0"/>
    <x v="0"/>
    <s v="Ajuda de custo a favor do senhor João da Luz Martins pela sua deslocação em missão de serviço a cidade da Praia no dia 18 e 19 de Novembro de 2023, conforme justificativo em anexo."/>
  </r>
  <r>
    <x v="0"/>
    <n v="0"/>
    <n v="0"/>
    <n v="0"/>
    <n v="5000"/>
    <x v="1578"/>
    <x v="0"/>
    <x v="0"/>
    <x v="0"/>
    <s v="01.25.03.12"/>
    <x v="16"/>
    <x v="1"/>
    <x v="1"/>
    <s v="Emprego e Formação profissional"/>
    <s v="01.25.03"/>
    <s v="Emprego e Formação profissional"/>
    <s v="01.25.03"/>
    <x v="21"/>
    <x v="0"/>
    <x v="5"/>
    <x v="8"/>
    <x v="0"/>
    <x v="1"/>
    <x v="0"/>
    <x v="0"/>
    <x v="9"/>
    <s v="2023-11-21"/>
    <x v="3"/>
    <n v="5000"/>
    <x v="0"/>
    <m/>
    <x v="0"/>
    <m/>
    <x v="250"/>
    <n v="100479553"/>
    <x v="0"/>
    <x v="0"/>
    <s v="Estágios Profissionais e Promoção de Emprego"/>
    <s v="ORI"/>
    <x v="0"/>
    <m/>
    <x v="0"/>
    <x v="0"/>
    <x v="0"/>
    <x v="0"/>
    <x v="0"/>
    <x v="0"/>
    <x v="0"/>
    <x v="0"/>
    <x v="0"/>
    <x v="0"/>
    <x v="0"/>
    <s v="Estágios Profissionais e Promoção de Emprego"/>
    <x v="0"/>
    <x v="0"/>
    <x v="0"/>
    <x v="0"/>
    <x v="1"/>
    <x v="0"/>
    <x v="0"/>
    <s v="000000"/>
    <x v="0"/>
    <x v="0"/>
    <x v="0"/>
    <x v="0"/>
    <s v="Pagamento a favor da senhora Joceline Cibel Mendonça dos Santos Varela, referente ao estagio afeto ao gabinete das Relações Externas da CMSM. Conforme justificativo em anexo"/>
  </r>
  <r>
    <x v="0"/>
    <n v="0"/>
    <n v="0"/>
    <n v="0"/>
    <n v="76759"/>
    <x v="1579"/>
    <x v="0"/>
    <x v="0"/>
    <x v="0"/>
    <s v="03.16.15"/>
    <x v="0"/>
    <x v="0"/>
    <x v="0"/>
    <s v="Direção Financeira"/>
    <s v="03.16.15"/>
    <s v="Direção Financeira"/>
    <s v="03.16.15"/>
    <x v="0"/>
    <x v="0"/>
    <x v="0"/>
    <x v="0"/>
    <x v="0"/>
    <x v="0"/>
    <x v="0"/>
    <x v="0"/>
    <x v="9"/>
    <s v="2023-11-29"/>
    <x v="3"/>
    <n v="76759"/>
    <x v="0"/>
    <m/>
    <x v="0"/>
    <m/>
    <x v="0"/>
    <n v="100476920"/>
    <x v="0"/>
    <x v="0"/>
    <s v="Direção Financeira"/>
    <s v="ORI"/>
    <x v="0"/>
    <m/>
    <x v="0"/>
    <x v="0"/>
    <x v="0"/>
    <x v="0"/>
    <x v="0"/>
    <x v="0"/>
    <x v="0"/>
    <x v="0"/>
    <x v="0"/>
    <x v="0"/>
    <x v="0"/>
    <s v="Direção Financeira"/>
    <x v="0"/>
    <x v="0"/>
    <x v="0"/>
    <x v="0"/>
    <x v="0"/>
    <x v="0"/>
    <x v="0"/>
    <s v="000000"/>
    <x v="0"/>
    <x v="0"/>
    <x v="0"/>
    <x v="0"/>
    <s v="Pagamento  a favor da empresa Felisberto Carvalho Auto, Lda. referente a aquisição de combustível, destinado as viaturas afetos aos serviços da CMSM. Conforme justificativo em anexo."/>
  </r>
  <r>
    <x v="2"/>
    <n v="0"/>
    <n v="0"/>
    <n v="0"/>
    <n v="37896"/>
    <x v="1580"/>
    <x v="0"/>
    <x v="0"/>
    <x v="0"/>
    <s v="01.27.06.80"/>
    <x v="15"/>
    <x v="4"/>
    <x v="5"/>
    <s v="Requalificação Urbana e habitação"/>
    <s v="01.27.06"/>
    <s v="Requalificação Urbana e habitação"/>
    <s v="01.27.06"/>
    <x v="18"/>
    <x v="0"/>
    <x v="0"/>
    <x v="0"/>
    <x v="0"/>
    <x v="1"/>
    <x v="2"/>
    <x v="0"/>
    <x v="9"/>
    <s v="2023-11-29"/>
    <x v="3"/>
    <n v="37896"/>
    <x v="0"/>
    <m/>
    <x v="0"/>
    <m/>
    <x v="0"/>
    <n v="100476920"/>
    <x v="0"/>
    <x v="0"/>
    <s v="Requalificação Urbana de Veneza"/>
    <s v="ORI"/>
    <x v="0"/>
    <m/>
    <x v="0"/>
    <x v="0"/>
    <x v="0"/>
    <x v="0"/>
    <x v="0"/>
    <x v="0"/>
    <x v="0"/>
    <x v="0"/>
    <x v="0"/>
    <x v="0"/>
    <x v="0"/>
    <s v="Requalificação Urbana de Veneza"/>
    <x v="0"/>
    <x v="0"/>
    <x v="0"/>
    <x v="0"/>
    <x v="1"/>
    <x v="0"/>
    <x v="0"/>
    <s v="000000"/>
    <x v="0"/>
    <x v="0"/>
    <x v="0"/>
    <x v="0"/>
    <s v="Pagamento a favor Felisberto Carvalho Auto, pela aquisição de combustiveis, destinados as viaturas afetas as obras de requalificação de praia de Veneza, conforme anexo."/>
  </r>
  <r>
    <x v="2"/>
    <n v="0"/>
    <n v="0"/>
    <n v="0"/>
    <n v="1243612"/>
    <x v="1581"/>
    <x v="0"/>
    <x v="0"/>
    <x v="0"/>
    <s v="01.27.03.10"/>
    <x v="34"/>
    <x v="4"/>
    <x v="5"/>
    <s v="Gestão de Recursos Hídricos"/>
    <s v="01.27.03"/>
    <s v="Gestão de Recursos Hídricos"/>
    <s v="01.27.03"/>
    <x v="20"/>
    <x v="0"/>
    <x v="0"/>
    <x v="0"/>
    <x v="0"/>
    <x v="1"/>
    <x v="2"/>
    <x v="0"/>
    <x v="10"/>
    <s v="2023-12-11"/>
    <x v="3"/>
    <n v="1243612"/>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da fatura nº97/2023 da empreitada da construção da rede de adução e distribuição, construções de estações, elevatórias, construção e reabilitação de reservatório, no âmbito do contrato programa assinado pelo Fundo de Am"/>
  </r>
  <r>
    <x v="0"/>
    <n v="0"/>
    <n v="0"/>
    <n v="0"/>
    <n v="10000"/>
    <x v="1582"/>
    <x v="0"/>
    <x v="0"/>
    <x v="0"/>
    <s v="01.25.03.12"/>
    <x v="16"/>
    <x v="1"/>
    <x v="1"/>
    <s v="Emprego e Formação profissional"/>
    <s v="01.25.03"/>
    <s v="Emprego e Formação profissional"/>
    <s v="01.25.03"/>
    <x v="21"/>
    <x v="0"/>
    <x v="5"/>
    <x v="8"/>
    <x v="0"/>
    <x v="1"/>
    <x v="0"/>
    <x v="0"/>
    <x v="10"/>
    <s v="2023-12-28"/>
    <x v="3"/>
    <n v="10000"/>
    <x v="0"/>
    <m/>
    <x v="0"/>
    <m/>
    <x v="251"/>
    <n v="100478201"/>
    <x v="0"/>
    <x v="0"/>
    <s v="Estágios Profissionais e Promoção de Emprego"/>
    <s v="ORI"/>
    <x v="0"/>
    <m/>
    <x v="0"/>
    <x v="0"/>
    <x v="0"/>
    <x v="0"/>
    <x v="0"/>
    <x v="0"/>
    <x v="0"/>
    <x v="0"/>
    <x v="0"/>
    <x v="0"/>
    <x v="0"/>
    <s v="Estágios Profissionais e Promoção de Emprego"/>
    <x v="0"/>
    <x v="0"/>
    <x v="0"/>
    <x v="0"/>
    <x v="1"/>
    <x v="0"/>
    <x v="0"/>
    <s v="000000"/>
    <x v="0"/>
    <x v="0"/>
    <x v="0"/>
    <x v="0"/>
    <s v="Apoio para promoção de auto emprego, conforme proposta em anexo."/>
  </r>
  <r>
    <x v="0"/>
    <n v="0"/>
    <n v="0"/>
    <n v="0"/>
    <n v="1650"/>
    <x v="1583"/>
    <x v="0"/>
    <x v="1"/>
    <x v="0"/>
    <s v="80.02.01"/>
    <x v="2"/>
    <x v="2"/>
    <x v="2"/>
    <s v="Retenções Iur"/>
    <s v="80.02.01"/>
    <s v="Retenções Iur"/>
    <s v="80.02.01"/>
    <x v="2"/>
    <x v="0"/>
    <x v="2"/>
    <x v="0"/>
    <x v="1"/>
    <x v="2"/>
    <x v="1"/>
    <x v="0"/>
    <x v="9"/>
    <s v="2023-11-06"/>
    <x v="3"/>
    <n v="1650"/>
    <x v="0"/>
    <m/>
    <x v="0"/>
    <m/>
    <x v="2"/>
    <n v="100474696"/>
    <x v="0"/>
    <x v="0"/>
    <s v="Retenções Iur"/>
    <s v="ORI"/>
    <x v="0"/>
    <s v="RIUR"/>
    <x v="0"/>
    <x v="0"/>
    <x v="0"/>
    <x v="0"/>
    <x v="0"/>
    <x v="0"/>
    <x v="0"/>
    <x v="0"/>
    <x v="0"/>
    <x v="0"/>
    <x v="0"/>
    <s v="Retenções Iur"/>
    <x v="0"/>
    <x v="0"/>
    <x v="0"/>
    <x v="0"/>
    <x v="2"/>
    <x v="0"/>
    <x v="0"/>
    <s v="000000"/>
    <x v="0"/>
    <x v="1"/>
    <x v="0"/>
    <x v="0"/>
    <s v="RETENCAO OT"/>
  </r>
  <r>
    <x v="0"/>
    <n v="0"/>
    <n v="0"/>
    <n v="0"/>
    <n v="2400"/>
    <x v="1584"/>
    <x v="0"/>
    <x v="1"/>
    <x v="0"/>
    <s v="80.02.01"/>
    <x v="2"/>
    <x v="2"/>
    <x v="2"/>
    <s v="Retenções Iur"/>
    <s v="80.02.01"/>
    <s v="Retenções Iur"/>
    <s v="80.02.01"/>
    <x v="2"/>
    <x v="0"/>
    <x v="2"/>
    <x v="0"/>
    <x v="1"/>
    <x v="2"/>
    <x v="1"/>
    <x v="0"/>
    <x v="9"/>
    <s v="2023-11-07"/>
    <x v="3"/>
    <n v="2400"/>
    <x v="0"/>
    <m/>
    <x v="0"/>
    <m/>
    <x v="2"/>
    <n v="100474696"/>
    <x v="0"/>
    <x v="0"/>
    <s v="Retenções Iur"/>
    <s v="ORI"/>
    <x v="0"/>
    <s v="RIUR"/>
    <x v="0"/>
    <x v="0"/>
    <x v="0"/>
    <x v="0"/>
    <x v="0"/>
    <x v="0"/>
    <x v="0"/>
    <x v="0"/>
    <x v="0"/>
    <x v="0"/>
    <x v="0"/>
    <s v="Retenções Iur"/>
    <x v="0"/>
    <x v="0"/>
    <x v="0"/>
    <x v="0"/>
    <x v="2"/>
    <x v="0"/>
    <x v="0"/>
    <s v="000000"/>
    <x v="0"/>
    <x v="1"/>
    <x v="0"/>
    <x v="0"/>
    <s v="RETENCAO OT"/>
  </r>
  <r>
    <x v="0"/>
    <n v="0"/>
    <n v="0"/>
    <n v="0"/>
    <n v="22405"/>
    <x v="1585"/>
    <x v="0"/>
    <x v="0"/>
    <x v="0"/>
    <s v="01.27.02.11"/>
    <x v="21"/>
    <x v="4"/>
    <x v="5"/>
    <s v="Saneamento básico"/>
    <s v="01.27.02"/>
    <s v="Saneamento básico"/>
    <s v="01.27.02"/>
    <x v="21"/>
    <x v="0"/>
    <x v="5"/>
    <x v="8"/>
    <x v="0"/>
    <x v="1"/>
    <x v="0"/>
    <x v="0"/>
    <x v="0"/>
    <s v="2023-01-10"/>
    <x v="0"/>
    <n v="22405"/>
    <x v="0"/>
    <m/>
    <x v="0"/>
    <m/>
    <x v="171"/>
    <n v="100392566"/>
    <x v="0"/>
    <x v="0"/>
    <s v="Reforço do saneamento básico"/>
    <s v="ORI"/>
    <x v="0"/>
    <m/>
    <x v="0"/>
    <x v="0"/>
    <x v="0"/>
    <x v="0"/>
    <x v="0"/>
    <x v="0"/>
    <x v="0"/>
    <x v="0"/>
    <x v="0"/>
    <x v="0"/>
    <x v="0"/>
    <s v="Reforço do saneamento básico"/>
    <x v="0"/>
    <x v="0"/>
    <x v="0"/>
    <x v="0"/>
    <x v="1"/>
    <x v="0"/>
    <x v="0"/>
    <s v="099999"/>
    <x v="0"/>
    <x v="0"/>
    <x v="0"/>
    <x v="0"/>
    <s v="Pagamento a favor Manuel Gomes dos Anjos e Filhos, pela aquisição de limpeza para os  serviços saneamento da CMSM conforme anexo   "/>
  </r>
  <r>
    <x v="0"/>
    <n v="0"/>
    <n v="0"/>
    <n v="0"/>
    <n v="70218"/>
    <x v="1586"/>
    <x v="0"/>
    <x v="0"/>
    <x v="0"/>
    <s v="01.25.01.10"/>
    <x v="11"/>
    <x v="1"/>
    <x v="1"/>
    <s v="Educação"/>
    <s v="01.25.01"/>
    <s v="Educação"/>
    <s v="01.25.01"/>
    <x v="21"/>
    <x v="0"/>
    <x v="5"/>
    <x v="8"/>
    <x v="0"/>
    <x v="1"/>
    <x v="0"/>
    <x v="0"/>
    <x v="0"/>
    <s v="2023-01-17"/>
    <x v="0"/>
    <n v="70218"/>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s viaturas dos serviços de transporte escolar da CMSM, conforme fatura e proposta em anexo. "/>
  </r>
  <r>
    <x v="0"/>
    <n v="0"/>
    <n v="0"/>
    <n v="0"/>
    <n v="89535"/>
    <x v="1587"/>
    <x v="0"/>
    <x v="0"/>
    <x v="0"/>
    <s v="03.16.15"/>
    <x v="0"/>
    <x v="0"/>
    <x v="0"/>
    <s v="Direção Financeira"/>
    <s v="03.16.15"/>
    <s v="Direção Financeira"/>
    <s v="03.16.15"/>
    <x v="66"/>
    <x v="0"/>
    <x v="0"/>
    <x v="7"/>
    <x v="0"/>
    <x v="0"/>
    <x v="0"/>
    <x v="0"/>
    <x v="0"/>
    <s v="2023-01-26"/>
    <x v="0"/>
    <n v="89535"/>
    <x v="0"/>
    <m/>
    <x v="0"/>
    <m/>
    <x v="52"/>
    <n v="100479452"/>
    <x v="0"/>
    <x v="0"/>
    <s v="Direção Financeira"/>
    <s v="ORI"/>
    <x v="0"/>
    <m/>
    <x v="0"/>
    <x v="0"/>
    <x v="0"/>
    <x v="0"/>
    <x v="0"/>
    <x v="0"/>
    <x v="0"/>
    <x v="0"/>
    <x v="0"/>
    <x v="0"/>
    <x v="0"/>
    <s v="Direção Financeira"/>
    <x v="0"/>
    <x v="0"/>
    <x v="0"/>
    <x v="0"/>
    <x v="0"/>
    <x v="0"/>
    <x v="0"/>
    <s v="000000"/>
    <x v="0"/>
    <x v="0"/>
    <x v="0"/>
    <x v="0"/>
    <s v="Pagamento a favor da New Ash Automóvel, para aquisição de serviço de lavagem e manutenção das viaturas da CMSM, conforme anexo."/>
  </r>
  <r>
    <x v="2"/>
    <n v="0"/>
    <n v="0"/>
    <n v="0"/>
    <n v="22482"/>
    <x v="1588"/>
    <x v="0"/>
    <x v="0"/>
    <x v="0"/>
    <s v="01.28.01.08"/>
    <x v="43"/>
    <x v="6"/>
    <x v="7"/>
    <s v="Habitação Social"/>
    <s v="01.28.01"/>
    <s v="Habitação Social"/>
    <s v="01.28.01"/>
    <x v="18"/>
    <x v="0"/>
    <x v="0"/>
    <x v="0"/>
    <x v="0"/>
    <x v="1"/>
    <x v="2"/>
    <x v="0"/>
    <x v="0"/>
    <s v="2023-01-27"/>
    <x v="0"/>
    <n v="22482"/>
    <x v="0"/>
    <m/>
    <x v="0"/>
    <m/>
    <x v="252"/>
    <n v="100157803"/>
    <x v="0"/>
    <x v="0"/>
    <s v="Habitações Sociais"/>
    <s v="ORI"/>
    <x v="0"/>
    <s v="HS"/>
    <x v="0"/>
    <x v="0"/>
    <x v="0"/>
    <x v="0"/>
    <x v="0"/>
    <x v="0"/>
    <x v="0"/>
    <x v="0"/>
    <x v="0"/>
    <x v="0"/>
    <x v="0"/>
    <s v="Habitações Sociais"/>
    <x v="0"/>
    <x v="0"/>
    <x v="0"/>
    <x v="0"/>
    <x v="1"/>
    <x v="0"/>
    <x v="0"/>
    <s v="000000"/>
    <x v="0"/>
    <x v="0"/>
    <x v="0"/>
    <x v="0"/>
    <s v="Pagamento a favor do Sr. Anilton Veiga, referente aos trabalhos de reabilitaçao de habitaçao da Sra. Soadinha, conforme anexo."/>
  </r>
  <r>
    <x v="0"/>
    <n v="0"/>
    <n v="0"/>
    <n v="0"/>
    <n v="98577"/>
    <x v="1589"/>
    <x v="0"/>
    <x v="0"/>
    <x v="0"/>
    <s v="03.16.15"/>
    <x v="0"/>
    <x v="0"/>
    <x v="0"/>
    <s v="Direção Financeira"/>
    <s v="03.16.15"/>
    <s v="Direção Financeira"/>
    <s v="03.16.15"/>
    <x v="60"/>
    <x v="0"/>
    <x v="0"/>
    <x v="0"/>
    <x v="0"/>
    <x v="0"/>
    <x v="0"/>
    <x v="0"/>
    <x v="1"/>
    <s v="2023-02-17"/>
    <x v="0"/>
    <n v="98577"/>
    <x v="0"/>
    <m/>
    <x v="0"/>
    <m/>
    <x v="245"/>
    <n v="100479096"/>
    <x v="0"/>
    <x v="0"/>
    <s v="Direção Financeira"/>
    <s v="ORI"/>
    <x v="0"/>
    <m/>
    <x v="0"/>
    <x v="0"/>
    <x v="0"/>
    <x v="0"/>
    <x v="0"/>
    <x v="0"/>
    <x v="0"/>
    <x v="0"/>
    <x v="0"/>
    <x v="0"/>
    <x v="0"/>
    <s v="Direção Financeira"/>
    <x v="0"/>
    <x v="0"/>
    <x v="0"/>
    <x v="0"/>
    <x v="0"/>
    <x v="0"/>
    <x v="0"/>
    <s v="000000"/>
    <x v="0"/>
    <x v="0"/>
    <x v="0"/>
    <x v="0"/>
    <s v="Pagamento a favor de preço piquinote, referente a aquisição de peças, para viatura, conforme fatura em anexo."/>
  </r>
  <r>
    <x v="2"/>
    <n v="0"/>
    <n v="0"/>
    <n v="0"/>
    <n v="6610"/>
    <x v="1590"/>
    <x v="0"/>
    <x v="0"/>
    <x v="0"/>
    <s v="01.28.01.08"/>
    <x v="43"/>
    <x v="6"/>
    <x v="7"/>
    <s v="Habitação Social"/>
    <s v="01.28.01"/>
    <s v="Habitação Social"/>
    <s v="01.28.01"/>
    <x v="18"/>
    <x v="0"/>
    <x v="0"/>
    <x v="0"/>
    <x v="0"/>
    <x v="1"/>
    <x v="2"/>
    <x v="0"/>
    <x v="0"/>
    <s v="2023-01-26"/>
    <x v="0"/>
    <n v="6610"/>
    <x v="0"/>
    <m/>
    <x v="0"/>
    <m/>
    <x v="253"/>
    <n v="100477195"/>
    <x v="0"/>
    <x v="0"/>
    <s v="Habitações Sociais"/>
    <s v="ORI"/>
    <x v="0"/>
    <s v="HS"/>
    <x v="0"/>
    <x v="0"/>
    <x v="0"/>
    <x v="0"/>
    <x v="0"/>
    <x v="0"/>
    <x v="0"/>
    <x v="0"/>
    <x v="0"/>
    <x v="0"/>
    <x v="0"/>
    <s v="Habitações Sociais"/>
    <x v="0"/>
    <x v="0"/>
    <x v="0"/>
    <x v="0"/>
    <x v="1"/>
    <x v="0"/>
    <x v="0"/>
    <s v="000000"/>
    <x v="0"/>
    <x v="0"/>
    <x v="0"/>
    <x v="0"/>
    <s v="Pagamento á Tavares da Lomba, referente a aquisição de materiais de construção de casa de banho na localidade de Achada do Monte para habitação da Srª. Maria da Conceição Nunes e Domingas Cardoso, conforme fatura e proposta em anexo. "/>
  </r>
  <r>
    <x v="2"/>
    <n v="0"/>
    <n v="0"/>
    <n v="0"/>
    <n v="3968"/>
    <x v="1588"/>
    <x v="0"/>
    <x v="0"/>
    <x v="0"/>
    <s v="01.28.01.08"/>
    <x v="43"/>
    <x v="6"/>
    <x v="7"/>
    <s v="Habitação Social"/>
    <s v="01.28.01"/>
    <s v="Habitação Social"/>
    <s v="01.28.01"/>
    <x v="18"/>
    <x v="0"/>
    <x v="0"/>
    <x v="0"/>
    <x v="0"/>
    <x v="1"/>
    <x v="2"/>
    <x v="0"/>
    <x v="0"/>
    <s v="2023-01-27"/>
    <x v="0"/>
    <n v="3968"/>
    <x v="0"/>
    <m/>
    <x v="0"/>
    <m/>
    <x v="2"/>
    <n v="100474696"/>
    <x v="0"/>
    <x v="2"/>
    <s v="Habitações Sociais"/>
    <s v="ORI"/>
    <x v="0"/>
    <s v="HS"/>
    <x v="0"/>
    <x v="0"/>
    <x v="0"/>
    <x v="0"/>
    <x v="0"/>
    <x v="0"/>
    <x v="0"/>
    <x v="0"/>
    <x v="0"/>
    <x v="0"/>
    <x v="0"/>
    <s v="Habitações Sociais"/>
    <x v="0"/>
    <x v="0"/>
    <x v="0"/>
    <x v="0"/>
    <x v="1"/>
    <x v="0"/>
    <x v="0"/>
    <s v="000000"/>
    <x v="0"/>
    <x v="0"/>
    <x v="2"/>
    <x v="0"/>
    <s v="Pagamento a favor do Sr. Anilton Veiga, referente aos trabalhos de reabilitaçao de habitaçao da Sra. Soadinha, conforme anexo."/>
  </r>
  <r>
    <x v="0"/>
    <n v="0"/>
    <n v="0"/>
    <n v="0"/>
    <n v="1350"/>
    <x v="1591"/>
    <x v="0"/>
    <x v="1"/>
    <x v="0"/>
    <s v="80.02.01"/>
    <x v="2"/>
    <x v="2"/>
    <x v="2"/>
    <s v="Retenções Iur"/>
    <s v="80.02.01"/>
    <s v="Retenções Iur"/>
    <s v="80.02.01"/>
    <x v="2"/>
    <x v="0"/>
    <x v="2"/>
    <x v="0"/>
    <x v="1"/>
    <x v="2"/>
    <x v="1"/>
    <x v="0"/>
    <x v="0"/>
    <s v="2023-01-23"/>
    <x v="0"/>
    <n v="1350"/>
    <x v="0"/>
    <m/>
    <x v="0"/>
    <m/>
    <x v="2"/>
    <n v="100474696"/>
    <x v="0"/>
    <x v="0"/>
    <s v="Retenções Iur"/>
    <s v="ORI"/>
    <x v="0"/>
    <s v="RIUR"/>
    <x v="0"/>
    <x v="0"/>
    <x v="0"/>
    <x v="0"/>
    <x v="0"/>
    <x v="0"/>
    <x v="0"/>
    <x v="0"/>
    <x v="0"/>
    <x v="0"/>
    <x v="0"/>
    <s v="Retenções Iur"/>
    <x v="0"/>
    <x v="0"/>
    <x v="0"/>
    <x v="0"/>
    <x v="2"/>
    <x v="0"/>
    <x v="0"/>
    <s v="000000"/>
    <x v="0"/>
    <x v="1"/>
    <x v="0"/>
    <x v="0"/>
    <s v="RETENCAO OT"/>
  </r>
  <r>
    <x v="0"/>
    <n v="0"/>
    <n v="0"/>
    <n v="0"/>
    <n v="2300"/>
    <x v="1592"/>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2000"/>
    <x v="1593"/>
    <x v="0"/>
    <x v="0"/>
    <x v="0"/>
    <s v="03.16.01"/>
    <x v="14"/>
    <x v="0"/>
    <x v="0"/>
    <s v="Assembleia Municipal"/>
    <s v="03.16.01"/>
    <s v="Assembleia Municipal"/>
    <s v="03.16.01"/>
    <x v="19"/>
    <x v="0"/>
    <x v="0"/>
    <x v="7"/>
    <x v="0"/>
    <x v="0"/>
    <x v="0"/>
    <x v="0"/>
    <x v="1"/>
    <s v="2023-02-17"/>
    <x v="0"/>
    <n v="12000"/>
    <x v="0"/>
    <m/>
    <x v="0"/>
    <m/>
    <x v="254"/>
    <n v="100475618"/>
    <x v="0"/>
    <x v="0"/>
    <s v="Assembleia Municipal"/>
    <s v="ORI"/>
    <x v="0"/>
    <s v="AM"/>
    <x v="0"/>
    <x v="0"/>
    <x v="0"/>
    <x v="0"/>
    <x v="0"/>
    <x v="0"/>
    <x v="0"/>
    <x v="0"/>
    <x v="0"/>
    <x v="0"/>
    <x v="0"/>
    <s v="Assembleia Municipal"/>
    <x v="0"/>
    <x v="0"/>
    <x v="0"/>
    <x v="0"/>
    <x v="0"/>
    <x v="0"/>
    <x v="0"/>
    <s v="000000"/>
    <x v="0"/>
    <x v="0"/>
    <x v="0"/>
    <x v="0"/>
    <s v="Ajuda de custo a favor do senhor Juvenal dos Santos pela sua deslocação em missão de serviço para ilha do São Nicolau  de 16 a 20 de fevereiro de 2023, conforme justificativo em anexo. "/>
  </r>
  <r>
    <x v="0"/>
    <n v="0"/>
    <n v="0"/>
    <n v="0"/>
    <n v="3137"/>
    <x v="1594"/>
    <x v="0"/>
    <x v="0"/>
    <x v="0"/>
    <s v="03.16.15"/>
    <x v="0"/>
    <x v="0"/>
    <x v="0"/>
    <s v="Direção Financeira"/>
    <s v="03.16.15"/>
    <s v="Direção Financeira"/>
    <s v="03.16.15"/>
    <x v="39"/>
    <x v="0"/>
    <x v="0"/>
    <x v="7"/>
    <x v="0"/>
    <x v="0"/>
    <x v="0"/>
    <x v="0"/>
    <x v="1"/>
    <s v="2023-02-23"/>
    <x v="0"/>
    <n v="3137"/>
    <x v="0"/>
    <m/>
    <x v="0"/>
    <m/>
    <x v="2"/>
    <n v="100474696"/>
    <x v="0"/>
    <x v="2"/>
    <s v="Direção Financeira"/>
    <s v="ORI"/>
    <x v="0"/>
    <m/>
    <x v="0"/>
    <x v="0"/>
    <x v="0"/>
    <x v="0"/>
    <x v="0"/>
    <x v="0"/>
    <x v="0"/>
    <x v="0"/>
    <x v="0"/>
    <x v="0"/>
    <x v="0"/>
    <s v="Direção Financeira"/>
    <x v="0"/>
    <x v="0"/>
    <x v="0"/>
    <x v="0"/>
    <x v="0"/>
    <x v="0"/>
    <x v="0"/>
    <s v="000000"/>
    <x v="0"/>
    <x v="0"/>
    <x v="2"/>
    <x v="0"/>
    <s v="Pagamento a favor do Sr. Oceano de Pina Rodrigues, pelo serviços, de fiscalização do parque de estacionamento de transporte público e passageiros, referente ao mês de fevereiro de 2023, conforme contrato em anexo.  "/>
  </r>
  <r>
    <x v="0"/>
    <n v="0"/>
    <n v="0"/>
    <n v="0"/>
    <n v="17778"/>
    <x v="1594"/>
    <x v="0"/>
    <x v="0"/>
    <x v="0"/>
    <s v="03.16.15"/>
    <x v="0"/>
    <x v="0"/>
    <x v="0"/>
    <s v="Direção Financeira"/>
    <s v="03.16.15"/>
    <s v="Direção Financeira"/>
    <s v="03.16.15"/>
    <x v="39"/>
    <x v="0"/>
    <x v="0"/>
    <x v="7"/>
    <x v="0"/>
    <x v="0"/>
    <x v="0"/>
    <x v="0"/>
    <x v="1"/>
    <s v="2023-02-23"/>
    <x v="0"/>
    <n v="17778"/>
    <x v="0"/>
    <m/>
    <x v="0"/>
    <m/>
    <x v="255"/>
    <n v="100476887"/>
    <x v="0"/>
    <x v="0"/>
    <s v="Direção Financeira"/>
    <s v="ORI"/>
    <x v="0"/>
    <m/>
    <x v="0"/>
    <x v="0"/>
    <x v="0"/>
    <x v="0"/>
    <x v="0"/>
    <x v="0"/>
    <x v="0"/>
    <x v="0"/>
    <x v="0"/>
    <x v="0"/>
    <x v="0"/>
    <s v="Direção Financeira"/>
    <x v="0"/>
    <x v="0"/>
    <x v="0"/>
    <x v="0"/>
    <x v="0"/>
    <x v="0"/>
    <x v="0"/>
    <s v="000000"/>
    <x v="0"/>
    <x v="0"/>
    <x v="0"/>
    <x v="0"/>
    <s v="Pagamento a favor do Sr. Oceano de Pina Rodrigues, pelo serviços, de fiscalização do parque de estacionamento de transporte público e passageiros, referente ao mês de fevereiro de 2023, conforme contrato em anexo.  "/>
  </r>
  <r>
    <x v="0"/>
    <n v="0"/>
    <n v="0"/>
    <n v="0"/>
    <n v="980"/>
    <x v="1595"/>
    <x v="0"/>
    <x v="0"/>
    <x v="0"/>
    <s v="03.16.15"/>
    <x v="0"/>
    <x v="0"/>
    <x v="0"/>
    <s v="Direção Financeira"/>
    <s v="03.16.15"/>
    <s v="Direção Financeira"/>
    <s v="03.16.15"/>
    <x v="42"/>
    <x v="0"/>
    <x v="0"/>
    <x v="7"/>
    <x v="0"/>
    <x v="0"/>
    <x v="0"/>
    <x v="0"/>
    <x v="2"/>
    <s v="2023-03-02"/>
    <x v="0"/>
    <n v="980"/>
    <x v="0"/>
    <m/>
    <x v="0"/>
    <m/>
    <x v="47"/>
    <n v="100391960"/>
    <x v="0"/>
    <x v="0"/>
    <s v="Direção Financeira"/>
    <s v="ORI"/>
    <x v="0"/>
    <m/>
    <x v="0"/>
    <x v="0"/>
    <x v="0"/>
    <x v="0"/>
    <x v="0"/>
    <x v="0"/>
    <x v="0"/>
    <x v="0"/>
    <x v="0"/>
    <x v="0"/>
    <x v="0"/>
    <s v="Direção Financeira"/>
    <x v="0"/>
    <x v="0"/>
    <x v="0"/>
    <x v="0"/>
    <x v="0"/>
    <x v="0"/>
    <x v="0"/>
    <s v="000000"/>
    <x v="0"/>
    <x v="0"/>
    <x v="0"/>
    <x v="0"/>
    <s v="Pagamento a favor da CV Telecom pela aquisição de Internet para o serviço do levantamento topográfico da CMSM, conforme anexo"/>
  </r>
  <r>
    <x v="0"/>
    <n v="0"/>
    <n v="0"/>
    <n v="0"/>
    <n v="1350"/>
    <x v="1596"/>
    <x v="0"/>
    <x v="1"/>
    <x v="0"/>
    <s v="80.02.01"/>
    <x v="2"/>
    <x v="2"/>
    <x v="2"/>
    <s v="Retenções Iur"/>
    <s v="80.02.01"/>
    <s v="Retenções Iur"/>
    <s v="80.02.01"/>
    <x v="2"/>
    <x v="0"/>
    <x v="2"/>
    <x v="0"/>
    <x v="1"/>
    <x v="2"/>
    <x v="1"/>
    <x v="0"/>
    <x v="1"/>
    <s v="2023-02-23"/>
    <x v="0"/>
    <n v="1350"/>
    <x v="0"/>
    <m/>
    <x v="0"/>
    <m/>
    <x v="2"/>
    <n v="100474696"/>
    <x v="0"/>
    <x v="0"/>
    <s v="Retenções Iur"/>
    <s v="ORI"/>
    <x v="0"/>
    <s v="RIUR"/>
    <x v="0"/>
    <x v="0"/>
    <x v="0"/>
    <x v="0"/>
    <x v="0"/>
    <x v="0"/>
    <x v="0"/>
    <x v="0"/>
    <x v="0"/>
    <x v="0"/>
    <x v="0"/>
    <s v="Retenções Iur"/>
    <x v="0"/>
    <x v="0"/>
    <x v="0"/>
    <x v="0"/>
    <x v="2"/>
    <x v="0"/>
    <x v="0"/>
    <s v="000000"/>
    <x v="0"/>
    <x v="1"/>
    <x v="0"/>
    <x v="0"/>
    <s v="RETENCAO OT"/>
  </r>
  <r>
    <x v="0"/>
    <n v="0"/>
    <n v="0"/>
    <n v="0"/>
    <n v="10109"/>
    <x v="1597"/>
    <x v="0"/>
    <x v="1"/>
    <x v="0"/>
    <s v="80.02.01"/>
    <x v="2"/>
    <x v="2"/>
    <x v="2"/>
    <s v="Retenções Iur"/>
    <s v="80.02.01"/>
    <s v="Retenções Iur"/>
    <s v="80.02.01"/>
    <x v="2"/>
    <x v="0"/>
    <x v="2"/>
    <x v="0"/>
    <x v="1"/>
    <x v="2"/>
    <x v="1"/>
    <x v="0"/>
    <x v="1"/>
    <s v="2023-02-23"/>
    <x v="0"/>
    <n v="10109"/>
    <x v="0"/>
    <m/>
    <x v="0"/>
    <m/>
    <x v="2"/>
    <n v="100474696"/>
    <x v="0"/>
    <x v="0"/>
    <s v="Retenções Iur"/>
    <s v="ORI"/>
    <x v="0"/>
    <s v="RIUR"/>
    <x v="0"/>
    <x v="0"/>
    <x v="0"/>
    <x v="0"/>
    <x v="0"/>
    <x v="0"/>
    <x v="0"/>
    <x v="0"/>
    <x v="0"/>
    <x v="0"/>
    <x v="0"/>
    <s v="Retenções Iur"/>
    <x v="0"/>
    <x v="0"/>
    <x v="0"/>
    <x v="0"/>
    <x v="2"/>
    <x v="0"/>
    <x v="0"/>
    <s v="000000"/>
    <x v="0"/>
    <x v="1"/>
    <x v="0"/>
    <x v="0"/>
    <s v="RETENCAO OT"/>
  </r>
  <r>
    <x v="0"/>
    <n v="0"/>
    <n v="0"/>
    <n v="0"/>
    <n v="2300"/>
    <x v="1598"/>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1599"/>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2300"/>
    <x v="160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1601"/>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24769"/>
    <x v="1602"/>
    <x v="0"/>
    <x v="0"/>
    <x v="0"/>
    <s v="01.25.01.10"/>
    <x v="11"/>
    <x v="1"/>
    <x v="1"/>
    <s v="Educação"/>
    <s v="01.25.01"/>
    <s v="Educação"/>
    <s v="01.25.01"/>
    <x v="21"/>
    <x v="0"/>
    <x v="5"/>
    <x v="8"/>
    <x v="0"/>
    <x v="1"/>
    <x v="0"/>
    <x v="0"/>
    <x v="2"/>
    <s v="2023-03-28"/>
    <x v="0"/>
    <n v="24769"/>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37147"/>
    <x v="1603"/>
    <x v="0"/>
    <x v="0"/>
    <x v="0"/>
    <s v="03.16.15"/>
    <x v="0"/>
    <x v="0"/>
    <x v="0"/>
    <s v="Direção Financeira"/>
    <s v="03.16.15"/>
    <s v="Direção Financeira"/>
    <s v="03.16.15"/>
    <x v="0"/>
    <x v="0"/>
    <x v="0"/>
    <x v="0"/>
    <x v="0"/>
    <x v="0"/>
    <x v="0"/>
    <x v="0"/>
    <x v="2"/>
    <s v="2023-03-28"/>
    <x v="0"/>
    <n v="37147"/>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1"/>
    <n v="0"/>
    <n v="0"/>
    <n v="0"/>
    <n v="509047"/>
    <x v="1604"/>
    <x v="0"/>
    <x v="0"/>
    <x v="0"/>
    <s v="80.02.10.01"/>
    <x v="6"/>
    <x v="2"/>
    <x v="2"/>
    <s v="Outros"/>
    <s v="80.02.10"/>
    <s v="Outros"/>
    <s v="80.02.10"/>
    <x v="14"/>
    <x v="0"/>
    <x v="4"/>
    <x v="6"/>
    <x v="1"/>
    <x v="2"/>
    <x v="0"/>
    <x v="0"/>
    <x v="3"/>
    <s v="2023-04-04"/>
    <x v="1"/>
    <n v="509047"/>
    <x v="0"/>
    <m/>
    <x v="0"/>
    <m/>
    <x v="9"/>
    <n v="100392190"/>
    <x v="0"/>
    <x v="0"/>
    <s v="Retençoes Previdencia Social"/>
    <s v="ORI"/>
    <x v="0"/>
    <s v="RPS"/>
    <x v="0"/>
    <x v="0"/>
    <x v="0"/>
    <x v="0"/>
    <x v="0"/>
    <x v="0"/>
    <x v="0"/>
    <x v="0"/>
    <x v="0"/>
    <x v="0"/>
    <x v="0"/>
    <s v="Retençoes Previdencia Social"/>
    <x v="0"/>
    <x v="0"/>
    <x v="0"/>
    <x v="0"/>
    <x v="2"/>
    <x v="0"/>
    <x v="0"/>
    <s v="000000"/>
    <x v="0"/>
    <x v="1"/>
    <x v="0"/>
    <x v="0"/>
    <s v="Transferência do 8% dos descontos de Previdência social efetuada nos salário dos funcionários em regime novo e antigo, a favor da INPS referente a mês de Março de 2023, conforme justificativo em anexo"/>
  </r>
  <r>
    <x v="0"/>
    <n v="0"/>
    <n v="0"/>
    <n v="0"/>
    <n v="460"/>
    <x v="1605"/>
    <x v="0"/>
    <x v="1"/>
    <x v="0"/>
    <s v="03.03.10"/>
    <x v="4"/>
    <x v="0"/>
    <x v="3"/>
    <s v="Receitas Da Câmara"/>
    <s v="03.03.10"/>
    <s v="Receitas Da Câmara"/>
    <s v="03.03.10"/>
    <x v="4"/>
    <x v="0"/>
    <x v="3"/>
    <x v="3"/>
    <x v="0"/>
    <x v="0"/>
    <x v="1"/>
    <x v="0"/>
    <x v="3"/>
    <s v="2023-04-17"/>
    <x v="1"/>
    <n v="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00"/>
    <x v="1606"/>
    <x v="0"/>
    <x v="1"/>
    <x v="0"/>
    <s v="03.03.10"/>
    <x v="4"/>
    <x v="0"/>
    <x v="3"/>
    <s v="Receitas Da Câmara"/>
    <s v="03.03.10"/>
    <s v="Receitas Da Câmara"/>
    <s v="03.03.10"/>
    <x v="27"/>
    <x v="0"/>
    <x v="3"/>
    <x v="3"/>
    <x v="0"/>
    <x v="0"/>
    <x v="1"/>
    <x v="0"/>
    <x v="3"/>
    <s v="2023-04-17"/>
    <x v="1"/>
    <n v="1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90"/>
    <x v="1607"/>
    <x v="0"/>
    <x v="1"/>
    <x v="0"/>
    <s v="03.03.10"/>
    <x v="4"/>
    <x v="0"/>
    <x v="3"/>
    <s v="Receitas Da Câmara"/>
    <s v="03.03.10"/>
    <s v="Receitas Da Câmara"/>
    <s v="03.03.10"/>
    <x v="6"/>
    <x v="0"/>
    <x v="3"/>
    <x v="3"/>
    <x v="0"/>
    <x v="0"/>
    <x v="1"/>
    <x v="0"/>
    <x v="3"/>
    <s v="2023-04-17"/>
    <x v="1"/>
    <n v="3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50"/>
    <x v="1608"/>
    <x v="0"/>
    <x v="1"/>
    <x v="0"/>
    <s v="03.03.10"/>
    <x v="4"/>
    <x v="0"/>
    <x v="3"/>
    <s v="Receitas Da Câmara"/>
    <s v="03.03.10"/>
    <s v="Receitas Da Câmara"/>
    <s v="03.03.10"/>
    <x v="9"/>
    <x v="0"/>
    <x v="3"/>
    <x v="3"/>
    <x v="0"/>
    <x v="0"/>
    <x v="1"/>
    <x v="0"/>
    <x v="3"/>
    <s v="2023-04-17"/>
    <x v="1"/>
    <n v="9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609"/>
    <x v="0"/>
    <x v="1"/>
    <x v="0"/>
    <s v="03.03.10"/>
    <x v="4"/>
    <x v="0"/>
    <x v="3"/>
    <s v="Receitas Da Câmara"/>
    <s v="03.03.10"/>
    <s v="Receitas Da Câmara"/>
    <s v="03.03.10"/>
    <x v="24"/>
    <x v="0"/>
    <x v="0"/>
    <x v="4"/>
    <x v="0"/>
    <x v="0"/>
    <x v="1"/>
    <x v="0"/>
    <x v="3"/>
    <s v="2023-04-17"/>
    <x v="1"/>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60"/>
    <x v="1610"/>
    <x v="0"/>
    <x v="1"/>
    <x v="0"/>
    <s v="03.03.10"/>
    <x v="4"/>
    <x v="0"/>
    <x v="3"/>
    <s v="Receitas Da Câmara"/>
    <s v="03.03.10"/>
    <s v="Receitas Da Câmara"/>
    <s v="03.03.10"/>
    <x v="10"/>
    <x v="0"/>
    <x v="3"/>
    <x v="5"/>
    <x v="0"/>
    <x v="0"/>
    <x v="1"/>
    <x v="0"/>
    <x v="3"/>
    <s v="2023-04-17"/>
    <x v="1"/>
    <n v="12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
    <x v="1611"/>
    <x v="0"/>
    <x v="1"/>
    <x v="0"/>
    <s v="03.03.10"/>
    <x v="4"/>
    <x v="0"/>
    <x v="3"/>
    <s v="Receitas Da Câmara"/>
    <s v="03.03.10"/>
    <s v="Receitas Da Câmara"/>
    <s v="03.03.10"/>
    <x v="23"/>
    <x v="0"/>
    <x v="3"/>
    <x v="9"/>
    <x v="0"/>
    <x v="0"/>
    <x v="1"/>
    <x v="0"/>
    <x v="3"/>
    <s v="2023-04-17"/>
    <x v="1"/>
    <n v="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
    <x v="1612"/>
    <x v="0"/>
    <x v="1"/>
    <x v="0"/>
    <s v="03.03.10"/>
    <x v="4"/>
    <x v="0"/>
    <x v="3"/>
    <s v="Receitas Da Câmara"/>
    <s v="03.03.10"/>
    <s v="Receitas Da Câmara"/>
    <s v="03.03.10"/>
    <x v="30"/>
    <x v="0"/>
    <x v="3"/>
    <x v="9"/>
    <x v="0"/>
    <x v="0"/>
    <x v="1"/>
    <x v="0"/>
    <x v="3"/>
    <s v="2023-04-17"/>
    <x v="1"/>
    <n v="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886"/>
    <x v="1613"/>
    <x v="0"/>
    <x v="1"/>
    <x v="0"/>
    <s v="03.03.10"/>
    <x v="4"/>
    <x v="0"/>
    <x v="3"/>
    <s v="Receitas Da Câmara"/>
    <s v="03.03.10"/>
    <s v="Receitas Da Câmara"/>
    <s v="03.03.10"/>
    <x v="8"/>
    <x v="0"/>
    <x v="0"/>
    <x v="0"/>
    <x v="0"/>
    <x v="0"/>
    <x v="1"/>
    <x v="0"/>
    <x v="3"/>
    <s v="2023-04-17"/>
    <x v="1"/>
    <n v="458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614"/>
    <x v="0"/>
    <x v="1"/>
    <x v="0"/>
    <s v="03.03.10"/>
    <x v="4"/>
    <x v="0"/>
    <x v="3"/>
    <s v="Receitas Da Câmara"/>
    <s v="03.03.10"/>
    <s v="Receitas Da Câmara"/>
    <s v="03.03.10"/>
    <x v="29"/>
    <x v="0"/>
    <x v="3"/>
    <x v="3"/>
    <x v="0"/>
    <x v="0"/>
    <x v="1"/>
    <x v="0"/>
    <x v="3"/>
    <s v="2023-04-17"/>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500"/>
    <x v="1615"/>
    <x v="0"/>
    <x v="1"/>
    <x v="0"/>
    <s v="03.03.10"/>
    <x v="4"/>
    <x v="0"/>
    <x v="3"/>
    <s v="Receitas Da Câmara"/>
    <s v="03.03.10"/>
    <s v="Receitas Da Câmara"/>
    <s v="03.03.10"/>
    <x v="5"/>
    <x v="0"/>
    <x v="0"/>
    <x v="4"/>
    <x v="0"/>
    <x v="0"/>
    <x v="1"/>
    <x v="0"/>
    <x v="3"/>
    <s v="2023-04-17"/>
    <x v="1"/>
    <n v="1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49"/>
    <x v="1616"/>
    <x v="0"/>
    <x v="1"/>
    <x v="0"/>
    <s v="03.03.10"/>
    <x v="4"/>
    <x v="0"/>
    <x v="3"/>
    <s v="Receitas Da Câmara"/>
    <s v="03.03.10"/>
    <s v="Receitas Da Câmara"/>
    <s v="03.03.10"/>
    <x v="28"/>
    <x v="0"/>
    <x v="3"/>
    <x v="3"/>
    <x v="0"/>
    <x v="0"/>
    <x v="1"/>
    <x v="0"/>
    <x v="3"/>
    <s v="2023-04-17"/>
    <x v="1"/>
    <n v="98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930"/>
    <x v="1617"/>
    <x v="0"/>
    <x v="1"/>
    <x v="0"/>
    <s v="03.03.10"/>
    <x v="4"/>
    <x v="0"/>
    <x v="3"/>
    <s v="Receitas Da Câmara"/>
    <s v="03.03.10"/>
    <s v="Receitas Da Câmara"/>
    <s v="03.03.10"/>
    <x v="11"/>
    <x v="0"/>
    <x v="3"/>
    <x v="3"/>
    <x v="0"/>
    <x v="0"/>
    <x v="1"/>
    <x v="0"/>
    <x v="3"/>
    <s v="2023-04-17"/>
    <x v="1"/>
    <n v="89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618"/>
    <x v="0"/>
    <x v="1"/>
    <x v="0"/>
    <s v="03.03.10"/>
    <x v="4"/>
    <x v="0"/>
    <x v="3"/>
    <s v="Receitas Da Câmara"/>
    <s v="03.03.10"/>
    <s v="Receitas Da Câmara"/>
    <s v="03.03.10"/>
    <x v="7"/>
    <x v="0"/>
    <x v="3"/>
    <x v="3"/>
    <x v="0"/>
    <x v="0"/>
    <x v="1"/>
    <x v="0"/>
    <x v="3"/>
    <s v="2023-04-17"/>
    <x v="1"/>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0"/>
    <x v="1619"/>
    <x v="0"/>
    <x v="0"/>
    <x v="0"/>
    <s v="03.16.15"/>
    <x v="0"/>
    <x v="0"/>
    <x v="0"/>
    <s v="Direção Financeira"/>
    <s v="03.16.15"/>
    <s v="Direção Financeira"/>
    <s v="03.16.15"/>
    <x v="60"/>
    <x v="0"/>
    <x v="0"/>
    <x v="0"/>
    <x v="0"/>
    <x v="0"/>
    <x v="0"/>
    <x v="0"/>
    <x v="5"/>
    <s v="2023-05-24"/>
    <x v="1"/>
    <n v="84000"/>
    <x v="0"/>
    <m/>
    <x v="0"/>
    <m/>
    <x v="13"/>
    <n v="100477690"/>
    <x v="0"/>
    <x v="0"/>
    <s v="Direção Financeira"/>
    <s v="ORI"/>
    <x v="0"/>
    <m/>
    <x v="0"/>
    <x v="0"/>
    <x v="0"/>
    <x v="0"/>
    <x v="0"/>
    <x v="0"/>
    <x v="0"/>
    <x v="0"/>
    <x v="0"/>
    <x v="0"/>
    <x v="0"/>
    <s v="Direção Financeira"/>
    <x v="0"/>
    <x v="0"/>
    <x v="0"/>
    <x v="0"/>
    <x v="0"/>
    <x v="0"/>
    <x v="0"/>
    <s v="000000"/>
    <x v="0"/>
    <x v="0"/>
    <x v="0"/>
    <x v="0"/>
    <s v="Pagamento á Automendes, pela aquisição de 2 pneus, para o camião autotanque da CMSM, conforme fatura e proposta em anexo."/>
  </r>
  <r>
    <x v="2"/>
    <n v="0"/>
    <n v="0"/>
    <n v="0"/>
    <n v="276000"/>
    <x v="1620"/>
    <x v="0"/>
    <x v="0"/>
    <x v="0"/>
    <s v="01.27.01.06"/>
    <x v="35"/>
    <x v="4"/>
    <x v="5"/>
    <s v="Ordenamento território"/>
    <s v="01.27.01"/>
    <s v="Ordenamento território"/>
    <s v="01.27.01"/>
    <x v="18"/>
    <x v="0"/>
    <x v="0"/>
    <x v="0"/>
    <x v="0"/>
    <x v="1"/>
    <x v="2"/>
    <x v="0"/>
    <x v="5"/>
    <s v="2023-05-24"/>
    <x v="1"/>
    <n v="276000"/>
    <x v="0"/>
    <m/>
    <x v="0"/>
    <m/>
    <x v="153"/>
    <n v="100432047"/>
    <x v="0"/>
    <x v="0"/>
    <s v="Infraestruturação da Zona do Bácio"/>
    <s v="ORI"/>
    <x v="0"/>
    <m/>
    <x v="0"/>
    <x v="0"/>
    <x v="0"/>
    <x v="0"/>
    <x v="0"/>
    <x v="0"/>
    <x v="0"/>
    <x v="0"/>
    <x v="0"/>
    <x v="0"/>
    <x v="0"/>
    <s v="Infraestruturação da Zona do Bácio"/>
    <x v="0"/>
    <x v="0"/>
    <x v="0"/>
    <x v="0"/>
    <x v="1"/>
    <x v="0"/>
    <x v="0"/>
    <s v="000000"/>
    <x v="0"/>
    <x v="0"/>
    <x v="0"/>
    <x v="0"/>
    <s v="Pagamento á Empresa Constrular, para aquisição de serviços de aluguer de camião, para trabalhos de movimentação de terra, no âmbito dos trabalhos de requalificação urbana de bacio, conforme anexo."/>
  </r>
  <r>
    <x v="0"/>
    <n v="0"/>
    <n v="0"/>
    <n v="0"/>
    <n v="56694"/>
    <x v="1621"/>
    <x v="0"/>
    <x v="0"/>
    <x v="0"/>
    <s v="03.16.15"/>
    <x v="0"/>
    <x v="0"/>
    <x v="0"/>
    <s v="Direção Financeira"/>
    <s v="03.16.15"/>
    <s v="Direção Financeira"/>
    <s v="03.16.15"/>
    <x v="0"/>
    <x v="0"/>
    <x v="0"/>
    <x v="0"/>
    <x v="0"/>
    <x v="0"/>
    <x v="0"/>
    <x v="0"/>
    <x v="4"/>
    <s v="2023-06-06"/>
    <x v="1"/>
    <n v="56694"/>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fatura e proposta em anexo."/>
  </r>
  <r>
    <x v="2"/>
    <n v="0"/>
    <n v="0"/>
    <n v="0"/>
    <n v="5886"/>
    <x v="1622"/>
    <x v="0"/>
    <x v="0"/>
    <x v="0"/>
    <s v="01.23.04.14"/>
    <x v="8"/>
    <x v="3"/>
    <x v="4"/>
    <s v="Ambiente"/>
    <s v="01.23.04"/>
    <s v="Ambiente"/>
    <s v="01.23.04"/>
    <x v="18"/>
    <x v="0"/>
    <x v="0"/>
    <x v="0"/>
    <x v="0"/>
    <x v="1"/>
    <x v="2"/>
    <x v="0"/>
    <x v="4"/>
    <s v="2023-06-06"/>
    <x v="1"/>
    <n v="5886"/>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os serviços de criação e manutenção de espaços verde da CMSM, conforme proposta e fatura em anexo.  _x000d__x000a_"/>
  </r>
  <r>
    <x v="0"/>
    <n v="0"/>
    <n v="0"/>
    <n v="0"/>
    <n v="58360"/>
    <x v="1623"/>
    <x v="0"/>
    <x v="0"/>
    <x v="0"/>
    <s v="03.16.15"/>
    <x v="0"/>
    <x v="0"/>
    <x v="0"/>
    <s v="Direção Financeira"/>
    <s v="03.16.15"/>
    <s v="Direção Financeira"/>
    <s v="03.16.15"/>
    <x v="16"/>
    <x v="0"/>
    <x v="0"/>
    <x v="0"/>
    <x v="0"/>
    <x v="0"/>
    <x v="0"/>
    <x v="0"/>
    <x v="4"/>
    <s v="2023-06-08"/>
    <x v="1"/>
    <n v="58360"/>
    <x v="0"/>
    <m/>
    <x v="0"/>
    <m/>
    <x v="256"/>
    <n v="100478323"/>
    <x v="0"/>
    <x v="0"/>
    <s v="Direção Financeira"/>
    <s v="ORI"/>
    <x v="0"/>
    <m/>
    <x v="0"/>
    <x v="0"/>
    <x v="0"/>
    <x v="0"/>
    <x v="0"/>
    <x v="0"/>
    <x v="0"/>
    <x v="0"/>
    <x v="0"/>
    <x v="0"/>
    <x v="0"/>
    <s v="Direção Financeira"/>
    <x v="0"/>
    <x v="0"/>
    <x v="0"/>
    <x v="0"/>
    <x v="0"/>
    <x v="0"/>
    <x v="0"/>
    <s v="000000"/>
    <x v="0"/>
    <x v="0"/>
    <x v="0"/>
    <x v="0"/>
    <s v="Pagamento a favor da Paristore Comércio Geral, pelo fornecimentos de almoços servidos aos técnicos e outros agentes envolventes da CMSM, no âmbito da realização de diversos programas, conforme anexo."/>
  </r>
  <r>
    <x v="0"/>
    <n v="0"/>
    <n v="0"/>
    <n v="0"/>
    <n v="80"/>
    <x v="1624"/>
    <x v="0"/>
    <x v="0"/>
    <x v="0"/>
    <s v="03.16.15"/>
    <x v="0"/>
    <x v="0"/>
    <x v="0"/>
    <s v="Direção Financeira"/>
    <s v="03.16.15"/>
    <s v="Direção Financeira"/>
    <s v="03.16.15"/>
    <x v="54"/>
    <x v="0"/>
    <x v="0"/>
    <x v="0"/>
    <x v="0"/>
    <x v="0"/>
    <x v="0"/>
    <x v="0"/>
    <x v="4"/>
    <s v="2023-06-26"/>
    <x v="1"/>
    <n v="80"/>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466"/>
    <x v="1624"/>
    <x v="0"/>
    <x v="0"/>
    <x v="0"/>
    <s v="03.16.15"/>
    <x v="0"/>
    <x v="0"/>
    <x v="0"/>
    <s v="Direção Financeira"/>
    <s v="03.16.15"/>
    <s v="Direção Financeira"/>
    <s v="03.16.15"/>
    <x v="71"/>
    <x v="0"/>
    <x v="0"/>
    <x v="0"/>
    <x v="0"/>
    <x v="0"/>
    <x v="0"/>
    <x v="0"/>
    <x v="4"/>
    <s v="2023-06-26"/>
    <x v="1"/>
    <n v="466"/>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572"/>
    <x v="1624"/>
    <x v="0"/>
    <x v="0"/>
    <x v="0"/>
    <s v="03.16.15"/>
    <x v="0"/>
    <x v="0"/>
    <x v="0"/>
    <s v="Direção Financeira"/>
    <s v="03.16.15"/>
    <s v="Direção Financeira"/>
    <s v="03.16.15"/>
    <x v="51"/>
    <x v="0"/>
    <x v="0"/>
    <x v="0"/>
    <x v="0"/>
    <x v="0"/>
    <x v="0"/>
    <x v="0"/>
    <x v="4"/>
    <s v="2023-06-26"/>
    <x v="1"/>
    <n v="572"/>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6"/>
    <x v="1624"/>
    <x v="0"/>
    <x v="0"/>
    <x v="0"/>
    <s v="03.16.15"/>
    <x v="0"/>
    <x v="0"/>
    <x v="0"/>
    <s v="Direção Financeira"/>
    <s v="03.16.15"/>
    <s v="Direção Financeira"/>
    <s v="03.16.15"/>
    <x v="52"/>
    <x v="0"/>
    <x v="0"/>
    <x v="0"/>
    <x v="0"/>
    <x v="0"/>
    <x v="0"/>
    <x v="0"/>
    <x v="4"/>
    <s v="2023-06-26"/>
    <x v="1"/>
    <n v="6"/>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5253"/>
    <x v="1624"/>
    <x v="0"/>
    <x v="0"/>
    <x v="0"/>
    <s v="03.16.15"/>
    <x v="0"/>
    <x v="0"/>
    <x v="0"/>
    <s v="Direção Financeira"/>
    <s v="03.16.15"/>
    <s v="Direção Financeira"/>
    <s v="03.16.15"/>
    <x v="37"/>
    <x v="0"/>
    <x v="0"/>
    <x v="0"/>
    <x v="1"/>
    <x v="0"/>
    <x v="0"/>
    <x v="0"/>
    <x v="4"/>
    <s v="2023-06-26"/>
    <x v="1"/>
    <n v="5253"/>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2446"/>
    <x v="1624"/>
    <x v="0"/>
    <x v="0"/>
    <x v="0"/>
    <s v="03.16.15"/>
    <x v="0"/>
    <x v="0"/>
    <x v="0"/>
    <s v="Direção Financeira"/>
    <s v="03.16.15"/>
    <s v="Direção Financeira"/>
    <s v="03.16.15"/>
    <x v="49"/>
    <x v="0"/>
    <x v="0"/>
    <x v="0"/>
    <x v="1"/>
    <x v="0"/>
    <x v="0"/>
    <x v="0"/>
    <x v="4"/>
    <s v="2023-06-26"/>
    <x v="1"/>
    <n v="2446"/>
    <x v="0"/>
    <m/>
    <x v="0"/>
    <m/>
    <x v="3"/>
    <n v="100479277"/>
    <x v="0"/>
    <x v="1"/>
    <s v="Direção Financeira"/>
    <s v="ORI"/>
    <x v="0"/>
    <m/>
    <x v="0"/>
    <x v="0"/>
    <x v="0"/>
    <x v="0"/>
    <x v="0"/>
    <x v="0"/>
    <x v="0"/>
    <x v="0"/>
    <x v="0"/>
    <x v="0"/>
    <x v="0"/>
    <s v="Direção Financeira"/>
    <x v="0"/>
    <x v="0"/>
    <x v="0"/>
    <x v="0"/>
    <x v="0"/>
    <x v="0"/>
    <x v="0"/>
    <s v="000000"/>
    <x v="0"/>
    <x v="0"/>
    <x v="1"/>
    <x v="0"/>
    <s v="Pagamento de salário referente a 06-2023"/>
  </r>
  <r>
    <x v="0"/>
    <n v="0"/>
    <n v="0"/>
    <n v="0"/>
    <n v="475"/>
    <x v="1624"/>
    <x v="0"/>
    <x v="0"/>
    <x v="0"/>
    <s v="03.16.15"/>
    <x v="0"/>
    <x v="0"/>
    <x v="0"/>
    <s v="Direção Financeira"/>
    <s v="03.16.15"/>
    <s v="Direção Financeira"/>
    <s v="03.16.15"/>
    <x v="54"/>
    <x v="0"/>
    <x v="0"/>
    <x v="0"/>
    <x v="0"/>
    <x v="0"/>
    <x v="0"/>
    <x v="0"/>
    <x v="4"/>
    <s v="2023-06-26"/>
    <x v="1"/>
    <n v="475"/>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2744"/>
    <x v="1624"/>
    <x v="0"/>
    <x v="0"/>
    <x v="0"/>
    <s v="03.16.15"/>
    <x v="0"/>
    <x v="0"/>
    <x v="0"/>
    <s v="Direção Financeira"/>
    <s v="03.16.15"/>
    <s v="Direção Financeira"/>
    <s v="03.16.15"/>
    <x v="71"/>
    <x v="0"/>
    <x v="0"/>
    <x v="0"/>
    <x v="0"/>
    <x v="0"/>
    <x v="0"/>
    <x v="0"/>
    <x v="4"/>
    <s v="2023-06-26"/>
    <x v="1"/>
    <n v="2744"/>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3370"/>
    <x v="1624"/>
    <x v="0"/>
    <x v="0"/>
    <x v="0"/>
    <s v="03.16.15"/>
    <x v="0"/>
    <x v="0"/>
    <x v="0"/>
    <s v="Direção Financeira"/>
    <s v="03.16.15"/>
    <s v="Direção Financeira"/>
    <s v="03.16.15"/>
    <x v="51"/>
    <x v="0"/>
    <x v="0"/>
    <x v="0"/>
    <x v="0"/>
    <x v="0"/>
    <x v="0"/>
    <x v="0"/>
    <x v="4"/>
    <s v="2023-06-26"/>
    <x v="1"/>
    <n v="3370"/>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40"/>
    <x v="1624"/>
    <x v="0"/>
    <x v="0"/>
    <x v="0"/>
    <s v="03.16.15"/>
    <x v="0"/>
    <x v="0"/>
    <x v="0"/>
    <s v="Direção Financeira"/>
    <s v="03.16.15"/>
    <s v="Direção Financeira"/>
    <s v="03.16.15"/>
    <x v="52"/>
    <x v="0"/>
    <x v="0"/>
    <x v="0"/>
    <x v="0"/>
    <x v="0"/>
    <x v="0"/>
    <x v="0"/>
    <x v="4"/>
    <s v="2023-06-26"/>
    <x v="1"/>
    <n v="40"/>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30937"/>
    <x v="1624"/>
    <x v="0"/>
    <x v="0"/>
    <x v="0"/>
    <s v="03.16.15"/>
    <x v="0"/>
    <x v="0"/>
    <x v="0"/>
    <s v="Direção Financeira"/>
    <s v="03.16.15"/>
    <s v="Direção Financeira"/>
    <s v="03.16.15"/>
    <x v="37"/>
    <x v="0"/>
    <x v="0"/>
    <x v="0"/>
    <x v="1"/>
    <x v="0"/>
    <x v="0"/>
    <x v="0"/>
    <x v="4"/>
    <s v="2023-06-26"/>
    <x v="1"/>
    <n v="30937"/>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14389"/>
    <x v="1624"/>
    <x v="0"/>
    <x v="0"/>
    <x v="0"/>
    <s v="03.16.15"/>
    <x v="0"/>
    <x v="0"/>
    <x v="0"/>
    <s v="Direção Financeira"/>
    <s v="03.16.15"/>
    <s v="Direção Financeira"/>
    <s v="03.16.15"/>
    <x v="49"/>
    <x v="0"/>
    <x v="0"/>
    <x v="0"/>
    <x v="1"/>
    <x v="0"/>
    <x v="0"/>
    <x v="0"/>
    <x v="4"/>
    <s v="2023-06-26"/>
    <x v="1"/>
    <n v="14389"/>
    <x v="0"/>
    <m/>
    <x v="0"/>
    <m/>
    <x v="2"/>
    <n v="100474696"/>
    <x v="0"/>
    <x v="2"/>
    <s v="Direção Financeira"/>
    <s v="ORI"/>
    <x v="0"/>
    <m/>
    <x v="0"/>
    <x v="0"/>
    <x v="0"/>
    <x v="0"/>
    <x v="0"/>
    <x v="0"/>
    <x v="0"/>
    <x v="0"/>
    <x v="0"/>
    <x v="0"/>
    <x v="0"/>
    <s v="Direção Financeira"/>
    <x v="0"/>
    <x v="0"/>
    <x v="0"/>
    <x v="0"/>
    <x v="0"/>
    <x v="0"/>
    <x v="0"/>
    <s v="000000"/>
    <x v="0"/>
    <x v="0"/>
    <x v="2"/>
    <x v="0"/>
    <s v="Pagamento de salário referente a 06-2023"/>
  </r>
  <r>
    <x v="0"/>
    <n v="0"/>
    <n v="0"/>
    <n v="0"/>
    <n v="7"/>
    <x v="1624"/>
    <x v="0"/>
    <x v="0"/>
    <x v="0"/>
    <s v="03.16.15"/>
    <x v="0"/>
    <x v="0"/>
    <x v="0"/>
    <s v="Direção Financeira"/>
    <s v="03.16.15"/>
    <s v="Direção Financeira"/>
    <s v="03.16.15"/>
    <x v="54"/>
    <x v="0"/>
    <x v="0"/>
    <x v="0"/>
    <x v="0"/>
    <x v="0"/>
    <x v="0"/>
    <x v="0"/>
    <x v="4"/>
    <s v="2023-06-26"/>
    <x v="1"/>
    <n v="7"/>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43"/>
    <x v="1624"/>
    <x v="0"/>
    <x v="0"/>
    <x v="0"/>
    <s v="03.16.15"/>
    <x v="0"/>
    <x v="0"/>
    <x v="0"/>
    <s v="Direção Financeira"/>
    <s v="03.16.15"/>
    <s v="Direção Financeira"/>
    <s v="03.16.15"/>
    <x v="71"/>
    <x v="0"/>
    <x v="0"/>
    <x v="0"/>
    <x v="0"/>
    <x v="0"/>
    <x v="0"/>
    <x v="0"/>
    <x v="4"/>
    <s v="2023-06-26"/>
    <x v="1"/>
    <n v="43"/>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53"/>
    <x v="1624"/>
    <x v="0"/>
    <x v="0"/>
    <x v="0"/>
    <s v="03.16.15"/>
    <x v="0"/>
    <x v="0"/>
    <x v="0"/>
    <s v="Direção Financeira"/>
    <s v="03.16.15"/>
    <s v="Direção Financeira"/>
    <s v="03.16.15"/>
    <x v="51"/>
    <x v="0"/>
    <x v="0"/>
    <x v="0"/>
    <x v="0"/>
    <x v="0"/>
    <x v="0"/>
    <x v="0"/>
    <x v="4"/>
    <s v="2023-06-26"/>
    <x v="1"/>
    <n v="53"/>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0"/>
    <x v="1624"/>
    <x v="0"/>
    <x v="0"/>
    <x v="0"/>
    <s v="03.16.15"/>
    <x v="0"/>
    <x v="0"/>
    <x v="0"/>
    <s v="Direção Financeira"/>
    <s v="03.16.15"/>
    <s v="Direção Financeira"/>
    <s v="03.16.15"/>
    <x v="52"/>
    <x v="0"/>
    <x v="0"/>
    <x v="0"/>
    <x v="0"/>
    <x v="0"/>
    <x v="0"/>
    <x v="0"/>
    <x v="4"/>
    <s v="2023-06-26"/>
    <x v="1"/>
    <n v="0"/>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487"/>
    <x v="1624"/>
    <x v="0"/>
    <x v="0"/>
    <x v="0"/>
    <s v="03.16.15"/>
    <x v="0"/>
    <x v="0"/>
    <x v="0"/>
    <s v="Direção Financeira"/>
    <s v="03.16.15"/>
    <s v="Direção Financeira"/>
    <s v="03.16.15"/>
    <x v="37"/>
    <x v="0"/>
    <x v="0"/>
    <x v="0"/>
    <x v="1"/>
    <x v="0"/>
    <x v="0"/>
    <x v="0"/>
    <x v="4"/>
    <s v="2023-06-26"/>
    <x v="1"/>
    <n v="487"/>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229"/>
    <x v="1624"/>
    <x v="0"/>
    <x v="0"/>
    <x v="0"/>
    <s v="03.16.15"/>
    <x v="0"/>
    <x v="0"/>
    <x v="0"/>
    <s v="Direção Financeira"/>
    <s v="03.16.15"/>
    <s v="Direção Financeira"/>
    <s v="03.16.15"/>
    <x v="49"/>
    <x v="0"/>
    <x v="0"/>
    <x v="0"/>
    <x v="1"/>
    <x v="0"/>
    <x v="0"/>
    <x v="0"/>
    <x v="4"/>
    <s v="2023-06-26"/>
    <x v="1"/>
    <n v="229"/>
    <x v="0"/>
    <m/>
    <x v="0"/>
    <m/>
    <x v="7"/>
    <n v="100474707"/>
    <x v="0"/>
    <x v="4"/>
    <s v="Direção Financeira"/>
    <s v="ORI"/>
    <x v="0"/>
    <m/>
    <x v="0"/>
    <x v="0"/>
    <x v="0"/>
    <x v="0"/>
    <x v="0"/>
    <x v="0"/>
    <x v="0"/>
    <x v="0"/>
    <x v="0"/>
    <x v="0"/>
    <x v="0"/>
    <s v="Direção Financeira"/>
    <x v="0"/>
    <x v="0"/>
    <x v="0"/>
    <x v="0"/>
    <x v="0"/>
    <x v="0"/>
    <x v="0"/>
    <s v="000000"/>
    <x v="0"/>
    <x v="0"/>
    <x v="4"/>
    <x v="0"/>
    <s v="Pagamento de salário referente a 06-2023"/>
  </r>
  <r>
    <x v="0"/>
    <n v="0"/>
    <n v="0"/>
    <n v="0"/>
    <n v="183"/>
    <x v="1624"/>
    <x v="0"/>
    <x v="0"/>
    <x v="0"/>
    <s v="03.16.15"/>
    <x v="0"/>
    <x v="0"/>
    <x v="0"/>
    <s v="Direção Financeira"/>
    <s v="03.16.15"/>
    <s v="Direção Financeira"/>
    <s v="03.16.15"/>
    <x v="54"/>
    <x v="0"/>
    <x v="0"/>
    <x v="0"/>
    <x v="0"/>
    <x v="0"/>
    <x v="0"/>
    <x v="0"/>
    <x v="4"/>
    <s v="2023-06-26"/>
    <x v="1"/>
    <n v="183"/>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1056"/>
    <x v="1624"/>
    <x v="0"/>
    <x v="0"/>
    <x v="0"/>
    <s v="03.16.15"/>
    <x v="0"/>
    <x v="0"/>
    <x v="0"/>
    <s v="Direção Financeira"/>
    <s v="03.16.15"/>
    <s v="Direção Financeira"/>
    <s v="03.16.15"/>
    <x v="71"/>
    <x v="0"/>
    <x v="0"/>
    <x v="0"/>
    <x v="0"/>
    <x v="0"/>
    <x v="0"/>
    <x v="0"/>
    <x v="4"/>
    <s v="2023-06-26"/>
    <x v="1"/>
    <n v="1056"/>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1297"/>
    <x v="1624"/>
    <x v="0"/>
    <x v="0"/>
    <x v="0"/>
    <s v="03.16.15"/>
    <x v="0"/>
    <x v="0"/>
    <x v="0"/>
    <s v="Direção Financeira"/>
    <s v="03.16.15"/>
    <s v="Direção Financeira"/>
    <s v="03.16.15"/>
    <x v="51"/>
    <x v="0"/>
    <x v="0"/>
    <x v="0"/>
    <x v="0"/>
    <x v="0"/>
    <x v="0"/>
    <x v="0"/>
    <x v="4"/>
    <s v="2023-06-26"/>
    <x v="1"/>
    <n v="1297"/>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15"/>
    <x v="1624"/>
    <x v="0"/>
    <x v="0"/>
    <x v="0"/>
    <s v="03.16.15"/>
    <x v="0"/>
    <x v="0"/>
    <x v="0"/>
    <s v="Direção Financeira"/>
    <s v="03.16.15"/>
    <s v="Direção Financeira"/>
    <s v="03.16.15"/>
    <x v="52"/>
    <x v="0"/>
    <x v="0"/>
    <x v="0"/>
    <x v="0"/>
    <x v="0"/>
    <x v="0"/>
    <x v="0"/>
    <x v="4"/>
    <s v="2023-06-26"/>
    <x v="1"/>
    <n v="15"/>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11909"/>
    <x v="1624"/>
    <x v="0"/>
    <x v="0"/>
    <x v="0"/>
    <s v="03.16.15"/>
    <x v="0"/>
    <x v="0"/>
    <x v="0"/>
    <s v="Direção Financeira"/>
    <s v="03.16.15"/>
    <s v="Direção Financeira"/>
    <s v="03.16.15"/>
    <x v="37"/>
    <x v="0"/>
    <x v="0"/>
    <x v="0"/>
    <x v="1"/>
    <x v="0"/>
    <x v="0"/>
    <x v="0"/>
    <x v="4"/>
    <s v="2023-06-26"/>
    <x v="1"/>
    <n v="11909"/>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5540"/>
    <x v="1624"/>
    <x v="0"/>
    <x v="0"/>
    <x v="0"/>
    <s v="03.16.15"/>
    <x v="0"/>
    <x v="0"/>
    <x v="0"/>
    <s v="Direção Financeira"/>
    <s v="03.16.15"/>
    <s v="Direção Financeira"/>
    <s v="03.16.15"/>
    <x v="49"/>
    <x v="0"/>
    <x v="0"/>
    <x v="0"/>
    <x v="1"/>
    <x v="0"/>
    <x v="0"/>
    <x v="0"/>
    <x v="4"/>
    <s v="2023-06-26"/>
    <x v="1"/>
    <n v="5540"/>
    <x v="0"/>
    <m/>
    <x v="0"/>
    <m/>
    <x v="83"/>
    <n v="100479279"/>
    <x v="0"/>
    <x v="11"/>
    <s v="Direção Financeira"/>
    <s v="ORI"/>
    <x v="0"/>
    <m/>
    <x v="0"/>
    <x v="0"/>
    <x v="0"/>
    <x v="0"/>
    <x v="0"/>
    <x v="0"/>
    <x v="0"/>
    <x v="0"/>
    <x v="0"/>
    <x v="0"/>
    <x v="0"/>
    <s v="Direção Financeira"/>
    <x v="0"/>
    <x v="0"/>
    <x v="0"/>
    <x v="0"/>
    <x v="0"/>
    <x v="0"/>
    <x v="0"/>
    <s v="000000"/>
    <x v="0"/>
    <x v="0"/>
    <x v="11"/>
    <x v="0"/>
    <s v="Pagamento de salário referente a 06-2023"/>
  </r>
  <r>
    <x v="0"/>
    <n v="0"/>
    <n v="0"/>
    <n v="0"/>
    <n v="109"/>
    <x v="1624"/>
    <x v="0"/>
    <x v="0"/>
    <x v="0"/>
    <s v="03.16.15"/>
    <x v="0"/>
    <x v="0"/>
    <x v="0"/>
    <s v="Direção Financeira"/>
    <s v="03.16.15"/>
    <s v="Direção Financeira"/>
    <s v="03.16.15"/>
    <x v="54"/>
    <x v="0"/>
    <x v="0"/>
    <x v="0"/>
    <x v="0"/>
    <x v="0"/>
    <x v="0"/>
    <x v="0"/>
    <x v="4"/>
    <s v="2023-06-26"/>
    <x v="1"/>
    <n v="109"/>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633"/>
    <x v="1624"/>
    <x v="0"/>
    <x v="0"/>
    <x v="0"/>
    <s v="03.16.15"/>
    <x v="0"/>
    <x v="0"/>
    <x v="0"/>
    <s v="Direção Financeira"/>
    <s v="03.16.15"/>
    <s v="Direção Financeira"/>
    <s v="03.16.15"/>
    <x v="71"/>
    <x v="0"/>
    <x v="0"/>
    <x v="0"/>
    <x v="0"/>
    <x v="0"/>
    <x v="0"/>
    <x v="0"/>
    <x v="4"/>
    <s v="2023-06-26"/>
    <x v="1"/>
    <n v="633"/>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778"/>
    <x v="1624"/>
    <x v="0"/>
    <x v="0"/>
    <x v="0"/>
    <s v="03.16.15"/>
    <x v="0"/>
    <x v="0"/>
    <x v="0"/>
    <s v="Direção Financeira"/>
    <s v="03.16.15"/>
    <s v="Direção Financeira"/>
    <s v="03.16.15"/>
    <x v="51"/>
    <x v="0"/>
    <x v="0"/>
    <x v="0"/>
    <x v="0"/>
    <x v="0"/>
    <x v="0"/>
    <x v="0"/>
    <x v="4"/>
    <s v="2023-06-26"/>
    <x v="1"/>
    <n v="778"/>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9"/>
    <x v="1624"/>
    <x v="0"/>
    <x v="0"/>
    <x v="0"/>
    <s v="03.16.15"/>
    <x v="0"/>
    <x v="0"/>
    <x v="0"/>
    <s v="Direção Financeira"/>
    <s v="03.16.15"/>
    <s v="Direção Financeira"/>
    <s v="03.16.15"/>
    <x v="52"/>
    <x v="0"/>
    <x v="0"/>
    <x v="0"/>
    <x v="0"/>
    <x v="0"/>
    <x v="0"/>
    <x v="0"/>
    <x v="4"/>
    <s v="2023-06-26"/>
    <x v="1"/>
    <n v="9"/>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7145"/>
    <x v="1624"/>
    <x v="0"/>
    <x v="0"/>
    <x v="0"/>
    <s v="03.16.15"/>
    <x v="0"/>
    <x v="0"/>
    <x v="0"/>
    <s v="Direção Financeira"/>
    <s v="03.16.15"/>
    <s v="Direção Financeira"/>
    <s v="03.16.15"/>
    <x v="37"/>
    <x v="0"/>
    <x v="0"/>
    <x v="0"/>
    <x v="1"/>
    <x v="0"/>
    <x v="0"/>
    <x v="0"/>
    <x v="4"/>
    <s v="2023-06-26"/>
    <x v="1"/>
    <n v="7145"/>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3326"/>
    <x v="1624"/>
    <x v="0"/>
    <x v="0"/>
    <x v="0"/>
    <s v="03.16.15"/>
    <x v="0"/>
    <x v="0"/>
    <x v="0"/>
    <s v="Direção Financeira"/>
    <s v="03.16.15"/>
    <s v="Direção Financeira"/>
    <s v="03.16.15"/>
    <x v="49"/>
    <x v="0"/>
    <x v="0"/>
    <x v="0"/>
    <x v="1"/>
    <x v="0"/>
    <x v="0"/>
    <x v="0"/>
    <x v="4"/>
    <s v="2023-06-26"/>
    <x v="1"/>
    <n v="3326"/>
    <x v="0"/>
    <m/>
    <x v="0"/>
    <m/>
    <x v="84"/>
    <n v="100474708"/>
    <x v="0"/>
    <x v="8"/>
    <s v="Direção Financeira"/>
    <s v="ORI"/>
    <x v="0"/>
    <m/>
    <x v="0"/>
    <x v="0"/>
    <x v="0"/>
    <x v="0"/>
    <x v="0"/>
    <x v="0"/>
    <x v="0"/>
    <x v="0"/>
    <x v="0"/>
    <x v="0"/>
    <x v="0"/>
    <s v="Direção Financeira"/>
    <x v="0"/>
    <x v="0"/>
    <x v="0"/>
    <x v="0"/>
    <x v="0"/>
    <x v="0"/>
    <x v="0"/>
    <s v="000000"/>
    <x v="0"/>
    <x v="0"/>
    <x v="8"/>
    <x v="0"/>
    <s v="Pagamento de salário referente a 06-2023"/>
  </r>
  <r>
    <x v="0"/>
    <n v="0"/>
    <n v="0"/>
    <n v="0"/>
    <n v="7"/>
    <x v="1624"/>
    <x v="0"/>
    <x v="0"/>
    <x v="0"/>
    <s v="03.16.15"/>
    <x v="0"/>
    <x v="0"/>
    <x v="0"/>
    <s v="Direção Financeira"/>
    <s v="03.16.15"/>
    <s v="Direção Financeira"/>
    <s v="03.16.15"/>
    <x v="54"/>
    <x v="0"/>
    <x v="0"/>
    <x v="0"/>
    <x v="0"/>
    <x v="0"/>
    <x v="0"/>
    <x v="0"/>
    <x v="4"/>
    <s v="2023-06-26"/>
    <x v="1"/>
    <n v="7"/>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42"/>
    <x v="1624"/>
    <x v="0"/>
    <x v="0"/>
    <x v="0"/>
    <s v="03.16.15"/>
    <x v="0"/>
    <x v="0"/>
    <x v="0"/>
    <s v="Direção Financeira"/>
    <s v="03.16.15"/>
    <s v="Direção Financeira"/>
    <s v="03.16.15"/>
    <x v="71"/>
    <x v="0"/>
    <x v="0"/>
    <x v="0"/>
    <x v="0"/>
    <x v="0"/>
    <x v="0"/>
    <x v="0"/>
    <x v="4"/>
    <s v="2023-06-26"/>
    <x v="1"/>
    <n v="42"/>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51"/>
    <x v="1624"/>
    <x v="0"/>
    <x v="0"/>
    <x v="0"/>
    <s v="03.16.15"/>
    <x v="0"/>
    <x v="0"/>
    <x v="0"/>
    <s v="Direção Financeira"/>
    <s v="03.16.15"/>
    <s v="Direção Financeira"/>
    <s v="03.16.15"/>
    <x v="51"/>
    <x v="0"/>
    <x v="0"/>
    <x v="0"/>
    <x v="0"/>
    <x v="0"/>
    <x v="0"/>
    <x v="0"/>
    <x v="4"/>
    <s v="2023-06-26"/>
    <x v="1"/>
    <n v="51"/>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0"/>
    <x v="1624"/>
    <x v="0"/>
    <x v="0"/>
    <x v="0"/>
    <s v="03.16.15"/>
    <x v="0"/>
    <x v="0"/>
    <x v="0"/>
    <s v="Direção Financeira"/>
    <s v="03.16.15"/>
    <s v="Direção Financeira"/>
    <s v="03.16.15"/>
    <x v="52"/>
    <x v="0"/>
    <x v="0"/>
    <x v="0"/>
    <x v="0"/>
    <x v="0"/>
    <x v="0"/>
    <x v="0"/>
    <x v="4"/>
    <s v="2023-06-26"/>
    <x v="1"/>
    <n v="0"/>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476"/>
    <x v="1624"/>
    <x v="0"/>
    <x v="0"/>
    <x v="0"/>
    <s v="03.16.15"/>
    <x v="0"/>
    <x v="0"/>
    <x v="0"/>
    <s v="Direção Financeira"/>
    <s v="03.16.15"/>
    <s v="Direção Financeira"/>
    <s v="03.16.15"/>
    <x v="37"/>
    <x v="0"/>
    <x v="0"/>
    <x v="0"/>
    <x v="1"/>
    <x v="0"/>
    <x v="0"/>
    <x v="0"/>
    <x v="4"/>
    <s v="2023-06-26"/>
    <x v="1"/>
    <n v="476"/>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224"/>
    <x v="1624"/>
    <x v="0"/>
    <x v="0"/>
    <x v="0"/>
    <s v="03.16.15"/>
    <x v="0"/>
    <x v="0"/>
    <x v="0"/>
    <s v="Direção Financeira"/>
    <s v="03.16.15"/>
    <s v="Direção Financeira"/>
    <s v="03.16.15"/>
    <x v="49"/>
    <x v="0"/>
    <x v="0"/>
    <x v="0"/>
    <x v="1"/>
    <x v="0"/>
    <x v="0"/>
    <x v="0"/>
    <x v="4"/>
    <s v="2023-06-26"/>
    <x v="1"/>
    <n v="224"/>
    <x v="0"/>
    <m/>
    <x v="0"/>
    <m/>
    <x v="21"/>
    <n v="100477977"/>
    <x v="0"/>
    <x v="6"/>
    <s v="Direção Financeira"/>
    <s v="ORI"/>
    <x v="0"/>
    <m/>
    <x v="0"/>
    <x v="0"/>
    <x v="0"/>
    <x v="0"/>
    <x v="0"/>
    <x v="0"/>
    <x v="0"/>
    <x v="0"/>
    <x v="0"/>
    <x v="0"/>
    <x v="0"/>
    <s v="Direção Financeira"/>
    <x v="0"/>
    <x v="0"/>
    <x v="0"/>
    <x v="0"/>
    <x v="0"/>
    <x v="0"/>
    <x v="0"/>
    <s v="000000"/>
    <x v="0"/>
    <x v="0"/>
    <x v="6"/>
    <x v="0"/>
    <s v="Pagamento de salário referente a 06-2023"/>
  </r>
  <r>
    <x v="0"/>
    <n v="0"/>
    <n v="0"/>
    <n v="0"/>
    <n v="2"/>
    <x v="1624"/>
    <x v="0"/>
    <x v="0"/>
    <x v="0"/>
    <s v="03.16.15"/>
    <x v="0"/>
    <x v="0"/>
    <x v="0"/>
    <s v="Direção Financeira"/>
    <s v="03.16.15"/>
    <s v="Direção Financeira"/>
    <s v="03.16.15"/>
    <x v="54"/>
    <x v="0"/>
    <x v="0"/>
    <x v="0"/>
    <x v="0"/>
    <x v="0"/>
    <x v="0"/>
    <x v="0"/>
    <x v="4"/>
    <s v="2023-06-26"/>
    <x v="1"/>
    <n v="2"/>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14"/>
    <x v="1624"/>
    <x v="0"/>
    <x v="0"/>
    <x v="0"/>
    <s v="03.16.15"/>
    <x v="0"/>
    <x v="0"/>
    <x v="0"/>
    <s v="Direção Financeira"/>
    <s v="03.16.15"/>
    <s v="Direção Financeira"/>
    <s v="03.16.15"/>
    <x v="71"/>
    <x v="0"/>
    <x v="0"/>
    <x v="0"/>
    <x v="0"/>
    <x v="0"/>
    <x v="0"/>
    <x v="0"/>
    <x v="4"/>
    <s v="2023-06-26"/>
    <x v="1"/>
    <n v="14"/>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18"/>
    <x v="1624"/>
    <x v="0"/>
    <x v="0"/>
    <x v="0"/>
    <s v="03.16.15"/>
    <x v="0"/>
    <x v="0"/>
    <x v="0"/>
    <s v="Direção Financeira"/>
    <s v="03.16.15"/>
    <s v="Direção Financeira"/>
    <s v="03.16.15"/>
    <x v="51"/>
    <x v="0"/>
    <x v="0"/>
    <x v="0"/>
    <x v="0"/>
    <x v="0"/>
    <x v="0"/>
    <x v="0"/>
    <x v="4"/>
    <s v="2023-06-26"/>
    <x v="1"/>
    <n v="18"/>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0"/>
    <x v="1624"/>
    <x v="0"/>
    <x v="0"/>
    <x v="0"/>
    <s v="03.16.15"/>
    <x v="0"/>
    <x v="0"/>
    <x v="0"/>
    <s v="Direção Financeira"/>
    <s v="03.16.15"/>
    <s v="Direção Financeira"/>
    <s v="03.16.15"/>
    <x v="52"/>
    <x v="0"/>
    <x v="0"/>
    <x v="0"/>
    <x v="0"/>
    <x v="0"/>
    <x v="0"/>
    <x v="0"/>
    <x v="4"/>
    <s v="2023-06-26"/>
    <x v="1"/>
    <n v="0"/>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167"/>
    <x v="1624"/>
    <x v="0"/>
    <x v="0"/>
    <x v="0"/>
    <s v="03.16.15"/>
    <x v="0"/>
    <x v="0"/>
    <x v="0"/>
    <s v="Direção Financeira"/>
    <s v="03.16.15"/>
    <s v="Direção Financeira"/>
    <s v="03.16.15"/>
    <x v="37"/>
    <x v="0"/>
    <x v="0"/>
    <x v="0"/>
    <x v="1"/>
    <x v="0"/>
    <x v="0"/>
    <x v="0"/>
    <x v="4"/>
    <s v="2023-06-26"/>
    <x v="1"/>
    <n v="167"/>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80"/>
    <x v="1624"/>
    <x v="0"/>
    <x v="0"/>
    <x v="0"/>
    <s v="03.16.15"/>
    <x v="0"/>
    <x v="0"/>
    <x v="0"/>
    <s v="Direção Financeira"/>
    <s v="03.16.15"/>
    <s v="Direção Financeira"/>
    <s v="03.16.15"/>
    <x v="49"/>
    <x v="0"/>
    <x v="0"/>
    <x v="0"/>
    <x v="1"/>
    <x v="0"/>
    <x v="0"/>
    <x v="0"/>
    <x v="4"/>
    <s v="2023-06-26"/>
    <x v="1"/>
    <n v="80"/>
    <x v="0"/>
    <m/>
    <x v="0"/>
    <m/>
    <x v="51"/>
    <n v="100478987"/>
    <x v="0"/>
    <x v="5"/>
    <s v="Direção Financeira"/>
    <s v="ORI"/>
    <x v="0"/>
    <m/>
    <x v="0"/>
    <x v="0"/>
    <x v="0"/>
    <x v="0"/>
    <x v="0"/>
    <x v="0"/>
    <x v="0"/>
    <x v="0"/>
    <x v="0"/>
    <x v="0"/>
    <x v="0"/>
    <s v="Direção Financeira"/>
    <x v="0"/>
    <x v="0"/>
    <x v="0"/>
    <x v="0"/>
    <x v="0"/>
    <x v="0"/>
    <x v="0"/>
    <s v="000000"/>
    <x v="0"/>
    <x v="0"/>
    <x v="5"/>
    <x v="0"/>
    <s v="Pagamento de salário referente a 06-2023"/>
  </r>
  <r>
    <x v="0"/>
    <n v="0"/>
    <n v="0"/>
    <n v="0"/>
    <n v="652"/>
    <x v="1624"/>
    <x v="0"/>
    <x v="0"/>
    <x v="0"/>
    <s v="03.16.15"/>
    <x v="0"/>
    <x v="0"/>
    <x v="0"/>
    <s v="Direção Financeira"/>
    <s v="03.16.15"/>
    <s v="Direção Financeira"/>
    <s v="03.16.15"/>
    <x v="54"/>
    <x v="0"/>
    <x v="0"/>
    <x v="0"/>
    <x v="0"/>
    <x v="0"/>
    <x v="0"/>
    <x v="0"/>
    <x v="4"/>
    <s v="2023-06-26"/>
    <x v="1"/>
    <n v="652"/>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3766"/>
    <x v="1624"/>
    <x v="0"/>
    <x v="0"/>
    <x v="0"/>
    <s v="03.16.15"/>
    <x v="0"/>
    <x v="0"/>
    <x v="0"/>
    <s v="Direção Financeira"/>
    <s v="03.16.15"/>
    <s v="Direção Financeira"/>
    <s v="03.16.15"/>
    <x v="71"/>
    <x v="0"/>
    <x v="0"/>
    <x v="0"/>
    <x v="0"/>
    <x v="0"/>
    <x v="0"/>
    <x v="0"/>
    <x v="4"/>
    <s v="2023-06-26"/>
    <x v="1"/>
    <n v="3766"/>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4625"/>
    <x v="1624"/>
    <x v="0"/>
    <x v="0"/>
    <x v="0"/>
    <s v="03.16.15"/>
    <x v="0"/>
    <x v="0"/>
    <x v="0"/>
    <s v="Direção Financeira"/>
    <s v="03.16.15"/>
    <s v="Direção Financeira"/>
    <s v="03.16.15"/>
    <x v="51"/>
    <x v="0"/>
    <x v="0"/>
    <x v="0"/>
    <x v="0"/>
    <x v="0"/>
    <x v="0"/>
    <x v="0"/>
    <x v="4"/>
    <s v="2023-06-26"/>
    <x v="1"/>
    <n v="4625"/>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55"/>
    <x v="1624"/>
    <x v="0"/>
    <x v="0"/>
    <x v="0"/>
    <s v="03.16.15"/>
    <x v="0"/>
    <x v="0"/>
    <x v="0"/>
    <s v="Direção Financeira"/>
    <s v="03.16.15"/>
    <s v="Direção Financeira"/>
    <s v="03.16.15"/>
    <x v="52"/>
    <x v="0"/>
    <x v="0"/>
    <x v="0"/>
    <x v="0"/>
    <x v="0"/>
    <x v="0"/>
    <x v="0"/>
    <x v="4"/>
    <s v="2023-06-26"/>
    <x v="1"/>
    <n v="55"/>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42457"/>
    <x v="1624"/>
    <x v="0"/>
    <x v="0"/>
    <x v="0"/>
    <s v="03.16.15"/>
    <x v="0"/>
    <x v="0"/>
    <x v="0"/>
    <s v="Direção Financeira"/>
    <s v="03.16.15"/>
    <s v="Direção Financeira"/>
    <s v="03.16.15"/>
    <x v="37"/>
    <x v="0"/>
    <x v="0"/>
    <x v="0"/>
    <x v="1"/>
    <x v="0"/>
    <x v="0"/>
    <x v="0"/>
    <x v="4"/>
    <s v="2023-06-26"/>
    <x v="1"/>
    <n v="42457"/>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19746"/>
    <x v="1624"/>
    <x v="0"/>
    <x v="0"/>
    <x v="0"/>
    <s v="03.16.15"/>
    <x v="0"/>
    <x v="0"/>
    <x v="0"/>
    <s v="Direção Financeira"/>
    <s v="03.16.15"/>
    <s v="Direção Financeira"/>
    <s v="03.16.15"/>
    <x v="49"/>
    <x v="0"/>
    <x v="0"/>
    <x v="0"/>
    <x v="1"/>
    <x v="0"/>
    <x v="0"/>
    <x v="0"/>
    <x v="4"/>
    <s v="2023-06-26"/>
    <x v="1"/>
    <n v="19746"/>
    <x v="0"/>
    <m/>
    <x v="0"/>
    <m/>
    <x v="6"/>
    <n v="100474706"/>
    <x v="0"/>
    <x v="3"/>
    <s v="Direção Financeira"/>
    <s v="ORI"/>
    <x v="0"/>
    <m/>
    <x v="0"/>
    <x v="0"/>
    <x v="0"/>
    <x v="0"/>
    <x v="0"/>
    <x v="0"/>
    <x v="0"/>
    <x v="0"/>
    <x v="0"/>
    <x v="0"/>
    <x v="0"/>
    <s v="Direção Financeira"/>
    <x v="0"/>
    <x v="0"/>
    <x v="0"/>
    <x v="0"/>
    <x v="0"/>
    <x v="0"/>
    <x v="0"/>
    <s v="000000"/>
    <x v="0"/>
    <x v="0"/>
    <x v="3"/>
    <x v="0"/>
    <s v="Pagamento de salário referente a 06-2023"/>
  </r>
  <r>
    <x v="0"/>
    <n v="0"/>
    <n v="0"/>
    <n v="0"/>
    <n v="7838"/>
    <x v="1624"/>
    <x v="0"/>
    <x v="0"/>
    <x v="0"/>
    <s v="03.16.15"/>
    <x v="0"/>
    <x v="0"/>
    <x v="0"/>
    <s v="Direção Financeira"/>
    <s v="03.16.15"/>
    <s v="Direção Financeira"/>
    <s v="03.16.15"/>
    <x v="54"/>
    <x v="0"/>
    <x v="0"/>
    <x v="0"/>
    <x v="0"/>
    <x v="0"/>
    <x v="0"/>
    <x v="0"/>
    <x v="4"/>
    <s v="2023-06-26"/>
    <x v="1"/>
    <n v="7838"/>
    <x v="0"/>
    <m/>
    <x v="0"/>
    <m/>
    <x v="4"/>
    <n v="100474693"/>
    <x v="0"/>
    <x v="0"/>
    <s v="Direção Financeira"/>
    <s v="ORI"/>
    <x v="0"/>
    <m/>
    <x v="0"/>
    <x v="0"/>
    <x v="0"/>
    <x v="0"/>
    <x v="0"/>
    <x v="0"/>
    <x v="0"/>
    <x v="0"/>
    <x v="0"/>
    <x v="0"/>
    <x v="0"/>
    <s v="Direção Financeira"/>
    <x v="0"/>
    <x v="0"/>
    <x v="0"/>
    <x v="0"/>
    <x v="0"/>
    <x v="0"/>
    <x v="0"/>
    <s v="000000"/>
    <x v="0"/>
    <x v="0"/>
    <x v="0"/>
    <x v="0"/>
    <s v="Pagamento de salário referente a 06-2023"/>
  </r>
  <r>
    <x v="0"/>
    <n v="0"/>
    <n v="0"/>
    <n v="0"/>
    <n v="45206"/>
    <x v="1624"/>
    <x v="0"/>
    <x v="0"/>
    <x v="0"/>
    <s v="03.16.15"/>
    <x v="0"/>
    <x v="0"/>
    <x v="0"/>
    <s v="Direção Financeira"/>
    <s v="03.16.15"/>
    <s v="Direção Financeira"/>
    <s v="03.16.15"/>
    <x v="71"/>
    <x v="0"/>
    <x v="0"/>
    <x v="0"/>
    <x v="0"/>
    <x v="0"/>
    <x v="0"/>
    <x v="0"/>
    <x v="4"/>
    <s v="2023-06-26"/>
    <x v="1"/>
    <n v="45206"/>
    <x v="0"/>
    <m/>
    <x v="0"/>
    <m/>
    <x v="4"/>
    <n v="100474693"/>
    <x v="0"/>
    <x v="0"/>
    <s v="Direção Financeira"/>
    <s v="ORI"/>
    <x v="0"/>
    <m/>
    <x v="0"/>
    <x v="0"/>
    <x v="0"/>
    <x v="0"/>
    <x v="0"/>
    <x v="0"/>
    <x v="0"/>
    <x v="0"/>
    <x v="0"/>
    <x v="0"/>
    <x v="0"/>
    <s v="Direção Financeira"/>
    <x v="0"/>
    <x v="0"/>
    <x v="0"/>
    <x v="0"/>
    <x v="0"/>
    <x v="0"/>
    <x v="0"/>
    <s v="000000"/>
    <x v="0"/>
    <x v="0"/>
    <x v="0"/>
    <x v="0"/>
    <s v="Pagamento de salário referente a 06-2023"/>
  </r>
  <r>
    <x v="0"/>
    <n v="0"/>
    <n v="0"/>
    <n v="0"/>
    <n v="55516"/>
    <x v="1624"/>
    <x v="0"/>
    <x v="0"/>
    <x v="0"/>
    <s v="03.16.15"/>
    <x v="0"/>
    <x v="0"/>
    <x v="0"/>
    <s v="Direção Financeira"/>
    <s v="03.16.15"/>
    <s v="Direção Financeira"/>
    <s v="03.16.15"/>
    <x v="51"/>
    <x v="0"/>
    <x v="0"/>
    <x v="0"/>
    <x v="0"/>
    <x v="0"/>
    <x v="0"/>
    <x v="0"/>
    <x v="4"/>
    <s v="2023-06-26"/>
    <x v="1"/>
    <n v="55516"/>
    <x v="0"/>
    <m/>
    <x v="0"/>
    <m/>
    <x v="4"/>
    <n v="100474693"/>
    <x v="0"/>
    <x v="0"/>
    <s v="Direção Financeira"/>
    <s v="ORI"/>
    <x v="0"/>
    <m/>
    <x v="0"/>
    <x v="0"/>
    <x v="0"/>
    <x v="0"/>
    <x v="0"/>
    <x v="0"/>
    <x v="0"/>
    <x v="0"/>
    <x v="0"/>
    <x v="0"/>
    <x v="0"/>
    <s v="Direção Financeira"/>
    <x v="0"/>
    <x v="0"/>
    <x v="0"/>
    <x v="0"/>
    <x v="0"/>
    <x v="0"/>
    <x v="0"/>
    <s v="000000"/>
    <x v="0"/>
    <x v="0"/>
    <x v="0"/>
    <x v="0"/>
    <s v="Pagamento de salário referente a 06-2023"/>
  </r>
  <r>
    <x v="0"/>
    <n v="0"/>
    <n v="0"/>
    <n v="0"/>
    <n v="675"/>
    <x v="1624"/>
    <x v="0"/>
    <x v="0"/>
    <x v="0"/>
    <s v="03.16.15"/>
    <x v="0"/>
    <x v="0"/>
    <x v="0"/>
    <s v="Direção Financeira"/>
    <s v="03.16.15"/>
    <s v="Direção Financeira"/>
    <s v="03.16.15"/>
    <x v="52"/>
    <x v="0"/>
    <x v="0"/>
    <x v="0"/>
    <x v="0"/>
    <x v="0"/>
    <x v="0"/>
    <x v="0"/>
    <x v="4"/>
    <s v="2023-06-26"/>
    <x v="1"/>
    <n v="675"/>
    <x v="0"/>
    <m/>
    <x v="0"/>
    <m/>
    <x v="4"/>
    <n v="100474693"/>
    <x v="0"/>
    <x v="0"/>
    <s v="Direção Financeira"/>
    <s v="ORI"/>
    <x v="0"/>
    <m/>
    <x v="0"/>
    <x v="0"/>
    <x v="0"/>
    <x v="0"/>
    <x v="0"/>
    <x v="0"/>
    <x v="0"/>
    <x v="0"/>
    <x v="0"/>
    <x v="0"/>
    <x v="0"/>
    <s v="Direção Financeira"/>
    <x v="0"/>
    <x v="0"/>
    <x v="0"/>
    <x v="0"/>
    <x v="0"/>
    <x v="0"/>
    <x v="0"/>
    <s v="000000"/>
    <x v="0"/>
    <x v="0"/>
    <x v="0"/>
    <x v="0"/>
    <s v="Pagamento de salário referente a 06-2023"/>
  </r>
  <r>
    <x v="0"/>
    <n v="0"/>
    <n v="0"/>
    <n v="0"/>
    <n v="509544"/>
    <x v="1624"/>
    <x v="0"/>
    <x v="0"/>
    <x v="0"/>
    <s v="03.16.15"/>
    <x v="0"/>
    <x v="0"/>
    <x v="0"/>
    <s v="Direção Financeira"/>
    <s v="03.16.15"/>
    <s v="Direção Financeira"/>
    <s v="03.16.15"/>
    <x v="37"/>
    <x v="0"/>
    <x v="0"/>
    <x v="0"/>
    <x v="1"/>
    <x v="0"/>
    <x v="0"/>
    <x v="0"/>
    <x v="4"/>
    <s v="2023-06-26"/>
    <x v="1"/>
    <n v="509544"/>
    <x v="0"/>
    <m/>
    <x v="0"/>
    <m/>
    <x v="4"/>
    <n v="100474693"/>
    <x v="0"/>
    <x v="0"/>
    <s v="Direção Financeira"/>
    <s v="ORI"/>
    <x v="0"/>
    <m/>
    <x v="0"/>
    <x v="0"/>
    <x v="0"/>
    <x v="0"/>
    <x v="0"/>
    <x v="0"/>
    <x v="0"/>
    <x v="0"/>
    <x v="0"/>
    <x v="0"/>
    <x v="0"/>
    <s v="Direção Financeira"/>
    <x v="0"/>
    <x v="0"/>
    <x v="0"/>
    <x v="0"/>
    <x v="0"/>
    <x v="0"/>
    <x v="0"/>
    <s v="000000"/>
    <x v="0"/>
    <x v="0"/>
    <x v="0"/>
    <x v="0"/>
    <s v="Pagamento de salário referente a 06-2023"/>
  </r>
  <r>
    <x v="0"/>
    <n v="0"/>
    <n v="0"/>
    <n v="0"/>
    <n v="236910"/>
    <x v="1624"/>
    <x v="0"/>
    <x v="0"/>
    <x v="0"/>
    <s v="03.16.15"/>
    <x v="0"/>
    <x v="0"/>
    <x v="0"/>
    <s v="Direção Financeira"/>
    <s v="03.16.15"/>
    <s v="Direção Financeira"/>
    <s v="03.16.15"/>
    <x v="49"/>
    <x v="0"/>
    <x v="0"/>
    <x v="0"/>
    <x v="1"/>
    <x v="0"/>
    <x v="0"/>
    <x v="0"/>
    <x v="4"/>
    <s v="2023-06-26"/>
    <x v="1"/>
    <n v="236910"/>
    <x v="0"/>
    <m/>
    <x v="0"/>
    <m/>
    <x v="4"/>
    <n v="100474693"/>
    <x v="0"/>
    <x v="0"/>
    <s v="Direção Financeira"/>
    <s v="ORI"/>
    <x v="0"/>
    <m/>
    <x v="0"/>
    <x v="0"/>
    <x v="0"/>
    <x v="0"/>
    <x v="0"/>
    <x v="0"/>
    <x v="0"/>
    <x v="0"/>
    <x v="0"/>
    <x v="0"/>
    <x v="0"/>
    <s v="Direção Financeira"/>
    <x v="0"/>
    <x v="0"/>
    <x v="0"/>
    <x v="0"/>
    <x v="0"/>
    <x v="0"/>
    <x v="0"/>
    <s v="000000"/>
    <x v="0"/>
    <x v="0"/>
    <x v="0"/>
    <x v="0"/>
    <s v="Pagamento de salário referente a 06-2023"/>
  </r>
  <r>
    <x v="2"/>
    <n v="0"/>
    <n v="0"/>
    <n v="0"/>
    <n v="22066"/>
    <x v="1625"/>
    <x v="0"/>
    <x v="0"/>
    <x v="0"/>
    <s v="01.27.04.09"/>
    <x v="29"/>
    <x v="4"/>
    <x v="5"/>
    <s v="Infra-Estruturas e Transportes"/>
    <s v="01.27.04"/>
    <s v="Infra-Estruturas e Transportes"/>
    <s v="01.27.04"/>
    <x v="20"/>
    <x v="0"/>
    <x v="0"/>
    <x v="0"/>
    <x v="0"/>
    <x v="1"/>
    <x v="2"/>
    <x v="0"/>
    <x v="4"/>
    <s v="2023-06-26"/>
    <x v="1"/>
    <n v="22066"/>
    <x v="0"/>
    <m/>
    <x v="0"/>
    <m/>
    <x v="148"/>
    <n v="100389549"/>
    <x v="0"/>
    <x v="0"/>
    <s v="Sinalização de Transito"/>
    <s v="ORI"/>
    <x v="0"/>
    <m/>
    <x v="0"/>
    <x v="0"/>
    <x v="0"/>
    <x v="0"/>
    <x v="0"/>
    <x v="0"/>
    <x v="0"/>
    <x v="0"/>
    <x v="0"/>
    <x v="0"/>
    <x v="0"/>
    <s v="Sinalização de Transito"/>
    <x v="0"/>
    <x v="0"/>
    <x v="0"/>
    <x v="0"/>
    <x v="1"/>
    <x v="0"/>
    <x v="0"/>
    <s v="000000"/>
    <x v="0"/>
    <x v="0"/>
    <x v="0"/>
    <x v="0"/>
    <s v="Pagamento a favor da STELL, SARL referente a aquisição de 20 varão de aço para trabalhos de identificação de vias de acesso no Municípios, conforme proposta em anexo."/>
  </r>
  <r>
    <x v="0"/>
    <n v="0"/>
    <n v="0"/>
    <n v="0"/>
    <n v="1400"/>
    <x v="1626"/>
    <x v="0"/>
    <x v="0"/>
    <x v="0"/>
    <s v="03.16.15"/>
    <x v="0"/>
    <x v="0"/>
    <x v="0"/>
    <s v="Direção Financeira"/>
    <s v="03.16.15"/>
    <s v="Direção Financeira"/>
    <s v="03.16.15"/>
    <x v="19"/>
    <x v="0"/>
    <x v="0"/>
    <x v="7"/>
    <x v="0"/>
    <x v="0"/>
    <x v="0"/>
    <x v="0"/>
    <x v="4"/>
    <s v="2023-06-30"/>
    <x v="1"/>
    <n v="1400"/>
    <x v="0"/>
    <m/>
    <x v="0"/>
    <m/>
    <x v="33"/>
    <n v="100475647"/>
    <x v="0"/>
    <x v="0"/>
    <s v="Direção Financeira"/>
    <s v="ORI"/>
    <x v="0"/>
    <m/>
    <x v="0"/>
    <x v="0"/>
    <x v="0"/>
    <x v="0"/>
    <x v="0"/>
    <x v="0"/>
    <x v="0"/>
    <x v="0"/>
    <x v="0"/>
    <x v="0"/>
    <x v="0"/>
    <s v="Direção Financeira"/>
    <x v="0"/>
    <x v="0"/>
    <x v="0"/>
    <x v="0"/>
    <x v="0"/>
    <x v="0"/>
    <x v="0"/>
    <s v="000000"/>
    <x v="0"/>
    <x v="0"/>
    <x v="0"/>
    <x v="0"/>
    <s v="Ajuda de custo a favor do SR. Adilson Correia pela sua deslocação em missão de serviço a cidade da Praia no dia 28 de junho de 2023, conforme justificativo em anexo.  "/>
  </r>
  <r>
    <x v="1"/>
    <n v="0"/>
    <n v="0"/>
    <n v="0"/>
    <n v="57868"/>
    <x v="1627"/>
    <x v="0"/>
    <x v="0"/>
    <x v="0"/>
    <s v="80.02.10.26"/>
    <x v="3"/>
    <x v="2"/>
    <x v="2"/>
    <s v="Outros"/>
    <s v="80.02.10"/>
    <s v="Outros"/>
    <s v="80.02.10"/>
    <x v="35"/>
    <x v="0"/>
    <x v="4"/>
    <x v="10"/>
    <x v="1"/>
    <x v="2"/>
    <x v="0"/>
    <x v="0"/>
    <x v="6"/>
    <s v="2023-07-04"/>
    <x v="2"/>
    <n v="57868"/>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Junho de 2023, conforme justificativo em anexo.  "/>
  </r>
  <r>
    <x v="2"/>
    <n v="0"/>
    <n v="0"/>
    <n v="0"/>
    <n v="100000"/>
    <x v="1628"/>
    <x v="0"/>
    <x v="0"/>
    <x v="0"/>
    <s v="01.27.07.04"/>
    <x v="32"/>
    <x v="4"/>
    <x v="5"/>
    <s v="Requalificação Urbana e Habitação 2"/>
    <s v="01.27.07"/>
    <s v="Requalificação Urbana e Habitação 2"/>
    <s v="01.27.07"/>
    <x v="18"/>
    <x v="0"/>
    <x v="0"/>
    <x v="0"/>
    <x v="0"/>
    <x v="1"/>
    <x v="2"/>
    <x v="0"/>
    <x v="6"/>
    <s v="2023-07-04"/>
    <x v="2"/>
    <n v="100000"/>
    <x v="0"/>
    <m/>
    <x v="0"/>
    <m/>
    <x v="87"/>
    <n v="100478928"/>
    <x v="0"/>
    <x v="0"/>
    <s v="Reabilitações de Estradas Rurais"/>
    <s v="ORI"/>
    <x v="0"/>
    <m/>
    <x v="0"/>
    <x v="0"/>
    <x v="0"/>
    <x v="0"/>
    <x v="0"/>
    <x v="0"/>
    <x v="0"/>
    <x v="0"/>
    <x v="0"/>
    <x v="0"/>
    <x v="0"/>
    <s v="Reabilitações de Estradas Rurais"/>
    <x v="0"/>
    <x v="0"/>
    <x v="0"/>
    <x v="0"/>
    <x v="1"/>
    <x v="0"/>
    <x v="0"/>
    <s v="000000"/>
    <x v="0"/>
    <x v="0"/>
    <x v="0"/>
    <x v="0"/>
    <s v="Pagamento da 10ª parcela do valor do contrato a favor da Empresa Semedo Semedo Construções e Feiras, referente a empreitada de obra de calcetamento da estrada de Palha Carga, conforme anexo.  "/>
  </r>
  <r>
    <x v="2"/>
    <n v="0"/>
    <n v="0"/>
    <n v="0"/>
    <n v="15600"/>
    <x v="1629"/>
    <x v="0"/>
    <x v="0"/>
    <x v="0"/>
    <s v="01.25.02.23"/>
    <x v="12"/>
    <x v="1"/>
    <x v="1"/>
    <s v="desporto"/>
    <s v="01.25.02"/>
    <s v="desporto"/>
    <s v="01.25.02"/>
    <x v="18"/>
    <x v="0"/>
    <x v="0"/>
    <x v="0"/>
    <x v="0"/>
    <x v="1"/>
    <x v="2"/>
    <x v="0"/>
    <x v="6"/>
    <s v="2023-07-18"/>
    <x v="2"/>
    <n v="156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Comércio Bar Janice Varela, pelo fornecimento de refeições e refrigerantes servidos a seleção masculina de futebol, conforme fatura e proposta em anexo."/>
  </r>
  <r>
    <x v="2"/>
    <n v="0"/>
    <n v="0"/>
    <n v="0"/>
    <n v="8660"/>
    <x v="1630"/>
    <x v="0"/>
    <x v="0"/>
    <x v="0"/>
    <s v="01.25.02.23"/>
    <x v="12"/>
    <x v="1"/>
    <x v="1"/>
    <s v="desporto"/>
    <s v="01.25.02"/>
    <s v="desporto"/>
    <s v="01.25.02"/>
    <x v="18"/>
    <x v="0"/>
    <x v="0"/>
    <x v="0"/>
    <x v="0"/>
    <x v="1"/>
    <x v="2"/>
    <x v="0"/>
    <x v="7"/>
    <s v="2023-08-10"/>
    <x v="2"/>
    <n v="8660"/>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R&amp;C Distribuição para aquisição de 01 trofeus e 18 medalhas a serem entregues aos finalista do torneio de basquetebol júnior feminino realizado na âmbito da festa de cidade 2023, conforme anexo."/>
  </r>
  <r>
    <x v="0"/>
    <n v="0"/>
    <n v="0"/>
    <n v="0"/>
    <n v="780"/>
    <x v="1631"/>
    <x v="0"/>
    <x v="1"/>
    <x v="0"/>
    <s v="03.03.10"/>
    <x v="4"/>
    <x v="0"/>
    <x v="3"/>
    <s v="Receitas Da Câmara"/>
    <s v="03.03.10"/>
    <s v="Receitas Da Câmara"/>
    <s v="03.03.10"/>
    <x v="4"/>
    <x v="0"/>
    <x v="3"/>
    <x v="3"/>
    <x v="0"/>
    <x v="0"/>
    <x v="1"/>
    <x v="0"/>
    <x v="6"/>
    <s v="2023-07-31"/>
    <x v="2"/>
    <n v="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1632"/>
    <x v="0"/>
    <x v="1"/>
    <x v="0"/>
    <s v="03.03.10"/>
    <x v="4"/>
    <x v="0"/>
    <x v="3"/>
    <s v="Receitas Da Câmara"/>
    <s v="03.03.10"/>
    <s v="Receitas Da Câmara"/>
    <s v="03.03.10"/>
    <x v="25"/>
    <x v="0"/>
    <x v="3"/>
    <x v="3"/>
    <x v="0"/>
    <x v="0"/>
    <x v="1"/>
    <x v="0"/>
    <x v="6"/>
    <s v="2023-07-31"/>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1633"/>
    <x v="0"/>
    <x v="1"/>
    <x v="0"/>
    <s v="03.03.10"/>
    <x v="4"/>
    <x v="0"/>
    <x v="3"/>
    <s v="Receitas Da Câmara"/>
    <s v="03.03.10"/>
    <s v="Receitas Da Câmara"/>
    <s v="03.03.10"/>
    <x v="22"/>
    <x v="0"/>
    <x v="3"/>
    <x v="3"/>
    <x v="0"/>
    <x v="0"/>
    <x v="1"/>
    <x v="0"/>
    <x v="6"/>
    <s v="2023-07-31"/>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1634"/>
    <x v="0"/>
    <x v="1"/>
    <x v="0"/>
    <s v="03.03.10"/>
    <x v="4"/>
    <x v="0"/>
    <x v="3"/>
    <s v="Receitas Da Câmara"/>
    <s v="03.03.10"/>
    <s v="Receitas Da Câmara"/>
    <s v="03.03.10"/>
    <x v="31"/>
    <x v="0"/>
    <x v="3"/>
    <x v="9"/>
    <x v="0"/>
    <x v="0"/>
    <x v="1"/>
    <x v="0"/>
    <x v="6"/>
    <s v="2023-07-31"/>
    <x v="2"/>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900"/>
    <x v="1635"/>
    <x v="0"/>
    <x v="1"/>
    <x v="0"/>
    <s v="03.03.10"/>
    <x v="4"/>
    <x v="0"/>
    <x v="3"/>
    <s v="Receitas Da Câmara"/>
    <s v="03.03.10"/>
    <s v="Receitas Da Câmara"/>
    <s v="03.03.10"/>
    <x v="5"/>
    <x v="0"/>
    <x v="0"/>
    <x v="4"/>
    <x v="0"/>
    <x v="0"/>
    <x v="1"/>
    <x v="0"/>
    <x v="6"/>
    <s v="2023-07-31"/>
    <x v="2"/>
    <n v="28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10"/>
    <x v="1636"/>
    <x v="0"/>
    <x v="1"/>
    <x v="0"/>
    <s v="03.03.10"/>
    <x v="4"/>
    <x v="0"/>
    <x v="3"/>
    <s v="Receitas Da Câmara"/>
    <s v="03.03.10"/>
    <s v="Receitas Da Câmara"/>
    <s v="03.03.10"/>
    <x v="9"/>
    <x v="0"/>
    <x v="3"/>
    <x v="3"/>
    <x v="0"/>
    <x v="0"/>
    <x v="1"/>
    <x v="0"/>
    <x v="6"/>
    <s v="2023-07-31"/>
    <x v="2"/>
    <n v="651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9000"/>
    <x v="1637"/>
    <x v="0"/>
    <x v="1"/>
    <x v="0"/>
    <s v="03.03.10"/>
    <x v="4"/>
    <x v="0"/>
    <x v="3"/>
    <s v="Receitas Da Câmara"/>
    <s v="03.03.10"/>
    <s v="Receitas Da Câmara"/>
    <s v="03.03.10"/>
    <x v="33"/>
    <x v="0"/>
    <x v="0"/>
    <x v="0"/>
    <x v="0"/>
    <x v="0"/>
    <x v="1"/>
    <x v="0"/>
    <x v="6"/>
    <s v="2023-07-31"/>
    <x v="2"/>
    <n v="10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1638"/>
    <x v="0"/>
    <x v="1"/>
    <x v="0"/>
    <s v="03.03.10"/>
    <x v="4"/>
    <x v="0"/>
    <x v="3"/>
    <s v="Receitas Da Câmara"/>
    <s v="03.03.10"/>
    <s v="Receitas Da Câmara"/>
    <s v="03.03.10"/>
    <x v="65"/>
    <x v="0"/>
    <x v="3"/>
    <x v="3"/>
    <x v="0"/>
    <x v="0"/>
    <x v="1"/>
    <x v="0"/>
    <x v="6"/>
    <s v="2023-07-31"/>
    <x v="2"/>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25"/>
    <x v="1639"/>
    <x v="0"/>
    <x v="1"/>
    <x v="0"/>
    <s v="03.03.10"/>
    <x v="4"/>
    <x v="0"/>
    <x v="3"/>
    <s v="Receitas Da Câmara"/>
    <s v="03.03.10"/>
    <s v="Receitas Da Câmara"/>
    <s v="03.03.10"/>
    <x v="34"/>
    <x v="0"/>
    <x v="3"/>
    <x v="3"/>
    <x v="0"/>
    <x v="0"/>
    <x v="1"/>
    <x v="0"/>
    <x v="6"/>
    <s v="2023-07-31"/>
    <x v="2"/>
    <n v="168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1640"/>
    <x v="0"/>
    <x v="1"/>
    <x v="0"/>
    <s v="03.03.10"/>
    <x v="4"/>
    <x v="0"/>
    <x v="3"/>
    <s v="Receitas Da Câmara"/>
    <s v="03.03.10"/>
    <s v="Receitas Da Câmara"/>
    <s v="03.03.10"/>
    <x v="27"/>
    <x v="0"/>
    <x v="3"/>
    <x v="3"/>
    <x v="0"/>
    <x v="0"/>
    <x v="1"/>
    <x v="0"/>
    <x v="6"/>
    <s v="2023-07-31"/>
    <x v="2"/>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1641"/>
    <x v="0"/>
    <x v="1"/>
    <x v="0"/>
    <s v="03.03.10"/>
    <x v="4"/>
    <x v="0"/>
    <x v="3"/>
    <s v="Receitas Da Câmara"/>
    <s v="03.03.10"/>
    <s v="Receitas Da Câmara"/>
    <s v="03.03.10"/>
    <x v="28"/>
    <x v="0"/>
    <x v="3"/>
    <x v="3"/>
    <x v="0"/>
    <x v="0"/>
    <x v="1"/>
    <x v="0"/>
    <x v="6"/>
    <s v="2023-07-31"/>
    <x v="2"/>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642"/>
    <x v="0"/>
    <x v="1"/>
    <x v="0"/>
    <s v="03.03.10"/>
    <x v="4"/>
    <x v="0"/>
    <x v="3"/>
    <s v="Receitas Da Câmara"/>
    <s v="03.03.10"/>
    <s v="Receitas Da Câmara"/>
    <s v="03.03.10"/>
    <x v="7"/>
    <x v="0"/>
    <x v="3"/>
    <x v="3"/>
    <x v="0"/>
    <x v="0"/>
    <x v="1"/>
    <x v="0"/>
    <x v="6"/>
    <s v="2023-07-31"/>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643"/>
    <x v="0"/>
    <x v="1"/>
    <x v="0"/>
    <s v="03.03.10"/>
    <x v="4"/>
    <x v="0"/>
    <x v="3"/>
    <s v="Receitas Da Câmara"/>
    <s v="03.03.10"/>
    <s v="Receitas Da Câmara"/>
    <s v="03.03.10"/>
    <x v="26"/>
    <x v="0"/>
    <x v="3"/>
    <x v="3"/>
    <x v="0"/>
    <x v="0"/>
    <x v="1"/>
    <x v="0"/>
    <x v="6"/>
    <s v="2023-07-31"/>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1644"/>
    <x v="0"/>
    <x v="1"/>
    <x v="0"/>
    <s v="03.03.10"/>
    <x v="4"/>
    <x v="0"/>
    <x v="3"/>
    <s v="Receitas Da Câmara"/>
    <s v="03.03.10"/>
    <s v="Receitas Da Câmara"/>
    <s v="03.03.10"/>
    <x v="32"/>
    <x v="0"/>
    <x v="3"/>
    <x v="3"/>
    <x v="0"/>
    <x v="0"/>
    <x v="1"/>
    <x v="0"/>
    <x v="6"/>
    <s v="2023-07-31"/>
    <x v="2"/>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2835"/>
    <x v="1645"/>
    <x v="0"/>
    <x v="1"/>
    <x v="0"/>
    <s v="03.03.10"/>
    <x v="4"/>
    <x v="0"/>
    <x v="3"/>
    <s v="Receitas Da Câmara"/>
    <s v="03.03.10"/>
    <s v="Receitas Da Câmara"/>
    <s v="03.03.10"/>
    <x v="8"/>
    <x v="0"/>
    <x v="0"/>
    <x v="0"/>
    <x v="0"/>
    <x v="0"/>
    <x v="1"/>
    <x v="0"/>
    <x v="6"/>
    <s v="2023-07-31"/>
    <x v="2"/>
    <n v="1628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60"/>
    <x v="1646"/>
    <x v="0"/>
    <x v="1"/>
    <x v="0"/>
    <s v="03.03.10"/>
    <x v="4"/>
    <x v="0"/>
    <x v="3"/>
    <s v="Receitas Da Câmara"/>
    <s v="03.03.10"/>
    <s v="Receitas Da Câmara"/>
    <s v="03.03.10"/>
    <x v="6"/>
    <x v="0"/>
    <x v="3"/>
    <x v="3"/>
    <x v="0"/>
    <x v="0"/>
    <x v="1"/>
    <x v="0"/>
    <x v="6"/>
    <s v="2023-07-31"/>
    <x v="2"/>
    <n v="12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10"/>
    <x v="1647"/>
    <x v="0"/>
    <x v="1"/>
    <x v="0"/>
    <s v="03.03.10"/>
    <x v="4"/>
    <x v="0"/>
    <x v="3"/>
    <s v="Receitas Da Câmara"/>
    <s v="03.03.10"/>
    <s v="Receitas Da Câmara"/>
    <s v="03.03.10"/>
    <x v="11"/>
    <x v="0"/>
    <x v="3"/>
    <x v="3"/>
    <x v="0"/>
    <x v="0"/>
    <x v="1"/>
    <x v="0"/>
    <x v="6"/>
    <s v="2023-07-31"/>
    <x v="2"/>
    <n v="45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00"/>
    <x v="1648"/>
    <x v="0"/>
    <x v="0"/>
    <x v="0"/>
    <s v="01.27.02.11"/>
    <x v="21"/>
    <x v="4"/>
    <x v="5"/>
    <s v="Saneamento básico"/>
    <s v="01.27.02"/>
    <s v="Saneamento básico"/>
    <s v="01.27.02"/>
    <x v="21"/>
    <x v="0"/>
    <x v="5"/>
    <x v="8"/>
    <x v="0"/>
    <x v="1"/>
    <x v="0"/>
    <x v="0"/>
    <x v="11"/>
    <s v="2023-09-11"/>
    <x v="2"/>
    <n v="160000"/>
    <x v="0"/>
    <m/>
    <x v="0"/>
    <m/>
    <x v="13"/>
    <n v="100477690"/>
    <x v="0"/>
    <x v="0"/>
    <s v="Reforço do saneamento básico"/>
    <s v="ORI"/>
    <x v="0"/>
    <m/>
    <x v="0"/>
    <x v="0"/>
    <x v="0"/>
    <x v="0"/>
    <x v="0"/>
    <x v="0"/>
    <x v="0"/>
    <x v="0"/>
    <x v="0"/>
    <x v="0"/>
    <x v="0"/>
    <s v="Reforço do saneamento básico"/>
    <x v="0"/>
    <x v="0"/>
    <x v="0"/>
    <x v="0"/>
    <x v="1"/>
    <x v="0"/>
    <x v="0"/>
    <s v="000000"/>
    <x v="0"/>
    <x v="0"/>
    <x v="0"/>
    <x v="0"/>
    <s v="Pagamento referente a aquisição de peças, para o camião de recolha de resíduos, conforme proposta em anexo."/>
  </r>
  <r>
    <x v="0"/>
    <n v="0"/>
    <n v="0"/>
    <n v="0"/>
    <n v="1000"/>
    <x v="1649"/>
    <x v="0"/>
    <x v="0"/>
    <x v="0"/>
    <s v="01.25.05.09"/>
    <x v="1"/>
    <x v="1"/>
    <x v="1"/>
    <s v="Saúde"/>
    <s v="01.25.05"/>
    <s v="Saúde"/>
    <s v="01.25.05"/>
    <x v="1"/>
    <x v="0"/>
    <x v="1"/>
    <x v="1"/>
    <x v="0"/>
    <x v="1"/>
    <x v="0"/>
    <x v="0"/>
    <x v="8"/>
    <s v="2023-10-16"/>
    <x v="3"/>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para realização de consultas, conforme proposta em anexo."/>
  </r>
  <r>
    <x v="2"/>
    <n v="0"/>
    <n v="0"/>
    <n v="0"/>
    <n v="10000"/>
    <x v="1650"/>
    <x v="0"/>
    <x v="0"/>
    <x v="0"/>
    <s v="01.27.06.72"/>
    <x v="31"/>
    <x v="4"/>
    <x v="5"/>
    <s v="Requalificação Urbana e habitação"/>
    <s v="01.27.06"/>
    <s v="Requalificação Urbana e habitação"/>
    <s v="01.27.06"/>
    <x v="18"/>
    <x v="0"/>
    <x v="0"/>
    <x v="0"/>
    <x v="0"/>
    <x v="1"/>
    <x v="2"/>
    <x v="0"/>
    <x v="8"/>
    <s v="2023-10-20"/>
    <x v="3"/>
    <n v="10000"/>
    <x v="0"/>
    <m/>
    <x v="0"/>
    <m/>
    <x v="90"/>
    <n v="100479520"/>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Oficina Auto Nautica Zecal &amp; Nutcha, pela a aquisição de serviços de mão de obra para o conserto da pocilga Municipal de Veneza, confrome anexo."/>
  </r>
  <r>
    <x v="0"/>
    <n v="0"/>
    <n v="0"/>
    <n v="0"/>
    <n v="23120"/>
    <x v="1651"/>
    <x v="0"/>
    <x v="0"/>
    <x v="0"/>
    <s v="01.25.05.12"/>
    <x v="5"/>
    <x v="1"/>
    <x v="1"/>
    <s v="Saúde"/>
    <s v="01.25.05"/>
    <s v="Saúde"/>
    <s v="01.25.05"/>
    <x v="1"/>
    <x v="0"/>
    <x v="1"/>
    <x v="1"/>
    <x v="0"/>
    <x v="1"/>
    <x v="0"/>
    <x v="0"/>
    <x v="8"/>
    <s v="2023-10-23"/>
    <x v="3"/>
    <n v="23120"/>
    <x v="0"/>
    <m/>
    <x v="0"/>
    <m/>
    <x v="258"/>
    <n v="100479542"/>
    <x v="0"/>
    <x v="0"/>
    <s v="Promoção e Inclusão Social"/>
    <s v="ORI"/>
    <x v="0"/>
    <m/>
    <x v="0"/>
    <x v="0"/>
    <x v="0"/>
    <x v="0"/>
    <x v="0"/>
    <x v="0"/>
    <x v="0"/>
    <x v="0"/>
    <x v="0"/>
    <x v="0"/>
    <x v="0"/>
    <s v="Promoção e Inclusão Social"/>
    <x v="0"/>
    <x v="0"/>
    <x v="0"/>
    <x v="0"/>
    <x v="1"/>
    <x v="0"/>
    <x v="0"/>
    <s v="000000"/>
    <x v="0"/>
    <x v="0"/>
    <x v="0"/>
    <x v="0"/>
    <s v="Pagamento a favor da Empresa Espaço VIP, Terra Branca, referente aquisição das Kits para beneficiária Sónia Samira Mendes Garcia, conforme anexo"/>
  </r>
  <r>
    <x v="2"/>
    <n v="0"/>
    <n v="0"/>
    <n v="0"/>
    <n v="717616"/>
    <x v="1652"/>
    <x v="0"/>
    <x v="1"/>
    <x v="0"/>
    <s v="03.03.10"/>
    <x v="4"/>
    <x v="0"/>
    <x v="3"/>
    <s v="Receitas Da Câmara"/>
    <s v="03.03.10"/>
    <s v="Receitas Da Câmara"/>
    <s v="03.03.10"/>
    <x v="43"/>
    <x v="0"/>
    <x v="6"/>
    <x v="11"/>
    <x v="0"/>
    <x v="0"/>
    <x v="1"/>
    <x v="0"/>
    <x v="8"/>
    <s v="2023-10-11"/>
    <x v="3"/>
    <n v="717616"/>
    <x v="0"/>
    <m/>
    <x v="0"/>
    <m/>
    <x v="8"/>
    <n v="100474914"/>
    <x v="0"/>
    <x v="0"/>
    <s v="Receitas Da Câmara"/>
    <s v="EXT"/>
    <x v="0"/>
    <s v="RDC"/>
    <x v="0"/>
    <x v="0"/>
    <x v="0"/>
    <x v="0"/>
    <x v="0"/>
    <x v="0"/>
    <x v="0"/>
    <x v="0"/>
    <x v="0"/>
    <x v="0"/>
    <x v="0"/>
    <s v="Receitas Da Câmara"/>
    <x v="0"/>
    <x v="0"/>
    <x v="0"/>
    <x v="0"/>
    <x v="0"/>
    <x v="0"/>
    <x v="0"/>
    <s v="000000"/>
    <x v="0"/>
    <x v="0"/>
    <x v="0"/>
    <x v="0"/>
    <s v="Recebimentos de 2ª tranche."/>
  </r>
  <r>
    <x v="0"/>
    <n v="0"/>
    <n v="0"/>
    <n v="0"/>
    <n v="56786"/>
    <x v="1653"/>
    <x v="0"/>
    <x v="0"/>
    <x v="0"/>
    <s v="03.16.02"/>
    <x v="9"/>
    <x v="0"/>
    <x v="0"/>
    <s v="Gabinete do Presidente"/>
    <s v="03.16.02"/>
    <s v="Gabinete do Presidente"/>
    <s v="03.16.02"/>
    <x v="19"/>
    <x v="0"/>
    <x v="0"/>
    <x v="7"/>
    <x v="0"/>
    <x v="0"/>
    <x v="0"/>
    <x v="0"/>
    <x v="9"/>
    <s v="2023-11-06"/>
    <x v="3"/>
    <n v="56786"/>
    <x v="0"/>
    <m/>
    <x v="0"/>
    <m/>
    <x v="12"/>
    <n v="100444140"/>
    <x v="0"/>
    <x v="0"/>
    <s v="Gabinete do Presidente"/>
    <s v="ORI"/>
    <x v="0"/>
    <m/>
    <x v="0"/>
    <x v="0"/>
    <x v="0"/>
    <x v="0"/>
    <x v="0"/>
    <x v="0"/>
    <x v="0"/>
    <x v="0"/>
    <x v="0"/>
    <x v="0"/>
    <x v="0"/>
    <s v="Gabinete do Presidente"/>
    <x v="0"/>
    <x v="0"/>
    <x v="0"/>
    <x v="0"/>
    <x v="0"/>
    <x v="0"/>
    <x v="0"/>
    <s v="000000"/>
    <x v="0"/>
    <x v="0"/>
    <x v="0"/>
    <x v="0"/>
    <s v="Restituição de valor, referente a pagamento de bilhete passagem, conforme proposta em anexo."/>
  </r>
  <r>
    <x v="2"/>
    <n v="0"/>
    <n v="0"/>
    <n v="0"/>
    <n v="14800"/>
    <x v="1654"/>
    <x v="0"/>
    <x v="0"/>
    <x v="0"/>
    <s v="01.25.02.23"/>
    <x v="12"/>
    <x v="1"/>
    <x v="1"/>
    <s v="desporto"/>
    <s v="01.25.02"/>
    <s v="desporto"/>
    <s v="01.25.02"/>
    <x v="18"/>
    <x v="0"/>
    <x v="0"/>
    <x v="0"/>
    <x v="0"/>
    <x v="1"/>
    <x v="2"/>
    <x v="0"/>
    <x v="9"/>
    <s v="2023-11-10"/>
    <x v="3"/>
    <n v="14800"/>
    <x v="0"/>
    <m/>
    <x v="0"/>
    <m/>
    <x v="259"/>
    <n v="10047954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Sr. Elton Tavares Monteiro, referente a aquisição de 04 bolas de futebol para o arranque do torneeio de futebol inter-clubes no ambito do Vigéssimo sexto aniversário do municipio de São Miguel, confrome anexo."/>
  </r>
  <r>
    <x v="0"/>
    <n v="0"/>
    <n v="0"/>
    <n v="0"/>
    <n v="343580"/>
    <x v="1655"/>
    <x v="0"/>
    <x v="0"/>
    <x v="0"/>
    <s v="01.27.04.10"/>
    <x v="13"/>
    <x v="4"/>
    <x v="5"/>
    <s v="Infra-Estruturas e Transportes"/>
    <s v="01.27.04"/>
    <s v="Infra-Estruturas e Transportes"/>
    <s v="01.27.04"/>
    <x v="21"/>
    <x v="0"/>
    <x v="5"/>
    <x v="8"/>
    <x v="0"/>
    <x v="1"/>
    <x v="0"/>
    <x v="0"/>
    <x v="9"/>
    <s v="2023-11-22"/>
    <x v="3"/>
    <n v="34358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tesouraria destinado ao trabalho no âmbito do plano de Mitigação as Secas e Maus Anos Agrícolas. Conforme documentos em anexo."/>
  </r>
  <r>
    <x v="0"/>
    <n v="0"/>
    <n v="0"/>
    <n v="0"/>
    <n v="37600"/>
    <x v="1656"/>
    <x v="0"/>
    <x v="0"/>
    <x v="0"/>
    <s v="01.27.02.11"/>
    <x v="21"/>
    <x v="4"/>
    <x v="5"/>
    <s v="Saneamento básico"/>
    <s v="01.27.02"/>
    <s v="Saneamento básico"/>
    <s v="01.27.02"/>
    <x v="21"/>
    <x v="0"/>
    <x v="5"/>
    <x v="8"/>
    <x v="0"/>
    <x v="1"/>
    <x v="0"/>
    <x v="0"/>
    <x v="9"/>
    <s v="2023-11-22"/>
    <x v="3"/>
    <n v="37600"/>
    <x v="0"/>
    <m/>
    <x v="0"/>
    <m/>
    <x v="2"/>
    <n v="100474696"/>
    <x v="0"/>
    <x v="2"/>
    <s v="Reforço do saneamento básico"/>
    <s v="ORI"/>
    <x v="0"/>
    <m/>
    <x v="0"/>
    <x v="0"/>
    <x v="0"/>
    <x v="0"/>
    <x v="0"/>
    <x v="0"/>
    <x v="0"/>
    <x v="0"/>
    <x v="0"/>
    <x v="0"/>
    <x v="0"/>
    <s v="Reforço do saneamento básico"/>
    <x v="0"/>
    <x v="0"/>
    <x v="0"/>
    <x v="0"/>
    <x v="1"/>
    <x v="0"/>
    <x v="0"/>
    <s v="000000"/>
    <x v="0"/>
    <x v="0"/>
    <x v="2"/>
    <x v="0"/>
    <s v="Pagamento de prestação de serviços, referente ao nês de novembro 2023. Conforme justificativo em anexo. "/>
  </r>
  <r>
    <x v="0"/>
    <n v="0"/>
    <n v="0"/>
    <n v="0"/>
    <n v="2429"/>
    <x v="1656"/>
    <x v="0"/>
    <x v="0"/>
    <x v="0"/>
    <s v="01.27.02.11"/>
    <x v="21"/>
    <x v="4"/>
    <x v="5"/>
    <s v="Saneamento básico"/>
    <s v="01.27.02"/>
    <s v="Saneamento básico"/>
    <s v="01.27.02"/>
    <x v="21"/>
    <x v="0"/>
    <x v="5"/>
    <x v="8"/>
    <x v="0"/>
    <x v="1"/>
    <x v="0"/>
    <x v="0"/>
    <x v="9"/>
    <s v="2023-11-22"/>
    <x v="3"/>
    <n v="2429"/>
    <x v="0"/>
    <m/>
    <x v="0"/>
    <m/>
    <x v="3"/>
    <n v="100479277"/>
    <x v="0"/>
    <x v="1"/>
    <s v="Reforço do saneamento básico"/>
    <s v="ORI"/>
    <x v="0"/>
    <m/>
    <x v="0"/>
    <x v="0"/>
    <x v="0"/>
    <x v="0"/>
    <x v="0"/>
    <x v="0"/>
    <x v="0"/>
    <x v="0"/>
    <x v="0"/>
    <x v="0"/>
    <x v="0"/>
    <s v="Reforço do saneamento básico"/>
    <x v="0"/>
    <x v="0"/>
    <x v="0"/>
    <x v="0"/>
    <x v="1"/>
    <x v="0"/>
    <x v="0"/>
    <s v="000000"/>
    <x v="0"/>
    <x v="0"/>
    <x v="1"/>
    <x v="0"/>
    <s v="Pagamento de prestação de serviços, referente ao nês de novembro 2023. Conforme justificativo em anexo. "/>
  </r>
  <r>
    <x v="0"/>
    <n v="0"/>
    <n v="0"/>
    <n v="0"/>
    <n v="215924"/>
    <x v="1656"/>
    <x v="0"/>
    <x v="0"/>
    <x v="0"/>
    <s v="01.27.02.11"/>
    <x v="21"/>
    <x v="4"/>
    <x v="5"/>
    <s v="Saneamento básico"/>
    <s v="01.27.02"/>
    <s v="Saneamento básico"/>
    <s v="01.27.02"/>
    <x v="21"/>
    <x v="0"/>
    <x v="5"/>
    <x v="8"/>
    <x v="0"/>
    <x v="1"/>
    <x v="0"/>
    <x v="0"/>
    <x v="9"/>
    <s v="2023-11-22"/>
    <x v="3"/>
    <n v="215924"/>
    <x v="0"/>
    <m/>
    <x v="0"/>
    <m/>
    <x v="8"/>
    <n v="100474914"/>
    <x v="0"/>
    <x v="0"/>
    <s v="Reforço do saneamento básico"/>
    <s v="ORI"/>
    <x v="0"/>
    <m/>
    <x v="0"/>
    <x v="0"/>
    <x v="0"/>
    <x v="0"/>
    <x v="0"/>
    <x v="0"/>
    <x v="0"/>
    <x v="0"/>
    <x v="0"/>
    <x v="0"/>
    <x v="0"/>
    <s v="Reforço do saneamento básico"/>
    <x v="0"/>
    <x v="0"/>
    <x v="0"/>
    <x v="0"/>
    <x v="1"/>
    <x v="0"/>
    <x v="0"/>
    <s v="000000"/>
    <x v="0"/>
    <x v="0"/>
    <x v="0"/>
    <x v="0"/>
    <s v="Pagamento de prestação de serviços, referente ao nês de novembro 2023. Conforme justificativo em anexo. "/>
  </r>
  <r>
    <x v="2"/>
    <n v="0"/>
    <n v="0"/>
    <n v="0"/>
    <n v="2300"/>
    <x v="1657"/>
    <x v="0"/>
    <x v="0"/>
    <x v="0"/>
    <s v="01.23.04.14"/>
    <x v="8"/>
    <x v="3"/>
    <x v="4"/>
    <s v="Ambiente"/>
    <s v="01.23.04"/>
    <s v="Ambiente"/>
    <s v="01.23.04"/>
    <x v="18"/>
    <x v="0"/>
    <x v="0"/>
    <x v="0"/>
    <x v="0"/>
    <x v="1"/>
    <x v="2"/>
    <x v="0"/>
    <x v="9"/>
    <s v="2023-11-22"/>
    <x v="3"/>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de prestação de serviços, referente ao nês de novembro 2023. Conforme justificativo em anexo. "/>
  </r>
  <r>
    <x v="2"/>
    <n v="0"/>
    <n v="0"/>
    <n v="0"/>
    <n v="13030"/>
    <x v="1657"/>
    <x v="0"/>
    <x v="0"/>
    <x v="0"/>
    <s v="01.23.04.14"/>
    <x v="8"/>
    <x v="3"/>
    <x v="4"/>
    <s v="Ambiente"/>
    <s v="01.23.04"/>
    <s v="Ambiente"/>
    <s v="01.23.04"/>
    <x v="18"/>
    <x v="0"/>
    <x v="0"/>
    <x v="0"/>
    <x v="0"/>
    <x v="1"/>
    <x v="2"/>
    <x v="0"/>
    <x v="9"/>
    <s v="2023-11-22"/>
    <x v="3"/>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prestação de serviços, referente ao nês de novembro 2023. Conforme justificativo em anexo. "/>
  </r>
  <r>
    <x v="0"/>
    <n v="0"/>
    <n v="0"/>
    <n v="0"/>
    <n v="23965"/>
    <x v="1658"/>
    <x v="0"/>
    <x v="1"/>
    <x v="0"/>
    <s v="03.03.10"/>
    <x v="4"/>
    <x v="0"/>
    <x v="3"/>
    <s v="Receitas Da Câmara"/>
    <s v="03.03.10"/>
    <s v="Receitas Da Câmara"/>
    <s v="03.03.10"/>
    <x v="6"/>
    <x v="0"/>
    <x v="3"/>
    <x v="3"/>
    <x v="0"/>
    <x v="0"/>
    <x v="1"/>
    <x v="0"/>
    <x v="9"/>
    <s v="2023-11-21"/>
    <x v="3"/>
    <n v="239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40"/>
    <x v="1659"/>
    <x v="0"/>
    <x v="1"/>
    <x v="0"/>
    <s v="03.03.10"/>
    <x v="4"/>
    <x v="0"/>
    <x v="3"/>
    <s v="Receitas Da Câmara"/>
    <s v="03.03.10"/>
    <s v="Receitas Da Câmara"/>
    <s v="03.03.10"/>
    <x v="11"/>
    <x v="0"/>
    <x v="3"/>
    <x v="3"/>
    <x v="0"/>
    <x v="0"/>
    <x v="1"/>
    <x v="0"/>
    <x v="9"/>
    <s v="2023-11-21"/>
    <x v="3"/>
    <n v="430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660"/>
    <x v="0"/>
    <x v="1"/>
    <x v="0"/>
    <s v="03.03.10"/>
    <x v="4"/>
    <x v="0"/>
    <x v="3"/>
    <s v="Receitas Da Câmara"/>
    <s v="03.03.10"/>
    <s v="Receitas Da Câmara"/>
    <s v="03.03.10"/>
    <x v="4"/>
    <x v="0"/>
    <x v="3"/>
    <x v="3"/>
    <x v="0"/>
    <x v="0"/>
    <x v="1"/>
    <x v="0"/>
    <x v="9"/>
    <s v="2023-11-21"/>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00"/>
    <x v="1661"/>
    <x v="0"/>
    <x v="1"/>
    <x v="0"/>
    <s v="03.03.10"/>
    <x v="4"/>
    <x v="0"/>
    <x v="3"/>
    <s v="Receitas Da Câmara"/>
    <s v="03.03.10"/>
    <s v="Receitas Da Câmara"/>
    <s v="03.03.10"/>
    <x v="22"/>
    <x v="0"/>
    <x v="3"/>
    <x v="3"/>
    <x v="0"/>
    <x v="0"/>
    <x v="1"/>
    <x v="0"/>
    <x v="9"/>
    <s v="2023-11-21"/>
    <x v="3"/>
    <n v="2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78"/>
    <x v="1662"/>
    <x v="0"/>
    <x v="1"/>
    <x v="0"/>
    <s v="03.03.10"/>
    <x v="4"/>
    <x v="0"/>
    <x v="3"/>
    <s v="Receitas Da Câmara"/>
    <s v="03.03.10"/>
    <s v="Receitas Da Câmara"/>
    <s v="03.03.10"/>
    <x v="28"/>
    <x v="0"/>
    <x v="3"/>
    <x v="3"/>
    <x v="0"/>
    <x v="0"/>
    <x v="1"/>
    <x v="0"/>
    <x v="9"/>
    <s v="2023-11-21"/>
    <x v="3"/>
    <n v="222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663"/>
    <x v="0"/>
    <x v="1"/>
    <x v="0"/>
    <s v="03.03.10"/>
    <x v="4"/>
    <x v="0"/>
    <x v="3"/>
    <s v="Receitas Da Câmara"/>
    <s v="03.03.10"/>
    <s v="Receitas Da Câmara"/>
    <s v="03.03.10"/>
    <x v="5"/>
    <x v="0"/>
    <x v="0"/>
    <x v="4"/>
    <x v="0"/>
    <x v="0"/>
    <x v="1"/>
    <x v="0"/>
    <x v="9"/>
    <s v="2023-11-21"/>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75"/>
    <x v="1664"/>
    <x v="0"/>
    <x v="1"/>
    <x v="0"/>
    <s v="03.03.10"/>
    <x v="4"/>
    <x v="0"/>
    <x v="3"/>
    <s v="Receitas Da Câmara"/>
    <s v="03.03.10"/>
    <s v="Receitas Da Câmara"/>
    <s v="03.03.10"/>
    <x v="34"/>
    <x v="0"/>
    <x v="3"/>
    <x v="3"/>
    <x v="0"/>
    <x v="0"/>
    <x v="1"/>
    <x v="0"/>
    <x v="9"/>
    <s v="2023-11-21"/>
    <x v="3"/>
    <n v="1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445"/>
    <x v="1665"/>
    <x v="0"/>
    <x v="1"/>
    <x v="0"/>
    <s v="03.03.10"/>
    <x v="4"/>
    <x v="0"/>
    <x v="3"/>
    <s v="Receitas Da Câmara"/>
    <s v="03.03.10"/>
    <s v="Receitas Da Câmara"/>
    <s v="03.03.10"/>
    <x v="9"/>
    <x v="0"/>
    <x v="3"/>
    <x v="3"/>
    <x v="0"/>
    <x v="0"/>
    <x v="1"/>
    <x v="0"/>
    <x v="9"/>
    <s v="2023-11-21"/>
    <x v="3"/>
    <n v="114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1666"/>
    <x v="0"/>
    <x v="1"/>
    <x v="0"/>
    <s v="03.03.10"/>
    <x v="4"/>
    <x v="0"/>
    <x v="3"/>
    <s v="Receitas Da Câmara"/>
    <s v="03.03.10"/>
    <s v="Receitas Da Câmara"/>
    <s v="03.03.10"/>
    <x v="7"/>
    <x v="0"/>
    <x v="3"/>
    <x v="3"/>
    <x v="0"/>
    <x v="0"/>
    <x v="1"/>
    <x v="0"/>
    <x v="9"/>
    <s v="2023-11-21"/>
    <x v="3"/>
    <n v="5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19720"/>
    <x v="1667"/>
    <x v="0"/>
    <x v="1"/>
    <x v="0"/>
    <s v="03.03.10"/>
    <x v="4"/>
    <x v="0"/>
    <x v="3"/>
    <s v="Receitas Da Câmara"/>
    <s v="03.03.10"/>
    <s v="Receitas Da Câmara"/>
    <s v="03.03.10"/>
    <x v="33"/>
    <x v="0"/>
    <x v="0"/>
    <x v="0"/>
    <x v="0"/>
    <x v="0"/>
    <x v="1"/>
    <x v="0"/>
    <x v="9"/>
    <s v="2023-11-21"/>
    <x v="3"/>
    <n v="1219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42"/>
    <x v="1668"/>
    <x v="0"/>
    <x v="1"/>
    <x v="0"/>
    <s v="03.03.10"/>
    <x v="4"/>
    <x v="0"/>
    <x v="3"/>
    <s v="Receitas Da Câmara"/>
    <s v="03.03.10"/>
    <s v="Receitas Da Câmara"/>
    <s v="03.03.10"/>
    <x v="8"/>
    <x v="0"/>
    <x v="0"/>
    <x v="0"/>
    <x v="0"/>
    <x v="0"/>
    <x v="1"/>
    <x v="0"/>
    <x v="9"/>
    <s v="2023-11-21"/>
    <x v="3"/>
    <n v="1804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00000"/>
    <x v="1669"/>
    <x v="0"/>
    <x v="1"/>
    <x v="0"/>
    <s v="03.03.10"/>
    <x v="4"/>
    <x v="0"/>
    <x v="3"/>
    <s v="Receitas Da Câmara"/>
    <s v="03.03.10"/>
    <s v="Receitas Da Câmara"/>
    <s v="03.03.10"/>
    <x v="33"/>
    <x v="0"/>
    <x v="0"/>
    <x v="0"/>
    <x v="0"/>
    <x v="0"/>
    <x v="1"/>
    <x v="0"/>
    <x v="9"/>
    <s v="2023-11-22"/>
    <x v="3"/>
    <n v="12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1670"/>
    <x v="0"/>
    <x v="1"/>
    <x v="0"/>
    <s v="03.03.10"/>
    <x v="4"/>
    <x v="0"/>
    <x v="3"/>
    <s v="Receitas Da Câmara"/>
    <s v="03.03.10"/>
    <s v="Receitas Da Câmara"/>
    <s v="03.03.10"/>
    <x v="22"/>
    <x v="0"/>
    <x v="3"/>
    <x v="3"/>
    <x v="0"/>
    <x v="0"/>
    <x v="1"/>
    <x v="0"/>
    <x v="9"/>
    <s v="2023-11-22"/>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90"/>
    <x v="1671"/>
    <x v="0"/>
    <x v="1"/>
    <x v="0"/>
    <s v="03.03.10"/>
    <x v="4"/>
    <x v="0"/>
    <x v="3"/>
    <s v="Receitas Da Câmara"/>
    <s v="03.03.10"/>
    <s v="Receitas Da Câmara"/>
    <s v="03.03.10"/>
    <x v="9"/>
    <x v="0"/>
    <x v="3"/>
    <x v="3"/>
    <x v="0"/>
    <x v="0"/>
    <x v="1"/>
    <x v="0"/>
    <x v="9"/>
    <s v="2023-11-22"/>
    <x v="3"/>
    <n v="8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0"/>
    <x v="1672"/>
    <x v="0"/>
    <x v="1"/>
    <x v="0"/>
    <s v="03.03.10"/>
    <x v="4"/>
    <x v="0"/>
    <x v="3"/>
    <s v="Receitas Da Câmara"/>
    <s v="03.03.10"/>
    <s v="Receitas Da Câmara"/>
    <s v="03.03.10"/>
    <x v="8"/>
    <x v="0"/>
    <x v="0"/>
    <x v="0"/>
    <x v="0"/>
    <x v="0"/>
    <x v="1"/>
    <x v="0"/>
    <x v="9"/>
    <s v="2023-11-22"/>
    <x v="3"/>
    <n v="2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1673"/>
    <x v="0"/>
    <x v="1"/>
    <x v="0"/>
    <s v="03.03.10"/>
    <x v="4"/>
    <x v="0"/>
    <x v="3"/>
    <s v="Receitas Da Câmara"/>
    <s v="03.03.10"/>
    <s v="Receitas Da Câmara"/>
    <s v="03.03.10"/>
    <x v="28"/>
    <x v="0"/>
    <x v="3"/>
    <x v="3"/>
    <x v="0"/>
    <x v="0"/>
    <x v="1"/>
    <x v="0"/>
    <x v="9"/>
    <s v="2023-11-22"/>
    <x v="3"/>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1674"/>
    <x v="0"/>
    <x v="1"/>
    <x v="0"/>
    <s v="03.03.10"/>
    <x v="4"/>
    <x v="0"/>
    <x v="3"/>
    <s v="Receitas Da Câmara"/>
    <s v="03.03.10"/>
    <s v="Receitas Da Câmara"/>
    <s v="03.03.10"/>
    <x v="7"/>
    <x v="0"/>
    <x v="3"/>
    <x v="3"/>
    <x v="0"/>
    <x v="0"/>
    <x v="1"/>
    <x v="0"/>
    <x v="9"/>
    <s v="2023-11-22"/>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1675"/>
    <x v="0"/>
    <x v="1"/>
    <x v="0"/>
    <s v="03.03.10"/>
    <x v="4"/>
    <x v="0"/>
    <x v="3"/>
    <s v="Receitas Da Câmara"/>
    <s v="03.03.10"/>
    <s v="Receitas Da Câmara"/>
    <s v="03.03.10"/>
    <x v="10"/>
    <x v="0"/>
    <x v="3"/>
    <x v="5"/>
    <x v="0"/>
    <x v="0"/>
    <x v="1"/>
    <x v="0"/>
    <x v="9"/>
    <s v="2023-11-22"/>
    <x v="3"/>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50"/>
    <x v="1676"/>
    <x v="0"/>
    <x v="1"/>
    <x v="0"/>
    <s v="03.03.10"/>
    <x v="4"/>
    <x v="0"/>
    <x v="3"/>
    <s v="Receitas Da Câmara"/>
    <s v="03.03.10"/>
    <s v="Receitas Da Câmara"/>
    <s v="03.03.10"/>
    <x v="11"/>
    <x v="0"/>
    <x v="3"/>
    <x v="3"/>
    <x v="0"/>
    <x v="0"/>
    <x v="1"/>
    <x v="0"/>
    <x v="9"/>
    <s v="2023-11-22"/>
    <x v="3"/>
    <n v="2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0"/>
    <x v="1677"/>
    <x v="0"/>
    <x v="1"/>
    <x v="0"/>
    <s v="03.03.10"/>
    <x v="4"/>
    <x v="0"/>
    <x v="3"/>
    <s v="Receitas Da Câmara"/>
    <s v="03.03.10"/>
    <s v="Receitas Da Câmara"/>
    <s v="03.03.10"/>
    <x v="4"/>
    <x v="0"/>
    <x v="3"/>
    <x v="3"/>
    <x v="0"/>
    <x v="0"/>
    <x v="1"/>
    <x v="0"/>
    <x v="9"/>
    <s v="2023-11-22"/>
    <x v="3"/>
    <n v="10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1678"/>
    <x v="0"/>
    <x v="1"/>
    <x v="0"/>
    <s v="03.03.10"/>
    <x v="4"/>
    <x v="0"/>
    <x v="3"/>
    <s v="Receitas Da Câmara"/>
    <s v="03.03.10"/>
    <s v="Receitas Da Câmara"/>
    <s v="03.03.10"/>
    <x v="5"/>
    <x v="0"/>
    <x v="0"/>
    <x v="4"/>
    <x v="0"/>
    <x v="0"/>
    <x v="1"/>
    <x v="0"/>
    <x v="9"/>
    <s v="2023-11-22"/>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535"/>
    <x v="1679"/>
    <x v="0"/>
    <x v="1"/>
    <x v="0"/>
    <s v="03.03.10"/>
    <x v="4"/>
    <x v="0"/>
    <x v="3"/>
    <s v="Receitas Da Câmara"/>
    <s v="03.03.10"/>
    <s v="Receitas Da Câmara"/>
    <s v="03.03.10"/>
    <x v="6"/>
    <x v="0"/>
    <x v="3"/>
    <x v="3"/>
    <x v="0"/>
    <x v="0"/>
    <x v="1"/>
    <x v="0"/>
    <x v="9"/>
    <s v="2023-11-22"/>
    <x v="3"/>
    <n v="195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80"/>
    <x v="1680"/>
    <x v="0"/>
    <x v="0"/>
    <x v="0"/>
    <s v="01.27.04.10"/>
    <x v="13"/>
    <x v="4"/>
    <x v="5"/>
    <s v="Infra-Estruturas e Transportes"/>
    <s v="01.27.04"/>
    <s v="Infra-Estruturas e Transportes"/>
    <s v="01.27.04"/>
    <x v="21"/>
    <x v="0"/>
    <x v="5"/>
    <x v="8"/>
    <x v="0"/>
    <x v="1"/>
    <x v="0"/>
    <x v="0"/>
    <x v="9"/>
    <s v="2023-11-24"/>
    <x v="3"/>
    <n v="6880"/>
    <x v="0"/>
    <m/>
    <x v="0"/>
    <m/>
    <x v="10"/>
    <n v="10047724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Pensão Gonçalves, pela a aquisção de 7 almoços servidas aos Fiscais Municipais, confrome anexo. "/>
  </r>
  <r>
    <x v="0"/>
    <n v="0"/>
    <n v="0"/>
    <n v="0"/>
    <n v="3000"/>
    <x v="1681"/>
    <x v="0"/>
    <x v="0"/>
    <x v="0"/>
    <s v="01.25.04.22"/>
    <x v="17"/>
    <x v="1"/>
    <x v="1"/>
    <s v="Cultura"/>
    <s v="01.25.04"/>
    <s v="Cultura"/>
    <s v="01.25.04"/>
    <x v="21"/>
    <x v="0"/>
    <x v="5"/>
    <x v="8"/>
    <x v="0"/>
    <x v="1"/>
    <x v="0"/>
    <x v="0"/>
    <x v="10"/>
    <s v="2023-12-22"/>
    <x v="3"/>
    <n v="30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a favor do senhor Vasco Emanuel Tavares Freire, pelo serviço de manutenção e reparação de iluminação do centro histórico, conforme anexo"/>
  </r>
  <r>
    <x v="0"/>
    <n v="0"/>
    <n v="0"/>
    <n v="0"/>
    <n v="17000"/>
    <x v="1681"/>
    <x v="0"/>
    <x v="0"/>
    <x v="0"/>
    <s v="01.25.04.22"/>
    <x v="17"/>
    <x v="1"/>
    <x v="1"/>
    <s v="Cultura"/>
    <s v="01.25.04"/>
    <s v="Cultura"/>
    <s v="01.25.04"/>
    <x v="21"/>
    <x v="0"/>
    <x v="5"/>
    <x v="8"/>
    <x v="0"/>
    <x v="1"/>
    <x v="0"/>
    <x v="0"/>
    <x v="10"/>
    <s v="2023-12-22"/>
    <x v="3"/>
    <n v="17000"/>
    <x v="0"/>
    <m/>
    <x v="0"/>
    <m/>
    <x v="66"/>
    <n v="10044195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senhor Vasco Emanuel Tavares Freire, pelo serviço de manutenção e reparação de iluminação do centro histórico, conforme anexo"/>
  </r>
  <r>
    <x v="0"/>
    <n v="0"/>
    <n v="0"/>
    <n v="0"/>
    <n v="1000"/>
    <x v="1682"/>
    <x v="0"/>
    <x v="0"/>
    <x v="0"/>
    <s v="03.16.15"/>
    <x v="0"/>
    <x v="0"/>
    <x v="0"/>
    <s v="Direção Financeira"/>
    <s v="03.16.15"/>
    <s v="Direção Financeira"/>
    <s v="03.16.15"/>
    <x v="19"/>
    <x v="0"/>
    <x v="0"/>
    <x v="7"/>
    <x v="0"/>
    <x v="0"/>
    <x v="0"/>
    <x v="0"/>
    <x v="0"/>
    <s v="2023-01-03"/>
    <x v="0"/>
    <n v="1000"/>
    <x v="0"/>
    <m/>
    <x v="0"/>
    <m/>
    <x v="260"/>
    <n v="100252670"/>
    <x v="0"/>
    <x v="0"/>
    <s v="Direção Financeira"/>
    <s v="ORI"/>
    <x v="0"/>
    <m/>
    <x v="0"/>
    <x v="0"/>
    <x v="0"/>
    <x v="0"/>
    <x v="0"/>
    <x v="0"/>
    <x v="0"/>
    <x v="0"/>
    <x v="0"/>
    <x v="0"/>
    <x v="0"/>
    <s v="Direção Financeira"/>
    <x v="0"/>
    <x v="0"/>
    <x v="0"/>
    <x v="0"/>
    <x v="0"/>
    <x v="0"/>
    <x v="0"/>
    <s v="000000"/>
    <x v="0"/>
    <x v="0"/>
    <x v="0"/>
    <x v="0"/>
    <s v=" Ajuda de custo a favor do senhor Joaquim Lino Tavares pela sua deslocação em missão de serviço a cidade da Assomada no dia 30 de Dezembro de 2022, conforme justificativo em anexo.   "/>
  </r>
  <r>
    <x v="0"/>
    <n v="0"/>
    <n v="0"/>
    <n v="0"/>
    <n v="9000"/>
    <x v="1683"/>
    <x v="0"/>
    <x v="0"/>
    <x v="0"/>
    <s v="03.16.15"/>
    <x v="0"/>
    <x v="0"/>
    <x v="0"/>
    <s v="Direção Financeira"/>
    <s v="03.16.15"/>
    <s v="Direção Financeira"/>
    <s v="03.16.15"/>
    <x v="17"/>
    <x v="0"/>
    <x v="0"/>
    <x v="0"/>
    <x v="0"/>
    <x v="0"/>
    <x v="0"/>
    <x v="0"/>
    <x v="0"/>
    <s v="2023-01-10"/>
    <x v="0"/>
    <n v="9000"/>
    <x v="0"/>
    <m/>
    <x v="0"/>
    <m/>
    <x v="88"/>
    <n v="100479413"/>
    <x v="0"/>
    <x v="0"/>
    <s v="Direção Financeira"/>
    <s v="ORI"/>
    <x v="0"/>
    <m/>
    <x v="0"/>
    <x v="0"/>
    <x v="0"/>
    <x v="0"/>
    <x v="0"/>
    <x v="0"/>
    <x v="0"/>
    <x v="0"/>
    <x v="0"/>
    <x v="0"/>
    <x v="0"/>
    <s v="Direção Financeira"/>
    <x v="0"/>
    <x v="0"/>
    <x v="0"/>
    <x v="0"/>
    <x v="0"/>
    <x v="0"/>
    <x v="0"/>
    <s v="099999"/>
    <x v="0"/>
    <x v="0"/>
    <x v="0"/>
    <x v="0"/>
    <s v="Pagamento a favor de Silva Antunes , pela aquisição de 2 toner Kyocera tk 1150 para balcão única da CMSM, conforme anexo "/>
  </r>
  <r>
    <x v="0"/>
    <n v="0"/>
    <n v="0"/>
    <n v="0"/>
    <n v="18300"/>
    <x v="1684"/>
    <x v="0"/>
    <x v="0"/>
    <x v="0"/>
    <s v="03.16.15"/>
    <x v="0"/>
    <x v="0"/>
    <x v="0"/>
    <s v="Direção Financeira"/>
    <s v="03.16.15"/>
    <s v="Direção Financeira"/>
    <s v="03.16.15"/>
    <x v="17"/>
    <x v="0"/>
    <x v="0"/>
    <x v="0"/>
    <x v="0"/>
    <x v="0"/>
    <x v="0"/>
    <x v="0"/>
    <x v="0"/>
    <s v="2023-01-04"/>
    <x v="0"/>
    <n v="18300"/>
    <x v="0"/>
    <m/>
    <x v="0"/>
    <m/>
    <x v="88"/>
    <n v="100479413"/>
    <x v="0"/>
    <x v="0"/>
    <s v="Direção Financeira"/>
    <s v="ORI"/>
    <x v="0"/>
    <m/>
    <x v="0"/>
    <x v="0"/>
    <x v="0"/>
    <x v="0"/>
    <x v="0"/>
    <x v="0"/>
    <x v="0"/>
    <x v="0"/>
    <x v="0"/>
    <x v="0"/>
    <x v="0"/>
    <s v="Direção Financeira"/>
    <x v="0"/>
    <x v="0"/>
    <x v="0"/>
    <x v="0"/>
    <x v="0"/>
    <x v="0"/>
    <x v="0"/>
    <s v="099999"/>
    <x v="0"/>
    <x v="0"/>
    <x v="0"/>
    <x v="0"/>
    <s v="Pagamento a favor de Silva Antunes , pela aquisição de tinteiro para o gabinete do secretario e a unidade de gestão de aquisição da CMSM, conforme anexo"/>
  </r>
  <r>
    <x v="0"/>
    <n v="0"/>
    <n v="0"/>
    <n v="0"/>
    <n v="69541"/>
    <x v="1685"/>
    <x v="0"/>
    <x v="0"/>
    <x v="0"/>
    <s v="03.16.15"/>
    <x v="0"/>
    <x v="0"/>
    <x v="0"/>
    <s v="Direção Financeira"/>
    <s v="03.16.15"/>
    <s v="Direção Financeira"/>
    <s v="03.16.15"/>
    <x v="0"/>
    <x v="0"/>
    <x v="0"/>
    <x v="0"/>
    <x v="0"/>
    <x v="0"/>
    <x v="0"/>
    <x v="0"/>
    <x v="0"/>
    <s v="2023-01-06"/>
    <x v="0"/>
    <n v="69541"/>
    <x v="0"/>
    <m/>
    <x v="0"/>
    <m/>
    <x v="0"/>
    <n v="100476920"/>
    <x v="0"/>
    <x v="0"/>
    <s v="Direção Financeira"/>
    <s v="ORI"/>
    <x v="0"/>
    <m/>
    <x v="0"/>
    <x v="0"/>
    <x v="0"/>
    <x v="0"/>
    <x v="0"/>
    <x v="0"/>
    <x v="0"/>
    <x v="0"/>
    <x v="0"/>
    <x v="0"/>
    <x v="0"/>
    <s v="Direção Financeira"/>
    <x v="0"/>
    <x v="0"/>
    <x v="0"/>
    <x v="0"/>
    <x v="0"/>
    <x v="0"/>
    <x v="0"/>
    <s v="099999"/>
    <x v="0"/>
    <x v="0"/>
    <x v="0"/>
    <x v="0"/>
    <s v="Pagamento a favor de Felisberto Carvalho, pela aquisição de combustíveis, destinados as viaturas afeto aos serviços da CMSM, conforme anexo"/>
  </r>
  <r>
    <x v="0"/>
    <n v="0"/>
    <n v="0"/>
    <n v="0"/>
    <n v="3400"/>
    <x v="1686"/>
    <x v="0"/>
    <x v="1"/>
    <x v="0"/>
    <s v="03.03.10"/>
    <x v="4"/>
    <x v="0"/>
    <x v="3"/>
    <s v="Receitas Da Câmara"/>
    <s v="03.03.10"/>
    <s v="Receitas Da Câmara"/>
    <s v="03.03.10"/>
    <x v="27"/>
    <x v="0"/>
    <x v="3"/>
    <x v="3"/>
    <x v="0"/>
    <x v="0"/>
    <x v="1"/>
    <x v="0"/>
    <x v="0"/>
    <s v="2023-01-12"/>
    <x v="0"/>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80"/>
    <x v="1687"/>
    <x v="0"/>
    <x v="1"/>
    <x v="0"/>
    <s v="03.03.10"/>
    <x v="4"/>
    <x v="0"/>
    <x v="3"/>
    <s v="Receitas Da Câmara"/>
    <s v="03.03.10"/>
    <s v="Receitas Da Câmara"/>
    <s v="03.03.10"/>
    <x v="11"/>
    <x v="0"/>
    <x v="3"/>
    <x v="3"/>
    <x v="0"/>
    <x v="0"/>
    <x v="1"/>
    <x v="0"/>
    <x v="0"/>
    <s v="2023-01-12"/>
    <x v="0"/>
    <n v="3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28"/>
    <x v="1688"/>
    <x v="0"/>
    <x v="1"/>
    <x v="0"/>
    <s v="03.03.10"/>
    <x v="4"/>
    <x v="0"/>
    <x v="3"/>
    <s v="Receitas Da Câmara"/>
    <s v="03.03.10"/>
    <s v="Receitas Da Câmara"/>
    <s v="03.03.10"/>
    <x v="8"/>
    <x v="0"/>
    <x v="0"/>
    <x v="0"/>
    <x v="0"/>
    <x v="0"/>
    <x v="1"/>
    <x v="0"/>
    <x v="0"/>
    <s v="2023-01-12"/>
    <x v="0"/>
    <n v="111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1689"/>
    <x v="0"/>
    <x v="1"/>
    <x v="0"/>
    <s v="03.03.10"/>
    <x v="4"/>
    <x v="0"/>
    <x v="3"/>
    <s v="Receitas Da Câmara"/>
    <s v="03.03.10"/>
    <s v="Receitas Da Câmara"/>
    <s v="03.03.10"/>
    <x v="10"/>
    <x v="0"/>
    <x v="3"/>
    <x v="5"/>
    <x v="0"/>
    <x v="0"/>
    <x v="1"/>
    <x v="0"/>
    <x v="0"/>
    <s v="2023-01-12"/>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
    <x v="1690"/>
    <x v="0"/>
    <x v="1"/>
    <x v="0"/>
    <s v="03.03.10"/>
    <x v="4"/>
    <x v="0"/>
    <x v="3"/>
    <s v="Receitas Da Câmara"/>
    <s v="03.03.10"/>
    <s v="Receitas Da Câmara"/>
    <s v="03.03.10"/>
    <x v="4"/>
    <x v="0"/>
    <x v="3"/>
    <x v="3"/>
    <x v="0"/>
    <x v="0"/>
    <x v="1"/>
    <x v="0"/>
    <x v="0"/>
    <s v="2023-01-12"/>
    <x v="0"/>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500"/>
    <x v="1691"/>
    <x v="0"/>
    <x v="1"/>
    <x v="0"/>
    <s v="03.03.10"/>
    <x v="4"/>
    <x v="0"/>
    <x v="3"/>
    <s v="Receitas Da Câmara"/>
    <s v="03.03.10"/>
    <s v="Receitas Da Câmara"/>
    <s v="03.03.10"/>
    <x v="34"/>
    <x v="0"/>
    <x v="3"/>
    <x v="3"/>
    <x v="0"/>
    <x v="0"/>
    <x v="1"/>
    <x v="0"/>
    <x v="0"/>
    <s v="2023-01-12"/>
    <x v="0"/>
    <n v="18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00"/>
    <x v="1692"/>
    <x v="0"/>
    <x v="1"/>
    <x v="0"/>
    <s v="03.03.10"/>
    <x v="4"/>
    <x v="0"/>
    <x v="3"/>
    <s v="Receitas Da Câmara"/>
    <s v="03.03.10"/>
    <s v="Receitas Da Câmara"/>
    <s v="03.03.10"/>
    <x v="5"/>
    <x v="0"/>
    <x v="0"/>
    <x v="4"/>
    <x v="0"/>
    <x v="0"/>
    <x v="1"/>
    <x v="0"/>
    <x v="0"/>
    <s v="2023-01-12"/>
    <x v="0"/>
    <n v="10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5"/>
    <x v="1693"/>
    <x v="0"/>
    <x v="1"/>
    <x v="0"/>
    <s v="03.03.10"/>
    <x v="4"/>
    <x v="0"/>
    <x v="3"/>
    <s v="Receitas Da Câmara"/>
    <s v="03.03.10"/>
    <s v="Receitas Da Câmara"/>
    <s v="03.03.10"/>
    <x v="6"/>
    <x v="0"/>
    <x v="3"/>
    <x v="3"/>
    <x v="0"/>
    <x v="0"/>
    <x v="1"/>
    <x v="0"/>
    <x v="0"/>
    <s v="2023-01-12"/>
    <x v="0"/>
    <n v="1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
    <x v="1694"/>
    <x v="0"/>
    <x v="1"/>
    <x v="0"/>
    <s v="03.03.10"/>
    <x v="4"/>
    <x v="0"/>
    <x v="3"/>
    <s v="Receitas Da Câmara"/>
    <s v="03.03.10"/>
    <s v="Receitas Da Câmara"/>
    <s v="03.03.10"/>
    <x v="7"/>
    <x v="0"/>
    <x v="3"/>
    <x v="3"/>
    <x v="0"/>
    <x v="0"/>
    <x v="1"/>
    <x v="0"/>
    <x v="0"/>
    <s v="2023-01-12"/>
    <x v="0"/>
    <n v="8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87875"/>
    <x v="1695"/>
    <x v="0"/>
    <x v="1"/>
    <x v="0"/>
    <s v="03.03.10"/>
    <x v="4"/>
    <x v="0"/>
    <x v="3"/>
    <s v="Receitas Da Câmara"/>
    <s v="03.03.10"/>
    <s v="Receitas Da Câmara"/>
    <s v="03.03.10"/>
    <x v="33"/>
    <x v="0"/>
    <x v="0"/>
    <x v="0"/>
    <x v="0"/>
    <x v="0"/>
    <x v="1"/>
    <x v="0"/>
    <x v="0"/>
    <s v="2023-01-12"/>
    <x v="0"/>
    <n v="287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89"/>
    <x v="1696"/>
    <x v="0"/>
    <x v="1"/>
    <x v="0"/>
    <s v="03.03.10"/>
    <x v="4"/>
    <x v="0"/>
    <x v="3"/>
    <s v="Receitas Da Câmara"/>
    <s v="03.03.10"/>
    <s v="Receitas Da Câmara"/>
    <s v="03.03.10"/>
    <x v="28"/>
    <x v="0"/>
    <x v="3"/>
    <x v="3"/>
    <x v="0"/>
    <x v="0"/>
    <x v="1"/>
    <x v="0"/>
    <x v="0"/>
    <s v="2023-01-12"/>
    <x v="0"/>
    <n v="808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1697"/>
    <x v="0"/>
    <x v="1"/>
    <x v="0"/>
    <s v="03.03.10"/>
    <x v="4"/>
    <x v="0"/>
    <x v="3"/>
    <s v="Receitas Da Câmara"/>
    <s v="03.03.10"/>
    <s v="Receitas Da Câmara"/>
    <s v="03.03.10"/>
    <x v="6"/>
    <x v="0"/>
    <x v="3"/>
    <x v="3"/>
    <x v="0"/>
    <x v="0"/>
    <x v="1"/>
    <x v="0"/>
    <x v="0"/>
    <s v="2023-01-16"/>
    <x v="0"/>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
    <x v="1698"/>
    <x v="0"/>
    <x v="1"/>
    <x v="0"/>
    <s v="03.03.10"/>
    <x v="4"/>
    <x v="0"/>
    <x v="3"/>
    <s v="Receitas Da Câmara"/>
    <s v="03.03.10"/>
    <s v="Receitas Da Câmara"/>
    <s v="03.03.10"/>
    <x v="23"/>
    <x v="0"/>
    <x v="3"/>
    <x v="9"/>
    <x v="0"/>
    <x v="0"/>
    <x v="1"/>
    <x v="0"/>
    <x v="0"/>
    <s v="2023-01-16"/>
    <x v="0"/>
    <n v="1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0"/>
    <x v="1699"/>
    <x v="0"/>
    <x v="1"/>
    <x v="0"/>
    <s v="03.03.10"/>
    <x v="4"/>
    <x v="0"/>
    <x v="3"/>
    <s v="Receitas Da Câmara"/>
    <s v="03.03.10"/>
    <s v="Receitas Da Câmara"/>
    <s v="03.03.10"/>
    <x v="5"/>
    <x v="0"/>
    <x v="0"/>
    <x v="4"/>
    <x v="0"/>
    <x v="0"/>
    <x v="1"/>
    <x v="0"/>
    <x v="0"/>
    <s v="2023-01-16"/>
    <x v="0"/>
    <n v="4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80"/>
    <x v="1700"/>
    <x v="0"/>
    <x v="1"/>
    <x v="0"/>
    <s v="03.03.10"/>
    <x v="4"/>
    <x v="0"/>
    <x v="3"/>
    <s v="Receitas Da Câmara"/>
    <s v="03.03.10"/>
    <s v="Receitas Da Câmara"/>
    <s v="03.03.10"/>
    <x v="9"/>
    <x v="0"/>
    <x v="3"/>
    <x v="3"/>
    <x v="0"/>
    <x v="0"/>
    <x v="1"/>
    <x v="0"/>
    <x v="0"/>
    <s v="2023-01-16"/>
    <x v="0"/>
    <n v="8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1701"/>
    <x v="0"/>
    <x v="1"/>
    <x v="0"/>
    <s v="03.03.10"/>
    <x v="4"/>
    <x v="0"/>
    <x v="3"/>
    <s v="Receitas Da Câmara"/>
    <s v="03.03.10"/>
    <s v="Receitas Da Câmara"/>
    <s v="03.03.10"/>
    <x v="32"/>
    <x v="0"/>
    <x v="3"/>
    <x v="3"/>
    <x v="0"/>
    <x v="0"/>
    <x v="1"/>
    <x v="0"/>
    <x v="0"/>
    <s v="2023-01-16"/>
    <x v="0"/>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702"/>
    <x v="0"/>
    <x v="1"/>
    <x v="0"/>
    <s v="03.03.10"/>
    <x v="4"/>
    <x v="0"/>
    <x v="3"/>
    <s v="Receitas Da Câmara"/>
    <s v="03.03.10"/>
    <s v="Receitas Da Câmara"/>
    <s v="03.03.10"/>
    <x v="30"/>
    <x v="0"/>
    <x v="3"/>
    <x v="9"/>
    <x v="0"/>
    <x v="0"/>
    <x v="1"/>
    <x v="0"/>
    <x v="0"/>
    <s v="2023-01-16"/>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839"/>
    <x v="1703"/>
    <x v="0"/>
    <x v="1"/>
    <x v="0"/>
    <s v="03.03.10"/>
    <x v="4"/>
    <x v="0"/>
    <x v="3"/>
    <s v="Receitas Da Câmara"/>
    <s v="03.03.10"/>
    <s v="Receitas Da Câmara"/>
    <s v="03.03.10"/>
    <x v="8"/>
    <x v="0"/>
    <x v="0"/>
    <x v="0"/>
    <x v="0"/>
    <x v="0"/>
    <x v="1"/>
    <x v="0"/>
    <x v="0"/>
    <s v="2023-01-16"/>
    <x v="0"/>
    <n v="6683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615"/>
    <x v="1704"/>
    <x v="0"/>
    <x v="1"/>
    <x v="0"/>
    <s v="03.03.10"/>
    <x v="4"/>
    <x v="0"/>
    <x v="3"/>
    <s v="Receitas Da Câmara"/>
    <s v="03.03.10"/>
    <s v="Receitas Da Câmara"/>
    <s v="03.03.10"/>
    <x v="34"/>
    <x v="0"/>
    <x v="3"/>
    <x v="3"/>
    <x v="0"/>
    <x v="0"/>
    <x v="1"/>
    <x v="0"/>
    <x v="0"/>
    <s v="2023-01-16"/>
    <x v="0"/>
    <n v="296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1705"/>
    <x v="0"/>
    <x v="1"/>
    <x v="0"/>
    <s v="03.03.10"/>
    <x v="4"/>
    <x v="0"/>
    <x v="3"/>
    <s v="Receitas Da Câmara"/>
    <s v="03.03.10"/>
    <s v="Receitas Da Câmara"/>
    <s v="03.03.10"/>
    <x v="7"/>
    <x v="0"/>
    <x v="3"/>
    <x v="3"/>
    <x v="0"/>
    <x v="0"/>
    <x v="1"/>
    <x v="0"/>
    <x v="0"/>
    <s v="2023-01-16"/>
    <x v="0"/>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706"/>
    <x v="0"/>
    <x v="1"/>
    <x v="0"/>
    <s v="03.03.10"/>
    <x v="4"/>
    <x v="0"/>
    <x v="3"/>
    <s v="Receitas Da Câmara"/>
    <s v="03.03.10"/>
    <s v="Receitas Da Câmara"/>
    <s v="03.03.10"/>
    <x v="4"/>
    <x v="0"/>
    <x v="3"/>
    <x v="3"/>
    <x v="0"/>
    <x v="0"/>
    <x v="1"/>
    <x v="0"/>
    <x v="0"/>
    <s v="2023-01-16"/>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3"/>
    <x v="1707"/>
    <x v="0"/>
    <x v="1"/>
    <x v="0"/>
    <s v="03.03.10"/>
    <x v="4"/>
    <x v="0"/>
    <x v="3"/>
    <s v="Receitas Da Câmara"/>
    <s v="03.03.10"/>
    <s v="Receitas Da Câmara"/>
    <s v="03.03.10"/>
    <x v="25"/>
    <x v="0"/>
    <x v="3"/>
    <x v="3"/>
    <x v="0"/>
    <x v="0"/>
    <x v="1"/>
    <x v="0"/>
    <x v="0"/>
    <s v="2023-01-16"/>
    <x v="0"/>
    <n v="107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1708"/>
    <x v="0"/>
    <x v="1"/>
    <x v="0"/>
    <s v="03.03.10"/>
    <x v="4"/>
    <x v="0"/>
    <x v="3"/>
    <s v="Receitas Da Câmara"/>
    <s v="03.03.10"/>
    <s v="Receitas Da Câmara"/>
    <s v="03.03.10"/>
    <x v="11"/>
    <x v="0"/>
    <x v="3"/>
    <x v="3"/>
    <x v="0"/>
    <x v="0"/>
    <x v="1"/>
    <x v="0"/>
    <x v="0"/>
    <s v="2023-01-16"/>
    <x v="0"/>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
    <x v="1709"/>
    <x v="0"/>
    <x v="1"/>
    <x v="0"/>
    <s v="03.03.10"/>
    <x v="4"/>
    <x v="0"/>
    <x v="3"/>
    <s v="Receitas Da Câmara"/>
    <s v="03.03.10"/>
    <s v="Receitas Da Câmara"/>
    <s v="03.03.10"/>
    <x v="27"/>
    <x v="0"/>
    <x v="3"/>
    <x v="3"/>
    <x v="0"/>
    <x v="0"/>
    <x v="1"/>
    <x v="0"/>
    <x v="0"/>
    <s v="2023-01-16"/>
    <x v="0"/>
    <n v="6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8000"/>
    <x v="1710"/>
    <x v="0"/>
    <x v="1"/>
    <x v="0"/>
    <s v="03.03.10"/>
    <x v="4"/>
    <x v="0"/>
    <x v="3"/>
    <s v="Receitas Da Câmara"/>
    <s v="03.03.10"/>
    <s v="Receitas Da Câmara"/>
    <s v="03.03.10"/>
    <x v="33"/>
    <x v="0"/>
    <x v="0"/>
    <x v="0"/>
    <x v="0"/>
    <x v="0"/>
    <x v="1"/>
    <x v="0"/>
    <x v="0"/>
    <s v="2023-01-16"/>
    <x v="0"/>
    <n v="108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000"/>
    <x v="1711"/>
    <x v="0"/>
    <x v="0"/>
    <x v="0"/>
    <s v="01.27.07.04"/>
    <x v="32"/>
    <x v="4"/>
    <x v="5"/>
    <s v="Requalificação Urbana e Habitação 2"/>
    <s v="01.27.07"/>
    <s v="Requalificação Urbana e Habitação 2"/>
    <s v="01.27.07"/>
    <x v="18"/>
    <x v="0"/>
    <x v="0"/>
    <x v="0"/>
    <x v="0"/>
    <x v="1"/>
    <x v="2"/>
    <x v="0"/>
    <x v="1"/>
    <s v="2023-02-08"/>
    <x v="0"/>
    <n v="3000"/>
    <x v="0"/>
    <m/>
    <x v="0"/>
    <m/>
    <x v="261"/>
    <n v="100478417"/>
    <x v="0"/>
    <x v="0"/>
    <s v="Reabilitações de Estradas Rurais"/>
    <s v="ORI"/>
    <x v="0"/>
    <m/>
    <x v="0"/>
    <x v="0"/>
    <x v="0"/>
    <x v="0"/>
    <x v="0"/>
    <x v="0"/>
    <x v="0"/>
    <x v="0"/>
    <x v="0"/>
    <x v="0"/>
    <x v="0"/>
    <s v="Reabilitações de Estradas Rurais"/>
    <x v="0"/>
    <x v="0"/>
    <x v="0"/>
    <x v="0"/>
    <x v="1"/>
    <x v="0"/>
    <x v="0"/>
    <s v="000000"/>
    <x v="0"/>
    <x v="0"/>
    <x v="0"/>
    <x v="0"/>
    <s v="Pagamento a favor do Sr. Felisberto Rodrigues, referente a venda de um galucho de pedras para trabalhos da construção de muros se suporte, conforme anexo."/>
  </r>
  <r>
    <x v="0"/>
    <n v="0"/>
    <n v="0"/>
    <n v="0"/>
    <n v="5000"/>
    <x v="1712"/>
    <x v="0"/>
    <x v="1"/>
    <x v="0"/>
    <s v="03.03.10"/>
    <x v="4"/>
    <x v="0"/>
    <x v="3"/>
    <s v="Receitas Da Câmara"/>
    <s v="03.03.10"/>
    <s v="Receitas Da Câmara"/>
    <s v="03.03.10"/>
    <x v="57"/>
    <x v="0"/>
    <x v="3"/>
    <x v="13"/>
    <x v="0"/>
    <x v="0"/>
    <x v="1"/>
    <x v="0"/>
    <x v="0"/>
    <s v="2023-01-21"/>
    <x v="0"/>
    <n v="5000"/>
    <x v="0"/>
    <m/>
    <x v="0"/>
    <m/>
    <x v="8"/>
    <n v="100474914"/>
    <x v="0"/>
    <x v="0"/>
    <s v="Receitas Da Câmara"/>
    <s v="EXT"/>
    <x v="0"/>
    <s v="RDC"/>
    <x v="0"/>
    <x v="0"/>
    <x v="0"/>
    <x v="0"/>
    <x v="0"/>
    <x v="0"/>
    <x v="0"/>
    <x v="0"/>
    <x v="0"/>
    <x v="0"/>
    <x v="0"/>
    <s v="Receitas Da Câmara"/>
    <x v="0"/>
    <x v="0"/>
    <x v="0"/>
    <x v="0"/>
    <x v="0"/>
    <x v="0"/>
    <x v="0"/>
    <s v="000000"/>
    <x v="0"/>
    <x v="0"/>
    <x v="0"/>
    <x v="0"/>
    <s v="Reposição salário da Srª. Amélia Soares Gomes Almeida, referente ao mês de janeiro 2023, conforme anexo."/>
  </r>
  <r>
    <x v="0"/>
    <n v="0"/>
    <n v="0"/>
    <n v="0"/>
    <n v="2800"/>
    <x v="1713"/>
    <x v="0"/>
    <x v="0"/>
    <x v="0"/>
    <s v="03.16.17"/>
    <x v="53"/>
    <x v="0"/>
    <x v="0"/>
    <s v="Direção Proteção Civil"/>
    <s v="03.16.17"/>
    <s v="Direção Proteção Civil"/>
    <s v="03.16.17"/>
    <x v="19"/>
    <x v="0"/>
    <x v="0"/>
    <x v="7"/>
    <x v="0"/>
    <x v="0"/>
    <x v="0"/>
    <x v="0"/>
    <x v="2"/>
    <s v="2023-03-17"/>
    <x v="0"/>
    <n v="2800"/>
    <x v="0"/>
    <m/>
    <x v="0"/>
    <m/>
    <x v="262"/>
    <n v="100476020"/>
    <x v="0"/>
    <x v="0"/>
    <s v="Direção Proteção Civil"/>
    <s v="ORI"/>
    <x v="0"/>
    <m/>
    <x v="0"/>
    <x v="0"/>
    <x v="0"/>
    <x v="0"/>
    <x v="0"/>
    <x v="0"/>
    <x v="0"/>
    <x v="0"/>
    <x v="0"/>
    <x v="0"/>
    <x v="0"/>
    <s v="Direção Proteção Civil"/>
    <x v="0"/>
    <x v="0"/>
    <x v="0"/>
    <x v="0"/>
    <x v="0"/>
    <x v="0"/>
    <x v="0"/>
    <s v="000000"/>
    <x v="0"/>
    <x v="0"/>
    <x v="0"/>
    <x v="0"/>
    <s v="Ajuda de custo a favor de Lito Admar Barbosa, pela sua deslocação em missão de serviço nos dia 15 e 23 de Março para cidade de Assomada, conforme anexo."/>
  </r>
  <r>
    <x v="0"/>
    <n v="0"/>
    <n v="0"/>
    <n v="0"/>
    <n v="3000"/>
    <x v="1714"/>
    <x v="0"/>
    <x v="0"/>
    <x v="0"/>
    <s v="01.25.03.09"/>
    <x v="36"/>
    <x v="1"/>
    <x v="1"/>
    <s v="Emprego e Formação profissional"/>
    <s v="01.25.03"/>
    <s v="Emprego e Formação profissional"/>
    <s v="01.25.03"/>
    <x v="21"/>
    <x v="0"/>
    <x v="5"/>
    <x v="8"/>
    <x v="0"/>
    <x v="1"/>
    <x v="0"/>
    <x v="0"/>
    <x v="2"/>
    <s v="2023-03-21"/>
    <x v="0"/>
    <n v="3000"/>
    <x v="0"/>
    <m/>
    <x v="0"/>
    <m/>
    <x v="263"/>
    <n v="100478552"/>
    <x v="0"/>
    <x v="0"/>
    <s v="Apoio a formação profissional"/>
    <s v="ORI"/>
    <x v="0"/>
    <m/>
    <x v="0"/>
    <x v="0"/>
    <x v="0"/>
    <x v="0"/>
    <x v="0"/>
    <x v="0"/>
    <x v="0"/>
    <x v="0"/>
    <x v="0"/>
    <x v="0"/>
    <x v="0"/>
    <s v="Apoio a formação profissional"/>
    <x v="0"/>
    <x v="0"/>
    <x v="0"/>
    <x v="0"/>
    <x v="1"/>
    <x v="0"/>
    <x v="0"/>
    <s v="000000"/>
    <x v="0"/>
    <x v="0"/>
    <x v="0"/>
    <x v="0"/>
    <s v="Apoio financeiro a favor da Srª. Angela Brito Semedo, para pagamento de transporte escolar, conforme proposta em anexo. "/>
  </r>
  <r>
    <x v="2"/>
    <n v="0"/>
    <n v="0"/>
    <n v="0"/>
    <n v="200000"/>
    <x v="1715"/>
    <x v="0"/>
    <x v="0"/>
    <x v="0"/>
    <s v="01.27.07.04"/>
    <x v="32"/>
    <x v="4"/>
    <x v="5"/>
    <s v="Requalificação Urbana e Habitação 2"/>
    <s v="01.27.07"/>
    <s v="Requalificação Urbana e Habitação 2"/>
    <s v="01.27.07"/>
    <x v="18"/>
    <x v="0"/>
    <x v="0"/>
    <x v="0"/>
    <x v="0"/>
    <x v="1"/>
    <x v="2"/>
    <x v="0"/>
    <x v="3"/>
    <s v="2023-04-26"/>
    <x v="1"/>
    <n v="200000"/>
    <x v="0"/>
    <m/>
    <x v="0"/>
    <m/>
    <x v="264"/>
    <n v="100479232"/>
    <x v="0"/>
    <x v="0"/>
    <s v="Reabilitações de Estradas Rurais"/>
    <s v="ORI"/>
    <x v="0"/>
    <m/>
    <x v="0"/>
    <x v="0"/>
    <x v="0"/>
    <x v="0"/>
    <x v="0"/>
    <x v="0"/>
    <x v="0"/>
    <x v="0"/>
    <x v="0"/>
    <x v="0"/>
    <x v="0"/>
    <s v="Reabilitações de Estradas Rurais"/>
    <x v="0"/>
    <x v="0"/>
    <x v="0"/>
    <x v="0"/>
    <x v="1"/>
    <x v="0"/>
    <x v="0"/>
    <s v="000000"/>
    <x v="0"/>
    <x v="0"/>
    <x v="0"/>
    <x v="0"/>
    <s v="Pagamento a favor do Sr. Avelino Correia da Veiga, referente a fornecimento de paralelos, para trabalhos de calcetamento na localidade de Bacio, conforme copia de contrato em anexo."/>
  </r>
  <r>
    <x v="0"/>
    <n v="0"/>
    <n v="0"/>
    <n v="0"/>
    <n v="3500"/>
    <x v="1716"/>
    <x v="0"/>
    <x v="0"/>
    <x v="0"/>
    <s v="03.16.15"/>
    <x v="0"/>
    <x v="0"/>
    <x v="0"/>
    <s v="Direção Financeira"/>
    <s v="03.16.15"/>
    <s v="Direção Financeira"/>
    <s v="03.16.15"/>
    <x v="38"/>
    <x v="0"/>
    <x v="0"/>
    <x v="7"/>
    <x v="1"/>
    <x v="0"/>
    <x v="0"/>
    <x v="0"/>
    <x v="3"/>
    <s v="2023-04-26"/>
    <x v="1"/>
    <n v="3500"/>
    <x v="0"/>
    <m/>
    <x v="0"/>
    <m/>
    <x v="24"/>
    <n v="100476775"/>
    <x v="0"/>
    <x v="0"/>
    <s v="Direção Financeira"/>
    <s v="ORI"/>
    <x v="0"/>
    <m/>
    <x v="0"/>
    <x v="0"/>
    <x v="0"/>
    <x v="0"/>
    <x v="0"/>
    <x v="0"/>
    <x v="0"/>
    <x v="0"/>
    <x v="0"/>
    <x v="0"/>
    <x v="0"/>
    <s v="Direção Financeira"/>
    <x v="0"/>
    <x v="0"/>
    <x v="0"/>
    <x v="0"/>
    <x v="0"/>
    <x v="0"/>
    <x v="0"/>
    <s v="000000"/>
    <x v="0"/>
    <x v="0"/>
    <x v="0"/>
    <x v="0"/>
    <s v="Pagamento á Electra Sul, para recarga de energia elétrica no jardim infantil de Ponta Verde, conforme anexo."/>
  </r>
  <r>
    <x v="0"/>
    <n v="0"/>
    <n v="0"/>
    <n v="0"/>
    <n v="43497"/>
    <x v="1717"/>
    <x v="0"/>
    <x v="0"/>
    <x v="0"/>
    <s v="01.25.01.10"/>
    <x v="11"/>
    <x v="1"/>
    <x v="1"/>
    <s v="Educação"/>
    <s v="01.25.01"/>
    <s v="Educação"/>
    <s v="01.25.01"/>
    <x v="21"/>
    <x v="0"/>
    <x v="5"/>
    <x v="8"/>
    <x v="0"/>
    <x v="1"/>
    <x v="0"/>
    <x v="0"/>
    <x v="5"/>
    <s v="2023-05-05"/>
    <x v="1"/>
    <n v="43497"/>
    <x v="0"/>
    <m/>
    <x v="0"/>
    <m/>
    <x v="0"/>
    <n v="100476920"/>
    <x v="0"/>
    <x v="0"/>
    <s v="Transporte escolar"/>
    <s v="ORI"/>
    <x v="0"/>
    <m/>
    <x v="0"/>
    <x v="0"/>
    <x v="0"/>
    <x v="0"/>
    <x v="0"/>
    <x v="0"/>
    <x v="0"/>
    <x v="0"/>
    <x v="0"/>
    <x v="0"/>
    <x v="0"/>
    <s v="Transporte escolar"/>
    <x v="0"/>
    <x v="0"/>
    <x v="0"/>
    <x v="0"/>
    <x v="1"/>
    <x v="0"/>
    <x v="0"/>
    <s v="000883"/>
    <x v="0"/>
    <x v="0"/>
    <x v="0"/>
    <x v="0"/>
    <s v="Pagamento a favor de Felisberto carvalho, pela aquisição de combustíveis, destinados as viaturas afetos ao transporte escolar, conforme documento em anexo."/>
  </r>
  <r>
    <x v="0"/>
    <n v="0"/>
    <n v="0"/>
    <n v="0"/>
    <n v="30000"/>
    <x v="1718"/>
    <x v="0"/>
    <x v="0"/>
    <x v="0"/>
    <s v="01.25.04.22"/>
    <x v="17"/>
    <x v="1"/>
    <x v="1"/>
    <s v="Cultura"/>
    <s v="01.25.04"/>
    <s v="Cultura"/>
    <s v="01.25.04"/>
    <x v="21"/>
    <x v="0"/>
    <x v="5"/>
    <x v="8"/>
    <x v="0"/>
    <x v="1"/>
    <x v="0"/>
    <x v="0"/>
    <x v="5"/>
    <s v="2023-05-16"/>
    <x v="1"/>
    <n v="30000"/>
    <x v="0"/>
    <m/>
    <x v="0"/>
    <m/>
    <x v="265"/>
    <n v="100478512"/>
    <x v="0"/>
    <x v="0"/>
    <s v="Atividades culturais e promoção da cultura no Concelho"/>
    <s v="ORI"/>
    <x v="0"/>
    <s v="ACPCC"/>
    <x v="0"/>
    <x v="0"/>
    <x v="0"/>
    <x v="0"/>
    <x v="0"/>
    <x v="0"/>
    <x v="0"/>
    <x v="0"/>
    <x v="0"/>
    <x v="0"/>
    <x v="0"/>
    <s v="Atividades culturais e promoção da cultura no Concelho"/>
    <x v="0"/>
    <x v="0"/>
    <x v="0"/>
    <x v="0"/>
    <x v="1"/>
    <x v="0"/>
    <x v="0"/>
    <s v="000912"/>
    <x v="0"/>
    <x v="0"/>
    <x v="0"/>
    <x v="0"/>
    <s v="Pagamento a favor da Pam De Terra, referente o pagamento do transporte de artista para a festa de São Joaquim em Hortelão, conforme proposta em anexo."/>
  </r>
  <r>
    <x v="0"/>
    <n v="0"/>
    <n v="0"/>
    <n v="0"/>
    <n v="35000"/>
    <x v="1719"/>
    <x v="0"/>
    <x v="0"/>
    <x v="0"/>
    <s v="01.25.01.10"/>
    <x v="11"/>
    <x v="1"/>
    <x v="1"/>
    <s v="Educação"/>
    <s v="01.25.01"/>
    <s v="Educação"/>
    <s v="01.25.01"/>
    <x v="21"/>
    <x v="0"/>
    <x v="5"/>
    <x v="8"/>
    <x v="0"/>
    <x v="1"/>
    <x v="0"/>
    <x v="0"/>
    <x v="5"/>
    <s v="2023-05-16"/>
    <x v="1"/>
    <n v="35000"/>
    <x v="0"/>
    <m/>
    <x v="0"/>
    <m/>
    <x v="13"/>
    <n v="100477690"/>
    <x v="0"/>
    <x v="0"/>
    <s v="Transporte escolar"/>
    <s v="ORI"/>
    <x v="0"/>
    <m/>
    <x v="0"/>
    <x v="0"/>
    <x v="0"/>
    <x v="0"/>
    <x v="0"/>
    <x v="0"/>
    <x v="0"/>
    <x v="0"/>
    <x v="0"/>
    <x v="0"/>
    <x v="0"/>
    <s v="Transporte escolar"/>
    <x v="0"/>
    <x v="0"/>
    <x v="0"/>
    <x v="0"/>
    <x v="1"/>
    <x v="0"/>
    <x v="0"/>
    <s v="000911"/>
    <x v="0"/>
    <x v="0"/>
    <x v="0"/>
    <x v="0"/>
    <s v=" Pagamento a favor da Automendes, referente aquisição de 2 bateria eurocel 12V 80AH para costear, ST76-QP e ST-77-QP, afeto ao transporte escolar, conforme proposta em anexo.  "/>
  </r>
  <r>
    <x v="2"/>
    <n v="0"/>
    <n v="0"/>
    <n v="0"/>
    <n v="11406396"/>
    <x v="1720"/>
    <x v="0"/>
    <x v="0"/>
    <x v="0"/>
    <s v="01.27.03.10"/>
    <x v="34"/>
    <x v="4"/>
    <x v="5"/>
    <s v="Gestão de Recursos Hídricos"/>
    <s v="01.27.03"/>
    <s v="Gestão de Recursos Hídricos"/>
    <s v="01.27.03"/>
    <x v="20"/>
    <x v="0"/>
    <x v="0"/>
    <x v="0"/>
    <x v="0"/>
    <x v="1"/>
    <x v="2"/>
    <x v="0"/>
    <x v="4"/>
    <s v="2023-06-02"/>
    <x v="1"/>
    <n v="11406396"/>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 Pagamento á Tecnovia Cabo Verde, referente a auto nº2,fatura nº6/203 e 13/2023, auto nº5  da empreitada da construção da rede de adução e distribuição, construções de estações, elevatórias, construção e reabilitação de reservatório, no âmbito do contrato programa assinado pelo Fundo de Ambiente, conforme anexo.  "/>
  </r>
  <r>
    <x v="0"/>
    <n v="0"/>
    <n v="0"/>
    <n v="0"/>
    <n v="8000"/>
    <x v="1721"/>
    <x v="0"/>
    <x v="0"/>
    <x v="0"/>
    <s v="01.25.05.12"/>
    <x v="5"/>
    <x v="1"/>
    <x v="1"/>
    <s v="Saúde"/>
    <s v="01.25.05"/>
    <s v="Saúde"/>
    <s v="01.25.05"/>
    <x v="1"/>
    <x v="0"/>
    <x v="1"/>
    <x v="1"/>
    <x v="0"/>
    <x v="1"/>
    <x v="0"/>
    <x v="0"/>
    <x v="4"/>
    <s v="2023-06-06"/>
    <x v="1"/>
    <n v="8000"/>
    <x v="0"/>
    <m/>
    <x v="0"/>
    <m/>
    <x v="48"/>
    <n v="100479054"/>
    <x v="0"/>
    <x v="0"/>
    <s v="Promoção e Inclusão Social"/>
    <s v="ORI"/>
    <x v="0"/>
    <m/>
    <x v="0"/>
    <x v="0"/>
    <x v="0"/>
    <x v="0"/>
    <x v="0"/>
    <x v="0"/>
    <x v="0"/>
    <x v="0"/>
    <x v="0"/>
    <x v="0"/>
    <x v="0"/>
    <s v="Promoção e Inclusão Social"/>
    <x v="0"/>
    <x v="0"/>
    <x v="0"/>
    <x v="0"/>
    <x v="1"/>
    <x v="0"/>
    <x v="0"/>
    <s v="000000"/>
    <x v="0"/>
    <x v="0"/>
    <x v="0"/>
    <x v="0"/>
    <s v="Pagamento á M Optica, para aquisição de óculos, a favor da beneficiário Srª Saturnina Correia, residente em Achada Monte, conforme documento justificativo em anexo."/>
  </r>
  <r>
    <x v="0"/>
    <n v="0"/>
    <n v="0"/>
    <n v="0"/>
    <n v="21275"/>
    <x v="1722"/>
    <x v="0"/>
    <x v="0"/>
    <x v="0"/>
    <s v="03.16.15"/>
    <x v="0"/>
    <x v="0"/>
    <x v="0"/>
    <s v="Direção Financeira"/>
    <s v="03.16.15"/>
    <s v="Direção Financeira"/>
    <s v="03.16.15"/>
    <x v="55"/>
    <x v="0"/>
    <x v="0"/>
    <x v="0"/>
    <x v="0"/>
    <x v="0"/>
    <x v="0"/>
    <x v="0"/>
    <x v="4"/>
    <s v="2023-06-07"/>
    <x v="1"/>
    <n v="21275"/>
    <x v="0"/>
    <m/>
    <x v="0"/>
    <m/>
    <x v="266"/>
    <n v="100385449"/>
    <x v="0"/>
    <x v="0"/>
    <s v="Direção Financeira"/>
    <s v="ORI"/>
    <x v="0"/>
    <m/>
    <x v="0"/>
    <x v="0"/>
    <x v="0"/>
    <x v="0"/>
    <x v="0"/>
    <x v="0"/>
    <x v="0"/>
    <x v="0"/>
    <x v="0"/>
    <x v="0"/>
    <x v="0"/>
    <s v="Direção Financeira"/>
    <x v="0"/>
    <x v="0"/>
    <x v="0"/>
    <x v="0"/>
    <x v="0"/>
    <x v="0"/>
    <x v="0"/>
    <s v="000000"/>
    <x v="0"/>
    <x v="0"/>
    <x v="0"/>
    <x v="0"/>
    <s v="Pagamento a favor da Vide Alarme, para a aquisição de plataforma web de gerir relógios de assiduidade e a montagem do sistema no sistema RH da CMSM, conforme anexo."/>
  </r>
  <r>
    <x v="0"/>
    <n v="0"/>
    <n v="0"/>
    <n v="0"/>
    <n v="6000"/>
    <x v="1723"/>
    <x v="0"/>
    <x v="0"/>
    <x v="0"/>
    <s v="01.25.04.22"/>
    <x v="17"/>
    <x v="1"/>
    <x v="1"/>
    <s v="Cultura"/>
    <s v="01.25.04"/>
    <s v="Cultura"/>
    <s v="01.25.04"/>
    <x v="21"/>
    <x v="0"/>
    <x v="5"/>
    <x v="8"/>
    <x v="0"/>
    <x v="1"/>
    <x v="0"/>
    <x v="0"/>
    <x v="11"/>
    <s v="2023-09-07"/>
    <x v="2"/>
    <n v="6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pelo trabalho de bombeiro e proteção civil, prestado durante o festival calheta 2023, conforme annexo"/>
  </r>
  <r>
    <x v="0"/>
    <n v="0"/>
    <n v="0"/>
    <n v="0"/>
    <n v="29500"/>
    <x v="1724"/>
    <x v="0"/>
    <x v="0"/>
    <x v="0"/>
    <s v="03.16.15"/>
    <x v="0"/>
    <x v="0"/>
    <x v="0"/>
    <s v="Direção Financeira"/>
    <s v="03.16.15"/>
    <s v="Direção Financeira"/>
    <s v="03.16.15"/>
    <x v="55"/>
    <x v="0"/>
    <x v="0"/>
    <x v="0"/>
    <x v="0"/>
    <x v="0"/>
    <x v="0"/>
    <x v="0"/>
    <x v="4"/>
    <s v="2023-06-07"/>
    <x v="1"/>
    <n v="29500"/>
    <x v="0"/>
    <m/>
    <x v="0"/>
    <m/>
    <x v="131"/>
    <n v="100392078"/>
    <x v="0"/>
    <x v="0"/>
    <s v="Direção Financeira"/>
    <s v="ORI"/>
    <x v="0"/>
    <m/>
    <x v="0"/>
    <x v="0"/>
    <x v="0"/>
    <x v="0"/>
    <x v="0"/>
    <x v="0"/>
    <x v="0"/>
    <x v="0"/>
    <x v="0"/>
    <x v="0"/>
    <x v="0"/>
    <s v="Direção Financeira"/>
    <x v="0"/>
    <x v="0"/>
    <x v="0"/>
    <x v="0"/>
    <x v="0"/>
    <x v="0"/>
    <x v="0"/>
    <s v="000000"/>
    <x v="0"/>
    <x v="0"/>
    <x v="0"/>
    <x v="0"/>
    <s v="Pagamento a favor da Khym Negoce, para a aquisição de 1 aparelho de ar condicionado AC SPLIT BERKLAYS, para o gabinete da Direção e Desenvolvimento económico da CMSM, conforme anexo.   "/>
  </r>
  <r>
    <x v="0"/>
    <n v="0"/>
    <n v="0"/>
    <n v="0"/>
    <n v="5000"/>
    <x v="1725"/>
    <x v="0"/>
    <x v="1"/>
    <x v="0"/>
    <s v="03.03.10"/>
    <x v="4"/>
    <x v="0"/>
    <x v="3"/>
    <s v="Receitas Da Câmara"/>
    <s v="03.03.10"/>
    <s v="Receitas Da Câmara"/>
    <s v="03.03.10"/>
    <x v="57"/>
    <x v="0"/>
    <x v="3"/>
    <x v="13"/>
    <x v="0"/>
    <x v="0"/>
    <x v="1"/>
    <x v="0"/>
    <x v="5"/>
    <s v="2023-05-22"/>
    <x v="1"/>
    <n v="5000"/>
    <x v="0"/>
    <m/>
    <x v="0"/>
    <m/>
    <x v="8"/>
    <n v="100474914"/>
    <x v="0"/>
    <x v="0"/>
    <s v="Receitas Da Câmara"/>
    <s v="EXT"/>
    <x v="0"/>
    <s v="RDC"/>
    <x v="0"/>
    <x v="0"/>
    <x v="0"/>
    <x v="0"/>
    <x v="0"/>
    <x v="0"/>
    <x v="0"/>
    <x v="0"/>
    <x v="0"/>
    <x v="0"/>
    <x v="0"/>
    <s v="Receitas Da Câmara"/>
    <x v="0"/>
    <x v="0"/>
    <x v="0"/>
    <x v="0"/>
    <x v="0"/>
    <x v="0"/>
    <x v="0"/>
    <s v="000000"/>
    <x v="0"/>
    <x v="0"/>
    <x v="0"/>
    <x v="0"/>
    <s v="Reposição do salário da Sr. Amélia Soares Gomes Almeida, conforme anexo."/>
  </r>
  <r>
    <x v="0"/>
    <n v="0"/>
    <n v="0"/>
    <n v="0"/>
    <n v="3000"/>
    <x v="1726"/>
    <x v="0"/>
    <x v="0"/>
    <x v="0"/>
    <s v="03.16.01"/>
    <x v="14"/>
    <x v="0"/>
    <x v="0"/>
    <s v="Assembleia Municipal"/>
    <s v="03.16.01"/>
    <s v="Assembleia Municipal"/>
    <s v="03.16.01"/>
    <x v="19"/>
    <x v="0"/>
    <x v="0"/>
    <x v="7"/>
    <x v="0"/>
    <x v="0"/>
    <x v="0"/>
    <x v="0"/>
    <x v="11"/>
    <s v="2023-09-25"/>
    <x v="2"/>
    <n v="3000"/>
    <x v="0"/>
    <m/>
    <x v="0"/>
    <m/>
    <x v="188"/>
    <n v="100438723"/>
    <x v="0"/>
    <x v="0"/>
    <s v="Assembleia Municipal"/>
    <s v="ORI"/>
    <x v="0"/>
    <s v="AM"/>
    <x v="0"/>
    <x v="0"/>
    <x v="0"/>
    <x v="0"/>
    <x v="0"/>
    <x v="0"/>
    <x v="0"/>
    <x v="0"/>
    <x v="0"/>
    <x v="0"/>
    <x v="0"/>
    <s v="Assembleia Municipal"/>
    <x v="0"/>
    <x v="0"/>
    <x v="0"/>
    <x v="0"/>
    <x v="0"/>
    <x v="0"/>
    <x v="0"/>
    <s v="000000"/>
    <x v="0"/>
    <x v="0"/>
    <x v="0"/>
    <x v="0"/>
    <s v="Ajuda de custo a favor da Srª. Presidente da Assembleia Municipal, pela sua deslocação á cidade da Praia, em missão do serviço no dia 27 de junho de 2023, conforme anexo."/>
  </r>
  <r>
    <x v="0"/>
    <n v="0"/>
    <n v="0"/>
    <n v="0"/>
    <n v="339"/>
    <x v="1727"/>
    <x v="0"/>
    <x v="0"/>
    <x v="0"/>
    <s v="03.16.16"/>
    <x v="22"/>
    <x v="0"/>
    <x v="0"/>
    <s v="Direção Ambiente e Saneamento "/>
    <s v="03.16.16"/>
    <s v="Direção Ambiente e Saneamento "/>
    <s v="03.16.16"/>
    <x v="54"/>
    <x v="0"/>
    <x v="0"/>
    <x v="0"/>
    <x v="0"/>
    <x v="0"/>
    <x v="0"/>
    <x v="0"/>
    <x v="4"/>
    <s v="2023-06-21"/>
    <x v="1"/>
    <n v="33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6-2023"/>
  </r>
  <r>
    <x v="0"/>
    <n v="0"/>
    <n v="0"/>
    <n v="0"/>
    <n v="1413"/>
    <x v="1727"/>
    <x v="0"/>
    <x v="0"/>
    <x v="0"/>
    <s v="03.16.16"/>
    <x v="22"/>
    <x v="0"/>
    <x v="0"/>
    <s v="Direção Ambiente e Saneamento "/>
    <s v="03.16.16"/>
    <s v="Direção Ambiente e Saneamento "/>
    <s v="03.16.16"/>
    <x v="51"/>
    <x v="0"/>
    <x v="0"/>
    <x v="0"/>
    <x v="0"/>
    <x v="0"/>
    <x v="0"/>
    <x v="0"/>
    <x v="4"/>
    <s v="2023-06-21"/>
    <x v="1"/>
    <n v="1413"/>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6-2023"/>
  </r>
  <r>
    <x v="0"/>
    <n v="0"/>
    <n v="0"/>
    <n v="0"/>
    <n v="28"/>
    <x v="1727"/>
    <x v="0"/>
    <x v="0"/>
    <x v="0"/>
    <s v="03.16.16"/>
    <x v="22"/>
    <x v="0"/>
    <x v="0"/>
    <s v="Direção Ambiente e Saneamento "/>
    <s v="03.16.16"/>
    <s v="Direção Ambiente e Saneamento "/>
    <s v="03.16.16"/>
    <x v="52"/>
    <x v="0"/>
    <x v="0"/>
    <x v="0"/>
    <x v="0"/>
    <x v="0"/>
    <x v="0"/>
    <x v="0"/>
    <x v="4"/>
    <s v="2023-06-21"/>
    <x v="1"/>
    <n v="28"/>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6-2023"/>
  </r>
  <r>
    <x v="0"/>
    <n v="0"/>
    <n v="0"/>
    <n v="0"/>
    <n v="14482"/>
    <x v="1727"/>
    <x v="0"/>
    <x v="0"/>
    <x v="0"/>
    <s v="03.16.16"/>
    <x v="22"/>
    <x v="0"/>
    <x v="0"/>
    <s v="Direção Ambiente e Saneamento "/>
    <s v="03.16.16"/>
    <s v="Direção Ambiente e Saneamento "/>
    <s v="03.16.16"/>
    <x v="37"/>
    <x v="0"/>
    <x v="0"/>
    <x v="0"/>
    <x v="1"/>
    <x v="0"/>
    <x v="0"/>
    <x v="0"/>
    <x v="4"/>
    <s v="2023-06-21"/>
    <x v="1"/>
    <n v="14482"/>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6-2023"/>
  </r>
  <r>
    <x v="0"/>
    <n v="0"/>
    <n v="0"/>
    <n v="0"/>
    <n v="187"/>
    <x v="1727"/>
    <x v="0"/>
    <x v="0"/>
    <x v="0"/>
    <s v="03.16.16"/>
    <x v="22"/>
    <x v="0"/>
    <x v="0"/>
    <s v="Direção Ambiente e Saneamento "/>
    <s v="03.16.16"/>
    <s v="Direção Ambiente e Saneamento "/>
    <s v="03.16.16"/>
    <x v="54"/>
    <x v="0"/>
    <x v="0"/>
    <x v="0"/>
    <x v="0"/>
    <x v="0"/>
    <x v="0"/>
    <x v="0"/>
    <x v="4"/>
    <s v="2023-06-21"/>
    <x v="1"/>
    <n v="187"/>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6-2023"/>
  </r>
  <r>
    <x v="0"/>
    <n v="0"/>
    <n v="0"/>
    <n v="0"/>
    <n v="780"/>
    <x v="1727"/>
    <x v="0"/>
    <x v="0"/>
    <x v="0"/>
    <s v="03.16.16"/>
    <x v="22"/>
    <x v="0"/>
    <x v="0"/>
    <s v="Direção Ambiente e Saneamento "/>
    <s v="03.16.16"/>
    <s v="Direção Ambiente e Saneamento "/>
    <s v="03.16.16"/>
    <x v="51"/>
    <x v="0"/>
    <x v="0"/>
    <x v="0"/>
    <x v="0"/>
    <x v="0"/>
    <x v="0"/>
    <x v="0"/>
    <x v="4"/>
    <s v="2023-06-21"/>
    <x v="1"/>
    <n v="780"/>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6-2023"/>
  </r>
  <r>
    <x v="0"/>
    <n v="0"/>
    <n v="0"/>
    <n v="0"/>
    <n v="15"/>
    <x v="1727"/>
    <x v="0"/>
    <x v="0"/>
    <x v="0"/>
    <s v="03.16.16"/>
    <x v="22"/>
    <x v="0"/>
    <x v="0"/>
    <s v="Direção Ambiente e Saneamento "/>
    <s v="03.16.16"/>
    <s v="Direção Ambiente e Saneamento "/>
    <s v="03.16.16"/>
    <x v="52"/>
    <x v="0"/>
    <x v="0"/>
    <x v="0"/>
    <x v="0"/>
    <x v="0"/>
    <x v="0"/>
    <x v="0"/>
    <x v="4"/>
    <s v="2023-06-21"/>
    <x v="1"/>
    <n v="15"/>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6-2023"/>
  </r>
  <r>
    <x v="0"/>
    <n v="0"/>
    <n v="0"/>
    <n v="0"/>
    <n v="7994"/>
    <x v="1727"/>
    <x v="0"/>
    <x v="0"/>
    <x v="0"/>
    <s v="03.16.16"/>
    <x v="22"/>
    <x v="0"/>
    <x v="0"/>
    <s v="Direção Ambiente e Saneamento "/>
    <s v="03.16.16"/>
    <s v="Direção Ambiente e Saneamento "/>
    <s v="03.16.16"/>
    <x v="37"/>
    <x v="0"/>
    <x v="0"/>
    <x v="0"/>
    <x v="1"/>
    <x v="0"/>
    <x v="0"/>
    <x v="0"/>
    <x v="4"/>
    <s v="2023-06-21"/>
    <x v="1"/>
    <n v="799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6-2023"/>
  </r>
  <r>
    <x v="0"/>
    <n v="0"/>
    <n v="0"/>
    <n v="0"/>
    <n v="53"/>
    <x v="1727"/>
    <x v="0"/>
    <x v="0"/>
    <x v="0"/>
    <s v="03.16.16"/>
    <x v="22"/>
    <x v="0"/>
    <x v="0"/>
    <s v="Direção Ambiente e Saneamento "/>
    <s v="03.16.16"/>
    <s v="Direção Ambiente e Saneamento "/>
    <s v="03.16.16"/>
    <x v="54"/>
    <x v="0"/>
    <x v="0"/>
    <x v="0"/>
    <x v="0"/>
    <x v="0"/>
    <x v="0"/>
    <x v="0"/>
    <x v="4"/>
    <s v="2023-06-21"/>
    <x v="1"/>
    <n v="5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6-2023"/>
  </r>
  <r>
    <x v="0"/>
    <n v="0"/>
    <n v="0"/>
    <n v="0"/>
    <n v="224"/>
    <x v="1727"/>
    <x v="0"/>
    <x v="0"/>
    <x v="0"/>
    <s v="03.16.16"/>
    <x v="22"/>
    <x v="0"/>
    <x v="0"/>
    <s v="Direção Ambiente e Saneamento "/>
    <s v="03.16.16"/>
    <s v="Direção Ambiente e Saneamento "/>
    <s v="03.16.16"/>
    <x v="51"/>
    <x v="0"/>
    <x v="0"/>
    <x v="0"/>
    <x v="0"/>
    <x v="0"/>
    <x v="0"/>
    <x v="0"/>
    <x v="4"/>
    <s v="2023-06-21"/>
    <x v="1"/>
    <n v="22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6-2023"/>
  </r>
  <r>
    <x v="0"/>
    <n v="0"/>
    <n v="0"/>
    <n v="0"/>
    <n v="4"/>
    <x v="1727"/>
    <x v="0"/>
    <x v="0"/>
    <x v="0"/>
    <s v="03.16.16"/>
    <x v="22"/>
    <x v="0"/>
    <x v="0"/>
    <s v="Direção Ambiente e Saneamento "/>
    <s v="03.16.16"/>
    <s v="Direção Ambiente e Saneamento "/>
    <s v="03.16.16"/>
    <x v="52"/>
    <x v="0"/>
    <x v="0"/>
    <x v="0"/>
    <x v="0"/>
    <x v="0"/>
    <x v="0"/>
    <x v="0"/>
    <x v="4"/>
    <s v="2023-06-21"/>
    <x v="1"/>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6-2023"/>
  </r>
  <r>
    <x v="0"/>
    <n v="0"/>
    <n v="0"/>
    <n v="0"/>
    <n v="2306"/>
    <x v="1727"/>
    <x v="0"/>
    <x v="0"/>
    <x v="0"/>
    <s v="03.16.16"/>
    <x v="22"/>
    <x v="0"/>
    <x v="0"/>
    <s v="Direção Ambiente e Saneamento "/>
    <s v="03.16.16"/>
    <s v="Direção Ambiente e Saneamento "/>
    <s v="03.16.16"/>
    <x v="37"/>
    <x v="0"/>
    <x v="0"/>
    <x v="0"/>
    <x v="1"/>
    <x v="0"/>
    <x v="0"/>
    <x v="0"/>
    <x v="4"/>
    <s v="2023-06-21"/>
    <x v="1"/>
    <n v="2306"/>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6-2023"/>
  </r>
  <r>
    <x v="0"/>
    <n v="0"/>
    <n v="0"/>
    <n v="0"/>
    <n v="4"/>
    <x v="1727"/>
    <x v="0"/>
    <x v="0"/>
    <x v="0"/>
    <s v="03.16.16"/>
    <x v="22"/>
    <x v="0"/>
    <x v="0"/>
    <s v="Direção Ambiente e Saneamento "/>
    <s v="03.16.16"/>
    <s v="Direção Ambiente e Saneamento "/>
    <s v="03.16.16"/>
    <x v="54"/>
    <x v="0"/>
    <x v="0"/>
    <x v="0"/>
    <x v="0"/>
    <x v="0"/>
    <x v="0"/>
    <x v="0"/>
    <x v="4"/>
    <s v="2023-06-21"/>
    <x v="1"/>
    <n v="4"/>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6-2023"/>
  </r>
  <r>
    <x v="0"/>
    <n v="0"/>
    <n v="0"/>
    <n v="0"/>
    <n v="17"/>
    <x v="1727"/>
    <x v="0"/>
    <x v="0"/>
    <x v="0"/>
    <s v="03.16.16"/>
    <x v="22"/>
    <x v="0"/>
    <x v="0"/>
    <s v="Direção Ambiente e Saneamento "/>
    <s v="03.16.16"/>
    <s v="Direção Ambiente e Saneamento "/>
    <s v="03.16.16"/>
    <x v="51"/>
    <x v="0"/>
    <x v="0"/>
    <x v="0"/>
    <x v="0"/>
    <x v="0"/>
    <x v="0"/>
    <x v="0"/>
    <x v="4"/>
    <s v="2023-06-21"/>
    <x v="1"/>
    <n v="1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6-2023"/>
  </r>
  <r>
    <x v="0"/>
    <n v="0"/>
    <n v="0"/>
    <n v="0"/>
    <n v="0"/>
    <x v="1727"/>
    <x v="0"/>
    <x v="0"/>
    <x v="0"/>
    <s v="03.16.16"/>
    <x v="22"/>
    <x v="0"/>
    <x v="0"/>
    <s v="Direção Ambiente e Saneamento "/>
    <s v="03.16.16"/>
    <s v="Direção Ambiente e Saneamento "/>
    <s v="03.16.16"/>
    <x v="52"/>
    <x v="0"/>
    <x v="0"/>
    <x v="0"/>
    <x v="0"/>
    <x v="0"/>
    <x v="0"/>
    <x v="0"/>
    <x v="4"/>
    <s v="2023-06-21"/>
    <x v="1"/>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6-2023"/>
  </r>
  <r>
    <x v="0"/>
    <n v="0"/>
    <n v="0"/>
    <n v="0"/>
    <n v="175"/>
    <x v="1727"/>
    <x v="0"/>
    <x v="0"/>
    <x v="0"/>
    <s v="03.16.16"/>
    <x v="22"/>
    <x v="0"/>
    <x v="0"/>
    <s v="Direção Ambiente e Saneamento "/>
    <s v="03.16.16"/>
    <s v="Direção Ambiente e Saneamento "/>
    <s v="03.16.16"/>
    <x v="37"/>
    <x v="0"/>
    <x v="0"/>
    <x v="0"/>
    <x v="1"/>
    <x v="0"/>
    <x v="0"/>
    <x v="0"/>
    <x v="4"/>
    <s v="2023-06-21"/>
    <x v="1"/>
    <n v="175"/>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6-2023"/>
  </r>
  <r>
    <x v="0"/>
    <n v="0"/>
    <n v="0"/>
    <n v="0"/>
    <n v="262"/>
    <x v="1727"/>
    <x v="0"/>
    <x v="0"/>
    <x v="0"/>
    <s v="03.16.16"/>
    <x v="22"/>
    <x v="0"/>
    <x v="0"/>
    <s v="Direção Ambiente e Saneamento "/>
    <s v="03.16.16"/>
    <s v="Direção Ambiente e Saneamento "/>
    <s v="03.16.16"/>
    <x v="54"/>
    <x v="0"/>
    <x v="0"/>
    <x v="0"/>
    <x v="0"/>
    <x v="0"/>
    <x v="0"/>
    <x v="0"/>
    <x v="4"/>
    <s v="2023-06-21"/>
    <x v="1"/>
    <n v="262"/>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6-2023"/>
  </r>
  <r>
    <x v="0"/>
    <n v="0"/>
    <n v="0"/>
    <n v="0"/>
    <n v="1095"/>
    <x v="1727"/>
    <x v="0"/>
    <x v="0"/>
    <x v="0"/>
    <s v="03.16.16"/>
    <x v="22"/>
    <x v="0"/>
    <x v="0"/>
    <s v="Direção Ambiente e Saneamento "/>
    <s v="03.16.16"/>
    <s v="Direção Ambiente e Saneamento "/>
    <s v="03.16.16"/>
    <x v="51"/>
    <x v="0"/>
    <x v="0"/>
    <x v="0"/>
    <x v="0"/>
    <x v="0"/>
    <x v="0"/>
    <x v="0"/>
    <x v="4"/>
    <s v="2023-06-21"/>
    <x v="1"/>
    <n v="109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6-2023"/>
  </r>
  <r>
    <x v="0"/>
    <n v="0"/>
    <n v="0"/>
    <n v="0"/>
    <n v="21"/>
    <x v="1727"/>
    <x v="0"/>
    <x v="0"/>
    <x v="0"/>
    <s v="03.16.16"/>
    <x v="22"/>
    <x v="0"/>
    <x v="0"/>
    <s v="Direção Ambiente e Saneamento "/>
    <s v="03.16.16"/>
    <s v="Direção Ambiente e Saneamento "/>
    <s v="03.16.16"/>
    <x v="52"/>
    <x v="0"/>
    <x v="0"/>
    <x v="0"/>
    <x v="0"/>
    <x v="0"/>
    <x v="0"/>
    <x v="0"/>
    <x v="4"/>
    <s v="2023-06-21"/>
    <x v="1"/>
    <n v="21"/>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6-2023"/>
  </r>
  <r>
    <x v="0"/>
    <n v="0"/>
    <n v="0"/>
    <n v="0"/>
    <n v="11222"/>
    <x v="1727"/>
    <x v="0"/>
    <x v="0"/>
    <x v="0"/>
    <s v="03.16.16"/>
    <x v="22"/>
    <x v="0"/>
    <x v="0"/>
    <s v="Direção Ambiente e Saneamento "/>
    <s v="03.16.16"/>
    <s v="Direção Ambiente e Saneamento "/>
    <s v="03.16.16"/>
    <x v="37"/>
    <x v="0"/>
    <x v="0"/>
    <x v="0"/>
    <x v="1"/>
    <x v="0"/>
    <x v="0"/>
    <x v="0"/>
    <x v="4"/>
    <s v="2023-06-21"/>
    <x v="1"/>
    <n v="11222"/>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6-2023"/>
  </r>
  <r>
    <x v="0"/>
    <n v="0"/>
    <n v="0"/>
    <n v="0"/>
    <n v="171"/>
    <x v="1727"/>
    <x v="0"/>
    <x v="0"/>
    <x v="0"/>
    <s v="03.16.16"/>
    <x v="22"/>
    <x v="0"/>
    <x v="0"/>
    <s v="Direção Ambiente e Saneamento "/>
    <s v="03.16.16"/>
    <s v="Direção Ambiente e Saneamento "/>
    <s v="03.16.16"/>
    <x v="54"/>
    <x v="0"/>
    <x v="0"/>
    <x v="0"/>
    <x v="0"/>
    <x v="0"/>
    <x v="0"/>
    <x v="0"/>
    <x v="4"/>
    <s v="2023-06-21"/>
    <x v="1"/>
    <n v="171"/>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6-2023"/>
  </r>
  <r>
    <x v="0"/>
    <n v="0"/>
    <n v="0"/>
    <n v="0"/>
    <n v="715"/>
    <x v="1727"/>
    <x v="0"/>
    <x v="0"/>
    <x v="0"/>
    <s v="03.16.16"/>
    <x v="22"/>
    <x v="0"/>
    <x v="0"/>
    <s v="Direção Ambiente e Saneamento "/>
    <s v="03.16.16"/>
    <s v="Direção Ambiente e Saneamento "/>
    <s v="03.16.16"/>
    <x v="51"/>
    <x v="0"/>
    <x v="0"/>
    <x v="0"/>
    <x v="0"/>
    <x v="0"/>
    <x v="0"/>
    <x v="0"/>
    <x v="4"/>
    <s v="2023-06-21"/>
    <x v="1"/>
    <n v="71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6-2023"/>
  </r>
  <r>
    <x v="0"/>
    <n v="0"/>
    <n v="0"/>
    <n v="0"/>
    <n v="14"/>
    <x v="1727"/>
    <x v="0"/>
    <x v="0"/>
    <x v="0"/>
    <s v="03.16.16"/>
    <x v="22"/>
    <x v="0"/>
    <x v="0"/>
    <s v="Direção Ambiente e Saneamento "/>
    <s v="03.16.16"/>
    <s v="Direção Ambiente e Saneamento "/>
    <s v="03.16.16"/>
    <x v="52"/>
    <x v="0"/>
    <x v="0"/>
    <x v="0"/>
    <x v="0"/>
    <x v="0"/>
    <x v="0"/>
    <x v="0"/>
    <x v="4"/>
    <s v="2023-06-21"/>
    <x v="1"/>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6-2023"/>
  </r>
  <r>
    <x v="0"/>
    <n v="0"/>
    <n v="0"/>
    <n v="0"/>
    <n v="7333"/>
    <x v="1727"/>
    <x v="0"/>
    <x v="0"/>
    <x v="0"/>
    <s v="03.16.16"/>
    <x v="22"/>
    <x v="0"/>
    <x v="0"/>
    <s v="Direção Ambiente e Saneamento "/>
    <s v="03.16.16"/>
    <s v="Direção Ambiente e Saneamento "/>
    <s v="03.16.16"/>
    <x v="37"/>
    <x v="0"/>
    <x v="0"/>
    <x v="0"/>
    <x v="1"/>
    <x v="0"/>
    <x v="0"/>
    <x v="0"/>
    <x v="4"/>
    <s v="2023-06-21"/>
    <x v="1"/>
    <n v="7333"/>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6-2023"/>
  </r>
  <r>
    <x v="0"/>
    <n v="0"/>
    <n v="0"/>
    <n v="0"/>
    <n v="31"/>
    <x v="1727"/>
    <x v="0"/>
    <x v="0"/>
    <x v="0"/>
    <s v="03.16.16"/>
    <x v="22"/>
    <x v="0"/>
    <x v="0"/>
    <s v="Direção Ambiente e Saneamento "/>
    <s v="03.16.16"/>
    <s v="Direção Ambiente e Saneamento "/>
    <s v="03.16.16"/>
    <x v="54"/>
    <x v="0"/>
    <x v="0"/>
    <x v="0"/>
    <x v="0"/>
    <x v="0"/>
    <x v="0"/>
    <x v="0"/>
    <x v="4"/>
    <s v="2023-06-21"/>
    <x v="1"/>
    <n v="31"/>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6-2023"/>
  </r>
  <r>
    <x v="0"/>
    <n v="0"/>
    <n v="0"/>
    <n v="0"/>
    <n v="129"/>
    <x v="1727"/>
    <x v="0"/>
    <x v="0"/>
    <x v="0"/>
    <s v="03.16.16"/>
    <x v="22"/>
    <x v="0"/>
    <x v="0"/>
    <s v="Direção Ambiente e Saneamento "/>
    <s v="03.16.16"/>
    <s v="Direção Ambiente e Saneamento "/>
    <s v="03.16.16"/>
    <x v="51"/>
    <x v="0"/>
    <x v="0"/>
    <x v="0"/>
    <x v="0"/>
    <x v="0"/>
    <x v="0"/>
    <x v="0"/>
    <x v="4"/>
    <s v="2023-06-21"/>
    <x v="1"/>
    <n v="129"/>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6-2023"/>
  </r>
  <r>
    <x v="0"/>
    <n v="0"/>
    <n v="0"/>
    <n v="0"/>
    <n v="2"/>
    <x v="1727"/>
    <x v="0"/>
    <x v="0"/>
    <x v="0"/>
    <s v="03.16.16"/>
    <x v="22"/>
    <x v="0"/>
    <x v="0"/>
    <s v="Direção Ambiente e Saneamento "/>
    <s v="03.16.16"/>
    <s v="Direção Ambiente e Saneamento "/>
    <s v="03.16.16"/>
    <x v="52"/>
    <x v="0"/>
    <x v="0"/>
    <x v="0"/>
    <x v="0"/>
    <x v="0"/>
    <x v="0"/>
    <x v="0"/>
    <x v="4"/>
    <s v="2023-06-21"/>
    <x v="1"/>
    <n v="2"/>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6-2023"/>
  </r>
  <r>
    <x v="0"/>
    <n v="0"/>
    <n v="0"/>
    <n v="0"/>
    <n v="1327"/>
    <x v="1727"/>
    <x v="0"/>
    <x v="0"/>
    <x v="0"/>
    <s v="03.16.16"/>
    <x v="22"/>
    <x v="0"/>
    <x v="0"/>
    <s v="Direção Ambiente e Saneamento "/>
    <s v="03.16.16"/>
    <s v="Direção Ambiente e Saneamento "/>
    <s v="03.16.16"/>
    <x v="37"/>
    <x v="0"/>
    <x v="0"/>
    <x v="0"/>
    <x v="1"/>
    <x v="0"/>
    <x v="0"/>
    <x v="0"/>
    <x v="4"/>
    <s v="2023-06-21"/>
    <x v="1"/>
    <n v="1327"/>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6-2023"/>
  </r>
  <r>
    <x v="0"/>
    <n v="0"/>
    <n v="0"/>
    <n v="0"/>
    <n v="2036"/>
    <x v="1727"/>
    <x v="0"/>
    <x v="0"/>
    <x v="0"/>
    <s v="03.16.16"/>
    <x v="22"/>
    <x v="0"/>
    <x v="0"/>
    <s v="Direção Ambiente e Saneamento "/>
    <s v="03.16.16"/>
    <s v="Direção Ambiente e Saneamento "/>
    <s v="03.16.16"/>
    <x v="54"/>
    <x v="0"/>
    <x v="0"/>
    <x v="0"/>
    <x v="0"/>
    <x v="0"/>
    <x v="0"/>
    <x v="0"/>
    <x v="4"/>
    <s v="2023-06-21"/>
    <x v="1"/>
    <n v="203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6-2023"/>
  </r>
  <r>
    <x v="0"/>
    <n v="0"/>
    <n v="0"/>
    <n v="0"/>
    <n v="8488"/>
    <x v="1727"/>
    <x v="0"/>
    <x v="0"/>
    <x v="0"/>
    <s v="03.16.16"/>
    <x v="22"/>
    <x v="0"/>
    <x v="0"/>
    <s v="Direção Ambiente e Saneamento "/>
    <s v="03.16.16"/>
    <s v="Direção Ambiente e Saneamento "/>
    <s v="03.16.16"/>
    <x v="51"/>
    <x v="0"/>
    <x v="0"/>
    <x v="0"/>
    <x v="0"/>
    <x v="0"/>
    <x v="0"/>
    <x v="0"/>
    <x v="4"/>
    <s v="2023-06-21"/>
    <x v="1"/>
    <n v="848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6-2023"/>
  </r>
  <r>
    <x v="0"/>
    <n v="0"/>
    <n v="0"/>
    <n v="0"/>
    <n v="168"/>
    <x v="1727"/>
    <x v="0"/>
    <x v="0"/>
    <x v="0"/>
    <s v="03.16.16"/>
    <x v="22"/>
    <x v="0"/>
    <x v="0"/>
    <s v="Direção Ambiente e Saneamento "/>
    <s v="03.16.16"/>
    <s v="Direção Ambiente e Saneamento "/>
    <s v="03.16.16"/>
    <x v="52"/>
    <x v="0"/>
    <x v="0"/>
    <x v="0"/>
    <x v="0"/>
    <x v="0"/>
    <x v="0"/>
    <x v="0"/>
    <x v="4"/>
    <s v="2023-06-21"/>
    <x v="1"/>
    <n v="16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6-2023"/>
  </r>
  <r>
    <x v="0"/>
    <n v="0"/>
    <n v="0"/>
    <n v="0"/>
    <n v="86963"/>
    <x v="1727"/>
    <x v="0"/>
    <x v="0"/>
    <x v="0"/>
    <s v="03.16.16"/>
    <x v="22"/>
    <x v="0"/>
    <x v="0"/>
    <s v="Direção Ambiente e Saneamento "/>
    <s v="03.16.16"/>
    <s v="Direção Ambiente e Saneamento "/>
    <s v="03.16.16"/>
    <x v="37"/>
    <x v="0"/>
    <x v="0"/>
    <x v="0"/>
    <x v="1"/>
    <x v="0"/>
    <x v="0"/>
    <x v="0"/>
    <x v="4"/>
    <s v="2023-06-21"/>
    <x v="1"/>
    <n v="86963"/>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6-2023"/>
  </r>
  <r>
    <x v="0"/>
    <n v="0"/>
    <n v="0"/>
    <n v="0"/>
    <n v="25876"/>
    <x v="1727"/>
    <x v="0"/>
    <x v="0"/>
    <x v="0"/>
    <s v="03.16.16"/>
    <x v="22"/>
    <x v="0"/>
    <x v="0"/>
    <s v="Direção Ambiente e Saneamento "/>
    <s v="03.16.16"/>
    <s v="Direção Ambiente e Saneamento "/>
    <s v="03.16.16"/>
    <x v="54"/>
    <x v="0"/>
    <x v="0"/>
    <x v="0"/>
    <x v="0"/>
    <x v="0"/>
    <x v="0"/>
    <x v="0"/>
    <x v="4"/>
    <s v="2023-06-21"/>
    <x v="1"/>
    <n v="2587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6-2023"/>
  </r>
  <r>
    <x v="0"/>
    <n v="0"/>
    <n v="0"/>
    <n v="0"/>
    <n v="107839"/>
    <x v="1727"/>
    <x v="0"/>
    <x v="0"/>
    <x v="0"/>
    <s v="03.16.16"/>
    <x v="22"/>
    <x v="0"/>
    <x v="0"/>
    <s v="Direção Ambiente e Saneamento "/>
    <s v="03.16.16"/>
    <s v="Direção Ambiente e Saneamento "/>
    <s v="03.16.16"/>
    <x v="51"/>
    <x v="0"/>
    <x v="0"/>
    <x v="0"/>
    <x v="0"/>
    <x v="0"/>
    <x v="0"/>
    <x v="0"/>
    <x v="4"/>
    <s v="2023-06-21"/>
    <x v="1"/>
    <n v="10783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6-2023"/>
  </r>
  <r>
    <x v="0"/>
    <n v="0"/>
    <n v="0"/>
    <n v="0"/>
    <n v="2148"/>
    <x v="1727"/>
    <x v="0"/>
    <x v="0"/>
    <x v="0"/>
    <s v="03.16.16"/>
    <x v="22"/>
    <x v="0"/>
    <x v="0"/>
    <s v="Direção Ambiente e Saneamento "/>
    <s v="03.16.16"/>
    <s v="Direção Ambiente e Saneamento "/>
    <s v="03.16.16"/>
    <x v="52"/>
    <x v="0"/>
    <x v="0"/>
    <x v="0"/>
    <x v="0"/>
    <x v="0"/>
    <x v="0"/>
    <x v="0"/>
    <x v="4"/>
    <s v="2023-06-21"/>
    <x v="1"/>
    <n v="2148"/>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6-2023"/>
  </r>
  <r>
    <x v="0"/>
    <n v="0"/>
    <n v="0"/>
    <n v="0"/>
    <n v="1104754"/>
    <x v="1727"/>
    <x v="0"/>
    <x v="0"/>
    <x v="0"/>
    <s v="03.16.16"/>
    <x v="22"/>
    <x v="0"/>
    <x v="0"/>
    <s v="Direção Ambiente e Saneamento "/>
    <s v="03.16.16"/>
    <s v="Direção Ambiente e Saneamento "/>
    <s v="03.16.16"/>
    <x v="37"/>
    <x v="0"/>
    <x v="0"/>
    <x v="0"/>
    <x v="1"/>
    <x v="0"/>
    <x v="0"/>
    <x v="0"/>
    <x v="4"/>
    <s v="2023-06-21"/>
    <x v="1"/>
    <n v="1104754"/>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6-2023"/>
  </r>
  <r>
    <x v="0"/>
    <n v="0"/>
    <n v="0"/>
    <n v="0"/>
    <n v="3252"/>
    <x v="1728"/>
    <x v="0"/>
    <x v="0"/>
    <x v="0"/>
    <s v="03.16.24"/>
    <x v="56"/>
    <x v="0"/>
    <x v="0"/>
    <s v="Direcao da Familia, Inclusão, Género e Saúde"/>
    <s v="03.16.24"/>
    <s v="Direcao da Familia, Inclusão, Género e Saúde"/>
    <s v="03.16.24"/>
    <x v="37"/>
    <x v="0"/>
    <x v="0"/>
    <x v="0"/>
    <x v="1"/>
    <x v="0"/>
    <x v="0"/>
    <x v="0"/>
    <x v="4"/>
    <s v="2023-06-21"/>
    <x v="1"/>
    <n v="325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6-2023"/>
  </r>
  <r>
    <x v="0"/>
    <n v="0"/>
    <n v="0"/>
    <n v="0"/>
    <n v="3454"/>
    <x v="1728"/>
    <x v="0"/>
    <x v="0"/>
    <x v="0"/>
    <s v="03.16.24"/>
    <x v="56"/>
    <x v="0"/>
    <x v="0"/>
    <s v="Direcao da Familia, Inclusão, Género e Saúde"/>
    <s v="03.16.24"/>
    <s v="Direcao da Familia, Inclusão, Género e Saúde"/>
    <s v="03.16.24"/>
    <x v="49"/>
    <x v="0"/>
    <x v="0"/>
    <x v="0"/>
    <x v="1"/>
    <x v="0"/>
    <x v="0"/>
    <x v="0"/>
    <x v="4"/>
    <s v="2023-06-21"/>
    <x v="1"/>
    <n v="345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6-2023"/>
  </r>
  <r>
    <x v="0"/>
    <n v="0"/>
    <n v="0"/>
    <n v="0"/>
    <n v="10158"/>
    <x v="1728"/>
    <x v="0"/>
    <x v="0"/>
    <x v="0"/>
    <s v="03.16.24"/>
    <x v="56"/>
    <x v="0"/>
    <x v="0"/>
    <s v="Direcao da Familia, Inclusão, Género e Saúde"/>
    <s v="03.16.24"/>
    <s v="Direcao da Familia, Inclusão, Género e Saúde"/>
    <s v="03.16.24"/>
    <x v="37"/>
    <x v="0"/>
    <x v="0"/>
    <x v="0"/>
    <x v="1"/>
    <x v="0"/>
    <x v="0"/>
    <x v="0"/>
    <x v="4"/>
    <s v="2023-06-21"/>
    <x v="1"/>
    <n v="101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6-2023"/>
  </r>
  <r>
    <x v="0"/>
    <n v="0"/>
    <n v="0"/>
    <n v="0"/>
    <n v="10788"/>
    <x v="1728"/>
    <x v="0"/>
    <x v="0"/>
    <x v="0"/>
    <s v="03.16.24"/>
    <x v="56"/>
    <x v="0"/>
    <x v="0"/>
    <s v="Direcao da Familia, Inclusão, Género e Saúde"/>
    <s v="03.16.24"/>
    <s v="Direcao da Familia, Inclusão, Género e Saúde"/>
    <s v="03.16.24"/>
    <x v="49"/>
    <x v="0"/>
    <x v="0"/>
    <x v="0"/>
    <x v="1"/>
    <x v="0"/>
    <x v="0"/>
    <x v="0"/>
    <x v="4"/>
    <s v="2023-06-21"/>
    <x v="1"/>
    <n v="107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6-2023"/>
  </r>
  <r>
    <x v="0"/>
    <n v="0"/>
    <n v="0"/>
    <n v="0"/>
    <n v="81"/>
    <x v="1728"/>
    <x v="0"/>
    <x v="0"/>
    <x v="0"/>
    <s v="03.16.24"/>
    <x v="56"/>
    <x v="0"/>
    <x v="0"/>
    <s v="Direcao da Familia, Inclusão, Género e Saúde"/>
    <s v="03.16.24"/>
    <s v="Direcao da Familia, Inclusão, Género e Saúde"/>
    <s v="03.16.24"/>
    <x v="37"/>
    <x v="0"/>
    <x v="0"/>
    <x v="0"/>
    <x v="1"/>
    <x v="0"/>
    <x v="0"/>
    <x v="0"/>
    <x v="4"/>
    <s v="2023-06-21"/>
    <x v="1"/>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6-2023"/>
  </r>
  <r>
    <x v="0"/>
    <n v="0"/>
    <n v="0"/>
    <n v="0"/>
    <n v="87"/>
    <x v="1728"/>
    <x v="0"/>
    <x v="0"/>
    <x v="0"/>
    <s v="03.16.24"/>
    <x v="56"/>
    <x v="0"/>
    <x v="0"/>
    <s v="Direcao da Familia, Inclusão, Género e Saúde"/>
    <s v="03.16.24"/>
    <s v="Direcao da Familia, Inclusão, Género e Saúde"/>
    <s v="03.16.24"/>
    <x v="49"/>
    <x v="0"/>
    <x v="0"/>
    <x v="0"/>
    <x v="1"/>
    <x v="0"/>
    <x v="0"/>
    <x v="0"/>
    <x v="4"/>
    <s v="2023-06-21"/>
    <x v="1"/>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6-2023"/>
  </r>
  <r>
    <x v="0"/>
    <n v="0"/>
    <n v="0"/>
    <n v="0"/>
    <n v="18469"/>
    <x v="1728"/>
    <x v="0"/>
    <x v="0"/>
    <x v="0"/>
    <s v="03.16.24"/>
    <x v="56"/>
    <x v="0"/>
    <x v="0"/>
    <s v="Direcao da Familia, Inclusão, Género e Saúde"/>
    <s v="03.16.24"/>
    <s v="Direcao da Familia, Inclusão, Género e Saúde"/>
    <s v="03.16.24"/>
    <x v="37"/>
    <x v="0"/>
    <x v="0"/>
    <x v="0"/>
    <x v="1"/>
    <x v="0"/>
    <x v="0"/>
    <x v="0"/>
    <x v="4"/>
    <s v="2023-06-21"/>
    <x v="1"/>
    <n v="18469"/>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6-2023"/>
  </r>
  <r>
    <x v="0"/>
    <n v="0"/>
    <n v="0"/>
    <n v="0"/>
    <n v="19612"/>
    <x v="1728"/>
    <x v="0"/>
    <x v="0"/>
    <x v="0"/>
    <s v="03.16.24"/>
    <x v="56"/>
    <x v="0"/>
    <x v="0"/>
    <s v="Direcao da Familia, Inclusão, Género e Saúde"/>
    <s v="03.16.24"/>
    <s v="Direcao da Familia, Inclusão, Género e Saúde"/>
    <s v="03.16.24"/>
    <x v="49"/>
    <x v="0"/>
    <x v="0"/>
    <x v="0"/>
    <x v="1"/>
    <x v="0"/>
    <x v="0"/>
    <x v="0"/>
    <x v="4"/>
    <s v="2023-06-21"/>
    <x v="1"/>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6-2023"/>
  </r>
  <r>
    <x v="0"/>
    <n v="0"/>
    <n v="0"/>
    <n v="0"/>
    <n v="198908"/>
    <x v="1728"/>
    <x v="0"/>
    <x v="0"/>
    <x v="0"/>
    <s v="03.16.24"/>
    <x v="56"/>
    <x v="0"/>
    <x v="0"/>
    <s v="Direcao da Familia, Inclusão, Género e Saúde"/>
    <s v="03.16.24"/>
    <s v="Direcao da Familia, Inclusão, Género e Saúde"/>
    <s v="03.16.24"/>
    <x v="37"/>
    <x v="0"/>
    <x v="0"/>
    <x v="0"/>
    <x v="1"/>
    <x v="0"/>
    <x v="0"/>
    <x v="0"/>
    <x v="4"/>
    <s v="2023-06-21"/>
    <x v="1"/>
    <n v="19890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6-2023"/>
  </r>
  <r>
    <x v="0"/>
    <n v="0"/>
    <n v="0"/>
    <n v="0"/>
    <n v="211203"/>
    <x v="1728"/>
    <x v="0"/>
    <x v="0"/>
    <x v="0"/>
    <s v="03.16.24"/>
    <x v="56"/>
    <x v="0"/>
    <x v="0"/>
    <s v="Direcao da Familia, Inclusão, Género e Saúde"/>
    <s v="03.16.24"/>
    <s v="Direcao da Familia, Inclusão, Género e Saúde"/>
    <s v="03.16.24"/>
    <x v="49"/>
    <x v="0"/>
    <x v="0"/>
    <x v="0"/>
    <x v="1"/>
    <x v="0"/>
    <x v="0"/>
    <x v="0"/>
    <x v="4"/>
    <s v="2023-06-21"/>
    <x v="1"/>
    <n v="211203"/>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6-2023"/>
  </r>
  <r>
    <x v="2"/>
    <n v="0"/>
    <n v="0"/>
    <n v="0"/>
    <n v="450000"/>
    <x v="1729"/>
    <x v="0"/>
    <x v="1"/>
    <x v="0"/>
    <s v="03.03.10"/>
    <x v="4"/>
    <x v="0"/>
    <x v="3"/>
    <s v="Receitas Da Câmara"/>
    <s v="03.03.10"/>
    <s v="Receitas Da Câmara"/>
    <s v="03.03.10"/>
    <x v="43"/>
    <x v="0"/>
    <x v="6"/>
    <x v="11"/>
    <x v="0"/>
    <x v="0"/>
    <x v="1"/>
    <x v="0"/>
    <x v="11"/>
    <s v="2023-09-21"/>
    <x v="2"/>
    <n v="450000"/>
    <x v="0"/>
    <m/>
    <x v="0"/>
    <m/>
    <x v="8"/>
    <n v="100474914"/>
    <x v="0"/>
    <x v="0"/>
    <s v="Receitas Da Câmara"/>
    <s v="EXT"/>
    <x v="0"/>
    <s v="RDC"/>
    <x v="0"/>
    <x v="0"/>
    <x v="0"/>
    <x v="0"/>
    <x v="0"/>
    <x v="0"/>
    <x v="0"/>
    <x v="0"/>
    <x v="0"/>
    <x v="0"/>
    <x v="0"/>
    <s v="Receitas Da Câmara"/>
    <x v="0"/>
    <x v="0"/>
    <x v="0"/>
    <x v="0"/>
    <x v="0"/>
    <x v="0"/>
    <x v="0"/>
    <s v="000000"/>
    <x v="0"/>
    <x v="0"/>
    <x v="0"/>
    <x v="0"/>
    <s v="Transferência 1ª tranche para reabilitação da escola de Monte Pousada, conforme anexo."/>
  </r>
  <r>
    <x v="0"/>
    <n v="0"/>
    <n v="0"/>
    <n v="0"/>
    <n v="12473"/>
    <x v="1730"/>
    <x v="0"/>
    <x v="1"/>
    <x v="0"/>
    <s v="03.03.10"/>
    <x v="4"/>
    <x v="0"/>
    <x v="3"/>
    <s v="Receitas Da Câmara"/>
    <s v="03.03.10"/>
    <s v="Receitas Da Câmara"/>
    <s v="03.03.10"/>
    <x v="57"/>
    <x v="0"/>
    <x v="3"/>
    <x v="13"/>
    <x v="0"/>
    <x v="0"/>
    <x v="1"/>
    <x v="0"/>
    <x v="11"/>
    <s v="2023-09-28"/>
    <x v="2"/>
    <n v="12473"/>
    <x v="0"/>
    <m/>
    <x v="0"/>
    <m/>
    <x v="8"/>
    <n v="100474914"/>
    <x v="0"/>
    <x v="0"/>
    <s v="Receitas Da Câmara"/>
    <s v="EXT"/>
    <x v="0"/>
    <s v="RDC"/>
    <x v="0"/>
    <x v="0"/>
    <x v="0"/>
    <x v="0"/>
    <x v="0"/>
    <x v="0"/>
    <x v="0"/>
    <x v="0"/>
    <x v="0"/>
    <x v="0"/>
    <x v="0"/>
    <s v="Receitas Da Câmara"/>
    <x v="0"/>
    <x v="0"/>
    <x v="0"/>
    <x v="0"/>
    <x v="0"/>
    <x v="0"/>
    <x v="0"/>
    <s v="000000"/>
    <x v="0"/>
    <x v="0"/>
    <x v="0"/>
    <x v="0"/>
    <s v="Reposição do Sr.Péricles Ramos, conforme anexo."/>
  </r>
  <r>
    <x v="0"/>
    <n v="0"/>
    <n v="0"/>
    <n v="0"/>
    <n v="4787"/>
    <x v="1731"/>
    <x v="0"/>
    <x v="0"/>
    <x v="0"/>
    <s v="03.16.15"/>
    <x v="0"/>
    <x v="0"/>
    <x v="0"/>
    <s v="Direção Financeira"/>
    <s v="03.16.15"/>
    <s v="Direção Financeira"/>
    <s v="03.16.15"/>
    <x v="63"/>
    <x v="0"/>
    <x v="5"/>
    <x v="15"/>
    <x v="0"/>
    <x v="0"/>
    <x v="0"/>
    <x v="0"/>
    <x v="8"/>
    <s v="2023-10-17"/>
    <x v="3"/>
    <n v="4787"/>
    <x v="0"/>
    <m/>
    <x v="0"/>
    <m/>
    <x v="34"/>
    <n v="100394431"/>
    <x v="0"/>
    <x v="0"/>
    <s v="Direção Financeira"/>
    <s v="ORI"/>
    <x v="0"/>
    <m/>
    <x v="0"/>
    <x v="0"/>
    <x v="0"/>
    <x v="0"/>
    <x v="0"/>
    <x v="0"/>
    <x v="0"/>
    <x v="0"/>
    <x v="0"/>
    <x v="0"/>
    <x v="0"/>
    <s v="Direção Financeira"/>
    <x v="0"/>
    <x v="0"/>
    <x v="0"/>
    <x v="0"/>
    <x v="0"/>
    <x v="0"/>
    <x v="0"/>
    <s v="000000"/>
    <x v="0"/>
    <x v="0"/>
    <x v="0"/>
    <x v="0"/>
    <s v="Pagamento a favor da Garantia Seguros, referente seguro automóvel ST-03-QJ ford ranger c/d 4*4 xl, conforme anexo.  "/>
  </r>
  <r>
    <x v="0"/>
    <n v="0"/>
    <n v="0"/>
    <n v="0"/>
    <n v="3000"/>
    <x v="1732"/>
    <x v="0"/>
    <x v="0"/>
    <x v="0"/>
    <s v="03.16.02"/>
    <x v="9"/>
    <x v="0"/>
    <x v="0"/>
    <s v="Gabinete do Presidente"/>
    <s v="03.16.02"/>
    <s v="Gabinete do Presidente"/>
    <s v="03.16.02"/>
    <x v="19"/>
    <x v="0"/>
    <x v="0"/>
    <x v="7"/>
    <x v="0"/>
    <x v="0"/>
    <x v="0"/>
    <x v="0"/>
    <x v="9"/>
    <s v="2023-11-06"/>
    <x v="3"/>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Fernandes pela sua deslocação em missão de serviço a cidade da Praia, conforme justificativo em anexo.   "/>
  </r>
  <r>
    <x v="0"/>
    <n v="0"/>
    <n v="0"/>
    <n v="0"/>
    <n v="32400"/>
    <x v="1733"/>
    <x v="0"/>
    <x v="0"/>
    <x v="0"/>
    <s v="01.25.03.12"/>
    <x v="16"/>
    <x v="1"/>
    <x v="1"/>
    <s v="Emprego e Formação profissional"/>
    <s v="01.25.03"/>
    <s v="Emprego e Formação profissional"/>
    <s v="01.25.03"/>
    <x v="21"/>
    <x v="0"/>
    <x v="5"/>
    <x v="8"/>
    <x v="0"/>
    <x v="1"/>
    <x v="0"/>
    <x v="0"/>
    <x v="9"/>
    <s v="2023-11-06"/>
    <x v="3"/>
    <n v="324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Pagamento 50% a favor da Tesouraria Municipal do subsidio de transporte aos formandos do curso Guia Turistico Agosto e Setembro, confrome anexo"/>
  </r>
  <r>
    <x v="2"/>
    <n v="0"/>
    <n v="0"/>
    <n v="0"/>
    <n v="200000"/>
    <x v="1734"/>
    <x v="0"/>
    <x v="0"/>
    <x v="0"/>
    <s v="01.28.01.08"/>
    <x v="43"/>
    <x v="6"/>
    <x v="7"/>
    <s v="Habitação Social"/>
    <s v="01.28.01"/>
    <s v="Habitação Social"/>
    <s v="01.28.01"/>
    <x v="18"/>
    <x v="0"/>
    <x v="0"/>
    <x v="0"/>
    <x v="0"/>
    <x v="1"/>
    <x v="2"/>
    <x v="0"/>
    <x v="10"/>
    <s v="2023-12-22"/>
    <x v="3"/>
    <n v="200000"/>
    <x v="0"/>
    <m/>
    <x v="0"/>
    <m/>
    <x v="267"/>
    <n v="100479571"/>
    <x v="0"/>
    <x v="0"/>
    <s v="Habitações Sociais"/>
    <s v="ORI"/>
    <x v="0"/>
    <s v="HS"/>
    <x v="0"/>
    <x v="0"/>
    <x v="0"/>
    <x v="0"/>
    <x v="0"/>
    <x v="0"/>
    <x v="0"/>
    <x v="0"/>
    <x v="0"/>
    <x v="0"/>
    <x v="0"/>
    <s v="Habitações Sociais"/>
    <x v="0"/>
    <x v="0"/>
    <x v="0"/>
    <x v="0"/>
    <x v="1"/>
    <x v="0"/>
    <x v="0"/>
    <s v="000000"/>
    <x v="0"/>
    <x v="0"/>
    <x v="0"/>
    <x v="0"/>
    <s v=" Pagamento a favor do Sr. Moisés Pereira, referente aos trabalhos de reabilitação de moradias da Sra. Porfica Mendes da Veiga, conforme anexo.   "/>
  </r>
  <r>
    <x v="0"/>
    <n v="0"/>
    <n v="0"/>
    <n v="0"/>
    <n v="3000"/>
    <x v="1735"/>
    <x v="0"/>
    <x v="0"/>
    <x v="0"/>
    <s v="01.25.03.12"/>
    <x v="16"/>
    <x v="1"/>
    <x v="1"/>
    <s v="Emprego e Formação profissional"/>
    <s v="01.25.03"/>
    <s v="Emprego e Formação profissional"/>
    <s v="01.25.03"/>
    <x v="21"/>
    <x v="0"/>
    <x v="5"/>
    <x v="8"/>
    <x v="0"/>
    <x v="1"/>
    <x v="0"/>
    <x v="0"/>
    <x v="10"/>
    <s v="2023-12-07"/>
    <x v="3"/>
    <n v="3000"/>
    <x v="0"/>
    <m/>
    <x v="0"/>
    <m/>
    <x v="268"/>
    <n v="100476082"/>
    <x v="0"/>
    <x v="0"/>
    <s v="Estágios Profissionais e Promoção de Emprego"/>
    <s v="ORI"/>
    <x v="0"/>
    <m/>
    <x v="0"/>
    <x v="0"/>
    <x v="0"/>
    <x v="0"/>
    <x v="0"/>
    <x v="0"/>
    <x v="0"/>
    <x v="0"/>
    <x v="0"/>
    <x v="0"/>
    <x v="0"/>
    <s v="Estágios Profissionais e Promoção de Emprego"/>
    <x v="0"/>
    <x v="0"/>
    <x v="0"/>
    <x v="0"/>
    <x v="1"/>
    <x v="0"/>
    <x v="0"/>
    <s v="099999"/>
    <x v="0"/>
    <x v="0"/>
    <x v="0"/>
    <x v="0"/>
    <s v="Apoio a favor do Sr. Juvelina Varela Mendes para promoção/reforço auto emprego, conforme anexo."/>
  </r>
  <r>
    <x v="0"/>
    <n v="0"/>
    <n v="0"/>
    <n v="0"/>
    <n v="46937"/>
    <x v="1736"/>
    <x v="0"/>
    <x v="0"/>
    <x v="0"/>
    <s v="01.27.04.10"/>
    <x v="13"/>
    <x v="4"/>
    <x v="5"/>
    <s v="Infra-Estruturas e Transportes"/>
    <s v="01.27.04"/>
    <s v="Infra-Estruturas e Transportes"/>
    <s v="01.27.04"/>
    <x v="21"/>
    <x v="0"/>
    <x v="5"/>
    <x v="8"/>
    <x v="0"/>
    <x v="1"/>
    <x v="0"/>
    <x v="0"/>
    <x v="0"/>
    <s v="2023-01-02"/>
    <x v="0"/>
    <n v="46937"/>
    <x v="0"/>
    <m/>
    <x v="0"/>
    <m/>
    <x v="0"/>
    <n v="100476920"/>
    <x v="0"/>
    <x v="0"/>
    <s v="Plano de Mitigação as secas e maus anos agrícolas"/>
    <s v="ORI"/>
    <x v="0"/>
    <m/>
    <x v="0"/>
    <x v="0"/>
    <x v="0"/>
    <x v="0"/>
    <x v="0"/>
    <x v="0"/>
    <x v="0"/>
    <x v="0"/>
    <x v="0"/>
    <x v="0"/>
    <x v="0"/>
    <s v="Plano de Mitigação as secas e maus anos agrícolas"/>
    <x v="0"/>
    <x v="0"/>
    <x v="0"/>
    <x v="0"/>
    <x v="1"/>
    <x v="0"/>
    <x v="0"/>
    <s v="000001"/>
    <x v="0"/>
    <x v="0"/>
    <x v="0"/>
    <x v="0"/>
    <s v="Pagamento a favor de Felisberto Carvalho Auto, pelo fornecimento de Combustível, destinados a serviço de obras, conforme proposta em anexo."/>
  </r>
  <r>
    <x v="0"/>
    <n v="0"/>
    <n v="0"/>
    <n v="0"/>
    <n v="9000"/>
    <x v="1737"/>
    <x v="0"/>
    <x v="0"/>
    <x v="0"/>
    <s v="03.16.02"/>
    <x v="9"/>
    <x v="0"/>
    <x v="0"/>
    <s v="Gabinete do Presidente"/>
    <s v="03.16.02"/>
    <s v="Gabinete do Presidente"/>
    <s v="03.16.02"/>
    <x v="19"/>
    <x v="0"/>
    <x v="0"/>
    <x v="7"/>
    <x v="0"/>
    <x v="0"/>
    <x v="0"/>
    <x v="0"/>
    <x v="1"/>
    <s v="2023-02-01"/>
    <x v="0"/>
    <n v="9000"/>
    <x v="0"/>
    <m/>
    <x v="0"/>
    <m/>
    <x v="182"/>
    <n v="100478720"/>
    <x v="0"/>
    <x v="0"/>
    <s v="Gabinete do Presidente"/>
    <s v="ORI"/>
    <x v="0"/>
    <m/>
    <x v="0"/>
    <x v="0"/>
    <x v="0"/>
    <x v="0"/>
    <x v="0"/>
    <x v="0"/>
    <x v="0"/>
    <x v="0"/>
    <x v="0"/>
    <x v="0"/>
    <x v="0"/>
    <s v="Gabinete do Presidente"/>
    <x v="0"/>
    <x v="0"/>
    <x v="0"/>
    <x v="0"/>
    <x v="0"/>
    <x v="0"/>
    <x v="0"/>
    <s v="000000"/>
    <x v="0"/>
    <x v="0"/>
    <x v="0"/>
    <x v="0"/>
    <s v="Pagamento de ajudas de custo, aa favor do condutor do presidente, conforme guias de marcha em anexo."/>
  </r>
  <r>
    <x v="0"/>
    <n v="0"/>
    <n v="0"/>
    <n v="0"/>
    <n v="5500"/>
    <x v="1738"/>
    <x v="0"/>
    <x v="1"/>
    <x v="0"/>
    <s v="03.03.10"/>
    <x v="4"/>
    <x v="0"/>
    <x v="3"/>
    <s v="Receitas Da Câmara"/>
    <s v="03.03.10"/>
    <s v="Receitas Da Câmara"/>
    <s v="03.03.10"/>
    <x v="5"/>
    <x v="0"/>
    <x v="0"/>
    <x v="4"/>
    <x v="0"/>
    <x v="0"/>
    <x v="1"/>
    <x v="0"/>
    <x v="2"/>
    <s v="2023-03-13"/>
    <x v="0"/>
    <n v="5500"/>
    <x v="0"/>
    <m/>
    <x v="0"/>
    <m/>
    <x v="4"/>
    <n v="100474693"/>
    <x v="0"/>
    <x v="0"/>
    <s v="Receitas Da Câmara"/>
    <s v="EXT"/>
    <x v="0"/>
    <s v="RDC"/>
    <x v="0"/>
    <x v="0"/>
    <x v="0"/>
    <x v="0"/>
    <x v="0"/>
    <x v="0"/>
    <x v="0"/>
    <x v="0"/>
    <x v="0"/>
    <x v="0"/>
    <x v="0"/>
    <s v="Receitas Da Câmara"/>
    <x v="0"/>
    <x v="0"/>
    <x v="0"/>
    <x v="0"/>
    <x v="0"/>
    <x v="0"/>
    <x v="0"/>
    <s v="000000"/>
    <x v="0"/>
    <x v="0"/>
    <x v="0"/>
    <x v="0"/>
    <s v="Resumo de Receitas Virtuais"/>
  </r>
  <r>
    <x v="1"/>
    <n v="0"/>
    <n v="0"/>
    <n v="0"/>
    <n v="3000"/>
    <x v="1739"/>
    <x v="0"/>
    <x v="0"/>
    <x v="0"/>
    <s v="80.02.10.03"/>
    <x v="40"/>
    <x v="2"/>
    <x v="2"/>
    <s v="Outros"/>
    <s v="80.02.10"/>
    <s v="Outros"/>
    <s v="80.02.10"/>
    <x v="64"/>
    <x v="0"/>
    <x v="4"/>
    <x v="6"/>
    <x v="1"/>
    <x v="2"/>
    <x v="0"/>
    <x v="0"/>
    <x v="0"/>
    <s v="2023-01-27"/>
    <x v="0"/>
    <n v="3000"/>
    <x v="0"/>
    <m/>
    <x v="0"/>
    <m/>
    <x v="8"/>
    <n v="100474914"/>
    <x v="0"/>
    <x v="0"/>
    <s v="Retençoes Pensao Alimenticia"/>
    <s v="ORI"/>
    <x v="0"/>
    <s v="RPA"/>
    <x v="0"/>
    <x v="0"/>
    <x v="0"/>
    <x v="0"/>
    <x v="0"/>
    <x v="0"/>
    <x v="0"/>
    <x v="0"/>
    <x v="0"/>
    <x v="0"/>
    <x v="0"/>
    <s v="Retençoes Pensao Alimenticia"/>
    <x v="0"/>
    <x v="0"/>
    <x v="0"/>
    <x v="0"/>
    <x v="2"/>
    <x v="0"/>
    <x v="0"/>
    <s v="000000"/>
    <x v="0"/>
    <x v="1"/>
    <x v="0"/>
    <x v="0"/>
    <s v="Pagamento Pensão alimentícia janeiro 2023/ caixa, conforme anexo."/>
  </r>
  <r>
    <x v="0"/>
    <n v="0"/>
    <n v="0"/>
    <n v="0"/>
    <n v="750"/>
    <x v="1740"/>
    <x v="0"/>
    <x v="1"/>
    <x v="0"/>
    <s v="03.03.10"/>
    <x v="4"/>
    <x v="0"/>
    <x v="3"/>
    <s v="Receitas Da Câmara"/>
    <s v="03.03.10"/>
    <s v="Receitas Da Câmara"/>
    <s v="03.03.10"/>
    <x v="24"/>
    <x v="0"/>
    <x v="0"/>
    <x v="4"/>
    <x v="0"/>
    <x v="0"/>
    <x v="1"/>
    <x v="0"/>
    <x v="2"/>
    <s v="2023-03-13"/>
    <x v="0"/>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85"/>
    <x v="1741"/>
    <x v="0"/>
    <x v="1"/>
    <x v="0"/>
    <s v="03.03.10"/>
    <x v="4"/>
    <x v="0"/>
    <x v="3"/>
    <s v="Receitas Da Câmara"/>
    <s v="03.03.10"/>
    <s v="Receitas Da Câmara"/>
    <s v="03.03.10"/>
    <x v="6"/>
    <x v="0"/>
    <x v="3"/>
    <x v="3"/>
    <x v="0"/>
    <x v="0"/>
    <x v="1"/>
    <x v="0"/>
    <x v="2"/>
    <s v="2023-03-13"/>
    <x v="0"/>
    <n v="45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8"/>
    <x v="1742"/>
    <x v="0"/>
    <x v="1"/>
    <x v="0"/>
    <s v="03.03.10"/>
    <x v="4"/>
    <x v="0"/>
    <x v="3"/>
    <s v="Receitas Da Câmara"/>
    <s v="03.03.10"/>
    <s v="Receitas Da Câmara"/>
    <s v="03.03.10"/>
    <x v="32"/>
    <x v="0"/>
    <x v="3"/>
    <x v="3"/>
    <x v="0"/>
    <x v="0"/>
    <x v="1"/>
    <x v="0"/>
    <x v="2"/>
    <s v="2023-03-13"/>
    <x v="0"/>
    <n v="430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1743"/>
    <x v="0"/>
    <x v="1"/>
    <x v="0"/>
    <s v="03.03.10"/>
    <x v="4"/>
    <x v="0"/>
    <x v="3"/>
    <s v="Receitas Da Câmara"/>
    <s v="03.03.10"/>
    <s v="Receitas Da Câmara"/>
    <s v="03.03.10"/>
    <x v="7"/>
    <x v="0"/>
    <x v="3"/>
    <x v="3"/>
    <x v="0"/>
    <x v="0"/>
    <x v="1"/>
    <x v="0"/>
    <x v="2"/>
    <s v="2023-03-13"/>
    <x v="0"/>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400"/>
    <x v="1744"/>
    <x v="0"/>
    <x v="1"/>
    <x v="0"/>
    <s v="03.03.10"/>
    <x v="4"/>
    <x v="0"/>
    <x v="3"/>
    <s v="Receitas Da Câmara"/>
    <s v="03.03.10"/>
    <s v="Receitas Da Câmara"/>
    <s v="03.03.10"/>
    <x v="27"/>
    <x v="0"/>
    <x v="3"/>
    <x v="3"/>
    <x v="0"/>
    <x v="0"/>
    <x v="1"/>
    <x v="0"/>
    <x v="2"/>
    <s v="2023-03-13"/>
    <x v="0"/>
    <n v="5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19"/>
    <x v="1745"/>
    <x v="0"/>
    <x v="1"/>
    <x v="0"/>
    <s v="03.03.10"/>
    <x v="4"/>
    <x v="0"/>
    <x v="3"/>
    <s v="Receitas Da Câmara"/>
    <s v="03.03.10"/>
    <s v="Receitas Da Câmara"/>
    <s v="03.03.10"/>
    <x v="28"/>
    <x v="0"/>
    <x v="3"/>
    <x v="3"/>
    <x v="0"/>
    <x v="0"/>
    <x v="1"/>
    <x v="0"/>
    <x v="2"/>
    <s v="2023-03-13"/>
    <x v="0"/>
    <n v="73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1746"/>
    <x v="0"/>
    <x v="1"/>
    <x v="0"/>
    <s v="03.03.10"/>
    <x v="4"/>
    <x v="0"/>
    <x v="3"/>
    <s v="Receitas Da Câmara"/>
    <s v="03.03.10"/>
    <s v="Receitas Da Câmara"/>
    <s v="03.03.10"/>
    <x v="29"/>
    <x v="0"/>
    <x v="3"/>
    <x v="3"/>
    <x v="0"/>
    <x v="0"/>
    <x v="1"/>
    <x v="0"/>
    <x v="2"/>
    <s v="2023-03-13"/>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747"/>
    <x v="0"/>
    <x v="1"/>
    <x v="0"/>
    <s v="03.03.10"/>
    <x v="4"/>
    <x v="0"/>
    <x v="3"/>
    <s v="Receitas Da Câmara"/>
    <s v="03.03.10"/>
    <s v="Receitas Da Câmara"/>
    <s v="03.03.10"/>
    <x v="26"/>
    <x v="0"/>
    <x v="3"/>
    <x v="3"/>
    <x v="0"/>
    <x v="0"/>
    <x v="1"/>
    <x v="0"/>
    <x v="2"/>
    <s v="2023-03-13"/>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0"/>
    <x v="1748"/>
    <x v="0"/>
    <x v="1"/>
    <x v="0"/>
    <s v="03.03.10"/>
    <x v="4"/>
    <x v="0"/>
    <x v="3"/>
    <s v="Receitas Da Câmara"/>
    <s v="03.03.10"/>
    <s v="Receitas Da Câmara"/>
    <s v="03.03.10"/>
    <x v="9"/>
    <x v="0"/>
    <x v="3"/>
    <x v="3"/>
    <x v="0"/>
    <x v="0"/>
    <x v="1"/>
    <x v="0"/>
    <x v="2"/>
    <s v="2023-03-13"/>
    <x v="0"/>
    <n v="9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860"/>
    <x v="1749"/>
    <x v="0"/>
    <x v="1"/>
    <x v="0"/>
    <s v="03.03.10"/>
    <x v="4"/>
    <x v="0"/>
    <x v="3"/>
    <s v="Receitas Da Câmara"/>
    <s v="03.03.10"/>
    <s v="Receitas Da Câmara"/>
    <s v="03.03.10"/>
    <x v="22"/>
    <x v="0"/>
    <x v="3"/>
    <x v="3"/>
    <x v="0"/>
    <x v="0"/>
    <x v="1"/>
    <x v="0"/>
    <x v="2"/>
    <s v="2023-03-13"/>
    <x v="0"/>
    <n v="34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05"/>
    <x v="1750"/>
    <x v="0"/>
    <x v="1"/>
    <x v="0"/>
    <s v="03.03.10"/>
    <x v="4"/>
    <x v="0"/>
    <x v="3"/>
    <s v="Receitas Da Câmara"/>
    <s v="03.03.10"/>
    <s v="Receitas Da Câmara"/>
    <s v="03.03.10"/>
    <x v="8"/>
    <x v="0"/>
    <x v="0"/>
    <x v="0"/>
    <x v="0"/>
    <x v="0"/>
    <x v="1"/>
    <x v="0"/>
    <x v="2"/>
    <s v="2023-03-13"/>
    <x v="0"/>
    <n v="111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751"/>
    <x v="0"/>
    <x v="1"/>
    <x v="0"/>
    <s v="03.03.10"/>
    <x v="4"/>
    <x v="0"/>
    <x v="3"/>
    <s v="Receitas Da Câmara"/>
    <s v="03.03.10"/>
    <s v="Receitas Da Câmara"/>
    <s v="03.03.10"/>
    <x v="4"/>
    <x v="0"/>
    <x v="3"/>
    <x v="3"/>
    <x v="0"/>
    <x v="0"/>
    <x v="1"/>
    <x v="0"/>
    <x v="2"/>
    <s v="2023-03-13"/>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34"/>
    <x v="1752"/>
    <x v="0"/>
    <x v="1"/>
    <x v="0"/>
    <s v="80.02.01"/>
    <x v="2"/>
    <x v="2"/>
    <x v="2"/>
    <s v="Retenções Iur"/>
    <s v="80.02.01"/>
    <s v="Retenções Iur"/>
    <s v="80.02.01"/>
    <x v="2"/>
    <x v="0"/>
    <x v="2"/>
    <x v="0"/>
    <x v="1"/>
    <x v="2"/>
    <x v="1"/>
    <x v="0"/>
    <x v="0"/>
    <s v="2023-01-27"/>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753"/>
    <x v="0"/>
    <x v="1"/>
    <x v="0"/>
    <s v="80.02.10.01"/>
    <x v="6"/>
    <x v="2"/>
    <x v="2"/>
    <s v="Outros"/>
    <s v="80.02.10"/>
    <s v="Outros"/>
    <s v="80.02.10"/>
    <x v="12"/>
    <x v="0"/>
    <x v="2"/>
    <x v="0"/>
    <x v="1"/>
    <x v="2"/>
    <x v="1"/>
    <x v="0"/>
    <x v="0"/>
    <s v="2023-01-27"/>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1754"/>
    <x v="0"/>
    <x v="1"/>
    <x v="0"/>
    <s v="80.02.10.26"/>
    <x v="3"/>
    <x v="2"/>
    <x v="2"/>
    <s v="Outros"/>
    <s v="80.02.10"/>
    <s v="Outros"/>
    <s v="80.02.10"/>
    <x v="3"/>
    <x v="0"/>
    <x v="2"/>
    <x v="2"/>
    <x v="1"/>
    <x v="2"/>
    <x v="1"/>
    <x v="0"/>
    <x v="0"/>
    <s v="2023-01-27"/>
    <x v="0"/>
    <n v="4858"/>
    <x v="0"/>
    <m/>
    <x v="0"/>
    <m/>
    <x v="3"/>
    <n v="100479277"/>
    <x v="0"/>
    <x v="0"/>
    <s v="Retenção Sansung"/>
    <s v="ORI"/>
    <x v="0"/>
    <s v="RS"/>
    <x v="0"/>
    <x v="0"/>
    <x v="0"/>
    <x v="0"/>
    <x v="0"/>
    <x v="0"/>
    <x v="0"/>
    <x v="0"/>
    <x v="0"/>
    <x v="0"/>
    <x v="0"/>
    <s v="Retenção Sansung"/>
    <x v="0"/>
    <x v="0"/>
    <x v="0"/>
    <x v="0"/>
    <x v="2"/>
    <x v="0"/>
    <x v="0"/>
    <s v="000000"/>
    <x v="0"/>
    <x v="1"/>
    <x v="0"/>
    <x v="0"/>
    <s v="RETENCAO OT"/>
  </r>
  <r>
    <x v="0"/>
    <n v="0"/>
    <n v="0"/>
    <n v="0"/>
    <n v="13214"/>
    <x v="1755"/>
    <x v="0"/>
    <x v="1"/>
    <x v="0"/>
    <s v="80.02.01"/>
    <x v="2"/>
    <x v="2"/>
    <x v="2"/>
    <s v="Retenções Iur"/>
    <s v="80.02.01"/>
    <s v="Retenções Iur"/>
    <s v="80.02.01"/>
    <x v="2"/>
    <x v="0"/>
    <x v="2"/>
    <x v="0"/>
    <x v="1"/>
    <x v="2"/>
    <x v="1"/>
    <x v="0"/>
    <x v="0"/>
    <s v="2023-01-27"/>
    <x v="0"/>
    <n v="13214"/>
    <x v="0"/>
    <m/>
    <x v="0"/>
    <m/>
    <x v="2"/>
    <n v="100474696"/>
    <x v="0"/>
    <x v="0"/>
    <s v="Retenções Iur"/>
    <s v="ORI"/>
    <x v="0"/>
    <s v="RIUR"/>
    <x v="0"/>
    <x v="0"/>
    <x v="0"/>
    <x v="0"/>
    <x v="0"/>
    <x v="0"/>
    <x v="0"/>
    <x v="0"/>
    <x v="0"/>
    <x v="0"/>
    <x v="0"/>
    <s v="Retenções Iur"/>
    <x v="0"/>
    <x v="0"/>
    <x v="0"/>
    <x v="0"/>
    <x v="2"/>
    <x v="0"/>
    <x v="0"/>
    <s v="000000"/>
    <x v="0"/>
    <x v="1"/>
    <x v="0"/>
    <x v="0"/>
    <s v="RETENCAO OT"/>
  </r>
  <r>
    <x v="0"/>
    <n v="0"/>
    <n v="0"/>
    <n v="0"/>
    <n v="16337"/>
    <x v="1756"/>
    <x v="0"/>
    <x v="1"/>
    <x v="0"/>
    <s v="80.02.10.01"/>
    <x v="6"/>
    <x v="2"/>
    <x v="2"/>
    <s v="Outros"/>
    <s v="80.02.10"/>
    <s v="Outros"/>
    <s v="80.02.10"/>
    <x v="12"/>
    <x v="0"/>
    <x v="2"/>
    <x v="0"/>
    <x v="1"/>
    <x v="2"/>
    <x v="1"/>
    <x v="0"/>
    <x v="0"/>
    <s v="2023-01-27"/>
    <x v="0"/>
    <n v="163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1757"/>
    <x v="0"/>
    <x v="1"/>
    <x v="0"/>
    <s v="80.02.01"/>
    <x v="2"/>
    <x v="2"/>
    <x v="2"/>
    <s v="Retenções Iur"/>
    <s v="80.02.01"/>
    <s v="Retenções Iur"/>
    <s v="80.02.01"/>
    <x v="2"/>
    <x v="0"/>
    <x v="2"/>
    <x v="0"/>
    <x v="1"/>
    <x v="2"/>
    <x v="1"/>
    <x v="0"/>
    <x v="0"/>
    <s v="2023-01-27"/>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758"/>
    <x v="0"/>
    <x v="1"/>
    <x v="0"/>
    <s v="80.02.10.01"/>
    <x v="6"/>
    <x v="2"/>
    <x v="2"/>
    <s v="Outros"/>
    <s v="80.02.10"/>
    <s v="Outros"/>
    <s v="80.02.10"/>
    <x v="12"/>
    <x v="0"/>
    <x v="2"/>
    <x v="0"/>
    <x v="1"/>
    <x v="2"/>
    <x v="1"/>
    <x v="0"/>
    <x v="0"/>
    <s v="2023-01-27"/>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157"/>
    <x v="1759"/>
    <x v="0"/>
    <x v="1"/>
    <x v="0"/>
    <s v="80.02.01"/>
    <x v="2"/>
    <x v="2"/>
    <x v="2"/>
    <s v="Retenções Iur"/>
    <s v="80.02.01"/>
    <s v="Retenções Iur"/>
    <s v="80.02.01"/>
    <x v="2"/>
    <x v="0"/>
    <x v="2"/>
    <x v="0"/>
    <x v="1"/>
    <x v="2"/>
    <x v="1"/>
    <x v="0"/>
    <x v="0"/>
    <s v="2023-01-27"/>
    <x v="0"/>
    <n v="5157"/>
    <x v="0"/>
    <m/>
    <x v="0"/>
    <m/>
    <x v="2"/>
    <n v="100474696"/>
    <x v="0"/>
    <x v="0"/>
    <s v="Retenções Iur"/>
    <s v="ORI"/>
    <x v="0"/>
    <s v="RIUR"/>
    <x v="0"/>
    <x v="0"/>
    <x v="0"/>
    <x v="0"/>
    <x v="0"/>
    <x v="0"/>
    <x v="0"/>
    <x v="0"/>
    <x v="0"/>
    <x v="0"/>
    <x v="0"/>
    <s v="Retenções Iur"/>
    <x v="0"/>
    <x v="0"/>
    <x v="0"/>
    <x v="0"/>
    <x v="2"/>
    <x v="0"/>
    <x v="0"/>
    <s v="000000"/>
    <x v="0"/>
    <x v="1"/>
    <x v="0"/>
    <x v="0"/>
    <s v="RETENCAO OT"/>
  </r>
  <r>
    <x v="0"/>
    <n v="0"/>
    <n v="0"/>
    <n v="0"/>
    <n v="8966"/>
    <x v="1760"/>
    <x v="0"/>
    <x v="1"/>
    <x v="0"/>
    <s v="80.02.01"/>
    <x v="2"/>
    <x v="2"/>
    <x v="2"/>
    <s v="Retenções Iur"/>
    <s v="80.02.01"/>
    <s v="Retenções Iur"/>
    <s v="80.02.01"/>
    <x v="2"/>
    <x v="0"/>
    <x v="2"/>
    <x v="0"/>
    <x v="1"/>
    <x v="2"/>
    <x v="1"/>
    <x v="0"/>
    <x v="0"/>
    <s v="2023-01-27"/>
    <x v="0"/>
    <n v="8966"/>
    <x v="0"/>
    <m/>
    <x v="0"/>
    <m/>
    <x v="2"/>
    <n v="100474696"/>
    <x v="0"/>
    <x v="0"/>
    <s v="Retenções Iur"/>
    <s v="ORI"/>
    <x v="0"/>
    <s v="RIUR"/>
    <x v="0"/>
    <x v="0"/>
    <x v="0"/>
    <x v="0"/>
    <x v="0"/>
    <x v="0"/>
    <x v="0"/>
    <x v="0"/>
    <x v="0"/>
    <x v="0"/>
    <x v="0"/>
    <s v="Retenções Iur"/>
    <x v="0"/>
    <x v="0"/>
    <x v="0"/>
    <x v="0"/>
    <x v="2"/>
    <x v="0"/>
    <x v="0"/>
    <s v="000000"/>
    <x v="0"/>
    <x v="1"/>
    <x v="0"/>
    <x v="0"/>
    <s v="RETENCAO OT"/>
  </r>
  <r>
    <x v="0"/>
    <n v="0"/>
    <n v="0"/>
    <n v="0"/>
    <n v="56088"/>
    <x v="1761"/>
    <x v="0"/>
    <x v="1"/>
    <x v="0"/>
    <s v="80.02.10.28"/>
    <x v="39"/>
    <x v="2"/>
    <x v="2"/>
    <s v="Outros"/>
    <s v="80.02.10"/>
    <s v="Outros"/>
    <s v="80.02.10"/>
    <x v="3"/>
    <x v="0"/>
    <x v="2"/>
    <x v="2"/>
    <x v="1"/>
    <x v="2"/>
    <x v="1"/>
    <x v="0"/>
    <x v="0"/>
    <s v="2023-01-27"/>
    <x v="0"/>
    <n v="56088"/>
    <x v="0"/>
    <m/>
    <x v="0"/>
    <m/>
    <x v="83"/>
    <n v="100479279"/>
    <x v="0"/>
    <x v="0"/>
    <s v="Desconto Vencimento"/>
    <s v="ORI"/>
    <x v="0"/>
    <s v="DV"/>
    <x v="0"/>
    <x v="0"/>
    <x v="0"/>
    <x v="0"/>
    <x v="0"/>
    <x v="0"/>
    <x v="0"/>
    <x v="0"/>
    <x v="0"/>
    <x v="0"/>
    <x v="0"/>
    <s v="Desconto Vencimento"/>
    <x v="0"/>
    <x v="0"/>
    <x v="0"/>
    <x v="0"/>
    <x v="2"/>
    <x v="0"/>
    <x v="0"/>
    <s v="000000"/>
    <x v="0"/>
    <x v="1"/>
    <x v="0"/>
    <x v="0"/>
    <s v="RETENCAO OT"/>
  </r>
  <r>
    <x v="0"/>
    <n v="0"/>
    <n v="0"/>
    <n v="0"/>
    <n v="9401"/>
    <x v="1762"/>
    <x v="0"/>
    <x v="1"/>
    <x v="0"/>
    <s v="80.02.10.01"/>
    <x v="6"/>
    <x v="2"/>
    <x v="2"/>
    <s v="Outros"/>
    <s v="80.02.10"/>
    <s v="Outros"/>
    <s v="80.02.10"/>
    <x v="12"/>
    <x v="0"/>
    <x v="2"/>
    <x v="0"/>
    <x v="1"/>
    <x v="2"/>
    <x v="1"/>
    <x v="0"/>
    <x v="0"/>
    <s v="2023-01-27"/>
    <x v="0"/>
    <n v="940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499"/>
    <x v="1763"/>
    <x v="0"/>
    <x v="1"/>
    <x v="0"/>
    <s v="80.02.10.26"/>
    <x v="3"/>
    <x v="2"/>
    <x v="2"/>
    <s v="Outros"/>
    <s v="80.02.10"/>
    <s v="Outros"/>
    <s v="80.02.10"/>
    <x v="3"/>
    <x v="0"/>
    <x v="2"/>
    <x v="2"/>
    <x v="1"/>
    <x v="2"/>
    <x v="1"/>
    <x v="0"/>
    <x v="0"/>
    <s v="2023-01-27"/>
    <x v="0"/>
    <n v="11499"/>
    <x v="0"/>
    <m/>
    <x v="0"/>
    <m/>
    <x v="3"/>
    <n v="100479277"/>
    <x v="0"/>
    <x v="0"/>
    <s v="Retenção Sansung"/>
    <s v="ORI"/>
    <x v="0"/>
    <s v="RS"/>
    <x v="0"/>
    <x v="0"/>
    <x v="0"/>
    <x v="0"/>
    <x v="0"/>
    <x v="0"/>
    <x v="0"/>
    <x v="0"/>
    <x v="0"/>
    <x v="0"/>
    <x v="0"/>
    <s v="Retenção Sansung"/>
    <x v="0"/>
    <x v="0"/>
    <x v="0"/>
    <x v="0"/>
    <x v="2"/>
    <x v="0"/>
    <x v="0"/>
    <s v="000000"/>
    <x v="0"/>
    <x v="1"/>
    <x v="0"/>
    <x v="0"/>
    <s v="RETENCAO OT"/>
  </r>
  <r>
    <x v="0"/>
    <n v="0"/>
    <n v="0"/>
    <n v="0"/>
    <n v="10260686"/>
    <x v="1764"/>
    <x v="0"/>
    <x v="1"/>
    <x v="0"/>
    <s v="03.03.10"/>
    <x v="4"/>
    <x v="0"/>
    <x v="3"/>
    <s v="Receitas Da Câmara"/>
    <s v="03.03.10"/>
    <s v="Receitas Da Câmara"/>
    <s v="03.03.10"/>
    <x v="45"/>
    <x v="0"/>
    <x v="6"/>
    <x v="11"/>
    <x v="0"/>
    <x v="0"/>
    <x v="1"/>
    <x v="0"/>
    <x v="1"/>
    <s v="2023-02-27"/>
    <x v="0"/>
    <n v="10260686"/>
    <x v="0"/>
    <m/>
    <x v="0"/>
    <m/>
    <x v="8"/>
    <n v="100474914"/>
    <x v="0"/>
    <x v="0"/>
    <s v="Receitas Da Câmara"/>
    <s v="EXT"/>
    <x v="0"/>
    <s v="RDC"/>
    <x v="0"/>
    <x v="0"/>
    <x v="0"/>
    <x v="0"/>
    <x v="0"/>
    <x v="0"/>
    <x v="0"/>
    <x v="0"/>
    <x v="0"/>
    <x v="0"/>
    <x v="0"/>
    <s v="Receitas Da Câmara"/>
    <x v="0"/>
    <x v="0"/>
    <x v="0"/>
    <x v="0"/>
    <x v="0"/>
    <x v="0"/>
    <x v="0"/>
    <s v="000000"/>
    <x v="0"/>
    <x v="0"/>
    <x v="0"/>
    <x v="0"/>
    <s v="Transferência do FFM, referente ao mês de fevereiro 2023, conforme anexo  "/>
  </r>
  <r>
    <x v="0"/>
    <n v="0"/>
    <n v="0"/>
    <n v="0"/>
    <n v="6030"/>
    <x v="1765"/>
    <x v="0"/>
    <x v="1"/>
    <x v="0"/>
    <s v="03.03.10"/>
    <x v="4"/>
    <x v="0"/>
    <x v="3"/>
    <s v="Receitas Da Câmara"/>
    <s v="03.03.10"/>
    <s v="Receitas Da Câmara"/>
    <s v="03.03.10"/>
    <x v="11"/>
    <x v="0"/>
    <x v="3"/>
    <x v="3"/>
    <x v="0"/>
    <x v="0"/>
    <x v="1"/>
    <x v="0"/>
    <x v="2"/>
    <s v="2023-03-13"/>
    <x v="0"/>
    <n v="60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1766"/>
    <x v="0"/>
    <x v="0"/>
    <x v="0"/>
    <s v="03.16.12"/>
    <x v="54"/>
    <x v="0"/>
    <x v="0"/>
    <s v="Direcção de Urbanismo"/>
    <s v="03.16.12"/>
    <s v="Direcção de Urbanismo"/>
    <s v="03.16.12"/>
    <x v="19"/>
    <x v="0"/>
    <x v="0"/>
    <x v="7"/>
    <x v="0"/>
    <x v="0"/>
    <x v="0"/>
    <x v="0"/>
    <x v="3"/>
    <s v="2023-04-10"/>
    <x v="1"/>
    <n v="3000"/>
    <x v="0"/>
    <m/>
    <x v="0"/>
    <m/>
    <x v="269"/>
    <n v="100478955"/>
    <x v="0"/>
    <x v="0"/>
    <s v="Direcção de Urbanismo"/>
    <s v="ORI"/>
    <x v="0"/>
    <m/>
    <x v="0"/>
    <x v="0"/>
    <x v="0"/>
    <x v="0"/>
    <x v="0"/>
    <x v="0"/>
    <x v="0"/>
    <x v="0"/>
    <x v="0"/>
    <x v="0"/>
    <x v="0"/>
    <s v="Direcção de Urbanismo"/>
    <x v="0"/>
    <x v="0"/>
    <x v="0"/>
    <x v="0"/>
    <x v="0"/>
    <x v="0"/>
    <x v="0"/>
    <s v="000000"/>
    <x v="0"/>
    <x v="0"/>
    <x v="0"/>
    <x v="0"/>
    <s v="Ajuda de custo a favor do senhora Ermelinda Lopes pela sua deslocação em missão de serviço a cidade da Praia no dia 12 de Abril de 2023, conforme justificativo em anexo. "/>
  </r>
  <r>
    <x v="0"/>
    <n v="0"/>
    <n v="0"/>
    <n v="0"/>
    <n v="2200"/>
    <x v="1767"/>
    <x v="0"/>
    <x v="1"/>
    <x v="0"/>
    <s v="03.03.10"/>
    <x v="4"/>
    <x v="0"/>
    <x v="3"/>
    <s v="Receitas Da Câmara"/>
    <s v="03.03.10"/>
    <s v="Receitas Da Câmara"/>
    <s v="03.03.10"/>
    <x v="7"/>
    <x v="0"/>
    <x v="3"/>
    <x v="3"/>
    <x v="0"/>
    <x v="0"/>
    <x v="1"/>
    <x v="0"/>
    <x v="6"/>
    <s v="2023-07-24"/>
    <x v="2"/>
    <n v="2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1768"/>
    <x v="0"/>
    <x v="0"/>
    <x v="0"/>
    <s v="01.23.01.02"/>
    <x v="62"/>
    <x v="3"/>
    <x v="4"/>
    <s v="Género"/>
    <s v="01.23.01"/>
    <s v="Género"/>
    <s v="01.23.01"/>
    <x v="21"/>
    <x v="0"/>
    <x v="5"/>
    <x v="8"/>
    <x v="0"/>
    <x v="1"/>
    <x v="0"/>
    <x v="0"/>
    <x v="3"/>
    <s v="2023-04-13"/>
    <x v="1"/>
    <n v="20000"/>
    <x v="0"/>
    <m/>
    <x v="0"/>
    <m/>
    <x v="270"/>
    <n v="100479330"/>
    <x v="0"/>
    <x v="0"/>
    <s v="Empoderamento da mulher"/>
    <s v="ORI"/>
    <x v="0"/>
    <m/>
    <x v="0"/>
    <x v="0"/>
    <x v="0"/>
    <x v="0"/>
    <x v="0"/>
    <x v="0"/>
    <x v="0"/>
    <x v="0"/>
    <x v="0"/>
    <x v="0"/>
    <x v="0"/>
    <s v="Empoderamento da mulher"/>
    <x v="0"/>
    <x v="0"/>
    <x v="0"/>
    <x v="0"/>
    <x v="1"/>
    <x v="0"/>
    <x v="0"/>
    <s v="000000"/>
    <x v="0"/>
    <x v="0"/>
    <x v="0"/>
    <x v="0"/>
    <s v="Pagamento á  Srª Chrislainy Semedo, referente a aquisição de 100 ramos de flores a favor as mulheres do município, conforme anexo."/>
  </r>
  <r>
    <x v="0"/>
    <n v="0"/>
    <n v="0"/>
    <n v="0"/>
    <n v="8400"/>
    <x v="1769"/>
    <x v="0"/>
    <x v="0"/>
    <x v="0"/>
    <s v="03.16.15"/>
    <x v="0"/>
    <x v="0"/>
    <x v="0"/>
    <s v="Direção Financeira"/>
    <s v="03.16.15"/>
    <s v="Direção Financeira"/>
    <s v="03.16.15"/>
    <x v="19"/>
    <x v="0"/>
    <x v="0"/>
    <x v="7"/>
    <x v="0"/>
    <x v="0"/>
    <x v="0"/>
    <x v="0"/>
    <x v="3"/>
    <s v="2023-04-14"/>
    <x v="1"/>
    <n v="8400"/>
    <x v="0"/>
    <m/>
    <x v="0"/>
    <m/>
    <x v="156"/>
    <n v="100477731"/>
    <x v="0"/>
    <x v="0"/>
    <s v="Direção Financeira"/>
    <s v="ORI"/>
    <x v="0"/>
    <m/>
    <x v="0"/>
    <x v="0"/>
    <x v="0"/>
    <x v="0"/>
    <x v="0"/>
    <x v="0"/>
    <x v="0"/>
    <x v="0"/>
    <x v="0"/>
    <x v="0"/>
    <x v="0"/>
    <s v="Direção Financeira"/>
    <x v="0"/>
    <x v="0"/>
    <x v="0"/>
    <x v="0"/>
    <x v="0"/>
    <x v="0"/>
    <x v="0"/>
    <s v="000000"/>
    <x v="0"/>
    <x v="0"/>
    <x v="0"/>
    <x v="0"/>
    <s v="Ajuda de custo a favor do senhor Gerson Lopes pela sua deslocação em missão de serviço a cidade da Praia, conforme justificativo em anexo. "/>
  </r>
  <r>
    <x v="2"/>
    <n v="0"/>
    <n v="0"/>
    <n v="0"/>
    <n v="26000"/>
    <x v="1770"/>
    <x v="0"/>
    <x v="0"/>
    <x v="0"/>
    <s v="01.25.02.23"/>
    <x v="12"/>
    <x v="1"/>
    <x v="1"/>
    <s v="desporto"/>
    <s v="01.25.02"/>
    <s v="desporto"/>
    <s v="01.25.02"/>
    <x v="18"/>
    <x v="0"/>
    <x v="0"/>
    <x v="0"/>
    <x v="0"/>
    <x v="1"/>
    <x v="2"/>
    <x v="0"/>
    <x v="4"/>
    <s v="2023-06-09"/>
    <x v="1"/>
    <n v="26000"/>
    <x v="0"/>
    <m/>
    <x v="0"/>
    <m/>
    <x v="271"/>
    <n v="10047788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Josias Marise de Pina, para aquisição de trofeus/prémios a serem entregues aos finalistas do torneio de futsal realizado na localidade de Ribeireta e Monte Pousada, conforme anexo."/>
  </r>
  <r>
    <x v="0"/>
    <n v="0"/>
    <n v="0"/>
    <n v="0"/>
    <n v="32500"/>
    <x v="1771"/>
    <x v="0"/>
    <x v="1"/>
    <x v="0"/>
    <s v="80.02.01"/>
    <x v="2"/>
    <x v="2"/>
    <x v="2"/>
    <s v="Retenções Iur"/>
    <s v="80.02.01"/>
    <s v="Retenções Iur"/>
    <s v="80.02.01"/>
    <x v="2"/>
    <x v="0"/>
    <x v="2"/>
    <x v="0"/>
    <x v="1"/>
    <x v="2"/>
    <x v="1"/>
    <x v="0"/>
    <x v="5"/>
    <s v="2023-05-30"/>
    <x v="1"/>
    <n v="32500"/>
    <x v="0"/>
    <m/>
    <x v="0"/>
    <m/>
    <x v="2"/>
    <n v="100474696"/>
    <x v="0"/>
    <x v="0"/>
    <s v="Retenções Iur"/>
    <s v="ORI"/>
    <x v="0"/>
    <s v="RIUR"/>
    <x v="0"/>
    <x v="0"/>
    <x v="0"/>
    <x v="0"/>
    <x v="0"/>
    <x v="0"/>
    <x v="0"/>
    <x v="0"/>
    <x v="0"/>
    <x v="0"/>
    <x v="0"/>
    <s v="Retenções Iur"/>
    <x v="0"/>
    <x v="0"/>
    <x v="0"/>
    <x v="0"/>
    <x v="2"/>
    <x v="0"/>
    <x v="0"/>
    <s v="000000"/>
    <x v="0"/>
    <x v="1"/>
    <x v="0"/>
    <x v="0"/>
    <s v="RETENCAO OT"/>
  </r>
  <r>
    <x v="0"/>
    <n v="0"/>
    <n v="0"/>
    <n v="0"/>
    <n v="1216"/>
    <x v="1772"/>
    <x v="0"/>
    <x v="1"/>
    <x v="0"/>
    <s v="80.02.10.26"/>
    <x v="3"/>
    <x v="2"/>
    <x v="2"/>
    <s v="Outros"/>
    <s v="80.02.10"/>
    <s v="Outros"/>
    <s v="80.02.10"/>
    <x v="3"/>
    <x v="0"/>
    <x v="2"/>
    <x v="2"/>
    <x v="1"/>
    <x v="2"/>
    <x v="1"/>
    <x v="0"/>
    <x v="5"/>
    <s v="2023-05-30"/>
    <x v="1"/>
    <n v="1216"/>
    <x v="0"/>
    <m/>
    <x v="0"/>
    <m/>
    <x v="3"/>
    <n v="100479277"/>
    <x v="0"/>
    <x v="0"/>
    <s v="Retenção Sansung"/>
    <s v="ORI"/>
    <x v="0"/>
    <s v="RS"/>
    <x v="0"/>
    <x v="0"/>
    <x v="0"/>
    <x v="0"/>
    <x v="0"/>
    <x v="0"/>
    <x v="0"/>
    <x v="0"/>
    <x v="0"/>
    <x v="0"/>
    <x v="0"/>
    <s v="Retenção Sansung"/>
    <x v="0"/>
    <x v="0"/>
    <x v="0"/>
    <x v="0"/>
    <x v="2"/>
    <x v="0"/>
    <x v="0"/>
    <s v="000000"/>
    <x v="0"/>
    <x v="1"/>
    <x v="0"/>
    <x v="0"/>
    <s v="RETENCAO OT"/>
  </r>
  <r>
    <x v="0"/>
    <n v="0"/>
    <n v="0"/>
    <n v="0"/>
    <n v="42240"/>
    <x v="1773"/>
    <x v="0"/>
    <x v="1"/>
    <x v="0"/>
    <s v="80.02.01"/>
    <x v="2"/>
    <x v="2"/>
    <x v="2"/>
    <s v="Retenções Iur"/>
    <s v="80.02.01"/>
    <s v="Retenções Iur"/>
    <s v="80.02.01"/>
    <x v="2"/>
    <x v="0"/>
    <x v="2"/>
    <x v="0"/>
    <x v="1"/>
    <x v="2"/>
    <x v="1"/>
    <x v="0"/>
    <x v="5"/>
    <s v="2023-05-22"/>
    <x v="1"/>
    <n v="42240"/>
    <x v="0"/>
    <m/>
    <x v="0"/>
    <m/>
    <x v="2"/>
    <n v="100474696"/>
    <x v="0"/>
    <x v="0"/>
    <s v="Retenções Iur"/>
    <s v="ORI"/>
    <x v="0"/>
    <s v="RIUR"/>
    <x v="0"/>
    <x v="0"/>
    <x v="0"/>
    <x v="0"/>
    <x v="0"/>
    <x v="0"/>
    <x v="0"/>
    <x v="0"/>
    <x v="0"/>
    <x v="0"/>
    <x v="0"/>
    <s v="Retenções Iur"/>
    <x v="0"/>
    <x v="0"/>
    <x v="0"/>
    <x v="0"/>
    <x v="2"/>
    <x v="0"/>
    <x v="0"/>
    <s v="000000"/>
    <x v="0"/>
    <x v="1"/>
    <x v="0"/>
    <x v="0"/>
    <s v="RETENCAO OT"/>
  </r>
  <r>
    <x v="0"/>
    <n v="0"/>
    <n v="0"/>
    <n v="0"/>
    <n v="5000"/>
    <x v="1774"/>
    <x v="0"/>
    <x v="1"/>
    <x v="0"/>
    <s v="80.02.10.03"/>
    <x v="40"/>
    <x v="2"/>
    <x v="2"/>
    <s v="Outros"/>
    <s v="80.02.10"/>
    <s v="Outros"/>
    <s v="80.02.10"/>
    <x v="58"/>
    <x v="0"/>
    <x v="2"/>
    <x v="0"/>
    <x v="1"/>
    <x v="2"/>
    <x v="1"/>
    <x v="0"/>
    <x v="5"/>
    <s v="2023-05-22"/>
    <x v="1"/>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8326"/>
    <x v="1775"/>
    <x v="0"/>
    <x v="1"/>
    <x v="0"/>
    <s v="80.02.08"/>
    <x v="41"/>
    <x v="2"/>
    <x v="2"/>
    <s v="Retençoes Compe. Aposentaçao"/>
    <s v="80.02.08"/>
    <s v="Retençoes Compe. Aposentaçao"/>
    <s v="80.02.08"/>
    <x v="59"/>
    <x v="0"/>
    <x v="2"/>
    <x v="14"/>
    <x v="1"/>
    <x v="2"/>
    <x v="1"/>
    <x v="0"/>
    <x v="5"/>
    <s v="2023-05-22"/>
    <x v="1"/>
    <n v="8326"/>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9198"/>
    <x v="1776"/>
    <x v="0"/>
    <x v="1"/>
    <x v="0"/>
    <s v="80.02.10.01"/>
    <x v="6"/>
    <x v="2"/>
    <x v="2"/>
    <s v="Outros"/>
    <s v="80.02.10"/>
    <s v="Outros"/>
    <s v="80.02.10"/>
    <x v="12"/>
    <x v="0"/>
    <x v="2"/>
    <x v="0"/>
    <x v="1"/>
    <x v="2"/>
    <x v="1"/>
    <x v="0"/>
    <x v="5"/>
    <s v="2023-05-22"/>
    <x v="1"/>
    <n v="391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9846"/>
    <x v="1777"/>
    <x v="0"/>
    <x v="1"/>
    <x v="0"/>
    <s v="80.02.10.26"/>
    <x v="3"/>
    <x v="2"/>
    <x v="2"/>
    <s v="Outros"/>
    <s v="80.02.10"/>
    <s v="Outros"/>
    <s v="80.02.10"/>
    <x v="3"/>
    <x v="0"/>
    <x v="2"/>
    <x v="2"/>
    <x v="1"/>
    <x v="2"/>
    <x v="1"/>
    <x v="0"/>
    <x v="5"/>
    <s v="2023-05-22"/>
    <x v="1"/>
    <n v="9846"/>
    <x v="0"/>
    <m/>
    <x v="0"/>
    <m/>
    <x v="3"/>
    <n v="100479277"/>
    <x v="0"/>
    <x v="0"/>
    <s v="Retenção Sansung"/>
    <s v="ORI"/>
    <x v="0"/>
    <s v="RS"/>
    <x v="0"/>
    <x v="0"/>
    <x v="0"/>
    <x v="0"/>
    <x v="0"/>
    <x v="0"/>
    <x v="0"/>
    <x v="0"/>
    <x v="0"/>
    <x v="0"/>
    <x v="0"/>
    <s v="Retenção Sansung"/>
    <x v="0"/>
    <x v="0"/>
    <x v="0"/>
    <x v="0"/>
    <x v="2"/>
    <x v="0"/>
    <x v="0"/>
    <s v="000000"/>
    <x v="0"/>
    <x v="1"/>
    <x v="0"/>
    <x v="0"/>
    <s v="RETENCAO OT"/>
  </r>
  <r>
    <x v="0"/>
    <n v="0"/>
    <n v="0"/>
    <n v="0"/>
    <n v="20946"/>
    <x v="1778"/>
    <x v="0"/>
    <x v="1"/>
    <x v="0"/>
    <s v="80.02.01"/>
    <x v="2"/>
    <x v="2"/>
    <x v="2"/>
    <s v="Retenções Iur"/>
    <s v="80.02.01"/>
    <s v="Retenções Iur"/>
    <s v="80.02.01"/>
    <x v="2"/>
    <x v="0"/>
    <x v="2"/>
    <x v="0"/>
    <x v="1"/>
    <x v="2"/>
    <x v="1"/>
    <x v="0"/>
    <x v="5"/>
    <s v="2023-05-22"/>
    <x v="1"/>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1779"/>
    <x v="0"/>
    <x v="1"/>
    <x v="0"/>
    <s v="80.02.10.01"/>
    <x v="6"/>
    <x v="2"/>
    <x v="2"/>
    <s v="Outros"/>
    <s v="80.02.10"/>
    <s v="Outros"/>
    <s v="80.02.10"/>
    <x v="12"/>
    <x v="0"/>
    <x v="2"/>
    <x v="0"/>
    <x v="1"/>
    <x v="2"/>
    <x v="1"/>
    <x v="0"/>
    <x v="5"/>
    <s v="2023-05-22"/>
    <x v="1"/>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1780"/>
    <x v="0"/>
    <x v="1"/>
    <x v="0"/>
    <s v="80.02.10.02"/>
    <x v="7"/>
    <x v="2"/>
    <x v="2"/>
    <s v="Outros"/>
    <s v="80.02.10"/>
    <s v="Outros"/>
    <s v="80.02.10"/>
    <x v="13"/>
    <x v="0"/>
    <x v="2"/>
    <x v="0"/>
    <x v="1"/>
    <x v="2"/>
    <x v="1"/>
    <x v="0"/>
    <x v="5"/>
    <s v="2023-05-22"/>
    <x v="1"/>
    <n v="168"/>
    <x v="0"/>
    <m/>
    <x v="0"/>
    <m/>
    <x v="7"/>
    <n v="100474707"/>
    <x v="0"/>
    <x v="0"/>
    <s v="Retençoes STAPS"/>
    <s v="ORI"/>
    <x v="0"/>
    <s v="RSND"/>
    <x v="0"/>
    <x v="0"/>
    <x v="0"/>
    <x v="0"/>
    <x v="0"/>
    <x v="0"/>
    <x v="0"/>
    <x v="0"/>
    <x v="0"/>
    <x v="0"/>
    <x v="0"/>
    <s v="Retençoes STAPS"/>
    <x v="0"/>
    <x v="0"/>
    <x v="0"/>
    <x v="0"/>
    <x v="2"/>
    <x v="0"/>
    <x v="0"/>
    <s v="000000"/>
    <x v="0"/>
    <x v="1"/>
    <x v="0"/>
    <x v="0"/>
    <s v="RETENCAO OT"/>
  </r>
  <r>
    <x v="0"/>
    <n v="0"/>
    <n v="0"/>
    <n v="0"/>
    <n v="6706"/>
    <x v="1781"/>
    <x v="0"/>
    <x v="1"/>
    <x v="0"/>
    <s v="80.02.10.26"/>
    <x v="3"/>
    <x v="2"/>
    <x v="2"/>
    <s v="Outros"/>
    <s v="80.02.10"/>
    <s v="Outros"/>
    <s v="80.02.10"/>
    <x v="3"/>
    <x v="0"/>
    <x v="2"/>
    <x v="2"/>
    <x v="1"/>
    <x v="2"/>
    <x v="1"/>
    <x v="0"/>
    <x v="5"/>
    <s v="2023-05-22"/>
    <x v="1"/>
    <n v="6706"/>
    <x v="0"/>
    <m/>
    <x v="0"/>
    <m/>
    <x v="3"/>
    <n v="100479277"/>
    <x v="0"/>
    <x v="0"/>
    <s v="Retenção Sansung"/>
    <s v="ORI"/>
    <x v="0"/>
    <s v="RS"/>
    <x v="0"/>
    <x v="0"/>
    <x v="0"/>
    <x v="0"/>
    <x v="0"/>
    <x v="0"/>
    <x v="0"/>
    <x v="0"/>
    <x v="0"/>
    <x v="0"/>
    <x v="0"/>
    <s v="Retenção Sansung"/>
    <x v="0"/>
    <x v="0"/>
    <x v="0"/>
    <x v="0"/>
    <x v="2"/>
    <x v="0"/>
    <x v="0"/>
    <s v="000000"/>
    <x v="0"/>
    <x v="1"/>
    <x v="0"/>
    <x v="0"/>
    <s v="RETENCAO OT"/>
  </r>
  <r>
    <x v="0"/>
    <n v="0"/>
    <n v="0"/>
    <n v="0"/>
    <n v="6411"/>
    <x v="1782"/>
    <x v="0"/>
    <x v="1"/>
    <x v="0"/>
    <s v="80.02.01"/>
    <x v="2"/>
    <x v="2"/>
    <x v="2"/>
    <s v="Retenções Iur"/>
    <s v="80.02.01"/>
    <s v="Retenções Iur"/>
    <s v="80.02.01"/>
    <x v="2"/>
    <x v="0"/>
    <x v="2"/>
    <x v="0"/>
    <x v="1"/>
    <x v="2"/>
    <x v="1"/>
    <x v="0"/>
    <x v="5"/>
    <s v="2023-05-22"/>
    <x v="1"/>
    <n v="6411"/>
    <x v="0"/>
    <m/>
    <x v="0"/>
    <m/>
    <x v="2"/>
    <n v="100474696"/>
    <x v="0"/>
    <x v="0"/>
    <s v="Retenções Iur"/>
    <s v="ORI"/>
    <x v="0"/>
    <s v="RIUR"/>
    <x v="0"/>
    <x v="0"/>
    <x v="0"/>
    <x v="0"/>
    <x v="0"/>
    <x v="0"/>
    <x v="0"/>
    <x v="0"/>
    <x v="0"/>
    <x v="0"/>
    <x v="0"/>
    <s v="Retenções Iur"/>
    <x v="0"/>
    <x v="0"/>
    <x v="0"/>
    <x v="0"/>
    <x v="2"/>
    <x v="0"/>
    <x v="0"/>
    <s v="000000"/>
    <x v="0"/>
    <x v="1"/>
    <x v="0"/>
    <x v="0"/>
    <s v="RETENCAO OT"/>
  </r>
  <r>
    <x v="0"/>
    <n v="0"/>
    <n v="0"/>
    <n v="0"/>
    <n v="10834"/>
    <x v="1783"/>
    <x v="0"/>
    <x v="1"/>
    <x v="0"/>
    <s v="80.02.01"/>
    <x v="2"/>
    <x v="2"/>
    <x v="2"/>
    <s v="Retenções Iur"/>
    <s v="80.02.01"/>
    <s v="Retenções Iur"/>
    <s v="80.02.01"/>
    <x v="2"/>
    <x v="0"/>
    <x v="2"/>
    <x v="0"/>
    <x v="1"/>
    <x v="2"/>
    <x v="1"/>
    <x v="0"/>
    <x v="5"/>
    <s v="2023-05-22"/>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784"/>
    <x v="0"/>
    <x v="1"/>
    <x v="0"/>
    <s v="80.02.10.01"/>
    <x v="6"/>
    <x v="2"/>
    <x v="2"/>
    <s v="Outros"/>
    <s v="80.02.10"/>
    <s v="Outros"/>
    <s v="80.02.10"/>
    <x v="12"/>
    <x v="0"/>
    <x v="2"/>
    <x v="0"/>
    <x v="1"/>
    <x v="2"/>
    <x v="1"/>
    <x v="0"/>
    <x v="5"/>
    <s v="2023-05-22"/>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1785"/>
    <x v="0"/>
    <x v="1"/>
    <x v="0"/>
    <s v="80.02.10.26"/>
    <x v="3"/>
    <x v="2"/>
    <x v="2"/>
    <s v="Outros"/>
    <s v="80.02.10"/>
    <s v="Outros"/>
    <s v="80.02.10"/>
    <x v="3"/>
    <x v="0"/>
    <x v="2"/>
    <x v="2"/>
    <x v="1"/>
    <x v="2"/>
    <x v="1"/>
    <x v="0"/>
    <x v="5"/>
    <s v="2023-05-22"/>
    <x v="1"/>
    <n v="4858"/>
    <x v="0"/>
    <m/>
    <x v="0"/>
    <m/>
    <x v="3"/>
    <n v="100479277"/>
    <x v="0"/>
    <x v="0"/>
    <s v="Retenção Sansung"/>
    <s v="ORI"/>
    <x v="0"/>
    <s v="RS"/>
    <x v="0"/>
    <x v="0"/>
    <x v="0"/>
    <x v="0"/>
    <x v="0"/>
    <x v="0"/>
    <x v="0"/>
    <x v="0"/>
    <x v="0"/>
    <x v="0"/>
    <x v="0"/>
    <s v="Retenção Sansung"/>
    <x v="0"/>
    <x v="0"/>
    <x v="0"/>
    <x v="0"/>
    <x v="2"/>
    <x v="0"/>
    <x v="0"/>
    <s v="000000"/>
    <x v="0"/>
    <x v="1"/>
    <x v="0"/>
    <x v="0"/>
    <s v="RETENCAO OT"/>
  </r>
  <r>
    <x v="0"/>
    <n v="0"/>
    <n v="0"/>
    <n v="0"/>
    <n v="5157"/>
    <x v="1786"/>
    <x v="0"/>
    <x v="1"/>
    <x v="0"/>
    <s v="80.02.01"/>
    <x v="2"/>
    <x v="2"/>
    <x v="2"/>
    <s v="Retenções Iur"/>
    <s v="80.02.01"/>
    <s v="Retenções Iur"/>
    <s v="80.02.01"/>
    <x v="2"/>
    <x v="0"/>
    <x v="2"/>
    <x v="0"/>
    <x v="1"/>
    <x v="2"/>
    <x v="1"/>
    <x v="0"/>
    <x v="5"/>
    <s v="2023-05-22"/>
    <x v="1"/>
    <n v="5157"/>
    <x v="0"/>
    <m/>
    <x v="0"/>
    <m/>
    <x v="2"/>
    <n v="100474696"/>
    <x v="0"/>
    <x v="0"/>
    <s v="Retenções Iur"/>
    <s v="ORI"/>
    <x v="0"/>
    <s v="RIUR"/>
    <x v="0"/>
    <x v="0"/>
    <x v="0"/>
    <x v="0"/>
    <x v="0"/>
    <x v="0"/>
    <x v="0"/>
    <x v="0"/>
    <x v="0"/>
    <x v="0"/>
    <x v="0"/>
    <s v="Retenções Iur"/>
    <x v="0"/>
    <x v="0"/>
    <x v="0"/>
    <x v="0"/>
    <x v="2"/>
    <x v="0"/>
    <x v="0"/>
    <s v="000000"/>
    <x v="0"/>
    <x v="1"/>
    <x v="0"/>
    <x v="0"/>
    <s v="RETENCAO OT"/>
  </r>
  <r>
    <x v="0"/>
    <n v="0"/>
    <n v="0"/>
    <n v="0"/>
    <n v="4405"/>
    <x v="1787"/>
    <x v="0"/>
    <x v="1"/>
    <x v="0"/>
    <s v="80.02.01"/>
    <x v="2"/>
    <x v="2"/>
    <x v="2"/>
    <s v="Retenções Iur"/>
    <s v="80.02.01"/>
    <s v="Retenções Iur"/>
    <s v="80.02.01"/>
    <x v="2"/>
    <x v="0"/>
    <x v="2"/>
    <x v="0"/>
    <x v="1"/>
    <x v="2"/>
    <x v="1"/>
    <x v="0"/>
    <x v="5"/>
    <s v="2023-05-22"/>
    <x v="1"/>
    <n v="4405"/>
    <x v="0"/>
    <m/>
    <x v="0"/>
    <m/>
    <x v="2"/>
    <n v="100474696"/>
    <x v="0"/>
    <x v="0"/>
    <s v="Retenções Iur"/>
    <s v="ORI"/>
    <x v="0"/>
    <s v="RIUR"/>
    <x v="0"/>
    <x v="0"/>
    <x v="0"/>
    <x v="0"/>
    <x v="0"/>
    <x v="0"/>
    <x v="0"/>
    <x v="0"/>
    <x v="0"/>
    <x v="0"/>
    <x v="0"/>
    <s v="Retenções Iur"/>
    <x v="0"/>
    <x v="0"/>
    <x v="0"/>
    <x v="0"/>
    <x v="2"/>
    <x v="0"/>
    <x v="0"/>
    <s v="000000"/>
    <x v="0"/>
    <x v="1"/>
    <x v="0"/>
    <x v="0"/>
    <s v="RETENCAO OT"/>
  </r>
  <r>
    <x v="0"/>
    <n v="0"/>
    <n v="0"/>
    <n v="0"/>
    <n v="5446"/>
    <x v="1788"/>
    <x v="0"/>
    <x v="1"/>
    <x v="0"/>
    <s v="80.02.10.01"/>
    <x v="6"/>
    <x v="2"/>
    <x v="2"/>
    <s v="Outros"/>
    <s v="80.02.10"/>
    <s v="Outros"/>
    <s v="80.02.10"/>
    <x v="12"/>
    <x v="0"/>
    <x v="2"/>
    <x v="0"/>
    <x v="1"/>
    <x v="2"/>
    <x v="1"/>
    <x v="0"/>
    <x v="5"/>
    <s v="2023-05-22"/>
    <x v="1"/>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1789"/>
    <x v="0"/>
    <x v="1"/>
    <x v="0"/>
    <s v="80.02.01"/>
    <x v="2"/>
    <x v="2"/>
    <x v="2"/>
    <s v="Retenções Iur"/>
    <s v="80.02.01"/>
    <s v="Retenções Iur"/>
    <s v="80.02.01"/>
    <x v="2"/>
    <x v="0"/>
    <x v="2"/>
    <x v="0"/>
    <x v="1"/>
    <x v="2"/>
    <x v="1"/>
    <x v="0"/>
    <x v="5"/>
    <s v="2023-05-22"/>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790"/>
    <x v="0"/>
    <x v="1"/>
    <x v="0"/>
    <s v="80.02.10.01"/>
    <x v="6"/>
    <x v="2"/>
    <x v="2"/>
    <s v="Outros"/>
    <s v="80.02.10"/>
    <s v="Outros"/>
    <s v="80.02.10"/>
    <x v="12"/>
    <x v="0"/>
    <x v="2"/>
    <x v="0"/>
    <x v="1"/>
    <x v="2"/>
    <x v="1"/>
    <x v="0"/>
    <x v="5"/>
    <s v="2023-05-22"/>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3000"/>
    <x v="1791"/>
    <x v="0"/>
    <x v="0"/>
    <x v="0"/>
    <s v="01.25.02.23"/>
    <x v="12"/>
    <x v="1"/>
    <x v="1"/>
    <s v="desporto"/>
    <s v="01.25.02"/>
    <s v="desporto"/>
    <s v="01.25.02"/>
    <x v="18"/>
    <x v="0"/>
    <x v="0"/>
    <x v="0"/>
    <x v="0"/>
    <x v="1"/>
    <x v="2"/>
    <x v="0"/>
    <x v="6"/>
    <s v="2023-07-03"/>
    <x v="2"/>
    <n v="3000"/>
    <x v="0"/>
    <m/>
    <x v="0"/>
    <m/>
    <x v="272"/>
    <n v="100451701"/>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á Associação Desportiva e Recreativa Rock, para inscrição da equipa sénior masculino, conforme anexo."/>
  </r>
  <r>
    <x v="0"/>
    <n v="0"/>
    <n v="0"/>
    <n v="0"/>
    <n v="5590"/>
    <x v="1792"/>
    <x v="0"/>
    <x v="1"/>
    <x v="0"/>
    <s v="03.03.10"/>
    <x v="4"/>
    <x v="0"/>
    <x v="3"/>
    <s v="Receitas Da Câmara"/>
    <s v="03.03.10"/>
    <s v="Receitas Da Câmara"/>
    <s v="03.03.10"/>
    <x v="11"/>
    <x v="0"/>
    <x v="3"/>
    <x v="3"/>
    <x v="0"/>
    <x v="0"/>
    <x v="1"/>
    <x v="0"/>
    <x v="6"/>
    <s v="2023-07-24"/>
    <x v="2"/>
    <n v="5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
    <x v="1793"/>
    <x v="0"/>
    <x v="1"/>
    <x v="0"/>
    <s v="03.03.10"/>
    <x v="4"/>
    <x v="0"/>
    <x v="3"/>
    <s v="Receitas Da Câmara"/>
    <s v="03.03.10"/>
    <s v="Receitas Da Câmara"/>
    <s v="03.03.10"/>
    <x v="30"/>
    <x v="0"/>
    <x v="3"/>
    <x v="9"/>
    <x v="0"/>
    <x v="0"/>
    <x v="1"/>
    <x v="0"/>
    <x v="6"/>
    <s v="2023-07-24"/>
    <x v="2"/>
    <n v="1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531"/>
    <x v="1794"/>
    <x v="0"/>
    <x v="1"/>
    <x v="0"/>
    <s v="03.03.10"/>
    <x v="4"/>
    <x v="0"/>
    <x v="3"/>
    <s v="Receitas Da Câmara"/>
    <s v="03.03.10"/>
    <s v="Receitas Da Câmara"/>
    <s v="03.03.10"/>
    <x v="8"/>
    <x v="0"/>
    <x v="0"/>
    <x v="0"/>
    <x v="0"/>
    <x v="0"/>
    <x v="1"/>
    <x v="0"/>
    <x v="6"/>
    <s v="2023-07-24"/>
    <x v="2"/>
    <n v="335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1795"/>
    <x v="0"/>
    <x v="1"/>
    <x v="0"/>
    <s v="03.03.10"/>
    <x v="4"/>
    <x v="0"/>
    <x v="3"/>
    <s v="Receitas Da Câmara"/>
    <s v="03.03.10"/>
    <s v="Receitas Da Câmara"/>
    <s v="03.03.10"/>
    <x v="31"/>
    <x v="0"/>
    <x v="3"/>
    <x v="9"/>
    <x v="0"/>
    <x v="0"/>
    <x v="1"/>
    <x v="0"/>
    <x v="6"/>
    <s v="2023-07-24"/>
    <x v="2"/>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1796"/>
    <x v="0"/>
    <x v="1"/>
    <x v="0"/>
    <s v="03.03.10"/>
    <x v="4"/>
    <x v="0"/>
    <x v="3"/>
    <s v="Receitas Da Câmara"/>
    <s v="03.03.10"/>
    <s v="Receitas Da Câmara"/>
    <s v="03.03.10"/>
    <x v="4"/>
    <x v="0"/>
    <x v="3"/>
    <x v="3"/>
    <x v="0"/>
    <x v="0"/>
    <x v="1"/>
    <x v="0"/>
    <x v="6"/>
    <s v="2023-07-24"/>
    <x v="2"/>
    <n v="1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2500"/>
    <x v="1797"/>
    <x v="0"/>
    <x v="1"/>
    <x v="0"/>
    <s v="03.03.10"/>
    <x v="4"/>
    <x v="0"/>
    <x v="3"/>
    <s v="Receitas Da Câmara"/>
    <s v="03.03.10"/>
    <s v="Receitas Da Câmara"/>
    <s v="03.03.10"/>
    <x v="33"/>
    <x v="0"/>
    <x v="0"/>
    <x v="0"/>
    <x v="0"/>
    <x v="0"/>
    <x v="1"/>
    <x v="0"/>
    <x v="6"/>
    <s v="2023-07-24"/>
    <x v="2"/>
    <n v="6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798"/>
    <x v="0"/>
    <x v="1"/>
    <x v="0"/>
    <s v="03.03.10"/>
    <x v="4"/>
    <x v="0"/>
    <x v="3"/>
    <s v="Receitas Da Câmara"/>
    <s v="03.03.10"/>
    <s v="Receitas Da Câmara"/>
    <s v="03.03.10"/>
    <x v="26"/>
    <x v="0"/>
    <x v="3"/>
    <x v="3"/>
    <x v="0"/>
    <x v="0"/>
    <x v="1"/>
    <x v="0"/>
    <x v="6"/>
    <s v="2023-07-24"/>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
    <x v="1799"/>
    <x v="0"/>
    <x v="1"/>
    <x v="0"/>
    <s v="03.03.10"/>
    <x v="4"/>
    <x v="0"/>
    <x v="3"/>
    <s v="Receitas Da Câmara"/>
    <s v="03.03.10"/>
    <s v="Receitas Da Câmara"/>
    <s v="03.03.10"/>
    <x v="23"/>
    <x v="0"/>
    <x v="3"/>
    <x v="9"/>
    <x v="0"/>
    <x v="0"/>
    <x v="1"/>
    <x v="0"/>
    <x v="6"/>
    <s v="2023-07-24"/>
    <x v="2"/>
    <n v="5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00"/>
    <x v="1800"/>
    <x v="0"/>
    <x v="1"/>
    <x v="0"/>
    <s v="03.03.10"/>
    <x v="4"/>
    <x v="0"/>
    <x v="3"/>
    <s v="Receitas Da Câmara"/>
    <s v="03.03.10"/>
    <s v="Receitas Da Câmara"/>
    <s v="03.03.10"/>
    <x v="5"/>
    <x v="0"/>
    <x v="0"/>
    <x v="4"/>
    <x v="0"/>
    <x v="0"/>
    <x v="1"/>
    <x v="0"/>
    <x v="6"/>
    <s v="2023-07-24"/>
    <x v="2"/>
    <n v="8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50"/>
    <x v="1801"/>
    <x v="0"/>
    <x v="1"/>
    <x v="0"/>
    <s v="03.03.10"/>
    <x v="4"/>
    <x v="0"/>
    <x v="3"/>
    <s v="Receitas Da Câmara"/>
    <s v="03.03.10"/>
    <s v="Receitas Da Câmara"/>
    <s v="03.03.10"/>
    <x v="6"/>
    <x v="0"/>
    <x v="3"/>
    <x v="3"/>
    <x v="0"/>
    <x v="0"/>
    <x v="1"/>
    <x v="0"/>
    <x v="6"/>
    <s v="2023-07-24"/>
    <x v="2"/>
    <n v="2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90"/>
    <x v="1802"/>
    <x v="0"/>
    <x v="1"/>
    <x v="0"/>
    <s v="03.03.10"/>
    <x v="4"/>
    <x v="0"/>
    <x v="3"/>
    <s v="Receitas Da Câmara"/>
    <s v="03.03.10"/>
    <s v="Receitas Da Câmara"/>
    <s v="03.03.10"/>
    <x v="11"/>
    <x v="0"/>
    <x v="3"/>
    <x v="3"/>
    <x v="0"/>
    <x v="0"/>
    <x v="1"/>
    <x v="0"/>
    <x v="6"/>
    <s v="2023-07-21"/>
    <x v="2"/>
    <n v="2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
    <x v="1803"/>
    <x v="0"/>
    <x v="1"/>
    <x v="0"/>
    <s v="03.03.10"/>
    <x v="4"/>
    <x v="0"/>
    <x v="3"/>
    <s v="Receitas Da Câmara"/>
    <s v="03.03.10"/>
    <s v="Receitas Da Câmara"/>
    <s v="03.03.10"/>
    <x v="30"/>
    <x v="0"/>
    <x v="3"/>
    <x v="9"/>
    <x v="0"/>
    <x v="0"/>
    <x v="1"/>
    <x v="0"/>
    <x v="6"/>
    <s v="2023-07-21"/>
    <x v="2"/>
    <n v="3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1804"/>
    <x v="0"/>
    <x v="1"/>
    <x v="0"/>
    <s v="03.03.10"/>
    <x v="4"/>
    <x v="0"/>
    <x v="3"/>
    <s v="Receitas Da Câmara"/>
    <s v="03.03.10"/>
    <s v="Receitas Da Câmara"/>
    <s v="03.03.10"/>
    <x v="31"/>
    <x v="0"/>
    <x v="3"/>
    <x v="9"/>
    <x v="0"/>
    <x v="0"/>
    <x v="1"/>
    <x v="0"/>
    <x v="6"/>
    <s v="2023-07-21"/>
    <x v="2"/>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80"/>
    <x v="1805"/>
    <x v="0"/>
    <x v="1"/>
    <x v="0"/>
    <s v="03.03.10"/>
    <x v="4"/>
    <x v="0"/>
    <x v="3"/>
    <s v="Receitas Da Câmara"/>
    <s v="03.03.10"/>
    <s v="Receitas Da Câmara"/>
    <s v="03.03.10"/>
    <x v="9"/>
    <x v="0"/>
    <x v="3"/>
    <x v="3"/>
    <x v="0"/>
    <x v="0"/>
    <x v="1"/>
    <x v="0"/>
    <x v="6"/>
    <s v="2023-07-21"/>
    <x v="2"/>
    <n v="37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
    <x v="1806"/>
    <x v="0"/>
    <x v="1"/>
    <x v="0"/>
    <s v="03.03.10"/>
    <x v="4"/>
    <x v="0"/>
    <x v="3"/>
    <s v="Receitas Da Câmara"/>
    <s v="03.03.10"/>
    <s v="Receitas Da Câmara"/>
    <s v="03.03.10"/>
    <x v="33"/>
    <x v="0"/>
    <x v="0"/>
    <x v="0"/>
    <x v="0"/>
    <x v="0"/>
    <x v="1"/>
    <x v="0"/>
    <x v="6"/>
    <s v="2023-07-21"/>
    <x v="2"/>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511"/>
    <x v="1807"/>
    <x v="0"/>
    <x v="1"/>
    <x v="0"/>
    <s v="03.03.10"/>
    <x v="4"/>
    <x v="0"/>
    <x v="3"/>
    <s v="Receitas Da Câmara"/>
    <s v="03.03.10"/>
    <s v="Receitas Da Câmara"/>
    <s v="03.03.10"/>
    <x v="8"/>
    <x v="0"/>
    <x v="0"/>
    <x v="0"/>
    <x v="0"/>
    <x v="0"/>
    <x v="1"/>
    <x v="0"/>
    <x v="6"/>
    <s v="2023-07-21"/>
    <x v="2"/>
    <n v="3851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300"/>
    <x v="1808"/>
    <x v="0"/>
    <x v="1"/>
    <x v="0"/>
    <s v="03.03.10"/>
    <x v="4"/>
    <x v="0"/>
    <x v="3"/>
    <s v="Receitas Da Câmara"/>
    <s v="03.03.10"/>
    <s v="Receitas Da Câmara"/>
    <s v="03.03.10"/>
    <x v="5"/>
    <x v="0"/>
    <x v="0"/>
    <x v="4"/>
    <x v="0"/>
    <x v="0"/>
    <x v="1"/>
    <x v="0"/>
    <x v="6"/>
    <s v="2023-07-21"/>
    <x v="2"/>
    <n v="18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
    <x v="1809"/>
    <x v="0"/>
    <x v="1"/>
    <x v="0"/>
    <s v="03.03.10"/>
    <x v="4"/>
    <x v="0"/>
    <x v="3"/>
    <s v="Receitas Da Câmara"/>
    <s v="03.03.10"/>
    <s v="Receitas Da Câmara"/>
    <s v="03.03.10"/>
    <x v="4"/>
    <x v="0"/>
    <x v="3"/>
    <x v="3"/>
    <x v="0"/>
    <x v="0"/>
    <x v="1"/>
    <x v="0"/>
    <x v="6"/>
    <s v="2023-07-21"/>
    <x v="2"/>
    <n v="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120"/>
    <x v="1810"/>
    <x v="0"/>
    <x v="1"/>
    <x v="0"/>
    <s v="03.03.10"/>
    <x v="4"/>
    <x v="0"/>
    <x v="3"/>
    <s v="Receitas Da Câmara"/>
    <s v="03.03.10"/>
    <s v="Receitas Da Câmara"/>
    <s v="03.03.10"/>
    <x v="22"/>
    <x v="0"/>
    <x v="3"/>
    <x v="3"/>
    <x v="0"/>
    <x v="0"/>
    <x v="1"/>
    <x v="0"/>
    <x v="6"/>
    <s v="2023-07-21"/>
    <x v="2"/>
    <n v="15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50"/>
    <x v="1811"/>
    <x v="0"/>
    <x v="1"/>
    <x v="0"/>
    <s v="03.03.10"/>
    <x v="4"/>
    <x v="0"/>
    <x v="3"/>
    <s v="Receitas Da Câmara"/>
    <s v="03.03.10"/>
    <s v="Receitas Da Câmara"/>
    <s v="03.03.10"/>
    <x v="34"/>
    <x v="0"/>
    <x v="3"/>
    <x v="3"/>
    <x v="0"/>
    <x v="0"/>
    <x v="1"/>
    <x v="0"/>
    <x v="6"/>
    <s v="2023-07-21"/>
    <x v="2"/>
    <n v="10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4"/>
    <x v="1812"/>
    <x v="0"/>
    <x v="1"/>
    <x v="0"/>
    <s v="03.03.10"/>
    <x v="4"/>
    <x v="0"/>
    <x v="3"/>
    <s v="Receitas Da Câmara"/>
    <s v="03.03.10"/>
    <s v="Receitas Da Câmara"/>
    <s v="03.03.10"/>
    <x v="23"/>
    <x v="0"/>
    <x v="3"/>
    <x v="9"/>
    <x v="0"/>
    <x v="0"/>
    <x v="1"/>
    <x v="0"/>
    <x v="6"/>
    <s v="2023-07-21"/>
    <x v="2"/>
    <n v="1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25"/>
    <x v="1813"/>
    <x v="0"/>
    <x v="1"/>
    <x v="0"/>
    <s v="03.03.10"/>
    <x v="4"/>
    <x v="0"/>
    <x v="3"/>
    <s v="Receitas Da Câmara"/>
    <s v="03.03.10"/>
    <s v="Receitas Da Câmara"/>
    <s v="03.03.10"/>
    <x v="6"/>
    <x v="0"/>
    <x v="3"/>
    <x v="3"/>
    <x v="0"/>
    <x v="0"/>
    <x v="1"/>
    <x v="0"/>
    <x v="6"/>
    <s v="2023-07-21"/>
    <x v="2"/>
    <n v="4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1814"/>
    <x v="0"/>
    <x v="1"/>
    <x v="0"/>
    <s v="03.03.10"/>
    <x v="4"/>
    <x v="0"/>
    <x v="3"/>
    <s v="Receitas Da Câmara"/>
    <s v="03.03.10"/>
    <s v="Receitas Da Câmara"/>
    <s v="03.03.10"/>
    <x v="28"/>
    <x v="0"/>
    <x v="3"/>
    <x v="3"/>
    <x v="0"/>
    <x v="0"/>
    <x v="1"/>
    <x v="0"/>
    <x v="6"/>
    <s v="2023-07-21"/>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1815"/>
    <x v="0"/>
    <x v="1"/>
    <x v="0"/>
    <s v="03.03.10"/>
    <x v="4"/>
    <x v="0"/>
    <x v="3"/>
    <s v="Receitas Da Câmara"/>
    <s v="03.03.10"/>
    <s v="Receitas Da Câmara"/>
    <s v="03.03.10"/>
    <x v="7"/>
    <x v="0"/>
    <x v="3"/>
    <x v="3"/>
    <x v="0"/>
    <x v="0"/>
    <x v="1"/>
    <x v="0"/>
    <x v="6"/>
    <s v="2023-07-21"/>
    <x v="2"/>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0"/>
    <x v="1816"/>
    <x v="0"/>
    <x v="0"/>
    <x v="0"/>
    <s v="01.27.02.11"/>
    <x v="21"/>
    <x v="4"/>
    <x v="5"/>
    <s v="Saneamento básico"/>
    <s v="01.27.02"/>
    <s v="Saneamento básico"/>
    <s v="01.27.02"/>
    <x v="21"/>
    <x v="0"/>
    <x v="5"/>
    <x v="8"/>
    <x v="0"/>
    <x v="1"/>
    <x v="0"/>
    <x v="0"/>
    <x v="7"/>
    <s v="2023-08-18"/>
    <x v="2"/>
    <n v="850"/>
    <x v="0"/>
    <m/>
    <x v="0"/>
    <m/>
    <x v="45"/>
    <n v="100479348"/>
    <x v="0"/>
    <x v="0"/>
    <s v="Reforço do saneamento básico"/>
    <s v="ORI"/>
    <x v="0"/>
    <m/>
    <x v="0"/>
    <x v="0"/>
    <x v="0"/>
    <x v="0"/>
    <x v="0"/>
    <x v="0"/>
    <x v="0"/>
    <x v="0"/>
    <x v="0"/>
    <x v="0"/>
    <x v="0"/>
    <s v="Reforço do saneamento básico"/>
    <x v="0"/>
    <x v="0"/>
    <x v="0"/>
    <x v="0"/>
    <x v="1"/>
    <x v="0"/>
    <x v="0"/>
    <s v="000000"/>
    <x v="0"/>
    <x v="0"/>
    <x v="0"/>
    <x v="0"/>
    <s v="Pagamento para aquisição de fechaduras para pocilga municipal, conforme proposta em anexo."/>
  </r>
  <r>
    <x v="0"/>
    <n v="0"/>
    <n v="0"/>
    <n v="0"/>
    <n v="225932"/>
    <x v="1817"/>
    <x v="0"/>
    <x v="0"/>
    <x v="0"/>
    <s v="01.25.05.12"/>
    <x v="5"/>
    <x v="1"/>
    <x v="1"/>
    <s v="Saúde"/>
    <s v="01.25.05"/>
    <s v="Saúde"/>
    <s v="01.25.05"/>
    <x v="1"/>
    <x v="0"/>
    <x v="1"/>
    <x v="1"/>
    <x v="0"/>
    <x v="1"/>
    <x v="0"/>
    <x v="0"/>
    <x v="11"/>
    <s v="2023-09-12"/>
    <x v="2"/>
    <n v="225932"/>
    <x v="0"/>
    <m/>
    <x v="0"/>
    <m/>
    <x v="245"/>
    <n v="100479096"/>
    <x v="0"/>
    <x v="0"/>
    <s v="Promoção e Inclusão Social"/>
    <s v="ORI"/>
    <x v="0"/>
    <m/>
    <x v="0"/>
    <x v="0"/>
    <x v="0"/>
    <x v="0"/>
    <x v="0"/>
    <x v="0"/>
    <x v="0"/>
    <x v="0"/>
    <x v="0"/>
    <x v="0"/>
    <x v="0"/>
    <s v="Promoção e Inclusão Social"/>
    <x v="0"/>
    <x v="0"/>
    <x v="0"/>
    <x v="0"/>
    <x v="1"/>
    <x v="0"/>
    <x v="0"/>
    <s v="000000"/>
    <x v="0"/>
    <x v="0"/>
    <x v="0"/>
    <x v="0"/>
    <s v="Pagamento referente a aquisição de peças, para reparação da viatura ambulância, conforme proposta em anexo."/>
  </r>
  <r>
    <x v="0"/>
    <n v="0"/>
    <n v="0"/>
    <n v="0"/>
    <n v="20000"/>
    <x v="1818"/>
    <x v="0"/>
    <x v="1"/>
    <x v="0"/>
    <s v="03.03.10"/>
    <x v="4"/>
    <x v="0"/>
    <x v="3"/>
    <s v="Receitas Da Câmara"/>
    <s v="03.03.10"/>
    <s v="Receitas Da Câmara"/>
    <s v="03.03.10"/>
    <x v="57"/>
    <x v="0"/>
    <x v="3"/>
    <x v="13"/>
    <x v="0"/>
    <x v="0"/>
    <x v="1"/>
    <x v="0"/>
    <x v="7"/>
    <s v="2023-08-29"/>
    <x v="2"/>
    <n v="20000"/>
    <x v="0"/>
    <m/>
    <x v="0"/>
    <m/>
    <x v="8"/>
    <n v="100474914"/>
    <x v="0"/>
    <x v="0"/>
    <s v="Receitas Da Câmara"/>
    <s v="EXT"/>
    <x v="0"/>
    <s v="RDC"/>
    <x v="0"/>
    <x v="0"/>
    <x v="0"/>
    <x v="0"/>
    <x v="0"/>
    <x v="0"/>
    <x v="0"/>
    <x v="0"/>
    <x v="0"/>
    <x v="0"/>
    <x v="0"/>
    <s v="Receitas Da Câmara"/>
    <x v="0"/>
    <x v="0"/>
    <x v="0"/>
    <x v="0"/>
    <x v="0"/>
    <x v="0"/>
    <x v="0"/>
    <s v="000000"/>
    <x v="0"/>
    <x v="0"/>
    <x v="0"/>
    <x v="0"/>
    <s v="Reposição do Sr.Péricles Ramos, conforme anexo."/>
  </r>
  <r>
    <x v="0"/>
    <n v="0"/>
    <n v="0"/>
    <n v="0"/>
    <n v="12235425"/>
    <x v="1819"/>
    <x v="0"/>
    <x v="1"/>
    <x v="0"/>
    <s v="03.03.10"/>
    <x v="4"/>
    <x v="0"/>
    <x v="3"/>
    <s v="Receitas Da Câmara"/>
    <s v="03.03.10"/>
    <s v="Receitas Da Câmara"/>
    <s v="03.03.10"/>
    <x v="45"/>
    <x v="0"/>
    <x v="6"/>
    <x v="11"/>
    <x v="0"/>
    <x v="0"/>
    <x v="1"/>
    <x v="0"/>
    <x v="7"/>
    <s v="2023-08-25"/>
    <x v="2"/>
    <n v="12235425"/>
    <x v="0"/>
    <m/>
    <x v="0"/>
    <m/>
    <x v="8"/>
    <n v="100474914"/>
    <x v="0"/>
    <x v="0"/>
    <s v="Receitas Da Câmara"/>
    <s v="EXT"/>
    <x v="0"/>
    <s v="RDC"/>
    <x v="0"/>
    <x v="0"/>
    <x v="0"/>
    <x v="0"/>
    <x v="0"/>
    <x v="0"/>
    <x v="0"/>
    <x v="0"/>
    <x v="0"/>
    <x v="0"/>
    <x v="0"/>
    <s v="Receitas Da Câmara"/>
    <x v="0"/>
    <x v="0"/>
    <x v="0"/>
    <x v="0"/>
    <x v="0"/>
    <x v="0"/>
    <x v="0"/>
    <s v="000000"/>
    <x v="0"/>
    <x v="0"/>
    <x v="0"/>
    <x v="0"/>
    <s v="Transferência FFM, referente ao mês de agosto 2023, conforme anexo."/>
  </r>
  <r>
    <x v="2"/>
    <n v="0"/>
    <n v="0"/>
    <n v="0"/>
    <n v="11500"/>
    <x v="1820"/>
    <x v="0"/>
    <x v="0"/>
    <x v="0"/>
    <s v="01.27.06.41"/>
    <x v="24"/>
    <x v="4"/>
    <x v="5"/>
    <s v="Requalificação Urbana e habitação"/>
    <s v="01.27.06"/>
    <s v="Requalificação Urbana e habitação"/>
    <s v="01.27.06"/>
    <x v="46"/>
    <x v="0"/>
    <x v="0"/>
    <x v="0"/>
    <x v="0"/>
    <x v="1"/>
    <x v="2"/>
    <x v="0"/>
    <x v="11"/>
    <s v="2023-09-26"/>
    <x v="2"/>
    <n v="11500"/>
    <x v="0"/>
    <m/>
    <x v="0"/>
    <m/>
    <x v="273"/>
    <n v="100478776"/>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Deco Design, para a aquisição de produção de placa de inauguração em alucobond com impressão direta e proteção UV e 4 parafusos embelezador inox nas dimensões, para a inauguração do jardim infantil de Monte Pousada, confrome anexo."/>
  </r>
  <r>
    <x v="0"/>
    <n v="0"/>
    <n v="0"/>
    <n v="0"/>
    <n v="114419"/>
    <x v="1821"/>
    <x v="0"/>
    <x v="0"/>
    <x v="0"/>
    <s v="03.16.15"/>
    <x v="0"/>
    <x v="0"/>
    <x v="0"/>
    <s v="Direção Financeira"/>
    <s v="03.16.15"/>
    <s v="Direção Financeira"/>
    <s v="03.16.15"/>
    <x v="39"/>
    <x v="0"/>
    <x v="0"/>
    <x v="7"/>
    <x v="0"/>
    <x v="0"/>
    <x v="0"/>
    <x v="0"/>
    <x v="11"/>
    <s v="2023-09-26"/>
    <x v="2"/>
    <n v="114419"/>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setembro 2023, conforme contratos em anexo. "/>
  </r>
  <r>
    <x v="0"/>
    <n v="0"/>
    <n v="0"/>
    <n v="0"/>
    <n v="2208"/>
    <x v="1821"/>
    <x v="0"/>
    <x v="0"/>
    <x v="0"/>
    <s v="03.16.15"/>
    <x v="0"/>
    <x v="0"/>
    <x v="0"/>
    <s v="Direção Financeira"/>
    <s v="03.16.15"/>
    <s v="Direção Financeira"/>
    <s v="03.16.15"/>
    <x v="51"/>
    <x v="0"/>
    <x v="0"/>
    <x v="0"/>
    <x v="0"/>
    <x v="0"/>
    <x v="0"/>
    <x v="0"/>
    <x v="11"/>
    <s v="2023-09-26"/>
    <x v="2"/>
    <n v="2208"/>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setembro 2023, conforme contratos em anexo. "/>
  </r>
  <r>
    <x v="0"/>
    <n v="0"/>
    <n v="0"/>
    <n v="0"/>
    <n v="2239"/>
    <x v="1821"/>
    <x v="0"/>
    <x v="0"/>
    <x v="0"/>
    <s v="03.16.15"/>
    <x v="0"/>
    <x v="0"/>
    <x v="0"/>
    <s v="Direção Financeira"/>
    <s v="03.16.15"/>
    <s v="Direção Financeira"/>
    <s v="03.16.15"/>
    <x v="39"/>
    <x v="0"/>
    <x v="0"/>
    <x v="7"/>
    <x v="0"/>
    <x v="0"/>
    <x v="0"/>
    <x v="0"/>
    <x v="11"/>
    <s v="2023-09-26"/>
    <x v="2"/>
    <n v="2239"/>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setembro 2023, conforme contratos em anexo. "/>
  </r>
  <r>
    <x v="0"/>
    <n v="0"/>
    <n v="0"/>
    <n v="0"/>
    <n v="44"/>
    <x v="1821"/>
    <x v="0"/>
    <x v="0"/>
    <x v="0"/>
    <s v="03.16.15"/>
    <x v="0"/>
    <x v="0"/>
    <x v="0"/>
    <s v="Direção Financeira"/>
    <s v="03.16.15"/>
    <s v="Direção Financeira"/>
    <s v="03.16.15"/>
    <x v="51"/>
    <x v="0"/>
    <x v="0"/>
    <x v="0"/>
    <x v="0"/>
    <x v="0"/>
    <x v="0"/>
    <x v="0"/>
    <x v="11"/>
    <s v="2023-09-26"/>
    <x v="2"/>
    <n v="44"/>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setembro 2023, conforme contratos em anexo. "/>
  </r>
  <r>
    <x v="0"/>
    <n v="0"/>
    <n v="0"/>
    <n v="0"/>
    <n v="12748"/>
    <x v="1821"/>
    <x v="0"/>
    <x v="0"/>
    <x v="0"/>
    <s v="03.16.15"/>
    <x v="0"/>
    <x v="0"/>
    <x v="0"/>
    <s v="Direção Financeira"/>
    <s v="03.16.15"/>
    <s v="Direção Financeira"/>
    <s v="03.16.15"/>
    <x v="51"/>
    <x v="0"/>
    <x v="0"/>
    <x v="0"/>
    <x v="0"/>
    <x v="0"/>
    <x v="0"/>
    <x v="0"/>
    <x v="11"/>
    <s v="2023-09-26"/>
    <x v="2"/>
    <n v="12748"/>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setembro 2023, conforme contratos em anexo. "/>
  </r>
  <r>
    <x v="0"/>
    <n v="0"/>
    <n v="0"/>
    <n v="0"/>
    <n v="660836"/>
    <x v="1821"/>
    <x v="0"/>
    <x v="0"/>
    <x v="0"/>
    <s v="03.16.15"/>
    <x v="0"/>
    <x v="0"/>
    <x v="0"/>
    <s v="Direção Financeira"/>
    <s v="03.16.15"/>
    <s v="Direção Financeira"/>
    <s v="03.16.15"/>
    <x v="39"/>
    <x v="0"/>
    <x v="0"/>
    <x v="7"/>
    <x v="0"/>
    <x v="0"/>
    <x v="0"/>
    <x v="0"/>
    <x v="11"/>
    <s v="2023-09-26"/>
    <x v="2"/>
    <n v="660836"/>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setembro 2023, conforme contratos em anexo. "/>
  </r>
  <r>
    <x v="0"/>
    <n v="0"/>
    <n v="0"/>
    <n v="0"/>
    <n v="694023"/>
    <x v="1822"/>
    <x v="0"/>
    <x v="0"/>
    <x v="0"/>
    <s v="03.16.15"/>
    <x v="0"/>
    <x v="0"/>
    <x v="0"/>
    <s v="Direção Financeira"/>
    <s v="03.16.15"/>
    <s v="Direção Financeira"/>
    <s v="03.16.15"/>
    <x v="77"/>
    <x v="0"/>
    <x v="0"/>
    <x v="0"/>
    <x v="0"/>
    <x v="0"/>
    <x v="0"/>
    <x v="0"/>
    <x v="9"/>
    <s v="2023-11-08"/>
    <x v="3"/>
    <n v="694023"/>
    <x v="0"/>
    <m/>
    <x v="0"/>
    <m/>
    <x v="9"/>
    <n v="100392190"/>
    <x v="0"/>
    <x v="0"/>
    <s v="Direção Financeira"/>
    <s v="ORI"/>
    <x v="0"/>
    <m/>
    <x v="0"/>
    <x v="0"/>
    <x v="0"/>
    <x v="0"/>
    <x v="0"/>
    <x v="0"/>
    <x v="0"/>
    <x v="0"/>
    <x v="0"/>
    <x v="0"/>
    <x v="0"/>
    <s v="Direção Financeira"/>
    <x v="0"/>
    <x v="0"/>
    <x v="0"/>
    <x v="0"/>
    <x v="0"/>
    <x v="0"/>
    <x v="0"/>
    <s v="000000"/>
    <x v="0"/>
    <x v="0"/>
    <x v="0"/>
    <x v="0"/>
    <s v="Comparticipação da CMSM com 15% dos descontos de previdência social efetuada nos salários dos funcionários a favor da INPS referente a Julho de 2023 conforme documentos anexos. "/>
  </r>
  <r>
    <x v="0"/>
    <n v="0"/>
    <n v="0"/>
    <n v="0"/>
    <n v="58798"/>
    <x v="1823"/>
    <x v="0"/>
    <x v="0"/>
    <x v="0"/>
    <s v="03.16.15"/>
    <x v="0"/>
    <x v="0"/>
    <x v="0"/>
    <s v="Direção Financeira"/>
    <s v="03.16.15"/>
    <s v="Direção Financeira"/>
    <s v="03.16.15"/>
    <x v="0"/>
    <x v="0"/>
    <x v="0"/>
    <x v="0"/>
    <x v="0"/>
    <x v="0"/>
    <x v="0"/>
    <x v="0"/>
    <x v="9"/>
    <s v="2023-11-10"/>
    <x v="3"/>
    <n v="58798"/>
    <x v="0"/>
    <m/>
    <x v="0"/>
    <m/>
    <x v="0"/>
    <n v="100476920"/>
    <x v="0"/>
    <x v="0"/>
    <s v="Direção Financeira"/>
    <s v="ORI"/>
    <x v="0"/>
    <m/>
    <x v="0"/>
    <x v="0"/>
    <x v="0"/>
    <x v="0"/>
    <x v="0"/>
    <x v="0"/>
    <x v="0"/>
    <x v="0"/>
    <x v="0"/>
    <x v="0"/>
    <x v="0"/>
    <s v="Direção Financeira"/>
    <x v="0"/>
    <x v="0"/>
    <x v="0"/>
    <x v="0"/>
    <x v="0"/>
    <x v="0"/>
    <x v="0"/>
    <s v="000000"/>
    <x v="0"/>
    <x v="0"/>
    <x v="0"/>
    <x v="0"/>
    <s v="Pagamento a favor da empresa  Felisberto Carvalho Auto Lda. referente a aquisição de combustível afetos aos serviços da CMSM, conforme justificativos em anexo"/>
  </r>
  <r>
    <x v="2"/>
    <n v="0"/>
    <n v="0"/>
    <n v="0"/>
    <n v="37000"/>
    <x v="1824"/>
    <x v="0"/>
    <x v="0"/>
    <x v="0"/>
    <s v="01.25.02.23"/>
    <x v="12"/>
    <x v="1"/>
    <x v="1"/>
    <s v="desporto"/>
    <s v="01.25.02"/>
    <s v="desporto"/>
    <s v="01.25.02"/>
    <x v="18"/>
    <x v="0"/>
    <x v="0"/>
    <x v="0"/>
    <x v="0"/>
    <x v="1"/>
    <x v="2"/>
    <x v="0"/>
    <x v="1"/>
    <s v="2023-02-07"/>
    <x v="0"/>
    <n v="37000"/>
    <x v="0"/>
    <m/>
    <x v="0"/>
    <m/>
    <x v="244"/>
    <n v="10040058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Casa do Porto, para aquisição de equipamentos, no âmbito do torneio realizado nas festividades da Sagrada Família em Principal, conforme anexo."/>
  </r>
  <r>
    <x v="2"/>
    <n v="0"/>
    <n v="0"/>
    <n v="0"/>
    <n v="25600"/>
    <x v="1825"/>
    <x v="0"/>
    <x v="0"/>
    <x v="0"/>
    <s v="01.25.02.23"/>
    <x v="12"/>
    <x v="1"/>
    <x v="1"/>
    <s v="desporto"/>
    <s v="01.25.02"/>
    <s v="desporto"/>
    <s v="01.25.02"/>
    <x v="18"/>
    <x v="0"/>
    <x v="0"/>
    <x v="0"/>
    <x v="0"/>
    <x v="1"/>
    <x v="2"/>
    <x v="0"/>
    <x v="1"/>
    <s v="2023-02-07"/>
    <x v="0"/>
    <n v="25600"/>
    <x v="0"/>
    <m/>
    <x v="0"/>
    <m/>
    <x v="27"/>
    <n v="10047913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Asso-Sport Comércio, para aquisição de equipamentos, no âmbito do torneio realizado entre Flamengos, Principal e Achada Bolanha, conforme anexo.   "/>
  </r>
  <r>
    <x v="0"/>
    <n v="0"/>
    <n v="0"/>
    <n v="0"/>
    <n v="4995"/>
    <x v="1826"/>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 favor do Sr. Péricles Emanuel Mendes pelo serviço prestado na administração da delegação da Ribeira de Principal, coordenação dos serviço de saneamento na zona norte do concelho, referente ao mês de fevereiro 2023, conforme contrato em anexo.  "/>
  </r>
  <r>
    <x v="0"/>
    <n v="0"/>
    <n v="0"/>
    <n v="0"/>
    <n v="28308"/>
    <x v="1826"/>
    <x v="0"/>
    <x v="0"/>
    <x v="0"/>
    <s v="03.16.15"/>
    <x v="0"/>
    <x v="0"/>
    <x v="0"/>
    <s v="Direção Financeira"/>
    <s v="03.16.15"/>
    <s v="Direção Financeira"/>
    <s v="03.16.15"/>
    <x v="39"/>
    <x v="0"/>
    <x v="0"/>
    <x v="7"/>
    <x v="0"/>
    <x v="0"/>
    <x v="0"/>
    <x v="0"/>
    <x v="1"/>
    <s v="2023-02-23"/>
    <x v="0"/>
    <n v="28308"/>
    <x v="0"/>
    <m/>
    <x v="0"/>
    <m/>
    <x v="274"/>
    <n v="100478446"/>
    <x v="0"/>
    <x v="0"/>
    <s v="Direção Financeira"/>
    <s v="ORI"/>
    <x v="0"/>
    <m/>
    <x v="0"/>
    <x v="0"/>
    <x v="0"/>
    <x v="0"/>
    <x v="0"/>
    <x v="0"/>
    <x v="0"/>
    <x v="0"/>
    <x v="0"/>
    <x v="0"/>
    <x v="0"/>
    <s v="Direção Financeira"/>
    <x v="0"/>
    <x v="0"/>
    <x v="0"/>
    <x v="0"/>
    <x v="0"/>
    <x v="0"/>
    <x v="0"/>
    <s v="000000"/>
    <x v="0"/>
    <x v="0"/>
    <x v="0"/>
    <x v="0"/>
    <s v="Pagamento a favor do Sr. Péricles Emanuel Mendes pelo serviço prestado na administração da delegação da Ribeira de Principal, coordenação dos serviço de saneamento na zona norte do concelho, referente ao mês de fevereiro 2023, conforme contrato em anexo.  "/>
  </r>
  <r>
    <x v="0"/>
    <n v="0"/>
    <n v="0"/>
    <n v="0"/>
    <n v="2300"/>
    <x v="1827"/>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Samira Lopes Miranda, pelo serviço prestado na limpeza urbana, referente ao mês de fevereiro 2023, conforme contrato em anexo. "/>
  </r>
  <r>
    <x v="0"/>
    <n v="0"/>
    <n v="0"/>
    <n v="0"/>
    <n v="1633"/>
    <x v="1827"/>
    <x v="0"/>
    <x v="0"/>
    <x v="0"/>
    <s v="01.27.02.11"/>
    <x v="21"/>
    <x v="4"/>
    <x v="5"/>
    <s v="Saneamento básico"/>
    <s v="01.27.02"/>
    <s v="Saneamento básico"/>
    <s v="01.27.02"/>
    <x v="21"/>
    <x v="0"/>
    <x v="5"/>
    <x v="8"/>
    <x v="0"/>
    <x v="1"/>
    <x v="0"/>
    <x v="0"/>
    <x v="1"/>
    <s v="2023-02-23"/>
    <x v="0"/>
    <n v="1633"/>
    <x v="0"/>
    <m/>
    <x v="0"/>
    <m/>
    <x v="3"/>
    <n v="100479277"/>
    <x v="0"/>
    <x v="1"/>
    <s v="Reforço do saneamento básico"/>
    <s v="ORI"/>
    <x v="0"/>
    <m/>
    <x v="0"/>
    <x v="0"/>
    <x v="0"/>
    <x v="0"/>
    <x v="0"/>
    <x v="0"/>
    <x v="0"/>
    <x v="0"/>
    <x v="0"/>
    <x v="0"/>
    <x v="0"/>
    <s v="Reforço do saneamento básico"/>
    <x v="0"/>
    <x v="0"/>
    <x v="0"/>
    <x v="0"/>
    <x v="1"/>
    <x v="0"/>
    <x v="0"/>
    <s v="000000"/>
    <x v="0"/>
    <x v="0"/>
    <x v="1"/>
    <x v="0"/>
    <s v="Pagamento a favor da Srª. Samira Lopes Miranda, pelo serviço prestado na limpeza urbana, referente ao mês de fevereiro 2023, conforme contrato em anexo. "/>
  </r>
  <r>
    <x v="0"/>
    <n v="0"/>
    <n v="0"/>
    <n v="0"/>
    <n v="11397"/>
    <x v="1827"/>
    <x v="0"/>
    <x v="0"/>
    <x v="0"/>
    <s v="01.27.02.11"/>
    <x v="21"/>
    <x v="4"/>
    <x v="5"/>
    <s v="Saneamento básico"/>
    <s v="01.27.02"/>
    <s v="Saneamento básico"/>
    <s v="01.27.02"/>
    <x v="21"/>
    <x v="0"/>
    <x v="5"/>
    <x v="8"/>
    <x v="0"/>
    <x v="1"/>
    <x v="0"/>
    <x v="0"/>
    <x v="1"/>
    <s v="2023-02-23"/>
    <x v="0"/>
    <n v="11397"/>
    <x v="0"/>
    <m/>
    <x v="0"/>
    <m/>
    <x v="161"/>
    <n v="100478910"/>
    <x v="0"/>
    <x v="0"/>
    <s v="Reforço do saneamento básico"/>
    <s v="ORI"/>
    <x v="0"/>
    <m/>
    <x v="0"/>
    <x v="0"/>
    <x v="0"/>
    <x v="0"/>
    <x v="0"/>
    <x v="0"/>
    <x v="0"/>
    <x v="0"/>
    <x v="0"/>
    <x v="0"/>
    <x v="0"/>
    <s v="Reforço do saneamento básico"/>
    <x v="0"/>
    <x v="0"/>
    <x v="0"/>
    <x v="0"/>
    <x v="1"/>
    <x v="0"/>
    <x v="0"/>
    <s v="000000"/>
    <x v="0"/>
    <x v="0"/>
    <x v="0"/>
    <x v="0"/>
    <s v="Pagamento a favor da Srª. Samira Lopes Miranda, pelo serviço prestado na limpeza urbana, referente ao mês de fevereiro 2023, conforme contrato em anexo. "/>
  </r>
  <r>
    <x v="0"/>
    <n v="0"/>
    <n v="0"/>
    <n v="0"/>
    <n v="2300"/>
    <x v="1828"/>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Zuleica Carolina Tavares, pelo serviço prestado no espaço jovem de Flamengos, referente ao mês de fevereiro 2023, conforme contrato anexo.  "/>
  </r>
  <r>
    <x v="0"/>
    <n v="0"/>
    <n v="0"/>
    <n v="0"/>
    <n v="13030"/>
    <x v="1828"/>
    <x v="0"/>
    <x v="0"/>
    <x v="0"/>
    <s v="03.16.15"/>
    <x v="0"/>
    <x v="0"/>
    <x v="0"/>
    <s v="Direção Financeira"/>
    <s v="03.16.15"/>
    <s v="Direção Financeira"/>
    <s v="03.16.15"/>
    <x v="39"/>
    <x v="0"/>
    <x v="0"/>
    <x v="7"/>
    <x v="0"/>
    <x v="0"/>
    <x v="0"/>
    <x v="0"/>
    <x v="1"/>
    <s v="2023-02-23"/>
    <x v="0"/>
    <n v="13030"/>
    <x v="0"/>
    <m/>
    <x v="0"/>
    <m/>
    <x v="275"/>
    <n v="100479046"/>
    <x v="0"/>
    <x v="0"/>
    <s v="Direção Financeira"/>
    <s v="ORI"/>
    <x v="0"/>
    <m/>
    <x v="0"/>
    <x v="0"/>
    <x v="0"/>
    <x v="0"/>
    <x v="0"/>
    <x v="0"/>
    <x v="0"/>
    <x v="0"/>
    <x v="0"/>
    <x v="0"/>
    <x v="0"/>
    <s v="Direção Financeira"/>
    <x v="0"/>
    <x v="0"/>
    <x v="0"/>
    <x v="0"/>
    <x v="0"/>
    <x v="0"/>
    <x v="0"/>
    <s v="000000"/>
    <x v="0"/>
    <x v="0"/>
    <x v="0"/>
    <x v="0"/>
    <s v="Pagamento a favor da Srª. Zuleica Carolina Tavares, pelo serviço prestado no espaço jovem de Flamengos, referente ao mês de fevereiro 2023, conforme contrato anexo.  "/>
  </r>
  <r>
    <x v="2"/>
    <n v="0"/>
    <n v="0"/>
    <n v="0"/>
    <n v="2000000"/>
    <x v="1829"/>
    <x v="0"/>
    <x v="0"/>
    <x v="0"/>
    <s v="03.16.15"/>
    <x v="0"/>
    <x v="0"/>
    <x v="0"/>
    <s v="Direção Financeira"/>
    <s v="03.16.15"/>
    <s v="Direção Financeira"/>
    <s v="03.16.15"/>
    <x v="47"/>
    <x v="0"/>
    <x v="0"/>
    <x v="0"/>
    <x v="0"/>
    <x v="0"/>
    <x v="2"/>
    <x v="0"/>
    <x v="2"/>
    <s v="2023-03-06"/>
    <x v="0"/>
    <n v="2000000"/>
    <x v="0"/>
    <m/>
    <x v="0"/>
    <m/>
    <x v="233"/>
    <n v="100382863"/>
    <x v="0"/>
    <x v="0"/>
    <s v="Direção Financeira"/>
    <s v="ORI"/>
    <x v="0"/>
    <m/>
    <x v="0"/>
    <x v="0"/>
    <x v="0"/>
    <x v="0"/>
    <x v="0"/>
    <x v="0"/>
    <x v="0"/>
    <x v="0"/>
    <x v="0"/>
    <x v="0"/>
    <x v="0"/>
    <s v="Direção Financeira"/>
    <x v="0"/>
    <x v="0"/>
    <x v="0"/>
    <x v="0"/>
    <x v="0"/>
    <x v="0"/>
    <x v="0"/>
    <s v="000000"/>
    <x v="0"/>
    <x v="0"/>
    <x v="0"/>
    <x v="0"/>
    <s v="Pagamento á Empresa Evolution Engenharia, referente ao contrato da empreitada das obras de asfaltagem do troço da estrada nº2, Ponta Calhetona á Jamaica, conforme copia do contrato em anexo."/>
  </r>
  <r>
    <x v="0"/>
    <n v="0"/>
    <n v="0"/>
    <n v="0"/>
    <n v="5157"/>
    <x v="1830"/>
    <x v="0"/>
    <x v="1"/>
    <x v="0"/>
    <s v="80.02.01"/>
    <x v="2"/>
    <x v="2"/>
    <x v="2"/>
    <s v="Retenções Iur"/>
    <s v="80.02.01"/>
    <s v="Retenções Iur"/>
    <s v="80.02.01"/>
    <x v="2"/>
    <x v="0"/>
    <x v="2"/>
    <x v="0"/>
    <x v="1"/>
    <x v="2"/>
    <x v="1"/>
    <x v="0"/>
    <x v="1"/>
    <s v="2023-02-24"/>
    <x v="0"/>
    <n v="5157"/>
    <x v="0"/>
    <m/>
    <x v="0"/>
    <m/>
    <x v="2"/>
    <n v="100474696"/>
    <x v="0"/>
    <x v="0"/>
    <s v="Retenções Iur"/>
    <s v="ORI"/>
    <x v="0"/>
    <s v="RIUR"/>
    <x v="0"/>
    <x v="0"/>
    <x v="0"/>
    <x v="0"/>
    <x v="0"/>
    <x v="0"/>
    <x v="0"/>
    <x v="0"/>
    <x v="0"/>
    <x v="0"/>
    <x v="0"/>
    <s v="Retenções Iur"/>
    <x v="0"/>
    <x v="0"/>
    <x v="0"/>
    <x v="0"/>
    <x v="2"/>
    <x v="0"/>
    <x v="0"/>
    <s v="000000"/>
    <x v="0"/>
    <x v="1"/>
    <x v="0"/>
    <x v="0"/>
    <s v="RETENCAO OT"/>
  </r>
  <r>
    <x v="0"/>
    <n v="0"/>
    <n v="0"/>
    <n v="0"/>
    <n v="6411"/>
    <x v="1831"/>
    <x v="0"/>
    <x v="1"/>
    <x v="0"/>
    <s v="80.02.01"/>
    <x v="2"/>
    <x v="2"/>
    <x v="2"/>
    <s v="Retenções Iur"/>
    <s v="80.02.01"/>
    <s v="Retenções Iur"/>
    <s v="80.02.01"/>
    <x v="2"/>
    <x v="0"/>
    <x v="2"/>
    <x v="0"/>
    <x v="1"/>
    <x v="2"/>
    <x v="1"/>
    <x v="0"/>
    <x v="1"/>
    <s v="2023-02-24"/>
    <x v="0"/>
    <n v="6411"/>
    <x v="0"/>
    <m/>
    <x v="0"/>
    <m/>
    <x v="2"/>
    <n v="100474696"/>
    <x v="0"/>
    <x v="0"/>
    <s v="Retenções Iur"/>
    <s v="ORI"/>
    <x v="0"/>
    <s v="RIUR"/>
    <x v="0"/>
    <x v="0"/>
    <x v="0"/>
    <x v="0"/>
    <x v="0"/>
    <x v="0"/>
    <x v="0"/>
    <x v="0"/>
    <x v="0"/>
    <x v="0"/>
    <x v="0"/>
    <s v="Retenções Iur"/>
    <x v="0"/>
    <x v="0"/>
    <x v="0"/>
    <x v="0"/>
    <x v="2"/>
    <x v="0"/>
    <x v="0"/>
    <s v="000000"/>
    <x v="0"/>
    <x v="1"/>
    <x v="0"/>
    <x v="0"/>
    <s v="RETENCAO OT"/>
  </r>
  <r>
    <x v="0"/>
    <n v="0"/>
    <n v="0"/>
    <n v="0"/>
    <n v="10834"/>
    <x v="1832"/>
    <x v="0"/>
    <x v="1"/>
    <x v="0"/>
    <s v="80.02.01"/>
    <x v="2"/>
    <x v="2"/>
    <x v="2"/>
    <s v="Retenções Iur"/>
    <s v="80.02.01"/>
    <s v="Retenções Iur"/>
    <s v="80.02.01"/>
    <x v="2"/>
    <x v="0"/>
    <x v="2"/>
    <x v="0"/>
    <x v="1"/>
    <x v="2"/>
    <x v="1"/>
    <x v="0"/>
    <x v="1"/>
    <s v="2023-02-24"/>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1833"/>
    <x v="0"/>
    <x v="1"/>
    <x v="0"/>
    <s v="80.02.10.01"/>
    <x v="6"/>
    <x v="2"/>
    <x v="2"/>
    <s v="Outros"/>
    <s v="80.02.10"/>
    <s v="Outros"/>
    <s v="80.02.10"/>
    <x v="12"/>
    <x v="0"/>
    <x v="2"/>
    <x v="0"/>
    <x v="1"/>
    <x v="2"/>
    <x v="1"/>
    <x v="0"/>
    <x v="1"/>
    <s v="2023-02-24"/>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148350"/>
    <x v="1834"/>
    <x v="0"/>
    <x v="0"/>
    <x v="0"/>
    <s v="01.25.02.25"/>
    <x v="59"/>
    <x v="1"/>
    <x v="1"/>
    <s v="desporto"/>
    <s v="01.25.02"/>
    <s v="desporto"/>
    <s v="01.25.02"/>
    <x v="18"/>
    <x v="0"/>
    <x v="0"/>
    <x v="0"/>
    <x v="0"/>
    <x v="1"/>
    <x v="2"/>
    <x v="0"/>
    <x v="2"/>
    <s v="2023-03-09"/>
    <x v="0"/>
    <n v="148350"/>
    <x v="0"/>
    <m/>
    <x v="0"/>
    <m/>
    <x v="276"/>
    <n v="100475724"/>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Pagamento a favor EMOBEL, referente a fornecimento e instalação de parque infantil de Veneza e Achada Bolanha, conforme anexo. "/>
  </r>
  <r>
    <x v="0"/>
    <n v="0"/>
    <n v="0"/>
    <n v="0"/>
    <n v="15000"/>
    <x v="1835"/>
    <x v="0"/>
    <x v="0"/>
    <x v="0"/>
    <s v="03.16.15"/>
    <x v="0"/>
    <x v="0"/>
    <x v="0"/>
    <s v="Direção Financeira"/>
    <s v="03.16.15"/>
    <s v="Direção Financeira"/>
    <s v="03.16.15"/>
    <x v="39"/>
    <x v="0"/>
    <x v="0"/>
    <x v="7"/>
    <x v="0"/>
    <x v="0"/>
    <x v="0"/>
    <x v="0"/>
    <x v="2"/>
    <s v="2023-03-10"/>
    <x v="0"/>
    <n v="15000"/>
    <x v="0"/>
    <m/>
    <x v="0"/>
    <m/>
    <x v="277"/>
    <n v="100478835"/>
    <x v="0"/>
    <x v="0"/>
    <s v="Direção Financeira"/>
    <s v="ORI"/>
    <x v="0"/>
    <m/>
    <x v="0"/>
    <x v="0"/>
    <x v="0"/>
    <x v="0"/>
    <x v="0"/>
    <x v="0"/>
    <x v="0"/>
    <x v="0"/>
    <x v="0"/>
    <x v="0"/>
    <x v="0"/>
    <s v="Direção Financeira"/>
    <x v="0"/>
    <x v="0"/>
    <x v="0"/>
    <x v="0"/>
    <x v="0"/>
    <x v="0"/>
    <x v="0"/>
    <s v="000000"/>
    <x v="0"/>
    <x v="0"/>
    <x v="0"/>
    <x v="0"/>
    <s v="Pagamento a favor de eletrocabo, referente a prestação de serviço de desmantelamento das iluminações natalinas, conforme anexo."/>
  </r>
  <r>
    <x v="0"/>
    <n v="0"/>
    <n v="0"/>
    <n v="0"/>
    <n v="2000"/>
    <x v="1836"/>
    <x v="0"/>
    <x v="1"/>
    <x v="0"/>
    <s v="03.03.10"/>
    <x v="4"/>
    <x v="0"/>
    <x v="3"/>
    <s v="Receitas Da Câmara"/>
    <s v="03.03.10"/>
    <s v="Receitas Da Câmara"/>
    <s v="03.03.10"/>
    <x v="10"/>
    <x v="0"/>
    <x v="3"/>
    <x v="5"/>
    <x v="0"/>
    <x v="0"/>
    <x v="1"/>
    <x v="0"/>
    <x v="2"/>
    <s v="2023-03-20"/>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97"/>
    <x v="1837"/>
    <x v="0"/>
    <x v="1"/>
    <x v="0"/>
    <s v="03.03.10"/>
    <x v="4"/>
    <x v="0"/>
    <x v="3"/>
    <s v="Receitas Da Câmara"/>
    <s v="03.03.10"/>
    <s v="Receitas Da Câmara"/>
    <s v="03.03.10"/>
    <x v="28"/>
    <x v="0"/>
    <x v="3"/>
    <x v="3"/>
    <x v="0"/>
    <x v="0"/>
    <x v="1"/>
    <x v="0"/>
    <x v="2"/>
    <s v="2023-03-20"/>
    <x v="0"/>
    <n v="40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449"/>
    <x v="1838"/>
    <x v="0"/>
    <x v="1"/>
    <x v="0"/>
    <s v="03.03.10"/>
    <x v="4"/>
    <x v="0"/>
    <x v="3"/>
    <s v="Receitas Da Câmara"/>
    <s v="03.03.10"/>
    <s v="Receitas Da Câmara"/>
    <s v="03.03.10"/>
    <x v="8"/>
    <x v="0"/>
    <x v="0"/>
    <x v="0"/>
    <x v="0"/>
    <x v="0"/>
    <x v="1"/>
    <x v="0"/>
    <x v="2"/>
    <s v="2023-03-20"/>
    <x v="0"/>
    <n v="354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1839"/>
    <x v="0"/>
    <x v="1"/>
    <x v="0"/>
    <s v="03.03.10"/>
    <x v="4"/>
    <x v="0"/>
    <x v="3"/>
    <s v="Receitas Da Câmara"/>
    <s v="03.03.10"/>
    <s v="Receitas Da Câmara"/>
    <s v="03.03.10"/>
    <x v="32"/>
    <x v="0"/>
    <x v="3"/>
    <x v="3"/>
    <x v="0"/>
    <x v="0"/>
    <x v="1"/>
    <x v="0"/>
    <x v="2"/>
    <s v="2023-03-20"/>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75"/>
    <x v="1840"/>
    <x v="0"/>
    <x v="1"/>
    <x v="0"/>
    <s v="03.03.10"/>
    <x v="4"/>
    <x v="0"/>
    <x v="3"/>
    <s v="Receitas Da Câmara"/>
    <s v="03.03.10"/>
    <s v="Receitas Da Câmara"/>
    <s v="03.03.10"/>
    <x v="6"/>
    <x v="0"/>
    <x v="3"/>
    <x v="3"/>
    <x v="0"/>
    <x v="0"/>
    <x v="1"/>
    <x v="0"/>
    <x v="2"/>
    <s v="2023-03-20"/>
    <x v="0"/>
    <n v="16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76"/>
    <x v="1841"/>
    <x v="0"/>
    <x v="1"/>
    <x v="0"/>
    <s v="03.03.10"/>
    <x v="4"/>
    <x v="0"/>
    <x v="3"/>
    <s v="Receitas Da Câmara"/>
    <s v="03.03.10"/>
    <s v="Receitas Da Câmara"/>
    <s v="03.03.10"/>
    <x v="25"/>
    <x v="0"/>
    <x v="3"/>
    <x v="3"/>
    <x v="0"/>
    <x v="0"/>
    <x v="1"/>
    <x v="0"/>
    <x v="2"/>
    <s v="2023-03-20"/>
    <x v="0"/>
    <n v="19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1842"/>
    <x v="0"/>
    <x v="1"/>
    <x v="0"/>
    <s v="03.03.10"/>
    <x v="4"/>
    <x v="0"/>
    <x v="3"/>
    <s v="Receitas Da Câmara"/>
    <s v="03.03.10"/>
    <s v="Receitas Da Câmara"/>
    <s v="03.03.10"/>
    <x v="9"/>
    <x v="0"/>
    <x v="3"/>
    <x v="3"/>
    <x v="0"/>
    <x v="0"/>
    <x v="1"/>
    <x v="0"/>
    <x v="2"/>
    <s v="2023-03-20"/>
    <x v="0"/>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80"/>
    <x v="1843"/>
    <x v="0"/>
    <x v="1"/>
    <x v="0"/>
    <s v="03.03.10"/>
    <x v="4"/>
    <x v="0"/>
    <x v="3"/>
    <s v="Receitas Da Câmara"/>
    <s v="03.03.10"/>
    <s v="Receitas Da Câmara"/>
    <s v="03.03.10"/>
    <x v="7"/>
    <x v="0"/>
    <x v="3"/>
    <x v="3"/>
    <x v="0"/>
    <x v="0"/>
    <x v="1"/>
    <x v="0"/>
    <x v="2"/>
    <s v="2023-03-20"/>
    <x v="0"/>
    <n v="4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1844"/>
    <x v="0"/>
    <x v="1"/>
    <x v="0"/>
    <s v="03.03.10"/>
    <x v="4"/>
    <x v="0"/>
    <x v="3"/>
    <s v="Receitas Da Câmara"/>
    <s v="03.03.10"/>
    <s v="Receitas Da Câmara"/>
    <s v="03.03.10"/>
    <x v="34"/>
    <x v="0"/>
    <x v="3"/>
    <x v="3"/>
    <x v="0"/>
    <x v="0"/>
    <x v="1"/>
    <x v="0"/>
    <x v="2"/>
    <s v="2023-03-20"/>
    <x v="0"/>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1845"/>
    <x v="0"/>
    <x v="1"/>
    <x v="0"/>
    <s v="03.03.10"/>
    <x v="4"/>
    <x v="0"/>
    <x v="3"/>
    <s v="Receitas Da Câmara"/>
    <s v="03.03.10"/>
    <s v="Receitas Da Câmara"/>
    <s v="03.03.10"/>
    <x v="5"/>
    <x v="0"/>
    <x v="0"/>
    <x v="4"/>
    <x v="0"/>
    <x v="0"/>
    <x v="1"/>
    <x v="0"/>
    <x v="2"/>
    <s v="2023-03-20"/>
    <x v="0"/>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0"/>
    <x v="1846"/>
    <x v="0"/>
    <x v="1"/>
    <x v="0"/>
    <s v="03.03.10"/>
    <x v="4"/>
    <x v="0"/>
    <x v="3"/>
    <s v="Receitas Da Câmara"/>
    <s v="03.03.10"/>
    <s v="Receitas Da Câmara"/>
    <s v="03.03.10"/>
    <x v="4"/>
    <x v="0"/>
    <x v="3"/>
    <x v="3"/>
    <x v="0"/>
    <x v="0"/>
    <x v="1"/>
    <x v="0"/>
    <x v="2"/>
    <s v="2023-03-20"/>
    <x v="0"/>
    <n v="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60"/>
    <x v="1847"/>
    <x v="0"/>
    <x v="1"/>
    <x v="0"/>
    <s v="03.03.10"/>
    <x v="4"/>
    <x v="0"/>
    <x v="3"/>
    <s v="Receitas Da Câmara"/>
    <s v="03.03.10"/>
    <s v="Receitas Da Câmara"/>
    <s v="03.03.10"/>
    <x v="11"/>
    <x v="0"/>
    <x v="3"/>
    <x v="3"/>
    <x v="0"/>
    <x v="0"/>
    <x v="1"/>
    <x v="0"/>
    <x v="2"/>
    <s v="2023-03-20"/>
    <x v="0"/>
    <n v="5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1848"/>
    <x v="0"/>
    <x v="1"/>
    <x v="0"/>
    <s v="03.03.10"/>
    <x v="4"/>
    <x v="0"/>
    <x v="3"/>
    <s v="Receitas Da Câmara"/>
    <s v="03.03.10"/>
    <s v="Receitas Da Câmara"/>
    <s v="03.03.10"/>
    <x v="22"/>
    <x v="0"/>
    <x v="3"/>
    <x v="3"/>
    <x v="0"/>
    <x v="0"/>
    <x v="1"/>
    <x v="0"/>
    <x v="2"/>
    <s v="2023-03-20"/>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7708"/>
    <x v="1849"/>
    <x v="0"/>
    <x v="0"/>
    <x v="0"/>
    <s v="01.27.03.09"/>
    <x v="50"/>
    <x v="4"/>
    <x v="5"/>
    <s v="Gestão de Recursos Hídricos"/>
    <s v="01.27.03"/>
    <s v="Gestão de Recursos Hídricos"/>
    <s v="01.27.03"/>
    <x v="20"/>
    <x v="0"/>
    <x v="0"/>
    <x v="0"/>
    <x v="0"/>
    <x v="1"/>
    <x v="2"/>
    <x v="0"/>
    <x v="2"/>
    <s v="2023-03-21"/>
    <x v="0"/>
    <n v="17708"/>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Felisberto carvalho auto, referente a aquisição de combustíveis, conforme proposta em anexo."/>
  </r>
  <r>
    <x v="0"/>
    <n v="0"/>
    <n v="0"/>
    <n v="0"/>
    <n v="62500"/>
    <x v="1850"/>
    <x v="0"/>
    <x v="0"/>
    <x v="0"/>
    <s v="03.16.22"/>
    <x v="52"/>
    <x v="0"/>
    <x v="0"/>
    <s v="Direção da Habitação"/>
    <s v="03.16.22"/>
    <s v="Direção da Habitação"/>
    <s v="03.16.22"/>
    <x v="19"/>
    <x v="0"/>
    <x v="0"/>
    <x v="7"/>
    <x v="0"/>
    <x v="0"/>
    <x v="0"/>
    <x v="0"/>
    <x v="2"/>
    <s v="2023-03-28"/>
    <x v="0"/>
    <n v="62500"/>
    <x v="0"/>
    <m/>
    <x v="0"/>
    <m/>
    <x v="222"/>
    <n v="100476180"/>
    <x v="0"/>
    <x v="0"/>
    <s v="Direção da Habitação"/>
    <s v="ORI"/>
    <x v="0"/>
    <m/>
    <x v="0"/>
    <x v="0"/>
    <x v="0"/>
    <x v="0"/>
    <x v="0"/>
    <x v="0"/>
    <x v="0"/>
    <x v="0"/>
    <x v="0"/>
    <x v="0"/>
    <x v="0"/>
    <s v="Direção da Habitação"/>
    <x v="0"/>
    <x v="0"/>
    <x v="0"/>
    <x v="0"/>
    <x v="0"/>
    <x v="0"/>
    <x v="0"/>
    <s v="000000"/>
    <x v="0"/>
    <x v="0"/>
    <x v="0"/>
    <x v="0"/>
    <s v="Ajuda de custo a favor de Sr. Vereador Francisco Lopes Cabral, pela sua deslocação para França, conforme documento em anexo."/>
  </r>
  <r>
    <x v="0"/>
    <n v="0"/>
    <n v="0"/>
    <n v="0"/>
    <n v="51280"/>
    <x v="1851"/>
    <x v="0"/>
    <x v="0"/>
    <x v="0"/>
    <s v="03.16.15"/>
    <x v="0"/>
    <x v="0"/>
    <x v="0"/>
    <s v="Direção Financeira"/>
    <s v="03.16.15"/>
    <s v="Direção Financeira"/>
    <s v="03.16.15"/>
    <x v="0"/>
    <x v="0"/>
    <x v="0"/>
    <x v="0"/>
    <x v="0"/>
    <x v="0"/>
    <x v="0"/>
    <x v="0"/>
    <x v="2"/>
    <s v="2023-03-31"/>
    <x v="0"/>
    <n v="51280"/>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1"/>
    <n v="0"/>
    <n v="0"/>
    <n v="0"/>
    <n v="506490"/>
    <x v="1852"/>
    <x v="0"/>
    <x v="0"/>
    <x v="0"/>
    <s v="80.02.10.01"/>
    <x v="6"/>
    <x v="2"/>
    <x v="2"/>
    <s v="Outros"/>
    <s v="80.02.10"/>
    <s v="Outros"/>
    <s v="80.02.10"/>
    <x v="14"/>
    <x v="0"/>
    <x v="4"/>
    <x v="6"/>
    <x v="1"/>
    <x v="2"/>
    <x v="0"/>
    <x v="0"/>
    <x v="5"/>
    <s v="2023-05-03"/>
    <x v="1"/>
    <n v="506490"/>
    <x v="0"/>
    <m/>
    <x v="0"/>
    <m/>
    <x v="9"/>
    <n v="100392190"/>
    <x v="0"/>
    <x v="0"/>
    <s v="Retençoes Previdencia Social"/>
    <s v="ORI"/>
    <x v="0"/>
    <s v="RPS"/>
    <x v="0"/>
    <x v="0"/>
    <x v="0"/>
    <x v="0"/>
    <x v="0"/>
    <x v="0"/>
    <x v="0"/>
    <x v="0"/>
    <x v="0"/>
    <x v="0"/>
    <x v="0"/>
    <s v="Retençoes Previdencia Social"/>
    <x v="0"/>
    <x v="0"/>
    <x v="0"/>
    <x v="0"/>
    <x v="2"/>
    <x v="0"/>
    <x v="0"/>
    <s v="000000"/>
    <x v="0"/>
    <x v="1"/>
    <x v="0"/>
    <x v="0"/>
    <s v="Transferência do 8% dos descontos de Previdência social efetuada nos salário dos funcionários em regime novo e antigo, a favor da INPS referente a mês de Abril de 2023, conforme justificativo em anexo."/>
  </r>
  <r>
    <x v="2"/>
    <n v="0"/>
    <n v="0"/>
    <n v="0"/>
    <n v="20000"/>
    <x v="1853"/>
    <x v="0"/>
    <x v="0"/>
    <x v="0"/>
    <s v="01.27.06.41"/>
    <x v="24"/>
    <x v="4"/>
    <x v="5"/>
    <s v="Requalificação Urbana e habitação"/>
    <s v="01.27.06"/>
    <s v="Requalificação Urbana e habitação"/>
    <s v="01.27.06"/>
    <x v="46"/>
    <x v="0"/>
    <x v="0"/>
    <x v="0"/>
    <x v="0"/>
    <x v="1"/>
    <x v="2"/>
    <x v="0"/>
    <x v="5"/>
    <s v="2023-05-05"/>
    <x v="1"/>
    <n v="20000"/>
    <x v="0"/>
    <m/>
    <x v="0"/>
    <m/>
    <x v="118"/>
    <n v="100478706"/>
    <x v="0"/>
    <x v="0"/>
    <s v="Reabilitação de Jardins Infantis e Escolas do EBI"/>
    <s v="ORI"/>
    <x v="0"/>
    <s v="RJEBI"/>
    <x v="0"/>
    <x v="0"/>
    <x v="0"/>
    <x v="0"/>
    <x v="0"/>
    <x v="0"/>
    <x v="0"/>
    <x v="0"/>
    <x v="0"/>
    <x v="0"/>
    <x v="0"/>
    <s v="Reabilitação de Jardins Infantis e Escolas do EBI"/>
    <x v="0"/>
    <x v="0"/>
    <x v="0"/>
    <x v="0"/>
    <x v="1"/>
    <x v="0"/>
    <x v="0"/>
    <s v="000880"/>
    <x v="0"/>
    <x v="0"/>
    <x v="0"/>
    <x v="0"/>
    <s v="Pagamento a favor da empresa Construção Fernandes, referente a reabilitação de jardim infantil de varanda, conforme cópia de contrato em anexo."/>
  </r>
  <r>
    <x v="0"/>
    <n v="0"/>
    <n v="0"/>
    <n v="0"/>
    <n v="16285"/>
    <x v="1854"/>
    <x v="0"/>
    <x v="0"/>
    <x v="0"/>
    <s v="01.25.01.10"/>
    <x v="11"/>
    <x v="1"/>
    <x v="1"/>
    <s v="Educação"/>
    <s v="01.25.01"/>
    <s v="Educação"/>
    <s v="01.25.01"/>
    <x v="21"/>
    <x v="0"/>
    <x v="5"/>
    <x v="8"/>
    <x v="0"/>
    <x v="1"/>
    <x v="0"/>
    <x v="0"/>
    <x v="5"/>
    <s v="2023-05-19"/>
    <x v="1"/>
    <n v="16285"/>
    <x v="0"/>
    <m/>
    <x v="0"/>
    <m/>
    <x v="278"/>
    <n v="100433332"/>
    <x v="0"/>
    <x v="0"/>
    <s v="Transporte escolar"/>
    <s v="ORI"/>
    <x v="0"/>
    <m/>
    <x v="0"/>
    <x v="0"/>
    <x v="0"/>
    <x v="0"/>
    <x v="0"/>
    <x v="0"/>
    <x v="0"/>
    <x v="0"/>
    <x v="0"/>
    <x v="0"/>
    <x v="0"/>
    <s v="Transporte escolar"/>
    <x v="0"/>
    <x v="0"/>
    <x v="0"/>
    <x v="0"/>
    <x v="1"/>
    <x v="0"/>
    <x v="0"/>
    <s v="000000"/>
    <x v="0"/>
    <x v="0"/>
    <x v="0"/>
    <x v="0"/>
    <s v="Pagamento a favor do Sr. Albertino Júlio Pina, referente a aquisição de um jogo de pastilhas travão de Coaster, conforme fatura em anexo."/>
  </r>
  <r>
    <x v="0"/>
    <n v="0"/>
    <n v="0"/>
    <n v="0"/>
    <n v="3000"/>
    <x v="1855"/>
    <x v="0"/>
    <x v="0"/>
    <x v="0"/>
    <s v="03.16.15"/>
    <x v="0"/>
    <x v="0"/>
    <x v="0"/>
    <s v="Direção Financeira"/>
    <s v="03.16.15"/>
    <s v="Direção Financeira"/>
    <s v="03.16.15"/>
    <x v="42"/>
    <x v="0"/>
    <x v="0"/>
    <x v="7"/>
    <x v="0"/>
    <x v="0"/>
    <x v="0"/>
    <x v="0"/>
    <x v="4"/>
    <s v="2023-06-05"/>
    <x v="1"/>
    <n v="3000"/>
    <x v="0"/>
    <m/>
    <x v="0"/>
    <m/>
    <x v="47"/>
    <n v="100391960"/>
    <x v="0"/>
    <x v="0"/>
    <s v="Direção Financeira"/>
    <s v="ORI"/>
    <x v="0"/>
    <m/>
    <x v="0"/>
    <x v="0"/>
    <x v="0"/>
    <x v="0"/>
    <x v="0"/>
    <x v="0"/>
    <x v="0"/>
    <x v="0"/>
    <x v="0"/>
    <x v="0"/>
    <x v="0"/>
    <s v="Direção Financeira"/>
    <x v="0"/>
    <x v="0"/>
    <x v="0"/>
    <x v="0"/>
    <x v="0"/>
    <x v="0"/>
    <x v="0"/>
    <s v="000000"/>
    <x v="0"/>
    <x v="0"/>
    <x v="0"/>
    <x v="0"/>
    <s v="Pagamento a favor da CV Telecom, referente 1 recarga mega, conforme anexo."/>
  </r>
  <r>
    <x v="0"/>
    <n v="0"/>
    <n v="0"/>
    <n v="0"/>
    <n v="695733"/>
    <x v="1856"/>
    <x v="0"/>
    <x v="0"/>
    <x v="0"/>
    <s v="03.16.15"/>
    <x v="0"/>
    <x v="0"/>
    <x v="0"/>
    <s v="Direção Financeira"/>
    <s v="03.16.15"/>
    <s v="Direção Financeira"/>
    <s v="03.16.15"/>
    <x v="77"/>
    <x v="0"/>
    <x v="0"/>
    <x v="0"/>
    <x v="0"/>
    <x v="0"/>
    <x v="0"/>
    <x v="0"/>
    <x v="4"/>
    <s v="2023-06-05"/>
    <x v="1"/>
    <n v="695733"/>
    <x v="0"/>
    <m/>
    <x v="0"/>
    <m/>
    <x v="9"/>
    <n v="100392190"/>
    <x v="0"/>
    <x v="0"/>
    <s v="Direção Financeira"/>
    <s v="ORI"/>
    <x v="0"/>
    <m/>
    <x v="0"/>
    <x v="0"/>
    <x v="0"/>
    <x v="0"/>
    <x v="0"/>
    <x v="0"/>
    <x v="0"/>
    <x v="0"/>
    <x v="0"/>
    <x v="0"/>
    <x v="0"/>
    <s v="Direção Financeira"/>
    <x v="0"/>
    <x v="0"/>
    <x v="0"/>
    <x v="0"/>
    <x v="0"/>
    <x v="0"/>
    <x v="0"/>
    <s v="000000"/>
    <x v="0"/>
    <x v="0"/>
    <x v="0"/>
    <x v="0"/>
    <s v="Comparticipação da CMSM com 15% dos descontos de previdência social efetuada nos salários dos funcionários em regime novo, Aposentados e Pensionista a favor da INPS referente a Maio de 2023 conforme documentos anexos. "/>
  </r>
  <r>
    <x v="0"/>
    <n v="0"/>
    <n v="0"/>
    <n v="0"/>
    <n v="6000"/>
    <x v="1857"/>
    <x v="0"/>
    <x v="0"/>
    <x v="0"/>
    <s v="01.25.05.09"/>
    <x v="1"/>
    <x v="1"/>
    <x v="1"/>
    <s v="Saúde"/>
    <s v="01.25.05"/>
    <s v="Saúde"/>
    <s v="01.25.05"/>
    <x v="1"/>
    <x v="0"/>
    <x v="1"/>
    <x v="1"/>
    <x v="0"/>
    <x v="1"/>
    <x v="0"/>
    <x v="0"/>
    <x v="4"/>
    <s v="2023-06-07"/>
    <x v="1"/>
    <n v="6000"/>
    <x v="0"/>
    <m/>
    <x v="0"/>
    <m/>
    <x v="279"/>
    <n v="100477953"/>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Maria Conceição Horta Gonçalves, para realização de consultas da filha, conforme anexo. "/>
  </r>
  <r>
    <x v="0"/>
    <n v="0"/>
    <n v="0"/>
    <n v="0"/>
    <n v="41698"/>
    <x v="1858"/>
    <x v="0"/>
    <x v="0"/>
    <x v="0"/>
    <s v="03.16.15"/>
    <x v="0"/>
    <x v="0"/>
    <x v="0"/>
    <s v="Direção Financeira"/>
    <s v="03.16.15"/>
    <s v="Direção Financeira"/>
    <s v="03.16.15"/>
    <x v="0"/>
    <x v="0"/>
    <x v="0"/>
    <x v="0"/>
    <x v="0"/>
    <x v="0"/>
    <x v="0"/>
    <x v="0"/>
    <x v="4"/>
    <s v="2023-06-13"/>
    <x v="1"/>
    <n v="41698"/>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s afeto aos serviços da CMSM, conforme anexo."/>
  </r>
  <r>
    <x v="0"/>
    <n v="0"/>
    <n v="0"/>
    <n v="0"/>
    <n v="79"/>
    <x v="1859"/>
    <x v="0"/>
    <x v="0"/>
    <x v="0"/>
    <s v="03.16.25"/>
    <x v="51"/>
    <x v="0"/>
    <x v="0"/>
    <s v="Direção dos  Recursos Humanos"/>
    <s v="03.16.25"/>
    <s v="Direção dos  Recursos Humanos"/>
    <s v="03.16.25"/>
    <x v="42"/>
    <x v="0"/>
    <x v="0"/>
    <x v="7"/>
    <x v="0"/>
    <x v="0"/>
    <x v="0"/>
    <x v="0"/>
    <x v="4"/>
    <s v="2023-06-26"/>
    <x v="1"/>
    <n v="79"/>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18"/>
    <x v="1859"/>
    <x v="0"/>
    <x v="0"/>
    <x v="0"/>
    <s v="03.16.25"/>
    <x v="51"/>
    <x v="0"/>
    <x v="0"/>
    <s v="Direção dos  Recursos Humanos"/>
    <s v="03.16.25"/>
    <s v="Direção dos  Recursos Humanos"/>
    <s v="03.16.25"/>
    <x v="52"/>
    <x v="0"/>
    <x v="0"/>
    <x v="0"/>
    <x v="0"/>
    <x v="0"/>
    <x v="0"/>
    <x v="0"/>
    <x v="4"/>
    <s v="2023-06-26"/>
    <x v="1"/>
    <n v="18"/>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546"/>
    <x v="1859"/>
    <x v="0"/>
    <x v="0"/>
    <x v="0"/>
    <s v="03.16.25"/>
    <x v="51"/>
    <x v="0"/>
    <x v="0"/>
    <s v="Direção dos  Recursos Humanos"/>
    <s v="03.16.25"/>
    <s v="Direção dos  Recursos Humanos"/>
    <s v="03.16.25"/>
    <x v="37"/>
    <x v="0"/>
    <x v="0"/>
    <x v="0"/>
    <x v="1"/>
    <x v="0"/>
    <x v="0"/>
    <x v="0"/>
    <x v="4"/>
    <s v="2023-06-26"/>
    <x v="1"/>
    <n v="546"/>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1660"/>
    <x v="1859"/>
    <x v="0"/>
    <x v="0"/>
    <x v="0"/>
    <s v="03.16.25"/>
    <x v="51"/>
    <x v="0"/>
    <x v="0"/>
    <s v="Direção dos  Recursos Humanos"/>
    <s v="03.16.25"/>
    <s v="Direção dos  Recursos Humanos"/>
    <s v="03.16.25"/>
    <x v="49"/>
    <x v="0"/>
    <x v="0"/>
    <x v="0"/>
    <x v="1"/>
    <x v="0"/>
    <x v="0"/>
    <x v="0"/>
    <x v="4"/>
    <s v="2023-06-26"/>
    <x v="1"/>
    <n v="166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793"/>
    <x v="1859"/>
    <x v="0"/>
    <x v="0"/>
    <x v="0"/>
    <s v="03.16.25"/>
    <x v="51"/>
    <x v="0"/>
    <x v="0"/>
    <s v="Direção dos  Recursos Humanos"/>
    <s v="03.16.25"/>
    <s v="Direção dos  Recursos Humanos"/>
    <s v="03.16.25"/>
    <x v="48"/>
    <x v="0"/>
    <x v="0"/>
    <x v="0"/>
    <x v="1"/>
    <x v="0"/>
    <x v="0"/>
    <x v="0"/>
    <x v="4"/>
    <s v="2023-06-26"/>
    <x v="1"/>
    <n v="793"/>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194"/>
    <x v="1859"/>
    <x v="0"/>
    <x v="0"/>
    <x v="0"/>
    <s v="03.16.25"/>
    <x v="51"/>
    <x v="0"/>
    <x v="0"/>
    <s v="Direção dos  Recursos Humanos"/>
    <s v="03.16.25"/>
    <s v="Direção dos  Recursos Humanos"/>
    <s v="03.16.25"/>
    <x v="67"/>
    <x v="0"/>
    <x v="1"/>
    <x v="16"/>
    <x v="0"/>
    <x v="0"/>
    <x v="0"/>
    <x v="0"/>
    <x v="4"/>
    <s v="2023-06-26"/>
    <x v="1"/>
    <n v="194"/>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6072"/>
    <x v="1859"/>
    <x v="0"/>
    <x v="0"/>
    <x v="0"/>
    <s v="03.16.25"/>
    <x v="51"/>
    <x v="0"/>
    <x v="0"/>
    <s v="Direção dos  Recursos Humanos"/>
    <s v="03.16.25"/>
    <s v="Direção dos  Recursos Humanos"/>
    <s v="03.16.25"/>
    <x v="68"/>
    <x v="0"/>
    <x v="1"/>
    <x v="16"/>
    <x v="0"/>
    <x v="0"/>
    <x v="0"/>
    <x v="0"/>
    <x v="4"/>
    <s v="2023-06-26"/>
    <x v="1"/>
    <n v="607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6-2023"/>
  </r>
  <r>
    <x v="0"/>
    <n v="0"/>
    <n v="0"/>
    <n v="0"/>
    <n v="325"/>
    <x v="1859"/>
    <x v="0"/>
    <x v="0"/>
    <x v="0"/>
    <s v="03.16.25"/>
    <x v="51"/>
    <x v="0"/>
    <x v="0"/>
    <s v="Direção dos  Recursos Humanos"/>
    <s v="03.16.25"/>
    <s v="Direção dos  Recursos Humanos"/>
    <s v="03.16.25"/>
    <x v="42"/>
    <x v="0"/>
    <x v="0"/>
    <x v="7"/>
    <x v="0"/>
    <x v="0"/>
    <x v="0"/>
    <x v="0"/>
    <x v="4"/>
    <s v="2023-06-26"/>
    <x v="1"/>
    <n v="32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74"/>
    <x v="1859"/>
    <x v="0"/>
    <x v="0"/>
    <x v="0"/>
    <s v="03.16.25"/>
    <x v="51"/>
    <x v="0"/>
    <x v="0"/>
    <s v="Direção dos  Recursos Humanos"/>
    <s v="03.16.25"/>
    <s v="Direção dos  Recursos Humanos"/>
    <s v="03.16.25"/>
    <x v="52"/>
    <x v="0"/>
    <x v="0"/>
    <x v="0"/>
    <x v="0"/>
    <x v="0"/>
    <x v="0"/>
    <x v="0"/>
    <x v="4"/>
    <s v="2023-06-26"/>
    <x v="1"/>
    <n v="7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2245"/>
    <x v="1859"/>
    <x v="0"/>
    <x v="0"/>
    <x v="0"/>
    <s v="03.16.25"/>
    <x v="51"/>
    <x v="0"/>
    <x v="0"/>
    <s v="Direção dos  Recursos Humanos"/>
    <s v="03.16.25"/>
    <s v="Direção dos  Recursos Humanos"/>
    <s v="03.16.25"/>
    <x v="37"/>
    <x v="0"/>
    <x v="0"/>
    <x v="0"/>
    <x v="1"/>
    <x v="0"/>
    <x v="0"/>
    <x v="0"/>
    <x v="4"/>
    <s v="2023-06-26"/>
    <x v="1"/>
    <n v="224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6820"/>
    <x v="1859"/>
    <x v="0"/>
    <x v="0"/>
    <x v="0"/>
    <s v="03.16.25"/>
    <x v="51"/>
    <x v="0"/>
    <x v="0"/>
    <s v="Direção dos  Recursos Humanos"/>
    <s v="03.16.25"/>
    <s v="Direção dos  Recursos Humanos"/>
    <s v="03.16.25"/>
    <x v="49"/>
    <x v="0"/>
    <x v="0"/>
    <x v="0"/>
    <x v="1"/>
    <x v="0"/>
    <x v="0"/>
    <x v="0"/>
    <x v="4"/>
    <s v="2023-06-26"/>
    <x v="1"/>
    <n v="682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3258"/>
    <x v="1859"/>
    <x v="0"/>
    <x v="0"/>
    <x v="0"/>
    <s v="03.16.25"/>
    <x v="51"/>
    <x v="0"/>
    <x v="0"/>
    <s v="Direção dos  Recursos Humanos"/>
    <s v="03.16.25"/>
    <s v="Direção dos  Recursos Humanos"/>
    <s v="03.16.25"/>
    <x v="48"/>
    <x v="0"/>
    <x v="0"/>
    <x v="0"/>
    <x v="1"/>
    <x v="0"/>
    <x v="0"/>
    <x v="0"/>
    <x v="4"/>
    <s v="2023-06-26"/>
    <x v="1"/>
    <n v="3258"/>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797"/>
    <x v="1859"/>
    <x v="0"/>
    <x v="0"/>
    <x v="0"/>
    <s v="03.16.25"/>
    <x v="51"/>
    <x v="0"/>
    <x v="0"/>
    <s v="Direção dos  Recursos Humanos"/>
    <s v="03.16.25"/>
    <s v="Direção dos  Recursos Humanos"/>
    <s v="03.16.25"/>
    <x v="67"/>
    <x v="0"/>
    <x v="1"/>
    <x v="16"/>
    <x v="0"/>
    <x v="0"/>
    <x v="0"/>
    <x v="0"/>
    <x v="4"/>
    <s v="2023-06-26"/>
    <x v="1"/>
    <n v="797"/>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24940"/>
    <x v="1859"/>
    <x v="0"/>
    <x v="0"/>
    <x v="0"/>
    <s v="03.16.25"/>
    <x v="51"/>
    <x v="0"/>
    <x v="0"/>
    <s v="Direção dos  Recursos Humanos"/>
    <s v="03.16.25"/>
    <s v="Direção dos  Recursos Humanos"/>
    <s v="03.16.25"/>
    <x v="68"/>
    <x v="0"/>
    <x v="1"/>
    <x v="16"/>
    <x v="0"/>
    <x v="0"/>
    <x v="0"/>
    <x v="0"/>
    <x v="4"/>
    <s v="2023-06-26"/>
    <x v="1"/>
    <n v="2494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6-2023"/>
  </r>
  <r>
    <x v="0"/>
    <n v="0"/>
    <n v="0"/>
    <n v="0"/>
    <n v="1"/>
    <x v="1859"/>
    <x v="0"/>
    <x v="0"/>
    <x v="0"/>
    <s v="03.16.25"/>
    <x v="51"/>
    <x v="0"/>
    <x v="0"/>
    <s v="Direção dos  Recursos Humanos"/>
    <s v="03.16.25"/>
    <s v="Direção dos  Recursos Humanos"/>
    <s v="03.16.25"/>
    <x v="42"/>
    <x v="0"/>
    <x v="0"/>
    <x v="7"/>
    <x v="0"/>
    <x v="0"/>
    <x v="0"/>
    <x v="0"/>
    <x v="4"/>
    <s v="2023-06-26"/>
    <x v="1"/>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0"/>
    <x v="1859"/>
    <x v="0"/>
    <x v="0"/>
    <x v="0"/>
    <s v="03.16.25"/>
    <x v="51"/>
    <x v="0"/>
    <x v="0"/>
    <s v="Direção dos  Recursos Humanos"/>
    <s v="03.16.25"/>
    <s v="Direção dos  Recursos Humanos"/>
    <s v="03.16.25"/>
    <x v="52"/>
    <x v="0"/>
    <x v="0"/>
    <x v="0"/>
    <x v="0"/>
    <x v="0"/>
    <x v="0"/>
    <x v="0"/>
    <x v="4"/>
    <s v="2023-06-26"/>
    <x v="1"/>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11"/>
    <x v="1859"/>
    <x v="0"/>
    <x v="0"/>
    <x v="0"/>
    <s v="03.16.25"/>
    <x v="51"/>
    <x v="0"/>
    <x v="0"/>
    <s v="Direção dos  Recursos Humanos"/>
    <s v="03.16.25"/>
    <s v="Direção dos  Recursos Humanos"/>
    <s v="03.16.25"/>
    <x v="37"/>
    <x v="0"/>
    <x v="0"/>
    <x v="0"/>
    <x v="1"/>
    <x v="0"/>
    <x v="0"/>
    <x v="0"/>
    <x v="4"/>
    <s v="2023-06-26"/>
    <x v="1"/>
    <n v="1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35"/>
    <x v="1859"/>
    <x v="0"/>
    <x v="0"/>
    <x v="0"/>
    <s v="03.16.25"/>
    <x v="51"/>
    <x v="0"/>
    <x v="0"/>
    <s v="Direção dos  Recursos Humanos"/>
    <s v="03.16.25"/>
    <s v="Direção dos  Recursos Humanos"/>
    <s v="03.16.25"/>
    <x v="49"/>
    <x v="0"/>
    <x v="0"/>
    <x v="0"/>
    <x v="1"/>
    <x v="0"/>
    <x v="0"/>
    <x v="0"/>
    <x v="4"/>
    <s v="2023-06-26"/>
    <x v="1"/>
    <n v="3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16"/>
    <x v="1859"/>
    <x v="0"/>
    <x v="0"/>
    <x v="0"/>
    <s v="03.16.25"/>
    <x v="51"/>
    <x v="0"/>
    <x v="0"/>
    <s v="Direção dos  Recursos Humanos"/>
    <s v="03.16.25"/>
    <s v="Direção dos  Recursos Humanos"/>
    <s v="03.16.25"/>
    <x v="48"/>
    <x v="0"/>
    <x v="0"/>
    <x v="0"/>
    <x v="1"/>
    <x v="0"/>
    <x v="0"/>
    <x v="0"/>
    <x v="4"/>
    <s v="2023-06-26"/>
    <x v="1"/>
    <n v="16"/>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4"/>
    <x v="1859"/>
    <x v="0"/>
    <x v="0"/>
    <x v="0"/>
    <s v="03.16.25"/>
    <x v="51"/>
    <x v="0"/>
    <x v="0"/>
    <s v="Direção dos  Recursos Humanos"/>
    <s v="03.16.25"/>
    <s v="Direção dos  Recursos Humanos"/>
    <s v="03.16.25"/>
    <x v="67"/>
    <x v="0"/>
    <x v="1"/>
    <x v="16"/>
    <x v="0"/>
    <x v="0"/>
    <x v="0"/>
    <x v="0"/>
    <x v="4"/>
    <s v="2023-06-26"/>
    <x v="1"/>
    <n v="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133"/>
    <x v="1859"/>
    <x v="0"/>
    <x v="0"/>
    <x v="0"/>
    <s v="03.16.25"/>
    <x v="51"/>
    <x v="0"/>
    <x v="0"/>
    <s v="Direção dos  Recursos Humanos"/>
    <s v="03.16.25"/>
    <s v="Direção dos  Recursos Humanos"/>
    <s v="03.16.25"/>
    <x v="68"/>
    <x v="0"/>
    <x v="1"/>
    <x v="16"/>
    <x v="0"/>
    <x v="0"/>
    <x v="0"/>
    <x v="0"/>
    <x v="4"/>
    <s v="2023-06-26"/>
    <x v="1"/>
    <n v="133"/>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6-2023"/>
  </r>
  <r>
    <x v="0"/>
    <n v="0"/>
    <n v="0"/>
    <n v="0"/>
    <n v="19"/>
    <x v="1859"/>
    <x v="0"/>
    <x v="0"/>
    <x v="0"/>
    <s v="03.16.25"/>
    <x v="51"/>
    <x v="0"/>
    <x v="0"/>
    <s v="Direção dos  Recursos Humanos"/>
    <s v="03.16.25"/>
    <s v="Direção dos  Recursos Humanos"/>
    <s v="03.16.25"/>
    <x v="52"/>
    <x v="0"/>
    <x v="0"/>
    <x v="0"/>
    <x v="0"/>
    <x v="0"/>
    <x v="0"/>
    <x v="0"/>
    <x v="4"/>
    <s v="2023-06-26"/>
    <x v="1"/>
    <n v="1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574"/>
    <x v="1859"/>
    <x v="0"/>
    <x v="0"/>
    <x v="0"/>
    <s v="03.16.25"/>
    <x v="51"/>
    <x v="0"/>
    <x v="0"/>
    <s v="Direção dos  Recursos Humanos"/>
    <s v="03.16.25"/>
    <s v="Direção dos  Recursos Humanos"/>
    <s v="03.16.25"/>
    <x v="37"/>
    <x v="0"/>
    <x v="0"/>
    <x v="0"/>
    <x v="1"/>
    <x v="0"/>
    <x v="0"/>
    <x v="0"/>
    <x v="4"/>
    <s v="2023-06-26"/>
    <x v="1"/>
    <n v="57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1746"/>
    <x v="1859"/>
    <x v="0"/>
    <x v="0"/>
    <x v="0"/>
    <s v="03.16.25"/>
    <x v="51"/>
    <x v="0"/>
    <x v="0"/>
    <s v="Direção dos  Recursos Humanos"/>
    <s v="03.16.25"/>
    <s v="Direção dos  Recursos Humanos"/>
    <s v="03.16.25"/>
    <x v="49"/>
    <x v="0"/>
    <x v="0"/>
    <x v="0"/>
    <x v="1"/>
    <x v="0"/>
    <x v="0"/>
    <x v="0"/>
    <x v="4"/>
    <s v="2023-06-26"/>
    <x v="1"/>
    <n v="174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834"/>
    <x v="1859"/>
    <x v="0"/>
    <x v="0"/>
    <x v="0"/>
    <s v="03.16.25"/>
    <x v="51"/>
    <x v="0"/>
    <x v="0"/>
    <s v="Direção dos  Recursos Humanos"/>
    <s v="03.16.25"/>
    <s v="Direção dos  Recursos Humanos"/>
    <s v="03.16.25"/>
    <x v="48"/>
    <x v="0"/>
    <x v="0"/>
    <x v="0"/>
    <x v="1"/>
    <x v="0"/>
    <x v="0"/>
    <x v="0"/>
    <x v="4"/>
    <s v="2023-06-26"/>
    <x v="1"/>
    <n v="83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204"/>
    <x v="1859"/>
    <x v="0"/>
    <x v="0"/>
    <x v="0"/>
    <s v="03.16.25"/>
    <x v="51"/>
    <x v="0"/>
    <x v="0"/>
    <s v="Direção dos  Recursos Humanos"/>
    <s v="03.16.25"/>
    <s v="Direção dos  Recursos Humanos"/>
    <s v="03.16.25"/>
    <x v="67"/>
    <x v="0"/>
    <x v="1"/>
    <x v="16"/>
    <x v="0"/>
    <x v="0"/>
    <x v="0"/>
    <x v="0"/>
    <x v="4"/>
    <s v="2023-06-26"/>
    <x v="1"/>
    <n v="20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6386"/>
    <x v="1859"/>
    <x v="0"/>
    <x v="0"/>
    <x v="0"/>
    <s v="03.16.25"/>
    <x v="51"/>
    <x v="0"/>
    <x v="0"/>
    <s v="Direção dos  Recursos Humanos"/>
    <s v="03.16.25"/>
    <s v="Direção dos  Recursos Humanos"/>
    <s v="03.16.25"/>
    <x v="68"/>
    <x v="0"/>
    <x v="1"/>
    <x v="16"/>
    <x v="0"/>
    <x v="0"/>
    <x v="0"/>
    <x v="0"/>
    <x v="4"/>
    <s v="2023-06-26"/>
    <x v="1"/>
    <n v="638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83"/>
    <x v="1859"/>
    <x v="0"/>
    <x v="0"/>
    <x v="0"/>
    <s v="03.16.25"/>
    <x v="51"/>
    <x v="0"/>
    <x v="0"/>
    <s v="Direção dos  Recursos Humanos"/>
    <s v="03.16.25"/>
    <s v="Direção dos  Recursos Humanos"/>
    <s v="03.16.25"/>
    <x v="42"/>
    <x v="0"/>
    <x v="0"/>
    <x v="7"/>
    <x v="0"/>
    <x v="0"/>
    <x v="0"/>
    <x v="0"/>
    <x v="4"/>
    <s v="2023-06-26"/>
    <x v="1"/>
    <n v="8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6-2023"/>
  </r>
  <r>
    <x v="0"/>
    <n v="0"/>
    <n v="0"/>
    <n v="0"/>
    <n v="42"/>
    <x v="1859"/>
    <x v="0"/>
    <x v="0"/>
    <x v="0"/>
    <s v="03.16.25"/>
    <x v="51"/>
    <x v="0"/>
    <x v="0"/>
    <s v="Direção dos  Recursos Humanos"/>
    <s v="03.16.25"/>
    <s v="Direção dos  Recursos Humanos"/>
    <s v="03.16.25"/>
    <x v="42"/>
    <x v="0"/>
    <x v="0"/>
    <x v="7"/>
    <x v="0"/>
    <x v="0"/>
    <x v="0"/>
    <x v="0"/>
    <x v="4"/>
    <s v="2023-06-26"/>
    <x v="1"/>
    <n v="4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9"/>
    <x v="1859"/>
    <x v="0"/>
    <x v="0"/>
    <x v="0"/>
    <s v="03.16.25"/>
    <x v="51"/>
    <x v="0"/>
    <x v="0"/>
    <s v="Direção dos  Recursos Humanos"/>
    <s v="03.16.25"/>
    <s v="Direção dos  Recursos Humanos"/>
    <s v="03.16.25"/>
    <x v="52"/>
    <x v="0"/>
    <x v="0"/>
    <x v="0"/>
    <x v="0"/>
    <x v="0"/>
    <x v="0"/>
    <x v="0"/>
    <x v="4"/>
    <s v="2023-06-26"/>
    <x v="1"/>
    <n v="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291"/>
    <x v="1859"/>
    <x v="0"/>
    <x v="0"/>
    <x v="0"/>
    <s v="03.16.25"/>
    <x v="51"/>
    <x v="0"/>
    <x v="0"/>
    <s v="Direção dos  Recursos Humanos"/>
    <s v="03.16.25"/>
    <s v="Direção dos  Recursos Humanos"/>
    <s v="03.16.25"/>
    <x v="37"/>
    <x v="0"/>
    <x v="0"/>
    <x v="0"/>
    <x v="1"/>
    <x v="0"/>
    <x v="0"/>
    <x v="0"/>
    <x v="4"/>
    <s v="2023-06-26"/>
    <x v="1"/>
    <n v="29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886"/>
    <x v="1859"/>
    <x v="0"/>
    <x v="0"/>
    <x v="0"/>
    <s v="03.16.25"/>
    <x v="51"/>
    <x v="0"/>
    <x v="0"/>
    <s v="Direção dos  Recursos Humanos"/>
    <s v="03.16.25"/>
    <s v="Direção dos  Recursos Humanos"/>
    <s v="03.16.25"/>
    <x v="49"/>
    <x v="0"/>
    <x v="0"/>
    <x v="0"/>
    <x v="1"/>
    <x v="0"/>
    <x v="0"/>
    <x v="0"/>
    <x v="4"/>
    <s v="2023-06-26"/>
    <x v="1"/>
    <n v="88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423"/>
    <x v="1859"/>
    <x v="0"/>
    <x v="0"/>
    <x v="0"/>
    <s v="03.16.25"/>
    <x v="51"/>
    <x v="0"/>
    <x v="0"/>
    <s v="Direção dos  Recursos Humanos"/>
    <s v="03.16.25"/>
    <s v="Direção dos  Recursos Humanos"/>
    <s v="03.16.25"/>
    <x v="48"/>
    <x v="0"/>
    <x v="0"/>
    <x v="0"/>
    <x v="1"/>
    <x v="0"/>
    <x v="0"/>
    <x v="0"/>
    <x v="4"/>
    <s v="2023-06-26"/>
    <x v="1"/>
    <n v="42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103"/>
    <x v="1859"/>
    <x v="0"/>
    <x v="0"/>
    <x v="0"/>
    <s v="03.16.25"/>
    <x v="51"/>
    <x v="0"/>
    <x v="0"/>
    <s v="Direção dos  Recursos Humanos"/>
    <s v="03.16.25"/>
    <s v="Direção dos  Recursos Humanos"/>
    <s v="03.16.25"/>
    <x v="67"/>
    <x v="0"/>
    <x v="1"/>
    <x v="16"/>
    <x v="0"/>
    <x v="0"/>
    <x v="0"/>
    <x v="0"/>
    <x v="4"/>
    <s v="2023-06-26"/>
    <x v="1"/>
    <n v="10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3246"/>
    <x v="1859"/>
    <x v="0"/>
    <x v="0"/>
    <x v="0"/>
    <s v="03.16.25"/>
    <x v="51"/>
    <x v="0"/>
    <x v="0"/>
    <s v="Direção dos  Recursos Humanos"/>
    <s v="03.16.25"/>
    <s v="Direção dos  Recursos Humanos"/>
    <s v="03.16.25"/>
    <x v="68"/>
    <x v="0"/>
    <x v="1"/>
    <x v="16"/>
    <x v="0"/>
    <x v="0"/>
    <x v="0"/>
    <x v="0"/>
    <x v="4"/>
    <s v="2023-06-26"/>
    <x v="1"/>
    <n v="324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6-2023"/>
  </r>
  <r>
    <x v="0"/>
    <n v="0"/>
    <n v="0"/>
    <n v="0"/>
    <n v="4"/>
    <x v="1859"/>
    <x v="0"/>
    <x v="0"/>
    <x v="0"/>
    <s v="03.16.25"/>
    <x v="51"/>
    <x v="0"/>
    <x v="0"/>
    <s v="Direção dos  Recursos Humanos"/>
    <s v="03.16.25"/>
    <s v="Direção dos  Recursos Humanos"/>
    <s v="03.16.25"/>
    <x v="42"/>
    <x v="0"/>
    <x v="0"/>
    <x v="7"/>
    <x v="0"/>
    <x v="0"/>
    <x v="0"/>
    <x v="0"/>
    <x v="4"/>
    <s v="2023-06-26"/>
    <x v="1"/>
    <n v="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0"/>
    <x v="1859"/>
    <x v="0"/>
    <x v="0"/>
    <x v="0"/>
    <s v="03.16.25"/>
    <x v="51"/>
    <x v="0"/>
    <x v="0"/>
    <s v="Direção dos  Recursos Humanos"/>
    <s v="03.16.25"/>
    <s v="Direção dos  Recursos Humanos"/>
    <s v="03.16.25"/>
    <x v="52"/>
    <x v="0"/>
    <x v="0"/>
    <x v="0"/>
    <x v="0"/>
    <x v="0"/>
    <x v="0"/>
    <x v="0"/>
    <x v="4"/>
    <s v="2023-06-26"/>
    <x v="1"/>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29"/>
    <x v="1859"/>
    <x v="0"/>
    <x v="0"/>
    <x v="0"/>
    <s v="03.16.25"/>
    <x v="51"/>
    <x v="0"/>
    <x v="0"/>
    <s v="Direção dos  Recursos Humanos"/>
    <s v="03.16.25"/>
    <s v="Direção dos  Recursos Humanos"/>
    <s v="03.16.25"/>
    <x v="37"/>
    <x v="0"/>
    <x v="0"/>
    <x v="0"/>
    <x v="1"/>
    <x v="0"/>
    <x v="0"/>
    <x v="0"/>
    <x v="4"/>
    <s v="2023-06-26"/>
    <x v="1"/>
    <n v="29"/>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88"/>
    <x v="1859"/>
    <x v="0"/>
    <x v="0"/>
    <x v="0"/>
    <s v="03.16.25"/>
    <x v="51"/>
    <x v="0"/>
    <x v="0"/>
    <s v="Direção dos  Recursos Humanos"/>
    <s v="03.16.25"/>
    <s v="Direção dos  Recursos Humanos"/>
    <s v="03.16.25"/>
    <x v="49"/>
    <x v="0"/>
    <x v="0"/>
    <x v="0"/>
    <x v="1"/>
    <x v="0"/>
    <x v="0"/>
    <x v="0"/>
    <x v="4"/>
    <s v="2023-06-26"/>
    <x v="1"/>
    <n v="88"/>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42"/>
    <x v="1859"/>
    <x v="0"/>
    <x v="0"/>
    <x v="0"/>
    <s v="03.16.25"/>
    <x v="51"/>
    <x v="0"/>
    <x v="0"/>
    <s v="Direção dos  Recursos Humanos"/>
    <s v="03.16.25"/>
    <s v="Direção dos  Recursos Humanos"/>
    <s v="03.16.25"/>
    <x v="48"/>
    <x v="0"/>
    <x v="0"/>
    <x v="0"/>
    <x v="1"/>
    <x v="0"/>
    <x v="0"/>
    <x v="0"/>
    <x v="4"/>
    <s v="2023-06-26"/>
    <x v="1"/>
    <n v="42"/>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10"/>
    <x v="1859"/>
    <x v="0"/>
    <x v="0"/>
    <x v="0"/>
    <s v="03.16.25"/>
    <x v="51"/>
    <x v="0"/>
    <x v="0"/>
    <s v="Direção dos  Recursos Humanos"/>
    <s v="03.16.25"/>
    <s v="Direção dos  Recursos Humanos"/>
    <s v="03.16.25"/>
    <x v="67"/>
    <x v="0"/>
    <x v="1"/>
    <x v="16"/>
    <x v="0"/>
    <x v="0"/>
    <x v="0"/>
    <x v="0"/>
    <x v="4"/>
    <s v="2023-06-26"/>
    <x v="1"/>
    <n v="1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327"/>
    <x v="1859"/>
    <x v="0"/>
    <x v="0"/>
    <x v="0"/>
    <s v="03.16.25"/>
    <x v="51"/>
    <x v="0"/>
    <x v="0"/>
    <s v="Direção dos  Recursos Humanos"/>
    <s v="03.16.25"/>
    <s v="Direção dos  Recursos Humanos"/>
    <s v="03.16.25"/>
    <x v="68"/>
    <x v="0"/>
    <x v="1"/>
    <x v="16"/>
    <x v="0"/>
    <x v="0"/>
    <x v="0"/>
    <x v="0"/>
    <x v="4"/>
    <s v="2023-06-26"/>
    <x v="1"/>
    <n v="327"/>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6-2023"/>
  </r>
  <r>
    <x v="0"/>
    <n v="0"/>
    <n v="0"/>
    <n v="0"/>
    <n v="313"/>
    <x v="1859"/>
    <x v="0"/>
    <x v="0"/>
    <x v="0"/>
    <s v="03.16.25"/>
    <x v="51"/>
    <x v="0"/>
    <x v="0"/>
    <s v="Direção dos  Recursos Humanos"/>
    <s v="03.16.25"/>
    <s v="Direção dos  Recursos Humanos"/>
    <s v="03.16.25"/>
    <x v="42"/>
    <x v="0"/>
    <x v="0"/>
    <x v="7"/>
    <x v="0"/>
    <x v="0"/>
    <x v="0"/>
    <x v="0"/>
    <x v="4"/>
    <s v="2023-06-26"/>
    <x v="1"/>
    <n v="31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71"/>
    <x v="1859"/>
    <x v="0"/>
    <x v="0"/>
    <x v="0"/>
    <s v="03.16.25"/>
    <x v="51"/>
    <x v="0"/>
    <x v="0"/>
    <s v="Direção dos  Recursos Humanos"/>
    <s v="03.16.25"/>
    <s v="Direção dos  Recursos Humanos"/>
    <s v="03.16.25"/>
    <x v="52"/>
    <x v="0"/>
    <x v="0"/>
    <x v="0"/>
    <x v="0"/>
    <x v="0"/>
    <x v="0"/>
    <x v="0"/>
    <x v="4"/>
    <s v="2023-06-26"/>
    <x v="1"/>
    <n v="7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2162"/>
    <x v="1859"/>
    <x v="0"/>
    <x v="0"/>
    <x v="0"/>
    <s v="03.16.25"/>
    <x v="51"/>
    <x v="0"/>
    <x v="0"/>
    <s v="Direção dos  Recursos Humanos"/>
    <s v="03.16.25"/>
    <s v="Direção dos  Recursos Humanos"/>
    <s v="03.16.25"/>
    <x v="37"/>
    <x v="0"/>
    <x v="0"/>
    <x v="0"/>
    <x v="1"/>
    <x v="0"/>
    <x v="0"/>
    <x v="0"/>
    <x v="4"/>
    <s v="2023-06-26"/>
    <x v="1"/>
    <n v="2162"/>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6568"/>
    <x v="1859"/>
    <x v="0"/>
    <x v="0"/>
    <x v="0"/>
    <s v="03.16.25"/>
    <x v="51"/>
    <x v="0"/>
    <x v="0"/>
    <s v="Direção dos  Recursos Humanos"/>
    <s v="03.16.25"/>
    <s v="Direção dos  Recursos Humanos"/>
    <s v="03.16.25"/>
    <x v="49"/>
    <x v="0"/>
    <x v="0"/>
    <x v="0"/>
    <x v="1"/>
    <x v="0"/>
    <x v="0"/>
    <x v="0"/>
    <x v="4"/>
    <s v="2023-06-26"/>
    <x v="1"/>
    <n v="656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3137"/>
    <x v="1859"/>
    <x v="0"/>
    <x v="0"/>
    <x v="0"/>
    <s v="03.16.25"/>
    <x v="51"/>
    <x v="0"/>
    <x v="0"/>
    <s v="Direção dos  Recursos Humanos"/>
    <s v="03.16.25"/>
    <s v="Direção dos  Recursos Humanos"/>
    <s v="03.16.25"/>
    <x v="48"/>
    <x v="0"/>
    <x v="0"/>
    <x v="0"/>
    <x v="1"/>
    <x v="0"/>
    <x v="0"/>
    <x v="0"/>
    <x v="4"/>
    <s v="2023-06-26"/>
    <x v="1"/>
    <n v="3137"/>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768"/>
    <x v="1859"/>
    <x v="0"/>
    <x v="0"/>
    <x v="0"/>
    <s v="03.16.25"/>
    <x v="51"/>
    <x v="0"/>
    <x v="0"/>
    <s v="Direção dos  Recursos Humanos"/>
    <s v="03.16.25"/>
    <s v="Direção dos  Recursos Humanos"/>
    <s v="03.16.25"/>
    <x v="67"/>
    <x v="0"/>
    <x v="1"/>
    <x v="16"/>
    <x v="0"/>
    <x v="0"/>
    <x v="0"/>
    <x v="0"/>
    <x v="4"/>
    <s v="2023-06-26"/>
    <x v="1"/>
    <n v="76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24019"/>
    <x v="1859"/>
    <x v="0"/>
    <x v="0"/>
    <x v="0"/>
    <s v="03.16.25"/>
    <x v="51"/>
    <x v="0"/>
    <x v="0"/>
    <s v="Direção dos  Recursos Humanos"/>
    <s v="03.16.25"/>
    <s v="Direção dos  Recursos Humanos"/>
    <s v="03.16.25"/>
    <x v="68"/>
    <x v="0"/>
    <x v="1"/>
    <x v="16"/>
    <x v="0"/>
    <x v="0"/>
    <x v="0"/>
    <x v="0"/>
    <x v="4"/>
    <s v="2023-06-26"/>
    <x v="1"/>
    <n v="2401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6-2023"/>
  </r>
  <r>
    <x v="0"/>
    <n v="0"/>
    <n v="0"/>
    <n v="0"/>
    <n v="11393"/>
    <x v="1859"/>
    <x v="0"/>
    <x v="0"/>
    <x v="0"/>
    <s v="03.16.25"/>
    <x v="51"/>
    <x v="0"/>
    <x v="0"/>
    <s v="Direção dos  Recursos Humanos"/>
    <s v="03.16.25"/>
    <s v="Direção dos  Recursos Humanos"/>
    <s v="03.16.25"/>
    <x v="42"/>
    <x v="0"/>
    <x v="0"/>
    <x v="7"/>
    <x v="0"/>
    <x v="0"/>
    <x v="0"/>
    <x v="0"/>
    <x v="4"/>
    <s v="2023-06-26"/>
    <x v="1"/>
    <n v="1139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2609"/>
    <x v="1859"/>
    <x v="0"/>
    <x v="0"/>
    <x v="0"/>
    <s v="03.16.25"/>
    <x v="51"/>
    <x v="0"/>
    <x v="0"/>
    <s v="Direção dos  Recursos Humanos"/>
    <s v="03.16.25"/>
    <s v="Direção dos  Recursos Humanos"/>
    <s v="03.16.25"/>
    <x v="52"/>
    <x v="0"/>
    <x v="0"/>
    <x v="0"/>
    <x v="0"/>
    <x v="0"/>
    <x v="0"/>
    <x v="0"/>
    <x v="4"/>
    <s v="2023-06-26"/>
    <x v="1"/>
    <n v="260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78505"/>
    <x v="1859"/>
    <x v="0"/>
    <x v="0"/>
    <x v="0"/>
    <s v="03.16.25"/>
    <x v="51"/>
    <x v="0"/>
    <x v="0"/>
    <s v="Direção dos  Recursos Humanos"/>
    <s v="03.16.25"/>
    <s v="Direção dos  Recursos Humanos"/>
    <s v="03.16.25"/>
    <x v="37"/>
    <x v="0"/>
    <x v="0"/>
    <x v="0"/>
    <x v="1"/>
    <x v="0"/>
    <x v="0"/>
    <x v="0"/>
    <x v="4"/>
    <s v="2023-06-26"/>
    <x v="1"/>
    <n v="7850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238409"/>
    <x v="1859"/>
    <x v="0"/>
    <x v="0"/>
    <x v="0"/>
    <s v="03.16.25"/>
    <x v="51"/>
    <x v="0"/>
    <x v="0"/>
    <s v="Direção dos  Recursos Humanos"/>
    <s v="03.16.25"/>
    <s v="Direção dos  Recursos Humanos"/>
    <s v="03.16.25"/>
    <x v="49"/>
    <x v="0"/>
    <x v="0"/>
    <x v="0"/>
    <x v="1"/>
    <x v="0"/>
    <x v="0"/>
    <x v="0"/>
    <x v="4"/>
    <s v="2023-06-26"/>
    <x v="1"/>
    <n v="23840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113897"/>
    <x v="1859"/>
    <x v="0"/>
    <x v="0"/>
    <x v="0"/>
    <s v="03.16.25"/>
    <x v="51"/>
    <x v="0"/>
    <x v="0"/>
    <s v="Direção dos  Recursos Humanos"/>
    <s v="03.16.25"/>
    <s v="Direção dos  Recursos Humanos"/>
    <s v="03.16.25"/>
    <x v="48"/>
    <x v="0"/>
    <x v="0"/>
    <x v="0"/>
    <x v="1"/>
    <x v="0"/>
    <x v="0"/>
    <x v="0"/>
    <x v="4"/>
    <s v="2023-06-26"/>
    <x v="1"/>
    <n v="11389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27898"/>
    <x v="1859"/>
    <x v="0"/>
    <x v="0"/>
    <x v="0"/>
    <s v="03.16.25"/>
    <x v="51"/>
    <x v="0"/>
    <x v="0"/>
    <s v="Direção dos  Recursos Humanos"/>
    <s v="03.16.25"/>
    <s v="Direção dos  Recursos Humanos"/>
    <s v="03.16.25"/>
    <x v="67"/>
    <x v="0"/>
    <x v="1"/>
    <x v="16"/>
    <x v="0"/>
    <x v="0"/>
    <x v="0"/>
    <x v="0"/>
    <x v="4"/>
    <s v="2023-06-26"/>
    <x v="1"/>
    <n v="27898"/>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0"/>
    <n v="0"/>
    <n v="0"/>
    <n v="0"/>
    <n v="871695"/>
    <x v="1859"/>
    <x v="0"/>
    <x v="0"/>
    <x v="0"/>
    <s v="03.16.25"/>
    <x v="51"/>
    <x v="0"/>
    <x v="0"/>
    <s v="Direção dos  Recursos Humanos"/>
    <s v="03.16.25"/>
    <s v="Direção dos  Recursos Humanos"/>
    <s v="03.16.25"/>
    <x v="68"/>
    <x v="0"/>
    <x v="1"/>
    <x v="16"/>
    <x v="0"/>
    <x v="0"/>
    <x v="0"/>
    <x v="0"/>
    <x v="4"/>
    <s v="2023-06-26"/>
    <x v="1"/>
    <n v="87169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6-2023"/>
  </r>
  <r>
    <x v="2"/>
    <n v="0"/>
    <n v="0"/>
    <n v="0"/>
    <n v="36500"/>
    <x v="1860"/>
    <x v="0"/>
    <x v="0"/>
    <x v="0"/>
    <s v="01.27.06.72"/>
    <x v="31"/>
    <x v="4"/>
    <x v="5"/>
    <s v="Requalificação Urbana e habitação"/>
    <s v="01.27.06"/>
    <s v="Requalificação Urbana e habitação"/>
    <s v="01.27.06"/>
    <x v="18"/>
    <x v="0"/>
    <x v="0"/>
    <x v="0"/>
    <x v="0"/>
    <x v="1"/>
    <x v="2"/>
    <x v="0"/>
    <x v="7"/>
    <s v="2023-08-10"/>
    <x v="2"/>
    <n v="36500"/>
    <x v="0"/>
    <m/>
    <x v="0"/>
    <m/>
    <x v="280"/>
    <n v="100479308"/>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e Cardoso &amp; Lopes, para aquisição de matérias para a religação de energia elétrica na recinto da Câmara Municipal de São Miguel, conforme Proposta em anexo."/>
  </r>
  <r>
    <x v="2"/>
    <n v="0"/>
    <n v="0"/>
    <n v="0"/>
    <n v="60000"/>
    <x v="1861"/>
    <x v="0"/>
    <x v="0"/>
    <x v="0"/>
    <s v="01.26.03.06"/>
    <x v="63"/>
    <x v="5"/>
    <x v="6"/>
    <s v="Turismo"/>
    <s v="01.26.03"/>
    <s v="Turismo"/>
    <s v="01.26.03"/>
    <x v="18"/>
    <x v="0"/>
    <x v="0"/>
    <x v="0"/>
    <x v="0"/>
    <x v="1"/>
    <x v="2"/>
    <x v="0"/>
    <x v="7"/>
    <s v="2023-08-09"/>
    <x v="2"/>
    <n v="60000"/>
    <x v="0"/>
    <m/>
    <x v="0"/>
    <m/>
    <x v="281"/>
    <n v="100479526"/>
    <x v="0"/>
    <x v="0"/>
    <s v="Sinalização Turística do Concelho de São Miguel"/>
    <s v="ORI"/>
    <x v="0"/>
    <s v="STCSM"/>
    <x v="0"/>
    <x v="0"/>
    <x v="0"/>
    <x v="0"/>
    <x v="0"/>
    <x v="0"/>
    <x v="0"/>
    <x v="0"/>
    <x v="0"/>
    <x v="0"/>
    <x v="0"/>
    <s v="Sinalização Turística do Concelho de São Miguel"/>
    <x v="0"/>
    <x v="0"/>
    <x v="0"/>
    <x v="0"/>
    <x v="1"/>
    <x v="0"/>
    <x v="0"/>
    <s v="000000"/>
    <x v="0"/>
    <x v="0"/>
    <x v="0"/>
    <x v="0"/>
    <s v="Pagamento a favor de P.P, Pedras de Portugal, para a aquisição de 1 placa de inauguração para as obras de requalificação da praia de Calhetona, conforme anexo."/>
  </r>
  <r>
    <x v="2"/>
    <n v="0"/>
    <n v="0"/>
    <n v="0"/>
    <n v="3500"/>
    <x v="1862"/>
    <x v="0"/>
    <x v="0"/>
    <x v="0"/>
    <s v="01.23.04.14"/>
    <x v="8"/>
    <x v="3"/>
    <x v="4"/>
    <s v="Ambiente"/>
    <s v="01.23.04"/>
    <s v="Ambiente"/>
    <s v="01.23.04"/>
    <x v="18"/>
    <x v="0"/>
    <x v="0"/>
    <x v="0"/>
    <x v="0"/>
    <x v="1"/>
    <x v="2"/>
    <x v="0"/>
    <x v="7"/>
    <s v="2023-08-09"/>
    <x v="2"/>
    <n v="3500"/>
    <x v="0"/>
    <m/>
    <x v="0"/>
    <m/>
    <x v="45"/>
    <n v="100479348"/>
    <x v="0"/>
    <x v="0"/>
    <s v="Criação e Manutenção de Espaços Verdes"/>
    <s v="ORI"/>
    <x v="0"/>
    <s v="CMEV"/>
    <x v="0"/>
    <x v="0"/>
    <x v="0"/>
    <x v="0"/>
    <x v="0"/>
    <x v="0"/>
    <x v="0"/>
    <x v="0"/>
    <x v="0"/>
    <x v="0"/>
    <x v="0"/>
    <s v="Criação e Manutenção de Espaços Verdes"/>
    <x v="0"/>
    <x v="0"/>
    <x v="0"/>
    <x v="0"/>
    <x v="1"/>
    <x v="0"/>
    <x v="0"/>
    <s v="000000"/>
    <x v="0"/>
    <x v="0"/>
    <x v="0"/>
    <x v="0"/>
    <s v="Pagamento a favor da Loja Nuno comercio geral, pela aquisição de redes para a vedação de plantas na via de acesso da praia de Calhetona, conforme anexo."/>
  </r>
  <r>
    <x v="2"/>
    <n v="0"/>
    <n v="0"/>
    <n v="0"/>
    <n v="2273"/>
    <x v="1863"/>
    <x v="0"/>
    <x v="0"/>
    <x v="0"/>
    <s v="01.25.02.23"/>
    <x v="12"/>
    <x v="1"/>
    <x v="1"/>
    <s v="desporto"/>
    <s v="01.25.02"/>
    <s v="desporto"/>
    <s v="01.25.02"/>
    <x v="18"/>
    <x v="0"/>
    <x v="0"/>
    <x v="0"/>
    <x v="0"/>
    <x v="1"/>
    <x v="2"/>
    <x v="0"/>
    <x v="7"/>
    <s v="2023-08-14"/>
    <x v="2"/>
    <n v="2273"/>
    <x v="0"/>
    <m/>
    <x v="0"/>
    <m/>
    <x v="210"/>
    <n v="100477347"/>
    <x v="0"/>
    <x v="0"/>
    <s v="Atividades desportivas e promoção do desporto no Concelho"/>
    <s v="ORI"/>
    <x v="0"/>
    <m/>
    <x v="0"/>
    <x v="0"/>
    <x v="0"/>
    <x v="0"/>
    <x v="0"/>
    <x v="0"/>
    <x v="0"/>
    <x v="0"/>
    <x v="0"/>
    <x v="0"/>
    <x v="0"/>
    <s v="Atividades desportivas e promoção do desporto no Concelho"/>
    <x v="0"/>
    <x v="0"/>
    <x v="0"/>
    <x v="0"/>
    <x v="1"/>
    <x v="0"/>
    <x v="0"/>
    <s v="000000"/>
    <x v="0"/>
    <x v="0"/>
    <x v="0"/>
    <x v="0"/>
    <s v="Devolução a favor do Sr. Iderlindo Natalício Furtado, referente ao pagamento de pequeno almoço e águas servidas ao pessoal da CV Móvel e Policia Nacional, no âmbito da festa da cidade, conforme anexo."/>
  </r>
  <r>
    <x v="0"/>
    <n v="0"/>
    <n v="0"/>
    <n v="0"/>
    <n v="4025"/>
    <x v="1864"/>
    <x v="0"/>
    <x v="0"/>
    <x v="0"/>
    <s v="03.16.15"/>
    <x v="0"/>
    <x v="0"/>
    <x v="0"/>
    <s v="Direção Financeira"/>
    <s v="03.16.15"/>
    <s v="Direção Financeira"/>
    <s v="03.16.15"/>
    <x v="60"/>
    <x v="0"/>
    <x v="0"/>
    <x v="0"/>
    <x v="0"/>
    <x v="0"/>
    <x v="0"/>
    <x v="0"/>
    <x v="11"/>
    <s v="2023-09-08"/>
    <x v="2"/>
    <n v="4025"/>
    <x v="0"/>
    <m/>
    <x v="0"/>
    <m/>
    <x v="282"/>
    <n v="100393611"/>
    <x v="0"/>
    <x v="0"/>
    <s v="Direção Financeira"/>
    <s v="ORI"/>
    <x v="0"/>
    <m/>
    <x v="0"/>
    <x v="0"/>
    <x v="0"/>
    <x v="0"/>
    <x v="0"/>
    <x v="0"/>
    <x v="0"/>
    <x v="0"/>
    <x v="0"/>
    <x v="0"/>
    <x v="0"/>
    <s v="Direção Financeira"/>
    <x v="0"/>
    <x v="0"/>
    <x v="0"/>
    <x v="0"/>
    <x v="0"/>
    <x v="0"/>
    <x v="0"/>
    <s v="000000"/>
    <x v="0"/>
    <x v="0"/>
    <x v="0"/>
    <x v="0"/>
    <s v="Pagamento referente a aquisição de peças conforme proposta em anexo."/>
  </r>
  <r>
    <x v="0"/>
    <n v="0"/>
    <n v="0"/>
    <n v="0"/>
    <n v="560"/>
    <x v="1865"/>
    <x v="0"/>
    <x v="0"/>
    <x v="0"/>
    <s v="03.16.15"/>
    <x v="0"/>
    <x v="0"/>
    <x v="0"/>
    <s v="Direção Financeira"/>
    <s v="03.16.15"/>
    <s v="Direção Financeira"/>
    <s v="03.16.15"/>
    <x v="60"/>
    <x v="0"/>
    <x v="0"/>
    <x v="0"/>
    <x v="0"/>
    <x v="0"/>
    <x v="0"/>
    <x v="0"/>
    <x v="11"/>
    <s v="2023-09-27"/>
    <x v="2"/>
    <n v="560"/>
    <x v="0"/>
    <m/>
    <x v="0"/>
    <m/>
    <x v="8"/>
    <n v="100474914"/>
    <x v="0"/>
    <x v="0"/>
    <s v="Direção Financeira"/>
    <s v="ORI"/>
    <x v="0"/>
    <m/>
    <x v="0"/>
    <x v="0"/>
    <x v="0"/>
    <x v="0"/>
    <x v="0"/>
    <x v="0"/>
    <x v="0"/>
    <x v="0"/>
    <x v="0"/>
    <x v="0"/>
    <x v="0"/>
    <s v="Direção Financeira"/>
    <x v="0"/>
    <x v="0"/>
    <x v="0"/>
    <x v="0"/>
    <x v="0"/>
    <x v="0"/>
    <x v="0"/>
    <s v="000000"/>
    <x v="0"/>
    <x v="0"/>
    <x v="0"/>
    <x v="0"/>
    <s v="Despesa a favor da Tessouraria Municipal, pela a aquisição  de 28 fusiveis para a viatura St-94-OL afeto aos serviços da CMSM, confrome anexo. "/>
  </r>
  <r>
    <x v="0"/>
    <n v="0"/>
    <n v="0"/>
    <n v="0"/>
    <n v="1507"/>
    <x v="1866"/>
    <x v="0"/>
    <x v="0"/>
    <x v="0"/>
    <s v="03.16.15"/>
    <x v="0"/>
    <x v="0"/>
    <x v="0"/>
    <s v="Direção Financeira"/>
    <s v="03.16.15"/>
    <s v="Direção Financeira"/>
    <s v="03.16.15"/>
    <x v="55"/>
    <x v="0"/>
    <x v="0"/>
    <x v="0"/>
    <x v="0"/>
    <x v="0"/>
    <x v="0"/>
    <x v="0"/>
    <x v="11"/>
    <s v="2023-09-27"/>
    <x v="2"/>
    <n v="1507"/>
    <x v="0"/>
    <m/>
    <x v="0"/>
    <m/>
    <x v="8"/>
    <n v="100474914"/>
    <x v="0"/>
    <x v="0"/>
    <s v="Direção Financeira"/>
    <s v="ORI"/>
    <x v="0"/>
    <m/>
    <x v="0"/>
    <x v="0"/>
    <x v="0"/>
    <x v="0"/>
    <x v="0"/>
    <x v="0"/>
    <x v="0"/>
    <x v="0"/>
    <x v="0"/>
    <x v="0"/>
    <x v="0"/>
    <s v="Direção Financeira"/>
    <x v="0"/>
    <x v="0"/>
    <x v="0"/>
    <x v="0"/>
    <x v="0"/>
    <x v="0"/>
    <x v="0"/>
    <s v="000000"/>
    <x v="0"/>
    <x v="0"/>
    <x v="0"/>
    <x v="0"/>
    <s v="Despesa a favor da Tessouraria Municipal, pela a aquisição de cola dupla para enougoração da requalificação e ambieltal de Manguinho, confrome anexo. "/>
  </r>
  <r>
    <x v="0"/>
    <n v="0"/>
    <n v="0"/>
    <n v="0"/>
    <n v="32922"/>
    <x v="1867"/>
    <x v="0"/>
    <x v="0"/>
    <x v="0"/>
    <s v="01.25.01.10"/>
    <x v="11"/>
    <x v="1"/>
    <x v="1"/>
    <s v="Educação"/>
    <s v="01.25.01"/>
    <s v="Educação"/>
    <s v="01.25.01"/>
    <x v="21"/>
    <x v="0"/>
    <x v="5"/>
    <x v="8"/>
    <x v="0"/>
    <x v="1"/>
    <x v="0"/>
    <x v="0"/>
    <x v="8"/>
    <s v="2023-10-05"/>
    <x v="3"/>
    <n v="32922"/>
    <x v="0"/>
    <m/>
    <x v="0"/>
    <m/>
    <x v="167"/>
    <n v="100391760"/>
    <x v="0"/>
    <x v="0"/>
    <s v="Transporte escolar"/>
    <s v="ORI"/>
    <x v="0"/>
    <m/>
    <x v="0"/>
    <x v="0"/>
    <x v="0"/>
    <x v="0"/>
    <x v="0"/>
    <x v="0"/>
    <x v="0"/>
    <x v="0"/>
    <x v="0"/>
    <x v="0"/>
    <x v="0"/>
    <s v="Transporte escolar"/>
    <x v="0"/>
    <x v="0"/>
    <x v="0"/>
    <x v="0"/>
    <x v="1"/>
    <x v="0"/>
    <x v="0"/>
    <s v="000000"/>
    <x v="0"/>
    <x v="0"/>
    <x v="0"/>
    <x v="0"/>
    <s v="Pagamento de peças para viatura de transporte escolar, conforme proposta em anexo."/>
  </r>
  <r>
    <x v="0"/>
    <n v="0"/>
    <n v="0"/>
    <n v="0"/>
    <n v="1656"/>
    <x v="1868"/>
    <x v="0"/>
    <x v="0"/>
    <x v="0"/>
    <s v="03.16.15"/>
    <x v="0"/>
    <x v="0"/>
    <x v="0"/>
    <s v="Direção Financeira"/>
    <s v="03.16.15"/>
    <s v="Direção Financeira"/>
    <s v="03.16.15"/>
    <x v="44"/>
    <x v="0"/>
    <x v="0"/>
    <x v="7"/>
    <x v="0"/>
    <x v="0"/>
    <x v="0"/>
    <x v="0"/>
    <x v="8"/>
    <s v="2023-10-17"/>
    <x v="3"/>
    <n v="1656"/>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extrato do despacho nº 275/2023 de 01 de setembro de 2023 da nomeação da Sr. Cilene de Jesus Tavares Correia como Delegado Municipal de Achado do Monte, conforme anexo."/>
  </r>
  <r>
    <x v="2"/>
    <n v="0"/>
    <n v="0"/>
    <n v="0"/>
    <n v="45000"/>
    <x v="1869"/>
    <x v="0"/>
    <x v="0"/>
    <x v="0"/>
    <s v="01.25.02.23"/>
    <x v="12"/>
    <x v="1"/>
    <x v="1"/>
    <s v="desporto"/>
    <s v="01.25.02"/>
    <s v="desporto"/>
    <s v="01.25.02"/>
    <x v="18"/>
    <x v="0"/>
    <x v="0"/>
    <x v="0"/>
    <x v="0"/>
    <x v="1"/>
    <x v="2"/>
    <x v="0"/>
    <x v="8"/>
    <s v="2023-10-19"/>
    <x v="3"/>
    <n v="45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a favor da Tesoureria Municipal referente aos vencedores da corrida da atletismo na categoria Sénior masculino e feminino, vencedores de jogos de carta e a comissão organizadora no âmbito da festa romaria João Paulo II, confrome anexo. "/>
  </r>
  <r>
    <x v="0"/>
    <n v="0"/>
    <n v="0"/>
    <n v="0"/>
    <n v="1400"/>
    <x v="1870"/>
    <x v="0"/>
    <x v="0"/>
    <x v="0"/>
    <s v="03.16.17"/>
    <x v="53"/>
    <x v="0"/>
    <x v="0"/>
    <s v="Direção Proteção Civil"/>
    <s v="03.16.17"/>
    <s v="Direção Proteção Civil"/>
    <s v="03.16.17"/>
    <x v="19"/>
    <x v="0"/>
    <x v="0"/>
    <x v="7"/>
    <x v="0"/>
    <x v="0"/>
    <x v="0"/>
    <x v="0"/>
    <x v="9"/>
    <s v="2023-11-17"/>
    <x v="3"/>
    <n v="1400"/>
    <x v="0"/>
    <m/>
    <x v="0"/>
    <m/>
    <x v="183"/>
    <n v="100476021"/>
    <x v="0"/>
    <x v="0"/>
    <s v="Direção Proteção Civil"/>
    <s v="ORI"/>
    <x v="0"/>
    <m/>
    <x v="0"/>
    <x v="0"/>
    <x v="0"/>
    <x v="0"/>
    <x v="0"/>
    <x v="0"/>
    <x v="0"/>
    <x v="0"/>
    <x v="0"/>
    <x v="0"/>
    <x v="0"/>
    <s v="Direção Proteção Civil"/>
    <x v="0"/>
    <x v="0"/>
    <x v="0"/>
    <x v="0"/>
    <x v="0"/>
    <x v="0"/>
    <x v="0"/>
    <s v="000000"/>
    <x v="0"/>
    <x v="0"/>
    <x v="0"/>
    <x v="0"/>
    <s v="juda de custo a favor do Sr. Edmilson Adriano Leal pela sua deslocação em missão de serviço a cidade da Praia no dia 16 de Novembro de 2023, conforme justificativo em anexo."/>
  </r>
  <r>
    <x v="2"/>
    <n v="0"/>
    <n v="0"/>
    <n v="0"/>
    <n v="2300"/>
    <x v="1871"/>
    <x v="0"/>
    <x v="0"/>
    <x v="0"/>
    <s v="01.23.04.14"/>
    <x v="8"/>
    <x v="3"/>
    <x v="4"/>
    <s v="Ambiente"/>
    <s v="01.23.04"/>
    <s v="Ambiente"/>
    <s v="01.23.04"/>
    <x v="18"/>
    <x v="0"/>
    <x v="0"/>
    <x v="0"/>
    <x v="0"/>
    <x v="1"/>
    <x v="2"/>
    <x v="0"/>
    <x v="8"/>
    <s v="2023-10-27"/>
    <x v="3"/>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salário Silvina Furtado."/>
  </r>
  <r>
    <x v="2"/>
    <n v="0"/>
    <n v="0"/>
    <n v="0"/>
    <n v="13030"/>
    <x v="1871"/>
    <x v="0"/>
    <x v="0"/>
    <x v="0"/>
    <s v="01.23.04.14"/>
    <x v="8"/>
    <x v="3"/>
    <x v="4"/>
    <s v="Ambiente"/>
    <s v="01.23.04"/>
    <s v="Ambiente"/>
    <s v="01.23.04"/>
    <x v="18"/>
    <x v="0"/>
    <x v="0"/>
    <x v="0"/>
    <x v="0"/>
    <x v="1"/>
    <x v="2"/>
    <x v="0"/>
    <x v="8"/>
    <s v="2023-10-27"/>
    <x v="3"/>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salário Silvina Furtado."/>
  </r>
  <r>
    <x v="1"/>
    <n v="0"/>
    <n v="0"/>
    <n v="0"/>
    <n v="47096"/>
    <x v="1872"/>
    <x v="0"/>
    <x v="0"/>
    <x v="0"/>
    <s v="80.02.10.24"/>
    <x v="38"/>
    <x v="2"/>
    <x v="2"/>
    <s v="Outros"/>
    <s v="80.02.10"/>
    <s v="Outros"/>
    <s v="80.02.10"/>
    <x v="53"/>
    <x v="0"/>
    <x v="4"/>
    <x v="6"/>
    <x v="1"/>
    <x v="2"/>
    <x v="0"/>
    <x v="0"/>
    <x v="9"/>
    <s v="2023-11-06"/>
    <x v="3"/>
    <n v="47096"/>
    <x v="0"/>
    <m/>
    <x v="0"/>
    <m/>
    <x v="214"/>
    <n v="100478962"/>
    <x v="0"/>
    <x v="0"/>
    <s v="Retenções SIACSA"/>
    <s v="ORI"/>
    <x v="0"/>
    <s v="SIACSA"/>
    <x v="0"/>
    <x v="0"/>
    <x v="0"/>
    <x v="0"/>
    <x v="0"/>
    <x v="0"/>
    <x v="0"/>
    <x v="0"/>
    <x v="0"/>
    <x v="0"/>
    <x v="0"/>
    <s v="Retenções SIACSA"/>
    <x v="0"/>
    <x v="0"/>
    <x v="0"/>
    <x v="0"/>
    <x v="2"/>
    <x v="0"/>
    <x v="0"/>
    <s v="000000"/>
    <x v="0"/>
    <x v="1"/>
    <x v="0"/>
    <x v="0"/>
    <s v="Transferências dos 1% a favor SIACSA dos descontos efetuado nos salários dos funcionários referente a mês de Janeiro de 2023 a Outubro de 2023, conforme anexo."/>
  </r>
  <r>
    <x v="2"/>
    <n v="0"/>
    <n v="0"/>
    <n v="0"/>
    <n v="219349"/>
    <x v="1873"/>
    <x v="0"/>
    <x v="0"/>
    <x v="0"/>
    <s v="01.28.01.08"/>
    <x v="43"/>
    <x v="6"/>
    <x v="7"/>
    <s v="Habitação Social"/>
    <s v="01.28.01"/>
    <s v="Habitação Social"/>
    <s v="01.28.01"/>
    <x v="18"/>
    <x v="0"/>
    <x v="0"/>
    <x v="0"/>
    <x v="0"/>
    <x v="1"/>
    <x v="2"/>
    <x v="0"/>
    <x v="9"/>
    <s v="2023-11-29"/>
    <x v="3"/>
    <n v="219349"/>
    <x v="0"/>
    <m/>
    <x v="0"/>
    <m/>
    <x v="283"/>
    <n v="100456164"/>
    <x v="0"/>
    <x v="0"/>
    <s v="Habitações Sociais"/>
    <s v="ORI"/>
    <x v="0"/>
    <s v="HS"/>
    <x v="0"/>
    <x v="0"/>
    <x v="0"/>
    <x v="0"/>
    <x v="0"/>
    <x v="0"/>
    <x v="0"/>
    <x v="0"/>
    <x v="0"/>
    <x v="0"/>
    <x v="0"/>
    <s v="Habitações Sociais"/>
    <x v="0"/>
    <x v="0"/>
    <x v="0"/>
    <x v="0"/>
    <x v="1"/>
    <x v="0"/>
    <x v="0"/>
    <s v="000000"/>
    <x v="0"/>
    <x v="0"/>
    <x v="0"/>
    <x v="0"/>
    <s v="Pagamento referente a aquisição de materiais, para reabilitação de habitação social, conforme proposta em anexo."/>
  </r>
  <r>
    <x v="0"/>
    <n v="0"/>
    <n v="0"/>
    <n v="0"/>
    <n v="10000"/>
    <x v="1874"/>
    <x v="0"/>
    <x v="0"/>
    <x v="0"/>
    <s v="01.23.01.02"/>
    <x v="62"/>
    <x v="3"/>
    <x v="4"/>
    <s v="Género"/>
    <s v="01.23.01"/>
    <s v="Género"/>
    <s v="01.23.01"/>
    <x v="21"/>
    <x v="0"/>
    <x v="5"/>
    <x v="8"/>
    <x v="0"/>
    <x v="1"/>
    <x v="0"/>
    <x v="0"/>
    <x v="10"/>
    <s v="2023-12-01"/>
    <x v="3"/>
    <n v="10000"/>
    <x v="0"/>
    <m/>
    <x v="0"/>
    <m/>
    <x v="284"/>
    <n v="100479555"/>
    <x v="0"/>
    <x v="0"/>
    <s v="Empoderamento da mulher"/>
    <s v="ORI"/>
    <x v="0"/>
    <m/>
    <x v="0"/>
    <x v="0"/>
    <x v="0"/>
    <x v="0"/>
    <x v="0"/>
    <x v="0"/>
    <x v="0"/>
    <x v="0"/>
    <x v="0"/>
    <x v="0"/>
    <x v="0"/>
    <s v="Empoderamento da mulher"/>
    <x v="0"/>
    <x v="0"/>
    <x v="0"/>
    <x v="0"/>
    <x v="1"/>
    <x v="0"/>
    <x v="0"/>
    <s v="000000"/>
    <x v="0"/>
    <x v="0"/>
    <x v="0"/>
    <x v="0"/>
    <s v="Apoio monetário a Favor da Analita- Transporte &amp; Comercio, Sociedade Unipessoal Lda. para criação de auto emprego, conforme anexo."/>
  </r>
  <r>
    <x v="0"/>
    <n v="0"/>
    <n v="0"/>
    <n v="0"/>
    <n v="360"/>
    <x v="1875"/>
    <x v="0"/>
    <x v="1"/>
    <x v="0"/>
    <s v="80.02.01"/>
    <x v="2"/>
    <x v="2"/>
    <x v="2"/>
    <s v="Retenções Iur"/>
    <s v="80.02.01"/>
    <s v="Retenções Iur"/>
    <s v="80.02.01"/>
    <x v="2"/>
    <x v="0"/>
    <x v="2"/>
    <x v="0"/>
    <x v="1"/>
    <x v="2"/>
    <x v="1"/>
    <x v="0"/>
    <x v="9"/>
    <s v="2023-11-08"/>
    <x v="3"/>
    <n v="360"/>
    <x v="0"/>
    <m/>
    <x v="0"/>
    <m/>
    <x v="2"/>
    <n v="100474696"/>
    <x v="0"/>
    <x v="0"/>
    <s v="Retenções Iur"/>
    <s v="ORI"/>
    <x v="0"/>
    <s v="RIUR"/>
    <x v="0"/>
    <x v="0"/>
    <x v="0"/>
    <x v="0"/>
    <x v="0"/>
    <x v="0"/>
    <x v="0"/>
    <x v="0"/>
    <x v="0"/>
    <x v="0"/>
    <x v="0"/>
    <s v="Retenções Iur"/>
    <x v="0"/>
    <x v="0"/>
    <x v="0"/>
    <x v="0"/>
    <x v="2"/>
    <x v="0"/>
    <x v="0"/>
    <s v="000000"/>
    <x v="0"/>
    <x v="1"/>
    <x v="0"/>
    <x v="0"/>
    <s v="RETENCAO OT"/>
  </r>
  <r>
    <x v="0"/>
    <n v="0"/>
    <n v="0"/>
    <n v="0"/>
    <n v="3800"/>
    <x v="1876"/>
    <x v="0"/>
    <x v="0"/>
    <x v="0"/>
    <s v="03.16.15"/>
    <x v="0"/>
    <x v="0"/>
    <x v="0"/>
    <s v="Direção Financeira"/>
    <s v="03.16.15"/>
    <s v="Direção Financeira"/>
    <s v="03.16.15"/>
    <x v="19"/>
    <x v="0"/>
    <x v="0"/>
    <x v="7"/>
    <x v="0"/>
    <x v="0"/>
    <x v="0"/>
    <x v="0"/>
    <x v="10"/>
    <s v="2023-12-13"/>
    <x v="3"/>
    <n v="3800"/>
    <x v="0"/>
    <m/>
    <x v="0"/>
    <m/>
    <x v="156"/>
    <n v="100477731"/>
    <x v="0"/>
    <x v="0"/>
    <s v="Direção Financeira"/>
    <s v="ORI"/>
    <x v="0"/>
    <m/>
    <x v="0"/>
    <x v="0"/>
    <x v="0"/>
    <x v="0"/>
    <x v="0"/>
    <x v="0"/>
    <x v="0"/>
    <x v="0"/>
    <x v="0"/>
    <x v="0"/>
    <x v="0"/>
    <s v="Direção Financeira"/>
    <x v="0"/>
    <x v="0"/>
    <x v="0"/>
    <x v="0"/>
    <x v="0"/>
    <x v="0"/>
    <x v="0"/>
    <s v="000000"/>
    <x v="0"/>
    <x v="0"/>
    <x v="0"/>
    <x v="0"/>
    <s v="Ajuda de custo a favor do Sr. Gerson Lopes motórista pela sua deslocação em missão de serviço a cidade de Santa Cruz no dia 11 e nos dia 22 e 24 para cidade da praia de Dezembro de 2023, conforme justificativo em anexo.  "/>
  </r>
  <r>
    <x v="0"/>
    <n v="0"/>
    <n v="0"/>
    <n v="0"/>
    <n v="3000"/>
    <x v="1877"/>
    <x v="0"/>
    <x v="0"/>
    <x v="0"/>
    <s v="03.16.15"/>
    <x v="0"/>
    <x v="0"/>
    <x v="0"/>
    <s v="Direção Financeira"/>
    <s v="03.16.15"/>
    <s v="Direção Financeira"/>
    <s v="03.16.15"/>
    <x v="38"/>
    <x v="0"/>
    <x v="0"/>
    <x v="7"/>
    <x v="1"/>
    <x v="0"/>
    <x v="0"/>
    <x v="0"/>
    <x v="0"/>
    <s v="2023-01-19"/>
    <x v="0"/>
    <n v="3000"/>
    <x v="0"/>
    <m/>
    <x v="0"/>
    <m/>
    <x v="24"/>
    <n v="100476775"/>
    <x v="0"/>
    <x v="0"/>
    <s v="Direção Financeira"/>
    <s v="ORI"/>
    <x v="0"/>
    <m/>
    <x v="0"/>
    <x v="0"/>
    <x v="0"/>
    <x v="0"/>
    <x v="0"/>
    <x v="0"/>
    <x v="0"/>
    <x v="0"/>
    <x v="0"/>
    <x v="0"/>
    <x v="0"/>
    <s v="Direção Financeira"/>
    <x v="0"/>
    <x v="0"/>
    <x v="0"/>
    <x v="0"/>
    <x v="0"/>
    <x v="0"/>
    <x v="0"/>
    <s v="000000"/>
    <x v="0"/>
    <x v="0"/>
    <x v="0"/>
    <x v="0"/>
    <s v="Pagamento a favor da electra referente a recarga de energia para o jardim de Veneza, conforme anexo."/>
  </r>
  <r>
    <x v="0"/>
    <n v="0"/>
    <n v="0"/>
    <n v="0"/>
    <n v="2800"/>
    <x v="1878"/>
    <x v="0"/>
    <x v="0"/>
    <x v="0"/>
    <s v="03.16.15"/>
    <x v="0"/>
    <x v="0"/>
    <x v="0"/>
    <s v="Direção Financeira"/>
    <s v="03.16.15"/>
    <s v="Direção Financeira"/>
    <s v="03.16.15"/>
    <x v="19"/>
    <x v="0"/>
    <x v="0"/>
    <x v="7"/>
    <x v="0"/>
    <x v="0"/>
    <x v="0"/>
    <x v="0"/>
    <x v="0"/>
    <s v="2023-01-26"/>
    <x v="0"/>
    <n v="2800"/>
    <x v="0"/>
    <m/>
    <x v="0"/>
    <m/>
    <x v="156"/>
    <n v="100477731"/>
    <x v="0"/>
    <x v="0"/>
    <s v="Direção Financeira"/>
    <s v="ORI"/>
    <x v="0"/>
    <m/>
    <x v="0"/>
    <x v="0"/>
    <x v="0"/>
    <x v="0"/>
    <x v="0"/>
    <x v="0"/>
    <x v="0"/>
    <x v="0"/>
    <x v="0"/>
    <x v="0"/>
    <x v="0"/>
    <s v="Direção Financeira"/>
    <x v="0"/>
    <x v="0"/>
    <x v="0"/>
    <x v="0"/>
    <x v="0"/>
    <x v="0"/>
    <x v="0"/>
    <s v="000000"/>
    <x v="0"/>
    <x v="0"/>
    <x v="0"/>
    <x v="0"/>
    <s v="Ajuda de custo a favor do SR. Gerson Lopes pela sua deslocação em missão de serviço a cidade da Praia nos dia 05 e 25 de janeiro de 2023, conforme justificativo em anexo.  "/>
  </r>
  <r>
    <x v="0"/>
    <n v="0"/>
    <n v="0"/>
    <n v="0"/>
    <n v="10588"/>
    <x v="1879"/>
    <x v="0"/>
    <x v="1"/>
    <x v="0"/>
    <s v="80.02.01"/>
    <x v="2"/>
    <x v="2"/>
    <x v="2"/>
    <s v="Retenções Iur"/>
    <s v="80.02.01"/>
    <s v="Retenções Iur"/>
    <s v="80.02.01"/>
    <x v="2"/>
    <x v="0"/>
    <x v="2"/>
    <x v="0"/>
    <x v="1"/>
    <x v="2"/>
    <x v="1"/>
    <x v="0"/>
    <x v="0"/>
    <s v="2023-01-25"/>
    <x v="0"/>
    <n v="10588"/>
    <x v="0"/>
    <m/>
    <x v="0"/>
    <m/>
    <x v="2"/>
    <n v="100474696"/>
    <x v="0"/>
    <x v="0"/>
    <s v="Retenções Iur"/>
    <s v="ORI"/>
    <x v="0"/>
    <s v="RIUR"/>
    <x v="0"/>
    <x v="0"/>
    <x v="0"/>
    <x v="0"/>
    <x v="0"/>
    <x v="0"/>
    <x v="0"/>
    <x v="0"/>
    <x v="0"/>
    <x v="0"/>
    <x v="0"/>
    <s v="Retenções Iur"/>
    <x v="0"/>
    <x v="0"/>
    <x v="0"/>
    <x v="0"/>
    <x v="2"/>
    <x v="0"/>
    <x v="0"/>
    <s v="000000"/>
    <x v="0"/>
    <x v="1"/>
    <x v="0"/>
    <x v="0"/>
    <s v="RETENCAO OT"/>
  </r>
  <r>
    <x v="0"/>
    <n v="0"/>
    <n v="0"/>
    <n v="0"/>
    <n v="38520"/>
    <x v="1880"/>
    <x v="0"/>
    <x v="1"/>
    <x v="0"/>
    <s v="03.03.10"/>
    <x v="4"/>
    <x v="0"/>
    <x v="3"/>
    <s v="Receitas Da Câmara"/>
    <s v="03.03.10"/>
    <s v="Receitas Da Câmara"/>
    <s v="03.03.10"/>
    <x v="11"/>
    <x v="0"/>
    <x v="3"/>
    <x v="3"/>
    <x v="0"/>
    <x v="0"/>
    <x v="1"/>
    <x v="0"/>
    <x v="1"/>
    <s v="2023-02-16"/>
    <x v="0"/>
    <n v="38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1881"/>
    <x v="0"/>
    <x v="0"/>
    <x v="0"/>
    <s v="01.25.05.12"/>
    <x v="5"/>
    <x v="1"/>
    <x v="1"/>
    <s v="Saúde"/>
    <s v="01.25.05"/>
    <s v="Saúde"/>
    <s v="01.25.05"/>
    <x v="1"/>
    <x v="0"/>
    <x v="1"/>
    <x v="1"/>
    <x v="0"/>
    <x v="1"/>
    <x v="0"/>
    <x v="0"/>
    <x v="2"/>
    <s v="2023-03-02"/>
    <x v="0"/>
    <n v="2000"/>
    <x v="0"/>
    <m/>
    <x v="0"/>
    <m/>
    <x v="8"/>
    <n v="100474914"/>
    <x v="0"/>
    <x v="0"/>
    <s v="Promoção e Inclusão Social"/>
    <s v="ORI"/>
    <x v="0"/>
    <m/>
    <x v="0"/>
    <x v="0"/>
    <x v="0"/>
    <x v="0"/>
    <x v="0"/>
    <x v="0"/>
    <x v="0"/>
    <x v="0"/>
    <x v="0"/>
    <x v="0"/>
    <x v="0"/>
    <s v="Promoção e Inclusão Social"/>
    <x v="0"/>
    <x v="0"/>
    <x v="0"/>
    <x v="0"/>
    <x v="1"/>
    <x v="0"/>
    <x v="0"/>
    <s v="000000"/>
    <x v="0"/>
    <x v="0"/>
    <x v="0"/>
    <x v="0"/>
    <s v="Despesa pelo pagamento do despacho do donativos, conforme anexo."/>
  </r>
  <r>
    <x v="0"/>
    <n v="0"/>
    <n v="0"/>
    <n v="0"/>
    <n v="180"/>
    <x v="1882"/>
    <x v="0"/>
    <x v="1"/>
    <x v="0"/>
    <s v="03.03.10"/>
    <x v="4"/>
    <x v="0"/>
    <x v="3"/>
    <s v="Receitas Da Câmara"/>
    <s v="03.03.10"/>
    <s v="Receitas Da Câmara"/>
    <s v="03.03.10"/>
    <x v="4"/>
    <x v="0"/>
    <x v="3"/>
    <x v="3"/>
    <x v="0"/>
    <x v="0"/>
    <x v="1"/>
    <x v="0"/>
    <x v="1"/>
    <s v="2023-02-16"/>
    <x v="0"/>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5"/>
    <x v="1883"/>
    <x v="0"/>
    <x v="1"/>
    <x v="0"/>
    <s v="03.03.10"/>
    <x v="4"/>
    <x v="0"/>
    <x v="3"/>
    <s v="Receitas Da Câmara"/>
    <s v="03.03.10"/>
    <s v="Receitas Da Câmara"/>
    <s v="03.03.10"/>
    <x v="6"/>
    <x v="0"/>
    <x v="3"/>
    <x v="3"/>
    <x v="0"/>
    <x v="0"/>
    <x v="1"/>
    <x v="0"/>
    <x v="1"/>
    <s v="2023-02-16"/>
    <x v="0"/>
    <n v="14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1884"/>
    <x v="0"/>
    <x v="1"/>
    <x v="0"/>
    <s v="03.03.10"/>
    <x v="4"/>
    <x v="0"/>
    <x v="3"/>
    <s v="Receitas Da Câmara"/>
    <s v="03.03.10"/>
    <s v="Receitas Da Câmara"/>
    <s v="03.03.10"/>
    <x v="7"/>
    <x v="0"/>
    <x v="3"/>
    <x v="3"/>
    <x v="0"/>
    <x v="0"/>
    <x v="1"/>
    <x v="0"/>
    <x v="1"/>
    <s v="2023-02-16"/>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1885"/>
    <x v="0"/>
    <x v="1"/>
    <x v="0"/>
    <s v="03.03.10"/>
    <x v="4"/>
    <x v="0"/>
    <x v="3"/>
    <s v="Receitas Da Câmara"/>
    <s v="03.03.10"/>
    <s v="Receitas Da Câmara"/>
    <s v="03.03.10"/>
    <x v="27"/>
    <x v="0"/>
    <x v="3"/>
    <x v="3"/>
    <x v="0"/>
    <x v="0"/>
    <x v="1"/>
    <x v="0"/>
    <x v="1"/>
    <s v="2023-02-16"/>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00"/>
    <x v="1886"/>
    <x v="0"/>
    <x v="1"/>
    <x v="0"/>
    <s v="03.03.10"/>
    <x v="4"/>
    <x v="0"/>
    <x v="3"/>
    <s v="Receitas Da Câmara"/>
    <s v="03.03.10"/>
    <s v="Receitas Da Câmara"/>
    <s v="03.03.10"/>
    <x v="5"/>
    <x v="0"/>
    <x v="0"/>
    <x v="4"/>
    <x v="0"/>
    <x v="0"/>
    <x v="1"/>
    <x v="0"/>
    <x v="1"/>
    <s v="2023-02-16"/>
    <x v="0"/>
    <n v="4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887"/>
    <x v="0"/>
    <x v="1"/>
    <x v="0"/>
    <s v="03.03.10"/>
    <x v="4"/>
    <x v="0"/>
    <x v="3"/>
    <s v="Receitas Da Câmara"/>
    <s v="03.03.10"/>
    <s v="Receitas Da Câmara"/>
    <s v="03.03.10"/>
    <x v="26"/>
    <x v="0"/>
    <x v="3"/>
    <x v="3"/>
    <x v="0"/>
    <x v="0"/>
    <x v="1"/>
    <x v="0"/>
    <x v="1"/>
    <s v="2023-02-16"/>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1888"/>
    <x v="0"/>
    <x v="1"/>
    <x v="0"/>
    <s v="03.03.10"/>
    <x v="4"/>
    <x v="0"/>
    <x v="3"/>
    <s v="Receitas Da Câmara"/>
    <s v="03.03.10"/>
    <s v="Receitas Da Câmara"/>
    <s v="03.03.10"/>
    <x v="9"/>
    <x v="0"/>
    <x v="3"/>
    <x v="3"/>
    <x v="0"/>
    <x v="0"/>
    <x v="1"/>
    <x v="0"/>
    <x v="1"/>
    <s v="2023-02-16"/>
    <x v="0"/>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0"/>
    <x v="1889"/>
    <x v="0"/>
    <x v="1"/>
    <x v="0"/>
    <s v="03.03.10"/>
    <x v="4"/>
    <x v="0"/>
    <x v="3"/>
    <s v="Receitas Da Câmara"/>
    <s v="03.03.10"/>
    <s v="Receitas Da Câmara"/>
    <s v="03.03.10"/>
    <x v="10"/>
    <x v="0"/>
    <x v="3"/>
    <x v="5"/>
    <x v="0"/>
    <x v="0"/>
    <x v="1"/>
    <x v="0"/>
    <x v="1"/>
    <s v="2023-02-16"/>
    <x v="0"/>
    <n v="2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60"/>
    <x v="1890"/>
    <x v="0"/>
    <x v="1"/>
    <x v="0"/>
    <s v="03.03.10"/>
    <x v="4"/>
    <x v="0"/>
    <x v="3"/>
    <s v="Receitas Da Câmara"/>
    <s v="03.03.10"/>
    <s v="Receitas Da Câmara"/>
    <s v="03.03.10"/>
    <x v="22"/>
    <x v="0"/>
    <x v="3"/>
    <x v="3"/>
    <x v="0"/>
    <x v="0"/>
    <x v="1"/>
    <x v="0"/>
    <x v="1"/>
    <s v="2023-02-16"/>
    <x v="0"/>
    <n v="87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29232"/>
    <x v="1891"/>
    <x v="0"/>
    <x v="1"/>
    <x v="0"/>
    <s v="03.03.10"/>
    <x v="4"/>
    <x v="0"/>
    <x v="3"/>
    <s v="Receitas Da Câmara"/>
    <s v="03.03.10"/>
    <s v="Receitas Da Câmara"/>
    <s v="03.03.10"/>
    <x v="33"/>
    <x v="0"/>
    <x v="0"/>
    <x v="0"/>
    <x v="0"/>
    <x v="0"/>
    <x v="1"/>
    <x v="0"/>
    <x v="1"/>
    <s v="2023-02-16"/>
    <x v="0"/>
    <n v="8292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06"/>
    <x v="1892"/>
    <x v="0"/>
    <x v="1"/>
    <x v="0"/>
    <s v="03.03.10"/>
    <x v="4"/>
    <x v="0"/>
    <x v="3"/>
    <s v="Receitas Da Câmara"/>
    <s v="03.03.10"/>
    <s v="Receitas Da Câmara"/>
    <s v="03.03.10"/>
    <x v="8"/>
    <x v="0"/>
    <x v="0"/>
    <x v="0"/>
    <x v="0"/>
    <x v="0"/>
    <x v="1"/>
    <x v="0"/>
    <x v="1"/>
    <s v="2023-02-16"/>
    <x v="0"/>
    <n v="290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1893"/>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3049"/>
    <x v="1894"/>
    <x v="0"/>
    <x v="1"/>
    <x v="0"/>
    <s v="80.02.01"/>
    <x v="2"/>
    <x v="2"/>
    <x v="2"/>
    <s v="Retenções Iur"/>
    <s v="80.02.01"/>
    <s v="Retenções Iur"/>
    <s v="80.02.01"/>
    <x v="2"/>
    <x v="0"/>
    <x v="2"/>
    <x v="0"/>
    <x v="1"/>
    <x v="2"/>
    <x v="1"/>
    <x v="0"/>
    <x v="1"/>
    <s v="2023-02-23"/>
    <x v="0"/>
    <n v="3049"/>
    <x v="0"/>
    <m/>
    <x v="0"/>
    <m/>
    <x v="2"/>
    <n v="100474696"/>
    <x v="0"/>
    <x v="0"/>
    <s v="Retenções Iur"/>
    <s v="ORI"/>
    <x v="0"/>
    <s v="RIUR"/>
    <x v="0"/>
    <x v="0"/>
    <x v="0"/>
    <x v="0"/>
    <x v="0"/>
    <x v="0"/>
    <x v="0"/>
    <x v="0"/>
    <x v="0"/>
    <x v="0"/>
    <x v="0"/>
    <s v="Retenções Iur"/>
    <x v="0"/>
    <x v="0"/>
    <x v="0"/>
    <x v="0"/>
    <x v="2"/>
    <x v="0"/>
    <x v="0"/>
    <s v="000000"/>
    <x v="0"/>
    <x v="1"/>
    <x v="0"/>
    <x v="0"/>
    <s v="RETENCAO OT"/>
  </r>
  <r>
    <x v="0"/>
    <n v="0"/>
    <n v="0"/>
    <n v="0"/>
    <n v="2300"/>
    <x v="1895"/>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1896"/>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2"/>
    <n v="0"/>
    <n v="0"/>
    <n v="0"/>
    <n v="15534"/>
    <x v="1897"/>
    <x v="0"/>
    <x v="0"/>
    <x v="0"/>
    <s v="01.27.07.04"/>
    <x v="32"/>
    <x v="4"/>
    <x v="5"/>
    <s v="Requalificação Urbana e Habitação 2"/>
    <s v="01.27.07"/>
    <s v="Requalificação Urbana e Habitação 2"/>
    <s v="01.27.07"/>
    <x v="18"/>
    <x v="0"/>
    <x v="0"/>
    <x v="0"/>
    <x v="0"/>
    <x v="1"/>
    <x v="2"/>
    <x v="0"/>
    <x v="2"/>
    <s v="2023-03-09"/>
    <x v="0"/>
    <n v="15534"/>
    <x v="0"/>
    <m/>
    <x v="0"/>
    <m/>
    <x v="8"/>
    <n v="100474914"/>
    <x v="0"/>
    <x v="0"/>
    <s v="Reabilitações de Estradas Rurais"/>
    <s v="ORI"/>
    <x v="0"/>
    <m/>
    <x v="0"/>
    <x v="0"/>
    <x v="0"/>
    <x v="0"/>
    <x v="0"/>
    <x v="0"/>
    <x v="0"/>
    <x v="0"/>
    <x v="0"/>
    <x v="0"/>
    <x v="0"/>
    <s v="Reabilitações de Estradas Rurais"/>
    <x v="0"/>
    <x v="0"/>
    <x v="0"/>
    <x v="0"/>
    <x v="1"/>
    <x v="0"/>
    <x v="0"/>
    <s v="000000"/>
    <x v="0"/>
    <x v="0"/>
    <x v="0"/>
    <x v="0"/>
    <s v="Despesa com pessoal nos trabalhos de Limpeza da Estrada de Ribeireta, conforme anexo. "/>
  </r>
  <r>
    <x v="2"/>
    <n v="0"/>
    <n v="0"/>
    <n v="0"/>
    <n v="49470"/>
    <x v="1898"/>
    <x v="0"/>
    <x v="0"/>
    <x v="0"/>
    <s v="01.27.02.15"/>
    <x v="10"/>
    <x v="4"/>
    <x v="5"/>
    <s v="Saneamento básico"/>
    <s v="01.27.02"/>
    <s v="Saneamento básico"/>
    <s v="01.27.02"/>
    <x v="20"/>
    <x v="0"/>
    <x v="0"/>
    <x v="0"/>
    <x v="0"/>
    <x v="1"/>
    <x v="2"/>
    <x v="0"/>
    <x v="3"/>
    <s v="2023-04-25"/>
    <x v="1"/>
    <n v="494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0200"/>
    <x v="1899"/>
    <x v="0"/>
    <x v="0"/>
    <x v="0"/>
    <s v="01.27.02.11"/>
    <x v="21"/>
    <x v="4"/>
    <x v="5"/>
    <s v="Saneamento básico"/>
    <s v="01.27.02"/>
    <s v="Saneamento básico"/>
    <s v="01.27.02"/>
    <x v="21"/>
    <x v="0"/>
    <x v="5"/>
    <x v="8"/>
    <x v="0"/>
    <x v="1"/>
    <x v="0"/>
    <x v="0"/>
    <x v="3"/>
    <s v="2023-04-27"/>
    <x v="1"/>
    <n v="302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abril 2023, conforme contratos em anexo. "/>
  </r>
  <r>
    <x v="0"/>
    <n v="0"/>
    <n v="0"/>
    <n v="0"/>
    <n v="7331"/>
    <x v="1899"/>
    <x v="0"/>
    <x v="0"/>
    <x v="0"/>
    <s v="01.27.02.11"/>
    <x v="21"/>
    <x v="4"/>
    <x v="5"/>
    <s v="Saneamento básico"/>
    <s v="01.27.02"/>
    <s v="Saneamento básico"/>
    <s v="01.27.02"/>
    <x v="21"/>
    <x v="0"/>
    <x v="5"/>
    <x v="8"/>
    <x v="0"/>
    <x v="1"/>
    <x v="0"/>
    <x v="0"/>
    <x v="3"/>
    <s v="2023-04-27"/>
    <x v="1"/>
    <n v="7331"/>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abril 2023, conforme contratos em anexo. "/>
  </r>
  <r>
    <x v="0"/>
    <n v="0"/>
    <n v="0"/>
    <n v="0"/>
    <n v="163759"/>
    <x v="1899"/>
    <x v="0"/>
    <x v="0"/>
    <x v="0"/>
    <s v="01.27.02.11"/>
    <x v="21"/>
    <x v="4"/>
    <x v="5"/>
    <s v="Saneamento básico"/>
    <s v="01.27.02"/>
    <s v="Saneamento básico"/>
    <s v="01.27.02"/>
    <x v="21"/>
    <x v="0"/>
    <x v="5"/>
    <x v="8"/>
    <x v="0"/>
    <x v="1"/>
    <x v="0"/>
    <x v="0"/>
    <x v="3"/>
    <s v="2023-04-27"/>
    <x v="1"/>
    <n v="163759"/>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abril 2023, conforme contratos em anexo. "/>
  </r>
  <r>
    <x v="2"/>
    <n v="0"/>
    <n v="0"/>
    <n v="0"/>
    <n v="4600"/>
    <x v="1900"/>
    <x v="0"/>
    <x v="0"/>
    <x v="0"/>
    <s v="01.23.04.14"/>
    <x v="8"/>
    <x v="3"/>
    <x v="4"/>
    <s v="Ambiente"/>
    <s v="01.23.04"/>
    <s v="Ambiente"/>
    <s v="01.23.04"/>
    <x v="18"/>
    <x v="0"/>
    <x v="0"/>
    <x v="0"/>
    <x v="0"/>
    <x v="1"/>
    <x v="2"/>
    <x v="0"/>
    <x v="3"/>
    <s v="2023-04-27"/>
    <x v="1"/>
    <n v="46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abril 2023, conforme contratos em anexo. "/>
  </r>
  <r>
    <x v="2"/>
    <n v="0"/>
    <n v="0"/>
    <n v="0"/>
    <n v="1633"/>
    <x v="1900"/>
    <x v="0"/>
    <x v="0"/>
    <x v="0"/>
    <s v="01.23.04.14"/>
    <x v="8"/>
    <x v="3"/>
    <x v="4"/>
    <s v="Ambiente"/>
    <s v="01.23.04"/>
    <s v="Ambiente"/>
    <s v="01.23.04"/>
    <x v="18"/>
    <x v="0"/>
    <x v="0"/>
    <x v="0"/>
    <x v="0"/>
    <x v="1"/>
    <x v="2"/>
    <x v="0"/>
    <x v="3"/>
    <s v="2023-04-27"/>
    <x v="1"/>
    <n v="1633"/>
    <x v="0"/>
    <m/>
    <x v="0"/>
    <m/>
    <x v="3"/>
    <n v="100479277"/>
    <x v="0"/>
    <x v="1"/>
    <s v="Criação e Manutenção de Espaços Verdes"/>
    <s v="ORI"/>
    <x v="0"/>
    <s v="CMEV"/>
    <x v="0"/>
    <x v="0"/>
    <x v="0"/>
    <x v="0"/>
    <x v="0"/>
    <x v="0"/>
    <x v="0"/>
    <x v="0"/>
    <x v="0"/>
    <x v="0"/>
    <x v="0"/>
    <s v="Criação e Manutenção de Espaços Verdes"/>
    <x v="0"/>
    <x v="0"/>
    <x v="0"/>
    <x v="0"/>
    <x v="1"/>
    <x v="0"/>
    <x v="0"/>
    <s v="000000"/>
    <x v="0"/>
    <x v="0"/>
    <x v="1"/>
    <x v="0"/>
    <s v="Pagamento ao pessoal de prestação de serviço (criação e manutenção de espaços verdes), referente ao mês de abril 2023, conforme contratos em anexo. "/>
  </r>
  <r>
    <x v="2"/>
    <n v="0"/>
    <n v="0"/>
    <n v="0"/>
    <n v="24427"/>
    <x v="1900"/>
    <x v="0"/>
    <x v="0"/>
    <x v="0"/>
    <s v="01.23.04.14"/>
    <x v="8"/>
    <x v="3"/>
    <x v="4"/>
    <s v="Ambiente"/>
    <s v="01.23.04"/>
    <s v="Ambiente"/>
    <s v="01.23.04"/>
    <x v="18"/>
    <x v="0"/>
    <x v="0"/>
    <x v="0"/>
    <x v="0"/>
    <x v="1"/>
    <x v="2"/>
    <x v="0"/>
    <x v="3"/>
    <s v="2023-04-27"/>
    <x v="1"/>
    <n v="24427"/>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abril 2023, conforme contratos em anexo. "/>
  </r>
  <r>
    <x v="0"/>
    <n v="0"/>
    <n v="0"/>
    <n v="0"/>
    <n v="16088"/>
    <x v="1901"/>
    <x v="0"/>
    <x v="0"/>
    <x v="0"/>
    <s v="01.25.01.10"/>
    <x v="11"/>
    <x v="1"/>
    <x v="1"/>
    <s v="Educação"/>
    <s v="01.25.01"/>
    <s v="Educação"/>
    <s v="01.25.01"/>
    <x v="21"/>
    <x v="0"/>
    <x v="5"/>
    <x v="8"/>
    <x v="0"/>
    <x v="1"/>
    <x v="0"/>
    <x v="0"/>
    <x v="5"/>
    <s v="2023-05-19"/>
    <x v="1"/>
    <n v="16088"/>
    <x v="0"/>
    <m/>
    <x v="0"/>
    <m/>
    <x v="0"/>
    <n v="100476920"/>
    <x v="0"/>
    <x v="0"/>
    <s v="Transporte escolar"/>
    <s v="ORI"/>
    <x v="0"/>
    <m/>
    <x v="0"/>
    <x v="0"/>
    <x v="0"/>
    <x v="0"/>
    <x v="0"/>
    <x v="0"/>
    <x v="0"/>
    <x v="0"/>
    <x v="0"/>
    <x v="0"/>
    <x v="0"/>
    <s v="Transporte escolar"/>
    <x v="0"/>
    <x v="0"/>
    <x v="0"/>
    <x v="0"/>
    <x v="1"/>
    <x v="0"/>
    <x v="0"/>
    <s v="000000"/>
    <x v="0"/>
    <x v="0"/>
    <x v="0"/>
    <x v="0"/>
    <s v="Pagamento referente a aquisição de combustíveis, para as viaturas de transporte escolar, conforme proposta em anexo"/>
  </r>
  <r>
    <x v="2"/>
    <n v="0"/>
    <n v="0"/>
    <n v="0"/>
    <n v="31920"/>
    <x v="1902"/>
    <x v="0"/>
    <x v="0"/>
    <x v="0"/>
    <s v="01.27.02.15"/>
    <x v="10"/>
    <x v="4"/>
    <x v="5"/>
    <s v="Saneamento básico"/>
    <s v="01.27.02"/>
    <s v="Saneamento básico"/>
    <s v="01.27.02"/>
    <x v="20"/>
    <x v="0"/>
    <x v="0"/>
    <x v="0"/>
    <x v="0"/>
    <x v="1"/>
    <x v="2"/>
    <x v="0"/>
    <x v="5"/>
    <s v="2023-05-19"/>
    <x v="1"/>
    <n v="3192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referente a aquisição de combustíveis, para as viaturas de transporte de resíduos, conforme proposta em anexo.  "/>
  </r>
  <r>
    <x v="0"/>
    <n v="0"/>
    <n v="0"/>
    <n v="0"/>
    <n v="117140"/>
    <x v="1903"/>
    <x v="0"/>
    <x v="0"/>
    <x v="0"/>
    <s v="01.25.01.10"/>
    <x v="11"/>
    <x v="1"/>
    <x v="1"/>
    <s v="Educação"/>
    <s v="01.25.01"/>
    <s v="Educação"/>
    <s v="01.25.01"/>
    <x v="21"/>
    <x v="0"/>
    <x v="5"/>
    <x v="8"/>
    <x v="0"/>
    <x v="1"/>
    <x v="0"/>
    <x v="0"/>
    <x v="4"/>
    <s v="2023-06-02"/>
    <x v="1"/>
    <n v="117140"/>
    <x v="0"/>
    <m/>
    <x v="0"/>
    <m/>
    <x v="52"/>
    <n v="100479452"/>
    <x v="0"/>
    <x v="0"/>
    <s v="Transporte escolar"/>
    <s v="ORI"/>
    <x v="0"/>
    <m/>
    <x v="0"/>
    <x v="0"/>
    <x v="0"/>
    <x v="0"/>
    <x v="0"/>
    <x v="0"/>
    <x v="0"/>
    <x v="0"/>
    <x v="0"/>
    <x v="0"/>
    <x v="0"/>
    <s v="Transporte escolar"/>
    <x v="0"/>
    <x v="0"/>
    <x v="0"/>
    <x v="0"/>
    <x v="1"/>
    <x v="0"/>
    <x v="0"/>
    <s v="000000"/>
    <x v="0"/>
    <x v="0"/>
    <x v="0"/>
    <x v="0"/>
    <s v="Pagamento á Newash Automóvel, pela aquisição de pneus e peças para a viatura ST-77-QP, afeto a transporte escolar da CMSM, conforme anexo."/>
  </r>
  <r>
    <x v="2"/>
    <n v="0"/>
    <n v="0"/>
    <n v="0"/>
    <n v="3900"/>
    <x v="1904"/>
    <x v="0"/>
    <x v="0"/>
    <x v="0"/>
    <s v="01.28.01.08"/>
    <x v="43"/>
    <x v="6"/>
    <x v="7"/>
    <s v="Habitação Social"/>
    <s v="01.28.01"/>
    <s v="Habitação Social"/>
    <s v="01.28.01"/>
    <x v="18"/>
    <x v="0"/>
    <x v="0"/>
    <x v="0"/>
    <x v="0"/>
    <x v="1"/>
    <x v="2"/>
    <x v="0"/>
    <x v="4"/>
    <s v="2023-06-09"/>
    <x v="1"/>
    <n v="3900"/>
    <x v="0"/>
    <m/>
    <x v="0"/>
    <m/>
    <x v="285"/>
    <n v="100476460"/>
    <x v="0"/>
    <x v="0"/>
    <s v="Habitações Sociais"/>
    <s v="ORI"/>
    <x v="0"/>
    <s v="HS"/>
    <x v="0"/>
    <x v="0"/>
    <x v="0"/>
    <x v="0"/>
    <x v="0"/>
    <x v="0"/>
    <x v="0"/>
    <x v="0"/>
    <x v="0"/>
    <x v="0"/>
    <x v="0"/>
    <s v="Habitações Sociais"/>
    <x v="0"/>
    <x v="0"/>
    <x v="0"/>
    <x v="0"/>
    <x v="1"/>
    <x v="0"/>
    <x v="0"/>
    <s v="000000"/>
    <x v="0"/>
    <x v="0"/>
    <x v="0"/>
    <x v="0"/>
    <s v="Pagamento a favor da Eco Produções, referente a três baldes de tinta Novalac referente a pintura de casa de banho para reabilitação das habitações das famílias residentes em Ponta Verde, conforme anexo."/>
  </r>
  <r>
    <x v="0"/>
    <n v="0"/>
    <n v="0"/>
    <n v="0"/>
    <n v="15239"/>
    <x v="1905"/>
    <x v="0"/>
    <x v="1"/>
    <x v="0"/>
    <s v="80.02.01"/>
    <x v="2"/>
    <x v="2"/>
    <x v="2"/>
    <s v="Retenções Iur"/>
    <s v="80.02.01"/>
    <s v="Retenções Iur"/>
    <s v="80.02.01"/>
    <x v="2"/>
    <x v="0"/>
    <x v="2"/>
    <x v="0"/>
    <x v="1"/>
    <x v="2"/>
    <x v="1"/>
    <x v="0"/>
    <x v="3"/>
    <s v="2023-04-19"/>
    <x v="1"/>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1906"/>
    <x v="0"/>
    <x v="1"/>
    <x v="0"/>
    <s v="80.02.10.01"/>
    <x v="6"/>
    <x v="2"/>
    <x v="2"/>
    <s v="Outros"/>
    <s v="80.02.10"/>
    <s v="Outros"/>
    <s v="80.02.10"/>
    <x v="12"/>
    <x v="0"/>
    <x v="2"/>
    <x v="0"/>
    <x v="1"/>
    <x v="2"/>
    <x v="1"/>
    <x v="0"/>
    <x v="3"/>
    <s v="2023-04-19"/>
    <x v="1"/>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000"/>
    <x v="1907"/>
    <x v="0"/>
    <x v="0"/>
    <x v="0"/>
    <s v="03.16.15"/>
    <x v="0"/>
    <x v="0"/>
    <x v="0"/>
    <s v="Direção Financeira"/>
    <s v="03.16.15"/>
    <s v="Direção Financeira"/>
    <s v="03.16.15"/>
    <x v="19"/>
    <x v="0"/>
    <x v="0"/>
    <x v="7"/>
    <x v="0"/>
    <x v="0"/>
    <x v="0"/>
    <x v="0"/>
    <x v="4"/>
    <s v="2023-06-22"/>
    <x v="1"/>
    <n v="4000"/>
    <x v="0"/>
    <m/>
    <x v="0"/>
    <m/>
    <x v="286"/>
    <n v="100478433"/>
    <x v="0"/>
    <x v="0"/>
    <s v="Direção Financeira"/>
    <s v="ORI"/>
    <x v="0"/>
    <m/>
    <x v="0"/>
    <x v="0"/>
    <x v="0"/>
    <x v="0"/>
    <x v="0"/>
    <x v="0"/>
    <x v="0"/>
    <x v="0"/>
    <x v="0"/>
    <x v="0"/>
    <x v="0"/>
    <s v="Direção Financeira"/>
    <x v="0"/>
    <x v="0"/>
    <x v="0"/>
    <x v="0"/>
    <x v="0"/>
    <x v="0"/>
    <x v="0"/>
    <s v="000000"/>
    <x v="0"/>
    <x v="0"/>
    <x v="0"/>
    <x v="0"/>
    <s v="Ajuda de custo a favor do SR. Elton Saliny Pina pela sua deslocação em missão de serviço a cidade da Sta. Cruz nos dia 4,8,10 e 21 de junho de 2023, conforme justificativo em anexo. "/>
  </r>
  <r>
    <x v="0"/>
    <n v="0"/>
    <n v="0"/>
    <n v="0"/>
    <n v="1400"/>
    <x v="1908"/>
    <x v="0"/>
    <x v="0"/>
    <x v="0"/>
    <s v="03.16.15"/>
    <x v="0"/>
    <x v="0"/>
    <x v="0"/>
    <s v="Direção Financeira"/>
    <s v="03.16.15"/>
    <s v="Direção Financeira"/>
    <s v="03.16.15"/>
    <x v="19"/>
    <x v="0"/>
    <x v="0"/>
    <x v="7"/>
    <x v="0"/>
    <x v="0"/>
    <x v="0"/>
    <x v="0"/>
    <x v="4"/>
    <s v="2023-06-30"/>
    <x v="1"/>
    <n v="1400"/>
    <x v="0"/>
    <m/>
    <x v="0"/>
    <m/>
    <x v="287"/>
    <n v="100479218"/>
    <x v="0"/>
    <x v="0"/>
    <s v="Direção Financeira"/>
    <s v="ORI"/>
    <x v="0"/>
    <m/>
    <x v="0"/>
    <x v="0"/>
    <x v="0"/>
    <x v="0"/>
    <x v="0"/>
    <x v="0"/>
    <x v="0"/>
    <x v="0"/>
    <x v="0"/>
    <x v="0"/>
    <x v="0"/>
    <s v="Direção Financeira"/>
    <x v="0"/>
    <x v="0"/>
    <x v="0"/>
    <x v="0"/>
    <x v="0"/>
    <x v="0"/>
    <x v="0"/>
    <s v="000000"/>
    <x v="0"/>
    <x v="0"/>
    <x v="0"/>
    <x v="0"/>
    <s v="Ajuda de custo a favor do SRa. Hirondina Fernandes pela sua deslocação em missão de serviço a cidade da Praia, conforme justificativo em anexo. "/>
  </r>
  <r>
    <x v="2"/>
    <n v="0"/>
    <n v="0"/>
    <n v="0"/>
    <n v="32388"/>
    <x v="1909"/>
    <x v="0"/>
    <x v="0"/>
    <x v="0"/>
    <s v="01.27.01.06"/>
    <x v="35"/>
    <x v="4"/>
    <x v="5"/>
    <s v="Ordenamento território"/>
    <s v="01.27.01"/>
    <s v="Ordenamento território"/>
    <s v="01.27.01"/>
    <x v="18"/>
    <x v="0"/>
    <x v="0"/>
    <x v="0"/>
    <x v="0"/>
    <x v="1"/>
    <x v="2"/>
    <x v="0"/>
    <x v="4"/>
    <s v="2023-06-30"/>
    <x v="1"/>
    <n v="32388"/>
    <x v="0"/>
    <m/>
    <x v="0"/>
    <m/>
    <x v="0"/>
    <n v="100476920"/>
    <x v="0"/>
    <x v="0"/>
    <s v="Infraestruturação da Zona do Bácio"/>
    <s v="ORI"/>
    <x v="0"/>
    <m/>
    <x v="0"/>
    <x v="0"/>
    <x v="0"/>
    <x v="0"/>
    <x v="0"/>
    <x v="0"/>
    <x v="0"/>
    <x v="0"/>
    <x v="0"/>
    <x v="0"/>
    <x v="0"/>
    <s v="Infraestruturação da Zona do Bácio"/>
    <x v="0"/>
    <x v="0"/>
    <x v="0"/>
    <x v="0"/>
    <x v="1"/>
    <x v="0"/>
    <x v="0"/>
    <s v="000000"/>
    <x v="0"/>
    <x v="0"/>
    <x v="0"/>
    <x v="0"/>
    <s v="Pagamento a favor de Felisberto Carvalho Auto, pela aquisição de Combustível destinados as viaturas afeto as obras de calcetamento da rua nº2 de Achada Bacio, conforme proposta em anexo.  "/>
  </r>
  <r>
    <x v="0"/>
    <n v="0"/>
    <n v="0"/>
    <n v="0"/>
    <n v="3600"/>
    <x v="1910"/>
    <x v="0"/>
    <x v="0"/>
    <x v="0"/>
    <s v="03.16.15"/>
    <x v="0"/>
    <x v="0"/>
    <x v="0"/>
    <s v="Direção Financeira"/>
    <s v="03.16.15"/>
    <s v="Direção Financeira"/>
    <s v="03.16.15"/>
    <x v="19"/>
    <x v="0"/>
    <x v="0"/>
    <x v="7"/>
    <x v="0"/>
    <x v="0"/>
    <x v="0"/>
    <x v="0"/>
    <x v="6"/>
    <s v="2023-07-24"/>
    <x v="2"/>
    <n v="3600"/>
    <x v="0"/>
    <m/>
    <x v="0"/>
    <m/>
    <x v="286"/>
    <n v="100478433"/>
    <x v="0"/>
    <x v="0"/>
    <s v="Direção Financeira"/>
    <s v="ORI"/>
    <x v="0"/>
    <m/>
    <x v="0"/>
    <x v="0"/>
    <x v="0"/>
    <x v="0"/>
    <x v="0"/>
    <x v="0"/>
    <x v="0"/>
    <x v="0"/>
    <x v="0"/>
    <x v="0"/>
    <x v="0"/>
    <s v="Direção Financeira"/>
    <x v="0"/>
    <x v="0"/>
    <x v="0"/>
    <x v="0"/>
    <x v="0"/>
    <x v="0"/>
    <x v="0"/>
    <s v="099999"/>
    <x v="0"/>
    <x v="0"/>
    <x v="0"/>
    <x v="0"/>
    <s v="Ajuda de custo a favor do senhor Elton de pina pela sua deslocação em missão de serviço a cidade da Praia no dia 12 e 19 de julho de 2023, conforme justificativo em anexo.  "/>
  </r>
  <r>
    <x v="0"/>
    <n v="0"/>
    <n v="0"/>
    <n v="0"/>
    <n v="20915"/>
    <x v="1911"/>
    <x v="0"/>
    <x v="0"/>
    <x v="0"/>
    <s v="01.25.05.09"/>
    <x v="1"/>
    <x v="1"/>
    <x v="1"/>
    <s v="Saúde"/>
    <s v="01.25.05"/>
    <s v="Saúde"/>
    <s v="01.25.05"/>
    <x v="1"/>
    <x v="0"/>
    <x v="1"/>
    <x v="1"/>
    <x v="0"/>
    <x v="1"/>
    <x v="0"/>
    <x v="0"/>
    <x v="7"/>
    <s v="2023-08-16"/>
    <x v="2"/>
    <n v="20915"/>
    <x v="0"/>
    <m/>
    <x v="0"/>
    <m/>
    <x v="288"/>
    <n v="100479161"/>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Srª. Arlinda Mendes Correia, proveniente de apoio social á cobertura das despesas com o tratamento de saúde, referente ao mês de novembro de 2022, conforme proposta em anexo."/>
  </r>
  <r>
    <x v="0"/>
    <n v="0"/>
    <n v="0"/>
    <n v="0"/>
    <n v="4015"/>
    <x v="1912"/>
    <x v="0"/>
    <x v="0"/>
    <x v="0"/>
    <s v="01.25.05.12"/>
    <x v="5"/>
    <x v="1"/>
    <x v="1"/>
    <s v="Saúde"/>
    <s v="01.25.05"/>
    <s v="Saúde"/>
    <s v="01.25.05"/>
    <x v="1"/>
    <x v="0"/>
    <x v="1"/>
    <x v="1"/>
    <x v="0"/>
    <x v="1"/>
    <x v="0"/>
    <x v="0"/>
    <x v="7"/>
    <s v="2023-08-23"/>
    <x v="2"/>
    <n v="4015"/>
    <x v="0"/>
    <m/>
    <x v="0"/>
    <m/>
    <x v="289"/>
    <n v="100479335"/>
    <x v="0"/>
    <x v="0"/>
    <s v="Promoção e Inclusão Social"/>
    <s v="ORI"/>
    <x v="0"/>
    <m/>
    <x v="0"/>
    <x v="0"/>
    <x v="0"/>
    <x v="0"/>
    <x v="0"/>
    <x v="0"/>
    <x v="0"/>
    <x v="0"/>
    <x v="0"/>
    <x v="0"/>
    <x v="0"/>
    <s v="Promoção e Inclusão Social"/>
    <x v="0"/>
    <x v="0"/>
    <x v="0"/>
    <x v="0"/>
    <x v="1"/>
    <x v="0"/>
    <x v="0"/>
    <s v="000000"/>
    <x v="0"/>
    <x v="0"/>
    <x v="0"/>
    <x v="0"/>
    <s v="Pagamento referente a apoio com géneros alimentícios, conforme proposta em anexo."/>
  </r>
  <r>
    <x v="0"/>
    <n v="0"/>
    <n v="0"/>
    <n v="0"/>
    <n v="12000"/>
    <x v="1913"/>
    <x v="0"/>
    <x v="1"/>
    <x v="0"/>
    <s v="03.03.10"/>
    <x v="4"/>
    <x v="0"/>
    <x v="3"/>
    <s v="Receitas Da Câmara"/>
    <s v="03.03.10"/>
    <s v="Receitas Da Câmara"/>
    <s v="03.03.10"/>
    <x v="57"/>
    <x v="0"/>
    <x v="3"/>
    <x v="13"/>
    <x v="0"/>
    <x v="0"/>
    <x v="1"/>
    <x v="0"/>
    <x v="7"/>
    <s v="2023-08-23"/>
    <x v="2"/>
    <n v="12000"/>
    <x v="0"/>
    <m/>
    <x v="0"/>
    <m/>
    <x v="8"/>
    <n v="100474914"/>
    <x v="0"/>
    <x v="0"/>
    <s v="Receitas Da Câmara"/>
    <s v="EXT"/>
    <x v="0"/>
    <s v="RDC"/>
    <x v="0"/>
    <x v="0"/>
    <x v="0"/>
    <x v="0"/>
    <x v="0"/>
    <x v="0"/>
    <x v="0"/>
    <x v="0"/>
    <x v="0"/>
    <x v="0"/>
    <x v="0"/>
    <s v="Receitas Da Câmara"/>
    <x v="0"/>
    <x v="0"/>
    <x v="0"/>
    <x v="0"/>
    <x v="0"/>
    <x v="0"/>
    <x v="0"/>
    <s v="000000"/>
    <x v="0"/>
    <x v="0"/>
    <x v="0"/>
    <x v="0"/>
    <s v="Reposição, referente ao apoio as crianças vulneráveis não recebido a favor da Sr. Gracelinda Ribeiro, proveniente de 4 prestações conforme anexo."/>
  </r>
  <r>
    <x v="0"/>
    <n v="0"/>
    <n v="0"/>
    <n v="0"/>
    <n v="5510"/>
    <x v="1914"/>
    <x v="0"/>
    <x v="1"/>
    <x v="0"/>
    <s v="03.03.10"/>
    <x v="4"/>
    <x v="0"/>
    <x v="3"/>
    <s v="Receitas Da Câmara"/>
    <s v="03.03.10"/>
    <s v="Receitas Da Câmara"/>
    <s v="03.03.10"/>
    <x v="7"/>
    <x v="0"/>
    <x v="3"/>
    <x v="3"/>
    <x v="0"/>
    <x v="0"/>
    <x v="1"/>
    <x v="0"/>
    <x v="7"/>
    <s v="2023-08-28"/>
    <x v="2"/>
    <n v="551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
    <x v="1915"/>
    <x v="0"/>
    <x v="1"/>
    <x v="0"/>
    <s v="03.03.10"/>
    <x v="4"/>
    <x v="0"/>
    <x v="3"/>
    <s v="Receitas Da Câmara"/>
    <s v="03.03.10"/>
    <s v="Receitas Da Câmara"/>
    <s v="03.03.10"/>
    <x v="33"/>
    <x v="0"/>
    <x v="0"/>
    <x v="0"/>
    <x v="0"/>
    <x v="0"/>
    <x v="1"/>
    <x v="0"/>
    <x v="7"/>
    <s v="2023-08-28"/>
    <x v="2"/>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1916"/>
    <x v="0"/>
    <x v="1"/>
    <x v="0"/>
    <s v="03.03.10"/>
    <x v="4"/>
    <x v="0"/>
    <x v="3"/>
    <s v="Receitas Da Câmara"/>
    <s v="03.03.10"/>
    <s v="Receitas Da Câmara"/>
    <s v="03.03.10"/>
    <x v="34"/>
    <x v="0"/>
    <x v="3"/>
    <x v="3"/>
    <x v="0"/>
    <x v="0"/>
    <x v="1"/>
    <x v="0"/>
    <x v="7"/>
    <s v="2023-08-28"/>
    <x v="2"/>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10"/>
    <x v="1917"/>
    <x v="0"/>
    <x v="1"/>
    <x v="0"/>
    <s v="03.03.10"/>
    <x v="4"/>
    <x v="0"/>
    <x v="3"/>
    <s v="Receitas Da Câmara"/>
    <s v="03.03.10"/>
    <s v="Receitas Da Câmara"/>
    <s v="03.03.10"/>
    <x v="28"/>
    <x v="0"/>
    <x v="3"/>
    <x v="3"/>
    <x v="0"/>
    <x v="0"/>
    <x v="1"/>
    <x v="0"/>
    <x v="7"/>
    <s v="2023-08-28"/>
    <x v="2"/>
    <n v="72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80"/>
    <x v="1918"/>
    <x v="0"/>
    <x v="1"/>
    <x v="0"/>
    <s v="03.03.10"/>
    <x v="4"/>
    <x v="0"/>
    <x v="3"/>
    <s v="Receitas Da Câmara"/>
    <s v="03.03.10"/>
    <s v="Receitas Da Câmara"/>
    <s v="03.03.10"/>
    <x v="11"/>
    <x v="0"/>
    <x v="3"/>
    <x v="3"/>
    <x v="0"/>
    <x v="0"/>
    <x v="1"/>
    <x v="0"/>
    <x v="7"/>
    <s v="2023-08-28"/>
    <x v="2"/>
    <n v="4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5"/>
    <x v="1919"/>
    <x v="0"/>
    <x v="1"/>
    <x v="0"/>
    <s v="03.03.10"/>
    <x v="4"/>
    <x v="0"/>
    <x v="3"/>
    <s v="Receitas Da Câmara"/>
    <s v="03.03.10"/>
    <s v="Receitas Da Câmara"/>
    <s v="03.03.10"/>
    <x v="31"/>
    <x v="0"/>
    <x v="3"/>
    <x v="9"/>
    <x v="0"/>
    <x v="0"/>
    <x v="1"/>
    <x v="0"/>
    <x v="7"/>
    <s v="2023-08-28"/>
    <x v="2"/>
    <n v="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1920"/>
    <x v="0"/>
    <x v="1"/>
    <x v="0"/>
    <s v="03.03.10"/>
    <x v="4"/>
    <x v="0"/>
    <x v="3"/>
    <s v="Receitas Da Câmara"/>
    <s v="03.03.10"/>
    <s v="Receitas Da Câmara"/>
    <s v="03.03.10"/>
    <x v="4"/>
    <x v="0"/>
    <x v="3"/>
    <x v="3"/>
    <x v="0"/>
    <x v="0"/>
    <x v="1"/>
    <x v="0"/>
    <x v="7"/>
    <s v="2023-08-28"/>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90"/>
    <x v="1921"/>
    <x v="0"/>
    <x v="1"/>
    <x v="0"/>
    <s v="03.03.10"/>
    <x v="4"/>
    <x v="0"/>
    <x v="3"/>
    <s v="Receitas Da Câmara"/>
    <s v="03.03.10"/>
    <s v="Receitas Da Câmara"/>
    <s v="03.03.10"/>
    <x v="9"/>
    <x v="0"/>
    <x v="3"/>
    <x v="3"/>
    <x v="0"/>
    <x v="0"/>
    <x v="1"/>
    <x v="0"/>
    <x v="7"/>
    <s v="2023-08-28"/>
    <x v="2"/>
    <n v="8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1922"/>
    <x v="0"/>
    <x v="1"/>
    <x v="0"/>
    <s v="03.03.10"/>
    <x v="4"/>
    <x v="0"/>
    <x v="3"/>
    <s v="Receitas Da Câmara"/>
    <s v="03.03.10"/>
    <s v="Receitas Da Câmara"/>
    <s v="03.03.10"/>
    <x v="5"/>
    <x v="0"/>
    <x v="0"/>
    <x v="4"/>
    <x v="0"/>
    <x v="0"/>
    <x v="1"/>
    <x v="0"/>
    <x v="7"/>
    <s v="2023-08-28"/>
    <x v="2"/>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160"/>
    <x v="1923"/>
    <x v="0"/>
    <x v="1"/>
    <x v="0"/>
    <s v="03.03.10"/>
    <x v="4"/>
    <x v="0"/>
    <x v="3"/>
    <s v="Receitas Da Câmara"/>
    <s v="03.03.10"/>
    <s v="Receitas Da Câmara"/>
    <s v="03.03.10"/>
    <x v="22"/>
    <x v="0"/>
    <x v="3"/>
    <x v="3"/>
    <x v="0"/>
    <x v="0"/>
    <x v="1"/>
    <x v="0"/>
    <x v="7"/>
    <s v="2023-08-28"/>
    <x v="2"/>
    <n v="17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35"/>
    <x v="1924"/>
    <x v="0"/>
    <x v="1"/>
    <x v="0"/>
    <s v="03.03.10"/>
    <x v="4"/>
    <x v="0"/>
    <x v="3"/>
    <s v="Receitas Da Câmara"/>
    <s v="03.03.10"/>
    <s v="Receitas Da Câmara"/>
    <s v="03.03.10"/>
    <x v="6"/>
    <x v="0"/>
    <x v="3"/>
    <x v="3"/>
    <x v="0"/>
    <x v="0"/>
    <x v="1"/>
    <x v="0"/>
    <x v="7"/>
    <s v="2023-08-28"/>
    <x v="2"/>
    <n v="61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1925"/>
    <x v="0"/>
    <x v="1"/>
    <x v="0"/>
    <s v="03.03.10"/>
    <x v="4"/>
    <x v="0"/>
    <x v="3"/>
    <s v="Receitas Da Câmara"/>
    <s v="03.03.10"/>
    <s v="Receitas Da Câmara"/>
    <s v="03.03.10"/>
    <x v="26"/>
    <x v="0"/>
    <x v="3"/>
    <x v="3"/>
    <x v="0"/>
    <x v="0"/>
    <x v="1"/>
    <x v="0"/>
    <x v="7"/>
    <s v="2023-08-28"/>
    <x v="2"/>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88"/>
    <x v="1926"/>
    <x v="0"/>
    <x v="1"/>
    <x v="0"/>
    <s v="03.03.10"/>
    <x v="4"/>
    <x v="0"/>
    <x v="3"/>
    <s v="Receitas Da Câmara"/>
    <s v="03.03.10"/>
    <s v="Receitas Da Câmara"/>
    <s v="03.03.10"/>
    <x v="8"/>
    <x v="0"/>
    <x v="0"/>
    <x v="0"/>
    <x v="0"/>
    <x v="0"/>
    <x v="1"/>
    <x v="0"/>
    <x v="7"/>
    <s v="2023-08-28"/>
    <x v="2"/>
    <n v="1108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2400"/>
    <x v="1927"/>
    <x v="0"/>
    <x v="0"/>
    <x v="0"/>
    <s v="01.28.01.08"/>
    <x v="43"/>
    <x v="6"/>
    <x v="7"/>
    <s v="Habitação Social"/>
    <s v="01.28.01"/>
    <s v="Habitação Social"/>
    <s v="01.28.01"/>
    <x v="18"/>
    <x v="0"/>
    <x v="0"/>
    <x v="0"/>
    <x v="0"/>
    <x v="1"/>
    <x v="2"/>
    <x v="0"/>
    <x v="11"/>
    <s v="2023-09-21"/>
    <x v="2"/>
    <n v="22400"/>
    <x v="0"/>
    <m/>
    <x v="0"/>
    <m/>
    <x v="124"/>
    <n v="100478943"/>
    <x v="0"/>
    <x v="0"/>
    <s v="Habitações Sociais"/>
    <s v="ORI"/>
    <x v="0"/>
    <s v="HS"/>
    <x v="0"/>
    <x v="0"/>
    <x v="0"/>
    <x v="0"/>
    <x v="0"/>
    <x v="0"/>
    <x v="0"/>
    <x v="0"/>
    <x v="0"/>
    <x v="0"/>
    <x v="0"/>
    <s v="Habitações Sociais"/>
    <x v="0"/>
    <x v="0"/>
    <x v="0"/>
    <x v="0"/>
    <x v="1"/>
    <x v="0"/>
    <x v="0"/>
    <s v="000000"/>
    <x v="0"/>
    <x v="0"/>
    <x v="0"/>
    <x v="0"/>
    <s v="Pagamento a favor do Comércio, Transporte &amp; Construção, referente a aquisição de 1 galucho de areia fina e 10 sacos cimento para habitação da Sra. Almeida- Mento, residente em Veneza, confrome anexo. "/>
  </r>
  <r>
    <x v="2"/>
    <n v="0"/>
    <n v="0"/>
    <n v="0"/>
    <n v="35000"/>
    <x v="1928"/>
    <x v="0"/>
    <x v="1"/>
    <x v="0"/>
    <s v="03.03.10"/>
    <x v="4"/>
    <x v="0"/>
    <x v="3"/>
    <s v="Receitas Da Câmara"/>
    <s v="03.03.10"/>
    <s v="Receitas Da Câmara"/>
    <s v="03.03.10"/>
    <x v="43"/>
    <x v="0"/>
    <x v="6"/>
    <x v="11"/>
    <x v="0"/>
    <x v="0"/>
    <x v="1"/>
    <x v="0"/>
    <x v="8"/>
    <s v="2023-10-04"/>
    <x v="3"/>
    <n v="35000"/>
    <x v="0"/>
    <m/>
    <x v="0"/>
    <m/>
    <x v="8"/>
    <n v="100474914"/>
    <x v="0"/>
    <x v="0"/>
    <s v="Receitas Da Câmara"/>
    <s v="EXT"/>
    <x v="0"/>
    <s v="RDC"/>
    <x v="0"/>
    <x v="0"/>
    <x v="0"/>
    <x v="0"/>
    <x v="0"/>
    <x v="0"/>
    <x v="0"/>
    <x v="0"/>
    <x v="0"/>
    <x v="0"/>
    <x v="0"/>
    <s v="Receitas Da Câmara"/>
    <x v="0"/>
    <x v="0"/>
    <x v="0"/>
    <x v="0"/>
    <x v="0"/>
    <x v="0"/>
    <x v="0"/>
    <s v="000000"/>
    <x v="0"/>
    <x v="0"/>
    <x v="0"/>
    <x v="0"/>
    <s v="Recebimentos FAC09/2023."/>
  </r>
  <r>
    <x v="0"/>
    <n v="0"/>
    <n v="0"/>
    <n v="0"/>
    <n v="9344"/>
    <x v="1929"/>
    <x v="0"/>
    <x v="0"/>
    <x v="0"/>
    <s v="03.16.24"/>
    <x v="56"/>
    <x v="0"/>
    <x v="0"/>
    <s v="Direcao da Familia, Inclusão, Género e Saúde"/>
    <s v="03.16.24"/>
    <s v="Direcao da Familia, Inclusão, Género e Saúde"/>
    <s v="03.16.24"/>
    <x v="37"/>
    <x v="0"/>
    <x v="0"/>
    <x v="0"/>
    <x v="1"/>
    <x v="0"/>
    <x v="0"/>
    <x v="0"/>
    <x v="10"/>
    <s v="2023-12-13"/>
    <x v="3"/>
    <n v="9344"/>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2-2023"/>
  </r>
  <r>
    <x v="0"/>
    <n v="0"/>
    <n v="0"/>
    <n v="0"/>
    <n v="11602"/>
    <x v="1929"/>
    <x v="0"/>
    <x v="0"/>
    <x v="0"/>
    <s v="03.16.24"/>
    <x v="56"/>
    <x v="0"/>
    <x v="0"/>
    <s v="Direcao da Familia, Inclusão, Género e Saúde"/>
    <s v="03.16.24"/>
    <s v="Direcao da Familia, Inclusão, Género e Saúde"/>
    <s v="03.16.24"/>
    <x v="49"/>
    <x v="0"/>
    <x v="0"/>
    <x v="0"/>
    <x v="1"/>
    <x v="0"/>
    <x v="0"/>
    <x v="0"/>
    <x v="10"/>
    <s v="2023-12-13"/>
    <x v="3"/>
    <n v="11602"/>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2-2023"/>
  </r>
  <r>
    <x v="0"/>
    <n v="0"/>
    <n v="0"/>
    <n v="0"/>
    <n v="2118"/>
    <x v="1929"/>
    <x v="0"/>
    <x v="0"/>
    <x v="0"/>
    <s v="03.16.24"/>
    <x v="56"/>
    <x v="0"/>
    <x v="0"/>
    <s v="Direcao da Familia, Inclusão, Género e Saúde"/>
    <s v="03.16.24"/>
    <s v="Direcao da Familia, Inclusão, Género e Saúde"/>
    <s v="03.16.24"/>
    <x v="37"/>
    <x v="0"/>
    <x v="0"/>
    <x v="0"/>
    <x v="1"/>
    <x v="0"/>
    <x v="0"/>
    <x v="0"/>
    <x v="10"/>
    <s v="2023-12-13"/>
    <x v="3"/>
    <n v="2118"/>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2-2023"/>
  </r>
  <r>
    <x v="0"/>
    <n v="0"/>
    <n v="0"/>
    <n v="0"/>
    <n v="2630"/>
    <x v="1929"/>
    <x v="0"/>
    <x v="0"/>
    <x v="0"/>
    <s v="03.16.24"/>
    <x v="56"/>
    <x v="0"/>
    <x v="0"/>
    <s v="Direcao da Familia, Inclusão, Género e Saúde"/>
    <s v="03.16.24"/>
    <s v="Direcao da Familia, Inclusão, Género e Saúde"/>
    <s v="03.16.24"/>
    <x v="49"/>
    <x v="0"/>
    <x v="0"/>
    <x v="0"/>
    <x v="1"/>
    <x v="0"/>
    <x v="0"/>
    <x v="0"/>
    <x v="10"/>
    <s v="2023-12-13"/>
    <x v="3"/>
    <n v="2630"/>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2-2023"/>
  </r>
  <r>
    <x v="0"/>
    <n v="0"/>
    <n v="0"/>
    <n v="0"/>
    <n v="67"/>
    <x v="1929"/>
    <x v="0"/>
    <x v="0"/>
    <x v="0"/>
    <s v="03.16.24"/>
    <x v="56"/>
    <x v="0"/>
    <x v="0"/>
    <s v="Direcao da Familia, Inclusão, Género e Saúde"/>
    <s v="03.16.24"/>
    <s v="Direcao da Familia, Inclusão, Género e Saúde"/>
    <s v="03.16.24"/>
    <x v="37"/>
    <x v="0"/>
    <x v="0"/>
    <x v="0"/>
    <x v="1"/>
    <x v="0"/>
    <x v="0"/>
    <x v="0"/>
    <x v="10"/>
    <s v="2023-12-13"/>
    <x v="3"/>
    <n v="6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2-2023"/>
  </r>
  <r>
    <x v="0"/>
    <n v="0"/>
    <n v="0"/>
    <n v="0"/>
    <n v="84"/>
    <x v="1929"/>
    <x v="0"/>
    <x v="0"/>
    <x v="0"/>
    <s v="03.16.24"/>
    <x v="56"/>
    <x v="0"/>
    <x v="0"/>
    <s v="Direcao da Familia, Inclusão, Género e Saúde"/>
    <s v="03.16.24"/>
    <s v="Direcao da Familia, Inclusão, Género e Saúde"/>
    <s v="03.16.24"/>
    <x v="49"/>
    <x v="0"/>
    <x v="0"/>
    <x v="0"/>
    <x v="1"/>
    <x v="0"/>
    <x v="0"/>
    <x v="0"/>
    <x v="10"/>
    <s v="2023-12-13"/>
    <x v="3"/>
    <n v="84"/>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2-2023"/>
  </r>
  <r>
    <x v="0"/>
    <n v="0"/>
    <n v="0"/>
    <n v="0"/>
    <n v="15796"/>
    <x v="1929"/>
    <x v="0"/>
    <x v="0"/>
    <x v="0"/>
    <s v="03.16.24"/>
    <x v="56"/>
    <x v="0"/>
    <x v="0"/>
    <s v="Direcao da Familia, Inclusão, Género e Saúde"/>
    <s v="03.16.24"/>
    <s v="Direcao da Familia, Inclusão, Género e Saúde"/>
    <s v="03.16.24"/>
    <x v="37"/>
    <x v="0"/>
    <x v="0"/>
    <x v="0"/>
    <x v="1"/>
    <x v="0"/>
    <x v="0"/>
    <x v="0"/>
    <x v="10"/>
    <s v="2023-12-13"/>
    <x v="3"/>
    <n v="15796"/>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2-2023"/>
  </r>
  <r>
    <x v="0"/>
    <n v="0"/>
    <n v="0"/>
    <n v="0"/>
    <n v="19612"/>
    <x v="1929"/>
    <x v="0"/>
    <x v="0"/>
    <x v="0"/>
    <s v="03.16.24"/>
    <x v="56"/>
    <x v="0"/>
    <x v="0"/>
    <s v="Direcao da Familia, Inclusão, Género e Saúde"/>
    <s v="03.16.24"/>
    <s v="Direcao da Familia, Inclusão, Género e Saúde"/>
    <s v="03.16.24"/>
    <x v="49"/>
    <x v="0"/>
    <x v="0"/>
    <x v="0"/>
    <x v="1"/>
    <x v="0"/>
    <x v="0"/>
    <x v="0"/>
    <x v="10"/>
    <s v="2023-12-13"/>
    <x v="3"/>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2-2023"/>
  </r>
  <r>
    <x v="0"/>
    <n v="0"/>
    <n v="0"/>
    <n v="0"/>
    <n v="170134"/>
    <x v="1929"/>
    <x v="0"/>
    <x v="0"/>
    <x v="0"/>
    <s v="03.16.24"/>
    <x v="56"/>
    <x v="0"/>
    <x v="0"/>
    <s v="Direcao da Familia, Inclusão, Género e Saúde"/>
    <s v="03.16.24"/>
    <s v="Direcao da Familia, Inclusão, Género e Saúde"/>
    <s v="03.16.24"/>
    <x v="37"/>
    <x v="0"/>
    <x v="0"/>
    <x v="0"/>
    <x v="1"/>
    <x v="0"/>
    <x v="0"/>
    <x v="0"/>
    <x v="10"/>
    <s v="2023-12-13"/>
    <x v="3"/>
    <n v="170134"/>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2-2023"/>
  </r>
  <r>
    <x v="0"/>
    <n v="0"/>
    <n v="0"/>
    <n v="0"/>
    <n v="211216"/>
    <x v="1929"/>
    <x v="0"/>
    <x v="0"/>
    <x v="0"/>
    <s v="03.16.24"/>
    <x v="56"/>
    <x v="0"/>
    <x v="0"/>
    <s v="Direcao da Familia, Inclusão, Género e Saúde"/>
    <s v="03.16.24"/>
    <s v="Direcao da Familia, Inclusão, Género e Saúde"/>
    <s v="03.16.24"/>
    <x v="49"/>
    <x v="0"/>
    <x v="0"/>
    <x v="0"/>
    <x v="1"/>
    <x v="0"/>
    <x v="0"/>
    <x v="0"/>
    <x v="10"/>
    <s v="2023-12-13"/>
    <x v="3"/>
    <n v="211216"/>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2-2023"/>
  </r>
  <r>
    <x v="0"/>
    <n v="0"/>
    <n v="0"/>
    <n v="0"/>
    <n v="382"/>
    <x v="1930"/>
    <x v="0"/>
    <x v="0"/>
    <x v="0"/>
    <s v="03.16.17"/>
    <x v="53"/>
    <x v="0"/>
    <x v="0"/>
    <s v="Direção Proteção Civil"/>
    <s v="03.16.17"/>
    <s v="Direção Proteção Civil"/>
    <s v="03.16.17"/>
    <x v="51"/>
    <x v="0"/>
    <x v="0"/>
    <x v="0"/>
    <x v="0"/>
    <x v="0"/>
    <x v="0"/>
    <x v="0"/>
    <x v="10"/>
    <s v="2023-12-13"/>
    <x v="3"/>
    <n v="382"/>
    <x v="0"/>
    <m/>
    <x v="0"/>
    <m/>
    <x v="2"/>
    <n v="100474696"/>
    <x v="0"/>
    <x v="2"/>
    <s v="Direção Proteção Civil"/>
    <s v="ORI"/>
    <x v="0"/>
    <m/>
    <x v="0"/>
    <x v="0"/>
    <x v="0"/>
    <x v="0"/>
    <x v="0"/>
    <x v="0"/>
    <x v="0"/>
    <x v="0"/>
    <x v="0"/>
    <x v="0"/>
    <x v="0"/>
    <s v="Direção Proteção Civil"/>
    <x v="0"/>
    <x v="0"/>
    <x v="0"/>
    <x v="0"/>
    <x v="0"/>
    <x v="0"/>
    <x v="0"/>
    <s v="000000"/>
    <x v="0"/>
    <x v="0"/>
    <x v="2"/>
    <x v="0"/>
    <s v="Pagamento de salário referente a 12-2023"/>
  </r>
  <r>
    <x v="0"/>
    <n v="0"/>
    <n v="0"/>
    <n v="0"/>
    <n v="831"/>
    <x v="1930"/>
    <x v="0"/>
    <x v="0"/>
    <x v="0"/>
    <s v="03.16.17"/>
    <x v="53"/>
    <x v="0"/>
    <x v="0"/>
    <s v="Direção Proteção Civil"/>
    <s v="03.16.17"/>
    <s v="Direção Proteção Civil"/>
    <s v="03.16.17"/>
    <x v="37"/>
    <x v="0"/>
    <x v="0"/>
    <x v="0"/>
    <x v="1"/>
    <x v="0"/>
    <x v="0"/>
    <x v="0"/>
    <x v="10"/>
    <s v="2023-12-13"/>
    <x v="3"/>
    <n v="831"/>
    <x v="0"/>
    <m/>
    <x v="0"/>
    <m/>
    <x v="2"/>
    <n v="100474696"/>
    <x v="0"/>
    <x v="2"/>
    <s v="Direção Proteção Civil"/>
    <s v="ORI"/>
    <x v="0"/>
    <m/>
    <x v="0"/>
    <x v="0"/>
    <x v="0"/>
    <x v="0"/>
    <x v="0"/>
    <x v="0"/>
    <x v="0"/>
    <x v="0"/>
    <x v="0"/>
    <x v="0"/>
    <x v="0"/>
    <s v="Direção Proteção Civil"/>
    <x v="0"/>
    <x v="0"/>
    <x v="0"/>
    <x v="0"/>
    <x v="0"/>
    <x v="0"/>
    <x v="0"/>
    <s v="000000"/>
    <x v="0"/>
    <x v="0"/>
    <x v="2"/>
    <x v="0"/>
    <s v="Pagamento de salário referente a 12-2023"/>
  </r>
  <r>
    <x v="0"/>
    <n v="0"/>
    <n v="0"/>
    <n v="0"/>
    <n v="170"/>
    <x v="1930"/>
    <x v="0"/>
    <x v="0"/>
    <x v="0"/>
    <s v="03.16.17"/>
    <x v="53"/>
    <x v="0"/>
    <x v="0"/>
    <s v="Direção Proteção Civil"/>
    <s v="03.16.17"/>
    <s v="Direção Proteção Civil"/>
    <s v="03.16.17"/>
    <x v="51"/>
    <x v="0"/>
    <x v="0"/>
    <x v="0"/>
    <x v="0"/>
    <x v="0"/>
    <x v="0"/>
    <x v="0"/>
    <x v="10"/>
    <s v="2023-12-13"/>
    <x v="3"/>
    <n v="170"/>
    <x v="0"/>
    <m/>
    <x v="0"/>
    <m/>
    <x v="82"/>
    <n v="100478986"/>
    <x v="0"/>
    <x v="7"/>
    <s v="Direção Proteção Civil"/>
    <s v="ORI"/>
    <x v="0"/>
    <m/>
    <x v="0"/>
    <x v="0"/>
    <x v="0"/>
    <x v="0"/>
    <x v="0"/>
    <x v="0"/>
    <x v="0"/>
    <x v="0"/>
    <x v="0"/>
    <x v="0"/>
    <x v="0"/>
    <s v="Direção Proteção Civil"/>
    <x v="0"/>
    <x v="0"/>
    <x v="0"/>
    <x v="0"/>
    <x v="0"/>
    <x v="0"/>
    <x v="0"/>
    <s v="000000"/>
    <x v="0"/>
    <x v="0"/>
    <x v="7"/>
    <x v="0"/>
    <s v="Pagamento de salário referente a 12-2023"/>
  </r>
  <r>
    <x v="0"/>
    <n v="0"/>
    <n v="0"/>
    <n v="0"/>
    <n v="372"/>
    <x v="1930"/>
    <x v="0"/>
    <x v="0"/>
    <x v="0"/>
    <s v="03.16.17"/>
    <x v="53"/>
    <x v="0"/>
    <x v="0"/>
    <s v="Direção Proteção Civil"/>
    <s v="03.16.17"/>
    <s v="Direção Proteção Civil"/>
    <s v="03.16.17"/>
    <x v="37"/>
    <x v="0"/>
    <x v="0"/>
    <x v="0"/>
    <x v="1"/>
    <x v="0"/>
    <x v="0"/>
    <x v="0"/>
    <x v="10"/>
    <s v="2023-12-13"/>
    <x v="3"/>
    <n v="372"/>
    <x v="0"/>
    <m/>
    <x v="0"/>
    <m/>
    <x v="82"/>
    <n v="100478986"/>
    <x v="0"/>
    <x v="7"/>
    <s v="Direção Proteção Civil"/>
    <s v="ORI"/>
    <x v="0"/>
    <m/>
    <x v="0"/>
    <x v="0"/>
    <x v="0"/>
    <x v="0"/>
    <x v="0"/>
    <x v="0"/>
    <x v="0"/>
    <x v="0"/>
    <x v="0"/>
    <x v="0"/>
    <x v="0"/>
    <s v="Direção Proteção Civil"/>
    <x v="0"/>
    <x v="0"/>
    <x v="0"/>
    <x v="0"/>
    <x v="0"/>
    <x v="0"/>
    <x v="0"/>
    <s v="000000"/>
    <x v="0"/>
    <x v="0"/>
    <x v="7"/>
    <x v="0"/>
    <s v="Pagamento de salário referente a 12-2023"/>
  </r>
  <r>
    <x v="0"/>
    <n v="0"/>
    <n v="0"/>
    <n v="0"/>
    <n v="238"/>
    <x v="1930"/>
    <x v="0"/>
    <x v="0"/>
    <x v="0"/>
    <s v="03.16.17"/>
    <x v="53"/>
    <x v="0"/>
    <x v="0"/>
    <s v="Direção Proteção Civil"/>
    <s v="03.16.17"/>
    <s v="Direção Proteção Civil"/>
    <s v="03.16.17"/>
    <x v="51"/>
    <x v="0"/>
    <x v="0"/>
    <x v="0"/>
    <x v="0"/>
    <x v="0"/>
    <x v="0"/>
    <x v="0"/>
    <x v="10"/>
    <s v="2023-12-13"/>
    <x v="3"/>
    <n v="238"/>
    <x v="0"/>
    <m/>
    <x v="0"/>
    <m/>
    <x v="51"/>
    <n v="100478987"/>
    <x v="0"/>
    <x v="5"/>
    <s v="Direção Proteção Civil"/>
    <s v="ORI"/>
    <x v="0"/>
    <m/>
    <x v="0"/>
    <x v="0"/>
    <x v="0"/>
    <x v="0"/>
    <x v="0"/>
    <x v="0"/>
    <x v="0"/>
    <x v="0"/>
    <x v="0"/>
    <x v="0"/>
    <x v="0"/>
    <s v="Direção Proteção Civil"/>
    <x v="0"/>
    <x v="0"/>
    <x v="0"/>
    <x v="0"/>
    <x v="0"/>
    <x v="0"/>
    <x v="0"/>
    <s v="000000"/>
    <x v="0"/>
    <x v="0"/>
    <x v="5"/>
    <x v="0"/>
    <s v="Pagamento de salário referente a 12-2023"/>
  </r>
  <r>
    <x v="0"/>
    <n v="0"/>
    <n v="0"/>
    <n v="0"/>
    <n v="520"/>
    <x v="1930"/>
    <x v="0"/>
    <x v="0"/>
    <x v="0"/>
    <s v="03.16.17"/>
    <x v="53"/>
    <x v="0"/>
    <x v="0"/>
    <s v="Direção Proteção Civil"/>
    <s v="03.16.17"/>
    <s v="Direção Proteção Civil"/>
    <s v="03.16.17"/>
    <x v="37"/>
    <x v="0"/>
    <x v="0"/>
    <x v="0"/>
    <x v="1"/>
    <x v="0"/>
    <x v="0"/>
    <x v="0"/>
    <x v="10"/>
    <s v="2023-12-13"/>
    <x v="3"/>
    <n v="520"/>
    <x v="0"/>
    <m/>
    <x v="0"/>
    <m/>
    <x v="51"/>
    <n v="100478987"/>
    <x v="0"/>
    <x v="5"/>
    <s v="Direção Proteção Civil"/>
    <s v="ORI"/>
    <x v="0"/>
    <m/>
    <x v="0"/>
    <x v="0"/>
    <x v="0"/>
    <x v="0"/>
    <x v="0"/>
    <x v="0"/>
    <x v="0"/>
    <x v="0"/>
    <x v="0"/>
    <x v="0"/>
    <x v="0"/>
    <s v="Direção Proteção Civil"/>
    <x v="0"/>
    <x v="0"/>
    <x v="0"/>
    <x v="0"/>
    <x v="0"/>
    <x v="0"/>
    <x v="0"/>
    <s v="000000"/>
    <x v="0"/>
    <x v="0"/>
    <x v="5"/>
    <x v="0"/>
    <s v="Pagamento de salário referente a 12-2023"/>
  </r>
  <r>
    <x v="0"/>
    <n v="0"/>
    <n v="0"/>
    <n v="0"/>
    <n v="1912"/>
    <x v="1930"/>
    <x v="0"/>
    <x v="0"/>
    <x v="0"/>
    <s v="03.16.17"/>
    <x v="53"/>
    <x v="0"/>
    <x v="0"/>
    <s v="Direção Proteção Civil"/>
    <s v="03.16.17"/>
    <s v="Direção Proteção Civil"/>
    <s v="03.16.17"/>
    <x v="51"/>
    <x v="0"/>
    <x v="0"/>
    <x v="0"/>
    <x v="0"/>
    <x v="0"/>
    <x v="0"/>
    <x v="0"/>
    <x v="10"/>
    <s v="2023-12-13"/>
    <x v="3"/>
    <n v="1912"/>
    <x v="0"/>
    <m/>
    <x v="0"/>
    <m/>
    <x v="6"/>
    <n v="100474706"/>
    <x v="0"/>
    <x v="3"/>
    <s v="Direção Proteção Civil"/>
    <s v="ORI"/>
    <x v="0"/>
    <m/>
    <x v="0"/>
    <x v="0"/>
    <x v="0"/>
    <x v="0"/>
    <x v="0"/>
    <x v="0"/>
    <x v="0"/>
    <x v="0"/>
    <x v="0"/>
    <x v="0"/>
    <x v="0"/>
    <s v="Direção Proteção Civil"/>
    <x v="0"/>
    <x v="0"/>
    <x v="0"/>
    <x v="0"/>
    <x v="0"/>
    <x v="0"/>
    <x v="0"/>
    <s v="000000"/>
    <x v="0"/>
    <x v="0"/>
    <x v="3"/>
    <x v="0"/>
    <s v="Pagamento de salário referente a 12-2023"/>
  </r>
  <r>
    <x v="0"/>
    <n v="0"/>
    <n v="0"/>
    <n v="0"/>
    <n v="4155"/>
    <x v="1930"/>
    <x v="0"/>
    <x v="0"/>
    <x v="0"/>
    <s v="03.16.17"/>
    <x v="53"/>
    <x v="0"/>
    <x v="0"/>
    <s v="Direção Proteção Civil"/>
    <s v="03.16.17"/>
    <s v="Direção Proteção Civil"/>
    <s v="03.16.17"/>
    <x v="37"/>
    <x v="0"/>
    <x v="0"/>
    <x v="0"/>
    <x v="1"/>
    <x v="0"/>
    <x v="0"/>
    <x v="0"/>
    <x v="10"/>
    <s v="2023-12-13"/>
    <x v="3"/>
    <n v="4155"/>
    <x v="0"/>
    <m/>
    <x v="0"/>
    <m/>
    <x v="6"/>
    <n v="100474706"/>
    <x v="0"/>
    <x v="3"/>
    <s v="Direção Proteção Civil"/>
    <s v="ORI"/>
    <x v="0"/>
    <m/>
    <x v="0"/>
    <x v="0"/>
    <x v="0"/>
    <x v="0"/>
    <x v="0"/>
    <x v="0"/>
    <x v="0"/>
    <x v="0"/>
    <x v="0"/>
    <x v="0"/>
    <x v="0"/>
    <s v="Direção Proteção Civil"/>
    <x v="0"/>
    <x v="0"/>
    <x v="0"/>
    <x v="0"/>
    <x v="0"/>
    <x v="0"/>
    <x v="0"/>
    <s v="000000"/>
    <x v="0"/>
    <x v="0"/>
    <x v="3"/>
    <x v="0"/>
    <s v="Pagamento de salário referente a 12-2023"/>
  </r>
  <r>
    <x v="0"/>
    <n v="0"/>
    <n v="0"/>
    <n v="0"/>
    <n v="32204"/>
    <x v="1930"/>
    <x v="0"/>
    <x v="0"/>
    <x v="0"/>
    <s v="03.16.17"/>
    <x v="53"/>
    <x v="0"/>
    <x v="0"/>
    <s v="Direção Proteção Civil"/>
    <s v="03.16.17"/>
    <s v="Direção Proteção Civil"/>
    <s v="03.16.17"/>
    <x v="51"/>
    <x v="0"/>
    <x v="0"/>
    <x v="0"/>
    <x v="0"/>
    <x v="0"/>
    <x v="0"/>
    <x v="0"/>
    <x v="10"/>
    <s v="2023-12-13"/>
    <x v="3"/>
    <n v="32204"/>
    <x v="0"/>
    <m/>
    <x v="0"/>
    <m/>
    <x v="4"/>
    <n v="100474693"/>
    <x v="0"/>
    <x v="0"/>
    <s v="Direção Proteção Civil"/>
    <s v="ORI"/>
    <x v="0"/>
    <m/>
    <x v="0"/>
    <x v="0"/>
    <x v="0"/>
    <x v="0"/>
    <x v="0"/>
    <x v="0"/>
    <x v="0"/>
    <x v="0"/>
    <x v="0"/>
    <x v="0"/>
    <x v="0"/>
    <s v="Direção Proteção Civil"/>
    <x v="0"/>
    <x v="0"/>
    <x v="0"/>
    <x v="0"/>
    <x v="0"/>
    <x v="0"/>
    <x v="0"/>
    <s v="000000"/>
    <x v="0"/>
    <x v="0"/>
    <x v="0"/>
    <x v="0"/>
    <s v="Pagamento de salário referente a 12-2023"/>
  </r>
  <r>
    <x v="0"/>
    <n v="0"/>
    <n v="0"/>
    <n v="0"/>
    <n v="69954"/>
    <x v="1930"/>
    <x v="0"/>
    <x v="0"/>
    <x v="0"/>
    <s v="03.16.17"/>
    <x v="53"/>
    <x v="0"/>
    <x v="0"/>
    <s v="Direção Proteção Civil"/>
    <s v="03.16.17"/>
    <s v="Direção Proteção Civil"/>
    <s v="03.16.17"/>
    <x v="37"/>
    <x v="0"/>
    <x v="0"/>
    <x v="0"/>
    <x v="1"/>
    <x v="0"/>
    <x v="0"/>
    <x v="0"/>
    <x v="10"/>
    <s v="2023-12-13"/>
    <x v="3"/>
    <n v="69954"/>
    <x v="0"/>
    <m/>
    <x v="0"/>
    <m/>
    <x v="4"/>
    <n v="100474693"/>
    <x v="0"/>
    <x v="0"/>
    <s v="Direção Proteção Civil"/>
    <s v="ORI"/>
    <x v="0"/>
    <m/>
    <x v="0"/>
    <x v="0"/>
    <x v="0"/>
    <x v="0"/>
    <x v="0"/>
    <x v="0"/>
    <x v="0"/>
    <x v="0"/>
    <x v="0"/>
    <x v="0"/>
    <x v="0"/>
    <s v="Direção Proteção Civil"/>
    <x v="0"/>
    <x v="0"/>
    <x v="0"/>
    <x v="0"/>
    <x v="0"/>
    <x v="0"/>
    <x v="0"/>
    <s v="000000"/>
    <x v="0"/>
    <x v="0"/>
    <x v="0"/>
    <x v="0"/>
    <s v="Pagamento de salário referente a 12-2023"/>
  </r>
  <r>
    <x v="0"/>
    <n v="0"/>
    <n v="0"/>
    <n v="0"/>
    <n v="15401"/>
    <x v="1931"/>
    <x v="0"/>
    <x v="0"/>
    <x v="0"/>
    <s v="01.25.01.10"/>
    <x v="11"/>
    <x v="1"/>
    <x v="1"/>
    <s v="Educação"/>
    <s v="01.25.01"/>
    <s v="Educação"/>
    <s v="01.25.01"/>
    <x v="21"/>
    <x v="0"/>
    <x v="5"/>
    <x v="8"/>
    <x v="0"/>
    <x v="1"/>
    <x v="0"/>
    <x v="0"/>
    <x v="10"/>
    <s v="2023-12-22"/>
    <x v="3"/>
    <n v="15401"/>
    <x v="0"/>
    <m/>
    <x v="0"/>
    <m/>
    <x v="0"/>
    <n v="100476920"/>
    <x v="0"/>
    <x v="0"/>
    <s v="Transporte escolar"/>
    <s v="ORI"/>
    <x v="0"/>
    <m/>
    <x v="0"/>
    <x v="0"/>
    <x v="0"/>
    <x v="0"/>
    <x v="0"/>
    <x v="0"/>
    <x v="0"/>
    <x v="0"/>
    <x v="0"/>
    <x v="0"/>
    <x v="0"/>
    <s v="Transporte escolar"/>
    <x v="0"/>
    <x v="0"/>
    <x v="0"/>
    <x v="0"/>
    <x v="1"/>
    <x v="0"/>
    <x v="0"/>
    <s v="000000"/>
    <x v="0"/>
    <x v="0"/>
    <x v="0"/>
    <x v="0"/>
    <s v="Pagamento a favor de Felisberto Carvalho Auto, referente a aquisição de combustíveis destinado a viatura afetos aos transporte escolar, conforme anexo."/>
  </r>
  <r>
    <x v="0"/>
    <n v="0"/>
    <n v="0"/>
    <n v="0"/>
    <n v="1226"/>
    <x v="1932"/>
    <x v="0"/>
    <x v="0"/>
    <x v="0"/>
    <s v="01.27.02.11"/>
    <x v="21"/>
    <x v="4"/>
    <x v="5"/>
    <s v="Saneamento básico"/>
    <s v="01.27.02"/>
    <s v="Saneamento básico"/>
    <s v="01.27.02"/>
    <x v="21"/>
    <x v="0"/>
    <x v="5"/>
    <x v="8"/>
    <x v="0"/>
    <x v="1"/>
    <x v="0"/>
    <x v="0"/>
    <x v="0"/>
    <s v="2023-01-24"/>
    <x v="0"/>
    <n v="1226"/>
    <x v="0"/>
    <m/>
    <x v="0"/>
    <m/>
    <x v="2"/>
    <n v="100474696"/>
    <x v="0"/>
    <x v="2"/>
    <s v="Reforço do saneamento básico"/>
    <s v="ORI"/>
    <x v="0"/>
    <m/>
    <x v="0"/>
    <x v="0"/>
    <x v="0"/>
    <x v="0"/>
    <x v="0"/>
    <x v="0"/>
    <x v="0"/>
    <x v="0"/>
    <x v="0"/>
    <x v="0"/>
    <x v="0"/>
    <s v="Reforço do saneamento básico"/>
    <x v="0"/>
    <x v="0"/>
    <x v="0"/>
    <x v="0"/>
    <x v="1"/>
    <x v="0"/>
    <x v="0"/>
    <s v="000000"/>
    <x v="0"/>
    <x v="0"/>
    <x v="2"/>
    <x v="0"/>
    <s v="Pagamento a favor do Sr. Laurindo da Veiga, pela prestação de serviço, afeto aos serviços de saneamento no cemitério de Achada Bolanha, referente ao 16 dias de trabalho do mês de janeiro 2023 conforme contrato em anexo."/>
  </r>
  <r>
    <x v="0"/>
    <n v="0"/>
    <n v="0"/>
    <n v="0"/>
    <n v="6950"/>
    <x v="1932"/>
    <x v="0"/>
    <x v="0"/>
    <x v="0"/>
    <s v="01.27.02.11"/>
    <x v="21"/>
    <x v="4"/>
    <x v="5"/>
    <s v="Saneamento básico"/>
    <s v="01.27.02"/>
    <s v="Saneamento básico"/>
    <s v="01.27.02"/>
    <x v="21"/>
    <x v="0"/>
    <x v="5"/>
    <x v="8"/>
    <x v="0"/>
    <x v="1"/>
    <x v="0"/>
    <x v="0"/>
    <x v="0"/>
    <s v="2023-01-24"/>
    <x v="0"/>
    <n v="6950"/>
    <x v="0"/>
    <m/>
    <x v="0"/>
    <m/>
    <x v="290"/>
    <n v="100479459"/>
    <x v="0"/>
    <x v="0"/>
    <s v="Reforço do saneamento básico"/>
    <s v="ORI"/>
    <x v="0"/>
    <m/>
    <x v="0"/>
    <x v="0"/>
    <x v="0"/>
    <x v="0"/>
    <x v="0"/>
    <x v="0"/>
    <x v="0"/>
    <x v="0"/>
    <x v="0"/>
    <x v="0"/>
    <x v="0"/>
    <s v="Reforço do saneamento básico"/>
    <x v="0"/>
    <x v="0"/>
    <x v="0"/>
    <x v="0"/>
    <x v="1"/>
    <x v="0"/>
    <x v="0"/>
    <s v="000000"/>
    <x v="0"/>
    <x v="0"/>
    <x v="0"/>
    <x v="0"/>
    <s v="Pagamento a favor do Sr. Laurindo da Veiga, pela prestação de serviço, afeto aos serviços de saneamento no cemitério de Achada Bolanha, referente ao 16 dias de trabalho do mês de janeiro 2023 conforme contrato em anexo."/>
  </r>
  <r>
    <x v="0"/>
    <n v="0"/>
    <n v="0"/>
    <n v="0"/>
    <n v="4660"/>
    <x v="1933"/>
    <x v="0"/>
    <x v="1"/>
    <x v="0"/>
    <s v="03.03.10"/>
    <x v="4"/>
    <x v="0"/>
    <x v="3"/>
    <s v="Receitas Da Câmara"/>
    <s v="03.03.10"/>
    <s v="Receitas Da Câmara"/>
    <s v="03.03.10"/>
    <x v="9"/>
    <x v="0"/>
    <x v="3"/>
    <x v="3"/>
    <x v="0"/>
    <x v="0"/>
    <x v="1"/>
    <x v="0"/>
    <x v="1"/>
    <s v="2023-02-07"/>
    <x v="0"/>
    <n v="4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00"/>
    <x v="1934"/>
    <x v="0"/>
    <x v="1"/>
    <x v="0"/>
    <s v="03.03.10"/>
    <x v="4"/>
    <x v="0"/>
    <x v="3"/>
    <s v="Receitas Da Câmara"/>
    <s v="03.03.10"/>
    <s v="Receitas Da Câmara"/>
    <s v="03.03.10"/>
    <x v="5"/>
    <x v="0"/>
    <x v="0"/>
    <x v="4"/>
    <x v="0"/>
    <x v="0"/>
    <x v="1"/>
    <x v="0"/>
    <x v="1"/>
    <s v="2023-02-07"/>
    <x v="0"/>
    <n v="8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2"/>
    <x v="1935"/>
    <x v="0"/>
    <x v="1"/>
    <x v="0"/>
    <s v="03.03.10"/>
    <x v="4"/>
    <x v="0"/>
    <x v="3"/>
    <s v="Receitas Da Câmara"/>
    <s v="03.03.10"/>
    <s v="Receitas Da Câmara"/>
    <s v="03.03.10"/>
    <x v="25"/>
    <x v="0"/>
    <x v="3"/>
    <x v="3"/>
    <x v="0"/>
    <x v="0"/>
    <x v="1"/>
    <x v="0"/>
    <x v="1"/>
    <s v="2023-02-07"/>
    <x v="0"/>
    <n v="36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16250"/>
    <x v="1936"/>
    <x v="0"/>
    <x v="1"/>
    <x v="0"/>
    <s v="03.03.10"/>
    <x v="4"/>
    <x v="0"/>
    <x v="3"/>
    <s v="Receitas Da Câmara"/>
    <s v="03.03.10"/>
    <s v="Receitas Da Câmara"/>
    <s v="03.03.10"/>
    <x v="33"/>
    <x v="0"/>
    <x v="0"/>
    <x v="0"/>
    <x v="0"/>
    <x v="0"/>
    <x v="1"/>
    <x v="0"/>
    <x v="1"/>
    <s v="2023-02-07"/>
    <x v="0"/>
    <n v="416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305.5"/>
    <x v="1937"/>
    <x v="0"/>
    <x v="1"/>
    <x v="0"/>
    <s v="03.03.10"/>
    <x v="4"/>
    <x v="0"/>
    <x v="3"/>
    <s v="Receitas Da Câmara"/>
    <s v="03.03.10"/>
    <s v="Receitas Da Câmara"/>
    <s v="03.03.10"/>
    <x v="8"/>
    <x v="0"/>
    <x v="0"/>
    <x v="0"/>
    <x v="0"/>
    <x v="0"/>
    <x v="1"/>
    <x v="0"/>
    <x v="1"/>
    <s v="2023-02-07"/>
    <x v="0"/>
    <n v="4730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66"/>
    <x v="1938"/>
    <x v="0"/>
    <x v="1"/>
    <x v="0"/>
    <s v="03.03.10"/>
    <x v="4"/>
    <x v="0"/>
    <x v="3"/>
    <s v="Receitas Da Câmara"/>
    <s v="03.03.10"/>
    <s v="Receitas Da Câmara"/>
    <s v="03.03.10"/>
    <x v="28"/>
    <x v="0"/>
    <x v="3"/>
    <x v="3"/>
    <x v="0"/>
    <x v="0"/>
    <x v="1"/>
    <x v="0"/>
    <x v="1"/>
    <s v="2023-02-07"/>
    <x v="0"/>
    <n v="54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5"/>
    <x v="1939"/>
    <x v="0"/>
    <x v="1"/>
    <x v="0"/>
    <s v="03.03.10"/>
    <x v="4"/>
    <x v="0"/>
    <x v="3"/>
    <s v="Receitas Da Câmara"/>
    <s v="03.03.10"/>
    <s v="Receitas Da Câmara"/>
    <s v="03.03.10"/>
    <x v="6"/>
    <x v="0"/>
    <x v="3"/>
    <x v="3"/>
    <x v="0"/>
    <x v="0"/>
    <x v="1"/>
    <x v="0"/>
    <x v="1"/>
    <s v="2023-02-07"/>
    <x v="0"/>
    <n v="1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1940"/>
    <x v="0"/>
    <x v="1"/>
    <x v="0"/>
    <s v="03.03.10"/>
    <x v="4"/>
    <x v="0"/>
    <x v="3"/>
    <s v="Receitas Da Câmara"/>
    <s v="03.03.10"/>
    <s v="Receitas Da Câmara"/>
    <s v="03.03.10"/>
    <x v="4"/>
    <x v="0"/>
    <x v="3"/>
    <x v="3"/>
    <x v="0"/>
    <x v="0"/>
    <x v="1"/>
    <x v="0"/>
    <x v="1"/>
    <s v="2023-02-07"/>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
    <x v="1941"/>
    <x v="0"/>
    <x v="1"/>
    <x v="0"/>
    <s v="03.03.10"/>
    <x v="4"/>
    <x v="0"/>
    <x v="3"/>
    <s v="Receitas Da Câmara"/>
    <s v="03.03.10"/>
    <s v="Receitas Da Câmara"/>
    <s v="03.03.10"/>
    <x v="11"/>
    <x v="0"/>
    <x v="3"/>
    <x v="3"/>
    <x v="0"/>
    <x v="0"/>
    <x v="1"/>
    <x v="0"/>
    <x v="1"/>
    <s v="2023-02-07"/>
    <x v="0"/>
    <n v="3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00"/>
    <x v="1942"/>
    <x v="0"/>
    <x v="1"/>
    <x v="0"/>
    <s v="03.03.10"/>
    <x v="4"/>
    <x v="0"/>
    <x v="3"/>
    <s v="Receitas Da Câmara"/>
    <s v="03.03.10"/>
    <s v="Receitas Da Câmara"/>
    <s v="03.03.10"/>
    <x v="27"/>
    <x v="0"/>
    <x v="3"/>
    <x v="3"/>
    <x v="0"/>
    <x v="0"/>
    <x v="1"/>
    <x v="0"/>
    <x v="1"/>
    <s v="2023-02-07"/>
    <x v="0"/>
    <n v="3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0"/>
    <x v="1943"/>
    <x v="0"/>
    <x v="1"/>
    <x v="0"/>
    <s v="03.03.10"/>
    <x v="4"/>
    <x v="0"/>
    <x v="3"/>
    <s v="Receitas Da Câmara"/>
    <s v="03.03.10"/>
    <s v="Receitas Da Câmara"/>
    <s v="03.03.10"/>
    <x v="26"/>
    <x v="0"/>
    <x v="3"/>
    <x v="3"/>
    <x v="0"/>
    <x v="0"/>
    <x v="1"/>
    <x v="0"/>
    <x v="1"/>
    <s v="2023-02-07"/>
    <x v="0"/>
    <n v="2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76"/>
    <x v="1944"/>
    <x v="0"/>
    <x v="1"/>
    <x v="0"/>
    <s v="80.02.01"/>
    <x v="2"/>
    <x v="2"/>
    <x v="2"/>
    <s v="Retenções Iur"/>
    <s v="80.02.01"/>
    <s v="Retenções Iur"/>
    <s v="80.02.01"/>
    <x v="2"/>
    <x v="0"/>
    <x v="2"/>
    <x v="0"/>
    <x v="1"/>
    <x v="2"/>
    <x v="1"/>
    <x v="0"/>
    <x v="1"/>
    <s v="2023-02-27"/>
    <x v="0"/>
    <n v="3676"/>
    <x v="0"/>
    <m/>
    <x v="0"/>
    <m/>
    <x v="2"/>
    <n v="100474696"/>
    <x v="0"/>
    <x v="0"/>
    <s v="Retenções Iur"/>
    <s v="ORI"/>
    <x v="0"/>
    <s v="RIUR"/>
    <x v="0"/>
    <x v="0"/>
    <x v="0"/>
    <x v="0"/>
    <x v="0"/>
    <x v="0"/>
    <x v="0"/>
    <x v="0"/>
    <x v="0"/>
    <x v="0"/>
    <x v="0"/>
    <s v="Retenções Iur"/>
    <x v="0"/>
    <x v="0"/>
    <x v="0"/>
    <x v="0"/>
    <x v="2"/>
    <x v="0"/>
    <x v="0"/>
    <s v="000000"/>
    <x v="0"/>
    <x v="1"/>
    <x v="0"/>
    <x v="0"/>
    <s v="RETENCAO OT"/>
  </r>
  <r>
    <x v="0"/>
    <n v="0"/>
    <n v="0"/>
    <n v="0"/>
    <n v="8233"/>
    <x v="1945"/>
    <x v="0"/>
    <x v="1"/>
    <x v="0"/>
    <s v="80.02.10.21"/>
    <x v="60"/>
    <x v="2"/>
    <x v="2"/>
    <s v="Outros"/>
    <s v="80.02.10"/>
    <s v="Outros"/>
    <s v="80.02.10"/>
    <x v="73"/>
    <x v="0"/>
    <x v="2"/>
    <x v="0"/>
    <x v="1"/>
    <x v="2"/>
    <x v="1"/>
    <x v="0"/>
    <x v="1"/>
    <s v="2023-02-27"/>
    <x v="0"/>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1946"/>
    <x v="0"/>
    <x v="1"/>
    <x v="0"/>
    <s v="80.02.10.03"/>
    <x v="40"/>
    <x v="2"/>
    <x v="2"/>
    <s v="Outros"/>
    <s v="80.02.10"/>
    <s v="Outros"/>
    <s v="80.02.10"/>
    <x v="58"/>
    <x v="0"/>
    <x v="2"/>
    <x v="0"/>
    <x v="1"/>
    <x v="2"/>
    <x v="1"/>
    <x v="0"/>
    <x v="1"/>
    <s v="2023-02-27"/>
    <x v="0"/>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9910"/>
    <x v="1947"/>
    <x v="0"/>
    <x v="1"/>
    <x v="0"/>
    <s v="80.02.10.01"/>
    <x v="6"/>
    <x v="2"/>
    <x v="2"/>
    <s v="Outros"/>
    <s v="80.02.10"/>
    <s v="Outros"/>
    <s v="80.02.10"/>
    <x v="12"/>
    <x v="0"/>
    <x v="2"/>
    <x v="0"/>
    <x v="1"/>
    <x v="2"/>
    <x v="1"/>
    <x v="0"/>
    <x v="1"/>
    <s v="2023-02-27"/>
    <x v="0"/>
    <n v="9991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550"/>
    <x v="1948"/>
    <x v="0"/>
    <x v="1"/>
    <x v="0"/>
    <s v="80.02.10.02"/>
    <x v="7"/>
    <x v="2"/>
    <x v="2"/>
    <s v="Outros"/>
    <s v="80.02.10"/>
    <s v="Outros"/>
    <s v="80.02.10"/>
    <x v="13"/>
    <x v="0"/>
    <x v="2"/>
    <x v="0"/>
    <x v="1"/>
    <x v="2"/>
    <x v="1"/>
    <x v="0"/>
    <x v="1"/>
    <s v="2023-02-27"/>
    <x v="0"/>
    <n v="2550"/>
    <x v="0"/>
    <m/>
    <x v="0"/>
    <m/>
    <x v="7"/>
    <n v="100474707"/>
    <x v="0"/>
    <x v="0"/>
    <s v="Retençoes STAPS"/>
    <s v="ORI"/>
    <x v="0"/>
    <s v="RSND"/>
    <x v="0"/>
    <x v="0"/>
    <x v="0"/>
    <x v="0"/>
    <x v="0"/>
    <x v="0"/>
    <x v="0"/>
    <x v="0"/>
    <x v="0"/>
    <x v="0"/>
    <x v="0"/>
    <s v="Retençoes STAPS"/>
    <x v="0"/>
    <x v="0"/>
    <x v="0"/>
    <x v="0"/>
    <x v="2"/>
    <x v="0"/>
    <x v="0"/>
    <s v="000000"/>
    <x v="0"/>
    <x v="1"/>
    <x v="0"/>
    <x v="0"/>
    <s v="RETENCAO OT"/>
  </r>
  <r>
    <x v="0"/>
    <n v="0"/>
    <n v="0"/>
    <n v="0"/>
    <n v="196"/>
    <x v="1949"/>
    <x v="0"/>
    <x v="1"/>
    <x v="0"/>
    <s v="80.02.10.23"/>
    <x v="37"/>
    <x v="2"/>
    <x v="2"/>
    <s v="Outros"/>
    <s v="80.02.10"/>
    <s v="Outros"/>
    <s v="80.02.10"/>
    <x v="13"/>
    <x v="0"/>
    <x v="2"/>
    <x v="0"/>
    <x v="1"/>
    <x v="2"/>
    <x v="1"/>
    <x v="0"/>
    <x v="1"/>
    <s v="2023-02-27"/>
    <x v="0"/>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796"/>
    <x v="1950"/>
    <x v="0"/>
    <x v="1"/>
    <x v="0"/>
    <s v="80.02.10.24"/>
    <x v="38"/>
    <x v="2"/>
    <x v="2"/>
    <s v="Outros"/>
    <s v="80.02.10"/>
    <s v="Outros"/>
    <s v="80.02.10"/>
    <x v="13"/>
    <x v="0"/>
    <x v="2"/>
    <x v="0"/>
    <x v="1"/>
    <x v="2"/>
    <x v="1"/>
    <x v="0"/>
    <x v="1"/>
    <s v="2023-02-27"/>
    <x v="0"/>
    <n v="1796"/>
    <x v="0"/>
    <m/>
    <x v="0"/>
    <m/>
    <x v="51"/>
    <n v="100478987"/>
    <x v="0"/>
    <x v="0"/>
    <s v="Retenções SIACSA"/>
    <s v="ORI"/>
    <x v="0"/>
    <s v="SIACSA"/>
    <x v="0"/>
    <x v="0"/>
    <x v="0"/>
    <x v="0"/>
    <x v="0"/>
    <x v="0"/>
    <x v="0"/>
    <x v="0"/>
    <x v="0"/>
    <x v="0"/>
    <x v="0"/>
    <s v="Retenções SIACSA"/>
    <x v="0"/>
    <x v="0"/>
    <x v="0"/>
    <x v="0"/>
    <x v="2"/>
    <x v="0"/>
    <x v="0"/>
    <s v="000000"/>
    <x v="0"/>
    <x v="1"/>
    <x v="0"/>
    <x v="0"/>
    <s v="RETENCAO OT"/>
  </r>
  <r>
    <x v="0"/>
    <n v="0"/>
    <n v="0"/>
    <n v="0"/>
    <n v="34572"/>
    <x v="1951"/>
    <x v="0"/>
    <x v="1"/>
    <x v="0"/>
    <s v="80.02.10.26"/>
    <x v="3"/>
    <x v="2"/>
    <x v="2"/>
    <s v="Outros"/>
    <s v="80.02.10"/>
    <s v="Outros"/>
    <s v="80.02.10"/>
    <x v="3"/>
    <x v="0"/>
    <x v="2"/>
    <x v="2"/>
    <x v="1"/>
    <x v="2"/>
    <x v="1"/>
    <x v="0"/>
    <x v="1"/>
    <s v="2023-02-27"/>
    <x v="0"/>
    <n v="34572"/>
    <x v="0"/>
    <m/>
    <x v="0"/>
    <m/>
    <x v="3"/>
    <n v="100479277"/>
    <x v="0"/>
    <x v="0"/>
    <s v="Retenção Sansung"/>
    <s v="ORI"/>
    <x v="0"/>
    <s v="RS"/>
    <x v="0"/>
    <x v="0"/>
    <x v="0"/>
    <x v="0"/>
    <x v="0"/>
    <x v="0"/>
    <x v="0"/>
    <x v="0"/>
    <x v="0"/>
    <x v="0"/>
    <x v="0"/>
    <s v="Retenção Sansung"/>
    <x v="0"/>
    <x v="0"/>
    <x v="0"/>
    <x v="0"/>
    <x v="2"/>
    <x v="0"/>
    <x v="0"/>
    <s v="000000"/>
    <x v="0"/>
    <x v="1"/>
    <x v="0"/>
    <x v="0"/>
    <s v="RETENCAO OT"/>
  </r>
  <r>
    <x v="0"/>
    <n v="0"/>
    <n v="0"/>
    <n v="0"/>
    <n v="25409"/>
    <x v="1952"/>
    <x v="0"/>
    <x v="1"/>
    <x v="0"/>
    <s v="80.02.01"/>
    <x v="2"/>
    <x v="2"/>
    <x v="2"/>
    <s v="Retenções Iur"/>
    <s v="80.02.01"/>
    <s v="Retenções Iur"/>
    <s v="80.02.01"/>
    <x v="2"/>
    <x v="0"/>
    <x v="2"/>
    <x v="0"/>
    <x v="1"/>
    <x v="2"/>
    <x v="1"/>
    <x v="0"/>
    <x v="1"/>
    <s v="2023-02-24"/>
    <x v="0"/>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1953"/>
    <x v="0"/>
    <x v="1"/>
    <x v="0"/>
    <s v="80.02.10.01"/>
    <x v="6"/>
    <x v="2"/>
    <x v="2"/>
    <s v="Outros"/>
    <s v="80.02.10"/>
    <s v="Outros"/>
    <s v="80.02.10"/>
    <x v="12"/>
    <x v="0"/>
    <x v="2"/>
    <x v="0"/>
    <x v="1"/>
    <x v="2"/>
    <x v="1"/>
    <x v="0"/>
    <x v="1"/>
    <s v="2023-02-24"/>
    <x v="0"/>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604"/>
    <x v="1954"/>
    <x v="0"/>
    <x v="1"/>
    <x v="0"/>
    <s v="80.02.01"/>
    <x v="2"/>
    <x v="2"/>
    <x v="2"/>
    <s v="Retenções Iur"/>
    <s v="80.02.01"/>
    <s v="Retenções Iur"/>
    <s v="80.02.01"/>
    <x v="2"/>
    <x v="0"/>
    <x v="2"/>
    <x v="0"/>
    <x v="1"/>
    <x v="2"/>
    <x v="1"/>
    <x v="0"/>
    <x v="1"/>
    <s v="2023-02-24"/>
    <x v="0"/>
    <n v="604"/>
    <x v="0"/>
    <m/>
    <x v="0"/>
    <m/>
    <x v="2"/>
    <n v="100474696"/>
    <x v="0"/>
    <x v="0"/>
    <s v="Retenções Iur"/>
    <s v="ORI"/>
    <x v="0"/>
    <s v="RIUR"/>
    <x v="0"/>
    <x v="0"/>
    <x v="0"/>
    <x v="0"/>
    <x v="0"/>
    <x v="0"/>
    <x v="0"/>
    <x v="0"/>
    <x v="0"/>
    <x v="0"/>
    <x v="0"/>
    <s v="Retenções Iur"/>
    <x v="0"/>
    <x v="0"/>
    <x v="0"/>
    <x v="0"/>
    <x v="2"/>
    <x v="0"/>
    <x v="0"/>
    <s v="000000"/>
    <x v="0"/>
    <x v="1"/>
    <x v="0"/>
    <x v="0"/>
    <s v="RETENCAO OT"/>
  </r>
  <r>
    <x v="0"/>
    <n v="0"/>
    <n v="0"/>
    <n v="0"/>
    <n v="9460"/>
    <x v="1955"/>
    <x v="0"/>
    <x v="1"/>
    <x v="0"/>
    <s v="80.02.10.01"/>
    <x v="6"/>
    <x v="2"/>
    <x v="2"/>
    <s v="Outros"/>
    <s v="80.02.10"/>
    <s v="Outros"/>
    <s v="80.02.10"/>
    <x v="12"/>
    <x v="0"/>
    <x v="2"/>
    <x v="0"/>
    <x v="1"/>
    <x v="2"/>
    <x v="1"/>
    <x v="0"/>
    <x v="1"/>
    <s v="2023-02-24"/>
    <x v="0"/>
    <n v="946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61"/>
    <x v="1956"/>
    <x v="0"/>
    <x v="1"/>
    <x v="0"/>
    <s v="80.02.10.02"/>
    <x v="7"/>
    <x v="2"/>
    <x v="2"/>
    <s v="Outros"/>
    <s v="80.02.10"/>
    <s v="Outros"/>
    <s v="80.02.10"/>
    <x v="13"/>
    <x v="0"/>
    <x v="2"/>
    <x v="0"/>
    <x v="1"/>
    <x v="2"/>
    <x v="1"/>
    <x v="0"/>
    <x v="1"/>
    <s v="2023-02-24"/>
    <x v="0"/>
    <n v="261"/>
    <x v="0"/>
    <m/>
    <x v="0"/>
    <m/>
    <x v="7"/>
    <n v="100474707"/>
    <x v="0"/>
    <x v="0"/>
    <s v="Retençoes STAPS"/>
    <s v="ORI"/>
    <x v="0"/>
    <s v="RSND"/>
    <x v="0"/>
    <x v="0"/>
    <x v="0"/>
    <x v="0"/>
    <x v="0"/>
    <x v="0"/>
    <x v="0"/>
    <x v="0"/>
    <x v="0"/>
    <x v="0"/>
    <x v="0"/>
    <s v="Retençoes STAPS"/>
    <x v="0"/>
    <x v="0"/>
    <x v="0"/>
    <x v="0"/>
    <x v="2"/>
    <x v="0"/>
    <x v="0"/>
    <s v="000000"/>
    <x v="0"/>
    <x v="1"/>
    <x v="0"/>
    <x v="0"/>
    <s v="RETENCAO OT"/>
  </r>
  <r>
    <x v="0"/>
    <n v="0"/>
    <n v="0"/>
    <n v="0"/>
    <n v="542"/>
    <x v="1957"/>
    <x v="0"/>
    <x v="1"/>
    <x v="0"/>
    <s v="80.02.10.23"/>
    <x v="37"/>
    <x v="2"/>
    <x v="2"/>
    <s v="Outros"/>
    <s v="80.02.10"/>
    <s v="Outros"/>
    <s v="80.02.10"/>
    <x v="13"/>
    <x v="0"/>
    <x v="2"/>
    <x v="0"/>
    <x v="1"/>
    <x v="2"/>
    <x v="1"/>
    <x v="0"/>
    <x v="1"/>
    <s v="2023-02-24"/>
    <x v="0"/>
    <n v="542"/>
    <x v="0"/>
    <m/>
    <x v="0"/>
    <m/>
    <x v="82"/>
    <n v="100478986"/>
    <x v="0"/>
    <x v="0"/>
    <s v="Retenções SISCAP"/>
    <s v="ORI"/>
    <x v="0"/>
    <s v="SISCAP"/>
    <x v="0"/>
    <x v="0"/>
    <x v="0"/>
    <x v="0"/>
    <x v="0"/>
    <x v="0"/>
    <x v="0"/>
    <x v="0"/>
    <x v="0"/>
    <x v="0"/>
    <x v="0"/>
    <s v="Retenções SISCAP"/>
    <x v="0"/>
    <x v="0"/>
    <x v="0"/>
    <x v="0"/>
    <x v="2"/>
    <x v="0"/>
    <x v="0"/>
    <s v="000000"/>
    <x v="0"/>
    <x v="1"/>
    <x v="0"/>
    <x v="0"/>
    <s v="RETENCAO OT"/>
  </r>
  <r>
    <x v="0"/>
    <n v="0"/>
    <n v="0"/>
    <n v="0"/>
    <n v="975"/>
    <x v="1958"/>
    <x v="0"/>
    <x v="1"/>
    <x v="0"/>
    <s v="80.02.10.24"/>
    <x v="38"/>
    <x v="2"/>
    <x v="2"/>
    <s v="Outros"/>
    <s v="80.02.10"/>
    <s v="Outros"/>
    <s v="80.02.10"/>
    <x v="13"/>
    <x v="0"/>
    <x v="2"/>
    <x v="0"/>
    <x v="1"/>
    <x v="2"/>
    <x v="1"/>
    <x v="0"/>
    <x v="1"/>
    <s v="2023-02-24"/>
    <x v="0"/>
    <n v="975"/>
    <x v="0"/>
    <m/>
    <x v="0"/>
    <m/>
    <x v="51"/>
    <n v="100478987"/>
    <x v="0"/>
    <x v="0"/>
    <s v="Retenções SIACSA"/>
    <s v="ORI"/>
    <x v="0"/>
    <s v="SIACSA"/>
    <x v="0"/>
    <x v="0"/>
    <x v="0"/>
    <x v="0"/>
    <x v="0"/>
    <x v="0"/>
    <x v="0"/>
    <x v="0"/>
    <x v="0"/>
    <x v="0"/>
    <x v="0"/>
    <s v="Retenções SIACSA"/>
    <x v="0"/>
    <x v="0"/>
    <x v="0"/>
    <x v="0"/>
    <x v="2"/>
    <x v="0"/>
    <x v="0"/>
    <s v="000000"/>
    <x v="0"/>
    <x v="1"/>
    <x v="0"/>
    <x v="0"/>
    <s v="RETENCAO OT"/>
  </r>
  <r>
    <x v="0"/>
    <n v="0"/>
    <n v="0"/>
    <n v="0"/>
    <n v="13059"/>
    <x v="1959"/>
    <x v="0"/>
    <x v="1"/>
    <x v="0"/>
    <s v="80.02.01"/>
    <x v="2"/>
    <x v="2"/>
    <x v="2"/>
    <s v="Retenções Iur"/>
    <s v="80.02.01"/>
    <s v="Retenções Iur"/>
    <s v="80.02.01"/>
    <x v="2"/>
    <x v="0"/>
    <x v="2"/>
    <x v="0"/>
    <x v="1"/>
    <x v="2"/>
    <x v="1"/>
    <x v="0"/>
    <x v="1"/>
    <s v="2023-02-24"/>
    <x v="0"/>
    <n v="13059"/>
    <x v="0"/>
    <m/>
    <x v="0"/>
    <m/>
    <x v="2"/>
    <n v="100474696"/>
    <x v="0"/>
    <x v="0"/>
    <s v="Retenções Iur"/>
    <s v="ORI"/>
    <x v="0"/>
    <s v="RIUR"/>
    <x v="0"/>
    <x v="0"/>
    <x v="0"/>
    <x v="0"/>
    <x v="0"/>
    <x v="0"/>
    <x v="0"/>
    <x v="0"/>
    <x v="0"/>
    <x v="0"/>
    <x v="0"/>
    <s v="Retenções Iur"/>
    <x v="0"/>
    <x v="0"/>
    <x v="0"/>
    <x v="0"/>
    <x v="2"/>
    <x v="0"/>
    <x v="0"/>
    <s v="000000"/>
    <x v="0"/>
    <x v="1"/>
    <x v="0"/>
    <x v="0"/>
    <s v="RETENCAO OT"/>
  </r>
  <r>
    <x v="0"/>
    <n v="0"/>
    <n v="0"/>
    <n v="0"/>
    <n v="14643"/>
    <x v="1960"/>
    <x v="0"/>
    <x v="1"/>
    <x v="0"/>
    <s v="80.02.10.01"/>
    <x v="6"/>
    <x v="2"/>
    <x v="2"/>
    <s v="Outros"/>
    <s v="80.02.10"/>
    <s v="Outros"/>
    <s v="80.02.10"/>
    <x v="12"/>
    <x v="0"/>
    <x v="2"/>
    <x v="0"/>
    <x v="1"/>
    <x v="2"/>
    <x v="1"/>
    <x v="0"/>
    <x v="1"/>
    <s v="2023-02-24"/>
    <x v="0"/>
    <n v="14643"/>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621200"/>
    <x v="1961"/>
    <x v="0"/>
    <x v="0"/>
    <x v="0"/>
    <s v="01.27.07.04"/>
    <x v="32"/>
    <x v="4"/>
    <x v="5"/>
    <s v="Requalificação Urbana e Habitação 2"/>
    <s v="01.27.07"/>
    <s v="Requalificação Urbana e Habitação 2"/>
    <s v="01.27.07"/>
    <x v="18"/>
    <x v="0"/>
    <x v="0"/>
    <x v="0"/>
    <x v="0"/>
    <x v="1"/>
    <x v="2"/>
    <x v="0"/>
    <x v="2"/>
    <s v="2023-03-07"/>
    <x v="0"/>
    <n v="621200"/>
    <x v="0"/>
    <m/>
    <x v="0"/>
    <m/>
    <x v="8"/>
    <n v="100474914"/>
    <x v="0"/>
    <x v="0"/>
    <s v="Reabilitações de Estradas Rurais"/>
    <s v="ORI"/>
    <x v="0"/>
    <m/>
    <x v="0"/>
    <x v="0"/>
    <x v="0"/>
    <x v="0"/>
    <x v="0"/>
    <x v="0"/>
    <x v="0"/>
    <x v="0"/>
    <x v="0"/>
    <x v="0"/>
    <x v="0"/>
    <s v="Reabilitações de Estradas Rurais"/>
    <x v="0"/>
    <x v="0"/>
    <x v="0"/>
    <x v="0"/>
    <x v="1"/>
    <x v="0"/>
    <x v="0"/>
    <s v="000000"/>
    <x v="0"/>
    <x v="0"/>
    <x v="0"/>
    <x v="0"/>
    <s v="Despesa com pessoal no trabalho de Limpeza da Estrada de Ribeirete, Achada Bolanha, construção de muros de proteção e calcetamento - Maguinho, conforme anexo"/>
  </r>
  <r>
    <x v="0"/>
    <n v="0"/>
    <n v="0"/>
    <n v="0"/>
    <n v="2300"/>
    <x v="1962"/>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250"/>
    <x v="1963"/>
    <x v="0"/>
    <x v="1"/>
    <x v="0"/>
    <s v="80.02.01"/>
    <x v="2"/>
    <x v="2"/>
    <x v="2"/>
    <s v="Retenções Iur"/>
    <s v="80.02.01"/>
    <s v="Retenções Iur"/>
    <s v="80.02.01"/>
    <x v="2"/>
    <x v="0"/>
    <x v="2"/>
    <x v="0"/>
    <x v="1"/>
    <x v="2"/>
    <x v="1"/>
    <x v="0"/>
    <x v="1"/>
    <s v="2023-02-23"/>
    <x v="0"/>
    <n v="2250"/>
    <x v="0"/>
    <m/>
    <x v="0"/>
    <m/>
    <x v="2"/>
    <n v="100474696"/>
    <x v="0"/>
    <x v="0"/>
    <s v="Retenções Iur"/>
    <s v="ORI"/>
    <x v="0"/>
    <s v="RIUR"/>
    <x v="0"/>
    <x v="0"/>
    <x v="0"/>
    <x v="0"/>
    <x v="0"/>
    <x v="0"/>
    <x v="0"/>
    <x v="0"/>
    <x v="0"/>
    <x v="0"/>
    <x v="0"/>
    <s v="Retenções Iur"/>
    <x v="0"/>
    <x v="0"/>
    <x v="0"/>
    <x v="0"/>
    <x v="2"/>
    <x v="0"/>
    <x v="0"/>
    <s v="000000"/>
    <x v="0"/>
    <x v="1"/>
    <x v="0"/>
    <x v="0"/>
    <s v="RETENCAO OT"/>
  </r>
  <r>
    <x v="2"/>
    <n v="0"/>
    <n v="0"/>
    <n v="0"/>
    <n v="19068"/>
    <x v="1964"/>
    <x v="0"/>
    <x v="0"/>
    <x v="0"/>
    <s v="01.28.01.08"/>
    <x v="43"/>
    <x v="6"/>
    <x v="7"/>
    <s v="Habitação Social"/>
    <s v="01.28.01"/>
    <s v="Habitação Social"/>
    <s v="01.28.01"/>
    <x v="18"/>
    <x v="0"/>
    <x v="0"/>
    <x v="0"/>
    <x v="0"/>
    <x v="1"/>
    <x v="2"/>
    <x v="0"/>
    <x v="2"/>
    <s v="2023-03-07"/>
    <x v="0"/>
    <n v="19068"/>
    <x v="0"/>
    <m/>
    <x v="0"/>
    <m/>
    <x v="0"/>
    <n v="100476920"/>
    <x v="0"/>
    <x v="0"/>
    <s v="Habitações Sociais"/>
    <s v="ORI"/>
    <x v="0"/>
    <s v="HS"/>
    <x v="0"/>
    <x v="0"/>
    <x v="0"/>
    <x v="0"/>
    <x v="0"/>
    <x v="0"/>
    <x v="0"/>
    <x v="0"/>
    <x v="0"/>
    <x v="0"/>
    <x v="0"/>
    <s v="Habitações Sociais"/>
    <x v="0"/>
    <x v="0"/>
    <x v="0"/>
    <x v="0"/>
    <x v="1"/>
    <x v="0"/>
    <x v="0"/>
    <s v="000000"/>
    <x v="0"/>
    <x v="0"/>
    <x v="0"/>
    <x v="0"/>
    <s v="Pagamento a favor de Felisberto Carvalho, pelas aquisições de combustíveis, destinadas aos serviços de obras de requalificação de habitação -PRAA Habitação, conforme anexo. "/>
  </r>
  <r>
    <x v="0"/>
    <n v="0"/>
    <n v="0"/>
    <n v="0"/>
    <n v="5000"/>
    <x v="1965"/>
    <x v="0"/>
    <x v="0"/>
    <x v="0"/>
    <s v="01.25.05.12"/>
    <x v="5"/>
    <x v="1"/>
    <x v="1"/>
    <s v="Saúde"/>
    <s v="01.25.05"/>
    <s v="Saúde"/>
    <s v="01.25.05"/>
    <x v="1"/>
    <x v="0"/>
    <x v="1"/>
    <x v="1"/>
    <x v="0"/>
    <x v="1"/>
    <x v="0"/>
    <x v="0"/>
    <x v="2"/>
    <s v="2023-03-24"/>
    <x v="0"/>
    <n v="5000"/>
    <x v="0"/>
    <m/>
    <x v="0"/>
    <m/>
    <x v="291"/>
    <n v="100436670"/>
    <x v="0"/>
    <x v="0"/>
    <s v="Promoção e Inclusão Social"/>
    <s v="ORI"/>
    <x v="0"/>
    <m/>
    <x v="0"/>
    <x v="0"/>
    <x v="0"/>
    <x v="0"/>
    <x v="0"/>
    <x v="0"/>
    <x v="0"/>
    <x v="0"/>
    <x v="0"/>
    <x v="0"/>
    <x v="0"/>
    <s v="Promoção e Inclusão Social"/>
    <x v="0"/>
    <x v="0"/>
    <x v="0"/>
    <x v="0"/>
    <x v="1"/>
    <x v="0"/>
    <x v="0"/>
    <s v="000000"/>
    <x v="0"/>
    <x v="0"/>
    <x v="0"/>
    <x v="0"/>
    <s v="Apoio concedido a favor da Sra. Filomena Moreno, conforme proposta em anexo."/>
  </r>
  <r>
    <x v="0"/>
    <n v="0"/>
    <n v="0"/>
    <n v="0"/>
    <n v="678857"/>
    <x v="1966"/>
    <x v="0"/>
    <x v="0"/>
    <x v="0"/>
    <s v="03.16.15"/>
    <x v="0"/>
    <x v="0"/>
    <x v="0"/>
    <s v="Direção Financeira"/>
    <s v="03.16.15"/>
    <s v="Direção Financeira"/>
    <s v="03.16.15"/>
    <x v="77"/>
    <x v="0"/>
    <x v="0"/>
    <x v="0"/>
    <x v="0"/>
    <x v="0"/>
    <x v="0"/>
    <x v="0"/>
    <x v="3"/>
    <s v="2023-04-04"/>
    <x v="1"/>
    <n v="678857"/>
    <x v="0"/>
    <m/>
    <x v="0"/>
    <m/>
    <x v="9"/>
    <n v="100392190"/>
    <x v="0"/>
    <x v="0"/>
    <s v="Direção Financeira"/>
    <s v="ORI"/>
    <x v="0"/>
    <m/>
    <x v="0"/>
    <x v="0"/>
    <x v="0"/>
    <x v="0"/>
    <x v="0"/>
    <x v="0"/>
    <x v="0"/>
    <x v="0"/>
    <x v="0"/>
    <x v="0"/>
    <x v="0"/>
    <s v="Direção Financeira"/>
    <x v="0"/>
    <x v="0"/>
    <x v="0"/>
    <x v="0"/>
    <x v="0"/>
    <x v="0"/>
    <x v="0"/>
    <s v="000000"/>
    <x v="0"/>
    <x v="0"/>
    <x v="0"/>
    <x v="0"/>
    <s v="Comparticipação da CMSM com 15% dos descontos de previdência social a favor da INPS referente a Março de 2023 conforme documentos anexos.    "/>
  </r>
  <r>
    <x v="2"/>
    <n v="0"/>
    <n v="0"/>
    <n v="0"/>
    <n v="105770"/>
    <x v="1967"/>
    <x v="0"/>
    <x v="0"/>
    <x v="0"/>
    <s v="01.23.04.14"/>
    <x v="8"/>
    <x v="3"/>
    <x v="4"/>
    <s v="Ambiente"/>
    <s v="01.23.04"/>
    <s v="Ambiente"/>
    <s v="01.23.04"/>
    <x v="18"/>
    <x v="0"/>
    <x v="0"/>
    <x v="0"/>
    <x v="0"/>
    <x v="1"/>
    <x v="2"/>
    <x v="0"/>
    <x v="3"/>
    <s v="2023-04-04"/>
    <x v="1"/>
    <n v="10577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março 2023, conforme a folha em anexo."/>
  </r>
  <r>
    <x v="0"/>
    <n v="0"/>
    <n v="0"/>
    <n v="0"/>
    <n v="3450"/>
    <x v="1968"/>
    <x v="0"/>
    <x v="0"/>
    <x v="0"/>
    <s v="03.16.15"/>
    <x v="0"/>
    <x v="0"/>
    <x v="0"/>
    <s v="Direção Financeira"/>
    <s v="03.16.15"/>
    <s v="Direção Financeira"/>
    <s v="03.16.15"/>
    <x v="60"/>
    <x v="0"/>
    <x v="0"/>
    <x v="0"/>
    <x v="0"/>
    <x v="0"/>
    <x v="0"/>
    <x v="0"/>
    <x v="5"/>
    <s v="2023-05-24"/>
    <x v="1"/>
    <n v="3450"/>
    <x v="0"/>
    <m/>
    <x v="0"/>
    <m/>
    <x v="282"/>
    <n v="100393611"/>
    <x v="0"/>
    <x v="0"/>
    <s v="Direção Financeira"/>
    <s v="ORI"/>
    <x v="0"/>
    <m/>
    <x v="0"/>
    <x v="0"/>
    <x v="0"/>
    <x v="0"/>
    <x v="0"/>
    <x v="0"/>
    <x v="0"/>
    <x v="0"/>
    <x v="0"/>
    <x v="0"/>
    <x v="0"/>
    <s v="Direção Financeira"/>
    <x v="0"/>
    <x v="0"/>
    <x v="0"/>
    <x v="0"/>
    <x v="0"/>
    <x v="0"/>
    <x v="0"/>
    <s v="000000"/>
    <x v="0"/>
    <x v="0"/>
    <x v="0"/>
    <x v="0"/>
    <s v="Pagamento a favor da CASA GUGA, para a aquisição de flexível escape para a viatura ST-27-RU, afeto aos serviços das obras da CMSM, conforme anexo."/>
  </r>
  <r>
    <x v="2"/>
    <n v="0"/>
    <n v="0"/>
    <n v="0"/>
    <n v="16500"/>
    <x v="1969"/>
    <x v="0"/>
    <x v="0"/>
    <x v="0"/>
    <s v="01.28.01.08"/>
    <x v="43"/>
    <x v="6"/>
    <x v="7"/>
    <s v="Habitação Social"/>
    <s v="01.28.01"/>
    <s v="Habitação Social"/>
    <s v="01.28.01"/>
    <x v="18"/>
    <x v="0"/>
    <x v="0"/>
    <x v="0"/>
    <x v="0"/>
    <x v="1"/>
    <x v="2"/>
    <x v="0"/>
    <x v="5"/>
    <s v="2023-05-29"/>
    <x v="1"/>
    <n v="16500"/>
    <x v="0"/>
    <m/>
    <x v="0"/>
    <m/>
    <x v="285"/>
    <n v="100476460"/>
    <x v="0"/>
    <x v="0"/>
    <s v="Habitações Sociais"/>
    <s v="ORI"/>
    <x v="0"/>
    <s v="HS"/>
    <x v="0"/>
    <x v="0"/>
    <x v="0"/>
    <x v="0"/>
    <x v="0"/>
    <x v="0"/>
    <x v="0"/>
    <x v="0"/>
    <x v="0"/>
    <x v="0"/>
    <x v="0"/>
    <s v="Habitações Sociais"/>
    <x v="0"/>
    <x v="0"/>
    <x v="0"/>
    <x v="0"/>
    <x v="1"/>
    <x v="0"/>
    <x v="0"/>
    <s v="000000"/>
    <x v="0"/>
    <x v="0"/>
    <x v="0"/>
    <x v="0"/>
    <s v="Pagamento a favor de Eco-Produções, referente a 15 sacos de cimentos para a moradia da Sra. Ermelinda Tavares Andrade, confrome proposta em anexo."/>
  </r>
  <r>
    <x v="0"/>
    <n v="0"/>
    <n v="0"/>
    <n v="0"/>
    <n v="53659"/>
    <x v="1970"/>
    <x v="0"/>
    <x v="0"/>
    <x v="0"/>
    <s v="01.25.01.10"/>
    <x v="11"/>
    <x v="1"/>
    <x v="1"/>
    <s v="Educação"/>
    <s v="01.25.01"/>
    <s v="Educação"/>
    <s v="01.25.01"/>
    <x v="21"/>
    <x v="0"/>
    <x v="5"/>
    <x v="8"/>
    <x v="0"/>
    <x v="1"/>
    <x v="0"/>
    <x v="0"/>
    <x v="4"/>
    <s v="2023-06-09"/>
    <x v="1"/>
    <n v="53659"/>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íveis, destinados as viaturas afetos ao transporte escolar da Câmara Municipal de São Miguel, conforme anexo.  "/>
  </r>
  <r>
    <x v="2"/>
    <n v="0"/>
    <n v="0"/>
    <n v="0"/>
    <n v="3000"/>
    <x v="1971"/>
    <x v="0"/>
    <x v="0"/>
    <x v="0"/>
    <s v="01.27.07.04"/>
    <x v="32"/>
    <x v="4"/>
    <x v="5"/>
    <s v="Requalificação Urbana e Habitação 2"/>
    <s v="01.27.07"/>
    <s v="Requalificação Urbana e Habitação 2"/>
    <s v="01.27.07"/>
    <x v="18"/>
    <x v="0"/>
    <x v="0"/>
    <x v="0"/>
    <x v="0"/>
    <x v="1"/>
    <x v="2"/>
    <x v="0"/>
    <x v="5"/>
    <s v="2023-05-24"/>
    <x v="1"/>
    <n v="3000"/>
    <x v="0"/>
    <m/>
    <x v="0"/>
    <m/>
    <x v="292"/>
    <n v="100478471"/>
    <x v="0"/>
    <x v="0"/>
    <s v="Reabilitações de Estradas Rurais"/>
    <s v="ORI"/>
    <x v="0"/>
    <m/>
    <x v="0"/>
    <x v="0"/>
    <x v="0"/>
    <x v="0"/>
    <x v="0"/>
    <x v="0"/>
    <x v="0"/>
    <x v="0"/>
    <x v="0"/>
    <x v="0"/>
    <x v="0"/>
    <s v="Reabilitações de Estradas Rurais"/>
    <x v="0"/>
    <x v="0"/>
    <x v="0"/>
    <x v="0"/>
    <x v="1"/>
    <x v="0"/>
    <x v="0"/>
    <s v="000000"/>
    <x v="0"/>
    <x v="0"/>
    <x v="0"/>
    <x v="0"/>
    <s v="Pagamento a favor de Orlandina Ramos, pela aquisição de um galucho de areia,  para os trabalhos de calcetamento de praia de calhetona, no âmbito da requalificação da praia de calhetona, conforme anexo. "/>
  </r>
  <r>
    <x v="0"/>
    <n v="0"/>
    <n v="0"/>
    <n v="0"/>
    <n v="4500"/>
    <x v="1972"/>
    <x v="0"/>
    <x v="1"/>
    <x v="0"/>
    <s v="80.02.01"/>
    <x v="2"/>
    <x v="2"/>
    <x v="2"/>
    <s v="Retenções Iur"/>
    <s v="80.02.01"/>
    <s v="Retenções Iur"/>
    <s v="80.02.01"/>
    <x v="2"/>
    <x v="0"/>
    <x v="2"/>
    <x v="0"/>
    <x v="1"/>
    <x v="2"/>
    <x v="1"/>
    <x v="0"/>
    <x v="9"/>
    <s v="2023-11-03"/>
    <x v="3"/>
    <n v="4500"/>
    <x v="0"/>
    <m/>
    <x v="0"/>
    <m/>
    <x v="2"/>
    <n v="100474696"/>
    <x v="0"/>
    <x v="0"/>
    <s v="Retenções Iur"/>
    <s v="ORI"/>
    <x v="0"/>
    <s v="RIUR"/>
    <x v="0"/>
    <x v="0"/>
    <x v="0"/>
    <x v="0"/>
    <x v="0"/>
    <x v="0"/>
    <x v="0"/>
    <x v="0"/>
    <x v="0"/>
    <x v="0"/>
    <x v="0"/>
    <s v="Retenções Iur"/>
    <x v="0"/>
    <x v="0"/>
    <x v="0"/>
    <x v="0"/>
    <x v="2"/>
    <x v="0"/>
    <x v="0"/>
    <s v="000000"/>
    <x v="0"/>
    <x v="1"/>
    <x v="0"/>
    <x v="0"/>
    <s v="RETENCAO OT"/>
  </r>
  <r>
    <x v="0"/>
    <n v="0"/>
    <n v="0"/>
    <n v="0"/>
    <n v="3000"/>
    <x v="1973"/>
    <x v="0"/>
    <x v="0"/>
    <x v="0"/>
    <s v="01.25.01.10"/>
    <x v="11"/>
    <x v="1"/>
    <x v="1"/>
    <s v="Educação"/>
    <s v="01.25.01"/>
    <s v="Educação"/>
    <s v="01.25.01"/>
    <x v="21"/>
    <x v="0"/>
    <x v="5"/>
    <x v="8"/>
    <x v="0"/>
    <x v="1"/>
    <x v="0"/>
    <x v="0"/>
    <x v="6"/>
    <s v="2023-07-18"/>
    <x v="2"/>
    <n v="3000"/>
    <x v="0"/>
    <m/>
    <x v="0"/>
    <m/>
    <x v="293"/>
    <n v="100479415"/>
    <x v="0"/>
    <x v="0"/>
    <s v="Transporte escolar"/>
    <s v="ORI"/>
    <x v="0"/>
    <m/>
    <x v="0"/>
    <x v="0"/>
    <x v="0"/>
    <x v="0"/>
    <x v="0"/>
    <x v="0"/>
    <x v="0"/>
    <x v="0"/>
    <x v="0"/>
    <x v="0"/>
    <x v="0"/>
    <s v="Transporte escolar"/>
    <x v="0"/>
    <x v="0"/>
    <x v="0"/>
    <x v="0"/>
    <x v="1"/>
    <x v="0"/>
    <x v="0"/>
    <s v="000000"/>
    <x v="0"/>
    <x v="0"/>
    <x v="0"/>
    <x v="0"/>
    <s v="  Apoio financeira a favor do Senhora Cleusa Almeida, para pagamento de transporte escolar. conforme anexo.    "/>
  </r>
  <r>
    <x v="0"/>
    <n v="0"/>
    <n v="0"/>
    <n v="0"/>
    <n v="39430"/>
    <x v="1974"/>
    <x v="0"/>
    <x v="0"/>
    <x v="0"/>
    <s v="03.16.15"/>
    <x v="0"/>
    <x v="0"/>
    <x v="0"/>
    <s v="Direção Financeira"/>
    <s v="03.16.15"/>
    <s v="Direção Financeira"/>
    <s v="03.16.15"/>
    <x v="0"/>
    <x v="0"/>
    <x v="0"/>
    <x v="0"/>
    <x v="0"/>
    <x v="0"/>
    <x v="0"/>
    <x v="0"/>
    <x v="6"/>
    <s v="2023-07-18"/>
    <x v="2"/>
    <n v="39430"/>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281521"/>
    <x v="1975"/>
    <x v="0"/>
    <x v="0"/>
    <x v="0"/>
    <s v="01.27.04.10"/>
    <x v="13"/>
    <x v="4"/>
    <x v="5"/>
    <s v="Infra-Estruturas e Transportes"/>
    <s v="01.27.04"/>
    <s v="Infra-Estruturas e Transportes"/>
    <s v="01.27.04"/>
    <x v="21"/>
    <x v="0"/>
    <x v="5"/>
    <x v="8"/>
    <x v="0"/>
    <x v="1"/>
    <x v="0"/>
    <x v="0"/>
    <x v="6"/>
    <s v="2023-07-28"/>
    <x v="2"/>
    <n v="281521"/>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julho 2023, conforme a folha em anexo.  "/>
  </r>
  <r>
    <x v="2"/>
    <n v="0"/>
    <n v="0"/>
    <n v="0"/>
    <n v="40008"/>
    <x v="1976"/>
    <x v="0"/>
    <x v="0"/>
    <x v="0"/>
    <s v="01.27.06.80"/>
    <x v="15"/>
    <x v="4"/>
    <x v="5"/>
    <s v="Requalificação Urbana e habitação"/>
    <s v="01.27.06"/>
    <s v="Requalificação Urbana e habitação"/>
    <s v="01.27.06"/>
    <x v="18"/>
    <x v="0"/>
    <x v="0"/>
    <x v="0"/>
    <x v="0"/>
    <x v="1"/>
    <x v="2"/>
    <x v="0"/>
    <x v="6"/>
    <s v="2023-07-28"/>
    <x v="2"/>
    <n v="40008"/>
    <x v="0"/>
    <m/>
    <x v="0"/>
    <m/>
    <x v="0"/>
    <n v="100476920"/>
    <x v="0"/>
    <x v="0"/>
    <s v="Requalificação Urbana de Veneza"/>
    <s v="ORI"/>
    <x v="0"/>
    <m/>
    <x v="0"/>
    <x v="0"/>
    <x v="0"/>
    <x v="0"/>
    <x v="0"/>
    <x v="0"/>
    <x v="0"/>
    <x v="0"/>
    <x v="0"/>
    <x v="0"/>
    <x v="0"/>
    <s v="Requalificação Urbana de Veneza"/>
    <x v="0"/>
    <x v="0"/>
    <x v="0"/>
    <x v="0"/>
    <x v="1"/>
    <x v="0"/>
    <x v="0"/>
    <s v="000000"/>
    <x v="0"/>
    <x v="0"/>
    <x v="0"/>
    <x v="0"/>
    <s v="Pagamento a favor da Felisberto Carvalho, pela aquisição de combustíveis para a viatura afeto a obra de requalificação urbana e ambiental de Praia de Veneza, conforme anexo. "/>
  </r>
  <r>
    <x v="0"/>
    <n v="0"/>
    <n v="0"/>
    <n v="0"/>
    <n v="15987"/>
    <x v="1977"/>
    <x v="0"/>
    <x v="0"/>
    <x v="0"/>
    <s v="01.25.01.10"/>
    <x v="11"/>
    <x v="1"/>
    <x v="1"/>
    <s v="Educação"/>
    <s v="01.25.01"/>
    <s v="Educação"/>
    <s v="01.25.01"/>
    <x v="21"/>
    <x v="0"/>
    <x v="5"/>
    <x v="8"/>
    <x v="0"/>
    <x v="1"/>
    <x v="0"/>
    <x v="0"/>
    <x v="6"/>
    <s v="2023-07-28"/>
    <x v="2"/>
    <n v="15987"/>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íveis para a viatura afeto ao transporte escolar da CMSM, conforme anexo. "/>
  </r>
  <r>
    <x v="0"/>
    <n v="0"/>
    <n v="0"/>
    <n v="0"/>
    <n v="9000"/>
    <x v="1978"/>
    <x v="0"/>
    <x v="0"/>
    <x v="0"/>
    <s v="03.16.15"/>
    <x v="0"/>
    <x v="0"/>
    <x v="0"/>
    <s v="Direção Financeira"/>
    <s v="03.16.15"/>
    <s v="Direção Financeira"/>
    <s v="03.16.15"/>
    <x v="66"/>
    <x v="0"/>
    <x v="0"/>
    <x v="7"/>
    <x v="0"/>
    <x v="0"/>
    <x v="0"/>
    <x v="0"/>
    <x v="7"/>
    <s v="2023-08-02"/>
    <x v="2"/>
    <n v="9000"/>
    <x v="0"/>
    <m/>
    <x v="0"/>
    <m/>
    <x v="117"/>
    <n v="100477538"/>
    <x v="0"/>
    <x v="0"/>
    <s v="Direção Financeira"/>
    <s v="ORI"/>
    <x v="0"/>
    <m/>
    <x v="0"/>
    <x v="0"/>
    <x v="0"/>
    <x v="0"/>
    <x v="0"/>
    <x v="0"/>
    <x v="0"/>
    <x v="0"/>
    <x v="0"/>
    <x v="0"/>
    <x v="0"/>
    <s v="Direção Financeira"/>
    <x v="0"/>
    <x v="0"/>
    <x v="0"/>
    <x v="0"/>
    <x v="0"/>
    <x v="0"/>
    <x v="0"/>
    <s v="000000"/>
    <x v="0"/>
    <x v="0"/>
    <x v="0"/>
    <x v="0"/>
    <s v="Pagamento a favor de Oficina mecânica Andre, pela a aquisição de serviço de reparação de cortes de óleo da Viatura ST-03-QJ e panela de escape da Viatura ST-12-OI da CMSM, conforme anexo."/>
  </r>
  <r>
    <x v="1"/>
    <n v="0"/>
    <n v="0"/>
    <n v="0"/>
    <n v="81028"/>
    <x v="1979"/>
    <x v="0"/>
    <x v="0"/>
    <x v="0"/>
    <s v="80.02.10.26"/>
    <x v="3"/>
    <x v="2"/>
    <x v="2"/>
    <s v="Outros"/>
    <s v="80.02.10"/>
    <s v="Outros"/>
    <s v="80.02.10"/>
    <x v="35"/>
    <x v="0"/>
    <x v="4"/>
    <x v="10"/>
    <x v="1"/>
    <x v="2"/>
    <x v="0"/>
    <x v="0"/>
    <x v="7"/>
    <s v="2023-08-03"/>
    <x v="2"/>
    <n v="81028"/>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JULHO de 2023, conforme justificativo em anexo."/>
  </r>
  <r>
    <x v="0"/>
    <n v="0"/>
    <n v="0"/>
    <n v="0"/>
    <n v="692458"/>
    <x v="1980"/>
    <x v="0"/>
    <x v="0"/>
    <x v="0"/>
    <s v="03.16.15"/>
    <x v="0"/>
    <x v="0"/>
    <x v="0"/>
    <s v="Direção Financeira"/>
    <s v="03.16.15"/>
    <s v="Direção Financeira"/>
    <s v="03.16.15"/>
    <x v="77"/>
    <x v="0"/>
    <x v="0"/>
    <x v="0"/>
    <x v="0"/>
    <x v="0"/>
    <x v="0"/>
    <x v="0"/>
    <x v="7"/>
    <s v="2023-08-18"/>
    <x v="2"/>
    <n v="692458"/>
    <x v="0"/>
    <m/>
    <x v="0"/>
    <m/>
    <x v="294"/>
    <n v="100088126"/>
    <x v="0"/>
    <x v="0"/>
    <s v="Direção Financeira"/>
    <s v="ORI"/>
    <x v="0"/>
    <m/>
    <x v="0"/>
    <x v="0"/>
    <x v="0"/>
    <x v="0"/>
    <x v="0"/>
    <x v="0"/>
    <x v="0"/>
    <x v="0"/>
    <x v="0"/>
    <x v="0"/>
    <x v="0"/>
    <s v="Direção Financeira"/>
    <x v="0"/>
    <x v="0"/>
    <x v="0"/>
    <x v="0"/>
    <x v="0"/>
    <x v="0"/>
    <x v="0"/>
    <s v="000000"/>
    <x v="0"/>
    <x v="0"/>
    <x v="0"/>
    <x v="0"/>
    <s v="Pagamento dos 15% da comparticipação da entidade patronal ao INPS, referente a junho 2023 conforme documento em anexo."/>
  </r>
  <r>
    <x v="0"/>
    <n v="0"/>
    <n v="0"/>
    <n v="0"/>
    <n v="7000"/>
    <x v="1981"/>
    <x v="0"/>
    <x v="0"/>
    <x v="0"/>
    <s v="03.16.15"/>
    <x v="0"/>
    <x v="0"/>
    <x v="0"/>
    <s v="Direção Financeira"/>
    <s v="03.16.15"/>
    <s v="Direção Financeira"/>
    <s v="03.16.15"/>
    <x v="38"/>
    <x v="0"/>
    <x v="0"/>
    <x v="7"/>
    <x v="1"/>
    <x v="0"/>
    <x v="0"/>
    <x v="0"/>
    <x v="8"/>
    <s v="2023-10-09"/>
    <x v="3"/>
    <n v="7000"/>
    <x v="0"/>
    <m/>
    <x v="0"/>
    <m/>
    <x v="24"/>
    <n v="100476775"/>
    <x v="0"/>
    <x v="0"/>
    <s v="Direção Financeira"/>
    <s v="ORI"/>
    <x v="0"/>
    <m/>
    <x v="0"/>
    <x v="0"/>
    <x v="0"/>
    <x v="0"/>
    <x v="0"/>
    <x v="0"/>
    <x v="0"/>
    <x v="0"/>
    <x v="0"/>
    <x v="0"/>
    <x v="0"/>
    <s v="Direção Financeira"/>
    <x v="0"/>
    <x v="0"/>
    <x v="0"/>
    <x v="0"/>
    <x v="0"/>
    <x v="0"/>
    <x v="0"/>
    <s v="000000"/>
    <x v="0"/>
    <x v="0"/>
    <x v="0"/>
    <x v="0"/>
    <s v="Pagamento a favor da Electra Calheta, para a aquisição de serviço de carregamento de energia para o contador nº 14298918153 do cliente Hérmenio Celso Fernandes, presidente da CMSM, conforme anexo"/>
  </r>
  <r>
    <x v="0"/>
    <n v="0"/>
    <n v="0"/>
    <n v="0"/>
    <n v="45222"/>
    <x v="1982"/>
    <x v="0"/>
    <x v="1"/>
    <x v="0"/>
    <s v="80.02.01"/>
    <x v="2"/>
    <x v="2"/>
    <x v="2"/>
    <s v="Retenções Iur"/>
    <s v="80.02.01"/>
    <s v="Retenções Iur"/>
    <s v="80.02.01"/>
    <x v="2"/>
    <x v="0"/>
    <x v="2"/>
    <x v="0"/>
    <x v="1"/>
    <x v="2"/>
    <x v="1"/>
    <x v="0"/>
    <x v="11"/>
    <s v="2023-09-22"/>
    <x v="2"/>
    <n v="45222"/>
    <x v="0"/>
    <m/>
    <x v="0"/>
    <m/>
    <x v="2"/>
    <n v="100474696"/>
    <x v="0"/>
    <x v="0"/>
    <s v="Retenções Iur"/>
    <s v="ORI"/>
    <x v="0"/>
    <s v="RIUR"/>
    <x v="0"/>
    <x v="0"/>
    <x v="0"/>
    <x v="0"/>
    <x v="0"/>
    <x v="0"/>
    <x v="0"/>
    <x v="0"/>
    <x v="0"/>
    <x v="0"/>
    <x v="0"/>
    <s v="Retenções Iur"/>
    <x v="0"/>
    <x v="0"/>
    <x v="0"/>
    <x v="0"/>
    <x v="2"/>
    <x v="0"/>
    <x v="0"/>
    <s v="000000"/>
    <x v="0"/>
    <x v="1"/>
    <x v="0"/>
    <x v="0"/>
    <s v="RETENCAO OT"/>
  </r>
  <r>
    <x v="0"/>
    <n v="0"/>
    <n v="0"/>
    <n v="0"/>
    <n v="9000"/>
    <x v="1983"/>
    <x v="0"/>
    <x v="1"/>
    <x v="0"/>
    <s v="80.02.10.03"/>
    <x v="40"/>
    <x v="2"/>
    <x v="2"/>
    <s v="Outros"/>
    <s v="80.02.10"/>
    <s v="Outros"/>
    <s v="80.02.10"/>
    <x v="58"/>
    <x v="0"/>
    <x v="2"/>
    <x v="0"/>
    <x v="1"/>
    <x v="2"/>
    <x v="1"/>
    <x v="0"/>
    <x v="11"/>
    <s v="2023-09-22"/>
    <x v="2"/>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0097"/>
    <x v="1984"/>
    <x v="0"/>
    <x v="1"/>
    <x v="0"/>
    <s v="80.02.10.01"/>
    <x v="6"/>
    <x v="2"/>
    <x v="2"/>
    <s v="Outros"/>
    <s v="80.02.10"/>
    <s v="Outros"/>
    <s v="80.02.10"/>
    <x v="12"/>
    <x v="0"/>
    <x v="2"/>
    <x v="0"/>
    <x v="1"/>
    <x v="2"/>
    <x v="1"/>
    <x v="0"/>
    <x v="11"/>
    <s v="2023-09-22"/>
    <x v="2"/>
    <n v="6009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1985"/>
    <x v="0"/>
    <x v="1"/>
    <x v="0"/>
    <s v="80.02.10.24"/>
    <x v="38"/>
    <x v="2"/>
    <x v="2"/>
    <s v="Outros"/>
    <s v="80.02.10"/>
    <s v="Outros"/>
    <s v="80.02.10"/>
    <x v="13"/>
    <x v="0"/>
    <x v="2"/>
    <x v="0"/>
    <x v="1"/>
    <x v="2"/>
    <x v="1"/>
    <x v="0"/>
    <x v="11"/>
    <s v="2023-09-22"/>
    <x v="2"/>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25409"/>
    <x v="1986"/>
    <x v="0"/>
    <x v="1"/>
    <x v="0"/>
    <s v="80.02.01"/>
    <x v="2"/>
    <x v="2"/>
    <x v="2"/>
    <s v="Retenções Iur"/>
    <s v="80.02.01"/>
    <s v="Retenções Iur"/>
    <s v="80.02.01"/>
    <x v="2"/>
    <x v="0"/>
    <x v="2"/>
    <x v="0"/>
    <x v="1"/>
    <x v="2"/>
    <x v="1"/>
    <x v="0"/>
    <x v="11"/>
    <s v="2023-09-22"/>
    <x v="2"/>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1987"/>
    <x v="0"/>
    <x v="1"/>
    <x v="0"/>
    <s v="80.02.10.01"/>
    <x v="6"/>
    <x v="2"/>
    <x v="2"/>
    <s v="Outros"/>
    <s v="80.02.10"/>
    <s v="Outros"/>
    <s v="80.02.10"/>
    <x v="12"/>
    <x v="0"/>
    <x v="2"/>
    <x v="0"/>
    <x v="1"/>
    <x v="2"/>
    <x v="1"/>
    <x v="0"/>
    <x v="11"/>
    <s v="2023-09-22"/>
    <x v="2"/>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1988"/>
    <x v="0"/>
    <x v="1"/>
    <x v="0"/>
    <s v="80.02.10.20"/>
    <x v="18"/>
    <x v="2"/>
    <x v="2"/>
    <s v="Outros"/>
    <s v="80.02.10"/>
    <s v="Outros"/>
    <s v="80.02.10"/>
    <x v="3"/>
    <x v="0"/>
    <x v="2"/>
    <x v="2"/>
    <x v="1"/>
    <x v="2"/>
    <x v="1"/>
    <x v="0"/>
    <x v="11"/>
    <s v="2023-09-22"/>
    <x v="2"/>
    <n v="4800"/>
    <x v="0"/>
    <m/>
    <x v="0"/>
    <m/>
    <x v="21"/>
    <n v="100477977"/>
    <x v="0"/>
    <x v="0"/>
    <s v="Retenções CVMovel"/>
    <s v="ORI"/>
    <x v="0"/>
    <s v="RT"/>
    <x v="0"/>
    <x v="0"/>
    <x v="0"/>
    <x v="0"/>
    <x v="0"/>
    <x v="0"/>
    <x v="0"/>
    <x v="0"/>
    <x v="0"/>
    <x v="0"/>
    <x v="0"/>
    <s v="Retenções CVMovel"/>
    <x v="0"/>
    <x v="0"/>
    <x v="0"/>
    <x v="0"/>
    <x v="2"/>
    <x v="0"/>
    <x v="0"/>
    <s v="000000"/>
    <x v="0"/>
    <x v="1"/>
    <x v="0"/>
    <x v="0"/>
    <s v="RETENCAO OT"/>
  </r>
  <r>
    <x v="0"/>
    <n v="0"/>
    <n v="0"/>
    <n v="0"/>
    <n v="7374"/>
    <x v="1989"/>
    <x v="0"/>
    <x v="1"/>
    <x v="0"/>
    <s v="80.02.10.26"/>
    <x v="3"/>
    <x v="2"/>
    <x v="2"/>
    <s v="Outros"/>
    <s v="80.02.10"/>
    <s v="Outros"/>
    <s v="80.02.10"/>
    <x v="3"/>
    <x v="0"/>
    <x v="2"/>
    <x v="2"/>
    <x v="1"/>
    <x v="2"/>
    <x v="1"/>
    <x v="0"/>
    <x v="11"/>
    <s v="2023-09-22"/>
    <x v="2"/>
    <n v="7374"/>
    <x v="0"/>
    <m/>
    <x v="0"/>
    <m/>
    <x v="3"/>
    <n v="100479277"/>
    <x v="0"/>
    <x v="0"/>
    <s v="Retenção Sansung"/>
    <s v="ORI"/>
    <x v="0"/>
    <s v="RS"/>
    <x v="0"/>
    <x v="0"/>
    <x v="0"/>
    <x v="0"/>
    <x v="0"/>
    <x v="0"/>
    <x v="0"/>
    <x v="0"/>
    <x v="0"/>
    <x v="0"/>
    <x v="0"/>
    <s v="Retenção Sansung"/>
    <x v="0"/>
    <x v="0"/>
    <x v="0"/>
    <x v="0"/>
    <x v="2"/>
    <x v="0"/>
    <x v="0"/>
    <s v="000000"/>
    <x v="0"/>
    <x v="1"/>
    <x v="0"/>
    <x v="0"/>
    <s v="RETENCAO OT"/>
  </r>
  <r>
    <x v="0"/>
    <n v="0"/>
    <n v="0"/>
    <n v="0"/>
    <n v="5157"/>
    <x v="1990"/>
    <x v="0"/>
    <x v="1"/>
    <x v="0"/>
    <s v="80.02.01"/>
    <x v="2"/>
    <x v="2"/>
    <x v="2"/>
    <s v="Retenções Iur"/>
    <s v="80.02.01"/>
    <s v="Retenções Iur"/>
    <s v="80.02.01"/>
    <x v="2"/>
    <x v="0"/>
    <x v="2"/>
    <x v="0"/>
    <x v="1"/>
    <x v="2"/>
    <x v="1"/>
    <x v="0"/>
    <x v="11"/>
    <s v="2023-09-22"/>
    <x v="2"/>
    <n v="5157"/>
    <x v="0"/>
    <m/>
    <x v="0"/>
    <m/>
    <x v="2"/>
    <n v="100474696"/>
    <x v="0"/>
    <x v="0"/>
    <s v="Retenções Iur"/>
    <s v="ORI"/>
    <x v="0"/>
    <s v="RIUR"/>
    <x v="0"/>
    <x v="0"/>
    <x v="0"/>
    <x v="0"/>
    <x v="0"/>
    <x v="0"/>
    <x v="0"/>
    <x v="0"/>
    <x v="0"/>
    <x v="0"/>
    <x v="0"/>
    <s v="Retenções Iur"/>
    <x v="0"/>
    <x v="0"/>
    <x v="0"/>
    <x v="0"/>
    <x v="2"/>
    <x v="0"/>
    <x v="0"/>
    <s v="000000"/>
    <x v="0"/>
    <x v="1"/>
    <x v="0"/>
    <x v="0"/>
    <s v="RETENCAO OT"/>
  </r>
  <r>
    <x v="0"/>
    <n v="0"/>
    <n v="0"/>
    <n v="0"/>
    <n v="800"/>
    <x v="1991"/>
    <x v="0"/>
    <x v="1"/>
    <x v="0"/>
    <s v="80.02.10.20"/>
    <x v="18"/>
    <x v="2"/>
    <x v="2"/>
    <s v="Outros"/>
    <s v="80.02.10"/>
    <s v="Outros"/>
    <s v="80.02.10"/>
    <x v="3"/>
    <x v="0"/>
    <x v="2"/>
    <x v="2"/>
    <x v="1"/>
    <x v="2"/>
    <x v="1"/>
    <x v="0"/>
    <x v="11"/>
    <s v="2023-09-22"/>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4405"/>
    <x v="1992"/>
    <x v="0"/>
    <x v="1"/>
    <x v="0"/>
    <s v="80.02.01"/>
    <x v="2"/>
    <x v="2"/>
    <x v="2"/>
    <s v="Retenções Iur"/>
    <s v="80.02.01"/>
    <s v="Retenções Iur"/>
    <s v="80.02.01"/>
    <x v="2"/>
    <x v="0"/>
    <x v="2"/>
    <x v="0"/>
    <x v="1"/>
    <x v="2"/>
    <x v="1"/>
    <x v="0"/>
    <x v="11"/>
    <s v="2023-09-22"/>
    <x v="2"/>
    <n v="4405"/>
    <x v="0"/>
    <m/>
    <x v="0"/>
    <m/>
    <x v="2"/>
    <n v="100474696"/>
    <x v="0"/>
    <x v="0"/>
    <s v="Retenções Iur"/>
    <s v="ORI"/>
    <x v="0"/>
    <s v="RIUR"/>
    <x v="0"/>
    <x v="0"/>
    <x v="0"/>
    <x v="0"/>
    <x v="0"/>
    <x v="0"/>
    <x v="0"/>
    <x v="0"/>
    <x v="0"/>
    <x v="0"/>
    <x v="0"/>
    <s v="Retenções Iur"/>
    <x v="0"/>
    <x v="0"/>
    <x v="0"/>
    <x v="0"/>
    <x v="2"/>
    <x v="0"/>
    <x v="0"/>
    <s v="000000"/>
    <x v="0"/>
    <x v="1"/>
    <x v="0"/>
    <x v="0"/>
    <s v="RETENCAO OT"/>
  </r>
  <r>
    <x v="0"/>
    <n v="0"/>
    <n v="0"/>
    <n v="0"/>
    <n v="5446"/>
    <x v="1993"/>
    <x v="0"/>
    <x v="1"/>
    <x v="0"/>
    <s v="80.02.10.01"/>
    <x v="6"/>
    <x v="2"/>
    <x v="2"/>
    <s v="Outros"/>
    <s v="80.02.10"/>
    <s v="Outros"/>
    <s v="80.02.10"/>
    <x v="12"/>
    <x v="0"/>
    <x v="2"/>
    <x v="0"/>
    <x v="1"/>
    <x v="2"/>
    <x v="1"/>
    <x v="0"/>
    <x v="11"/>
    <s v="2023-09-22"/>
    <x v="2"/>
    <n v="5446"/>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300000"/>
    <x v="1994"/>
    <x v="0"/>
    <x v="0"/>
    <x v="0"/>
    <s v="01.25.02.25"/>
    <x v="59"/>
    <x v="1"/>
    <x v="1"/>
    <s v="desporto"/>
    <s v="01.25.02"/>
    <s v="desporto"/>
    <s v="01.25.02"/>
    <x v="18"/>
    <x v="0"/>
    <x v="0"/>
    <x v="0"/>
    <x v="0"/>
    <x v="1"/>
    <x v="2"/>
    <x v="0"/>
    <x v="8"/>
    <s v="2023-10-13"/>
    <x v="3"/>
    <n v="300000"/>
    <x v="0"/>
    <m/>
    <x v="0"/>
    <m/>
    <x v="276"/>
    <n v="100475724"/>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Pagamento a favor da Emobel Comercio serviço e representações, pela a aquisição de serviço de fornecimento e montangem de parque infantil de Pilão Cão, confrome anexo."/>
  </r>
  <r>
    <x v="0"/>
    <n v="0"/>
    <n v="0"/>
    <n v="0"/>
    <n v="4995"/>
    <x v="1995"/>
    <x v="0"/>
    <x v="1"/>
    <x v="0"/>
    <s v="80.02.01"/>
    <x v="2"/>
    <x v="2"/>
    <x v="2"/>
    <s v="Retenções Iur"/>
    <s v="80.02.01"/>
    <s v="Retenções Iur"/>
    <s v="80.02.01"/>
    <x v="2"/>
    <x v="0"/>
    <x v="2"/>
    <x v="0"/>
    <x v="1"/>
    <x v="2"/>
    <x v="1"/>
    <x v="0"/>
    <x v="11"/>
    <s v="2023-09-28"/>
    <x v="2"/>
    <n v="4995"/>
    <x v="0"/>
    <m/>
    <x v="0"/>
    <m/>
    <x v="2"/>
    <n v="100474696"/>
    <x v="0"/>
    <x v="0"/>
    <s v="Retenções Iur"/>
    <s v="ORI"/>
    <x v="0"/>
    <s v="RIUR"/>
    <x v="0"/>
    <x v="0"/>
    <x v="0"/>
    <x v="0"/>
    <x v="0"/>
    <x v="0"/>
    <x v="0"/>
    <x v="0"/>
    <x v="0"/>
    <x v="0"/>
    <x v="0"/>
    <s v="Retenções Iur"/>
    <x v="0"/>
    <x v="0"/>
    <x v="0"/>
    <x v="0"/>
    <x v="2"/>
    <x v="0"/>
    <x v="0"/>
    <s v="000000"/>
    <x v="0"/>
    <x v="1"/>
    <x v="0"/>
    <x v="0"/>
    <s v="RETENCAO OT"/>
  </r>
  <r>
    <x v="2"/>
    <n v="0"/>
    <n v="0"/>
    <n v="0"/>
    <n v="330000"/>
    <x v="1996"/>
    <x v="0"/>
    <x v="0"/>
    <x v="0"/>
    <s v="01.27.02.15"/>
    <x v="10"/>
    <x v="4"/>
    <x v="5"/>
    <s v="Saneamento básico"/>
    <s v="01.27.02"/>
    <s v="Saneamento básico"/>
    <s v="01.27.02"/>
    <x v="20"/>
    <x v="0"/>
    <x v="0"/>
    <x v="0"/>
    <x v="0"/>
    <x v="1"/>
    <x v="2"/>
    <x v="0"/>
    <x v="8"/>
    <s v="2023-10-27"/>
    <x v="3"/>
    <n v="330000"/>
    <x v="0"/>
    <m/>
    <x v="0"/>
    <m/>
    <x v="13"/>
    <n v="100477690"/>
    <x v="0"/>
    <x v="0"/>
    <s v="Transferência de Residuos Aterro Santiago"/>
    <s v="ORI"/>
    <x v="0"/>
    <m/>
    <x v="0"/>
    <x v="0"/>
    <x v="0"/>
    <x v="0"/>
    <x v="0"/>
    <x v="0"/>
    <x v="0"/>
    <x v="0"/>
    <x v="0"/>
    <x v="0"/>
    <x v="0"/>
    <s v="Transferência de Residuos Aterro Santiago"/>
    <x v="0"/>
    <x v="0"/>
    <x v="0"/>
    <x v="0"/>
    <x v="1"/>
    <x v="0"/>
    <x v="0"/>
    <s v="000000"/>
    <x v="0"/>
    <x v="0"/>
    <x v="0"/>
    <x v="0"/>
    <s v="Pagamento a favor Automendes, Pneus,Peças e Acessórios, pela aquisição de peças de automóvel, pneus para viaturas St-20-XE e St-93-UQ e 2 baterias para vitura St-03-QJ, confrome anexo."/>
  </r>
  <r>
    <x v="0"/>
    <n v="0"/>
    <n v="0"/>
    <n v="0"/>
    <n v="91826"/>
    <x v="1997"/>
    <x v="0"/>
    <x v="0"/>
    <x v="0"/>
    <s v="01.25.03.12"/>
    <x v="16"/>
    <x v="1"/>
    <x v="1"/>
    <s v="Emprego e Formação profissional"/>
    <s v="01.25.03"/>
    <s v="Emprego e Formação profissional"/>
    <s v="01.25.03"/>
    <x v="21"/>
    <x v="0"/>
    <x v="5"/>
    <x v="8"/>
    <x v="0"/>
    <x v="1"/>
    <x v="0"/>
    <x v="0"/>
    <x v="9"/>
    <s v="2023-11-22"/>
    <x v="3"/>
    <n v="91826"/>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Pagamento de estagiários, referente ao nês de novembro 2023. Conforme justificativo em anexo. "/>
  </r>
  <r>
    <x v="0"/>
    <n v="0"/>
    <n v="0"/>
    <n v="0"/>
    <n v="24773"/>
    <x v="1998"/>
    <x v="0"/>
    <x v="0"/>
    <x v="0"/>
    <s v="01.25.01.10"/>
    <x v="11"/>
    <x v="1"/>
    <x v="1"/>
    <s v="Educação"/>
    <s v="01.25.01"/>
    <s v="Educação"/>
    <s v="01.25.01"/>
    <x v="21"/>
    <x v="0"/>
    <x v="5"/>
    <x v="8"/>
    <x v="0"/>
    <x v="1"/>
    <x v="0"/>
    <x v="0"/>
    <x v="10"/>
    <s v="2023-12-01"/>
    <x v="3"/>
    <n v="24773"/>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iveis, destinados as viatura afetas aos transporte escolares da CMSM, confrome anexo "/>
  </r>
  <r>
    <x v="1"/>
    <n v="0"/>
    <n v="0"/>
    <n v="0"/>
    <n v="52300"/>
    <x v="1999"/>
    <x v="0"/>
    <x v="0"/>
    <x v="0"/>
    <s v="80.02.10.26"/>
    <x v="3"/>
    <x v="2"/>
    <x v="2"/>
    <s v="Outros"/>
    <s v="80.02.10"/>
    <s v="Outros"/>
    <s v="80.02.10"/>
    <x v="35"/>
    <x v="0"/>
    <x v="4"/>
    <x v="10"/>
    <x v="1"/>
    <x v="2"/>
    <x v="0"/>
    <x v="0"/>
    <x v="10"/>
    <s v="2023-12-05"/>
    <x v="3"/>
    <n v="52300"/>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Novembro de 2023, conforme justificativo em anexo. "/>
  </r>
  <r>
    <x v="2"/>
    <n v="0"/>
    <n v="0"/>
    <n v="0"/>
    <n v="33000"/>
    <x v="2000"/>
    <x v="0"/>
    <x v="0"/>
    <x v="0"/>
    <s v="01.25.02.23"/>
    <x v="12"/>
    <x v="1"/>
    <x v="1"/>
    <s v="desporto"/>
    <s v="01.25.02"/>
    <s v="desporto"/>
    <s v="01.25.02"/>
    <x v="18"/>
    <x v="0"/>
    <x v="0"/>
    <x v="0"/>
    <x v="0"/>
    <x v="1"/>
    <x v="2"/>
    <x v="0"/>
    <x v="10"/>
    <s v="2023-12-07"/>
    <x v="3"/>
    <n v="33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dos prémios de atletismo e árbitros da festa Imaculada Conceição, conforme anexo. "/>
  </r>
  <r>
    <x v="2"/>
    <n v="0"/>
    <n v="0"/>
    <n v="0"/>
    <n v="652931"/>
    <x v="2001"/>
    <x v="0"/>
    <x v="0"/>
    <x v="0"/>
    <s v="01.27.06.80"/>
    <x v="15"/>
    <x v="4"/>
    <x v="5"/>
    <s v="Requalificação Urbana e habitação"/>
    <s v="01.27.06"/>
    <s v="Requalificação Urbana e habitação"/>
    <s v="01.27.06"/>
    <x v="18"/>
    <x v="0"/>
    <x v="0"/>
    <x v="0"/>
    <x v="0"/>
    <x v="1"/>
    <x v="2"/>
    <x v="0"/>
    <x v="10"/>
    <s v="2023-12-11"/>
    <x v="3"/>
    <n v="652931"/>
    <x v="0"/>
    <m/>
    <x v="0"/>
    <m/>
    <x v="295"/>
    <n v="100397630"/>
    <x v="0"/>
    <x v="0"/>
    <s v="Requalificação Urbana de Veneza"/>
    <s v="ORI"/>
    <x v="0"/>
    <m/>
    <x v="0"/>
    <x v="0"/>
    <x v="0"/>
    <x v="0"/>
    <x v="0"/>
    <x v="0"/>
    <x v="0"/>
    <x v="0"/>
    <x v="0"/>
    <x v="0"/>
    <x v="0"/>
    <s v="Requalificação Urbana de Veneza"/>
    <x v="0"/>
    <x v="0"/>
    <x v="0"/>
    <x v="0"/>
    <x v="1"/>
    <x v="0"/>
    <x v="0"/>
    <s v="000000"/>
    <x v="0"/>
    <x v="0"/>
    <x v="0"/>
    <x v="0"/>
    <s v="Pagamento referente a transporte de material, conforme proposta em anexo."/>
  </r>
  <r>
    <x v="0"/>
    <n v="0"/>
    <n v="0"/>
    <n v="0"/>
    <n v="10834"/>
    <x v="2002"/>
    <x v="0"/>
    <x v="1"/>
    <x v="0"/>
    <s v="80.02.01"/>
    <x v="2"/>
    <x v="2"/>
    <x v="2"/>
    <s v="Retenções Iur"/>
    <s v="80.02.01"/>
    <s v="Retenções Iur"/>
    <s v="80.02.01"/>
    <x v="2"/>
    <x v="0"/>
    <x v="2"/>
    <x v="0"/>
    <x v="1"/>
    <x v="2"/>
    <x v="1"/>
    <x v="0"/>
    <x v="9"/>
    <s v="2023-11-21"/>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2003"/>
    <x v="0"/>
    <x v="1"/>
    <x v="0"/>
    <s v="80.02.10.01"/>
    <x v="6"/>
    <x v="2"/>
    <x v="2"/>
    <s v="Outros"/>
    <s v="80.02.10"/>
    <s v="Outros"/>
    <s v="80.02.10"/>
    <x v="12"/>
    <x v="0"/>
    <x v="2"/>
    <x v="0"/>
    <x v="1"/>
    <x v="2"/>
    <x v="1"/>
    <x v="0"/>
    <x v="9"/>
    <s v="2023-11-21"/>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2004"/>
    <x v="0"/>
    <x v="1"/>
    <x v="0"/>
    <s v="80.02.10.26"/>
    <x v="3"/>
    <x v="2"/>
    <x v="2"/>
    <s v="Outros"/>
    <s v="80.02.10"/>
    <s v="Outros"/>
    <s v="80.02.10"/>
    <x v="3"/>
    <x v="0"/>
    <x v="2"/>
    <x v="2"/>
    <x v="1"/>
    <x v="2"/>
    <x v="1"/>
    <x v="0"/>
    <x v="9"/>
    <s v="2023-11-21"/>
    <x v="3"/>
    <n v="4858"/>
    <x v="0"/>
    <m/>
    <x v="0"/>
    <m/>
    <x v="3"/>
    <n v="100479277"/>
    <x v="0"/>
    <x v="0"/>
    <s v="Retenção Sansung"/>
    <s v="ORI"/>
    <x v="0"/>
    <s v="RS"/>
    <x v="0"/>
    <x v="0"/>
    <x v="0"/>
    <x v="0"/>
    <x v="0"/>
    <x v="0"/>
    <x v="0"/>
    <x v="0"/>
    <x v="0"/>
    <x v="0"/>
    <x v="0"/>
    <s v="Retenção Sansung"/>
    <x v="0"/>
    <x v="0"/>
    <x v="0"/>
    <x v="0"/>
    <x v="2"/>
    <x v="0"/>
    <x v="0"/>
    <s v="000000"/>
    <x v="0"/>
    <x v="1"/>
    <x v="0"/>
    <x v="0"/>
    <s v="RETENCAO OT"/>
  </r>
  <r>
    <x v="0"/>
    <n v="0"/>
    <n v="0"/>
    <n v="0"/>
    <n v="25332"/>
    <x v="2005"/>
    <x v="0"/>
    <x v="1"/>
    <x v="0"/>
    <s v="80.02.01"/>
    <x v="2"/>
    <x v="2"/>
    <x v="2"/>
    <s v="Retenções Iur"/>
    <s v="80.02.01"/>
    <s v="Retenções Iur"/>
    <s v="80.02.01"/>
    <x v="2"/>
    <x v="0"/>
    <x v="2"/>
    <x v="0"/>
    <x v="1"/>
    <x v="2"/>
    <x v="1"/>
    <x v="0"/>
    <x v="9"/>
    <s v="2023-11-21"/>
    <x v="3"/>
    <n v="25332"/>
    <x v="0"/>
    <m/>
    <x v="0"/>
    <m/>
    <x v="2"/>
    <n v="100474696"/>
    <x v="0"/>
    <x v="0"/>
    <s v="Retenções Iur"/>
    <s v="ORI"/>
    <x v="0"/>
    <s v="RIUR"/>
    <x v="0"/>
    <x v="0"/>
    <x v="0"/>
    <x v="0"/>
    <x v="0"/>
    <x v="0"/>
    <x v="0"/>
    <x v="0"/>
    <x v="0"/>
    <x v="0"/>
    <x v="0"/>
    <s v="Retenções Iur"/>
    <x v="0"/>
    <x v="0"/>
    <x v="0"/>
    <x v="0"/>
    <x v="2"/>
    <x v="0"/>
    <x v="0"/>
    <s v="000000"/>
    <x v="0"/>
    <x v="1"/>
    <x v="0"/>
    <x v="0"/>
    <s v="RETENCAO OT"/>
  </r>
  <r>
    <x v="0"/>
    <n v="0"/>
    <n v="0"/>
    <n v="0"/>
    <n v="21021"/>
    <x v="2006"/>
    <x v="0"/>
    <x v="1"/>
    <x v="0"/>
    <s v="80.02.10.01"/>
    <x v="6"/>
    <x v="2"/>
    <x v="2"/>
    <s v="Outros"/>
    <s v="80.02.10"/>
    <s v="Outros"/>
    <s v="80.02.10"/>
    <x v="12"/>
    <x v="0"/>
    <x v="2"/>
    <x v="0"/>
    <x v="1"/>
    <x v="2"/>
    <x v="1"/>
    <x v="0"/>
    <x v="9"/>
    <s v="2023-11-21"/>
    <x v="3"/>
    <n v="2102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2007"/>
    <x v="0"/>
    <x v="1"/>
    <x v="0"/>
    <s v="80.02.10.20"/>
    <x v="18"/>
    <x v="2"/>
    <x v="2"/>
    <s v="Outros"/>
    <s v="80.02.10"/>
    <s v="Outros"/>
    <s v="80.02.10"/>
    <x v="3"/>
    <x v="0"/>
    <x v="2"/>
    <x v="2"/>
    <x v="1"/>
    <x v="2"/>
    <x v="1"/>
    <x v="0"/>
    <x v="9"/>
    <s v="2023-11-21"/>
    <x v="3"/>
    <n v="4800"/>
    <x v="0"/>
    <m/>
    <x v="0"/>
    <m/>
    <x v="21"/>
    <n v="100477977"/>
    <x v="0"/>
    <x v="0"/>
    <s v="Retenções CVMovel"/>
    <s v="ORI"/>
    <x v="0"/>
    <s v="RT"/>
    <x v="0"/>
    <x v="0"/>
    <x v="0"/>
    <x v="0"/>
    <x v="0"/>
    <x v="0"/>
    <x v="0"/>
    <x v="0"/>
    <x v="0"/>
    <x v="0"/>
    <x v="0"/>
    <s v="Retenções CVMovel"/>
    <x v="0"/>
    <x v="0"/>
    <x v="0"/>
    <x v="0"/>
    <x v="2"/>
    <x v="0"/>
    <x v="0"/>
    <s v="000000"/>
    <x v="0"/>
    <x v="1"/>
    <x v="0"/>
    <x v="0"/>
    <s v="RETENCAO OT"/>
  </r>
  <r>
    <x v="0"/>
    <n v="0"/>
    <n v="0"/>
    <n v="0"/>
    <n v="15239"/>
    <x v="2008"/>
    <x v="0"/>
    <x v="1"/>
    <x v="0"/>
    <s v="80.02.01"/>
    <x v="2"/>
    <x v="2"/>
    <x v="2"/>
    <s v="Retenções Iur"/>
    <s v="80.02.01"/>
    <s v="Retenções Iur"/>
    <s v="80.02.01"/>
    <x v="2"/>
    <x v="0"/>
    <x v="2"/>
    <x v="0"/>
    <x v="1"/>
    <x v="2"/>
    <x v="1"/>
    <x v="0"/>
    <x v="9"/>
    <s v="2023-11-21"/>
    <x v="3"/>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2009"/>
    <x v="0"/>
    <x v="1"/>
    <x v="0"/>
    <s v="80.02.10.01"/>
    <x v="6"/>
    <x v="2"/>
    <x v="2"/>
    <s v="Outros"/>
    <s v="80.02.10"/>
    <s v="Outros"/>
    <s v="80.02.10"/>
    <x v="12"/>
    <x v="0"/>
    <x v="2"/>
    <x v="0"/>
    <x v="1"/>
    <x v="2"/>
    <x v="1"/>
    <x v="0"/>
    <x v="9"/>
    <s v="2023-11-21"/>
    <x v="3"/>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5239"/>
    <x v="2010"/>
    <x v="0"/>
    <x v="0"/>
    <x v="0"/>
    <s v="03.16.32"/>
    <x v="55"/>
    <x v="0"/>
    <x v="0"/>
    <s v="Gabinete de Comunicação e Imagem"/>
    <s v="03.16.32"/>
    <s v="Gabinete de Comunicação e Imagem"/>
    <s v="03.16.32"/>
    <x v="37"/>
    <x v="0"/>
    <x v="0"/>
    <x v="0"/>
    <x v="1"/>
    <x v="0"/>
    <x v="0"/>
    <x v="0"/>
    <x v="10"/>
    <s v="2023-12-13"/>
    <x v="3"/>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12-2023"/>
  </r>
  <r>
    <x v="0"/>
    <n v="0"/>
    <n v="0"/>
    <n v="0"/>
    <n v="13659"/>
    <x v="2010"/>
    <x v="0"/>
    <x v="0"/>
    <x v="0"/>
    <s v="03.16.32"/>
    <x v="55"/>
    <x v="0"/>
    <x v="0"/>
    <s v="Gabinete de Comunicação e Imagem"/>
    <s v="03.16.32"/>
    <s v="Gabinete de Comunicação e Imagem"/>
    <s v="03.16.32"/>
    <x v="37"/>
    <x v="0"/>
    <x v="0"/>
    <x v="0"/>
    <x v="1"/>
    <x v="0"/>
    <x v="0"/>
    <x v="0"/>
    <x v="10"/>
    <s v="2023-12-13"/>
    <x v="3"/>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12-2023"/>
  </r>
  <r>
    <x v="0"/>
    <n v="0"/>
    <n v="0"/>
    <n v="0"/>
    <n v="141834"/>
    <x v="2010"/>
    <x v="0"/>
    <x v="0"/>
    <x v="0"/>
    <s v="03.16.32"/>
    <x v="55"/>
    <x v="0"/>
    <x v="0"/>
    <s v="Gabinete de Comunicação e Imagem"/>
    <s v="03.16.32"/>
    <s v="Gabinete de Comunicação e Imagem"/>
    <s v="03.16.32"/>
    <x v="37"/>
    <x v="0"/>
    <x v="0"/>
    <x v="0"/>
    <x v="1"/>
    <x v="0"/>
    <x v="0"/>
    <x v="0"/>
    <x v="10"/>
    <s v="2023-12-13"/>
    <x v="3"/>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12-2023"/>
  </r>
  <r>
    <x v="0"/>
    <n v="0"/>
    <n v="0"/>
    <n v="0"/>
    <n v="30000000"/>
    <x v="2011"/>
    <x v="0"/>
    <x v="1"/>
    <x v="0"/>
    <s v="03.03.10"/>
    <x v="4"/>
    <x v="0"/>
    <x v="3"/>
    <s v="Receitas Da Câmara"/>
    <s v="03.03.10"/>
    <s v="Receitas Da Câmara"/>
    <s v="03.03.10"/>
    <x v="7"/>
    <x v="0"/>
    <x v="3"/>
    <x v="3"/>
    <x v="0"/>
    <x v="0"/>
    <x v="1"/>
    <x v="0"/>
    <x v="9"/>
    <s v="2023-11-30"/>
    <x v="3"/>
    <n v="30000000"/>
    <x v="0"/>
    <m/>
    <x v="0"/>
    <m/>
    <x v="8"/>
    <n v="100474914"/>
    <x v="0"/>
    <x v="0"/>
    <s v="Receitas Da Câmara"/>
    <s v="EXT"/>
    <x v="0"/>
    <s v="RDC"/>
    <x v="0"/>
    <x v="0"/>
    <x v="0"/>
    <x v="0"/>
    <x v="0"/>
    <x v="0"/>
    <x v="0"/>
    <x v="0"/>
    <x v="0"/>
    <x v="0"/>
    <x v="0"/>
    <s v="Receitas Da Câmara"/>
    <x v="0"/>
    <x v="0"/>
    <x v="0"/>
    <x v="0"/>
    <x v="0"/>
    <x v="0"/>
    <x v="0"/>
    <s v="000000"/>
    <x v="0"/>
    <x v="0"/>
    <x v="0"/>
    <x v="0"/>
    <s v="Transferência de utilização (Credito bancário) novembro 2023, conforme anexo."/>
  </r>
  <r>
    <x v="0"/>
    <n v="0"/>
    <n v="0"/>
    <n v="0"/>
    <n v="4500"/>
    <x v="2012"/>
    <x v="0"/>
    <x v="1"/>
    <x v="0"/>
    <s v="80.02.01"/>
    <x v="2"/>
    <x v="2"/>
    <x v="2"/>
    <s v="Retenções Iur"/>
    <s v="80.02.01"/>
    <s v="Retenções Iur"/>
    <s v="80.02.01"/>
    <x v="2"/>
    <x v="0"/>
    <x v="2"/>
    <x v="0"/>
    <x v="1"/>
    <x v="2"/>
    <x v="1"/>
    <x v="0"/>
    <x v="9"/>
    <s v="2023-11-22"/>
    <x v="3"/>
    <n v="4500"/>
    <x v="0"/>
    <m/>
    <x v="0"/>
    <m/>
    <x v="2"/>
    <n v="100474696"/>
    <x v="0"/>
    <x v="0"/>
    <s v="Retenções Iur"/>
    <s v="ORI"/>
    <x v="0"/>
    <s v="RIUR"/>
    <x v="0"/>
    <x v="0"/>
    <x v="0"/>
    <x v="0"/>
    <x v="0"/>
    <x v="0"/>
    <x v="0"/>
    <x v="0"/>
    <x v="0"/>
    <x v="0"/>
    <x v="0"/>
    <s v="Retenções Iur"/>
    <x v="0"/>
    <x v="0"/>
    <x v="0"/>
    <x v="0"/>
    <x v="2"/>
    <x v="0"/>
    <x v="0"/>
    <s v="000000"/>
    <x v="0"/>
    <x v="1"/>
    <x v="0"/>
    <x v="0"/>
    <s v="RETENCAO OT"/>
  </r>
  <r>
    <x v="0"/>
    <n v="0"/>
    <n v="0"/>
    <n v="0"/>
    <n v="13030"/>
    <x v="2013"/>
    <x v="0"/>
    <x v="0"/>
    <x v="0"/>
    <s v="01.27.02.11"/>
    <x v="21"/>
    <x v="4"/>
    <x v="5"/>
    <s v="Saneamento básico"/>
    <s v="01.27.02"/>
    <s v="Saneamento básico"/>
    <s v="01.27.02"/>
    <x v="21"/>
    <x v="0"/>
    <x v="5"/>
    <x v="8"/>
    <x v="0"/>
    <x v="1"/>
    <x v="0"/>
    <x v="0"/>
    <x v="1"/>
    <s v="2023-02-23"/>
    <x v="0"/>
    <n v="13030"/>
    <x v="0"/>
    <m/>
    <x v="0"/>
    <m/>
    <x v="296"/>
    <n v="100478909"/>
    <x v="0"/>
    <x v="0"/>
    <s v="Reforço do saneamento básico"/>
    <s v="ORI"/>
    <x v="0"/>
    <m/>
    <x v="0"/>
    <x v="0"/>
    <x v="0"/>
    <x v="0"/>
    <x v="0"/>
    <x v="0"/>
    <x v="0"/>
    <x v="0"/>
    <x v="0"/>
    <x v="0"/>
    <x v="0"/>
    <s v="Reforço do saneamento básico"/>
    <x v="0"/>
    <x v="0"/>
    <x v="0"/>
    <x v="0"/>
    <x v="1"/>
    <x v="0"/>
    <x v="0"/>
    <s v="000000"/>
    <x v="0"/>
    <x v="0"/>
    <x v="0"/>
    <x v="0"/>
    <s v="Pagamento a favor da Srª. Cleisa Rosana Fortes, pela prestação de serviço de saneamento e limpeza urbana, referente ao mês de fevereiro de 2023, conforme contrato em anexo. "/>
  </r>
  <r>
    <x v="0"/>
    <n v="0"/>
    <n v="0"/>
    <n v="0"/>
    <n v="4828"/>
    <x v="2014"/>
    <x v="0"/>
    <x v="0"/>
    <x v="0"/>
    <s v="03.16.15"/>
    <x v="0"/>
    <x v="0"/>
    <x v="0"/>
    <s v="Direção Financeira"/>
    <s v="03.16.15"/>
    <s v="Direção Financeira"/>
    <s v="03.16.15"/>
    <x v="39"/>
    <x v="0"/>
    <x v="0"/>
    <x v="7"/>
    <x v="0"/>
    <x v="0"/>
    <x v="0"/>
    <x v="0"/>
    <x v="1"/>
    <s v="2023-02-24"/>
    <x v="0"/>
    <n v="4828"/>
    <x v="0"/>
    <m/>
    <x v="0"/>
    <m/>
    <x v="2"/>
    <n v="100474696"/>
    <x v="0"/>
    <x v="2"/>
    <s v="Direção Financeira"/>
    <s v="ORI"/>
    <x v="0"/>
    <m/>
    <x v="0"/>
    <x v="0"/>
    <x v="0"/>
    <x v="0"/>
    <x v="0"/>
    <x v="0"/>
    <x v="0"/>
    <x v="0"/>
    <x v="0"/>
    <x v="0"/>
    <x v="0"/>
    <s v="Direção Financeira"/>
    <x v="0"/>
    <x v="0"/>
    <x v="0"/>
    <x v="0"/>
    <x v="0"/>
    <x v="0"/>
    <x v="0"/>
    <s v="000000"/>
    <x v="0"/>
    <x v="0"/>
    <x v="2"/>
    <x v="0"/>
    <s v="Pagamento a favor do Sr. Ângelo Mariano Tavares Moreira, pela prestação de serviço, no gabinete Jurídico e no gabinete de turismo, Investimento e Empreendedorismo, referente ao mês de fevereiro 2023, conforme contrato em anexo.  "/>
  </r>
  <r>
    <x v="0"/>
    <n v="0"/>
    <n v="0"/>
    <n v="0"/>
    <n v="27362"/>
    <x v="2014"/>
    <x v="0"/>
    <x v="0"/>
    <x v="0"/>
    <s v="03.16.15"/>
    <x v="0"/>
    <x v="0"/>
    <x v="0"/>
    <s v="Direção Financeira"/>
    <s v="03.16.15"/>
    <s v="Direção Financeira"/>
    <s v="03.16.15"/>
    <x v="39"/>
    <x v="0"/>
    <x v="0"/>
    <x v="7"/>
    <x v="0"/>
    <x v="0"/>
    <x v="0"/>
    <x v="0"/>
    <x v="1"/>
    <s v="2023-02-24"/>
    <x v="0"/>
    <n v="27362"/>
    <x v="0"/>
    <m/>
    <x v="0"/>
    <m/>
    <x v="297"/>
    <n v="100479150"/>
    <x v="0"/>
    <x v="0"/>
    <s v="Direção Financeira"/>
    <s v="ORI"/>
    <x v="0"/>
    <m/>
    <x v="0"/>
    <x v="0"/>
    <x v="0"/>
    <x v="0"/>
    <x v="0"/>
    <x v="0"/>
    <x v="0"/>
    <x v="0"/>
    <x v="0"/>
    <x v="0"/>
    <x v="0"/>
    <s v="Direção Financeira"/>
    <x v="0"/>
    <x v="0"/>
    <x v="0"/>
    <x v="0"/>
    <x v="0"/>
    <x v="0"/>
    <x v="0"/>
    <s v="000000"/>
    <x v="0"/>
    <x v="0"/>
    <x v="0"/>
    <x v="0"/>
    <s v="Pagamento a favor do Sr. Ângelo Mariano Tavares Moreira, pela prestação de serviço, no gabinete Jurídico e no gabinete de turismo, Investimento e Empreendedorismo, referente ao mês de fevereiro 2023, conforme contrato em anexo.  "/>
  </r>
  <r>
    <x v="0"/>
    <n v="0"/>
    <n v="0"/>
    <n v="0"/>
    <n v="2300"/>
    <x v="2015"/>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2016"/>
    <x v="0"/>
    <x v="1"/>
    <x v="0"/>
    <s v="80.02.10.26"/>
    <x v="3"/>
    <x v="2"/>
    <x v="2"/>
    <s v="Outros"/>
    <s v="80.02.10"/>
    <s v="Outros"/>
    <s v="80.02.10"/>
    <x v="3"/>
    <x v="0"/>
    <x v="2"/>
    <x v="2"/>
    <x v="1"/>
    <x v="2"/>
    <x v="1"/>
    <x v="0"/>
    <x v="1"/>
    <s v="2023-02-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3000"/>
    <x v="2017"/>
    <x v="0"/>
    <x v="0"/>
    <x v="0"/>
    <s v="01.27.04.10"/>
    <x v="13"/>
    <x v="4"/>
    <x v="5"/>
    <s v="Infra-Estruturas e Transportes"/>
    <s v="01.27.04"/>
    <s v="Infra-Estruturas e Transportes"/>
    <s v="01.27.04"/>
    <x v="21"/>
    <x v="0"/>
    <x v="5"/>
    <x v="8"/>
    <x v="0"/>
    <x v="1"/>
    <x v="0"/>
    <x v="0"/>
    <x v="3"/>
    <s v="2023-04-28"/>
    <x v="1"/>
    <n v="3000"/>
    <x v="0"/>
    <m/>
    <x v="0"/>
    <m/>
    <x v="292"/>
    <n v="100478471"/>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r. Orlandinha Ramos, referente a venda de uma carrada de arreia, para trabalhos de calcetamento em Ponta Calhetona, conforme proposta em anexo."/>
  </r>
  <r>
    <x v="0"/>
    <n v="0"/>
    <n v="0"/>
    <n v="0"/>
    <n v="10735"/>
    <x v="2018"/>
    <x v="0"/>
    <x v="0"/>
    <x v="0"/>
    <s v="01.25.05.12"/>
    <x v="5"/>
    <x v="1"/>
    <x v="1"/>
    <s v="Saúde"/>
    <s v="01.25.05"/>
    <s v="Saúde"/>
    <s v="01.25.05"/>
    <x v="1"/>
    <x v="0"/>
    <x v="1"/>
    <x v="1"/>
    <x v="0"/>
    <x v="1"/>
    <x v="0"/>
    <x v="0"/>
    <x v="6"/>
    <s v="2023-07-24"/>
    <x v="2"/>
    <n v="10735"/>
    <x v="0"/>
    <m/>
    <x v="0"/>
    <m/>
    <x v="289"/>
    <n v="100479335"/>
    <x v="0"/>
    <x v="0"/>
    <s v="Promoção e Inclusão Social"/>
    <s v="ORI"/>
    <x v="0"/>
    <m/>
    <x v="0"/>
    <x v="0"/>
    <x v="0"/>
    <x v="0"/>
    <x v="0"/>
    <x v="0"/>
    <x v="0"/>
    <x v="0"/>
    <x v="0"/>
    <x v="0"/>
    <x v="0"/>
    <s v="Promoção e Inclusão Social"/>
    <x v="0"/>
    <x v="0"/>
    <x v="0"/>
    <x v="0"/>
    <x v="1"/>
    <x v="0"/>
    <x v="0"/>
    <s v="000000"/>
    <x v="0"/>
    <x v="0"/>
    <x v="0"/>
    <x v="0"/>
    <s v="Pagamento á Mini Mercado Ribeiro, referente a aquisição de géneros alimentícios para composição de cestas básicas, para atribuição as famílias vulneráveis, conforme anexo. "/>
  </r>
  <r>
    <x v="0"/>
    <n v="0"/>
    <n v="0"/>
    <n v="0"/>
    <n v="5000"/>
    <x v="2019"/>
    <x v="0"/>
    <x v="1"/>
    <x v="0"/>
    <s v="03.03.10"/>
    <x v="4"/>
    <x v="0"/>
    <x v="3"/>
    <s v="Receitas Da Câmara"/>
    <s v="03.03.10"/>
    <s v="Receitas Da Câmara"/>
    <s v="03.03.10"/>
    <x v="57"/>
    <x v="0"/>
    <x v="3"/>
    <x v="13"/>
    <x v="0"/>
    <x v="0"/>
    <x v="1"/>
    <x v="0"/>
    <x v="6"/>
    <s v="2023-07-21"/>
    <x v="2"/>
    <n v="5000"/>
    <x v="0"/>
    <m/>
    <x v="0"/>
    <m/>
    <x v="8"/>
    <n v="100474914"/>
    <x v="0"/>
    <x v="0"/>
    <s v="Receitas Da Câmara"/>
    <s v="EXT"/>
    <x v="0"/>
    <s v="RDC"/>
    <x v="0"/>
    <x v="0"/>
    <x v="0"/>
    <x v="0"/>
    <x v="0"/>
    <x v="0"/>
    <x v="0"/>
    <x v="0"/>
    <x v="0"/>
    <x v="0"/>
    <x v="0"/>
    <s v="Receitas Da Câmara"/>
    <x v="0"/>
    <x v="0"/>
    <x v="0"/>
    <x v="0"/>
    <x v="0"/>
    <x v="0"/>
    <x v="0"/>
    <s v="000000"/>
    <x v="0"/>
    <x v="0"/>
    <x v="0"/>
    <x v="0"/>
    <s v="Reposição Salário Amélia Soares Gomes Almeida, conforme anexo."/>
  </r>
  <r>
    <x v="2"/>
    <n v="0"/>
    <n v="0"/>
    <n v="0"/>
    <n v="666666"/>
    <x v="2020"/>
    <x v="0"/>
    <x v="1"/>
    <x v="0"/>
    <s v="03.03.10"/>
    <x v="4"/>
    <x v="0"/>
    <x v="3"/>
    <s v="Receitas Da Câmara"/>
    <s v="03.03.10"/>
    <s v="Receitas Da Câmara"/>
    <s v="03.03.10"/>
    <x v="43"/>
    <x v="0"/>
    <x v="6"/>
    <x v="11"/>
    <x v="0"/>
    <x v="0"/>
    <x v="1"/>
    <x v="0"/>
    <x v="6"/>
    <s v="2023-07-03"/>
    <x v="2"/>
    <n v="666666"/>
    <x v="0"/>
    <m/>
    <x v="0"/>
    <m/>
    <x v="8"/>
    <n v="100474914"/>
    <x v="0"/>
    <x v="0"/>
    <s v="Receitas Da Câmara"/>
    <s v="EXT"/>
    <x v="0"/>
    <s v="RDC"/>
    <x v="0"/>
    <x v="0"/>
    <x v="0"/>
    <x v="0"/>
    <x v="0"/>
    <x v="0"/>
    <x v="0"/>
    <x v="0"/>
    <x v="0"/>
    <x v="0"/>
    <x v="0"/>
    <s v="Receitas Da Câmara"/>
    <x v="0"/>
    <x v="0"/>
    <x v="0"/>
    <x v="0"/>
    <x v="0"/>
    <x v="0"/>
    <x v="0"/>
    <s v="000000"/>
    <x v="0"/>
    <x v="0"/>
    <x v="0"/>
    <x v="0"/>
    <s v="Transferência feita pela Ficase, como apoio para transporte escolar, conforme anexo. "/>
  </r>
  <r>
    <x v="0"/>
    <n v="0"/>
    <n v="0"/>
    <n v="0"/>
    <n v="80"/>
    <x v="2021"/>
    <x v="0"/>
    <x v="0"/>
    <x v="0"/>
    <s v="03.16.15"/>
    <x v="0"/>
    <x v="0"/>
    <x v="0"/>
    <s v="Direção Financeira"/>
    <s v="03.16.15"/>
    <s v="Direção Financeira"/>
    <s v="03.16.15"/>
    <x v="54"/>
    <x v="0"/>
    <x v="0"/>
    <x v="0"/>
    <x v="0"/>
    <x v="0"/>
    <x v="0"/>
    <x v="0"/>
    <x v="7"/>
    <s v="2023-08-28"/>
    <x v="2"/>
    <n v="80"/>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463"/>
    <x v="2021"/>
    <x v="0"/>
    <x v="0"/>
    <x v="0"/>
    <s v="03.16.15"/>
    <x v="0"/>
    <x v="0"/>
    <x v="0"/>
    <s v="Direção Financeira"/>
    <s v="03.16.15"/>
    <s v="Direção Financeira"/>
    <s v="03.16.15"/>
    <x v="71"/>
    <x v="0"/>
    <x v="0"/>
    <x v="0"/>
    <x v="0"/>
    <x v="0"/>
    <x v="0"/>
    <x v="0"/>
    <x v="7"/>
    <s v="2023-08-28"/>
    <x v="2"/>
    <n v="463"/>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569"/>
    <x v="2021"/>
    <x v="0"/>
    <x v="0"/>
    <x v="0"/>
    <s v="03.16.15"/>
    <x v="0"/>
    <x v="0"/>
    <x v="0"/>
    <s v="Direção Financeira"/>
    <s v="03.16.15"/>
    <s v="Direção Financeira"/>
    <s v="03.16.15"/>
    <x v="51"/>
    <x v="0"/>
    <x v="0"/>
    <x v="0"/>
    <x v="0"/>
    <x v="0"/>
    <x v="0"/>
    <x v="0"/>
    <x v="7"/>
    <s v="2023-08-28"/>
    <x v="2"/>
    <n v="569"/>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6"/>
    <x v="2021"/>
    <x v="0"/>
    <x v="0"/>
    <x v="0"/>
    <s v="03.16.15"/>
    <x v="0"/>
    <x v="0"/>
    <x v="0"/>
    <s v="Direção Financeira"/>
    <s v="03.16.15"/>
    <s v="Direção Financeira"/>
    <s v="03.16.15"/>
    <x v="52"/>
    <x v="0"/>
    <x v="0"/>
    <x v="0"/>
    <x v="0"/>
    <x v="0"/>
    <x v="0"/>
    <x v="0"/>
    <x v="7"/>
    <s v="2023-08-28"/>
    <x v="2"/>
    <n v="6"/>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5273"/>
    <x v="2021"/>
    <x v="0"/>
    <x v="0"/>
    <x v="0"/>
    <s v="03.16.15"/>
    <x v="0"/>
    <x v="0"/>
    <x v="0"/>
    <s v="Direção Financeira"/>
    <s v="03.16.15"/>
    <s v="Direção Financeira"/>
    <s v="03.16.15"/>
    <x v="37"/>
    <x v="0"/>
    <x v="0"/>
    <x v="0"/>
    <x v="1"/>
    <x v="0"/>
    <x v="0"/>
    <x v="0"/>
    <x v="7"/>
    <s v="2023-08-28"/>
    <x v="2"/>
    <n v="5273"/>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2432"/>
    <x v="2021"/>
    <x v="0"/>
    <x v="0"/>
    <x v="0"/>
    <s v="03.16.15"/>
    <x v="0"/>
    <x v="0"/>
    <x v="0"/>
    <s v="Direção Financeira"/>
    <s v="03.16.15"/>
    <s v="Direção Financeira"/>
    <s v="03.16.15"/>
    <x v="49"/>
    <x v="0"/>
    <x v="0"/>
    <x v="0"/>
    <x v="1"/>
    <x v="0"/>
    <x v="0"/>
    <x v="0"/>
    <x v="7"/>
    <s v="2023-08-28"/>
    <x v="2"/>
    <n v="2432"/>
    <x v="0"/>
    <m/>
    <x v="0"/>
    <m/>
    <x v="3"/>
    <n v="100479277"/>
    <x v="0"/>
    <x v="1"/>
    <s v="Direção Financeira"/>
    <s v="ORI"/>
    <x v="0"/>
    <m/>
    <x v="0"/>
    <x v="0"/>
    <x v="0"/>
    <x v="0"/>
    <x v="0"/>
    <x v="0"/>
    <x v="0"/>
    <x v="0"/>
    <x v="0"/>
    <x v="0"/>
    <x v="0"/>
    <s v="Direção Financeira"/>
    <x v="0"/>
    <x v="0"/>
    <x v="0"/>
    <x v="0"/>
    <x v="0"/>
    <x v="0"/>
    <x v="0"/>
    <s v="000000"/>
    <x v="0"/>
    <x v="0"/>
    <x v="1"/>
    <x v="0"/>
    <s v="Pagamento de salário referente a 08-2023"/>
  </r>
  <r>
    <x v="0"/>
    <n v="0"/>
    <n v="0"/>
    <n v="0"/>
    <n v="480"/>
    <x v="2021"/>
    <x v="0"/>
    <x v="0"/>
    <x v="0"/>
    <s v="03.16.15"/>
    <x v="0"/>
    <x v="0"/>
    <x v="0"/>
    <s v="Direção Financeira"/>
    <s v="03.16.15"/>
    <s v="Direção Financeira"/>
    <s v="03.16.15"/>
    <x v="54"/>
    <x v="0"/>
    <x v="0"/>
    <x v="0"/>
    <x v="0"/>
    <x v="0"/>
    <x v="0"/>
    <x v="0"/>
    <x v="7"/>
    <s v="2023-08-28"/>
    <x v="2"/>
    <n v="480"/>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2771"/>
    <x v="2021"/>
    <x v="0"/>
    <x v="0"/>
    <x v="0"/>
    <s v="03.16.15"/>
    <x v="0"/>
    <x v="0"/>
    <x v="0"/>
    <s v="Direção Financeira"/>
    <s v="03.16.15"/>
    <s v="Direção Financeira"/>
    <s v="03.16.15"/>
    <x v="71"/>
    <x v="0"/>
    <x v="0"/>
    <x v="0"/>
    <x v="0"/>
    <x v="0"/>
    <x v="0"/>
    <x v="0"/>
    <x v="7"/>
    <s v="2023-08-28"/>
    <x v="2"/>
    <n v="2771"/>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3403"/>
    <x v="2021"/>
    <x v="0"/>
    <x v="0"/>
    <x v="0"/>
    <s v="03.16.15"/>
    <x v="0"/>
    <x v="0"/>
    <x v="0"/>
    <s v="Direção Financeira"/>
    <s v="03.16.15"/>
    <s v="Direção Financeira"/>
    <s v="03.16.15"/>
    <x v="51"/>
    <x v="0"/>
    <x v="0"/>
    <x v="0"/>
    <x v="0"/>
    <x v="0"/>
    <x v="0"/>
    <x v="0"/>
    <x v="7"/>
    <s v="2023-08-28"/>
    <x v="2"/>
    <n v="3403"/>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41"/>
    <x v="2021"/>
    <x v="0"/>
    <x v="0"/>
    <x v="0"/>
    <s v="03.16.15"/>
    <x v="0"/>
    <x v="0"/>
    <x v="0"/>
    <s v="Direção Financeira"/>
    <s v="03.16.15"/>
    <s v="Direção Financeira"/>
    <s v="03.16.15"/>
    <x v="52"/>
    <x v="0"/>
    <x v="0"/>
    <x v="0"/>
    <x v="0"/>
    <x v="0"/>
    <x v="0"/>
    <x v="0"/>
    <x v="7"/>
    <s v="2023-08-28"/>
    <x v="2"/>
    <n v="41"/>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31540"/>
    <x v="2021"/>
    <x v="0"/>
    <x v="0"/>
    <x v="0"/>
    <s v="03.16.15"/>
    <x v="0"/>
    <x v="0"/>
    <x v="0"/>
    <s v="Direção Financeira"/>
    <s v="03.16.15"/>
    <s v="Direção Financeira"/>
    <s v="03.16.15"/>
    <x v="37"/>
    <x v="0"/>
    <x v="0"/>
    <x v="0"/>
    <x v="1"/>
    <x v="0"/>
    <x v="0"/>
    <x v="0"/>
    <x v="7"/>
    <s v="2023-08-28"/>
    <x v="2"/>
    <n v="31540"/>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14531"/>
    <x v="2021"/>
    <x v="0"/>
    <x v="0"/>
    <x v="0"/>
    <s v="03.16.15"/>
    <x v="0"/>
    <x v="0"/>
    <x v="0"/>
    <s v="Direção Financeira"/>
    <s v="03.16.15"/>
    <s v="Direção Financeira"/>
    <s v="03.16.15"/>
    <x v="49"/>
    <x v="0"/>
    <x v="0"/>
    <x v="0"/>
    <x v="1"/>
    <x v="0"/>
    <x v="0"/>
    <x v="0"/>
    <x v="7"/>
    <s v="2023-08-28"/>
    <x v="2"/>
    <n v="14531"/>
    <x v="0"/>
    <m/>
    <x v="0"/>
    <m/>
    <x v="2"/>
    <n v="100474696"/>
    <x v="0"/>
    <x v="2"/>
    <s v="Direção Financeira"/>
    <s v="ORI"/>
    <x v="0"/>
    <m/>
    <x v="0"/>
    <x v="0"/>
    <x v="0"/>
    <x v="0"/>
    <x v="0"/>
    <x v="0"/>
    <x v="0"/>
    <x v="0"/>
    <x v="0"/>
    <x v="0"/>
    <x v="0"/>
    <s v="Direção Financeira"/>
    <x v="0"/>
    <x v="0"/>
    <x v="0"/>
    <x v="0"/>
    <x v="0"/>
    <x v="0"/>
    <x v="0"/>
    <s v="000000"/>
    <x v="0"/>
    <x v="0"/>
    <x v="2"/>
    <x v="0"/>
    <s v="Pagamento de salário referente a 08-2023"/>
  </r>
  <r>
    <x v="0"/>
    <n v="0"/>
    <n v="0"/>
    <n v="0"/>
    <n v="7"/>
    <x v="2021"/>
    <x v="0"/>
    <x v="0"/>
    <x v="0"/>
    <s v="03.16.15"/>
    <x v="0"/>
    <x v="0"/>
    <x v="0"/>
    <s v="Direção Financeira"/>
    <s v="03.16.15"/>
    <s v="Direção Financeira"/>
    <s v="03.16.15"/>
    <x v="54"/>
    <x v="0"/>
    <x v="0"/>
    <x v="0"/>
    <x v="0"/>
    <x v="0"/>
    <x v="0"/>
    <x v="0"/>
    <x v="7"/>
    <s v="2023-08-28"/>
    <x v="2"/>
    <n v="7"/>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43"/>
    <x v="2021"/>
    <x v="0"/>
    <x v="0"/>
    <x v="0"/>
    <s v="03.16.15"/>
    <x v="0"/>
    <x v="0"/>
    <x v="0"/>
    <s v="Direção Financeira"/>
    <s v="03.16.15"/>
    <s v="Direção Financeira"/>
    <s v="03.16.15"/>
    <x v="71"/>
    <x v="0"/>
    <x v="0"/>
    <x v="0"/>
    <x v="0"/>
    <x v="0"/>
    <x v="0"/>
    <x v="0"/>
    <x v="7"/>
    <s v="2023-08-28"/>
    <x v="2"/>
    <n v="43"/>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52"/>
    <x v="2021"/>
    <x v="0"/>
    <x v="0"/>
    <x v="0"/>
    <s v="03.16.15"/>
    <x v="0"/>
    <x v="0"/>
    <x v="0"/>
    <s v="Direção Financeira"/>
    <s v="03.16.15"/>
    <s v="Direção Financeira"/>
    <s v="03.16.15"/>
    <x v="51"/>
    <x v="0"/>
    <x v="0"/>
    <x v="0"/>
    <x v="0"/>
    <x v="0"/>
    <x v="0"/>
    <x v="0"/>
    <x v="7"/>
    <s v="2023-08-28"/>
    <x v="2"/>
    <n v="52"/>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0"/>
    <x v="2021"/>
    <x v="0"/>
    <x v="0"/>
    <x v="0"/>
    <s v="03.16.15"/>
    <x v="0"/>
    <x v="0"/>
    <x v="0"/>
    <s v="Direção Financeira"/>
    <s v="03.16.15"/>
    <s v="Direção Financeira"/>
    <s v="03.16.15"/>
    <x v="52"/>
    <x v="0"/>
    <x v="0"/>
    <x v="0"/>
    <x v="0"/>
    <x v="0"/>
    <x v="0"/>
    <x v="0"/>
    <x v="7"/>
    <s v="2023-08-28"/>
    <x v="2"/>
    <n v="0"/>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489"/>
    <x v="2021"/>
    <x v="0"/>
    <x v="0"/>
    <x v="0"/>
    <s v="03.16.15"/>
    <x v="0"/>
    <x v="0"/>
    <x v="0"/>
    <s v="Direção Financeira"/>
    <s v="03.16.15"/>
    <s v="Direção Financeira"/>
    <s v="03.16.15"/>
    <x v="37"/>
    <x v="0"/>
    <x v="0"/>
    <x v="0"/>
    <x v="1"/>
    <x v="0"/>
    <x v="0"/>
    <x v="0"/>
    <x v="7"/>
    <s v="2023-08-28"/>
    <x v="2"/>
    <n v="489"/>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228"/>
    <x v="2021"/>
    <x v="0"/>
    <x v="0"/>
    <x v="0"/>
    <s v="03.16.15"/>
    <x v="0"/>
    <x v="0"/>
    <x v="0"/>
    <s v="Direção Financeira"/>
    <s v="03.16.15"/>
    <s v="Direção Financeira"/>
    <s v="03.16.15"/>
    <x v="49"/>
    <x v="0"/>
    <x v="0"/>
    <x v="0"/>
    <x v="1"/>
    <x v="0"/>
    <x v="0"/>
    <x v="0"/>
    <x v="7"/>
    <s v="2023-08-28"/>
    <x v="2"/>
    <n v="228"/>
    <x v="0"/>
    <m/>
    <x v="0"/>
    <m/>
    <x v="7"/>
    <n v="100474707"/>
    <x v="0"/>
    <x v="4"/>
    <s v="Direção Financeira"/>
    <s v="ORI"/>
    <x v="0"/>
    <m/>
    <x v="0"/>
    <x v="0"/>
    <x v="0"/>
    <x v="0"/>
    <x v="0"/>
    <x v="0"/>
    <x v="0"/>
    <x v="0"/>
    <x v="0"/>
    <x v="0"/>
    <x v="0"/>
    <s v="Direção Financeira"/>
    <x v="0"/>
    <x v="0"/>
    <x v="0"/>
    <x v="0"/>
    <x v="0"/>
    <x v="0"/>
    <x v="0"/>
    <s v="000000"/>
    <x v="0"/>
    <x v="0"/>
    <x v="4"/>
    <x v="0"/>
    <s v="Pagamento de salário referente a 08-2023"/>
  </r>
  <r>
    <x v="0"/>
    <n v="0"/>
    <n v="0"/>
    <n v="0"/>
    <n v="109"/>
    <x v="2021"/>
    <x v="0"/>
    <x v="0"/>
    <x v="0"/>
    <s v="03.16.15"/>
    <x v="0"/>
    <x v="0"/>
    <x v="0"/>
    <s v="Direção Financeira"/>
    <s v="03.16.15"/>
    <s v="Direção Financeira"/>
    <s v="03.16.15"/>
    <x v="54"/>
    <x v="0"/>
    <x v="0"/>
    <x v="0"/>
    <x v="0"/>
    <x v="0"/>
    <x v="0"/>
    <x v="0"/>
    <x v="7"/>
    <s v="2023-08-28"/>
    <x v="2"/>
    <n v="109"/>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630"/>
    <x v="2021"/>
    <x v="0"/>
    <x v="0"/>
    <x v="0"/>
    <s v="03.16.15"/>
    <x v="0"/>
    <x v="0"/>
    <x v="0"/>
    <s v="Direção Financeira"/>
    <s v="03.16.15"/>
    <s v="Direção Financeira"/>
    <s v="03.16.15"/>
    <x v="71"/>
    <x v="0"/>
    <x v="0"/>
    <x v="0"/>
    <x v="0"/>
    <x v="0"/>
    <x v="0"/>
    <x v="0"/>
    <x v="7"/>
    <s v="2023-08-28"/>
    <x v="2"/>
    <n v="630"/>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774"/>
    <x v="2021"/>
    <x v="0"/>
    <x v="0"/>
    <x v="0"/>
    <s v="03.16.15"/>
    <x v="0"/>
    <x v="0"/>
    <x v="0"/>
    <s v="Direção Financeira"/>
    <s v="03.16.15"/>
    <s v="Direção Financeira"/>
    <s v="03.16.15"/>
    <x v="51"/>
    <x v="0"/>
    <x v="0"/>
    <x v="0"/>
    <x v="0"/>
    <x v="0"/>
    <x v="0"/>
    <x v="0"/>
    <x v="7"/>
    <s v="2023-08-28"/>
    <x v="2"/>
    <n v="774"/>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9"/>
    <x v="2021"/>
    <x v="0"/>
    <x v="0"/>
    <x v="0"/>
    <s v="03.16.15"/>
    <x v="0"/>
    <x v="0"/>
    <x v="0"/>
    <s v="Direção Financeira"/>
    <s v="03.16.15"/>
    <s v="Direção Financeira"/>
    <s v="03.16.15"/>
    <x v="52"/>
    <x v="0"/>
    <x v="0"/>
    <x v="0"/>
    <x v="0"/>
    <x v="0"/>
    <x v="0"/>
    <x v="0"/>
    <x v="7"/>
    <s v="2023-08-28"/>
    <x v="2"/>
    <n v="9"/>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7173"/>
    <x v="2021"/>
    <x v="0"/>
    <x v="0"/>
    <x v="0"/>
    <s v="03.16.15"/>
    <x v="0"/>
    <x v="0"/>
    <x v="0"/>
    <s v="Direção Financeira"/>
    <s v="03.16.15"/>
    <s v="Direção Financeira"/>
    <s v="03.16.15"/>
    <x v="37"/>
    <x v="0"/>
    <x v="0"/>
    <x v="0"/>
    <x v="1"/>
    <x v="0"/>
    <x v="0"/>
    <x v="0"/>
    <x v="7"/>
    <s v="2023-08-28"/>
    <x v="2"/>
    <n v="7173"/>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3305"/>
    <x v="2021"/>
    <x v="0"/>
    <x v="0"/>
    <x v="0"/>
    <s v="03.16.15"/>
    <x v="0"/>
    <x v="0"/>
    <x v="0"/>
    <s v="Direção Financeira"/>
    <s v="03.16.15"/>
    <s v="Direção Financeira"/>
    <s v="03.16.15"/>
    <x v="49"/>
    <x v="0"/>
    <x v="0"/>
    <x v="0"/>
    <x v="1"/>
    <x v="0"/>
    <x v="0"/>
    <x v="0"/>
    <x v="7"/>
    <s v="2023-08-28"/>
    <x v="2"/>
    <n v="3305"/>
    <x v="0"/>
    <m/>
    <x v="0"/>
    <m/>
    <x v="84"/>
    <n v="100474708"/>
    <x v="0"/>
    <x v="8"/>
    <s v="Direção Financeira"/>
    <s v="ORI"/>
    <x v="0"/>
    <m/>
    <x v="0"/>
    <x v="0"/>
    <x v="0"/>
    <x v="0"/>
    <x v="0"/>
    <x v="0"/>
    <x v="0"/>
    <x v="0"/>
    <x v="0"/>
    <x v="0"/>
    <x v="0"/>
    <s v="Direção Financeira"/>
    <x v="0"/>
    <x v="0"/>
    <x v="0"/>
    <x v="0"/>
    <x v="0"/>
    <x v="0"/>
    <x v="0"/>
    <s v="000000"/>
    <x v="0"/>
    <x v="0"/>
    <x v="8"/>
    <x v="0"/>
    <s v="Pagamento de salário referente a 08-2023"/>
  </r>
  <r>
    <x v="0"/>
    <n v="0"/>
    <n v="0"/>
    <n v="0"/>
    <n v="30336"/>
    <x v="2022"/>
    <x v="0"/>
    <x v="0"/>
    <x v="0"/>
    <s v="01.25.01.10"/>
    <x v="11"/>
    <x v="1"/>
    <x v="1"/>
    <s v="Educação"/>
    <s v="01.25.01"/>
    <s v="Educação"/>
    <s v="01.25.01"/>
    <x v="21"/>
    <x v="0"/>
    <x v="5"/>
    <x v="8"/>
    <x v="0"/>
    <x v="1"/>
    <x v="0"/>
    <x v="0"/>
    <x v="0"/>
    <s v="2023-01-06"/>
    <x v="0"/>
    <n v="30336"/>
    <x v="0"/>
    <m/>
    <x v="0"/>
    <m/>
    <x v="0"/>
    <n v="100476920"/>
    <x v="0"/>
    <x v="0"/>
    <s v="Transporte escolar"/>
    <s v="ORI"/>
    <x v="0"/>
    <m/>
    <x v="0"/>
    <x v="0"/>
    <x v="0"/>
    <x v="0"/>
    <x v="0"/>
    <x v="0"/>
    <x v="0"/>
    <x v="0"/>
    <x v="0"/>
    <x v="0"/>
    <x v="0"/>
    <s v="Transporte escolar"/>
    <x v="0"/>
    <x v="0"/>
    <x v="0"/>
    <x v="0"/>
    <x v="1"/>
    <x v="0"/>
    <x v="0"/>
    <s v="099999"/>
    <x v="0"/>
    <x v="0"/>
    <x v="0"/>
    <x v="0"/>
    <s v="Pagamento a favor de Felisberto Carvalho, pela aquisição de combustíveis, destinados as viaturas afeto aos  transporte escolar, conforme anexo   "/>
  </r>
  <r>
    <x v="2"/>
    <n v="0"/>
    <n v="0"/>
    <n v="0"/>
    <n v="13880"/>
    <x v="2023"/>
    <x v="0"/>
    <x v="0"/>
    <x v="0"/>
    <s v="01.27.02.15"/>
    <x v="10"/>
    <x v="4"/>
    <x v="5"/>
    <s v="Saneamento básico"/>
    <s v="01.27.02"/>
    <s v="Saneamento básico"/>
    <s v="01.27.02"/>
    <x v="20"/>
    <x v="0"/>
    <x v="0"/>
    <x v="0"/>
    <x v="0"/>
    <x v="1"/>
    <x v="2"/>
    <x v="0"/>
    <x v="0"/>
    <s v="2023-01-06"/>
    <x v="0"/>
    <n v="13880"/>
    <x v="0"/>
    <m/>
    <x v="0"/>
    <m/>
    <x v="0"/>
    <n v="100476920"/>
    <x v="0"/>
    <x v="0"/>
    <s v="Transferência de Residuos Aterro Santiago"/>
    <s v="ORI"/>
    <x v="0"/>
    <m/>
    <x v="0"/>
    <x v="0"/>
    <x v="0"/>
    <x v="0"/>
    <x v="0"/>
    <x v="0"/>
    <x v="0"/>
    <x v="0"/>
    <x v="0"/>
    <x v="0"/>
    <x v="0"/>
    <s v="Transferência de Residuos Aterro Santiago"/>
    <x v="0"/>
    <x v="0"/>
    <x v="0"/>
    <x v="0"/>
    <x v="1"/>
    <x v="0"/>
    <x v="0"/>
    <s v="099999"/>
    <x v="0"/>
    <x v="0"/>
    <x v="0"/>
    <x v="0"/>
    <s v="Pagamento a favor de Felisberto Carvalho, pela aquisição de combustíveis, destinados as viaturas afeto aos transporte resíduos, conforme anexo "/>
  </r>
  <r>
    <x v="0"/>
    <n v="0"/>
    <n v="0"/>
    <n v="0"/>
    <n v="27760"/>
    <x v="2024"/>
    <x v="0"/>
    <x v="0"/>
    <x v="0"/>
    <s v="03.16.15"/>
    <x v="0"/>
    <x v="0"/>
    <x v="0"/>
    <s v="Direção Financeira"/>
    <s v="03.16.15"/>
    <s v="Direção Financeira"/>
    <s v="03.16.15"/>
    <x v="0"/>
    <x v="0"/>
    <x v="0"/>
    <x v="0"/>
    <x v="0"/>
    <x v="0"/>
    <x v="0"/>
    <x v="0"/>
    <x v="0"/>
    <s v="2023-01-06"/>
    <x v="0"/>
    <n v="27760"/>
    <x v="0"/>
    <m/>
    <x v="0"/>
    <m/>
    <x v="0"/>
    <n v="100476920"/>
    <x v="0"/>
    <x v="0"/>
    <s v="Direção Financeira"/>
    <s v="ORI"/>
    <x v="0"/>
    <m/>
    <x v="0"/>
    <x v="0"/>
    <x v="0"/>
    <x v="0"/>
    <x v="0"/>
    <x v="0"/>
    <x v="0"/>
    <x v="0"/>
    <x v="0"/>
    <x v="0"/>
    <x v="0"/>
    <s v="Direção Financeira"/>
    <x v="0"/>
    <x v="0"/>
    <x v="0"/>
    <x v="0"/>
    <x v="0"/>
    <x v="0"/>
    <x v="0"/>
    <s v="099999"/>
    <x v="0"/>
    <x v="0"/>
    <x v="0"/>
    <x v="0"/>
    <s v="Pagamento a favor de Felisberto Carvalho, pela aquisição de combustíveis, destinados as viaturas afeto aos serviços da CMSM, conforme anexo "/>
  </r>
  <r>
    <x v="0"/>
    <n v="0"/>
    <n v="0"/>
    <n v="0"/>
    <n v="2300"/>
    <x v="2013"/>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Cleisa Rosana Fortes, pela prestação de serviço de saneamento e limpeza urbana, referente ao mês de fevereiro de 2023, conforme contrato em anexo. "/>
  </r>
  <r>
    <x v="0"/>
    <n v="0"/>
    <n v="0"/>
    <n v="0"/>
    <n v="7"/>
    <x v="2021"/>
    <x v="0"/>
    <x v="0"/>
    <x v="0"/>
    <s v="03.16.15"/>
    <x v="0"/>
    <x v="0"/>
    <x v="0"/>
    <s v="Direção Financeira"/>
    <s v="03.16.15"/>
    <s v="Direção Financeira"/>
    <s v="03.16.15"/>
    <x v="54"/>
    <x v="0"/>
    <x v="0"/>
    <x v="0"/>
    <x v="0"/>
    <x v="0"/>
    <x v="0"/>
    <x v="0"/>
    <x v="7"/>
    <s v="2023-08-28"/>
    <x v="2"/>
    <n v="7"/>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42"/>
    <x v="2021"/>
    <x v="0"/>
    <x v="0"/>
    <x v="0"/>
    <s v="03.16.15"/>
    <x v="0"/>
    <x v="0"/>
    <x v="0"/>
    <s v="Direção Financeira"/>
    <s v="03.16.15"/>
    <s v="Direção Financeira"/>
    <s v="03.16.15"/>
    <x v="71"/>
    <x v="0"/>
    <x v="0"/>
    <x v="0"/>
    <x v="0"/>
    <x v="0"/>
    <x v="0"/>
    <x v="0"/>
    <x v="7"/>
    <s v="2023-08-28"/>
    <x v="2"/>
    <n v="42"/>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51"/>
    <x v="2021"/>
    <x v="0"/>
    <x v="0"/>
    <x v="0"/>
    <s v="03.16.15"/>
    <x v="0"/>
    <x v="0"/>
    <x v="0"/>
    <s v="Direção Financeira"/>
    <s v="03.16.15"/>
    <s v="Direção Financeira"/>
    <s v="03.16.15"/>
    <x v="51"/>
    <x v="0"/>
    <x v="0"/>
    <x v="0"/>
    <x v="0"/>
    <x v="0"/>
    <x v="0"/>
    <x v="0"/>
    <x v="7"/>
    <s v="2023-08-28"/>
    <x v="2"/>
    <n v="51"/>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0"/>
    <x v="2021"/>
    <x v="0"/>
    <x v="0"/>
    <x v="0"/>
    <s v="03.16.15"/>
    <x v="0"/>
    <x v="0"/>
    <x v="0"/>
    <s v="Direção Financeira"/>
    <s v="03.16.15"/>
    <s v="Direção Financeira"/>
    <s v="03.16.15"/>
    <x v="52"/>
    <x v="0"/>
    <x v="0"/>
    <x v="0"/>
    <x v="0"/>
    <x v="0"/>
    <x v="0"/>
    <x v="0"/>
    <x v="7"/>
    <s v="2023-08-28"/>
    <x v="2"/>
    <n v="0"/>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478"/>
    <x v="2021"/>
    <x v="0"/>
    <x v="0"/>
    <x v="0"/>
    <s v="03.16.15"/>
    <x v="0"/>
    <x v="0"/>
    <x v="0"/>
    <s v="Direção Financeira"/>
    <s v="03.16.15"/>
    <s v="Direção Financeira"/>
    <s v="03.16.15"/>
    <x v="37"/>
    <x v="0"/>
    <x v="0"/>
    <x v="0"/>
    <x v="1"/>
    <x v="0"/>
    <x v="0"/>
    <x v="0"/>
    <x v="7"/>
    <s v="2023-08-28"/>
    <x v="2"/>
    <n v="478"/>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222"/>
    <x v="2021"/>
    <x v="0"/>
    <x v="0"/>
    <x v="0"/>
    <s v="03.16.15"/>
    <x v="0"/>
    <x v="0"/>
    <x v="0"/>
    <s v="Direção Financeira"/>
    <s v="03.16.15"/>
    <s v="Direção Financeira"/>
    <s v="03.16.15"/>
    <x v="49"/>
    <x v="0"/>
    <x v="0"/>
    <x v="0"/>
    <x v="1"/>
    <x v="0"/>
    <x v="0"/>
    <x v="0"/>
    <x v="7"/>
    <s v="2023-08-28"/>
    <x v="2"/>
    <n v="222"/>
    <x v="0"/>
    <m/>
    <x v="0"/>
    <m/>
    <x v="21"/>
    <n v="100477977"/>
    <x v="0"/>
    <x v="6"/>
    <s v="Direção Financeira"/>
    <s v="ORI"/>
    <x v="0"/>
    <m/>
    <x v="0"/>
    <x v="0"/>
    <x v="0"/>
    <x v="0"/>
    <x v="0"/>
    <x v="0"/>
    <x v="0"/>
    <x v="0"/>
    <x v="0"/>
    <x v="0"/>
    <x v="0"/>
    <s v="Direção Financeira"/>
    <x v="0"/>
    <x v="0"/>
    <x v="0"/>
    <x v="0"/>
    <x v="0"/>
    <x v="0"/>
    <x v="0"/>
    <s v="000000"/>
    <x v="0"/>
    <x v="0"/>
    <x v="6"/>
    <x v="0"/>
    <s v="Pagamento de salário referente a 08-2023"/>
  </r>
  <r>
    <x v="0"/>
    <n v="0"/>
    <n v="0"/>
    <n v="0"/>
    <n v="2"/>
    <x v="2021"/>
    <x v="0"/>
    <x v="0"/>
    <x v="0"/>
    <s v="03.16.15"/>
    <x v="0"/>
    <x v="0"/>
    <x v="0"/>
    <s v="Direção Financeira"/>
    <s v="03.16.15"/>
    <s v="Direção Financeira"/>
    <s v="03.16.15"/>
    <x v="54"/>
    <x v="0"/>
    <x v="0"/>
    <x v="0"/>
    <x v="0"/>
    <x v="0"/>
    <x v="0"/>
    <x v="0"/>
    <x v="7"/>
    <s v="2023-08-28"/>
    <x v="2"/>
    <n v="2"/>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14"/>
    <x v="2021"/>
    <x v="0"/>
    <x v="0"/>
    <x v="0"/>
    <s v="03.16.15"/>
    <x v="0"/>
    <x v="0"/>
    <x v="0"/>
    <s v="Direção Financeira"/>
    <s v="03.16.15"/>
    <s v="Direção Financeira"/>
    <s v="03.16.15"/>
    <x v="71"/>
    <x v="0"/>
    <x v="0"/>
    <x v="0"/>
    <x v="0"/>
    <x v="0"/>
    <x v="0"/>
    <x v="0"/>
    <x v="7"/>
    <s v="2023-08-28"/>
    <x v="2"/>
    <n v="14"/>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18"/>
    <x v="2021"/>
    <x v="0"/>
    <x v="0"/>
    <x v="0"/>
    <s v="03.16.15"/>
    <x v="0"/>
    <x v="0"/>
    <x v="0"/>
    <s v="Direção Financeira"/>
    <s v="03.16.15"/>
    <s v="Direção Financeira"/>
    <s v="03.16.15"/>
    <x v="51"/>
    <x v="0"/>
    <x v="0"/>
    <x v="0"/>
    <x v="0"/>
    <x v="0"/>
    <x v="0"/>
    <x v="0"/>
    <x v="7"/>
    <s v="2023-08-28"/>
    <x v="2"/>
    <n v="18"/>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0"/>
    <x v="2021"/>
    <x v="0"/>
    <x v="0"/>
    <x v="0"/>
    <s v="03.16.15"/>
    <x v="0"/>
    <x v="0"/>
    <x v="0"/>
    <s v="Direção Financeira"/>
    <s v="03.16.15"/>
    <s v="Direção Financeira"/>
    <s v="03.16.15"/>
    <x v="52"/>
    <x v="0"/>
    <x v="0"/>
    <x v="0"/>
    <x v="0"/>
    <x v="0"/>
    <x v="0"/>
    <x v="0"/>
    <x v="7"/>
    <s v="2023-08-28"/>
    <x v="2"/>
    <n v="0"/>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167"/>
    <x v="2021"/>
    <x v="0"/>
    <x v="0"/>
    <x v="0"/>
    <s v="03.16.15"/>
    <x v="0"/>
    <x v="0"/>
    <x v="0"/>
    <s v="Direção Financeira"/>
    <s v="03.16.15"/>
    <s v="Direção Financeira"/>
    <s v="03.16.15"/>
    <x v="37"/>
    <x v="0"/>
    <x v="0"/>
    <x v="0"/>
    <x v="1"/>
    <x v="0"/>
    <x v="0"/>
    <x v="0"/>
    <x v="7"/>
    <s v="2023-08-28"/>
    <x v="2"/>
    <n v="167"/>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80"/>
    <x v="2021"/>
    <x v="0"/>
    <x v="0"/>
    <x v="0"/>
    <s v="03.16.15"/>
    <x v="0"/>
    <x v="0"/>
    <x v="0"/>
    <s v="Direção Financeira"/>
    <s v="03.16.15"/>
    <s v="Direção Financeira"/>
    <s v="03.16.15"/>
    <x v="49"/>
    <x v="0"/>
    <x v="0"/>
    <x v="0"/>
    <x v="1"/>
    <x v="0"/>
    <x v="0"/>
    <x v="0"/>
    <x v="7"/>
    <s v="2023-08-28"/>
    <x v="2"/>
    <n v="80"/>
    <x v="0"/>
    <m/>
    <x v="0"/>
    <m/>
    <x v="51"/>
    <n v="100478987"/>
    <x v="0"/>
    <x v="5"/>
    <s v="Direção Financeira"/>
    <s v="ORI"/>
    <x v="0"/>
    <m/>
    <x v="0"/>
    <x v="0"/>
    <x v="0"/>
    <x v="0"/>
    <x v="0"/>
    <x v="0"/>
    <x v="0"/>
    <x v="0"/>
    <x v="0"/>
    <x v="0"/>
    <x v="0"/>
    <s v="Direção Financeira"/>
    <x v="0"/>
    <x v="0"/>
    <x v="0"/>
    <x v="0"/>
    <x v="0"/>
    <x v="0"/>
    <x v="0"/>
    <s v="000000"/>
    <x v="0"/>
    <x v="0"/>
    <x v="5"/>
    <x v="0"/>
    <s v="Pagamento de salário referente a 08-2023"/>
  </r>
  <r>
    <x v="0"/>
    <n v="0"/>
    <n v="0"/>
    <n v="0"/>
    <n v="653"/>
    <x v="2021"/>
    <x v="0"/>
    <x v="0"/>
    <x v="0"/>
    <s v="03.16.15"/>
    <x v="0"/>
    <x v="0"/>
    <x v="0"/>
    <s v="Direção Financeira"/>
    <s v="03.16.15"/>
    <s v="Direção Financeira"/>
    <s v="03.16.15"/>
    <x v="54"/>
    <x v="0"/>
    <x v="0"/>
    <x v="0"/>
    <x v="0"/>
    <x v="0"/>
    <x v="0"/>
    <x v="0"/>
    <x v="7"/>
    <s v="2023-08-28"/>
    <x v="2"/>
    <n v="653"/>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3769"/>
    <x v="2021"/>
    <x v="0"/>
    <x v="0"/>
    <x v="0"/>
    <s v="03.16.15"/>
    <x v="0"/>
    <x v="0"/>
    <x v="0"/>
    <s v="Direção Financeira"/>
    <s v="03.16.15"/>
    <s v="Direção Financeira"/>
    <s v="03.16.15"/>
    <x v="71"/>
    <x v="0"/>
    <x v="0"/>
    <x v="0"/>
    <x v="0"/>
    <x v="0"/>
    <x v="0"/>
    <x v="0"/>
    <x v="7"/>
    <s v="2023-08-28"/>
    <x v="2"/>
    <n v="3769"/>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4629"/>
    <x v="2021"/>
    <x v="0"/>
    <x v="0"/>
    <x v="0"/>
    <s v="03.16.15"/>
    <x v="0"/>
    <x v="0"/>
    <x v="0"/>
    <s v="Direção Financeira"/>
    <s v="03.16.15"/>
    <s v="Direção Financeira"/>
    <s v="03.16.15"/>
    <x v="51"/>
    <x v="0"/>
    <x v="0"/>
    <x v="0"/>
    <x v="0"/>
    <x v="0"/>
    <x v="0"/>
    <x v="0"/>
    <x v="7"/>
    <s v="2023-08-28"/>
    <x v="2"/>
    <n v="4629"/>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55"/>
    <x v="2021"/>
    <x v="0"/>
    <x v="0"/>
    <x v="0"/>
    <s v="03.16.15"/>
    <x v="0"/>
    <x v="0"/>
    <x v="0"/>
    <s v="Direção Financeira"/>
    <s v="03.16.15"/>
    <s v="Direção Financeira"/>
    <s v="03.16.15"/>
    <x v="52"/>
    <x v="0"/>
    <x v="0"/>
    <x v="0"/>
    <x v="0"/>
    <x v="0"/>
    <x v="0"/>
    <x v="0"/>
    <x v="7"/>
    <s v="2023-08-28"/>
    <x v="2"/>
    <n v="55"/>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42897"/>
    <x v="2021"/>
    <x v="0"/>
    <x v="0"/>
    <x v="0"/>
    <s v="03.16.15"/>
    <x v="0"/>
    <x v="0"/>
    <x v="0"/>
    <s v="Direção Financeira"/>
    <s v="03.16.15"/>
    <s v="Direção Financeira"/>
    <s v="03.16.15"/>
    <x v="37"/>
    <x v="0"/>
    <x v="0"/>
    <x v="0"/>
    <x v="1"/>
    <x v="0"/>
    <x v="0"/>
    <x v="0"/>
    <x v="7"/>
    <s v="2023-08-28"/>
    <x v="2"/>
    <n v="42897"/>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19761"/>
    <x v="2021"/>
    <x v="0"/>
    <x v="0"/>
    <x v="0"/>
    <s v="03.16.15"/>
    <x v="0"/>
    <x v="0"/>
    <x v="0"/>
    <s v="Direção Financeira"/>
    <s v="03.16.15"/>
    <s v="Direção Financeira"/>
    <s v="03.16.15"/>
    <x v="49"/>
    <x v="0"/>
    <x v="0"/>
    <x v="0"/>
    <x v="1"/>
    <x v="0"/>
    <x v="0"/>
    <x v="0"/>
    <x v="7"/>
    <s v="2023-08-28"/>
    <x v="2"/>
    <n v="19761"/>
    <x v="0"/>
    <m/>
    <x v="0"/>
    <m/>
    <x v="6"/>
    <n v="100474706"/>
    <x v="0"/>
    <x v="3"/>
    <s v="Direção Financeira"/>
    <s v="ORI"/>
    <x v="0"/>
    <m/>
    <x v="0"/>
    <x v="0"/>
    <x v="0"/>
    <x v="0"/>
    <x v="0"/>
    <x v="0"/>
    <x v="0"/>
    <x v="0"/>
    <x v="0"/>
    <x v="0"/>
    <x v="0"/>
    <s v="Direção Financeira"/>
    <x v="0"/>
    <x v="0"/>
    <x v="0"/>
    <x v="0"/>
    <x v="0"/>
    <x v="0"/>
    <x v="0"/>
    <s v="000000"/>
    <x v="0"/>
    <x v="0"/>
    <x v="3"/>
    <x v="0"/>
    <s v="Pagamento de salário referente a 08-2023"/>
  </r>
  <r>
    <x v="0"/>
    <n v="0"/>
    <n v="0"/>
    <n v="0"/>
    <n v="8015"/>
    <x v="2021"/>
    <x v="0"/>
    <x v="0"/>
    <x v="0"/>
    <s v="03.16.15"/>
    <x v="0"/>
    <x v="0"/>
    <x v="0"/>
    <s v="Direção Financeira"/>
    <s v="03.16.15"/>
    <s v="Direção Financeira"/>
    <s v="03.16.15"/>
    <x v="54"/>
    <x v="0"/>
    <x v="0"/>
    <x v="0"/>
    <x v="0"/>
    <x v="0"/>
    <x v="0"/>
    <x v="0"/>
    <x v="7"/>
    <s v="2023-08-28"/>
    <x v="2"/>
    <n v="8015"/>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46238"/>
    <x v="2021"/>
    <x v="0"/>
    <x v="0"/>
    <x v="0"/>
    <s v="03.16.15"/>
    <x v="0"/>
    <x v="0"/>
    <x v="0"/>
    <s v="Direção Financeira"/>
    <s v="03.16.15"/>
    <s v="Direção Financeira"/>
    <s v="03.16.15"/>
    <x v="71"/>
    <x v="0"/>
    <x v="0"/>
    <x v="0"/>
    <x v="0"/>
    <x v="0"/>
    <x v="0"/>
    <x v="0"/>
    <x v="7"/>
    <s v="2023-08-28"/>
    <x v="2"/>
    <n v="46238"/>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56784"/>
    <x v="2021"/>
    <x v="0"/>
    <x v="0"/>
    <x v="0"/>
    <s v="03.16.15"/>
    <x v="0"/>
    <x v="0"/>
    <x v="0"/>
    <s v="Direção Financeira"/>
    <s v="03.16.15"/>
    <s v="Direção Financeira"/>
    <s v="03.16.15"/>
    <x v="51"/>
    <x v="0"/>
    <x v="0"/>
    <x v="0"/>
    <x v="0"/>
    <x v="0"/>
    <x v="0"/>
    <x v="0"/>
    <x v="7"/>
    <s v="2023-08-28"/>
    <x v="2"/>
    <n v="56784"/>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689"/>
    <x v="2021"/>
    <x v="0"/>
    <x v="0"/>
    <x v="0"/>
    <s v="03.16.15"/>
    <x v="0"/>
    <x v="0"/>
    <x v="0"/>
    <s v="Direção Financeira"/>
    <s v="03.16.15"/>
    <s v="Direção Financeira"/>
    <s v="03.16.15"/>
    <x v="52"/>
    <x v="0"/>
    <x v="0"/>
    <x v="0"/>
    <x v="0"/>
    <x v="0"/>
    <x v="0"/>
    <x v="0"/>
    <x v="7"/>
    <s v="2023-08-28"/>
    <x v="2"/>
    <n v="689"/>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526147"/>
    <x v="2021"/>
    <x v="0"/>
    <x v="0"/>
    <x v="0"/>
    <s v="03.16.15"/>
    <x v="0"/>
    <x v="0"/>
    <x v="0"/>
    <s v="Direção Financeira"/>
    <s v="03.16.15"/>
    <s v="Direção Financeira"/>
    <s v="03.16.15"/>
    <x v="37"/>
    <x v="0"/>
    <x v="0"/>
    <x v="0"/>
    <x v="1"/>
    <x v="0"/>
    <x v="0"/>
    <x v="0"/>
    <x v="7"/>
    <s v="2023-08-28"/>
    <x v="2"/>
    <n v="526147"/>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242331"/>
    <x v="2021"/>
    <x v="0"/>
    <x v="0"/>
    <x v="0"/>
    <s v="03.16.15"/>
    <x v="0"/>
    <x v="0"/>
    <x v="0"/>
    <s v="Direção Financeira"/>
    <s v="03.16.15"/>
    <s v="Direção Financeira"/>
    <s v="03.16.15"/>
    <x v="49"/>
    <x v="0"/>
    <x v="0"/>
    <x v="0"/>
    <x v="1"/>
    <x v="0"/>
    <x v="0"/>
    <x v="0"/>
    <x v="7"/>
    <s v="2023-08-28"/>
    <x v="2"/>
    <n v="242331"/>
    <x v="0"/>
    <m/>
    <x v="0"/>
    <m/>
    <x v="4"/>
    <n v="100474693"/>
    <x v="0"/>
    <x v="0"/>
    <s v="Direção Financeira"/>
    <s v="ORI"/>
    <x v="0"/>
    <m/>
    <x v="0"/>
    <x v="0"/>
    <x v="0"/>
    <x v="0"/>
    <x v="0"/>
    <x v="0"/>
    <x v="0"/>
    <x v="0"/>
    <x v="0"/>
    <x v="0"/>
    <x v="0"/>
    <s v="Direção Financeira"/>
    <x v="0"/>
    <x v="0"/>
    <x v="0"/>
    <x v="0"/>
    <x v="0"/>
    <x v="0"/>
    <x v="0"/>
    <s v="000000"/>
    <x v="0"/>
    <x v="0"/>
    <x v="0"/>
    <x v="0"/>
    <s v="Pagamento de salário referente a 08-2023"/>
  </r>
  <r>
    <x v="0"/>
    <n v="0"/>
    <n v="0"/>
    <n v="0"/>
    <n v="28019"/>
    <x v="2025"/>
    <x v="0"/>
    <x v="0"/>
    <x v="0"/>
    <s v="01.27.04.10"/>
    <x v="13"/>
    <x v="4"/>
    <x v="5"/>
    <s v="Infra-Estruturas e Transportes"/>
    <s v="01.27.04"/>
    <s v="Infra-Estruturas e Transportes"/>
    <s v="01.27.04"/>
    <x v="21"/>
    <x v="0"/>
    <x v="5"/>
    <x v="8"/>
    <x v="0"/>
    <x v="1"/>
    <x v="0"/>
    <x v="0"/>
    <x v="11"/>
    <s v="2023-09-15"/>
    <x v="2"/>
    <n v="28019"/>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Felisberto Carvalho Auto, pela aquisição de combustível destinada a obstrução das vias e ribeiras no âmbito do plano de emergência de épocas da chuva, conforme proposta e fatura em anexo."/>
  </r>
  <r>
    <x v="0"/>
    <n v="0"/>
    <n v="0"/>
    <n v="0"/>
    <n v="2000"/>
    <x v="2026"/>
    <x v="0"/>
    <x v="0"/>
    <x v="0"/>
    <s v="03.16.15"/>
    <x v="0"/>
    <x v="0"/>
    <x v="0"/>
    <s v="Direção Financeira"/>
    <s v="03.16.15"/>
    <s v="Direção Financeira"/>
    <s v="03.16.15"/>
    <x v="19"/>
    <x v="0"/>
    <x v="0"/>
    <x v="7"/>
    <x v="0"/>
    <x v="0"/>
    <x v="0"/>
    <x v="0"/>
    <x v="11"/>
    <s v="2023-09-22"/>
    <x v="2"/>
    <n v="2000"/>
    <x v="0"/>
    <m/>
    <x v="0"/>
    <m/>
    <x v="163"/>
    <n v="100476245"/>
    <x v="0"/>
    <x v="0"/>
    <s v="Direção Financeira"/>
    <s v="ORI"/>
    <x v="0"/>
    <m/>
    <x v="0"/>
    <x v="0"/>
    <x v="0"/>
    <x v="0"/>
    <x v="0"/>
    <x v="0"/>
    <x v="0"/>
    <x v="0"/>
    <x v="0"/>
    <x v="0"/>
    <x v="0"/>
    <s v="Direção Financeira"/>
    <x v="0"/>
    <x v="0"/>
    <x v="0"/>
    <x v="0"/>
    <x v="0"/>
    <x v="0"/>
    <x v="0"/>
    <s v="000000"/>
    <x v="0"/>
    <x v="0"/>
    <x v="0"/>
    <x v="0"/>
    <s v="Pagamento ajuda de custo, conforme proposta em anexo."/>
  </r>
  <r>
    <x v="0"/>
    <n v="0"/>
    <n v="0"/>
    <n v="0"/>
    <n v="3400"/>
    <x v="2027"/>
    <x v="0"/>
    <x v="0"/>
    <x v="0"/>
    <s v="03.16.15"/>
    <x v="0"/>
    <x v="0"/>
    <x v="0"/>
    <s v="Direção Financeira"/>
    <s v="03.16.15"/>
    <s v="Direção Financeira"/>
    <s v="03.16.15"/>
    <x v="19"/>
    <x v="0"/>
    <x v="0"/>
    <x v="7"/>
    <x v="0"/>
    <x v="0"/>
    <x v="0"/>
    <x v="0"/>
    <x v="11"/>
    <s v="2023-09-22"/>
    <x v="2"/>
    <n v="3400"/>
    <x v="0"/>
    <m/>
    <x v="0"/>
    <m/>
    <x v="28"/>
    <n v="100458633"/>
    <x v="0"/>
    <x v="0"/>
    <s v="Direção Financeira"/>
    <s v="ORI"/>
    <x v="0"/>
    <m/>
    <x v="0"/>
    <x v="0"/>
    <x v="0"/>
    <x v="0"/>
    <x v="0"/>
    <x v="0"/>
    <x v="0"/>
    <x v="0"/>
    <x v="0"/>
    <x v="0"/>
    <x v="0"/>
    <s v="Direção Financeira"/>
    <x v="0"/>
    <x v="0"/>
    <x v="0"/>
    <x v="0"/>
    <x v="0"/>
    <x v="0"/>
    <x v="0"/>
    <s v="000000"/>
    <x v="0"/>
    <x v="0"/>
    <x v="0"/>
    <x v="0"/>
    <s v="Pagamento ajuda de custo, conforme proposta em anexo."/>
  </r>
  <r>
    <x v="0"/>
    <n v="0"/>
    <n v="0"/>
    <n v="0"/>
    <n v="2000"/>
    <x v="2028"/>
    <x v="0"/>
    <x v="0"/>
    <x v="0"/>
    <s v="01.25.01.10"/>
    <x v="11"/>
    <x v="1"/>
    <x v="1"/>
    <s v="Educação"/>
    <s v="01.25.01"/>
    <s v="Educação"/>
    <s v="01.25.01"/>
    <x v="21"/>
    <x v="0"/>
    <x v="5"/>
    <x v="8"/>
    <x v="0"/>
    <x v="1"/>
    <x v="0"/>
    <x v="0"/>
    <x v="8"/>
    <s v="2023-10-16"/>
    <x v="3"/>
    <n v="2000"/>
    <x v="0"/>
    <m/>
    <x v="0"/>
    <m/>
    <x v="8"/>
    <n v="100474914"/>
    <x v="0"/>
    <x v="0"/>
    <s v="Transporte escolar"/>
    <s v="ORI"/>
    <x v="0"/>
    <m/>
    <x v="0"/>
    <x v="0"/>
    <x v="0"/>
    <x v="0"/>
    <x v="0"/>
    <x v="0"/>
    <x v="0"/>
    <x v="0"/>
    <x v="0"/>
    <x v="0"/>
    <x v="0"/>
    <s v="Transporte escolar"/>
    <x v="0"/>
    <x v="0"/>
    <x v="0"/>
    <x v="0"/>
    <x v="1"/>
    <x v="0"/>
    <x v="0"/>
    <s v="000000"/>
    <x v="0"/>
    <x v="0"/>
    <x v="0"/>
    <x v="0"/>
    <s v="Despesa a favor da Tesouraria Municipal, referente a aquisição de serviço de conserto de 1 tubo da viatura ST-89-TL afeto ao transporte escolar da Camara Municipal de São Miguel, conforme anexo.  "/>
  </r>
  <r>
    <x v="0"/>
    <n v="0"/>
    <n v="0"/>
    <n v="0"/>
    <n v="300"/>
    <x v="2029"/>
    <x v="0"/>
    <x v="0"/>
    <x v="0"/>
    <s v="03.16.15"/>
    <x v="0"/>
    <x v="0"/>
    <x v="0"/>
    <s v="Direção Financeira"/>
    <s v="03.16.15"/>
    <s v="Direção Financeira"/>
    <s v="03.16.15"/>
    <x v="55"/>
    <x v="0"/>
    <x v="0"/>
    <x v="0"/>
    <x v="0"/>
    <x v="0"/>
    <x v="0"/>
    <x v="0"/>
    <x v="8"/>
    <s v="2023-10-19"/>
    <x v="3"/>
    <n v="300"/>
    <x v="0"/>
    <m/>
    <x v="0"/>
    <m/>
    <x v="8"/>
    <n v="100474914"/>
    <x v="0"/>
    <x v="0"/>
    <s v="Direção Financeira"/>
    <s v="ORI"/>
    <x v="0"/>
    <m/>
    <x v="0"/>
    <x v="0"/>
    <x v="0"/>
    <x v="0"/>
    <x v="0"/>
    <x v="0"/>
    <x v="0"/>
    <x v="0"/>
    <x v="0"/>
    <x v="0"/>
    <x v="0"/>
    <s v="Direção Financeira"/>
    <x v="0"/>
    <x v="0"/>
    <x v="0"/>
    <x v="0"/>
    <x v="0"/>
    <x v="0"/>
    <x v="0"/>
    <s v="000000"/>
    <x v="0"/>
    <x v="0"/>
    <x v="0"/>
    <x v="0"/>
    <s v="Despesa a favor da Tesouraria Municipal pela aquisição de 1 quadro de homenagem para o ato de reconhecimento a delegada de saúde cessante Ludmila Miranda, conforme anexo."/>
  </r>
  <r>
    <x v="0"/>
    <n v="0"/>
    <n v="0"/>
    <n v="0"/>
    <n v="14000"/>
    <x v="2030"/>
    <x v="0"/>
    <x v="0"/>
    <x v="0"/>
    <s v="01.27.02.11"/>
    <x v="21"/>
    <x v="4"/>
    <x v="5"/>
    <s v="Saneamento básico"/>
    <s v="01.27.02"/>
    <s v="Saneamento básico"/>
    <s v="01.27.02"/>
    <x v="21"/>
    <x v="0"/>
    <x v="5"/>
    <x v="8"/>
    <x v="0"/>
    <x v="1"/>
    <x v="0"/>
    <x v="0"/>
    <x v="9"/>
    <s v="2023-11-09"/>
    <x v="3"/>
    <n v="14000"/>
    <x v="0"/>
    <m/>
    <x v="0"/>
    <m/>
    <x v="45"/>
    <n v="100479348"/>
    <x v="0"/>
    <x v="0"/>
    <s v="Reforço do saneamento básico"/>
    <s v="ORI"/>
    <x v="0"/>
    <m/>
    <x v="0"/>
    <x v="0"/>
    <x v="0"/>
    <x v="0"/>
    <x v="0"/>
    <x v="0"/>
    <x v="0"/>
    <x v="0"/>
    <x v="0"/>
    <x v="0"/>
    <x v="0"/>
    <s v="Reforço do saneamento básico"/>
    <x v="0"/>
    <x v="0"/>
    <x v="0"/>
    <x v="0"/>
    <x v="1"/>
    <x v="0"/>
    <x v="0"/>
    <s v="000000"/>
    <x v="0"/>
    <x v="0"/>
    <x v="0"/>
    <x v="0"/>
    <s v="Pagamento a favor de Loja Nuno, pela a aquisição de matérias para a construção do portão da pocilga Municipal de Veneza da CMSM, confrome anexo."/>
  </r>
  <r>
    <x v="0"/>
    <n v="0"/>
    <n v="0"/>
    <n v="0"/>
    <n v="3000"/>
    <x v="2031"/>
    <x v="0"/>
    <x v="0"/>
    <x v="0"/>
    <s v="03.16.02"/>
    <x v="9"/>
    <x v="0"/>
    <x v="0"/>
    <s v="Gabinete do Presidente"/>
    <s v="03.16.02"/>
    <s v="Gabinete do Presidente"/>
    <s v="03.16.02"/>
    <x v="19"/>
    <x v="0"/>
    <x v="0"/>
    <x v="7"/>
    <x v="0"/>
    <x v="0"/>
    <x v="0"/>
    <x v="0"/>
    <x v="9"/>
    <s v="2023-11-13"/>
    <x v="3"/>
    <n v="3000"/>
    <x v="0"/>
    <m/>
    <x v="0"/>
    <m/>
    <x v="298"/>
    <n v="100227301"/>
    <x v="0"/>
    <x v="0"/>
    <s v="Gabinete do Presidente"/>
    <s v="ORI"/>
    <x v="0"/>
    <m/>
    <x v="0"/>
    <x v="0"/>
    <x v="0"/>
    <x v="0"/>
    <x v="0"/>
    <x v="0"/>
    <x v="0"/>
    <x v="0"/>
    <x v="0"/>
    <x v="0"/>
    <x v="0"/>
    <s v="Gabinete do Presidente"/>
    <x v="0"/>
    <x v="0"/>
    <x v="0"/>
    <x v="0"/>
    <x v="0"/>
    <x v="0"/>
    <x v="0"/>
    <s v="000000"/>
    <x v="0"/>
    <x v="0"/>
    <x v="0"/>
    <x v="0"/>
    <s v="Pagamento de ajuda de custo a favor do senhor presidente Hérmenio Fernandes, pela sua deslocação a cidade da Praia em missão de serviço, conforme justificativo em anexo."/>
  </r>
  <r>
    <x v="0"/>
    <n v="0"/>
    <n v="0"/>
    <n v="0"/>
    <n v="1400"/>
    <x v="2032"/>
    <x v="0"/>
    <x v="0"/>
    <x v="0"/>
    <s v="03.16.15"/>
    <x v="0"/>
    <x v="0"/>
    <x v="0"/>
    <s v="Direção Financeira"/>
    <s v="03.16.15"/>
    <s v="Direção Financeira"/>
    <s v="03.16.15"/>
    <x v="19"/>
    <x v="0"/>
    <x v="0"/>
    <x v="7"/>
    <x v="0"/>
    <x v="0"/>
    <x v="0"/>
    <x v="0"/>
    <x v="9"/>
    <s v="2023-11-17"/>
    <x v="3"/>
    <n v="1400"/>
    <x v="0"/>
    <m/>
    <x v="0"/>
    <m/>
    <x v="122"/>
    <n v="100479362"/>
    <x v="0"/>
    <x v="0"/>
    <s v="Direção Financeira"/>
    <s v="ORI"/>
    <x v="0"/>
    <m/>
    <x v="0"/>
    <x v="0"/>
    <x v="0"/>
    <x v="0"/>
    <x v="0"/>
    <x v="0"/>
    <x v="0"/>
    <x v="0"/>
    <x v="0"/>
    <x v="0"/>
    <x v="0"/>
    <s v="Direção Financeira"/>
    <x v="0"/>
    <x v="0"/>
    <x v="0"/>
    <x v="0"/>
    <x v="0"/>
    <x v="0"/>
    <x v="0"/>
    <s v="000000"/>
    <x v="0"/>
    <x v="0"/>
    <x v="0"/>
    <x v="0"/>
    <s v="juda de custo a favor do Sr. João Pereira Martins pela sua deslocação em missão de serviço a cidade da Praia no dia 15 de Novembro de 2023, conforme justificativo em anexo."/>
  </r>
  <r>
    <x v="2"/>
    <n v="0"/>
    <n v="0"/>
    <n v="0"/>
    <n v="20000"/>
    <x v="2033"/>
    <x v="0"/>
    <x v="0"/>
    <x v="0"/>
    <s v="01.25.02.23"/>
    <x v="12"/>
    <x v="1"/>
    <x v="1"/>
    <s v="desporto"/>
    <s v="01.25.02"/>
    <s v="desporto"/>
    <s v="01.25.02"/>
    <x v="18"/>
    <x v="0"/>
    <x v="0"/>
    <x v="0"/>
    <x v="0"/>
    <x v="1"/>
    <x v="2"/>
    <x v="0"/>
    <x v="9"/>
    <s v="2023-11-29"/>
    <x v="3"/>
    <n v="20000"/>
    <x v="0"/>
    <m/>
    <x v="0"/>
    <m/>
    <x v="271"/>
    <n v="10047788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o senhor Josias Marise de Pina Monteiro, referente a aquisição de 35 medalhas, conforme anexo."/>
  </r>
  <r>
    <x v="0"/>
    <n v="0"/>
    <n v="0"/>
    <n v="0"/>
    <n v="60000"/>
    <x v="2034"/>
    <x v="0"/>
    <x v="0"/>
    <x v="0"/>
    <s v="03.16.15"/>
    <x v="0"/>
    <x v="0"/>
    <x v="0"/>
    <s v="Direção Financeira"/>
    <s v="03.16.15"/>
    <s v="Direção Financeira"/>
    <s v="03.16.15"/>
    <x v="19"/>
    <x v="0"/>
    <x v="0"/>
    <x v="7"/>
    <x v="0"/>
    <x v="0"/>
    <x v="0"/>
    <x v="0"/>
    <x v="9"/>
    <s v="2023-11-29"/>
    <x v="3"/>
    <n v="60000"/>
    <x v="0"/>
    <m/>
    <x v="0"/>
    <m/>
    <x v="108"/>
    <n v="100478954"/>
    <x v="0"/>
    <x v="0"/>
    <s v="Direção Financeira"/>
    <s v="ORI"/>
    <x v="0"/>
    <m/>
    <x v="0"/>
    <x v="0"/>
    <x v="0"/>
    <x v="0"/>
    <x v="0"/>
    <x v="0"/>
    <x v="0"/>
    <x v="0"/>
    <x v="0"/>
    <x v="0"/>
    <x v="0"/>
    <s v="Direção Financeira"/>
    <x v="0"/>
    <x v="0"/>
    <x v="0"/>
    <x v="0"/>
    <x v="0"/>
    <x v="0"/>
    <x v="0"/>
    <s v="000000"/>
    <x v="0"/>
    <x v="0"/>
    <x v="0"/>
    <x v="0"/>
    <s v="Pagamento referente a ajuda de custo para deslocação ao exterior, conforme documentos em anexo."/>
  </r>
  <r>
    <x v="0"/>
    <n v="0"/>
    <n v="0"/>
    <n v="0"/>
    <n v="36793"/>
    <x v="2035"/>
    <x v="0"/>
    <x v="0"/>
    <x v="0"/>
    <s v="03.16.15"/>
    <x v="0"/>
    <x v="0"/>
    <x v="0"/>
    <s v="Direção Financeira"/>
    <s v="03.16.15"/>
    <s v="Direção Financeira"/>
    <s v="03.16.15"/>
    <x v="0"/>
    <x v="0"/>
    <x v="0"/>
    <x v="0"/>
    <x v="0"/>
    <x v="0"/>
    <x v="0"/>
    <x v="0"/>
    <x v="10"/>
    <s v="2023-12-05"/>
    <x v="3"/>
    <n v="3679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as as viaturas afetas aos serviços da CMSM, confrome anexo."/>
  </r>
  <r>
    <x v="2"/>
    <n v="0"/>
    <n v="0"/>
    <n v="0"/>
    <n v="100000"/>
    <x v="2036"/>
    <x v="0"/>
    <x v="0"/>
    <x v="0"/>
    <s v="01.25.02.23"/>
    <x v="12"/>
    <x v="1"/>
    <x v="1"/>
    <s v="desporto"/>
    <s v="01.25.02"/>
    <s v="desporto"/>
    <s v="01.25.02"/>
    <x v="18"/>
    <x v="0"/>
    <x v="0"/>
    <x v="0"/>
    <x v="0"/>
    <x v="1"/>
    <x v="2"/>
    <x v="0"/>
    <x v="10"/>
    <s v="2023-12-07"/>
    <x v="3"/>
    <n v="100000"/>
    <x v="0"/>
    <m/>
    <x v="0"/>
    <m/>
    <x v="299"/>
    <n v="100478516"/>
    <x v="0"/>
    <x v="0"/>
    <s v="Atividades desportivas e promoção do desporto no Concelho"/>
    <s v="ORI"/>
    <x v="0"/>
    <m/>
    <x v="0"/>
    <x v="0"/>
    <x v="0"/>
    <x v="0"/>
    <x v="0"/>
    <x v="0"/>
    <x v="0"/>
    <x v="0"/>
    <x v="0"/>
    <x v="0"/>
    <x v="0"/>
    <s v="Atividades desportivas e promoção do desporto no Concelho"/>
    <x v="0"/>
    <x v="0"/>
    <x v="0"/>
    <x v="0"/>
    <x v="1"/>
    <x v="0"/>
    <x v="0"/>
    <s v="000000"/>
    <x v="0"/>
    <x v="0"/>
    <x v="0"/>
    <x v="0"/>
    <s v="Apoio/subsidio para época desportiva 2023-2024,conforme justificativo em anexo"/>
  </r>
  <r>
    <x v="0"/>
    <n v="0"/>
    <n v="0"/>
    <n v="0"/>
    <n v="211"/>
    <x v="2037"/>
    <x v="0"/>
    <x v="0"/>
    <x v="0"/>
    <s v="03.16.19"/>
    <x v="47"/>
    <x v="0"/>
    <x v="0"/>
    <s v="Direção de Inovação e Desporto"/>
    <s v="03.16.19"/>
    <s v="Direção de Inovação e Desporto"/>
    <s v="03.16.19"/>
    <x v="42"/>
    <x v="0"/>
    <x v="0"/>
    <x v="7"/>
    <x v="0"/>
    <x v="0"/>
    <x v="0"/>
    <x v="0"/>
    <x v="10"/>
    <s v="2023-12-13"/>
    <x v="3"/>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2-2023"/>
  </r>
  <r>
    <x v="0"/>
    <n v="0"/>
    <n v="0"/>
    <n v="0"/>
    <n v="4861"/>
    <x v="2037"/>
    <x v="0"/>
    <x v="0"/>
    <x v="0"/>
    <s v="03.16.19"/>
    <x v="47"/>
    <x v="0"/>
    <x v="0"/>
    <s v="Direção de Inovação e Desporto"/>
    <s v="03.16.19"/>
    <s v="Direção de Inovação e Desporto"/>
    <s v="03.16.19"/>
    <x v="37"/>
    <x v="0"/>
    <x v="0"/>
    <x v="0"/>
    <x v="1"/>
    <x v="0"/>
    <x v="0"/>
    <x v="0"/>
    <x v="10"/>
    <s v="2023-12-13"/>
    <x v="3"/>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2-2023"/>
  </r>
  <r>
    <x v="0"/>
    <n v="0"/>
    <n v="0"/>
    <n v="0"/>
    <n v="236"/>
    <x v="2037"/>
    <x v="0"/>
    <x v="0"/>
    <x v="0"/>
    <s v="03.16.19"/>
    <x v="47"/>
    <x v="0"/>
    <x v="0"/>
    <s v="Direção de Inovação e Desporto"/>
    <s v="03.16.19"/>
    <s v="Direção de Inovação e Desporto"/>
    <s v="03.16.19"/>
    <x v="42"/>
    <x v="0"/>
    <x v="0"/>
    <x v="7"/>
    <x v="0"/>
    <x v="0"/>
    <x v="0"/>
    <x v="0"/>
    <x v="10"/>
    <s v="2023-12-13"/>
    <x v="3"/>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2-2023"/>
  </r>
  <r>
    <x v="0"/>
    <n v="0"/>
    <n v="0"/>
    <n v="0"/>
    <n v="5437"/>
    <x v="2037"/>
    <x v="0"/>
    <x v="0"/>
    <x v="0"/>
    <s v="03.16.19"/>
    <x v="47"/>
    <x v="0"/>
    <x v="0"/>
    <s v="Direção de Inovação e Desporto"/>
    <s v="03.16.19"/>
    <s v="Direção de Inovação e Desporto"/>
    <s v="03.16.19"/>
    <x v="37"/>
    <x v="0"/>
    <x v="0"/>
    <x v="0"/>
    <x v="1"/>
    <x v="0"/>
    <x v="0"/>
    <x v="0"/>
    <x v="10"/>
    <s v="2023-12-13"/>
    <x v="3"/>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2-2023"/>
  </r>
  <r>
    <x v="0"/>
    <n v="0"/>
    <n v="0"/>
    <n v="0"/>
    <n v="4993"/>
    <x v="2037"/>
    <x v="0"/>
    <x v="0"/>
    <x v="0"/>
    <s v="03.16.19"/>
    <x v="47"/>
    <x v="0"/>
    <x v="0"/>
    <s v="Direção de Inovação e Desporto"/>
    <s v="03.16.19"/>
    <s v="Direção de Inovação e Desporto"/>
    <s v="03.16.19"/>
    <x v="42"/>
    <x v="0"/>
    <x v="0"/>
    <x v="7"/>
    <x v="0"/>
    <x v="0"/>
    <x v="0"/>
    <x v="0"/>
    <x v="10"/>
    <s v="2023-12-13"/>
    <x v="3"/>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2-2023"/>
  </r>
  <r>
    <x v="0"/>
    <n v="0"/>
    <n v="0"/>
    <n v="0"/>
    <n v="115011"/>
    <x v="2037"/>
    <x v="0"/>
    <x v="0"/>
    <x v="0"/>
    <s v="03.16.19"/>
    <x v="47"/>
    <x v="0"/>
    <x v="0"/>
    <s v="Direção de Inovação e Desporto"/>
    <s v="03.16.19"/>
    <s v="Direção de Inovação e Desporto"/>
    <s v="03.16.19"/>
    <x v="37"/>
    <x v="0"/>
    <x v="0"/>
    <x v="0"/>
    <x v="1"/>
    <x v="0"/>
    <x v="0"/>
    <x v="0"/>
    <x v="10"/>
    <s v="2023-12-13"/>
    <x v="3"/>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2-2023"/>
  </r>
  <r>
    <x v="0"/>
    <n v="0"/>
    <n v="0"/>
    <n v="0"/>
    <n v="138"/>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138"/>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2-2023"/>
  </r>
  <r>
    <x v="0"/>
    <n v="0"/>
    <n v="0"/>
    <n v="0"/>
    <n v="515"/>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51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2-2023"/>
  </r>
  <r>
    <x v="0"/>
    <n v="0"/>
    <n v="0"/>
    <n v="0"/>
    <n v="3672"/>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3672"/>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2-2023"/>
  </r>
  <r>
    <x v="0"/>
    <n v="0"/>
    <n v="0"/>
    <n v="0"/>
    <n v="1974"/>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1974"/>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2-2023"/>
  </r>
  <r>
    <x v="0"/>
    <n v="0"/>
    <n v="0"/>
    <n v="0"/>
    <n v="238"/>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23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2-2023"/>
  </r>
  <r>
    <x v="0"/>
    <n v="0"/>
    <n v="0"/>
    <n v="0"/>
    <n v="887"/>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887"/>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2-2023"/>
  </r>
  <r>
    <x v="0"/>
    <n v="0"/>
    <n v="0"/>
    <n v="0"/>
    <n v="6316"/>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631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2-2023"/>
  </r>
  <r>
    <x v="0"/>
    <n v="0"/>
    <n v="0"/>
    <n v="0"/>
    <n v="3393"/>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339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2-2023"/>
  </r>
  <r>
    <x v="0"/>
    <n v="0"/>
    <n v="0"/>
    <n v="0"/>
    <n v="12"/>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12"/>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2-2023"/>
  </r>
  <r>
    <x v="0"/>
    <n v="0"/>
    <n v="0"/>
    <n v="0"/>
    <n v="48"/>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4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2-2023"/>
  </r>
  <r>
    <x v="0"/>
    <n v="0"/>
    <n v="0"/>
    <n v="0"/>
    <n v="343"/>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343"/>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2-2023"/>
  </r>
  <r>
    <x v="0"/>
    <n v="0"/>
    <n v="0"/>
    <n v="0"/>
    <n v="186"/>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186"/>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2-2023"/>
  </r>
  <r>
    <x v="0"/>
    <n v="0"/>
    <n v="0"/>
    <n v="0"/>
    <n v="4"/>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2-2023"/>
  </r>
  <r>
    <x v="0"/>
    <n v="0"/>
    <n v="0"/>
    <n v="0"/>
    <n v="17"/>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17"/>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2-2023"/>
  </r>
  <r>
    <x v="0"/>
    <n v="0"/>
    <n v="0"/>
    <n v="0"/>
    <n v="125"/>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12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2-2023"/>
  </r>
  <r>
    <x v="0"/>
    <n v="0"/>
    <n v="0"/>
    <n v="0"/>
    <n v="70"/>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70"/>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2-2023"/>
  </r>
  <r>
    <x v="0"/>
    <n v="0"/>
    <n v="0"/>
    <n v="0"/>
    <n v="517"/>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517"/>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2-2023"/>
  </r>
  <r>
    <x v="0"/>
    <n v="0"/>
    <n v="0"/>
    <n v="0"/>
    <n v="1925"/>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192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2-2023"/>
  </r>
  <r>
    <x v="0"/>
    <n v="0"/>
    <n v="0"/>
    <n v="0"/>
    <n v="13705"/>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1370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2-2023"/>
  </r>
  <r>
    <x v="0"/>
    <n v="0"/>
    <n v="0"/>
    <n v="0"/>
    <n v="7361"/>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7361"/>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2-2023"/>
  </r>
  <r>
    <x v="0"/>
    <n v="0"/>
    <n v="0"/>
    <n v="0"/>
    <n v="6307"/>
    <x v="2038"/>
    <x v="0"/>
    <x v="0"/>
    <x v="0"/>
    <s v="03.16.27"/>
    <x v="33"/>
    <x v="0"/>
    <x v="0"/>
    <s v="Direção dos Assuntos Jurídicos, Fiscalização e Policia Municipal"/>
    <s v="03.16.27"/>
    <s v="Direção dos Assuntos Jurídicos, Fiscalização e Policia Municipal"/>
    <s v="03.16.27"/>
    <x v="54"/>
    <x v="0"/>
    <x v="0"/>
    <x v="0"/>
    <x v="0"/>
    <x v="0"/>
    <x v="0"/>
    <x v="0"/>
    <x v="10"/>
    <s v="2023-12-13"/>
    <x v="3"/>
    <n v="6307"/>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2-2023"/>
  </r>
  <r>
    <x v="0"/>
    <n v="0"/>
    <n v="0"/>
    <n v="0"/>
    <n v="23462"/>
    <x v="2038"/>
    <x v="0"/>
    <x v="0"/>
    <x v="0"/>
    <s v="03.16.27"/>
    <x v="33"/>
    <x v="0"/>
    <x v="0"/>
    <s v="Direção dos Assuntos Jurídicos, Fiscalização e Policia Municipal"/>
    <s v="03.16.27"/>
    <s v="Direção dos Assuntos Jurídicos, Fiscalização e Policia Municipal"/>
    <s v="03.16.27"/>
    <x v="51"/>
    <x v="0"/>
    <x v="0"/>
    <x v="0"/>
    <x v="0"/>
    <x v="0"/>
    <x v="0"/>
    <x v="0"/>
    <x v="10"/>
    <s v="2023-12-13"/>
    <x v="3"/>
    <n v="2346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2-2023"/>
  </r>
  <r>
    <x v="0"/>
    <n v="0"/>
    <n v="0"/>
    <n v="0"/>
    <n v="167028"/>
    <x v="2038"/>
    <x v="0"/>
    <x v="0"/>
    <x v="0"/>
    <s v="03.16.27"/>
    <x v="33"/>
    <x v="0"/>
    <x v="0"/>
    <s v="Direção dos Assuntos Jurídicos, Fiscalização e Policia Municipal"/>
    <s v="03.16.27"/>
    <s v="Direção dos Assuntos Jurídicos, Fiscalização e Policia Municipal"/>
    <s v="03.16.27"/>
    <x v="37"/>
    <x v="0"/>
    <x v="0"/>
    <x v="0"/>
    <x v="1"/>
    <x v="0"/>
    <x v="0"/>
    <x v="0"/>
    <x v="10"/>
    <s v="2023-12-13"/>
    <x v="3"/>
    <n v="16702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2-2023"/>
  </r>
  <r>
    <x v="0"/>
    <n v="0"/>
    <n v="0"/>
    <n v="0"/>
    <n v="89678"/>
    <x v="2038"/>
    <x v="0"/>
    <x v="0"/>
    <x v="0"/>
    <s v="03.16.27"/>
    <x v="33"/>
    <x v="0"/>
    <x v="0"/>
    <s v="Direção dos Assuntos Jurídicos, Fiscalização e Policia Municipal"/>
    <s v="03.16.27"/>
    <s v="Direção dos Assuntos Jurídicos, Fiscalização e Policia Municipal"/>
    <s v="03.16.27"/>
    <x v="49"/>
    <x v="0"/>
    <x v="0"/>
    <x v="0"/>
    <x v="1"/>
    <x v="0"/>
    <x v="0"/>
    <x v="0"/>
    <x v="10"/>
    <s v="2023-12-13"/>
    <x v="3"/>
    <n v="8967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2-2023"/>
  </r>
  <r>
    <x v="2"/>
    <n v="0"/>
    <n v="0"/>
    <n v="0"/>
    <n v="50000"/>
    <x v="2039"/>
    <x v="0"/>
    <x v="0"/>
    <x v="0"/>
    <s v="01.28.01.08"/>
    <x v="43"/>
    <x v="6"/>
    <x v="7"/>
    <s v="Habitação Social"/>
    <s v="01.28.01"/>
    <s v="Habitação Social"/>
    <s v="01.28.01"/>
    <x v="18"/>
    <x v="0"/>
    <x v="0"/>
    <x v="0"/>
    <x v="0"/>
    <x v="1"/>
    <x v="2"/>
    <x v="0"/>
    <x v="10"/>
    <s v="2023-12-22"/>
    <x v="3"/>
    <n v="50000"/>
    <x v="0"/>
    <m/>
    <x v="0"/>
    <m/>
    <x v="61"/>
    <n v="100478941"/>
    <x v="0"/>
    <x v="0"/>
    <s v="Habitações Sociais"/>
    <s v="ORI"/>
    <x v="0"/>
    <s v="HS"/>
    <x v="0"/>
    <x v="0"/>
    <x v="0"/>
    <x v="0"/>
    <x v="0"/>
    <x v="0"/>
    <x v="0"/>
    <x v="0"/>
    <x v="0"/>
    <x v="0"/>
    <x v="0"/>
    <s v="Habitações Sociais"/>
    <x v="0"/>
    <x v="0"/>
    <x v="0"/>
    <x v="0"/>
    <x v="1"/>
    <x v="0"/>
    <x v="0"/>
    <s v="000000"/>
    <x v="0"/>
    <x v="0"/>
    <x v="0"/>
    <x v="0"/>
    <s v="Pagamento a favor de SGL- Transporte Comercio &amp; Pintura Sociedade Unipessoal, referente a pintura de portas e janela dos Sras. Joana Borges &amp; José Maria Cardoso residente em Monte Pousada, conforme anexo. "/>
  </r>
  <r>
    <x v="0"/>
    <n v="0"/>
    <n v="0"/>
    <n v="0"/>
    <n v="12000"/>
    <x v="2040"/>
    <x v="0"/>
    <x v="0"/>
    <x v="0"/>
    <s v="03.16.15"/>
    <x v="0"/>
    <x v="0"/>
    <x v="0"/>
    <s v="Direção Financeira"/>
    <s v="03.16.15"/>
    <s v="Direção Financeira"/>
    <s v="03.16.15"/>
    <x v="19"/>
    <x v="0"/>
    <x v="0"/>
    <x v="7"/>
    <x v="0"/>
    <x v="0"/>
    <x v="0"/>
    <x v="0"/>
    <x v="10"/>
    <s v="2023-12-15"/>
    <x v="3"/>
    <n v="12000"/>
    <x v="0"/>
    <m/>
    <x v="0"/>
    <m/>
    <x v="297"/>
    <n v="100479150"/>
    <x v="0"/>
    <x v="0"/>
    <s v="Direção Financeira"/>
    <s v="ORI"/>
    <x v="0"/>
    <m/>
    <x v="0"/>
    <x v="0"/>
    <x v="0"/>
    <x v="0"/>
    <x v="0"/>
    <x v="0"/>
    <x v="0"/>
    <x v="0"/>
    <x v="0"/>
    <x v="0"/>
    <x v="0"/>
    <s v="Direção Financeira"/>
    <x v="0"/>
    <x v="0"/>
    <x v="0"/>
    <x v="0"/>
    <x v="0"/>
    <x v="0"/>
    <x v="0"/>
    <s v="099999"/>
    <x v="0"/>
    <x v="0"/>
    <x v="0"/>
    <x v="0"/>
    <s v="Ajuda de custo a favor do Sr. Angelo Mariano Moreira pela sua deslocação em missão de serviço a cidade da Praia non dia 18 a 22 de Dezembro de 2023, conforme justificativo em anexo. "/>
  </r>
  <r>
    <x v="0"/>
    <n v="0"/>
    <n v="0"/>
    <n v="0"/>
    <n v="30538"/>
    <x v="2041"/>
    <x v="0"/>
    <x v="0"/>
    <x v="0"/>
    <s v="01.25.01.10"/>
    <x v="11"/>
    <x v="1"/>
    <x v="1"/>
    <s v="Educação"/>
    <s v="01.25.01"/>
    <s v="Educação"/>
    <s v="01.25.01"/>
    <x v="21"/>
    <x v="0"/>
    <x v="5"/>
    <x v="8"/>
    <x v="0"/>
    <x v="1"/>
    <x v="0"/>
    <x v="0"/>
    <x v="0"/>
    <s v="2023-01-12"/>
    <x v="0"/>
    <n v="30538"/>
    <x v="0"/>
    <m/>
    <x v="0"/>
    <m/>
    <x v="0"/>
    <n v="100476920"/>
    <x v="0"/>
    <x v="0"/>
    <s v="Transporte escolar"/>
    <s v="ORI"/>
    <x v="0"/>
    <m/>
    <x v="0"/>
    <x v="0"/>
    <x v="0"/>
    <x v="0"/>
    <x v="0"/>
    <x v="0"/>
    <x v="0"/>
    <x v="0"/>
    <x v="0"/>
    <x v="0"/>
    <x v="0"/>
    <s v="Transporte escolar"/>
    <x v="0"/>
    <x v="0"/>
    <x v="0"/>
    <x v="0"/>
    <x v="1"/>
    <x v="0"/>
    <x v="0"/>
    <s v="000000"/>
    <x v="0"/>
    <x v="0"/>
    <x v="0"/>
    <x v="0"/>
    <s v="Pagamento a favor de felisberto auto, conforme anexo."/>
  </r>
  <r>
    <x v="0"/>
    <n v="0"/>
    <n v="0"/>
    <n v="0"/>
    <n v="48480"/>
    <x v="2042"/>
    <x v="0"/>
    <x v="0"/>
    <x v="0"/>
    <s v="01.25.01.10"/>
    <x v="11"/>
    <x v="1"/>
    <x v="1"/>
    <s v="Educação"/>
    <s v="01.25.01"/>
    <s v="Educação"/>
    <s v="01.25.01"/>
    <x v="21"/>
    <x v="0"/>
    <x v="5"/>
    <x v="8"/>
    <x v="0"/>
    <x v="1"/>
    <x v="0"/>
    <x v="0"/>
    <x v="0"/>
    <s v="2023-01-19"/>
    <x v="0"/>
    <n v="48480"/>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l destinada aos autocarros do transporte escolar, conforme proposta em anexo."/>
  </r>
  <r>
    <x v="0"/>
    <n v="0"/>
    <n v="0"/>
    <n v="0"/>
    <n v="1350"/>
    <x v="2043"/>
    <x v="0"/>
    <x v="0"/>
    <x v="0"/>
    <s v="03.16.15"/>
    <x v="0"/>
    <x v="0"/>
    <x v="0"/>
    <s v="Direção Financeira"/>
    <s v="03.16.15"/>
    <s v="Direção Financeira"/>
    <s v="03.16.15"/>
    <x v="39"/>
    <x v="0"/>
    <x v="0"/>
    <x v="7"/>
    <x v="0"/>
    <x v="0"/>
    <x v="0"/>
    <x v="0"/>
    <x v="0"/>
    <s v="2023-01-23"/>
    <x v="0"/>
    <n v="1350"/>
    <x v="0"/>
    <m/>
    <x v="0"/>
    <m/>
    <x v="2"/>
    <n v="100474696"/>
    <x v="0"/>
    <x v="2"/>
    <s v="Direção Financeira"/>
    <s v="ORI"/>
    <x v="0"/>
    <m/>
    <x v="0"/>
    <x v="0"/>
    <x v="0"/>
    <x v="0"/>
    <x v="0"/>
    <x v="0"/>
    <x v="0"/>
    <x v="0"/>
    <x v="0"/>
    <x v="0"/>
    <x v="0"/>
    <s v="Direção Financeira"/>
    <x v="0"/>
    <x v="0"/>
    <x v="0"/>
    <x v="0"/>
    <x v="0"/>
    <x v="0"/>
    <x v="0"/>
    <s v="000000"/>
    <x v="0"/>
    <x v="0"/>
    <x v="2"/>
    <x v="0"/>
    <s v="Pagamento a favor da Srª. Anilda de Jesus Borges, pela prestação de serviço de confeçoês de refeições no jardim de infância, referente ao mês de janeiro 2023, conforme contrato em anexo.  "/>
  </r>
  <r>
    <x v="0"/>
    <n v="0"/>
    <n v="0"/>
    <n v="0"/>
    <n v="7650"/>
    <x v="2043"/>
    <x v="0"/>
    <x v="0"/>
    <x v="0"/>
    <s v="03.16.15"/>
    <x v="0"/>
    <x v="0"/>
    <x v="0"/>
    <s v="Direção Financeira"/>
    <s v="03.16.15"/>
    <s v="Direção Financeira"/>
    <s v="03.16.15"/>
    <x v="39"/>
    <x v="0"/>
    <x v="0"/>
    <x v="7"/>
    <x v="0"/>
    <x v="0"/>
    <x v="0"/>
    <x v="0"/>
    <x v="0"/>
    <s v="2023-01-23"/>
    <x v="0"/>
    <n v="7650"/>
    <x v="0"/>
    <m/>
    <x v="0"/>
    <m/>
    <x v="300"/>
    <n v="100479319"/>
    <x v="0"/>
    <x v="0"/>
    <s v="Direção Financeira"/>
    <s v="ORI"/>
    <x v="0"/>
    <m/>
    <x v="0"/>
    <x v="0"/>
    <x v="0"/>
    <x v="0"/>
    <x v="0"/>
    <x v="0"/>
    <x v="0"/>
    <x v="0"/>
    <x v="0"/>
    <x v="0"/>
    <x v="0"/>
    <s v="Direção Financeira"/>
    <x v="0"/>
    <x v="0"/>
    <x v="0"/>
    <x v="0"/>
    <x v="0"/>
    <x v="0"/>
    <x v="0"/>
    <s v="000000"/>
    <x v="0"/>
    <x v="0"/>
    <x v="0"/>
    <x v="0"/>
    <s v="Pagamento a favor da Srª. Anilda de Jesus Borges, pela prestação de serviço de confeçoês de refeições no jardim de infância, referente ao mês de janeiro 2023, conforme contrato em anexo.  "/>
  </r>
  <r>
    <x v="0"/>
    <n v="0"/>
    <n v="0"/>
    <n v="0"/>
    <n v="47417"/>
    <x v="2044"/>
    <x v="0"/>
    <x v="0"/>
    <x v="0"/>
    <s v="03.16.15"/>
    <x v="0"/>
    <x v="0"/>
    <x v="0"/>
    <s v="Direção Financeira"/>
    <s v="03.16.15"/>
    <s v="Direção Financeira"/>
    <s v="03.16.15"/>
    <x v="60"/>
    <x v="0"/>
    <x v="0"/>
    <x v="0"/>
    <x v="0"/>
    <x v="0"/>
    <x v="0"/>
    <x v="0"/>
    <x v="0"/>
    <s v="2023-01-24"/>
    <x v="0"/>
    <n v="47417"/>
    <x v="0"/>
    <m/>
    <x v="0"/>
    <m/>
    <x v="167"/>
    <n v="100391760"/>
    <x v="0"/>
    <x v="0"/>
    <s v="Direção Financeira"/>
    <s v="ORI"/>
    <x v="0"/>
    <m/>
    <x v="0"/>
    <x v="0"/>
    <x v="0"/>
    <x v="0"/>
    <x v="0"/>
    <x v="0"/>
    <x v="0"/>
    <x v="0"/>
    <x v="0"/>
    <x v="0"/>
    <x v="0"/>
    <s v="Direção Financeira"/>
    <x v="0"/>
    <x v="0"/>
    <x v="0"/>
    <x v="0"/>
    <x v="0"/>
    <x v="0"/>
    <x v="0"/>
    <s v="000000"/>
    <x v="0"/>
    <x v="0"/>
    <x v="0"/>
    <x v="0"/>
    <s v="Pagamento a favor de Caetano Auto Cv S.A para aquisição 1duplo correis para viatura St-77-Qp, 1 vidro oculto TRS HILUX 1 kit cola para/brisas para viatura ST--UQ, conforme anexo."/>
  </r>
  <r>
    <x v="0"/>
    <n v="0"/>
    <n v="0"/>
    <n v="0"/>
    <n v="215500"/>
    <x v="2045"/>
    <x v="0"/>
    <x v="0"/>
    <x v="0"/>
    <s v="03.16.15"/>
    <x v="0"/>
    <x v="0"/>
    <x v="0"/>
    <s v="Direção Financeira"/>
    <s v="03.16.15"/>
    <s v="Direção Financeira"/>
    <s v="03.16.15"/>
    <x v="60"/>
    <x v="0"/>
    <x v="0"/>
    <x v="0"/>
    <x v="0"/>
    <x v="0"/>
    <x v="0"/>
    <x v="0"/>
    <x v="0"/>
    <s v="2023-01-24"/>
    <x v="0"/>
    <n v="215500"/>
    <x v="0"/>
    <m/>
    <x v="0"/>
    <m/>
    <x v="301"/>
    <n v="100478657"/>
    <x v="0"/>
    <x v="0"/>
    <s v="Direção Financeira"/>
    <s v="ORI"/>
    <x v="0"/>
    <m/>
    <x v="0"/>
    <x v="0"/>
    <x v="0"/>
    <x v="0"/>
    <x v="0"/>
    <x v="0"/>
    <x v="0"/>
    <x v="0"/>
    <x v="0"/>
    <x v="0"/>
    <x v="0"/>
    <s v="Direção Financeira"/>
    <x v="0"/>
    <x v="0"/>
    <x v="0"/>
    <x v="0"/>
    <x v="0"/>
    <x v="0"/>
    <x v="0"/>
    <s v="000000"/>
    <x v="0"/>
    <x v="0"/>
    <x v="0"/>
    <x v="0"/>
    <s v="Pagamento a favor de Translux Comercio e serviços para aquisição de peças  para reparação da viatura da Proteção Civil da CMSM, conforme anexo.  "/>
  </r>
  <r>
    <x v="0"/>
    <n v="0"/>
    <n v="0"/>
    <n v="0"/>
    <n v="400"/>
    <x v="2046"/>
    <x v="0"/>
    <x v="0"/>
    <x v="0"/>
    <s v="03.16.15"/>
    <x v="0"/>
    <x v="0"/>
    <x v="0"/>
    <s v="Direção Financeira"/>
    <s v="03.16.15"/>
    <s v="Direção Financeira"/>
    <s v="03.16.15"/>
    <x v="40"/>
    <x v="0"/>
    <x v="0"/>
    <x v="7"/>
    <x v="0"/>
    <x v="0"/>
    <x v="0"/>
    <x v="0"/>
    <x v="0"/>
    <s v="2023-01-12"/>
    <x v="0"/>
    <n v="400"/>
    <x v="0"/>
    <m/>
    <x v="0"/>
    <m/>
    <x v="8"/>
    <n v="100474914"/>
    <x v="0"/>
    <x v="0"/>
    <s v="Direção Financeira"/>
    <s v="ORI"/>
    <x v="0"/>
    <m/>
    <x v="0"/>
    <x v="0"/>
    <x v="0"/>
    <x v="0"/>
    <x v="0"/>
    <x v="0"/>
    <x v="0"/>
    <x v="0"/>
    <x v="0"/>
    <x v="0"/>
    <x v="0"/>
    <s v="Direção Financeira"/>
    <x v="0"/>
    <x v="0"/>
    <x v="0"/>
    <x v="0"/>
    <x v="0"/>
    <x v="0"/>
    <x v="0"/>
    <s v="099999"/>
    <x v="0"/>
    <x v="0"/>
    <x v="0"/>
    <x v="0"/>
    <s v="Pagamento, pela colagem semi-pesado da viatura da CMSM, conforme fatura e proposta em anexo."/>
  </r>
  <r>
    <x v="0"/>
    <n v="0"/>
    <n v="0"/>
    <n v="0"/>
    <n v="6484"/>
    <x v="2047"/>
    <x v="0"/>
    <x v="1"/>
    <x v="0"/>
    <s v="80.02.01"/>
    <x v="2"/>
    <x v="2"/>
    <x v="2"/>
    <s v="Retenções Iur"/>
    <s v="80.02.01"/>
    <s v="Retenções Iur"/>
    <s v="80.02.01"/>
    <x v="2"/>
    <x v="0"/>
    <x v="2"/>
    <x v="0"/>
    <x v="1"/>
    <x v="2"/>
    <x v="1"/>
    <x v="0"/>
    <x v="0"/>
    <s v="2023-01-25"/>
    <x v="0"/>
    <n v="6484"/>
    <x v="0"/>
    <m/>
    <x v="0"/>
    <m/>
    <x v="2"/>
    <n v="100474696"/>
    <x v="0"/>
    <x v="0"/>
    <s v="Retenções Iur"/>
    <s v="ORI"/>
    <x v="0"/>
    <s v="RIUR"/>
    <x v="0"/>
    <x v="0"/>
    <x v="0"/>
    <x v="0"/>
    <x v="0"/>
    <x v="0"/>
    <x v="0"/>
    <x v="0"/>
    <x v="0"/>
    <x v="0"/>
    <x v="0"/>
    <s v="Retenções Iur"/>
    <x v="0"/>
    <x v="0"/>
    <x v="0"/>
    <x v="0"/>
    <x v="2"/>
    <x v="0"/>
    <x v="0"/>
    <s v="000000"/>
    <x v="0"/>
    <x v="1"/>
    <x v="0"/>
    <x v="0"/>
    <s v="RETENCAO OT"/>
  </r>
  <r>
    <x v="0"/>
    <n v="0"/>
    <n v="0"/>
    <n v="0"/>
    <n v="924"/>
    <x v="2048"/>
    <x v="0"/>
    <x v="0"/>
    <x v="0"/>
    <s v="01.25.05.12"/>
    <x v="5"/>
    <x v="1"/>
    <x v="1"/>
    <s v="Saúde"/>
    <s v="01.25.05"/>
    <s v="Saúde"/>
    <s v="01.25.05"/>
    <x v="1"/>
    <x v="0"/>
    <x v="1"/>
    <x v="1"/>
    <x v="0"/>
    <x v="1"/>
    <x v="0"/>
    <x v="0"/>
    <x v="1"/>
    <s v="2023-02-06"/>
    <x v="0"/>
    <n v="924"/>
    <x v="0"/>
    <m/>
    <x v="0"/>
    <m/>
    <x v="0"/>
    <n v="100476920"/>
    <x v="0"/>
    <x v="0"/>
    <s v="Promoção e Inclusão Social"/>
    <s v="ORI"/>
    <x v="0"/>
    <m/>
    <x v="0"/>
    <x v="0"/>
    <x v="0"/>
    <x v="0"/>
    <x v="0"/>
    <x v="0"/>
    <x v="0"/>
    <x v="0"/>
    <x v="0"/>
    <x v="0"/>
    <x v="0"/>
    <s v="Promoção e Inclusão Social"/>
    <x v="0"/>
    <x v="0"/>
    <x v="0"/>
    <x v="0"/>
    <x v="1"/>
    <x v="0"/>
    <x v="0"/>
    <s v="000000"/>
    <x v="0"/>
    <x v="0"/>
    <x v="0"/>
    <x v="0"/>
    <s v="Pagamento á Felisberto Carvalho Auto, pela aquisição de um gás butano de 6kg, destinado ao jardim infantil Flor Bela, em Pedra Serrado, conforme fatura e proposta em anexo."/>
  </r>
  <r>
    <x v="0"/>
    <n v="0"/>
    <n v="0"/>
    <n v="0"/>
    <n v="2520"/>
    <x v="2049"/>
    <x v="0"/>
    <x v="0"/>
    <x v="0"/>
    <s v="03.16.01"/>
    <x v="14"/>
    <x v="0"/>
    <x v="0"/>
    <s v="Assembleia Municipal"/>
    <s v="03.16.01"/>
    <s v="Assembleia Municipal"/>
    <s v="03.16.01"/>
    <x v="19"/>
    <x v="0"/>
    <x v="0"/>
    <x v="7"/>
    <x v="0"/>
    <x v="0"/>
    <x v="0"/>
    <x v="0"/>
    <x v="1"/>
    <s v="2023-02-09"/>
    <x v="0"/>
    <n v="2520"/>
    <x v="0"/>
    <m/>
    <x v="0"/>
    <m/>
    <x v="2"/>
    <n v="100474696"/>
    <x v="0"/>
    <x v="2"/>
    <s v="Assembleia Municipal"/>
    <s v="ORI"/>
    <x v="0"/>
    <s v="AM"/>
    <x v="0"/>
    <x v="0"/>
    <x v="0"/>
    <x v="0"/>
    <x v="0"/>
    <x v="0"/>
    <x v="0"/>
    <x v="0"/>
    <x v="0"/>
    <x v="0"/>
    <x v="0"/>
    <s v="Assembleia Municipal"/>
    <x v="0"/>
    <x v="0"/>
    <x v="0"/>
    <x v="0"/>
    <x v="0"/>
    <x v="0"/>
    <x v="0"/>
    <s v="000000"/>
    <x v="0"/>
    <x v="0"/>
    <x v="2"/>
    <x v="0"/>
    <s v="Pagamento a favor do Sr. Helto João Lopes, referente ao serviço de transporte de pessoal, prestado á Assembleia Municipal de São Miguel, conforme anexo."/>
  </r>
  <r>
    <x v="0"/>
    <n v="0"/>
    <n v="0"/>
    <n v="0"/>
    <n v="14280"/>
    <x v="2049"/>
    <x v="0"/>
    <x v="0"/>
    <x v="0"/>
    <s v="03.16.01"/>
    <x v="14"/>
    <x v="0"/>
    <x v="0"/>
    <s v="Assembleia Municipal"/>
    <s v="03.16.01"/>
    <s v="Assembleia Municipal"/>
    <s v="03.16.01"/>
    <x v="19"/>
    <x v="0"/>
    <x v="0"/>
    <x v="7"/>
    <x v="0"/>
    <x v="0"/>
    <x v="0"/>
    <x v="0"/>
    <x v="1"/>
    <s v="2023-02-09"/>
    <x v="0"/>
    <n v="14280"/>
    <x v="0"/>
    <m/>
    <x v="0"/>
    <m/>
    <x v="302"/>
    <n v="100479466"/>
    <x v="0"/>
    <x v="0"/>
    <s v="Assembleia Municipal"/>
    <s v="ORI"/>
    <x v="0"/>
    <s v="AM"/>
    <x v="0"/>
    <x v="0"/>
    <x v="0"/>
    <x v="0"/>
    <x v="0"/>
    <x v="0"/>
    <x v="0"/>
    <x v="0"/>
    <x v="0"/>
    <x v="0"/>
    <x v="0"/>
    <s v="Assembleia Municipal"/>
    <x v="0"/>
    <x v="0"/>
    <x v="0"/>
    <x v="0"/>
    <x v="0"/>
    <x v="0"/>
    <x v="0"/>
    <s v="000000"/>
    <x v="0"/>
    <x v="0"/>
    <x v="0"/>
    <x v="0"/>
    <s v="Pagamento a favor do Sr. Helto João Lopes, referente ao serviço de transporte de pessoal, prestado á Assembleia Municipal de São Miguel, conforme anexo."/>
  </r>
  <r>
    <x v="0"/>
    <n v="0"/>
    <n v="0"/>
    <n v="0"/>
    <n v="9000"/>
    <x v="2050"/>
    <x v="0"/>
    <x v="0"/>
    <x v="0"/>
    <s v="01.25.01.10"/>
    <x v="11"/>
    <x v="1"/>
    <x v="1"/>
    <s v="Educação"/>
    <s v="01.25.01"/>
    <s v="Educação"/>
    <s v="01.25.01"/>
    <x v="21"/>
    <x v="0"/>
    <x v="5"/>
    <x v="8"/>
    <x v="0"/>
    <x v="1"/>
    <x v="0"/>
    <x v="0"/>
    <x v="1"/>
    <s v="2023-02-23"/>
    <x v="0"/>
    <n v="9000"/>
    <x v="0"/>
    <m/>
    <x v="0"/>
    <m/>
    <x v="8"/>
    <n v="100474914"/>
    <x v="0"/>
    <x v="0"/>
    <s v="Transporte escolar"/>
    <s v="ORI"/>
    <x v="0"/>
    <m/>
    <x v="0"/>
    <x v="0"/>
    <x v="0"/>
    <x v="0"/>
    <x v="0"/>
    <x v="0"/>
    <x v="0"/>
    <x v="0"/>
    <x v="0"/>
    <x v="0"/>
    <x v="0"/>
    <s v="Transporte escolar"/>
    <x v="0"/>
    <x v="0"/>
    <x v="0"/>
    <x v="0"/>
    <x v="1"/>
    <x v="0"/>
    <x v="0"/>
    <s v="000000"/>
    <x v="0"/>
    <x v="0"/>
    <x v="0"/>
    <x v="0"/>
    <s v="Apoio financeira para pagamento de transporte escolar, conforme anexo."/>
  </r>
  <r>
    <x v="0"/>
    <n v="0"/>
    <n v="0"/>
    <n v="0"/>
    <n v="25813"/>
    <x v="2051"/>
    <x v="0"/>
    <x v="1"/>
    <x v="0"/>
    <s v="80.02.01"/>
    <x v="2"/>
    <x v="2"/>
    <x v="2"/>
    <s v="Retenções Iur"/>
    <s v="80.02.01"/>
    <s v="Retenções Iur"/>
    <s v="80.02.01"/>
    <x v="2"/>
    <x v="0"/>
    <x v="2"/>
    <x v="0"/>
    <x v="1"/>
    <x v="2"/>
    <x v="1"/>
    <x v="0"/>
    <x v="1"/>
    <s v="2023-02-24"/>
    <x v="0"/>
    <n v="25813"/>
    <x v="0"/>
    <m/>
    <x v="0"/>
    <m/>
    <x v="2"/>
    <n v="100474696"/>
    <x v="0"/>
    <x v="0"/>
    <s v="Retenções Iur"/>
    <s v="ORI"/>
    <x v="0"/>
    <s v="RIUR"/>
    <x v="0"/>
    <x v="0"/>
    <x v="0"/>
    <x v="0"/>
    <x v="0"/>
    <x v="0"/>
    <x v="0"/>
    <x v="0"/>
    <x v="0"/>
    <x v="0"/>
    <x v="0"/>
    <s v="Retenções Iur"/>
    <x v="0"/>
    <x v="0"/>
    <x v="0"/>
    <x v="0"/>
    <x v="2"/>
    <x v="0"/>
    <x v="0"/>
    <s v="000000"/>
    <x v="0"/>
    <x v="1"/>
    <x v="0"/>
    <x v="0"/>
    <s v="RETENCAO OT"/>
  </r>
  <r>
    <x v="0"/>
    <n v="0"/>
    <n v="0"/>
    <n v="0"/>
    <n v="23039"/>
    <x v="2052"/>
    <x v="0"/>
    <x v="1"/>
    <x v="0"/>
    <s v="80.02.10.01"/>
    <x v="6"/>
    <x v="2"/>
    <x v="2"/>
    <s v="Outros"/>
    <s v="80.02.10"/>
    <s v="Outros"/>
    <s v="80.02.10"/>
    <x v="12"/>
    <x v="0"/>
    <x v="2"/>
    <x v="0"/>
    <x v="1"/>
    <x v="2"/>
    <x v="1"/>
    <x v="0"/>
    <x v="1"/>
    <s v="2023-02-24"/>
    <x v="0"/>
    <n v="2303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33"/>
    <x v="2053"/>
    <x v="0"/>
    <x v="1"/>
    <x v="0"/>
    <s v="80.02.10.26"/>
    <x v="3"/>
    <x v="2"/>
    <x v="2"/>
    <s v="Outros"/>
    <s v="80.02.10"/>
    <s v="Outros"/>
    <s v="80.02.10"/>
    <x v="3"/>
    <x v="0"/>
    <x v="2"/>
    <x v="2"/>
    <x v="1"/>
    <x v="2"/>
    <x v="1"/>
    <x v="0"/>
    <x v="1"/>
    <s v="2023-02-24"/>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4979"/>
    <x v="2054"/>
    <x v="0"/>
    <x v="1"/>
    <x v="0"/>
    <s v="80.02.01"/>
    <x v="2"/>
    <x v="2"/>
    <x v="2"/>
    <s v="Retenções Iur"/>
    <s v="80.02.01"/>
    <s v="Retenções Iur"/>
    <s v="80.02.01"/>
    <x v="2"/>
    <x v="0"/>
    <x v="2"/>
    <x v="0"/>
    <x v="1"/>
    <x v="2"/>
    <x v="1"/>
    <x v="0"/>
    <x v="1"/>
    <s v="2023-02-24"/>
    <x v="0"/>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2055"/>
    <x v="0"/>
    <x v="1"/>
    <x v="0"/>
    <s v="80.02.10.01"/>
    <x v="6"/>
    <x v="2"/>
    <x v="2"/>
    <s v="Outros"/>
    <s v="80.02.10"/>
    <s v="Outros"/>
    <s v="80.02.10"/>
    <x v="12"/>
    <x v="0"/>
    <x v="2"/>
    <x v="0"/>
    <x v="1"/>
    <x v="2"/>
    <x v="1"/>
    <x v="0"/>
    <x v="1"/>
    <s v="2023-02-24"/>
    <x v="0"/>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2056"/>
    <x v="0"/>
    <x v="1"/>
    <x v="0"/>
    <s v="80.02.01"/>
    <x v="2"/>
    <x v="2"/>
    <x v="2"/>
    <s v="Retenções Iur"/>
    <s v="80.02.01"/>
    <s v="Retenções Iur"/>
    <s v="80.02.01"/>
    <x v="2"/>
    <x v="0"/>
    <x v="2"/>
    <x v="0"/>
    <x v="1"/>
    <x v="2"/>
    <x v="1"/>
    <x v="0"/>
    <x v="1"/>
    <s v="2023-02-24"/>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2057"/>
    <x v="0"/>
    <x v="1"/>
    <x v="0"/>
    <s v="80.02.10.01"/>
    <x v="6"/>
    <x v="2"/>
    <x v="2"/>
    <s v="Outros"/>
    <s v="80.02.10"/>
    <s v="Outros"/>
    <s v="80.02.10"/>
    <x v="12"/>
    <x v="0"/>
    <x v="2"/>
    <x v="0"/>
    <x v="1"/>
    <x v="2"/>
    <x v="1"/>
    <x v="0"/>
    <x v="1"/>
    <s v="2023-02-24"/>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4770"/>
    <x v="2058"/>
    <x v="0"/>
    <x v="1"/>
    <x v="0"/>
    <s v="03.03.10"/>
    <x v="4"/>
    <x v="0"/>
    <x v="3"/>
    <s v="Receitas Da Câmara"/>
    <s v="03.03.10"/>
    <s v="Receitas Da Câmara"/>
    <s v="03.03.10"/>
    <x v="11"/>
    <x v="0"/>
    <x v="3"/>
    <x v="3"/>
    <x v="0"/>
    <x v="0"/>
    <x v="1"/>
    <x v="0"/>
    <x v="2"/>
    <s v="2023-03-07"/>
    <x v="0"/>
    <n v="147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300"/>
    <x v="2059"/>
    <x v="0"/>
    <x v="1"/>
    <x v="0"/>
    <s v="03.03.10"/>
    <x v="4"/>
    <x v="0"/>
    <x v="3"/>
    <s v="Receitas Da Câmara"/>
    <s v="03.03.10"/>
    <s v="Receitas Da Câmara"/>
    <s v="03.03.10"/>
    <x v="9"/>
    <x v="0"/>
    <x v="3"/>
    <x v="3"/>
    <x v="0"/>
    <x v="0"/>
    <x v="1"/>
    <x v="0"/>
    <x v="2"/>
    <s v="2023-03-07"/>
    <x v="0"/>
    <n v="38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2060"/>
    <x v="0"/>
    <x v="1"/>
    <x v="0"/>
    <s v="03.03.10"/>
    <x v="4"/>
    <x v="0"/>
    <x v="3"/>
    <s v="Receitas Da Câmara"/>
    <s v="03.03.10"/>
    <s v="Receitas Da Câmara"/>
    <s v="03.03.10"/>
    <x v="28"/>
    <x v="0"/>
    <x v="3"/>
    <x v="3"/>
    <x v="0"/>
    <x v="0"/>
    <x v="1"/>
    <x v="0"/>
    <x v="2"/>
    <s v="2023-03-07"/>
    <x v="0"/>
    <n v="4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800"/>
    <x v="2061"/>
    <x v="0"/>
    <x v="1"/>
    <x v="0"/>
    <s v="03.03.10"/>
    <x v="4"/>
    <x v="0"/>
    <x v="3"/>
    <s v="Receitas Da Câmara"/>
    <s v="03.03.10"/>
    <s v="Receitas Da Câmara"/>
    <s v="03.03.10"/>
    <x v="27"/>
    <x v="0"/>
    <x v="3"/>
    <x v="3"/>
    <x v="0"/>
    <x v="0"/>
    <x v="1"/>
    <x v="0"/>
    <x v="2"/>
    <s v="2023-03-07"/>
    <x v="0"/>
    <n v="18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0"/>
    <x v="2062"/>
    <x v="0"/>
    <x v="1"/>
    <x v="0"/>
    <s v="03.03.10"/>
    <x v="4"/>
    <x v="0"/>
    <x v="3"/>
    <s v="Receitas Da Câmara"/>
    <s v="03.03.10"/>
    <s v="Receitas Da Câmara"/>
    <s v="03.03.10"/>
    <x v="33"/>
    <x v="0"/>
    <x v="0"/>
    <x v="0"/>
    <x v="0"/>
    <x v="0"/>
    <x v="1"/>
    <x v="0"/>
    <x v="2"/>
    <s v="2023-03-07"/>
    <x v="0"/>
    <n v="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2063"/>
    <x v="0"/>
    <x v="1"/>
    <x v="0"/>
    <s v="03.03.10"/>
    <x v="4"/>
    <x v="0"/>
    <x v="3"/>
    <s v="Receitas Da Câmara"/>
    <s v="03.03.10"/>
    <s v="Receitas Da Câmara"/>
    <s v="03.03.10"/>
    <x v="5"/>
    <x v="0"/>
    <x v="0"/>
    <x v="4"/>
    <x v="0"/>
    <x v="0"/>
    <x v="1"/>
    <x v="0"/>
    <x v="2"/>
    <s v="2023-03-07"/>
    <x v="0"/>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2064"/>
    <x v="0"/>
    <x v="1"/>
    <x v="0"/>
    <s v="03.03.10"/>
    <x v="4"/>
    <x v="0"/>
    <x v="3"/>
    <s v="Receitas Da Câmara"/>
    <s v="03.03.10"/>
    <s v="Receitas Da Câmara"/>
    <s v="03.03.10"/>
    <x v="4"/>
    <x v="0"/>
    <x v="3"/>
    <x v="3"/>
    <x v="0"/>
    <x v="0"/>
    <x v="1"/>
    <x v="0"/>
    <x v="2"/>
    <s v="2023-03-07"/>
    <x v="0"/>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2065"/>
    <x v="0"/>
    <x v="1"/>
    <x v="0"/>
    <s v="03.03.10"/>
    <x v="4"/>
    <x v="0"/>
    <x v="3"/>
    <s v="Receitas Da Câmara"/>
    <s v="03.03.10"/>
    <s v="Receitas Da Câmara"/>
    <s v="03.03.10"/>
    <x v="6"/>
    <x v="0"/>
    <x v="3"/>
    <x v="3"/>
    <x v="0"/>
    <x v="0"/>
    <x v="1"/>
    <x v="0"/>
    <x v="2"/>
    <s v="2023-03-07"/>
    <x v="0"/>
    <n v="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50"/>
    <x v="2066"/>
    <x v="0"/>
    <x v="1"/>
    <x v="0"/>
    <s v="03.03.10"/>
    <x v="4"/>
    <x v="0"/>
    <x v="3"/>
    <s v="Receitas Da Câmara"/>
    <s v="03.03.10"/>
    <s v="Receitas Da Câmara"/>
    <s v="03.03.10"/>
    <x v="34"/>
    <x v="0"/>
    <x v="3"/>
    <x v="3"/>
    <x v="0"/>
    <x v="0"/>
    <x v="1"/>
    <x v="0"/>
    <x v="2"/>
    <s v="2023-03-07"/>
    <x v="0"/>
    <n v="10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2067"/>
    <x v="0"/>
    <x v="1"/>
    <x v="0"/>
    <s v="03.03.10"/>
    <x v="4"/>
    <x v="0"/>
    <x v="3"/>
    <s v="Receitas Da Câmara"/>
    <s v="03.03.10"/>
    <s v="Receitas Da Câmara"/>
    <s v="03.03.10"/>
    <x v="7"/>
    <x v="0"/>
    <x v="3"/>
    <x v="3"/>
    <x v="0"/>
    <x v="0"/>
    <x v="1"/>
    <x v="0"/>
    <x v="2"/>
    <s v="2023-03-07"/>
    <x v="0"/>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50"/>
    <x v="2068"/>
    <x v="0"/>
    <x v="1"/>
    <x v="0"/>
    <s v="03.03.10"/>
    <x v="4"/>
    <x v="0"/>
    <x v="3"/>
    <s v="Receitas Da Câmara"/>
    <s v="03.03.10"/>
    <s v="Receitas Da Câmara"/>
    <s v="03.03.10"/>
    <x v="8"/>
    <x v="0"/>
    <x v="0"/>
    <x v="0"/>
    <x v="0"/>
    <x v="0"/>
    <x v="1"/>
    <x v="0"/>
    <x v="2"/>
    <s v="2023-03-07"/>
    <x v="0"/>
    <n v="25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800"/>
    <x v="2069"/>
    <x v="0"/>
    <x v="0"/>
    <x v="0"/>
    <s v="01.27.02.15"/>
    <x v="10"/>
    <x v="4"/>
    <x v="5"/>
    <s v="Saneamento básico"/>
    <s v="01.27.02"/>
    <s v="Saneamento básico"/>
    <s v="01.27.02"/>
    <x v="20"/>
    <x v="0"/>
    <x v="0"/>
    <x v="0"/>
    <x v="0"/>
    <x v="1"/>
    <x v="2"/>
    <x v="0"/>
    <x v="2"/>
    <s v="2023-03-21"/>
    <x v="0"/>
    <n v="4800"/>
    <x v="0"/>
    <m/>
    <x v="0"/>
    <m/>
    <x v="303"/>
    <n v="100478793"/>
    <x v="0"/>
    <x v="0"/>
    <s v="Transferência de Residuos Aterro Santiago"/>
    <s v="ORI"/>
    <x v="0"/>
    <m/>
    <x v="0"/>
    <x v="0"/>
    <x v="0"/>
    <x v="0"/>
    <x v="0"/>
    <x v="0"/>
    <x v="0"/>
    <x v="0"/>
    <x v="0"/>
    <x v="0"/>
    <x v="0"/>
    <s v="Transferência de Residuos Aterro Santiago"/>
    <x v="0"/>
    <x v="0"/>
    <x v="0"/>
    <x v="0"/>
    <x v="1"/>
    <x v="0"/>
    <x v="0"/>
    <s v="000000"/>
    <x v="0"/>
    <x v="0"/>
    <x v="0"/>
    <x v="0"/>
    <s v="Pagamento á Hidráulica Sove, para aquisição de dois tubos hidráulicos para o concerto do camião de recolha de residio sólidos ST-33-KU da CMSM, conforme fatura e proposta em anexo."/>
  </r>
  <r>
    <x v="2"/>
    <n v="0"/>
    <n v="0"/>
    <n v="0"/>
    <n v="3300"/>
    <x v="2070"/>
    <x v="0"/>
    <x v="0"/>
    <x v="0"/>
    <s v="01.27.06.41"/>
    <x v="24"/>
    <x v="4"/>
    <x v="5"/>
    <s v="Requalificação Urbana e habitação"/>
    <s v="01.27.06"/>
    <s v="Requalificação Urbana e habitação"/>
    <s v="01.27.06"/>
    <x v="46"/>
    <x v="0"/>
    <x v="0"/>
    <x v="0"/>
    <x v="0"/>
    <x v="1"/>
    <x v="2"/>
    <x v="0"/>
    <x v="2"/>
    <s v="2023-03-29"/>
    <x v="0"/>
    <n v="3300"/>
    <x v="0"/>
    <m/>
    <x v="0"/>
    <m/>
    <x v="45"/>
    <n v="100479348"/>
    <x v="0"/>
    <x v="0"/>
    <s v="Reabilitação de Jardins Infantis e Escolas do EBI"/>
    <s v="ORI"/>
    <x v="0"/>
    <s v="RJEBI"/>
    <x v="0"/>
    <x v="0"/>
    <x v="0"/>
    <x v="0"/>
    <x v="0"/>
    <x v="0"/>
    <x v="0"/>
    <x v="0"/>
    <x v="0"/>
    <x v="0"/>
    <x v="0"/>
    <s v="Reabilitação de Jardins Infantis e Escolas do EBI"/>
    <x v="0"/>
    <x v="0"/>
    <x v="0"/>
    <x v="0"/>
    <x v="1"/>
    <x v="0"/>
    <x v="0"/>
    <s v="000000"/>
    <x v="0"/>
    <x v="0"/>
    <x v="0"/>
    <x v="0"/>
    <s v="Pagamento á Loja Nuno, para aquisição de materiais para a reparação de canalização de água no jardim infantil de Ponta Verde, conforme fatura e proposta em anexo."/>
  </r>
  <r>
    <x v="0"/>
    <n v="0"/>
    <n v="0"/>
    <n v="0"/>
    <n v="6000"/>
    <x v="2071"/>
    <x v="0"/>
    <x v="0"/>
    <x v="0"/>
    <s v="03.16.15"/>
    <x v="0"/>
    <x v="0"/>
    <x v="0"/>
    <s v="Direção Financeira"/>
    <s v="03.16.15"/>
    <s v="Direção Financeira"/>
    <s v="03.16.15"/>
    <x v="19"/>
    <x v="0"/>
    <x v="0"/>
    <x v="7"/>
    <x v="0"/>
    <x v="0"/>
    <x v="0"/>
    <x v="0"/>
    <x v="3"/>
    <s v="2023-04-14"/>
    <x v="1"/>
    <n v="6000"/>
    <x v="0"/>
    <m/>
    <x v="0"/>
    <m/>
    <x v="304"/>
    <n v="100475419"/>
    <x v="0"/>
    <x v="0"/>
    <s v="Direção Financeira"/>
    <s v="ORI"/>
    <x v="0"/>
    <m/>
    <x v="0"/>
    <x v="0"/>
    <x v="0"/>
    <x v="0"/>
    <x v="0"/>
    <x v="0"/>
    <x v="0"/>
    <x v="0"/>
    <x v="0"/>
    <x v="0"/>
    <x v="0"/>
    <s v="Direção Financeira"/>
    <x v="0"/>
    <x v="0"/>
    <x v="0"/>
    <x v="0"/>
    <x v="0"/>
    <x v="0"/>
    <x v="0"/>
    <s v="000000"/>
    <x v="0"/>
    <x v="0"/>
    <x v="0"/>
    <x v="0"/>
    <s v=" Ajuda de custo a favor do senhor Anila Rodrigues pela sua deslocação em missão de serviço a cidade da Praia no dia 10, 11 e 12 de julho de 2023, conforme justificativo em anexo.   "/>
  </r>
  <r>
    <x v="2"/>
    <n v="0"/>
    <n v="0"/>
    <n v="0"/>
    <n v="30289"/>
    <x v="2072"/>
    <x v="0"/>
    <x v="0"/>
    <x v="0"/>
    <s v="01.27.07.04"/>
    <x v="32"/>
    <x v="4"/>
    <x v="5"/>
    <s v="Requalificação Urbana e Habitação 2"/>
    <s v="01.27.07"/>
    <s v="Requalificação Urbana e Habitação 2"/>
    <s v="01.27.07"/>
    <x v="18"/>
    <x v="0"/>
    <x v="0"/>
    <x v="0"/>
    <x v="0"/>
    <x v="1"/>
    <x v="2"/>
    <x v="0"/>
    <x v="3"/>
    <s v="2023-04-14"/>
    <x v="1"/>
    <n v="30289"/>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l destinados aos serviços das obras, no âmbito da corte e defunção de estradas para calcetamento da rua nº2 de Achada Bacio, conforme proposta e fatura em anexo.    "/>
  </r>
  <r>
    <x v="2"/>
    <n v="0"/>
    <n v="0"/>
    <n v="0"/>
    <n v="21740"/>
    <x v="2073"/>
    <x v="0"/>
    <x v="0"/>
    <x v="0"/>
    <s v="01.27.02.15"/>
    <x v="10"/>
    <x v="4"/>
    <x v="5"/>
    <s v="Saneamento básico"/>
    <s v="01.27.02"/>
    <s v="Saneamento básico"/>
    <s v="01.27.02"/>
    <x v="20"/>
    <x v="0"/>
    <x v="0"/>
    <x v="0"/>
    <x v="0"/>
    <x v="1"/>
    <x v="2"/>
    <x v="0"/>
    <x v="3"/>
    <s v="2023-04-18"/>
    <x v="1"/>
    <n v="2174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referente a aquisição de combustíveis, conforme proposta em anexo."/>
  </r>
  <r>
    <x v="0"/>
    <n v="0"/>
    <n v="0"/>
    <n v="0"/>
    <n v="3000"/>
    <x v="2074"/>
    <x v="0"/>
    <x v="1"/>
    <x v="0"/>
    <s v="03.03.10"/>
    <x v="4"/>
    <x v="0"/>
    <x v="3"/>
    <s v="Receitas Da Câmara"/>
    <s v="03.03.10"/>
    <s v="Receitas Da Câmara"/>
    <s v="03.03.10"/>
    <x v="5"/>
    <x v="0"/>
    <x v="0"/>
    <x v="4"/>
    <x v="0"/>
    <x v="0"/>
    <x v="1"/>
    <x v="0"/>
    <x v="3"/>
    <s v="2023-04-19"/>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
    <x v="2075"/>
    <x v="0"/>
    <x v="1"/>
    <x v="0"/>
    <s v="03.03.10"/>
    <x v="4"/>
    <x v="0"/>
    <x v="3"/>
    <s v="Receitas Da Câmara"/>
    <s v="03.03.10"/>
    <s v="Receitas Da Câmara"/>
    <s v="03.03.10"/>
    <x v="6"/>
    <x v="0"/>
    <x v="3"/>
    <x v="3"/>
    <x v="0"/>
    <x v="0"/>
    <x v="1"/>
    <x v="0"/>
    <x v="3"/>
    <s v="2023-04-19"/>
    <x v="1"/>
    <n v="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50"/>
    <x v="2076"/>
    <x v="0"/>
    <x v="1"/>
    <x v="0"/>
    <s v="03.03.10"/>
    <x v="4"/>
    <x v="0"/>
    <x v="3"/>
    <s v="Receitas Da Câmara"/>
    <s v="03.03.10"/>
    <s v="Receitas Da Câmara"/>
    <s v="03.03.10"/>
    <x v="9"/>
    <x v="0"/>
    <x v="3"/>
    <x v="3"/>
    <x v="0"/>
    <x v="0"/>
    <x v="1"/>
    <x v="0"/>
    <x v="3"/>
    <s v="2023-04-19"/>
    <x v="1"/>
    <n v="9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60"/>
    <x v="2077"/>
    <x v="0"/>
    <x v="1"/>
    <x v="0"/>
    <s v="03.03.10"/>
    <x v="4"/>
    <x v="0"/>
    <x v="3"/>
    <s v="Receitas Da Câmara"/>
    <s v="03.03.10"/>
    <s v="Receitas Da Câmara"/>
    <s v="03.03.10"/>
    <x v="22"/>
    <x v="0"/>
    <x v="3"/>
    <x v="3"/>
    <x v="0"/>
    <x v="0"/>
    <x v="1"/>
    <x v="0"/>
    <x v="3"/>
    <s v="2023-04-19"/>
    <x v="1"/>
    <n v="8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467"/>
    <x v="2078"/>
    <x v="0"/>
    <x v="1"/>
    <x v="0"/>
    <s v="03.03.10"/>
    <x v="4"/>
    <x v="0"/>
    <x v="3"/>
    <s v="Receitas Da Câmara"/>
    <s v="03.03.10"/>
    <s v="Receitas Da Câmara"/>
    <s v="03.03.10"/>
    <x v="8"/>
    <x v="0"/>
    <x v="0"/>
    <x v="0"/>
    <x v="0"/>
    <x v="0"/>
    <x v="1"/>
    <x v="0"/>
    <x v="3"/>
    <s v="2023-04-19"/>
    <x v="1"/>
    <n v="2046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2079"/>
    <x v="0"/>
    <x v="1"/>
    <x v="0"/>
    <s v="03.03.10"/>
    <x v="4"/>
    <x v="0"/>
    <x v="3"/>
    <s v="Receitas Da Câmara"/>
    <s v="03.03.10"/>
    <s v="Receitas Da Câmara"/>
    <s v="03.03.10"/>
    <x v="4"/>
    <x v="0"/>
    <x v="3"/>
    <x v="3"/>
    <x v="0"/>
    <x v="0"/>
    <x v="1"/>
    <x v="0"/>
    <x v="3"/>
    <s v="2023-04-19"/>
    <x v="1"/>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80"/>
    <x v="2080"/>
    <x v="0"/>
    <x v="1"/>
    <x v="0"/>
    <s v="03.03.10"/>
    <x v="4"/>
    <x v="0"/>
    <x v="3"/>
    <s v="Receitas Da Câmara"/>
    <s v="03.03.10"/>
    <s v="Receitas Da Câmara"/>
    <s v="03.03.10"/>
    <x v="11"/>
    <x v="0"/>
    <x v="3"/>
    <x v="3"/>
    <x v="0"/>
    <x v="0"/>
    <x v="1"/>
    <x v="0"/>
    <x v="3"/>
    <s v="2023-04-19"/>
    <x v="1"/>
    <n v="4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2081"/>
    <x v="0"/>
    <x v="1"/>
    <x v="0"/>
    <s v="03.03.10"/>
    <x v="4"/>
    <x v="0"/>
    <x v="3"/>
    <s v="Receitas Da Câmara"/>
    <s v="03.03.10"/>
    <s v="Receitas Da Câmara"/>
    <s v="03.03.10"/>
    <x v="7"/>
    <x v="0"/>
    <x v="3"/>
    <x v="3"/>
    <x v="0"/>
    <x v="0"/>
    <x v="1"/>
    <x v="0"/>
    <x v="3"/>
    <s v="2023-04-19"/>
    <x v="1"/>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0"/>
    <x v="2082"/>
    <x v="0"/>
    <x v="1"/>
    <x v="0"/>
    <s v="03.03.10"/>
    <x v="4"/>
    <x v="0"/>
    <x v="3"/>
    <s v="Receitas Da Câmara"/>
    <s v="03.03.10"/>
    <s v="Receitas Da Câmara"/>
    <s v="03.03.10"/>
    <x v="27"/>
    <x v="0"/>
    <x v="3"/>
    <x v="3"/>
    <x v="0"/>
    <x v="0"/>
    <x v="1"/>
    <x v="0"/>
    <x v="3"/>
    <s v="2023-04-19"/>
    <x v="1"/>
    <n v="2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2083"/>
    <x v="0"/>
    <x v="0"/>
    <x v="0"/>
    <s v="03.16.15"/>
    <x v="0"/>
    <x v="0"/>
    <x v="0"/>
    <s v="Direção Financeira"/>
    <s v="03.16.15"/>
    <s v="Direção Financeira"/>
    <s v="03.16.15"/>
    <x v="19"/>
    <x v="0"/>
    <x v="0"/>
    <x v="7"/>
    <x v="0"/>
    <x v="0"/>
    <x v="0"/>
    <x v="0"/>
    <x v="3"/>
    <s v="2023-04-21"/>
    <x v="1"/>
    <n v="1400"/>
    <x v="0"/>
    <m/>
    <x v="0"/>
    <m/>
    <x v="305"/>
    <n v="100477334"/>
    <x v="0"/>
    <x v="0"/>
    <s v="Direção Financeira"/>
    <s v="ORI"/>
    <x v="0"/>
    <m/>
    <x v="0"/>
    <x v="0"/>
    <x v="0"/>
    <x v="0"/>
    <x v="0"/>
    <x v="0"/>
    <x v="0"/>
    <x v="0"/>
    <x v="0"/>
    <x v="0"/>
    <x v="0"/>
    <s v="Direção Financeira"/>
    <x v="0"/>
    <x v="0"/>
    <x v="0"/>
    <x v="0"/>
    <x v="0"/>
    <x v="0"/>
    <x v="0"/>
    <s v="000000"/>
    <x v="0"/>
    <x v="0"/>
    <x v="0"/>
    <x v="0"/>
    <s v="Ajuda de custo a favor do técnico Emanuel Jesus Siva , pela sua deslocação á cidade da Praia, em missão do serviço, no dia 11 de abril 2023, conforme anexo. "/>
  </r>
  <r>
    <x v="0"/>
    <n v="0"/>
    <n v="0"/>
    <n v="0"/>
    <n v="74500"/>
    <x v="2084"/>
    <x v="0"/>
    <x v="0"/>
    <x v="0"/>
    <s v="03.16.15"/>
    <x v="0"/>
    <x v="0"/>
    <x v="0"/>
    <s v="Direção Financeira"/>
    <s v="03.16.15"/>
    <s v="Direção Financeira"/>
    <s v="03.16.15"/>
    <x v="60"/>
    <x v="0"/>
    <x v="0"/>
    <x v="0"/>
    <x v="0"/>
    <x v="0"/>
    <x v="0"/>
    <x v="0"/>
    <x v="3"/>
    <s v="2023-04-27"/>
    <x v="1"/>
    <n v="74500"/>
    <x v="0"/>
    <m/>
    <x v="0"/>
    <m/>
    <x v="52"/>
    <n v="100479452"/>
    <x v="0"/>
    <x v="0"/>
    <s v="Direção Financeira"/>
    <s v="ORI"/>
    <x v="0"/>
    <m/>
    <x v="0"/>
    <x v="0"/>
    <x v="0"/>
    <x v="0"/>
    <x v="0"/>
    <x v="0"/>
    <x v="0"/>
    <x v="0"/>
    <x v="0"/>
    <x v="0"/>
    <x v="0"/>
    <s v="Direção Financeira"/>
    <x v="0"/>
    <x v="0"/>
    <x v="0"/>
    <x v="0"/>
    <x v="0"/>
    <x v="0"/>
    <x v="0"/>
    <s v="000000"/>
    <x v="0"/>
    <x v="0"/>
    <x v="0"/>
    <x v="0"/>
    <s v="Pagamento a favor da Empresa da Newash Automóvel, para a aquisição de peças para a viatura ST-94-OL afeto aos serviços da CMSM, conforme documento em anexo."/>
  </r>
  <r>
    <x v="2"/>
    <n v="0"/>
    <n v="0"/>
    <n v="0"/>
    <n v="79448"/>
    <x v="2085"/>
    <x v="0"/>
    <x v="0"/>
    <x v="0"/>
    <s v="01.23.04.14"/>
    <x v="8"/>
    <x v="3"/>
    <x v="4"/>
    <s v="Ambiente"/>
    <s v="01.23.04"/>
    <s v="Ambiente"/>
    <s v="01.23.04"/>
    <x v="18"/>
    <x v="0"/>
    <x v="0"/>
    <x v="0"/>
    <x v="0"/>
    <x v="1"/>
    <x v="2"/>
    <x v="0"/>
    <x v="3"/>
    <s v="2023-04-27"/>
    <x v="1"/>
    <n v="79448"/>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abril 2023, conforme a folha em anexo. "/>
  </r>
  <r>
    <x v="0"/>
    <n v="0"/>
    <n v="0"/>
    <n v="0"/>
    <n v="600"/>
    <x v="2086"/>
    <x v="0"/>
    <x v="1"/>
    <x v="0"/>
    <s v="80.02.01"/>
    <x v="2"/>
    <x v="2"/>
    <x v="2"/>
    <s v="Retenções Iur"/>
    <s v="80.02.01"/>
    <s v="Retenções Iur"/>
    <s v="80.02.01"/>
    <x v="2"/>
    <x v="0"/>
    <x v="2"/>
    <x v="0"/>
    <x v="1"/>
    <x v="2"/>
    <x v="1"/>
    <x v="0"/>
    <x v="3"/>
    <s v="2023-04-27"/>
    <x v="1"/>
    <n v="600"/>
    <x v="0"/>
    <m/>
    <x v="0"/>
    <m/>
    <x v="2"/>
    <n v="100474696"/>
    <x v="0"/>
    <x v="0"/>
    <s v="Retenções Iur"/>
    <s v="ORI"/>
    <x v="0"/>
    <s v="RIUR"/>
    <x v="0"/>
    <x v="0"/>
    <x v="0"/>
    <x v="0"/>
    <x v="0"/>
    <x v="0"/>
    <x v="0"/>
    <x v="0"/>
    <x v="0"/>
    <x v="0"/>
    <x v="0"/>
    <s v="Retenções Iur"/>
    <x v="0"/>
    <x v="0"/>
    <x v="0"/>
    <x v="0"/>
    <x v="2"/>
    <x v="0"/>
    <x v="0"/>
    <s v="000000"/>
    <x v="0"/>
    <x v="1"/>
    <x v="0"/>
    <x v="0"/>
    <s v="RETENCAO OT"/>
  </r>
  <r>
    <x v="0"/>
    <n v="0"/>
    <n v="0"/>
    <n v="0"/>
    <n v="49179"/>
    <x v="2087"/>
    <x v="0"/>
    <x v="1"/>
    <x v="0"/>
    <s v="80.02.01"/>
    <x v="2"/>
    <x v="2"/>
    <x v="2"/>
    <s v="Retenções Iur"/>
    <s v="80.02.01"/>
    <s v="Retenções Iur"/>
    <s v="80.02.01"/>
    <x v="2"/>
    <x v="0"/>
    <x v="2"/>
    <x v="0"/>
    <x v="1"/>
    <x v="2"/>
    <x v="1"/>
    <x v="0"/>
    <x v="3"/>
    <s v="2023-04-25"/>
    <x v="1"/>
    <n v="49179"/>
    <x v="0"/>
    <m/>
    <x v="0"/>
    <m/>
    <x v="2"/>
    <n v="100474696"/>
    <x v="0"/>
    <x v="0"/>
    <s v="Retenções Iur"/>
    <s v="ORI"/>
    <x v="0"/>
    <s v="RIUR"/>
    <x v="0"/>
    <x v="0"/>
    <x v="0"/>
    <x v="0"/>
    <x v="0"/>
    <x v="0"/>
    <x v="0"/>
    <x v="0"/>
    <x v="0"/>
    <x v="0"/>
    <x v="0"/>
    <s v="Retenções Iur"/>
    <x v="0"/>
    <x v="0"/>
    <x v="0"/>
    <x v="0"/>
    <x v="2"/>
    <x v="0"/>
    <x v="0"/>
    <s v="000000"/>
    <x v="0"/>
    <x v="1"/>
    <x v="0"/>
    <x v="0"/>
    <s v="RETENCAO OT"/>
  </r>
  <r>
    <x v="0"/>
    <n v="0"/>
    <n v="0"/>
    <n v="0"/>
    <n v="12000"/>
    <x v="2088"/>
    <x v="0"/>
    <x v="1"/>
    <x v="0"/>
    <s v="80.02.10.03"/>
    <x v="40"/>
    <x v="2"/>
    <x v="2"/>
    <s v="Outros"/>
    <s v="80.02.10"/>
    <s v="Outros"/>
    <s v="80.02.10"/>
    <x v="58"/>
    <x v="0"/>
    <x v="2"/>
    <x v="0"/>
    <x v="1"/>
    <x v="2"/>
    <x v="1"/>
    <x v="0"/>
    <x v="3"/>
    <s v="2023-04-25"/>
    <x v="1"/>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9707"/>
    <x v="2089"/>
    <x v="0"/>
    <x v="1"/>
    <x v="0"/>
    <s v="80.02.10.01"/>
    <x v="6"/>
    <x v="2"/>
    <x v="2"/>
    <s v="Outros"/>
    <s v="80.02.10"/>
    <s v="Outros"/>
    <s v="80.02.10"/>
    <x v="12"/>
    <x v="0"/>
    <x v="2"/>
    <x v="0"/>
    <x v="1"/>
    <x v="2"/>
    <x v="1"/>
    <x v="0"/>
    <x v="3"/>
    <s v="2023-04-25"/>
    <x v="1"/>
    <n v="6970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2090"/>
    <x v="0"/>
    <x v="1"/>
    <x v="0"/>
    <s v="80.02.10.02"/>
    <x v="7"/>
    <x v="2"/>
    <x v="2"/>
    <s v="Outros"/>
    <s v="80.02.10"/>
    <s v="Outros"/>
    <s v="80.02.10"/>
    <x v="13"/>
    <x v="0"/>
    <x v="2"/>
    <x v="0"/>
    <x v="1"/>
    <x v="2"/>
    <x v="1"/>
    <x v="0"/>
    <x v="3"/>
    <s v="2023-04-25"/>
    <x v="1"/>
    <n v="819"/>
    <x v="0"/>
    <m/>
    <x v="0"/>
    <m/>
    <x v="7"/>
    <n v="100474707"/>
    <x v="0"/>
    <x v="0"/>
    <s v="Retençoes STAPS"/>
    <s v="ORI"/>
    <x v="0"/>
    <s v="RSND"/>
    <x v="0"/>
    <x v="0"/>
    <x v="0"/>
    <x v="0"/>
    <x v="0"/>
    <x v="0"/>
    <x v="0"/>
    <x v="0"/>
    <x v="0"/>
    <x v="0"/>
    <x v="0"/>
    <s v="Retençoes STAPS"/>
    <x v="0"/>
    <x v="0"/>
    <x v="0"/>
    <x v="0"/>
    <x v="2"/>
    <x v="0"/>
    <x v="0"/>
    <s v="000000"/>
    <x v="0"/>
    <x v="1"/>
    <x v="0"/>
    <x v="0"/>
    <s v="RETENCAO OT"/>
  </r>
  <r>
    <x v="0"/>
    <n v="0"/>
    <n v="0"/>
    <n v="0"/>
    <n v="281"/>
    <x v="2091"/>
    <x v="0"/>
    <x v="1"/>
    <x v="0"/>
    <s v="80.02.10.24"/>
    <x v="38"/>
    <x v="2"/>
    <x v="2"/>
    <s v="Outros"/>
    <s v="80.02.10"/>
    <s v="Outros"/>
    <s v="80.02.10"/>
    <x v="13"/>
    <x v="0"/>
    <x v="2"/>
    <x v="0"/>
    <x v="1"/>
    <x v="2"/>
    <x v="1"/>
    <x v="0"/>
    <x v="3"/>
    <s v="2023-04-25"/>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27269"/>
    <x v="2092"/>
    <x v="0"/>
    <x v="1"/>
    <x v="0"/>
    <s v="80.02.10.26"/>
    <x v="3"/>
    <x v="2"/>
    <x v="2"/>
    <s v="Outros"/>
    <s v="80.02.10"/>
    <s v="Outros"/>
    <s v="80.02.10"/>
    <x v="3"/>
    <x v="0"/>
    <x v="2"/>
    <x v="2"/>
    <x v="1"/>
    <x v="2"/>
    <x v="1"/>
    <x v="0"/>
    <x v="3"/>
    <s v="2023-04-25"/>
    <x v="1"/>
    <n v="27269"/>
    <x v="0"/>
    <m/>
    <x v="0"/>
    <m/>
    <x v="3"/>
    <n v="100479277"/>
    <x v="0"/>
    <x v="0"/>
    <s v="Retenção Sansung"/>
    <s v="ORI"/>
    <x v="0"/>
    <s v="RS"/>
    <x v="0"/>
    <x v="0"/>
    <x v="0"/>
    <x v="0"/>
    <x v="0"/>
    <x v="0"/>
    <x v="0"/>
    <x v="0"/>
    <x v="0"/>
    <x v="0"/>
    <x v="0"/>
    <s v="Retenção Sansung"/>
    <x v="0"/>
    <x v="0"/>
    <x v="0"/>
    <x v="0"/>
    <x v="2"/>
    <x v="0"/>
    <x v="0"/>
    <s v="000000"/>
    <x v="0"/>
    <x v="1"/>
    <x v="0"/>
    <x v="0"/>
    <s v="RETENCAO OT"/>
  </r>
  <r>
    <x v="0"/>
    <n v="0"/>
    <n v="0"/>
    <n v="0"/>
    <n v="10834"/>
    <x v="2093"/>
    <x v="0"/>
    <x v="1"/>
    <x v="0"/>
    <s v="80.02.01"/>
    <x v="2"/>
    <x v="2"/>
    <x v="2"/>
    <s v="Retenções Iur"/>
    <s v="80.02.01"/>
    <s v="Retenções Iur"/>
    <s v="80.02.01"/>
    <x v="2"/>
    <x v="0"/>
    <x v="2"/>
    <x v="0"/>
    <x v="1"/>
    <x v="2"/>
    <x v="1"/>
    <x v="0"/>
    <x v="3"/>
    <s v="2023-04-25"/>
    <x v="1"/>
    <n v="10834"/>
    <x v="0"/>
    <m/>
    <x v="0"/>
    <m/>
    <x v="2"/>
    <n v="100474696"/>
    <x v="0"/>
    <x v="0"/>
    <s v="Retenções Iur"/>
    <s v="ORI"/>
    <x v="0"/>
    <s v="RIUR"/>
    <x v="0"/>
    <x v="0"/>
    <x v="0"/>
    <x v="0"/>
    <x v="0"/>
    <x v="0"/>
    <x v="0"/>
    <x v="0"/>
    <x v="0"/>
    <x v="0"/>
    <x v="0"/>
    <s v="Retenções Iur"/>
    <x v="0"/>
    <x v="0"/>
    <x v="0"/>
    <x v="0"/>
    <x v="2"/>
    <x v="0"/>
    <x v="0"/>
    <s v="000000"/>
    <x v="0"/>
    <x v="1"/>
    <x v="0"/>
    <x v="0"/>
    <s v="RETENCAO OT"/>
  </r>
  <r>
    <x v="0"/>
    <n v="0"/>
    <n v="0"/>
    <n v="0"/>
    <n v="28826"/>
    <x v="2094"/>
    <x v="0"/>
    <x v="1"/>
    <x v="0"/>
    <s v="80.02.10.01"/>
    <x v="6"/>
    <x v="2"/>
    <x v="2"/>
    <s v="Outros"/>
    <s v="80.02.10"/>
    <s v="Outros"/>
    <s v="80.02.10"/>
    <x v="12"/>
    <x v="0"/>
    <x v="2"/>
    <x v="0"/>
    <x v="1"/>
    <x v="2"/>
    <x v="1"/>
    <x v="0"/>
    <x v="3"/>
    <s v="2023-04-25"/>
    <x v="1"/>
    <n v="288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2095"/>
    <x v="0"/>
    <x v="1"/>
    <x v="0"/>
    <s v="80.02.10.02"/>
    <x v="7"/>
    <x v="2"/>
    <x v="2"/>
    <s v="Outros"/>
    <s v="80.02.10"/>
    <s v="Outros"/>
    <s v="80.02.10"/>
    <x v="13"/>
    <x v="0"/>
    <x v="2"/>
    <x v="0"/>
    <x v="1"/>
    <x v="2"/>
    <x v="1"/>
    <x v="0"/>
    <x v="3"/>
    <s v="2023-04-25"/>
    <x v="1"/>
    <n v="589"/>
    <x v="0"/>
    <m/>
    <x v="0"/>
    <m/>
    <x v="7"/>
    <n v="100474707"/>
    <x v="0"/>
    <x v="0"/>
    <s v="Retençoes STAPS"/>
    <s v="ORI"/>
    <x v="0"/>
    <s v="RSND"/>
    <x v="0"/>
    <x v="0"/>
    <x v="0"/>
    <x v="0"/>
    <x v="0"/>
    <x v="0"/>
    <x v="0"/>
    <x v="0"/>
    <x v="0"/>
    <x v="0"/>
    <x v="0"/>
    <s v="Retençoes STAPS"/>
    <x v="0"/>
    <x v="0"/>
    <x v="0"/>
    <x v="0"/>
    <x v="2"/>
    <x v="0"/>
    <x v="0"/>
    <s v="000000"/>
    <x v="0"/>
    <x v="1"/>
    <x v="0"/>
    <x v="0"/>
    <s v="RETENCAO OT"/>
  </r>
  <r>
    <x v="0"/>
    <n v="0"/>
    <n v="0"/>
    <n v="0"/>
    <n v="433"/>
    <x v="2096"/>
    <x v="0"/>
    <x v="1"/>
    <x v="0"/>
    <s v="80.02.10.24"/>
    <x v="38"/>
    <x v="2"/>
    <x v="2"/>
    <s v="Outros"/>
    <s v="80.02.10"/>
    <s v="Outros"/>
    <s v="80.02.10"/>
    <x v="13"/>
    <x v="0"/>
    <x v="2"/>
    <x v="0"/>
    <x v="1"/>
    <x v="2"/>
    <x v="1"/>
    <x v="0"/>
    <x v="3"/>
    <s v="2023-04-25"/>
    <x v="1"/>
    <n v="433"/>
    <x v="0"/>
    <m/>
    <x v="0"/>
    <m/>
    <x v="51"/>
    <n v="100478987"/>
    <x v="0"/>
    <x v="0"/>
    <s v="Retenções SIACSA"/>
    <s v="ORI"/>
    <x v="0"/>
    <s v="SIACSA"/>
    <x v="0"/>
    <x v="0"/>
    <x v="0"/>
    <x v="0"/>
    <x v="0"/>
    <x v="0"/>
    <x v="0"/>
    <x v="0"/>
    <x v="0"/>
    <x v="0"/>
    <x v="0"/>
    <s v="Retenções SIACSA"/>
    <x v="0"/>
    <x v="0"/>
    <x v="0"/>
    <x v="0"/>
    <x v="2"/>
    <x v="0"/>
    <x v="0"/>
    <s v="000000"/>
    <x v="0"/>
    <x v="1"/>
    <x v="0"/>
    <x v="0"/>
    <s v="RETENCAO OT"/>
  </r>
  <r>
    <x v="0"/>
    <n v="0"/>
    <n v="0"/>
    <n v="0"/>
    <n v="3774"/>
    <x v="2097"/>
    <x v="0"/>
    <x v="1"/>
    <x v="0"/>
    <s v="80.02.10.26"/>
    <x v="3"/>
    <x v="2"/>
    <x v="2"/>
    <s v="Outros"/>
    <s v="80.02.10"/>
    <s v="Outros"/>
    <s v="80.02.10"/>
    <x v="3"/>
    <x v="0"/>
    <x v="2"/>
    <x v="2"/>
    <x v="1"/>
    <x v="2"/>
    <x v="1"/>
    <x v="0"/>
    <x v="3"/>
    <s v="2023-04-25"/>
    <x v="1"/>
    <n v="3774"/>
    <x v="0"/>
    <m/>
    <x v="0"/>
    <m/>
    <x v="3"/>
    <n v="100479277"/>
    <x v="0"/>
    <x v="0"/>
    <s v="Retenção Sansung"/>
    <s v="ORI"/>
    <x v="0"/>
    <s v="RS"/>
    <x v="0"/>
    <x v="0"/>
    <x v="0"/>
    <x v="0"/>
    <x v="0"/>
    <x v="0"/>
    <x v="0"/>
    <x v="0"/>
    <x v="0"/>
    <x v="0"/>
    <x v="0"/>
    <s v="Retenção Sansung"/>
    <x v="0"/>
    <x v="0"/>
    <x v="0"/>
    <x v="0"/>
    <x v="2"/>
    <x v="0"/>
    <x v="0"/>
    <s v="000000"/>
    <x v="0"/>
    <x v="1"/>
    <x v="0"/>
    <x v="0"/>
    <s v="RETENCAO OT"/>
  </r>
  <r>
    <x v="2"/>
    <n v="0"/>
    <n v="0"/>
    <n v="0"/>
    <n v="10000"/>
    <x v="2098"/>
    <x v="0"/>
    <x v="0"/>
    <x v="0"/>
    <s v="01.25.02.23"/>
    <x v="12"/>
    <x v="1"/>
    <x v="1"/>
    <s v="desporto"/>
    <s v="01.25.02"/>
    <s v="desporto"/>
    <s v="01.25.02"/>
    <x v="18"/>
    <x v="0"/>
    <x v="0"/>
    <x v="0"/>
    <x v="0"/>
    <x v="1"/>
    <x v="2"/>
    <x v="0"/>
    <x v="5"/>
    <s v="2023-05-24"/>
    <x v="1"/>
    <n v="10000"/>
    <x v="0"/>
    <m/>
    <x v="0"/>
    <m/>
    <x v="306"/>
    <n v="100476248"/>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o Sr. Nedil António Vaz, referente ao contributo em prol do desporto e destaque em representação ao município de São Miguel, conforme anexo."/>
  </r>
  <r>
    <x v="2"/>
    <n v="0"/>
    <n v="0"/>
    <n v="0"/>
    <n v="50000"/>
    <x v="2099"/>
    <x v="0"/>
    <x v="0"/>
    <x v="0"/>
    <s v="01.27.06.91"/>
    <x v="44"/>
    <x v="4"/>
    <x v="5"/>
    <s v="Requalificação Urbana e habitação"/>
    <s v="01.27.06"/>
    <s v="Requalificação Urbana e habitação"/>
    <s v="01.27.06"/>
    <x v="18"/>
    <x v="0"/>
    <x v="0"/>
    <x v="0"/>
    <x v="0"/>
    <x v="1"/>
    <x v="2"/>
    <x v="0"/>
    <x v="5"/>
    <s v="2023-05-25"/>
    <x v="1"/>
    <n v="50000"/>
    <x v="0"/>
    <m/>
    <x v="0"/>
    <m/>
    <x v="178"/>
    <n v="100462025"/>
    <x v="0"/>
    <x v="0"/>
    <s v="Projeto de valorização Turística das Aldeias Rurais"/>
    <s v="ORI"/>
    <x v="0"/>
    <s v="PVTAR"/>
    <x v="0"/>
    <x v="0"/>
    <x v="0"/>
    <x v="0"/>
    <x v="0"/>
    <x v="0"/>
    <x v="0"/>
    <x v="0"/>
    <x v="0"/>
    <x v="0"/>
    <x v="0"/>
    <s v="Projeto de valorização Turística das Aldeias Rurais"/>
    <x v="0"/>
    <x v="0"/>
    <x v="0"/>
    <x v="0"/>
    <x v="1"/>
    <x v="0"/>
    <x v="0"/>
    <s v="000000"/>
    <x v="0"/>
    <x v="0"/>
    <x v="0"/>
    <x v="0"/>
    <s v="Liquidação do contrato a favor do Sr.Claudino Borges, pelo serviços prestado na realização de três projetos: Proposta de classificação da comunidade/aldeia dos Rebelados do Interior de Santiago á categoria do Património nacional; Projeto de definição/criação e implantação do Museu dos Rabelados; Projeto de definição e implantação do Museu da Cidade De Calheta São Miguel, conforme contrato em anexo. "/>
  </r>
  <r>
    <x v="0"/>
    <n v="0"/>
    <n v="0"/>
    <n v="0"/>
    <n v="1000"/>
    <x v="2100"/>
    <x v="0"/>
    <x v="0"/>
    <x v="0"/>
    <s v="01.25.05.12"/>
    <x v="5"/>
    <x v="1"/>
    <x v="1"/>
    <s v="Saúde"/>
    <s v="01.25.05"/>
    <s v="Saúde"/>
    <s v="01.25.05"/>
    <x v="1"/>
    <x v="0"/>
    <x v="1"/>
    <x v="1"/>
    <x v="0"/>
    <x v="1"/>
    <x v="0"/>
    <x v="0"/>
    <x v="5"/>
    <s v="2023-05-30"/>
    <x v="1"/>
    <n v="1000"/>
    <x v="0"/>
    <m/>
    <x v="0"/>
    <m/>
    <x v="10"/>
    <n v="100477243"/>
    <x v="0"/>
    <x v="0"/>
    <s v="Promoção e Inclusão Social"/>
    <s v="ORI"/>
    <x v="0"/>
    <m/>
    <x v="0"/>
    <x v="0"/>
    <x v="0"/>
    <x v="0"/>
    <x v="0"/>
    <x v="0"/>
    <x v="0"/>
    <x v="0"/>
    <x v="0"/>
    <x v="0"/>
    <x v="0"/>
    <s v="Promoção e Inclusão Social"/>
    <x v="0"/>
    <x v="0"/>
    <x v="0"/>
    <x v="0"/>
    <x v="1"/>
    <x v="0"/>
    <x v="0"/>
    <s v="001023"/>
    <x v="0"/>
    <x v="0"/>
    <x v="0"/>
    <x v="0"/>
    <s v="Pagamento a favor Pensão Gonçalves, referente a recarga dos tablet para o levantamento das informações junto das familias vulneráveis do municipio, confrome justificativo em anexo."/>
  </r>
  <r>
    <x v="0"/>
    <n v="0"/>
    <n v="0"/>
    <n v="0"/>
    <n v="47318"/>
    <x v="2101"/>
    <x v="0"/>
    <x v="0"/>
    <x v="0"/>
    <s v="03.16.15"/>
    <x v="0"/>
    <x v="0"/>
    <x v="0"/>
    <s v="Direção Financeira"/>
    <s v="03.16.15"/>
    <s v="Direção Financeira"/>
    <s v="03.16.15"/>
    <x v="66"/>
    <x v="0"/>
    <x v="0"/>
    <x v="7"/>
    <x v="0"/>
    <x v="0"/>
    <x v="0"/>
    <x v="0"/>
    <x v="4"/>
    <s v="2023-06-02"/>
    <x v="1"/>
    <n v="47318"/>
    <x v="0"/>
    <m/>
    <x v="0"/>
    <m/>
    <x v="52"/>
    <n v="100479452"/>
    <x v="0"/>
    <x v="0"/>
    <s v="Direção Financeira"/>
    <s v="ORI"/>
    <x v="0"/>
    <m/>
    <x v="0"/>
    <x v="0"/>
    <x v="0"/>
    <x v="0"/>
    <x v="0"/>
    <x v="0"/>
    <x v="0"/>
    <x v="0"/>
    <x v="0"/>
    <x v="0"/>
    <x v="0"/>
    <s v="Direção Financeira"/>
    <x v="0"/>
    <x v="0"/>
    <x v="0"/>
    <x v="0"/>
    <x v="0"/>
    <x v="0"/>
    <x v="0"/>
    <s v="000000"/>
    <x v="0"/>
    <x v="0"/>
    <x v="0"/>
    <x v="0"/>
    <s v="Pagamento á Newash Automóvel Lda, pela manutenção das viaturas afetos aos serviços da CMSM, conforme fatura e proposta em anexo."/>
  </r>
  <r>
    <x v="2"/>
    <n v="0"/>
    <n v="0"/>
    <n v="0"/>
    <n v="8239"/>
    <x v="2102"/>
    <x v="0"/>
    <x v="0"/>
    <x v="0"/>
    <s v="01.27.07.04"/>
    <x v="32"/>
    <x v="4"/>
    <x v="5"/>
    <s v="Requalificação Urbana e Habitação 2"/>
    <s v="01.27.07"/>
    <s v="Requalificação Urbana e Habitação 2"/>
    <s v="01.27.07"/>
    <x v="18"/>
    <x v="0"/>
    <x v="0"/>
    <x v="0"/>
    <x v="0"/>
    <x v="1"/>
    <x v="2"/>
    <x v="0"/>
    <x v="4"/>
    <s v="2023-06-09"/>
    <x v="1"/>
    <n v="8239"/>
    <x v="0"/>
    <m/>
    <x v="0"/>
    <m/>
    <x v="0"/>
    <n v="100476920"/>
    <x v="0"/>
    <x v="0"/>
    <s v="Reabilitações de Estradas Rurais"/>
    <s v="ORI"/>
    <x v="0"/>
    <m/>
    <x v="0"/>
    <x v="0"/>
    <x v="0"/>
    <x v="0"/>
    <x v="0"/>
    <x v="0"/>
    <x v="0"/>
    <x v="0"/>
    <x v="0"/>
    <x v="0"/>
    <x v="0"/>
    <s v="Reabilitações de Estradas Rurais"/>
    <x v="0"/>
    <x v="0"/>
    <x v="0"/>
    <x v="0"/>
    <x v="1"/>
    <x v="0"/>
    <x v="0"/>
    <s v="000000"/>
    <x v="0"/>
    <x v="0"/>
    <x v="0"/>
    <x v="0"/>
    <s v="Pagamento a favor da Felisberto Carvalho, pela aquisição de combustíveis, para a viatura afeto a obra de desassoreamento de dique e apanha de areia para o calcetamento da estrada nº2 de bacio, conforme anexo.  "/>
  </r>
  <r>
    <x v="0"/>
    <n v="0"/>
    <n v="0"/>
    <n v="0"/>
    <n v="32500"/>
    <x v="2103"/>
    <x v="0"/>
    <x v="1"/>
    <x v="0"/>
    <s v="80.02.01"/>
    <x v="2"/>
    <x v="2"/>
    <x v="2"/>
    <s v="Retenções Iur"/>
    <s v="80.02.01"/>
    <s v="Retenções Iur"/>
    <s v="80.02.01"/>
    <x v="2"/>
    <x v="0"/>
    <x v="2"/>
    <x v="0"/>
    <x v="1"/>
    <x v="2"/>
    <x v="1"/>
    <x v="0"/>
    <x v="4"/>
    <s v="2023-06-20"/>
    <x v="1"/>
    <n v="32500"/>
    <x v="0"/>
    <m/>
    <x v="0"/>
    <m/>
    <x v="2"/>
    <n v="100474696"/>
    <x v="0"/>
    <x v="0"/>
    <s v="Retenções Iur"/>
    <s v="ORI"/>
    <x v="0"/>
    <s v="RIUR"/>
    <x v="0"/>
    <x v="0"/>
    <x v="0"/>
    <x v="0"/>
    <x v="0"/>
    <x v="0"/>
    <x v="0"/>
    <x v="0"/>
    <x v="0"/>
    <x v="0"/>
    <x v="0"/>
    <s v="Retenções Iur"/>
    <x v="0"/>
    <x v="0"/>
    <x v="0"/>
    <x v="0"/>
    <x v="2"/>
    <x v="0"/>
    <x v="0"/>
    <s v="000000"/>
    <x v="0"/>
    <x v="1"/>
    <x v="0"/>
    <x v="0"/>
    <s v="RETENCAO OT"/>
  </r>
  <r>
    <x v="2"/>
    <n v="0"/>
    <n v="0"/>
    <n v="0"/>
    <n v="500"/>
    <x v="2104"/>
    <x v="0"/>
    <x v="0"/>
    <x v="0"/>
    <s v="01.28.01.08"/>
    <x v="43"/>
    <x v="6"/>
    <x v="7"/>
    <s v="Habitação Social"/>
    <s v="01.28.01"/>
    <s v="Habitação Social"/>
    <s v="01.28.01"/>
    <x v="18"/>
    <x v="0"/>
    <x v="0"/>
    <x v="0"/>
    <x v="0"/>
    <x v="1"/>
    <x v="2"/>
    <x v="0"/>
    <x v="4"/>
    <s v="2023-06-15"/>
    <x v="1"/>
    <n v="500"/>
    <x v="0"/>
    <m/>
    <x v="0"/>
    <m/>
    <x v="307"/>
    <n v="100475629"/>
    <x v="0"/>
    <x v="0"/>
    <s v="Habitações Sociais"/>
    <s v="ORI"/>
    <x v="0"/>
    <s v="HS"/>
    <x v="0"/>
    <x v="0"/>
    <x v="0"/>
    <x v="0"/>
    <x v="0"/>
    <x v="0"/>
    <x v="0"/>
    <x v="0"/>
    <x v="0"/>
    <x v="0"/>
    <x v="0"/>
    <s v="Habitações Sociais"/>
    <x v="0"/>
    <x v="0"/>
    <x v="0"/>
    <x v="0"/>
    <x v="1"/>
    <x v="0"/>
    <x v="0"/>
    <s v="000000"/>
    <x v="0"/>
    <x v="0"/>
    <x v="0"/>
    <x v="0"/>
    <s v="Pagamento a favor da L Dinâmico, referente a aquisição de serviços de colagem de viatura ST-28-RU, conforme proposta em anexo."/>
  </r>
  <r>
    <x v="0"/>
    <n v="0"/>
    <n v="0"/>
    <n v="0"/>
    <n v="180"/>
    <x v="2105"/>
    <x v="0"/>
    <x v="1"/>
    <x v="0"/>
    <s v="03.03.10"/>
    <x v="4"/>
    <x v="0"/>
    <x v="3"/>
    <s v="Receitas Da Câmara"/>
    <s v="03.03.10"/>
    <s v="Receitas Da Câmara"/>
    <s v="03.03.10"/>
    <x v="4"/>
    <x v="0"/>
    <x v="3"/>
    <x v="3"/>
    <x v="0"/>
    <x v="0"/>
    <x v="1"/>
    <x v="0"/>
    <x v="4"/>
    <s v="2023-06-13"/>
    <x v="1"/>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8"/>
    <x v="2106"/>
    <x v="0"/>
    <x v="1"/>
    <x v="0"/>
    <s v="03.03.10"/>
    <x v="4"/>
    <x v="0"/>
    <x v="3"/>
    <s v="Receitas Da Câmara"/>
    <s v="03.03.10"/>
    <s v="Receitas Da Câmara"/>
    <s v="03.03.10"/>
    <x v="7"/>
    <x v="0"/>
    <x v="3"/>
    <x v="3"/>
    <x v="0"/>
    <x v="0"/>
    <x v="1"/>
    <x v="0"/>
    <x v="4"/>
    <s v="2023-06-13"/>
    <x v="1"/>
    <n v="1080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350"/>
    <x v="2107"/>
    <x v="0"/>
    <x v="1"/>
    <x v="0"/>
    <s v="03.03.10"/>
    <x v="4"/>
    <x v="0"/>
    <x v="3"/>
    <s v="Receitas Da Câmara"/>
    <s v="03.03.10"/>
    <s v="Receitas Da Câmara"/>
    <s v="03.03.10"/>
    <x v="8"/>
    <x v="0"/>
    <x v="0"/>
    <x v="0"/>
    <x v="0"/>
    <x v="0"/>
    <x v="1"/>
    <x v="0"/>
    <x v="4"/>
    <s v="2023-06-13"/>
    <x v="1"/>
    <n v="32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00"/>
    <x v="2108"/>
    <x v="0"/>
    <x v="1"/>
    <x v="0"/>
    <s v="03.03.10"/>
    <x v="4"/>
    <x v="0"/>
    <x v="3"/>
    <s v="Receitas Da Câmara"/>
    <s v="03.03.10"/>
    <s v="Receitas Da Câmara"/>
    <s v="03.03.10"/>
    <x v="22"/>
    <x v="0"/>
    <x v="3"/>
    <x v="3"/>
    <x v="0"/>
    <x v="0"/>
    <x v="1"/>
    <x v="0"/>
    <x v="4"/>
    <s v="2023-06-13"/>
    <x v="1"/>
    <n v="6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35"/>
    <x v="2109"/>
    <x v="0"/>
    <x v="1"/>
    <x v="0"/>
    <s v="03.03.10"/>
    <x v="4"/>
    <x v="0"/>
    <x v="3"/>
    <s v="Receitas Da Câmara"/>
    <s v="03.03.10"/>
    <s v="Receitas Da Câmara"/>
    <s v="03.03.10"/>
    <x v="6"/>
    <x v="0"/>
    <x v="3"/>
    <x v="3"/>
    <x v="0"/>
    <x v="0"/>
    <x v="1"/>
    <x v="0"/>
    <x v="4"/>
    <s v="2023-06-13"/>
    <x v="1"/>
    <n v="50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80"/>
    <x v="2110"/>
    <x v="0"/>
    <x v="1"/>
    <x v="0"/>
    <s v="03.03.10"/>
    <x v="4"/>
    <x v="0"/>
    <x v="3"/>
    <s v="Receitas Da Câmara"/>
    <s v="03.03.10"/>
    <s v="Receitas Da Câmara"/>
    <s v="03.03.10"/>
    <x v="11"/>
    <x v="0"/>
    <x v="3"/>
    <x v="3"/>
    <x v="0"/>
    <x v="0"/>
    <x v="1"/>
    <x v="0"/>
    <x v="4"/>
    <s v="2023-06-13"/>
    <x v="1"/>
    <n v="3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0"/>
    <x v="2111"/>
    <x v="0"/>
    <x v="1"/>
    <x v="0"/>
    <s v="03.03.10"/>
    <x v="4"/>
    <x v="0"/>
    <x v="3"/>
    <s v="Receitas Da Câmara"/>
    <s v="03.03.10"/>
    <s v="Receitas Da Câmara"/>
    <s v="03.03.10"/>
    <x v="5"/>
    <x v="0"/>
    <x v="0"/>
    <x v="4"/>
    <x v="0"/>
    <x v="0"/>
    <x v="1"/>
    <x v="0"/>
    <x v="4"/>
    <s v="2023-06-13"/>
    <x v="1"/>
    <n v="75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9000"/>
    <x v="2112"/>
    <x v="0"/>
    <x v="1"/>
    <x v="0"/>
    <s v="03.03.10"/>
    <x v="4"/>
    <x v="0"/>
    <x v="3"/>
    <s v="Receitas Da Câmara"/>
    <s v="03.03.10"/>
    <s v="Receitas Da Câmara"/>
    <s v="03.03.10"/>
    <x v="33"/>
    <x v="0"/>
    <x v="0"/>
    <x v="0"/>
    <x v="0"/>
    <x v="0"/>
    <x v="1"/>
    <x v="0"/>
    <x v="4"/>
    <s v="2023-06-13"/>
    <x v="1"/>
    <n v="2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700"/>
    <x v="2113"/>
    <x v="0"/>
    <x v="1"/>
    <x v="0"/>
    <s v="03.03.10"/>
    <x v="4"/>
    <x v="0"/>
    <x v="3"/>
    <s v="Receitas Da Câmara"/>
    <s v="03.03.10"/>
    <s v="Receitas Da Câmara"/>
    <s v="03.03.10"/>
    <x v="34"/>
    <x v="0"/>
    <x v="3"/>
    <x v="3"/>
    <x v="0"/>
    <x v="0"/>
    <x v="1"/>
    <x v="0"/>
    <x v="4"/>
    <s v="2023-06-13"/>
    <x v="1"/>
    <n v="1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0"/>
    <x v="2114"/>
    <x v="0"/>
    <x v="1"/>
    <x v="0"/>
    <s v="03.03.10"/>
    <x v="4"/>
    <x v="0"/>
    <x v="3"/>
    <s v="Receitas Da Câmara"/>
    <s v="03.03.10"/>
    <s v="Receitas Da Câmara"/>
    <s v="03.03.10"/>
    <x v="27"/>
    <x v="0"/>
    <x v="3"/>
    <x v="3"/>
    <x v="0"/>
    <x v="0"/>
    <x v="1"/>
    <x v="0"/>
    <x v="4"/>
    <s v="2023-06-13"/>
    <x v="1"/>
    <n v="1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75"/>
    <x v="2115"/>
    <x v="0"/>
    <x v="1"/>
    <x v="0"/>
    <s v="03.03.10"/>
    <x v="4"/>
    <x v="0"/>
    <x v="3"/>
    <s v="Receitas Da Câmara"/>
    <s v="03.03.10"/>
    <s v="Receitas Da Câmara"/>
    <s v="03.03.10"/>
    <x v="31"/>
    <x v="0"/>
    <x v="3"/>
    <x v="9"/>
    <x v="0"/>
    <x v="0"/>
    <x v="1"/>
    <x v="0"/>
    <x v="4"/>
    <s v="2023-06-13"/>
    <x v="1"/>
    <n v="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0"/>
    <x v="2116"/>
    <x v="0"/>
    <x v="1"/>
    <x v="0"/>
    <s v="03.03.10"/>
    <x v="4"/>
    <x v="0"/>
    <x v="3"/>
    <s v="Receitas Da Câmara"/>
    <s v="03.03.10"/>
    <s v="Receitas Da Câmara"/>
    <s v="03.03.10"/>
    <x v="9"/>
    <x v="0"/>
    <x v="3"/>
    <x v="3"/>
    <x v="0"/>
    <x v="0"/>
    <x v="1"/>
    <x v="0"/>
    <x v="4"/>
    <s v="2023-06-13"/>
    <x v="1"/>
    <n v="1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180"/>
    <x v="2117"/>
    <x v="0"/>
    <x v="1"/>
    <x v="0"/>
    <s v="03.03.10"/>
    <x v="4"/>
    <x v="0"/>
    <x v="3"/>
    <s v="Receitas Da Câmara"/>
    <s v="03.03.10"/>
    <s v="Receitas Da Câmara"/>
    <s v="03.03.10"/>
    <x v="22"/>
    <x v="0"/>
    <x v="3"/>
    <x v="3"/>
    <x v="0"/>
    <x v="0"/>
    <x v="1"/>
    <x v="0"/>
    <x v="4"/>
    <s v="2023-06-15"/>
    <x v="1"/>
    <n v="10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906"/>
    <x v="2118"/>
    <x v="0"/>
    <x v="1"/>
    <x v="0"/>
    <s v="03.03.10"/>
    <x v="4"/>
    <x v="0"/>
    <x v="3"/>
    <s v="Receitas Da Câmara"/>
    <s v="03.03.10"/>
    <s v="Receitas Da Câmara"/>
    <s v="03.03.10"/>
    <x v="34"/>
    <x v="0"/>
    <x v="3"/>
    <x v="3"/>
    <x v="0"/>
    <x v="0"/>
    <x v="1"/>
    <x v="0"/>
    <x v="4"/>
    <s v="2023-06-15"/>
    <x v="1"/>
    <n v="319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2119"/>
    <x v="0"/>
    <x v="1"/>
    <x v="0"/>
    <s v="03.03.10"/>
    <x v="4"/>
    <x v="0"/>
    <x v="3"/>
    <s v="Receitas Da Câmara"/>
    <s v="03.03.10"/>
    <s v="Receitas Da Câmara"/>
    <s v="03.03.10"/>
    <x v="4"/>
    <x v="0"/>
    <x v="3"/>
    <x v="3"/>
    <x v="0"/>
    <x v="0"/>
    <x v="1"/>
    <x v="0"/>
    <x v="4"/>
    <s v="2023-06-15"/>
    <x v="1"/>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70"/>
    <x v="2120"/>
    <x v="0"/>
    <x v="1"/>
    <x v="0"/>
    <s v="03.03.10"/>
    <x v="4"/>
    <x v="0"/>
    <x v="3"/>
    <s v="Receitas Da Câmara"/>
    <s v="03.03.10"/>
    <s v="Receitas Da Câmara"/>
    <s v="03.03.10"/>
    <x v="11"/>
    <x v="0"/>
    <x v="3"/>
    <x v="3"/>
    <x v="0"/>
    <x v="0"/>
    <x v="1"/>
    <x v="0"/>
    <x v="4"/>
    <s v="2023-06-15"/>
    <x v="1"/>
    <n v="51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
    <x v="2121"/>
    <x v="0"/>
    <x v="1"/>
    <x v="0"/>
    <s v="03.03.10"/>
    <x v="4"/>
    <x v="0"/>
    <x v="3"/>
    <s v="Receitas Da Câmara"/>
    <s v="03.03.10"/>
    <s v="Receitas Da Câmara"/>
    <s v="03.03.10"/>
    <x v="31"/>
    <x v="0"/>
    <x v="3"/>
    <x v="9"/>
    <x v="0"/>
    <x v="0"/>
    <x v="1"/>
    <x v="0"/>
    <x v="4"/>
    <s v="2023-06-15"/>
    <x v="1"/>
    <n v="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2122"/>
    <x v="0"/>
    <x v="1"/>
    <x v="0"/>
    <s v="03.03.10"/>
    <x v="4"/>
    <x v="0"/>
    <x v="3"/>
    <s v="Receitas Da Câmara"/>
    <s v="03.03.10"/>
    <s v="Receitas Da Câmara"/>
    <s v="03.03.10"/>
    <x v="5"/>
    <x v="0"/>
    <x v="0"/>
    <x v="4"/>
    <x v="0"/>
    <x v="0"/>
    <x v="1"/>
    <x v="0"/>
    <x v="4"/>
    <s v="2023-06-15"/>
    <x v="1"/>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0"/>
    <x v="2123"/>
    <x v="0"/>
    <x v="1"/>
    <x v="0"/>
    <s v="03.03.10"/>
    <x v="4"/>
    <x v="0"/>
    <x v="3"/>
    <s v="Receitas Da Câmara"/>
    <s v="03.03.10"/>
    <s v="Receitas Da Câmara"/>
    <s v="03.03.10"/>
    <x v="7"/>
    <x v="0"/>
    <x v="3"/>
    <x v="3"/>
    <x v="0"/>
    <x v="0"/>
    <x v="1"/>
    <x v="0"/>
    <x v="4"/>
    <s v="2023-06-15"/>
    <x v="1"/>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804.15"/>
    <x v="2124"/>
    <x v="0"/>
    <x v="1"/>
    <x v="0"/>
    <s v="03.03.10"/>
    <x v="4"/>
    <x v="0"/>
    <x v="3"/>
    <s v="Receitas Da Câmara"/>
    <s v="03.03.10"/>
    <s v="Receitas Da Câmara"/>
    <s v="03.03.10"/>
    <x v="8"/>
    <x v="0"/>
    <x v="0"/>
    <x v="0"/>
    <x v="0"/>
    <x v="0"/>
    <x v="1"/>
    <x v="0"/>
    <x v="4"/>
    <s v="2023-06-15"/>
    <x v="1"/>
    <n v="62804.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64"/>
    <x v="2125"/>
    <x v="0"/>
    <x v="1"/>
    <x v="0"/>
    <s v="03.03.10"/>
    <x v="4"/>
    <x v="0"/>
    <x v="3"/>
    <s v="Receitas Da Câmara"/>
    <s v="03.03.10"/>
    <s v="Receitas Da Câmara"/>
    <s v="03.03.10"/>
    <x v="25"/>
    <x v="0"/>
    <x v="3"/>
    <x v="3"/>
    <x v="0"/>
    <x v="0"/>
    <x v="1"/>
    <x v="0"/>
    <x v="4"/>
    <s v="2023-06-15"/>
    <x v="1"/>
    <n v="18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10"/>
    <x v="2126"/>
    <x v="0"/>
    <x v="1"/>
    <x v="0"/>
    <s v="03.03.10"/>
    <x v="4"/>
    <x v="0"/>
    <x v="3"/>
    <s v="Receitas Da Câmara"/>
    <s v="03.03.10"/>
    <s v="Receitas Da Câmara"/>
    <s v="03.03.10"/>
    <x v="9"/>
    <x v="0"/>
    <x v="3"/>
    <x v="3"/>
    <x v="0"/>
    <x v="0"/>
    <x v="1"/>
    <x v="0"/>
    <x v="4"/>
    <s v="2023-06-15"/>
    <x v="1"/>
    <n v="42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10"/>
    <x v="2127"/>
    <x v="0"/>
    <x v="1"/>
    <x v="0"/>
    <s v="03.03.10"/>
    <x v="4"/>
    <x v="0"/>
    <x v="3"/>
    <s v="Receitas Da Câmara"/>
    <s v="03.03.10"/>
    <s v="Receitas Da Câmara"/>
    <s v="03.03.10"/>
    <x v="6"/>
    <x v="0"/>
    <x v="3"/>
    <x v="3"/>
    <x v="0"/>
    <x v="0"/>
    <x v="1"/>
    <x v="0"/>
    <x v="4"/>
    <s v="2023-06-15"/>
    <x v="1"/>
    <n v="69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
    <x v="2128"/>
    <x v="0"/>
    <x v="1"/>
    <x v="0"/>
    <s v="03.03.10"/>
    <x v="4"/>
    <x v="0"/>
    <x v="3"/>
    <s v="Receitas Da Câmara"/>
    <s v="03.03.10"/>
    <s v="Receitas Da Câmara"/>
    <s v="03.03.10"/>
    <x v="32"/>
    <x v="0"/>
    <x v="3"/>
    <x v="3"/>
    <x v="0"/>
    <x v="0"/>
    <x v="1"/>
    <x v="0"/>
    <x v="4"/>
    <s v="2023-06-15"/>
    <x v="1"/>
    <n v="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400"/>
    <x v="2129"/>
    <x v="0"/>
    <x v="1"/>
    <x v="0"/>
    <s v="03.03.10"/>
    <x v="4"/>
    <x v="0"/>
    <x v="3"/>
    <s v="Receitas Da Câmara"/>
    <s v="03.03.10"/>
    <s v="Receitas Da Câmara"/>
    <s v="03.03.10"/>
    <x v="27"/>
    <x v="0"/>
    <x v="3"/>
    <x v="3"/>
    <x v="0"/>
    <x v="0"/>
    <x v="1"/>
    <x v="0"/>
    <x v="4"/>
    <s v="2023-06-15"/>
    <x v="1"/>
    <n v="50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1770"/>
    <x v="2130"/>
    <x v="0"/>
    <x v="0"/>
    <x v="0"/>
    <s v="01.27.02.15"/>
    <x v="10"/>
    <x v="4"/>
    <x v="5"/>
    <s v="Saneamento básico"/>
    <s v="01.27.02"/>
    <s v="Saneamento básico"/>
    <s v="01.27.02"/>
    <x v="20"/>
    <x v="0"/>
    <x v="0"/>
    <x v="0"/>
    <x v="0"/>
    <x v="1"/>
    <x v="2"/>
    <x v="0"/>
    <x v="4"/>
    <s v="2023-06-16"/>
    <x v="1"/>
    <n v="117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50"/>
    <x v="2131"/>
    <x v="0"/>
    <x v="1"/>
    <x v="0"/>
    <s v="03.03.10"/>
    <x v="4"/>
    <x v="0"/>
    <x v="3"/>
    <s v="Receitas Da Câmara"/>
    <s v="03.03.10"/>
    <s v="Receitas Da Câmara"/>
    <s v="03.03.10"/>
    <x v="7"/>
    <x v="0"/>
    <x v="3"/>
    <x v="3"/>
    <x v="0"/>
    <x v="0"/>
    <x v="1"/>
    <x v="0"/>
    <x v="4"/>
    <s v="2023-06-18"/>
    <x v="1"/>
    <n v="350"/>
    <x v="0"/>
    <m/>
    <x v="0"/>
    <m/>
    <x v="8"/>
    <n v="100474914"/>
    <x v="0"/>
    <x v="0"/>
    <s v="Receitas Da Câmara"/>
    <s v="EXT"/>
    <x v="0"/>
    <s v="RDC"/>
    <x v="0"/>
    <x v="0"/>
    <x v="0"/>
    <x v="0"/>
    <x v="0"/>
    <x v="0"/>
    <x v="0"/>
    <x v="0"/>
    <x v="0"/>
    <x v="0"/>
    <x v="0"/>
    <s v="Receitas Da Câmara"/>
    <x v="0"/>
    <x v="0"/>
    <x v="0"/>
    <x v="0"/>
    <x v="0"/>
    <x v="0"/>
    <x v="0"/>
    <s v="000000"/>
    <x v="0"/>
    <x v="0"/>
    <x v="0"/>
    <x v="0"/>
    <s v="Pagamento Registo Criminal, Maria de Fátima, conforme extrato em anexo."/>
  </r>
  <r>
    <x v="0"/>
    <n v="0"/>
    <n v="0"/>
    <n v="0"/>
    <n v="1216"/>
    <x v="2132"/>
    <x v="0"/>
    <x v="1"/>
    <x v="0"/>
    <s v="80.02.10.26"/>
    <x v="3"/>
    <x v="2"/>
    <x v="2"/>
    <s v="Outros"/>
    <s v="80.02.10"/>
    <s v="Outros"/>
    <s v="80.02.10"/>
    <x v="3"/>
    <x v="0"/>
    <x v="2"/>
    <x v="2"/>
    <x v="1"/>
    <x v="2"/>
    <x v="1"/>
    <x v="0"/>
    <x v="4"/>
    <s v="2023-06-20"/>
    <x v="1"/>
    <n v="1216"/>
    <x v="0"/>
    <m/>
    <x v="0"/>
    <m/>
    <x v="3"/>
    <n v="100479277"/>
    <x v="0"/>
    <x v="0"/>
    <s v="Retenção Sansung"/>
    <s v="ORI"/>
    <x v="0"/>
    <s v="RS"/>
    <x v="0"/>
    <x v="0"/>
    <x v="0"/>
    <x v="0"/>
    <x v="0"/>
    <x v="0"/>
    <x v="0"/>
    <x v="0"/>
    <x v="0"/>
    <x v="0"/>
    <x v="0"/>
    <s v="Retenção Sansung"/>
    <x v="0"/>
    <x v="0"/>
    <x v="0"/>
    <x v="0"/>
    <x v="2"/>
    <x v="0"/>
    <x v="0"/>
    <s v="000000"/>
    <x v="0"/>
    <x v="1"/>
    <x v="0"/>
    <x v="0"/>
    <s v="RETENCAO OT"/>
  </r>
  <r>
    <x v="0"/>
    <n v="0"/>
    <n v="0"/>
    <n v="0"/>
    <n v="12000"/>
    <x v="2133"/>
    <x v="0"/>
    <x v="0"/>
    <x v="0"/>
    <s v="03.16.15"/>
    <x v="0"/>
    <x v="0"/>
    <x v="0"/>
    <s v="Direção Financeira"/>
    <s v="03.16.15"/>
    <s v="Direção Financeira"/>
    <s v="03.16.15"/>
    <x v="38"/>
    <x v="0"/>
    <x v="0"/>
    <x v="7"/>
    <x v="1"/>
    <x v="0"/>
    <x v="0"/>
    <x v="0"/>
    <x v="7"/>
    <s v="2023-08-10"/>
    <x v="2"/>
    <n v="12000"/>
    <x v="0"/>
    <m/>
    <x v="0"/>
    <m/>
    <x v="24"/>
    <n v="100476775"/>
    <x v="0"/>
    <x v="0"/>
    <s v="Direção Financeira"/>
    <s v="ORI"/>
    <x v="0"/>
    <m/>
    <x v="0"/>
    <x v="0"/>
    <x v="0"/>
    <x v="0"/>
    <x v="0"/>
    <x v="0"/>
    <x v="0"/>
    <x v="0"/>
    <x v="0"/>
    <x v="0"/>
    <x v="0"/>
    <s v="Direção Financeira"/>
    <x v="0"/>
    <x v="0"/>
    <x v="0"/>
    <x v="0"/>
    <x v="0"/>
    <x v="0"/>
    <x v="0"/>
    <s v="000000"/>
    <x v="0"/>
    <x v="0"/>
    <x v="0"/>
    <x v="0"/>
    <s v="Pagamento a favor da Electra, correspondente a recarregamento da energia pré-pago do Mercado Municipal, conforme proposta em anexo."/>
  </r>
  <r>
    <x v="0"/>
    <n v="0"/>
    <n v="0"/>
    <n v="0"/>
    <n v="1400"/>
    <x v="2134"/>
    <x v="0"/>
    <x v="0"/>
    <x v="0"/>
    <s v="03.16.15"/>
    <x v="0"/>
    <x v="0"/>
    <x v="0"/>
    <s v="Direção Financeira"/>
    <s v="03.16.15"/>
    <s v="Direção Financeira"/>
    <s v="03.16.15"/>
    <x v="19"/>
    <x v="0"/>
    <x v="0"/>
    <x v="7"/>
    <x v="0"/>
    <x v="0"/>
    <x v="0"/>
    <x v="0"/>
    <x v="7"/>
    <s v="2023-08-11"/>
    <x v="2"/>
    <n v="14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a cidade da Praia, em missão do serviço, no dia 10 de agosto 2023, conforme proposta em anexo.  "/>
  </r>
  <r>
    <x v="0"/>
    <n v="0"/>
    <n v="0"/>
    <n v="0"/>
    <n v="1000"/>
    <x v="2135"/>
    <x v="0"/>
    <x v="0"/>
    <x v="0"/>
    <s v="03.16.15"/>
    <x v="0"/>
    <x v="0"/>
    <x v="0"/>
    <s v="Direção Financeira"/>
    <s v="03.16.15"/>
    <s v="Direção Financeira"/>
    <s v="03.16.15"/>
    <x v="19"/>
    <x v="0"/>
    <x v="0"/>
    <x v="7"/>
    <x v="0"/>
    <x v="0"/>
    <x v="0"/>
    <x v="0"/>
    <x v="7"/>
    <s v="2023-08-11"/>
    <x v="2"/>
    <n v="1000"/>
    <x v="0"/>
    <m/>
    <x v="0"/>
    <m/>
    <x v="173"/>
    <n v="100438162"/>
    <x v="0"/>
    <x v="0"/>
    <s v="Direção Financeira"/>
    <s v="ORI"/>
    <x v="0"/>
    <m/>
    <x v="0"/>
    <x v="0"/>
    <x v="0"/>
    <x v="0"/>
    <x v="0"/>
    <x v="0"/>
    <x v="0"/>
    <x v="0"/>
    <x v="0"/>
    <x v="0"/>
    <x v="0"/>
    <s v="Direção Financeira"/>
    <x v="0"/>
    <x v="0"/>
    <x v="0"/>
    <x v="0"/>
    <x v="0"/>
    <x v="0"/>
    <x v="0"/>
    <s v="000000"/>
    <x v="0"/>
    <x v="0"/>
    <x v="0"/>
    <x v="0"/>
    <s v=" Ajuda de custo a favor do senhor Ambrosio Gustavo Landim pela sua deslocação em missão de serviço a cidade da Assomada no dia 10 de Agosto de 2023, conforme justificativo em anexo.    "/>
  </r>
  <r>
    <x v="0"/>
    <n v="0"/>
    <n v="0"/>
    <n v="0"/>
    <n v="8130"/>
    <x v="2136"/>
    <x v="0"/>
    <x v="1"/>
    <x v="0"/>
    <s v="03.03.10"/>
    <x v="4"/>
    <x v="0"/>
    <x v="3"/>
    <s v="Receitas Da Câmara"/>
    <s v="03.03.10"/>
    <s v="Receitas Da Câmara"/>
    <s v="03.03.10"/>
    <x v="57"/>
    <x v="0"/>
    <x v="3"/>
    <x v="13"/>
    <x v="0"/>
    <x v="0"/>
    <x v="1"/>
    <x v="0"/>
    <x v="6"/>
    <s v="2023-07-03"/>
    <x v="2"/>
    <n v="8130"/>
    <x v="0"/>
    <m/>
    <x v="0"/>
    <m/>
    <x v="8"/>
    <n v="100474914"/>
    <x v="0"/>
    <x v="0"/>
    <s v="Receitas Da Câmara"/>
    <s v="EXT"/>
    <x v="0"/>
    <s v="RDC"/>
    <x v="0"/>
    <x v="0"/>
    <x v="0"/>
    <x v="0"/>
    <x v="0"/>
    <x v="0"/>
    <x v="0"/>
    <x v="0"/>
    <x v="0"/>
    <x v="0"/>
    <x v="0"/>
    <s v="Receitas Da Câmara"/>
    <x v="0"/>
    <x v="0"/>
    <x v="0"/>
    <x v="0"/>
    <x v="0"/>
    <x v="0"/>
    <x v="0"/>
    <s v="000000"/>
    <x v="0"/>
    <x v="0"/>
    <x v="0"/>
    <x v="0"/>
    <s v="Reposição, por motivo de pagamento de faimo não recebido, conforme anexo."/>
  </r>
  <r>
    <x v="0"/>
    <n v="0"/>
    <n v="0"/>
    <n v="0"/>
    <n v="3000"/>
    <x v="2137"/>
    <x v="0"/>
    <x v="0"/>
    <x v="0"/>
    <s v="03.16.02"/>
    <x v="9"/>
    <x v="0"/>
    <x v="0"/>
    <s v="Gabinete do Presidente"/>
    <s v="03.16.02"/>
    <s v="Gabinete do Presidente"/>
    <s v="03.16.02"/>
    <x v="19"/>
    <x v="0"/>
    <x v="0"/>
    <x v="7"/>
    <x v="0"/>
    <x v="0"/>
    <x v="0"/>
    <x v="0"/>
    <x v="7"/>
    <s v="2023-08-25"/>
    <x v="2"/>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a cidade da Praia, em missão de serviço no dia 24 de agosto de 2023, conforme justificativo em anexo.  "/>
  </r>
  <r>
    <x v="0"/>
    <n v="0"/>
    <n v="0"/>
    <n v="0"/>
    <n v="1800"/>
    <x v="2138"/>
    <x v="0"/>
    <x v="0"/>
    <x v="0"/>
    <s v="03.16.02"/>
    <x v="9"/>
    <x v="0"/>
    <x v="0"/>
    <s v="Gabinete do Presidente"/>
    <s v="03.16.02"/>
    <s v="Gabinete do Presidente"/>
    <s v="03.16.02"/>
    <x v="19"/>
    <x v="0"/>
    <x v="0"/>
    <x v="7"/>
    <x v="0"/>
    <x v="0"/>
    <x v="0"/>
    <x v="0"/>
    <x v="7"/>
    <s v="2023-08-25"/>
    <x v="2"/>
    <n v="1800"/>
    <x v="0"/>
    <m/>
    <x v="0"/>
    <m/>
    <x v="182"/>
    <n v="100478720"/>
    <x v="0"/>
    <x v="0"/>
    <s v="Gabinete do Presidente"/>
    <s v="ORI"/>
    <x v="0"/>
    <m/>
    <x v="0"/>
    <x v="0"/>
    <x v="0"/>
    <x v="0"/>
    <x v="0"/>
    <x v="0"/>
    <x v="0"/>
    <x v="0"/>
    <x v="0"/>
    <x v="0"/>
    <x v="0"/>
    <s v="Gabinete do Presidente"/>
    <x v="0"/>
    <x v="0"/>
    <x v="0"/>
    <x v="0"/>
    <x v="0"/>
    <x v="0"/>
    <x v="0"/>
    <s v="000000"/>
    <x v="0"/>
    <x v="0"/>
    <x v="0"/>
    <x v="0"/>
    <s v="Ajuda de custo a favor do Sr. Moisés Landim, pela sua deslocação a cidade da Praia, em missão de serviço no dia 24 de agosto de 2023, conforme justificativo em anexo."/>
  </r>
  <r>
    <x v="0"/>
    <n v="0"/>
    <n v="0"/>
    <n v="0"/>
    <n v="5000"/>
    <x v="2139"/>
    <x v="0"/>
    <x v="0"/>
    <x v="0"/>
    <s v="01.25.04.22"/>
    <x v="17"/>
    <x v="1"/>
    <x v="1"/>
    <s v="Cultura"/>
    <s v="01.25.04"/>
    <s v="Cultura"/>
    <s v="01.25.04"/>
    <x v="21"/>
    <x v="0"/>
    <x v="5"/>
    <x v="8"/>
    <x v="0"/>
    <x v="1"/>
    <x v="0"/>
    <x v="0"/>
    <x v="11"/>
    <s v="2023-09-01"/>
    <x v="2"/>
    <n v="5000"/>
    <x v="0"/>
    <m/>
    <x v="0"/>
    <m/>
    <x v="104"/>
    <n v="100387498"/>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para alimentação das atividades culturais com a PN, conforme documento em anexo. "/>
  </r>
  <r>
    <x v="0"/>
    <n v="0"/>
    <n v="0"/>
    <n v="0"/>
    <n v="48750"/>
    <x v="2140"/>
    <x v="0"/>
    <x v="0"/>
    <x v="0"/>
    <s v="01.25.04.22"/>
    <x v="17"/>
    <x v="1"/>
    <x v="1"/>
    <s v="Cultura"/>
    <s v="01.25.04"/>
    <s v="Cultura"/>
    <s v="01.25.04"/>
    <x v="21"/>
    <x v="0"/>
    <x v="5"/>
    <x v="8"/>
    <x v="0"/>
    <x v="1"/>
    <x v="0"/>
    <x v="0"/>
    <x v="11"/>
    <s v="2023-09-01"/>
    <x v="2"/>
    <n v="48750"/>
    <x v="0"/>
    <m/>
    <x v="0"/>
    <m/>
    <x v="308"/>
    <n v="10047948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luguer de salão para atividades culturais com os emigrantes, conforme documento em anexo.  "/>
  </r>
  <r>
    <x v="2"/>
    <n v="0"/>
    <n v="0"/>
    <n v="0"/>
    <n v="13340"/>
    <x v="2141"/>
    <x v="0"/>
    <x v="0"/>
    <x v="0"/>
    <s v="01.27.04.09"/>
    <x v="29"/>
    <x v="4"/>
    <x v="5"/>
    <s v="Infra-Estruturas e Transportes"/>
    <s v="01.27.04"/>
    <s v="Infra-Estruturas e Transportes"/>
    <s v="01.27.04"/>
    <x v="20"/>
    <x v="0"/>
    <x v="0"/>
    <x v="0"/>
    <x v="0"/>
    <x v="1"/>
    <x v="2"/>
    <x v="0"/>
    <x v="11"/>
    <s v="2023-09-11"/>
    <x v="2"/>
    <n v="13340"/>
    <x v="0"/>
    <m/>
    <x v="0"/>
    <m/>
    <x v="91"/>
    <n v="100477569"/>
    <x v="0"/>
    <x v="0"/>
    <s v="Sinalização de Transito"/>
    <s v="ORI"/>
    <x v="0"/>
    <m/>
    <x v="0"/>
    <x v="0"/>
    <x v="0"/>
    <x v="0"/>
    <x v="0"/>
    <x v="0"/>
    <x v="0"/>
    <x v="0"/>
    <x v="0"/>
    <x v="0"/>
    <x v="0"/>
    <s v="Sinalização de Transito"/>
    <x v="0"/>
    <x v="0"/>
    <x v="0"/>
    <x v="0"/>
    <x v="1"/>
    <x v="0"/>
    <x v="0"/>
    <s v="000000"/>
    <x v="0"/>
    <x v="0"/>
    <x v="0"/>
    <x v="0"/>
    <s v="Pagamento referente a refeições servidas, conforme proposta em anexo."/>
  </r>
  <r>
    <x v="0"/>
    <n v="0"/>
    <n v="0"/>
    <n v="0"/>
    <n v="119770"/>
    <x v="2142"/>
    <x v="0"/>
    <x v="0"/>
    <x v="0"/>
    <s v="03.16.15"/>
    <x v="0"/>
    <x v="0"/>
    <x v="0"/>
    <s v="Direção Financeira"/>
    <s v="03.16.15"/>
    <s v="Direção Financeira"/>
    <s v="03.16.15"/>
    <x v="16"/>
    <x v="0"/>
    <x v="0"/>
    <x v="0"/>
    <x v="0"/>
    <x v="0"/>
    <x v="0"/>
    <x v="0"/>
    <x v="11"/>
    <s v="2023-09-11"/>
    <x v="2"/>
    <n v="119770"/>
    <x v="0"/>
    <m/>
    <x v="0"/>
    <m/>
    <x v="91"/>
    <n v="100477569"/>
    <x v="0"/>
    <x v="0"/>
    <s v="Direção Financeira"/>
    <s v="ORI"/>
    <x v="0"/>
    <m/>
    <x v="0"/>
    <x v="0"/>
    <x v="0"/>
    <x v="0"/>
    <x v="0"/>
    <x v="0"/>
    <x v="0"/>
    <x v="0"/>
    <x v="0"/>
    <x v="0"/>
    <x v="0"/>
    <s v="Direção Financeira"/>
    <x v="0"/>
    <x v="0"/>
    <x v="0"/>
    <x v="0"/>
    <x v="0"/>
    <x v="0"/>
    <x v="0"/>
    <s v="000000"/>
    <x v="0"/>
    <x v="0"/>
    <x v="0"/>
    <x v="0"/>
    <s v="Pagamento á Restaurante Li Ponta, referente ao fornecimento de almoços, conforme propostas e fatura em anexo. "/>
  </r>
  <r>
    <x v="2"/>
    <n v="0"/>
    <n v="0"/>
    <n v="0"/>
    <n v="7080"/>
    <x v="2143"/>
    <x v="0"/>
    <x v="0"/>
    <x v="0"/>
    <s v="01.27.07.04"/>
    <x v="32"/>
    <x v="4"/>
    <x v="5"/>
    <s v="Requalificação Urbana e Habitação 2"/>
    <s v="01.27.07"/>
    <s v="Requalificação Urbana e Habitação 2"/>
    <s v="01.27.07"/>
    <x v="18"/>
    <x v="0"/>
    <x v="0"/>
    <x v="0"/>
    <x v="0"/>
    <x v="1"/>
    <x v="2"/>
    <x v="0"/>
    <x v="11"/>
    <s v="2023-09-11"/>
    <x v="2"/>
    <n v="7080"/>
    <x v="0"/>
    <m/>
    <x v="0"/>
    <m/>
    <x v="91"/>
    <n v="100477569"/>
    <x v="0"/>
    <x v="0"/>
    <s v="Reabilitações de Estradas Rurais"/>
    <s v="ORI"/>
    <x v="0"/>
    <m/>
    <x v="0"/>
    <x v="0"/>
    <x v="0"/>
    <x v="0"/>
    <x v="0"/>
    <x v="0"/>
    <x v="0"/>
    <x v="0"/>
    <x v="0"/>
    <x v="0"/>
    <x v="0"/>
    <s v="Reabilitações de Estradas Rurais"/>
    <x v="0"/>
    <x v="0"/>
    <x v="0"/>
    <x v="0"/>
    <x v="1"/>
    <x v="0"/>
    <x v="0"/>
    <s v="000000"/>
    <x v="0"/>
    <x v="0"/>
    <x v="0"/>
    <x v="0"/>
    <s v="Pagamento referente a refeições servidas, conforme proposta em anexo."/>
  </r>
  <r>
    <x v="2"/>
    <n v="0"/>
    <n v="0"/>
    <n v="0"/>
    <n v="8140"/>
    <x v="2144"/>
    <x v="0"/>
    <x v="0"/>
    <x v="0"/>
    <s v="01.25.02.23"/>
    <x v="12"/>
    <x v="1"/>
    <x v="1"/>
    <s v="desporto"/>
    <s v="01.25.02"/>
    <s v="desporto"/>
    <s v="01.25.02"/>
    <x v="18"/>
    <x v="0"/>
    <x v="0"/>
    <x v="0"/>
    <x v="0"/>
    <x v="1"/>
    <x v="2"/>
    <x v="0"/>
    <x v="11"/>
    <s v="2023-09-11"/>
    <x v="2"/>
    <n v="8140"/>
    <x v="0"/>
    <m/>
    <x v="0"/>
    <m/>
    <x v="91"/>
    <n v="10047756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referente a refeições servidas, conforme proposta em anexo."/>
  </r>
  <r>
    <x v="2"/>
    <n v="0"/>
    <n v="0"/>
    <n v="0"/>
    <n v="243170"/>
    <x v="2145"/>
    <x v="0"/>
    <x v="0"/>
    <x v="0"/>
    <s v="01.27.06.72"/>
    <x v="31"/>
    <x v="4"/>
    <x v="5"/>
    <s v="Requalificação Urbana e habitação"/>
    <s v="01.27.06"/>
    <s v="Requalificação Urbana e habitação"/>
    <s v="01.27.06"/>
    <x v="18"/>
    <x v="0"/>
    <x v="0"/>
    <x v="0"/>
    <x v="0"/>
    <x v="1"/>
    <x v="2"/>
    <x v="0"/>
    <x v="11"/>
    <s v="2023-09-22"/>
    <x v="2"/>
    <n v="243170"/>
    <x v="0"/>
    <m/>
    <x v="0"/>
    <m/>
    <x v="118"/>
    <n v="100478706"/>
    <x v="0"/>
    <x v="0"/>
    <s v="Manutenção e Reabilitação de Edificios Municipais"/>
    <s v="ORI"/>
    <x v="0"/>
    <m/>
    <x v="0"/>
    <x v="0"/>
    <x v="0"/>
    <x v="0"/>
    <x v="0"/>
    <x v="0"/>
    <x v="0"/>
    <x v="0"/>
    <x v="0"/>
    <x v="0"/>
    <x v="0"/>
    <s v="Manutenção e Reabilitação de Edificios Municipais"/>
    <x v="0"/>
    <x v="0"/>
    <x v="0"/>
    <x v="0"/>
    <x v="1"/>
    <x v="0"/>
    <x v="0"/>
    <s v="000000"/>
    <x v="0"/>
    <x v="0"/>
    <x v="0"/>
    <x v="0"/>
    <s v="Liquidação do contrato a favor da Empresa Construção Fernandes, referente o contrato de empreitada de obra de reabilitação do Espaço Jovem de Achada Bolanha, confrome anexo."/>
  </r>
  <r>
    <x v="0"/>
    <n v="0"/>
    <n v="0"/>
    <n v="0"/>
    <n v="103770"/>
    <x v="2146"/>
    <x v="0"/>
    <x v="0"/>
    <x v="0"/>
    <s v="03.16.15"/>
    <x v="0"/>
    <x v="0"/>
    <x v="0"/>
    <s v="Direção Financeira"/>
    <s v="03.16.15"/>
    <s v="Direção Financeira"/>
    <s v="03.16.15"/>
    <x v="61"/>
    <x v="0"/>
    <x v="0"/>
    <x v="0"/>
    <x v="0"/>
    <x v="0"/>
    <x v="0"/>
    <x v="0"/>
    <x v="11"/>
    <s v="2023-09-25"/>
    <x v="2"/>
    <n v="103770"/>
    <x v="0"/>
    <m/>
    <x v="0"/>
    <m/>
    <x v="92"/>
    <n v="100478381"/>
    <x v="0"/>
    <x v="0"/>
    <s v="Direção Financeira"/>
    <s v="ORI"/>
    <x v="0"/>
    <m/>
    <x v="0"/>
    <x v="0"/>
    <x v="0"/>
    <x v="0"/>
    <x v="0"/>
    <x v="0"/>
    <x v="0"/>
    <x v="0"/>
    <x v="0"/>
    <x v="0"/>
    <x v="0"/>
    <s v="Direção Financeira"/>
    <x v="0"/>
    <x v="0"/>
    <x v="0"/>
    <x v="0"/>
    <x v="0"/>
    <x v="0"/>
    <x v="0"/>
    <s v="000000"/>
    <x v="0"/>
    <x v="0"/>
    <x v="0"/>
    <x v="0"/>
    <s v="Pagamento á Comércio e Transporte Beta Gomes, pela aquisição de materiais de limpeza e higienização para os serviços da CMSM, conforme fatura e proposta em anexo."/>
  </r>
  <r>
    <x v="2"/>
    <n v="0"/>
    <n v="0"/>
    <n v="0"/>
    <n v="117000"/>
    <x v="2147"/>
    <x v="0"/>
    <x v="1"/>
    <x v="0"/>
    <s v="03.03.10"/>
    <x v="4"/>
    <x v="0"/>
    <x v="3"/>
    <s v="Receitas Da Câmara"/>
    <s v="03.03.10"/>
    <s v="Receitas Da Câmara"/>
    <s v="03.03.10"/>
    <x v="33"/>
    <x v="0"/>
    <x v="0"/>
    <x v="0"/>
    <x v="0"/>
    <x v="0"/>
    <x v="1"/>
    <x v="0"/>
    <x v="11"/>
    <s v="2023-09-28"/>
    <x v="2"/>
    <n v="117000"/>
    <x v="0"/>
    <m/>
    <x v="0"/>
    <m/>
    <x v="8"/>
    <n v="100474914"/>
    <x v="0"/>
    <x v="0"/>
    <s v="Receitas Da Câmara"/>
    <s v="EXT"/>
    <x v="0"/>
    <s v="RDC"/>
    <x v="0"/>
    <x v="0"/>
    <x v="0"/>
    <x v="0"/>
    <x v="0"/>
    <x v="0"/>
    <x v="0"/>
    <x v="0"/>
    <x v="0"/>
    <x v="0"/>
    <x v="0"/>
    <s v="Receitas Da Câmara"/>
    <x v="0"/>
    <x v="0"/>
    <x v="0"/>
    <x v="0"/>
    <x v="0"/>
    <x v="0"/>
    <x v="0"/>
    <s v="000000"/>
    <x v="0"/>
    <x v="0"/>
    <x v="0"/>
    <x v="0"/>
    <s v="Pagamento de uma parcela de terreno, situado em Variante do Monte Pousada a favor do Sr. Austolino Afonso Duarte, conforme anexo. "/>
  </r>
  <r>
    <x v="2"/>
    <n v="0"/>
    <n v="0"/>
    <n v="0"/>
    <n v="249718"/>
    <x v="2148"/>
    <x v="0"/>
    <x v="0"/>
    <x v="0"/>
    <s v="01.27.06.41"/>
    <x v="24"/>
    <x v="4"/>
    <x v="5"/>
    <s v="Requalificação Urbana e habitação"/>
    <s v="01.27.06"/>
    <s v="Requalificação Urbana e habitação"/>
    <s v="01.27.06"/>
    <x v="46"/>
    <x v="0"/>
    <x v="0"/>
    <x v="0"/>
    <x v="0"/>
    <x v="1"/>
    <x v="2"/>
    <x v="0"/>
    <x v="8"/>
    <s v="2023-10-13"/>
    <x v="3"/>
    <n v="249718"/>
    <x v="0"/>
    <m/>
    <x v="0"/>
    <m/>
    <x v="309"/>
    <n v="100394868"/>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Sita Sociedade Industrial de Tinta, para a aquisição de 15 balde de sikagard-570W elástica fibra cinza para a impermeabilidade do jardim de Monte Pousada, conforme anexo."/>
  </r>
  <r>
    <x v="0"/>
    <n v="0"/>
    <n v="0"/>
    <n v="0"/>
    <n v="5552"/>
    <x v="2149"/>
    <x v="0"/>
    <x v="0"/>
    <x v="0"/>
    <s v="01.25.05.12"/>
    <x v="5"/>
    <x v="1"/>
    <x v="1"/>
    <s v="Saúde"/>
    <s v="01.25.05"/>
    <s v="Saúde"/>
    <s v="01.25.05"/>
    <x v="1"/>
    <x v="0"/>
    <x v="1"/>
    <x v="1"/>
    <x v="0"/>
    <x v="1"/>
    <x v="0"/>
    <x v="0"/>
    <x v="8"/>
    <s v="2023-10-16"/>
    <x v="3"/>
    <n v="5552"/>
    <x v="0"/>
    <m/>
    <x v="0"/>
    <m/>
    <x v="8"/>
    <n v="100474914"/>
    <x v="0"/>
    <x v="0"/>
    <s v="Promoção e Inclusão Social"/>
    <s v="ORI"/>
    <x v="0"/>
    <m/>
    <x v="0"/>
    <x v="0"/>
    <x v="0"/>
    <x v="0"/>
    <x v="0"/>
    <x v="0"/>
    <x v="0"/>
    <x v="0"/>
    <x v="0"/>
    <x v="0"/>
    <x v="0"/>
    <s v="Promoção e Inclusão Social"/>
    <x v="0"/>
    <x v="0"/>
    <x v="0"/>
    <x v="0"/>
    <x v="1"/>
    <x v="0"/>
    <x v="0"/>
    <s v="000000"/>
    <x v="0"/>
    <x v="0"/>
    <x v="0"/>
    <x v="0"/>
    <s v="Despesa a favor da Tesouraria Municipal, referente a aquisição de serviço de troca de pertence de donativo atribuído a Camara Municipal de São Miguel, conforme anexo."/>
  </r>
  <r>
    <x v="0"/>
    <n v="0"/>
    <n v="0"/>
    <n v="0"/>
    <n v="93898"/>
    <x v="2150"/>
    <x v="0"/>
    <x v="0"/>
    <x v="0"/>
    <s v="03.16.15"/>
    <x v="0"/>
    <x v="0"/>
    <x v="0"/>
    <s v="Direção Financeira"/>
    <s v="03.16.15"/>
    <s v="Direção Financeira"/>
    <s v="03.16.15"/>
    <x v="15"/>
    <x v="0"/>
    <x v="0"/>
    <x v="0"/>
    <x v="0"/>
    <x v="0"/>
    <x v="0"/>
    <x v="0"/>
    <x v="8"/>
    <s v="2023-10-16"/>
    <x v="3"/>
    <n v="93898"/>
    <x v="0"/>
    <m/>
    <x v="0"/>
    <m/>
    <x v="52"/>
    <n v="100479452"/>
    <x v="0"/>
    <x v="0"/>
    <s v="Direção Financeira"/>
    <s v="ORI"/>
    <x v="0"/>
    <m/>
    <x v="0"/>
    <x v="0"/>
    <x v="0"/>
    <x v="0"/>
    <x v="0"/>
    <x v="0"/>
    <x v="0"/>
    <x v="0"/>
    <x v="0"/>
    <x v="0"/>
    <x v="0"/>
    <s v="Direção Financeira"/>
    <x v="0"/>
    <x v="0"/>
    <x v="0"/>
    <x v="0"/>
    <x v="0"/>
    <x v="0"/>
    <x v="0"/>
    <s v="000000"/>
    <x v="0"/>
    <x v="0"/>
    <x v="0"/>
    <x v="0"/>
    <s v="Pagamento referente a reparação de viaturas de serviços, conforme proposta em anexo."/>
  </r>
  <r>
    <x v="0"/>
    <n v="0"/>
    <n v="0"/>
    <n v="0"/>
    <n v="3450"/>
    <x v="2151"/>
    <x v="0"/>
    <x v="0"/>
    <x v="0"/>
    <s v="01.27.02.11"/>
    <x v="21"/>
    <x v="4"/>
    <x v="5"/>
    <s v="Saneamento básico"/>
    <s v="01.27.02"/>
    <s v="Saneamento básico"/>
    <s v="01.27.02"/>
    <x v="21"/>
    <x v="0"/>
    <x v="5"/>
    <x v="8"/>
    <x v="0"/>
    <x v="1"/>
    <x v="0"/>
    <x v="0"/>
    <x v="10"/>
    <s v="2023-12-01"/>
    <x v="3"/>
    <n v="3450"/>
    <x v="0"/>
    <m/>
    <x v="0"/>
    <m/>
    <x v="2"/>
    <n v="100474696"/>
    <x v="0"/>
    <x v="2"/>
    <s v="Reforço do saneamento básico"/>
    <s v="ORI"/>
    <x v="0"/>
    <m/>
    <x v="0"/>
    <x v="0"/>
    <x v="0"/>
    <x v="0"/>
    <x v="0"/>
    <x v="0"/>
    <x v="0"/>
    <x v="0"/>
    <x v="0"/>
    <x v="0"/>
    <x v="0"/>
    <s v="Reforço do saneamento básico"/>
    <x v="0"/>
    <x v="0"/>
    <x v="0"/>
    <x v="0"/>
    <x v="1"/>
    <x v="0"/>
    <x v="0"/>
    <s v="000000"/>
    <x v="0"/>
    <x v="0"/>
    <x v="2"/>
    <x v="0"/>
    <s v="Pagamento a favor do senhor Sabino Semedo da Paz, referente a prestação de serviço aluguer de espaço no dia Municipal de saneamento, conforme anexo."/>
  </r>
  <r>
    <x v="0"/>
    <n v="0"/>
    <n v="0"/>
    <n v="0"/>
    <n v="1800"/>
    <x v="2152"/>
    <x v="0"/>
    <x v="0"/>
    <x v="0"/>
    <s v="03.16.15"/>
    <x v="0"/>
    <x v="0"/>
    <x v="0"/>
    <s v="Direção Financeira"/>
    <s v="03.16.15"/>
    <s v="Direção Financeira"/>
    <s v="03.16.15"/>
    <x v="19"/>
    <x v="0"/>
    <x v="0"/>
    <x v="7"/>
    <x v="0"/>
    <x v="0"/>
    <x v="0"/>
    <x v="0"/>
    <x v="10"/>
    <s v="2023-12-01"/>
    <x v="3"/>
    <n v="1800"/>
    <x v="0"/>
    <m/>
    <x v="0"/>
    <m/>
    <x v="182"/>
    <n v="100478720"/>
    <x v="0"/>
    <x v="0"/>
    <s v="Direção Financeira"/>
    <s v="ORI"/>
    <x v="0"/>
    <m/>
    <x v="0"/>
    <x v="0"/>
    <x v="0"/>
    <x v="0"/>
    <x v="0"/>
    <x v="0"/>
    <x v="0"/>
    <x v="0"/>
    <x v="0"/>
    <x v="0"/>
    <x v="0"/>
    <s v="Direção Financeira"/>
    <x v="0"/>
    <x v="0"/>
    <x v="0"/>
    <x v="0"/>
    <x v="0"/>
    <x v="0"/>
    <x v="0"/>
    <s v="000000"/>
    <x v="0"/>
    <x v="0"/>
    <x v="0"/>
    <x v="0"/>
    <s v="Pagamento de ajuda de custo a favor do senhor Moisés Landim pela sua deslocação a cidade da Praia em missão de serviço, conforme anexo"/>
  </r>
  <r>
    <x v="0"/>
    <n v="0"/>
    <n v="0"/>
    <n v="0"/>
    <n v="19550"/>
    <x v="2151"/>
    <x v="0"/>
    <x v="0"/>
    <x v="0"/>
    <s v="01.27.02.11"/>
    <x v="21"/>
    <x v="4"/>
    <x v="5"/>
    <s v="Saneamento básico"/>
    <s v="01.27.02"/>
    <s v="Saneamento básico"/>
    <s v="01.27.02"/>
    <x v="21"/>
    <x v="0"/>
    <x v="5"/>
    <x v="8"/>
    <x v="0"/>
    <x v="1"/>
    <x v="0"/>
    <x v="0"/>
    <x v="10"/>
    <s v="2023-12-01"/>
    <x v="3"/>
    <n v="19550"/>
    <x v="0"/>
    <m/>
    <x v="0"/>
    <m/>
    <x v="310"/>
    <n v="100403358"/>
    <x v="0"/>
    <x v="0"/>
    <s v="Reforço do saneamento básico"/>
    <s v="ORI"/>
    <x v="0"/>
    <m/>
    <x v="0"/>
    <x v="0"/>
    <x v="0"/>
    <x v="0"/>
    <x v="0"/>
    <x v="0"/>
    <x v="0"/>
    <x v="0"/>
    <x v="0"/>
    <x v="0"/>
    <x v="0"/>
    <s v="Reforço do saneamento básico"/>
    <x v="0"/>
    <x v="0"/>
    <x v="0"/>
    <x v="0"/>
    <x v="1"/>
    <x v="0"/>
    <x v="0"/>
    <s v="000000"/>
    <x v="0"/>
    <x v="0"/>
    <x v="0"/>
    <x v="0"/>
    <s v="Pagamento a favor do senhor Sabino Semedo da Paz, referente a prestação de serviço aluguer de espaço no dia Municipal de saneamento, conforme anexo."/>
  </r>
  <r>
    <x v="0"/>
    <n v="0"/>
    <n v="0"/>
    <n v="0"/>
    <n v="1400"/>
    <x v="2153"/>
    <x v="0"/>
    <x v="0"/>
    <x v="0"/>
    <s v="03.16.15"/>
    <x v="0"/>
    <x v="0"/>
    <x v="0"/>
    <s v="Direção Financeira"/>
    <s v="03.16.15"/>
    <s v="Direção Financeira"/>
    <s v="03.16.15"/>
    <x v="19"/>
    <x v="0"/>
    <x v="0"/>
    <x v="7"/>
    <x v="0"/>
    <x v="0"/>
    <x v="0"/>
    <x v="0"/>
    <x v="10"/>
    <s v="2023-12-20"/>
    <x v="3"/>
    <n v="1400"/>
    <x v="0"/>
    <m/>
    <x v="0"/>
    <m/>
    <x v="122"/>
    <n v="100479362"/>
    <x v="0"/>
    <x v="0"/>
    <s v="Direção Financeira"/>
    <s v="ORI"/>
    <x v="0"/>
    <m/>
    <x v="0"/>
    <x v="0"/>
    <x v="0"/>
    <x v="0"/>
    <x v="0"/>
    <x v="0"/>
    <x v="0"/>
    <x v="0"/>
    <x v="0"/>
    <x v="0"/>
    <x v="0"/>
    <s v="Direção Financeira"/>
    <x v="0"/>
    <x v="0"/>
    <x v="0"/>
    <x v="0"/>
    <x v="0"/>
    <x v="0"/>
    <x v="0"/>
    <s v="099999"/>
    <x v="0"/>
    <x v="0"/>
    <x v="0"/>
    <x v="0"/>
    <s v="Ajuda de custo a favor do Sr. João Pereira Martins pela sua deslocação em missão de serviço a cidade da Praia no dia 13 de Dezembro de 2023, conforme justificativo em anexo "/>
  </r>
  <r>
    <x v="0"/>
    <n v="0"/>
    <n v="0"/>
    <n v="0"/>
    <n v="5289"/>
    <x v="2154"/>
    <x v="0"/>
    <x v="0"/>
    <x v="0"/>
    <s v="03.16.15"/>
    <x v="0"/>
    <x v="0"/>
    <x v="0"/>
    <s v="Direção Financeira"/>
    <s v="03.16.15"/>
    <s v="Direção Financeira"/>
    <s v="03.16.15"/>
    <x v="54"/>
    <x v="0"/>
    <x v="0"/>
    <x v="0"/>
    <x v="0"/>
    <x v="0"/>
    <x v="0"/>
    <x v="0"/>
    <x v="1"/>
    <s v="2023-02-21"/>
    <x v="0"/>
    <n v="5289"/>
    <x v="0"/>
    <m/>
    <x v="0"/>
    <m/>
    <x v="311"/>
    <n v="100476615"/>
    <x v="0"/>
    <x v="0"/>
    <s v="Direção Financeira"/>
    <s v="ORI"/>
    <x v="0"/>
    <m/>
    <x v="0"/>
    <x v="0"/>
    <x v="0"/>
    <x v="0"/>
    <x v="0"/>
    <x v="0"/>
    <x v="0"/>
    <x v="0"/>
    <x v="0"/>
    <x v="0"/>
    <x v="0"/>
    <s v="Direção Financeira"/>
    <x v="0"/>
    <x v="0"/>
    <x v="0"/>
    <x v="0"/>
    <x v="0"/>
    <x v="0"/>
    <x v="0"/>
    <s v="000000"/>
    <x v="0"/>
    <x v="0"/>
    <x v="0"/>
    <x v="0"/>
    <s v="Pagamento ao Sr. Albertino Tavares Gomes, provenientes de subsídio por trabalhos extraordinários, referente ao mês de janeiro 2023, conforme proposta em anexo."/>
  </r>
  <r>
    <x v="0"/>
    <n v="0"/>
    <n v="0"/>
    <n v="0"/>
    <n v="7078"/>
    <x v="2155"/>
    <x v="0"/>
    <x v="0"/>
    <x v="0"/>
    <s v="03.16.15"/>
    <x v="0"/>
    <x v="0"/>
    <x v="0"/>
    <s v="Direção Financeira"/>
    <s v="03.16.15"/>
    <s v="Direção Financeira"/>
    <s v="03.16.15"/>
    <x v="54"/>
    <x v="0"/>
    <x v="0"/>
    <x v="0"/>
    <x v="0"/>
    <x v="0"/>
    <x v="0"/>
    <x v="0"/>
    <x v="1"/>
    <s v="2023-02-21"/>
    <x v="0"/>
    <n v="7078"/>
    <x v="0"/>
    <m/>
    <x v="0"/>
    <m/>
    <x v="140"/>
    <n v="100426451"/>
    <x v="0"/>
    <x v="0"/>
    <s v="Direção Financeira"/>
    <s v="ORI"/>
    <x v="0"/>
    <m/>
    <x v="0"/>
    <x v="0"/>
    <x v="0"/>
    <x v="0"/>
    <x v="0"/>
    <x v="0"/>
    <x v="0"/>
    <x v="0"/>
    <x v="0"/>
    <x v="0"/>
    <x v="0"/>
    <s v="Direção Financeira"/>
    <x v="0"/>
    <x v="0"/>
    <x v="0"/>
    <x v="0"/>
    <x v="0"/>
    <x v="0"/>
    <x v="0"/>
    <s v="000000"/>
    <x v="0"/>
    <x v="0"/>
    <x v="0"/>
    <x v="0"/>
    <s v="Pagamento ao Sr. Carlos Armando Rocha, provenientes de horas extraordinárias, referente ao mês de dezembro 2022, conforme proposta em anexo.    "/>
  </r>
  <r>
    <x v="0"/>
    <n v="0"/>
    <n v="0"/>
    <n v="0"/>
    <n v="2300"/>
    <x v="2156"/>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2157"/>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2"/>
    <n v="0"/>
    <n v="0"/>
    <n v="0"/>
    <n v="150000"/>
    <x v="2158"/>
    <x v="0"/>
    <x v="0"/>
    <x v="0"/>
    <s v="01.25.02.23"/>
    <x v="12"/>
    <x v="1"/>
    <x v="1"/>
    <s v="desporto"/>
    <s v="01.25.02"/>
    <s v="desporto"/>
    <s v="01.25.02"/>
    <x v="18"/>
    <x v="0"/>
    <x v="0"/>
    <x v="0"/>
    <x v="0"/>
    <x v="1"/>
    <x v="2"/>
    <x v="0"/>
    <x v="0"/>
    <s v="2023-01-04"/>
    <x v="0"/>
    <n v="150000"/>
    <x v="0"/>
    <m/>
    <x v="0"/>
    <m/>
    <x v="312"/>
    <n v="100424593"/>
    <x v="0"/>
    <x v="0"/>
    <s v="Atividades desportivas e promoção do desporto no Concelho"/>
    <s v="ORI"/>
    <x v="0"/>
    <m/>
    <x v="0"/>
    <x v="0"/>
    <x v="0"/>
    <x v="0"/>
    <x v="0"/>
    <x v="0"/>
    <x v="0"/>
    <x v="0"/>
    <x v="0"/>
    <x v="0"/>
    <x v="0"/>
    <s v="Atividades desportivas e promoção do desporto no Concelho"/>
    <x v="0"/>
    <x v="0"/>
    <x v="0"/>
    <x v="0"/>
    <x v="1"/>
    <x v="0"/>
    <x v="0"/>
    <s v="099999"/>
    <x v="0"/>
    <x v="0"/>
    <x v="0"/>
    <x v="0"/>
    <s v="Despesas realizadas a favor da Associação Juvenil Esperança e Paz de São Miguel, inscritos na I e II divisão da Liga Santiago Norte 2022, conforme proposta em anexo._x0009__x0009__x000d__x000a_"/>
  </r>
  <r>
    <x v="0"/>
    <n v="0"/>
    <n v="0"/>
    <n v="0"/>
    <n v="6000"/>
    <x v="2159"/>
    <x v="0"/>
    <x v="0"/>
    <x v="0"/>
    <s v="03.16.15"/>
    <x v="0"/>
    <x v="0"/>
    <x v="0"/>
    <s v="Direção Financeira"/>
    <s v="03.16.15"/>
    <s v="Direção Financeira"/>
    <s v="03.16.15"/>
    <x v="38"/>
    <x v="0"/>
    <x v="0"/>
    <x v="7"/>
    <x v="1"/>
    <x v="0"/>
    <x v="0"/>
    <x v="0"/>
    <x v="0"/>
    <s v="2023-01-04"/>
    <x v="0"/>
    <n v="6000"/>
    <x v="0"/>
    <m/>
    <x v="0"/>
    <m/>
    <x v="24"/>
    <n v="100476775"/>
    <x v="0"/>
    <x v="0"/>
    <s v="Direção Financeira"/>
    <s v="ORI"/>
    <x v="0"/>
    <m/>
    <x v="0"/>
    <x v="0"/>
    <x v="0"/>
    <x v="0"/>
    <x v="0"/>
    <x v="0"/>
    <x v="0"/>
    <x v="0"/>
    <x v="0"/>
    <x v="0"/>
    <x v="0"/>
    <s v="Direção Financeira"/>
    <x v="0"/>
    <x v="0"/>
    <x v="0"/>
    <x v="0"/>
    <x v="0"/>
    <x v="0"/>
    <x v="0"/>
    <s v="099999"/>
    <x v="0"/>
    <x v="0"/>
    <x v="0"/>
    <x v="0"/>
    <s v="Pagamento á Electra Sul, para carregamento de energia elétrica do espaço jovem da Achada do Monte, conforme anexo."/>
  </r>
  <r>
    <x v="0"/>
    <n v="0"/>
    <n v="0"/>
    <n v="0"/>
    <n v="2000"/>
    <x v="2160"/>
    <x v="0"/>
    <x v="0"/>
    <x v="0"/>
    <s v="03.16.15"/>
    <x v="0"/>
    <x v="0"/>
    <x v="0"/>
    <s v="Direção Financeira"/>
    <s v="03.16.15"/>
    <s v="Direção Financeira"/>
    <s v="03.16.15"/>
    <x v="19"/>
    <x v="0"/>
    <x v="0"/>
    <x v="7"/>
    <x v="0"/>
    <x v="0"/>
    <x v="0"/>
    <x v="0"/>
    <x v="0"/>
    <s v="2023-01-23"/>
    <x v="0"/>
    <n v="2000"/>
    <x v="0"/>
    <m/>
    <x v="0"/>
    <m/>
    <x v="28"/>
    <n v="100458633"/>
    <x v="0"/>
    <x v="0"/>
    <s v="Direção Financeira"/>
    <s v="ORI"/>
    <x v="0"/>
    <m/>
    <x v="0"/>
    <x v="0"/>
    <x v="0"/>
    <x v="0"/>
    <x v="0"/>
    <x v="0"/>
    <x v="0"/>
    <x v="0"/>
    <x v="0"/>
    <x v="0"/>
    <x v="0"/>
    <s v="Direção Financeira"/>
    <x v="0"/>
    <x v="0"/>
    <x v="0"/>
    <x v="0"/>
    <x v="0"/>
    <x v="0"/>
    <x v="0"/>
    <s v="000000"/>
    <x v="0"/>
    <x v="0"/>
    <x v="0"/>
    <x v="0"/>
    <s v="Ajuda de custo a favor do SR: Joaquim Lina Tavares pela sua deslocação em missão de serviço a cidade da Tarrafal, Rui Vaz nos dia 13 e 20 Janeiro de 2022, conforme justificativo em anexo."/>
  </r>
  <r>
    <x v="0"/>
    <n v="0"/>
    <n v="0"/>
    <n v="0"/>
    <n v="2300"/>
    <x v="2161"/>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 Maria Odette Moreira, pela prestação de serviço como monitora de infância, referente ao mês de janeiro 2023, conforme contrato em anexo."/>
  </r>
  <r>
    <x v="0"/>
    <n v="0"/>
    <n v="0"/>
    <n v="0"/>
    <n v="13030"/>
    <x v="2161"/>
    <x v="0"/>
    <x v="0"/>
    <x v="0"/>
    <s v="03.16.15"/>
    <x v="0"/>
    <x v="0"/>
    <x v="0"/>
    <s v="Direção Financeira"/>
    <s v="03.16.15"/>
    <s v="Direção Financeira"/>
    <s v="03.16.15"/>
    <x v="39"/>
    <x v="0"/>
    <x v="0"/>
    <x v="7"/>
    <x v="0"/>
    <x v="0"/>
    <x v="0"/>
    <x v="0"/>
    <x v="0"/>
    <s v="2023-01-23"/>
    <x v="0"/>
    <n v="13030"/>
    <x v="0"/>
    <m/>
    <x v="0"/>
    <m/>
    <x v="313"/>
    <n v="100479421"/>
    <x v="0"/>
    <x v="0"/>
    <s v="Direção Financeira"/>
    <s v="ORI"/>
    <x v="0"/>
    <m/>
    <x v="0"/>
    <x v="0"/>
    <x v="0"/>
    <x v="0"/>
    <x v="0"/>
    <x v="0"/>
    <x v="0"/>
    <x v="0"/>
    <x v="0"/>
    <x v="0"/>
    <x v="0"/>
    <s v="Direção Financeira"/>
    <x v="0"/>
    <x v="0"/>
    <x v="0"/>
    <x v="0"/>
    <x v="0"/>
    <x v="0"/>
    <x v="0"/>
    <s v="000000"/>
    <x v="0"/>
    <x v="0"/>
    <x v="0"/>
    <x v="0"/>
    <s v="Pagamento a favor da Sr. Maria Odette Moreira, pela prestação de serviço como monitora de infância, referente ao mês de janeiro 2023, conforme contrato em anexo."/>
  </r>
  <r>
    <x v="0"/>
    <n v="0"/>
    <n v="0"/>
    <n v="0"/>
    <n v="4995"/>
    <x v="2162"/>
    <x v="0"/>
    <x v="0"/>
    <x v="0"/>
    <s v="03.16.15"/>
    <x v="0"/>
    <x v="0"/>
    <x v="0"/>
    <s v="Direção Financeira"/>
    <s v="03.16.15"/>
    <s v="Direção Financeira"/>
    <s v="03.16.15"/>
    <x v="39"/>
    <x v="0"/>
    <x v="0"/>
    <x v="7"/>
    <x v="0"/>
    <x v="0"/>
    <x v="0"/>
    <x v="0"/>
    <x v="0"/>
    <s v="2023-01-24"/>
    <x v="0"/>
    <n v="4995"/>
    <x v="0"/>
    <m/>
    <x v="0"/>
    <m/>
    <x v="2"/>
    <n v="100474696"/>
    <x v="0"/>
    <x v="2"/>
    <s v="Direção Financeira"/>
    <s v="ORI"/>
    <x v="0"/>
    <m/>
    <x v="0"/>
    <x v="0"/>
    <x v="0"/>
    <x v="0"/>
    <x v="0"/>
    <x v="0"/>
    <x v="0"/>
    <x v="0"/>
    <x v="0"/>
    <x v="0"/>
    <x v="0"/>
    <s v="Direção Financeira"/>
    <x v="0"/>
    <x v="0"/>
    <x v="0"/>
    <x v="0"/>
    <x v="0"/>
    <x v="0"/>
    <x v="0"/>
    <s v="000000"/>
    <x v="0"/>
    <x v="0"/>
    <x v="2"/>
    <x v="0"/>
    <s v="Pagamento a favor da Srª. Maria Suzy Rebelo, pela prestação de serviço de apoio técnico no gabinete de comunicação e imagem, referente ao mês de janeiro 2023, conforme contrato em anexo."/>
  </r>
  <r>
    <x v="0"/>
    <n v="0"/>
    <n v="0"/>
    <n v="0"/>
    <n v="28308"/>
    <x v="2162"/>
    <x v="0"/>
    <x v="0"/>
    <x v="0"/>
    <s v="03.16.15"/>
    <x v="0"/>
    <x v="0"/>
    <x v="0"/>
    <s v="Direção Financeira"/>
    <s v="03.16.15"/>
    <s v="Direção Financeira"/>
    <s v="03.16.15"/>
    <x v="39"/>
    <x v="0"/>
    <x v="0"/>
    <x v="7"/>
    <x v="0"/>
    <x v="0"/>
    <x v="0"/>
    <x v="0"/>
    <x v="0"/>
    <s v="2023-01-24"/>
    <x v="0"/>
    <n v="28308"/>
    <x v="0"/>
    <m/>
    <x v="0"/>
    <m/>
    <x v="314"/>
    <n v="100479407"/>
    <x v="0"/>
    <x v="0"/>
    <s v="Direção Financeira"/>
    <s v="ORI"/>
    <x v="0"/>
    <m/>
    <x v="0"/>
    <x v="0"/>
    <x v="0"/>
    <x v="0"/>
    <x v="0"/>
    <x v="0"/>
    <x v="0"/>
    <x v="0"/>
    <x v="0"/>
    <x v="0"/>
    <x v="0"/>
    <s v="Direção Financeira"/>
    <x v="0"/>
    <x v="0"/>
    <x v="0"/>
    <x v="0"/>
    <x v="0"/>
    <x v="0"/>
    <x v="0"/>
    <s v="000000"/>
    <x v="0"/>
    <x v="0"/>
    <x v="0"/>
    <x v="0"/>
    <s v="Pagamento a favor da Srª. Maria Suzy Rebelo, pela prestação de serviço de apoio técnico no gabinete de comunicação e imagem, referente ao mês de janeiro 2023, conforme contrato em anexo."/>
  </r>
  <r>
    <x v="0"/>
    <n v="0"/>
    <n v="0"/>
    <n v="0"/>
    <n v="11798"/>
    <x v="2163"/>
    <x v="0"/>
    <x v="0"/>
    <x v="0"/>
    <s v="01.27.02.11"/>
    <x v="21"/>
    <x v="4"/>
    <x v="5"/>
    <s v="Saneamento básico"/>
    <s v="01.27.02"/>
    <s v="Saneamento básico"/>
    <s v="01.27.02"/>
    <x v="21"/>
    <x v="0"/>
    <x v="5"/>
    <x v="8"/>
    <x v="0"/>
    <x v="1"/>
    <x v="0"/>
    <x v="0"/>
    <x v="0"/>
    <s v="2023-01-24"/>
    <x v="0"/>
    <n v="11798"/>
    <x v="0"/>
    <m/>
    <x v="0"/>
    <m/>
    <x v="0"/>
    <n v="100476920"/>
    <x v="0"/>
    <x v="0"/>
    <s v="Reforço do saneamento básico"/>
    <s v="ORI"/>
    <x v="0"/>
    <m/>
    <x v="0"/>
    <x v="0"/>
    <x v="0"/>
    <x v="0"/>
    <x v="0"/>
    <x v="0"/>
    <x v="0"/>
    <x v="0"/>
    <x v="0"/>
    <x v="0"/>
    <x v="0"/>
    <s v="Reforço do saneamento básico"/>
    <x v="0"/>
    <x v="0"/>
    <x v="0"/>
    <x v="0"/>
    <x v="1"/>
    <x v="0"/>
    <x v="0"/>
    <s v="000000"/>
    <x v="0"/>
    <x v="0"/>
    <x v="0"/>
    <x v="0"/>
    <s v="Pagamento a favor da Felisberto Carvalho, pela aquisição de combustíveis destinados as viaturas dos serviços de limpeza e transferência de algas marinhas na praia de porto de calheta São Miguel, conforme anexo. "/>
  </r>
  <r>
    <x v="0"/>
    <n v="0"/>
    <n v="0"/>
    <n v="0"/>
    <n v="2300"/>
    <x v="2164"/>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3829"/>
    <x v="2165"/>
    <x v="0"/>
    <x v="0"/>
    <x v="0"/>
    <s v="01.27.02.11"/>
    <x v="21"/>
    <x v="4"/>
    <x v="5"/>
    <s v="Saneamento básico"/>
    <s v="01.27.02"/>
    <s v="Saneamento básico"/>
    <s v="01.27.02"/>
    <x v="21"/>
    <x v="0"/>
    <x v="5"/>
    <x v="8"/>
    <x v="0"/>
    <x v="1"/>
    <x v="0"/>
    <x v="0"/>
    <x v="1"/>
    <s v="2023-02-21"/>
    <x v="0"/>
    <n v="13829"/>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os serviços de obras de limpezas e recolha de resíduos de podas e algas marinha da CMSM, conforme proposta em anexo. "/>
  </r>
  <r>
    <x v="0"/>
    <n v="0"/>
    <n v="0"/>
    <n v="0"/>
    <n v="83000"/>
    <x v="2166"/>
    <x v="0"/>
    <x v="0"/>
    <x v="0"/>
    <s v="01.25.04.22"/>
    <x v="17"/>
    <x v="1"/>
    <x v="1"/>
    <s v="Cultura"/>
    <s v="01.25.04"/>
    <s v="Cultura"/>
    <s v="01.25.04"/>
    <x v="21"/>
    <x v="0"/>
    <x v="5"/>
    <x v="8"/>
    <x v="0"/>
    <x v="1"/>
    <x v="0"/>
    <x v="0"/>
    <x v="1"/>
    <s v="2023-02-23"/>
    <x v="0"/>
    <n v="83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 com artistas locais, conforme o quadro que se segue, no quadro do evento Calheta Gastrofestcinzas realizado na praia de Calhetona no dia 22 de fevereiro, conforme anexo."/>
  </r>
  <r>
    <x v="0"/>
    <n v="0"/>
    <n v="0"/>
    <n v="0"/>
    <n v="2300"/>
    <x v="2167"/>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44229"/>
    <x v="2168"/>
    <x v="0"/>
    <x v="0"/>
    <x v="0"/>
    <s v="01.25.01.10"/>
    <x v="11"/>
    <x v="1"/>
    <x v="1"/>
    <s v="Educação"/>
    <s v="01.25.01"/>
    <s v="Educação"/>
    <s v="01.25.01"/>
    <x v="21"/>
    <x v="0"/>
    <x v="5"/>
    <x v="8"/>
    <x v="0"/>
    <x v="1"/>
    <x v="0"/>
    <x v="0"/>
    <x v="2"/>
    <s v="2023-03-07"/>
    <x v="0"/>
    <n v="44229"/>
    <x v="0"/>
    <m/>
    <x v="0"/>
    <m/>
    <x v="0"/>
    <n v="100476920"/>
    <x v="0"/>
    <x v="0"/>
    <s v="Transporte escolar"/>
    <s v="ORI"/>
    <x v="0"/>
    <m/>
    <x v="0"/>
    <x v="0"/>
    <x v="0"/>
    <x v="0"/>
    <x v="0"/>
    <x v="0"/>
    <x v="0"/>
    <x v="0"/>
    <x v="0"/>
    <x v="0"/>
    <x v="0"/>
    <s v="Transporte escolar"/>
    <x v="0"/>
    <x v="0"/>
    <x v="0"/>
    <x v="0"/>
    <x v="1"/>
    <x v="0"/>
    <x v="0"/>
    <s v="000000"/>
    <x v="0"/>
    <x v="0"/>
    <x v="0"/>
    <x v="0"/>
    <s v="Pagamento a favor de Felisberto Carvalho, pelas aquisições de combustíveis, destinadas as viaturas afeto ao transporte escolar, conforme anexo. "/>
  </r>
  <r>
    <x v="0"/>
    <n v="0"/>
    <n v="0"/>
    <n v="0"/>
    <n v="16200"/>
    <x v="2169"/>
    <x v="0"/>
    <x v="0"/>
    <x v="0"/>
    <s v="03.16.15"/>
    <x v="0"/>
    <x v="0"/>
    <x v="0"/>
    <s v="Direção Financeira"/>
    <s v="03.16.15"/>
    <s v="Direção Financeira"/>
    <s v="03.16.15"/>
    <x v="17"/>
    <x v="0"/>
    <x v="0"/>
    <x v="0"/>
    <x v="0"/>
    <x v="0"/>
    <x v="0"/>
    <x v="0"/>
    <x v="2"/>
    <s v="2023-03-17"/>
    <x v="0"/>
    <n v="16200"/>
    <x v="0"/>
    <m/>
    <x v="0"/>
    <m/>
    <x v="88"/>
    <n v="100479413"/>
    <x v="0"/>
    <x v="0"/>
    <s v="Direção Financeira"/>
    <s v="ORI"/>
    <x v="0"/>
    <m/>
    <x v="0"/>
    <x v="0"/>
    <x v="0"/>
    <x v="0"/>
    <x v="0"/>
    <x v="0"/>
    <x v="0"/>
    <x v="0"/>
    <x v="0"/>
    <x v="0"/>
    <x v="0"/>
    <s v="Direção Financeira"/>
    <x v="0"/>
    <x v="0"/>
    <x v="0"/>
    <x v="0"/>
    <x v="0"/>
    <x v="0"/>
    <x v="0"/>
    <s v="000000"/>
    <x v="0"/>
    <x v="0"/>
    <x v="0"/>
    <x v="0"/>
    <s v="Pagamento á Silva Antunes, para aquisição de tinteiros e toner para os gabinetes da CMSM, conforme anexo."/>
  </r>
  <r>
    <x v="0"/>
    <n v="0"/>
    <n v="0"/>
    <n v="0"/>
    <n v="14850"/>
    <x v="2170"/>
    <x v="0"/>
    <x v="0"/>
    <x v="0"/>
    <s v="03.16.15"/>
    <x v="0"/>
    <x v="0"/>
    <x v="0"/>
    <s v="Direção Financeira"/>
    <s v="03.16.15"/>
    <s v="Direção Financeira"/>
    <s v="03.16.15"/>
    <x v="17"/>
    <x v="0"/>
    <x v="0"/>
    <x v="0"/>
    <x v="0"/>
    <x v="0"/>
    <x v="0"/>
    <x v="0"/>
    <x v="2"/>
    <s v="2023-03-21"/>
    <x v="0"/>
    <n v="14850"/>
    <x v="0"/>
    <m/>
    <x v="0"/>
    <m/>
    <x v="88"/>
    <n v="100479413"/>
    <x v="0"/>
    <x v="0"/>
    <s v="Direção Financeira"/>
    <s v="ORI"/>
    <x v="0"/>
    <m/>
    <x v="0"/>
    <x v="0"/>
    <x v="0"/>
    <x v="0"/>
    <x v="0"/>
    <x v="0"/>
    <x v="0"/>
    <x v="0"/>
    <x v="0"/>
    <x v="0"/>
    <x v="0"/>
    <s v="Direção Financeira"/>
    <x v="0"/>
    <x v="0"/>
    <x v="0"/>
    <x v="0"/>
    <x v="0"/>
    <x v="0"/>
    <x v="0"/>
    <s v="000000"/>
    <x v="0"/>
    <x v="0"/>
    <x v="0"/>
    <x v="0"/>
    <s v="Pagamento á Silva Antunes, para aquisição de tinteiros para os gabinetes da CMSM, conforme fatura e proposta em anexo."/>
  </r>
  <r>
    <x v="0"/>
    <n v="0"/>
    <n v="0"/>
    <n v="0"/>
    <n v="8000"/>
    <x v="2171"/>
    <x v="0"/>
    <x v="0"/>
    <x v="0"/>
    <s v="03.16.15"/>
    <x v="0"/>
    <x v="0"/>
    <x v="0"/>
    <s v="Direção Financeira"/>
    <s v="03.16.15"/>
    <s v="Direção Financeira"/>
    <s v="03.16.15"/>
    <x v="60"/>
    <x v="0"/>
    <x v="0"/>
    <x v="0"/>
    <x v="0"/>
    <x v="0"/>
    <x v="0"/>
    <x v="0"/>
    <x v="2"/>
    <s v="2023-03-24"/>
    <x v="0"/>
    <n v="8000"/>
    <x v="0"/>
    <m/>
    <x v="0"/>
    <m/>
    <x v="315"/>
    <n v="100479460"/>
    <x v="0"/>
    <x v="0"/>
    <s v="Direção Financeira"/>
    <s v="ORI"/>
    <x v="0"/>
    <m/>
    <x v="0"/>
    <x v="0"/>
    <x v="0"/>
    <x v="0"/>
    <x v="0"/>
    <x v="0"/>
    <x v="0"/>
    <x v="0"/>
    <x v="0"/>
    <x v="0"/>
    <x v="0"/>
    <s v="Direção Financeira"/>
    <x v="0"/>
    <x v="0"/>
    <x v="0"/>
    <x v="0"/>
    <x v="0"/>
    <x v="0"/>
    <x v="0"/>
    <s v="000000"/>
    <x v="0"/>
    <x v="0"/>
    <x v="0"/>
    <x v="0"/>
    <s v="Pagamento a favor de oficina Andrade Mecânica, referente a aquisição de peças, conforme proposta em anexo."/>
  </r>
  <r>
    <x v="0"/>
    <n v="0"/>
    <n v="0"/>
    <n v="0"/>
    <n v="1500"/>
    <x v="2172"/>
    <x v="0"/>
    <x v="0"/>
    <x v="0"/>
    <s v="01.25.05.09"/>
    <x v="1"/>
    <x v="1"/>
    <x v="1"/>
    <s v="Saúde"/>
    <s v="01.25.05"/>
    <s v="Saúde"/>
    <s v="01.25.05"/>
    <x v="1"/>
    <x v="0"/>
    <x v="1"/>
    <x v="1"/>
    <x v="0"/>
    <x v="1"/>
    <x v="0"/>
    <x v="0"/>
    <x v="2"/>
    <s v="2023-03-24"/>
    <x v="0"/>
    <n v="1500"/>
    <x v="0"/>
    <m/>
    <x v="0"/>
    <m/>
    <x v="316"/>
    <n v="100478439"/>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Maria de Lourdes Monteiro, para realização de consultas, conforme anexo.  "/>
  </r>
  <r>
    <x v="2"/>
    <n v="0"/>
    <n v="0"/>
    <n v="0"/>
    <n v="140000"/>
    <x v="2173"/>
    <x v="0"/>
    <x v="0"/>
    <x v="0"/>
    <s v="01.28.01.08"/>
    <x v="43"/>
    <x v="6"/>
    <x v="7"/>
    <s v="Habitação Social"/>
    <s v="01.28.01"/>
    <s v="Habitação Social"/>
    <s v="01.28.01"/>
    <x v="18"/>
    <x v="0"/>
    <x v="0"/>
    <x v="0"/>
    <x v="0"/>
    <x v="1"/>
    <x v="2"/>
    <x v="0"/>
    <x v="5"/>
    <s v="2023-05-25"/>
    <x v="1"/>
    <n v="140000"/>
    <x v="0"/>
    <m/>
    <x v="0"/>
    <m/>
    <x v="8"/>
    <n v="100474914"/>
    <x v="0"/>
    <x v="0"/>
    <s v="Habitações Sociais"/>
    <s v="ORI"/>
    <x v="0"/>
    <s v="HS"/>
    <x v="0"/>
    <x v="0"/>
    <x v="0"/>
    <x v="0"/>
    <x v="0"/>
    <x v="0"/>
    <x v="0"/>
    <x v="0"/>
    <x v="0"/>
    <x v="0"/>
    <x v="0"/>
    <s v="Habitações Sociais"/>
    <x v="0"/>
    <x v="0"/>
    <x v="0"/>
    <x v="0"/>
    <x v="1"/>
    <x v="0"/>
    <x v="0"/>
    <s v="000000"/>
    <x v="0"/>
    <x v="0"/>
    <x v="0"/>
    <x v="0"/>
    <s v="Despesa com pessoal nos trabalho da reabilitação de habitação do Sr. José Maria Cardoso, conforme documento em anexo."/>
  </r>
  <r>
    <x v="2"/>
    <n v="0"/>
    <n v="0"/>
    <n v="0"/>
    <n v="15000"/>
    <x v="2174"/>
    <x v="0"/>
    <x v="0"/>
    <x v="0"/>
    <s v="01.27.02.14"/>
    <x v="61"/>
    <x v="4"/>
    <x v="5"/>
    <s v="Saneamento básico"/>
    <s v="01.27.02"/>
    <s v="Saneamento básico"/>
    <s v="01.27.02"/>
    <x v="18"/>
    <x v="0"/>
    <x v="0"/>
    <x v="0"/>
    <x v="0"/>
    <x v="1"/>
    <x v="2"/>
    <x v="0"/>
    <x v="5"/>
    <s v="2023-05-25"/>
    <x v="1"/>
    <n v="15000"/>
    <x v="0"/>
    <m/>
    <x v="0"/>
    <m/>
    <x v="61"/>
    <n v="100478941"/>
    <x v="0"/>
    <x v="0"/>
    <s v="Construção de Casas de Banho"/>
    <s v="ORI"/>
    <x v="0"/>
    <s v="CCB"/>
    <x v="0"/>
    <x v="0"/>
    <x v="0"/>
    <x v="0"/>
    <x v="0"/>
    <x v="0"/>
    <x v="0"/>
    <x v="0"/>
    <x v="0"/>
    <x v="0"/>
    <x v="0"/>
    <s v="Construção de Casas de Banho"/>
    <x v="0"/>
    <x v="0"/>
    <x v="0"/>
    <x v="0"/>
    <x v="1"/>
    <x v="0"/>
    <x v="0"/>
    <s v="000000"/>
    <x v="0"/>
    <x v="0"/>
    <x v="0"/>
    <x v="0"/>
    <s v="Pagamento a favor da Empresa SGL- transporte comercio &amp; pintura, referente a pintura de 5 casas de banho reabilitados nas habitações das quatro famílias em Monte Pousada, conforme proposta em anexo.  "/>
  </r>
  <r>
    <x v="0"/>
    <n v="0"/>
    <n v="0"/>
    <n v="0"/>
    <n v="5000"/>
    <x v="2175"/>
    <x v="0"/>
    <x v="0"/>
    <x v="0"/>
    <s v="01.25.01.12"/>
    <x v="42"/>
    <x v="1"/>
    <x v="1"/>
    <s v="Educação"/>
    <s v="01.25.01"/>
    <s v="Educação"/>
    <s v="01.25.01"/>
    <x v="21"/>
    <x v="0"/>
    <x v="5"/>
    <x v="8"/>
    <x v="0"/>
    <x v="1"/>
    <x v="0"/>
    <x v="0"/>
    <x v="4"/>
    <s v="2023-06-02"/>
    <x v="1"/>
    <n v="5000"/>
    <x v="0"/>
    <m/>
    <x v="0"/>
    <m/>
    <x v="95"/>
    <n v="100479280"/>
    <x v="0"/>
    <x v="0"/>
    <s v="Comparticipação da Câmara com Ensino Superior"/>
    <s v="ORI"/>
    <x v="0"/>
    <m/>
    <x v="0"/>
    <x v="0"/>
    <x v="0"/>
    <x v="0"/>
    <x v="0"/>
    <x v="0"/>
    <x v="0"/>
    <x v="0"/>
    <x v="0"/>
    <x v="0"/>
    <x v="0"/>
    <s v="Comparticipação da Câmara com Ensino Superior"/>
    <x v="0"/>
    <x v="0"/>
    <x v="0"/>
    <x v="0"/>
    <x v="1"/>
    <x v="0"/>
    <x v="0"/>
    <s v="000000"/>
    <x v="0"/>
    <x v="0"/>
    <x v="0"/>
    <x v="0"/>
    <s v="Subsídios monetários a favor do Sr. Wilson Gomes, para custear as despesas com formação, referente ao mês de Junho de 2023, conforme anexo."/>
  </r>
  <r>
    <x v="0"/>
    <n v="0"/>
    <n v="0"/>
    <n v="0"/>
    <n v="104312"/>
    <x v="2176"/>
    <x v="0"/>
    <x v="0"/>
    <x v="0"/>
    <s v="03.16.15"/>
    <x v="0"/>
    <x v="0"/>
    <x v="0"/>
    <s v="Direção Financeira"/>
    <s v="03.16.15"/>
    <s v="Direção Financeira"/>
    <s v="03.16.15"/>
    <x v="60"/>
    <x v="0"/>
    <x v="0"/>
    <x v="0"/>
    <x v="0"/>
    <x v="0"/>
    <x v="0"/>
    <x v="0"/>
    <x v="4"/>
    <s v="2023-06-06"/>
    <x v="1"/>
    <n v="104312"/>
    <x v="0"/>
    <m/>
    <x v="0"/>
    <m/>
    <x v="245"/>
    <n v="100479096"/>
    <x v="0"/>
    <x v="0"/>
    <s v="Direção Financeira"/>
    <s v="ORI"/>
    <x v="0"/>
    <m/>
    <x v="0"/>
    <x v="0"/>
    <x v="0"/>
    <x v="0"/>
    <x v="0"/>
    <x v="0"/>
    <x v="0"/>
    <x v="0"/>
    <x v="0"/>
    <x v="0"/>
    <x v="0"/>
    <s v="Direção Financeira"/>
    <x v="0"/>
    <x v="0"/>
    <x v="0"/>
    <x v="0"/>
    <x v="0"/>
    <x v="0"/>
    <x v="0"/>
    <s v="000000"/>
    <x v="0"/>
    <x v="0"/>
    <x v="0"/>
    <x v="0"/>
    <s v="Pagamento á Preço Piquinoti, pela aquisição de peças para a viatura ST-35-RT, afeto aos serviços da CMSM, conforme fatura e proposta em anexo."/>
  </r>
  <r>
    <x v="1"/>
    <n v="0"/>
    <n v="0"/>
    <n v="0"/>
    <n v="33600"/>
    <x v="2177"/>
    <x v="0"/>
    <x v="0"/>
    <x v="0"/>
    <s v="80.02.10.03"/>
    <x v="40"/>
    <x v="2"/>
    <x v="2"/>
    <s v="Outros"/>
    <s v="80.02.10"/>
    <s v="Outros"/>
    <s v="80.02.10"/>
    <x v="64"/>
    <x v="0"/>
    <x v="4"/>
    <x v="6"/>
    <x v="1"/>
    <x v="2"/>
    <x v="0"/>
    <x v="0"/>
    <x v="4"/>
    <s v="2023-06-26"/>
    <x v="1"/>
    <n v="33600"/>
    <x v="0"/>
    <m/>
    <x v="0"/>
    <m/>
    <x v="8"/>
    <n v="100474914"/>
    <x v="0"/>
    <x v="0"/>
    <s v="Retençoes Pensao Alimenticia"/>
    <s v="ORI"/>
    <x v="0"/>
    <s v="RPA"/>
    <x v="0"/>
    <x v="0"/>
    <x v="0"/>
    <x v="0"/>
    <x v="0"/>
    <x v="0"/>
    <x v="0"/>
    <x v="0"/>
    <x v="0"/>
    <x v="0"/>
    <x v="0"/>
    <s v="Retençoes Pensao Alimenticia"/>
    <x v="0"/>
    <x v="0"/>
    <x v="0"/>
    <x v="0"/>
    <x v="2"/>
    <x v="0"/>
    <x v="0"/>
    <s v="000000"/>
    <x v="0"/>
    <x v="1"/>
    <x v="0"/>
    <x v="0"/>
    <s v="Pagamento de pensão alimentícia, referente ao mês de junho 2023, conforme anexo."/>
  </r>
  <r>
    <x v="1"/>
    <n v="0"/>
    <n v="0"/>
    <n v="0"/>
    <n v="5000"/>
    <x v="2178"/>
    <x v="0"/>
    <x v="0"/>
    <x v="0"/>
    <s v="80.02.10.03"/>
    <x v="40"/>
    <x v="2"/>
    <x v="2"/>
    <s v="Outros"/>
    <s v="80.02.10"/>
    <s v="Outros"/>
    <s v="80.02.10"/>
    <x v="64"/>
    <x v="0"/>
    <x v="4"/>
    <x v="6"/>
    <x v="1"/>
    <x v="2"/>
    <x v="0"/>
    <x v="0"/>
    <x v="4"/>
    <s v="2023-06-26"/>
    <x v="1"/>
    <n v="5000"/>
    <x v="0"/>
    <m/>
    <x v="0"/>
    <m/>
    <x v="8"/>
    <n v="100474914"/>
    <x v="0"/>
    <x v="0"/>
    <s v="Retençoes Pensao Alimenticia"/>
    <s v="ORI"/>
    <x v="0"/>
    <s v="RPA"/>
    <x v="0"/>
    <x v="0"/>
    <x v="0"/>
    <x v="0"/>
    <x v="0"/>
    <x v="0"/>
    <x v="0"/>
    <x v="0"/>
    <x v="0"/>
    <x v="0"/>
    <x v="0"/>
    <s v="Retençoes Pensao Alimenticia"/>
    <x v="0"/>
    <x v="0"/>
    <x v="0"/>
    <x v="0"/>
    <x v="2"/>
    <x v="0"/>
    <x v="0"/>
    <s v="000000"/>
    <x v="0"/>
    <x v="1"/>
    <x v="0"/>
    <x v="0"/>
    <s v="Pagamento de pensão alimentícia, referente ao mês de junho 2023, conforme anexo.  "/>
  </r>
  <r>
    <x v="0"/>
    <n v="0"/>
    <n v="0"/>
    <n v="0"/>
    <n v="250"/>
    <x v="2179"/>
    <x v="0"/>
    <x v="0"/>
    <x v="0"/>
    <s v="03.16.15"/>
    <x v="0"/>
    <x v="0"/>
    <x v="0"/>
    <s v="Direção Financeira"/>
    <s v="03.16.15"/>
    <s v="Direção Financeira"/>
    <s v="03.16.15"/>
    <x v="66"/>
    <x v="0"/>
    <x v="0"/>
    <x v="7"/>
    <x v="0"/>
    <x v="0"/>
    <x v="0"/>
    <x v="0"/>
    <x v="6"/>
    <s v="2023-07-03"/>
    <x v="2"/>
    <n v="250"/>
    <x v="0"/>
    <m/>
    <x v="0"/>
    <m/>
    <x v="8"/>
    <n v="100474914"/>
    <x v="0"/>
    <x v="0"/>
    <s v="Direção Financeira"/>
    <s v="ORI"/>
    <x v="0"/>
    <m/>
    <x v="0"/>
    <x v="0"/>
    <x v="0"/>
    <x v="0"/>
    <x v="0"/>
    <x v="0"/>
    <x v="0"/>
    <x v="0"/>
    <x v="0"/>
    <x v="0"/>
    <x v="0"/>
    <s v="Direção Financeira"/>
    <x v="0"/>
    <x v="0"/>
    <x v="0"/>
    <x v="0"/>
    <x v="0"/>
    <x v="0"/>
    <x v="0"/>
    <s v="000000"/>
    <x v="0"/>
    <x v="0"/>
    <x v="0"/>
    <x v="0"/>
    <s v="Despesa pela aquisição de 1 corda de motor  para a manutenção da viatura de proteção civil da CMSM a favor do Sr. José Anilido Furtado, conforme anexo."/>
  </r>
  <r>
    <x v="2"/>
    <n v="0"/>
    <n v="0"/>
    <n v="0"/>
    <n v="10580"/>
    <x v="2180"/>
    <x v="0"/>
    <x v="0"/>
    <x v="0"/>
    <s v="01.27.07.04"/>
    <x v="32"/>
    <x v="4"/>
    <x v="5"/>
    <s v="Requalificação Urbana e Habitação 2"/>
    <s v="01.27.07"/>
    <s v="Requalificação Urbana e Habitação 2"/>
    <s v="01.27.07"/>
    <x v="18"/>
    <x v="0"/>
    <x v="0"/>
    <x v="0"/>
    <x v="0"/>
    <x v="1"/>
    <x v="2"/>
    <x v="0"/>
    <x v="6"/>
    <s v="2023-07-04"/>
    <x v="2"/>
    <n v="10580"/>
    <x v="0"/>
    <m/>
    <x v="0"/>
    <m/>
    <x v="234"/>
    <n v="100478158"/>
    <x v="0"/>
    <x v="0"/>
    <s v="Reabilitações de Estradas Rurais"/>
    <s v="ORI"/>
    <x v="0"/>
    <m/>
    <x v="0"/>
    <x v="0"/>
    <x v="0"/>
    <x v="0"/>
    <x v="0"/>
    <x v="0"/>
    <x v="0"/>
    <x v="0"/>
    <x v="0"/>
    <x v="0"/>
    <x v="0"/>
    <s v="Reabilitações de Estradas Rurais"/>
    <x v="0"/>
    <x v="0"/>
    <x v="0"/>
    <x v="0"/>
    <x v="1"/>
    <x v="0"/>
    <x v="0"/>
    <s v="000000"/>
    <x v="0"/>
    <x v="0"/>
    <x v="0"/>
    <x v="0"/>
    <s v="Pagamento á Padaria São Miguel, referente a compra alimentícios para a comunidade de Palha Carga, no âmbito da requalificação de estradas, conforme proposta e fatura em anexo."/>
  </r>
  <r>
    <x v="2"/>
    <n v="0"/>
    <n v="0"/>
    <n v="0"/>
    <n v="1100000"/>
    <x v="2181"/>
    <x v="0"/>
    <x v="0"/>
    <x v="0"/>
    <s v="01.28.01.08"/>
    <x v="43"/>
    <x v="6"/>
    <x v="7"/>
    <s v="Habitação Social"/>
    <s v="01.28.01"/>
    <s v="Habitação Social"/>
    <s v="01.28.01"/>
    <x v="18"/>
    <x v="0"/>
    <x v="0"/>
    <x v="0"/>
    <x v="0"/>
    <x v="1"/>
    <x v="2"/>
    <x v="0"/>
    <x v="7"/>
    <s v="2023-08-02"/>
    <x v="2"/>
    <n v="1100000"/>
    <x v="0"/>
    <m/>
    <x v="0"/>
    <m/>
    <x v="109"/>
    <n v="100409885"/>
    <x v="0"/>
    <x v="0"/>
    <s v="Habitações Sociais"/>
    <s v="ORI"/>
    <x v="0"/>
    <s v="HS"/>
    <x v="0"/>
    <x v="0"/>
    <x v="0"/>
    <x v="0"/>
    <x v="0"/>
    <x v="0"/>
    <x v="0"/>
    <x v="0"/>
    <x v="0"/>
    <x v="0"/>
    <x v="0"/>
    <s v="Habitações Sociais"/>
    <x v="0"/>
    <x v="0"/>
    <x v="0"/>
    <x v="0"/>
    <x v="1"/>
    <x v="0"/>
    <x v="0"/>
    <s v="000000"/>
    <x v="0"/>
    <x v="0"/>
    <x v="0"/>
    <x v="0"/>
    <s v="Pagamento a favor de paroquia de São Miguel, para a reabilitação do teto da igreja matriz de cacheta São Miguel, conforme contrato em anexo."/>
  </r>
  <r>
    <x v="0"/>
    <n v="0"/>
    <n v="0"/>
    <n v="0"/>
    <n v="11000"/>
    <x v="2182"/>
    <x v="0"/>
    <x v="0"/>
    <x v="0"/>
    <s v="03.16.19"/>
    <x v="47"/>
    <x v="0"/>
    <x v="0"/>
    <s v="Direção de Inovação e Desporto"/>
    <s v="03.16.19"/>
    <s v="Direção de Inovação e Desporto"/>
    <s v="03.16.19"/>
    <x v="19"/>
    <x v="0"/>
    <x v="0"/>
    <x v="7"/>
    <x v="0"/>
    <x v="0"/>
    <x v="0"/>
    <x v="0"/>
    <x v="7"/>
    <s v="2023-08-29"/>
    <x v="2"/>
    <n v="11000"/>
    <x v="0"/>
    <m/>
    <x v="0"/>
    <m/>
    <x v="317"/>
    <n v="100477528"/>
    <x v="0"/>
    <x v="0"/>
    <s v="Direção de Inovação e Desporto"/>
    <s v="ORI"/>
    <x v="0"/>
    <m/>
    <x v="0"/>
    <x v="0"/>
    <x v="0"/>
    <x v="0"/>
    <x v="0"/>
    <x v="0"/>
    <x v="0"/>
    <x v="0"/>
    <x v="0"/>
    <x v="0"/>
    <x v="0"/>
    <s v="Direção de Inovação e Desporto"/>
    <x v="0"/>
    <x v="0"/>
    <x v="0"/>
    <x v="0"/>
    <x v="0"/>
    <x v="0"/>
    <x v="0"/>
    <s v="000000"/>
    <x v="0"/>
    <x v="0"/>
    <x v="0"/>
    <x v="0"/>
    <s v="Ajuda de custo a favor do Vereador Quinzinho Ferreira, pela sua deslocação Praia/Brava, em missão do serviço, cujo a data da partida é no dia 04 de setembro e o regresso é no dia 07, conforme anexo."/>
  </r>
  <r>
    <x v="0"/>
    <n v="0"/>
    <n v="0"/>
    <n v="0"/>
    <n v="95000"/>
    <x v="2183"/>
    <x v="0"/>
    <x v="0"/>
    <x v="0"/>
    <s v="01.25.03.12"/>
    <x v="16"/>
    <x v="1"/>
    <x v="1"/>
    <s v="Emprego e Formação profissional"/>
    <s v="01.25.03"/>
    <s v="Emprego e Formação profissional"/>
    <s v="01.25.03"/>
    <x v="21"/>
    <x v="0"/>
    <x v="5"/>
    <x v="8"/>
    <x v="0"/>
    <x v="1"/>
    <x v="0"/>
    <x v="0"/>
    <x v="11"/>
    <s v="2023-09-26"/>
    <x v="2"/>
    <n v="95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setembro 2023, conforme a folha indicada em anexo.   "/>
  </r>
  <r>
    <x v="0"/>
    <n v="0"/>
    <n v="0"/>
    <n v="0"/>
    <n v="293260"/>
    <x v="2184"/>
    <x v="0"/>
    <x v="0"/>
    <x v="0"/>
    <s v="01.27.04.10"/>
    <x v="13"/>
    <x v="4"/>
    <x v="5"/>
    <s v="Infra-Estruturas e Transportes"/>
    <s v="01.27.04"/>
    <s v="Infra-Estruturas e Transportes"/>
    <s v="01.27.04"/>
    <x v="21"/>
    <x v="0"/>
    <x v="5"/>
    <x v="8"/>
    <x v="0"/>
    <x v="1"/>
    <x v="0"/>
    <x v="0"/>
    <x v="11"/>
    <s v="2023-09-26"/>
    <x v="2"/>
    <n v="29326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setembro 2023, conforme a folha em anexo.  "/>
  </r>
  <r>
    <x v="2"/>
    <n v="0"/>
    <n v="0"/>
    <n v="0"/>
    <n v="106754"/>
    <x v="2185"/>
    <x v="0"/>
    <x v="0"/>
    <x v="0"/>
    <s v="01.23.04.14"/>
    <x v="8"/>
    <x v="3"/>
    <x v="4"/>
    <s v="Ambiente"/>
    <s v="01.23.04"/>
    <s v="Ambiente"/>
    <s v="01.23.04"/>
    <x v="18"/>
    <x v="0"/>
    <x v="0"/>
    <x v="0"/>
    <x v="0"/>
    <x v="1"/>
    <x v="2"/>
    <x v="0"/>
    <x v="11"/>
    <s v="2023-09-26"/>
    <x v="2"/>
    <n v="106754"/>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setembro 2023, conforme a folha em anexo.  "/>
  </r>
  <r>
    <x v="1"/>
    <n v="0"/>
    <n v="0"/>
    <n v="0"/>
    <n v="38600"/>
    <x v="2186"/>
    <x v="0"/>
    <x v="0"/>
    <x v="0"/>
    <s v="80.02.10.03"/>
    <x v="40"/>
    <x v="2"/>
    <x v="2"/>
    <s v="Outros"/>
    <s v="80.02.10"/>
    <s v="Outros"/>
    <s v="80.02.10"/>
    <x v="64"/>
    <x v="0"/>
    <x v="4"/>
    <x v="6"/>
    <x v="1"/>
    <x v="2"/>
    <x v="0"/>
    <x v="0"/>
    <x v="11"/>
    <s v="2023-09-26"/>
    <x v="2"/>
    <n v="38600"/>
    <x v="0"/>
    <m/>
    <x v="0"/>
    <m/>
    <x v="8"/>
    <n v="100474914"/>
    <x v="0"/>
    <x v="0"/>
    <s v="Retençoes Pensao Alimenticia"/>
    <s v="ORI"/>
    <x v="0"/>
    <s v="RPA"/>
    <x v="0"/>
    <x v="0"/>
    <x v="0"/>
    <x v="0"/>
    <x v="0"/>
    <x v="0"/>
    <x v="0"/>
    <x v="0"/>
    <x v="0"/>
    <x v="0"/>
    <x v="0"/>
    <s v="Retençoes Pensao Alimenticia"/>
    <x v="0"/>
    <x v="0"/>
    <x v="0"/>
    <x v="0"/>
    <x v="2"/>
    <x v="0"/>
    <x v="0"/>
    <s v="000000"/>
    <x v="0"/>
    <x v="1"/>
    <x v="0"/>
    <x v="0"/>
    <s v="Pagamento de pensão dos menores referente ao mês de Setembro de 2023, BCA e CECV."/>
  </r>
  <r>
    <x v="0"/>
    <n v="0"/>
    <n v="0"/>
    <n v="0"/>
    <n v="6338"/>
    <x v="2187"/>
    <x v="0"/>
    <x v="1"/>
    <x v="0"/>
    <s v="80.02.01"/>
    <x v="2"/>
    <x v="2"/>
    <x v="2"/>
    <s v="Retenções Iur"/>
    <s v="80.02.01"/>
    <s v="Retenções Iur"/>
    <s v="80.02.01"/>
    <x v="2"/>
    <x v="0"/>
    <x v="2"/>
    <x v="0"/>
    <x v="1"/>
    <x v="2"/>
    <x v="1"/>
    <x v="0"/>
    <x v="8"/>
    <s v="2023-10-16"/>
    <x v="3"/>
    <n v="6338"/>
    <x v="0"/>
    <m/>
    <x v="0"/>
    <m/>
    <x v="2"/>
    <n v="100474696"/>
    <x v="0"/>
    <x v="0"/>
    <s v="Retenções Iur"/>
    <s v="ORI"/>
    <x v="0"/>
    <s v="RIUR"/>
    <x v="0"/>
    <x v="0"/>
    <x v="0"/>
    <x v="0"/>
    <x v="0"/>
    <x v="0"/>
    <x v="0"/>
    <x v="0"/>
    <x v="0"/>
    <x v="0"/>
    <x v="0"/>
    <s v="Retenções Iur"/>
    <x v="0"/>
    <x v="0"/>
    <x v="0"/>
    <x v="0"/>
    <x v="2"/>
    <x v="0"/>
    <x v="0"/>
    <s v="000000"/>
    <x v="0"/>
    <x v="1"/>
    <x v="0"/>
    <x v="0"/>
    <s v="RETENCAO OT"/>
  </r>
  <r>
    <x v="0"/>
    <n v="0"/>
    <n v="0"/>
    <n v="0"/>
    <n v="3000"/>
    <x v="2188"/>
    <x v="0"/>
    <x v="0"/>
    <x v="0"/>
    <s v="01.25.05.12"/>
    <x v="5"/>
    <x v="1"/>
    <x v="1"/>
    <s v="Saúde"/>
    <s v="01.25.05"/>
    <s v="Saúde"/>
    <s v="01.25.05"/>
    <x v="1"/>
    <x v="0"/>
    <x v="1"/>
    <x v="1"/>
    <x v="0"/>
    <x v="1"/>
    <x v="0"/>
    <x v="0"/>
    <x v="8"/>
    <s v="2023-10-18"/>
    <x v="3"/>
    <n v="3000"/>
    <x v="0"/>
    <m/>
    <x v="0"/>
    <m/>
    <x v="318"/>
    <n v="100420160"/>
    <x v="0"/>
    <x v="0"/>
    <s v="Promoção e Inclusão Social"/>
    <s v="ORI"/>
    <x v="0"/>
    <m/>
    <x v="0"/>
    <x v="0"/>
    <x v="0"/>
    <x v="0"/>
    <x v="0"/>
    <x v="0"/>
    <x v="0"/>
    <x v="0"/>
    <x v="0"/>
    <x v="0"/>
    <x v="0"/>
    <s v="Promoção e Inclusão Social"/>
    <x v="0"/>
    <x v="0"/>
    <x v="0"/>
    <x v="0"/>
    <x v="1"/>
    <x v="0"/>
    <x v="0"/>
    <s v="000000"/>
    <x v="0"/>
    <x v="0"/>
    <x v="0"/>
    <x v="0"/>
    <s v="Apoio financeira a favor da Sra. Isabel Gomes Tavares."/>
  </r>
  <r>
    <x v="0"/>
    <n v="0"/>
    <n v="0"/>
    <n v="0"/>
    <n v="70000"/>
    <x v="2189"/>
    <x v="0"/>
    <x v="0"/>
    <x v="0"/>
    <s v="01.25.01.10"/>
    <x v="11"/>
    <x v="1"/>
    <x v="1"/>
    <s v="Educação"/>
    <s v="01.25.01"/>
    <s v="Educação"/>
    <s v="01.25.01"/>
    <x v="21"/>
    <x v="0"/>
    <x v="5"/>
    <x v="8"/>
    <x v="0"/>
    <x v="1"/>
    <x v="0"/>
    <x v="0"/>
    <x v="8"/>
    <s v="2023-10-18"/>
    <x v="3"/>
    <n v="70000"/>
    <x v="0"/>
    <m/>
    <x v="0"/>
    <m/>
    <x v="117"/>
    <n v="100477538"/>
    <x v="0"/>
    <x v="0"/>
    <s v="Transporte escolar"/>
    <s v="ORI"/>
    <x v="0"/>
    <m/>
    <x v="0"/>
    <x v="0"/>
    <x v="0"/>
    <x v="0"/>
    <x v="0"/>
    <x v="0"/>
    <x v="0"/>
    <x v="0"/>
    <x v="0"/>
    <x v="0"/>
    <x v="0"/>
    <s v="Transporte escolar"/>
    <x v="0"/>
    <x v="0"/>
    <x v="0"/>
    <x v="0"/>
    <x v="1"/>
    <x v="0"/>
    <x v="0"/>
    <s v="000000"/>
    <x v="0"/>
    <x v="0"/>
    <x v="0"/>
    <x v="0"/>
    <s v="Pagamento referente a reparação de viaturas de transporte escolar, conforme proposta em anexo."/>
  </r>
  <r>
    <x v="2"/>
    <n v="0"/>
    <n v="0"/>
    <n v="0"/>
    <n v="5175"/>
    <x v="2190"/>
    <x v="0"/>
    <x v="0"/>
    <x v="0"/>
    <s v="01.27.03.09"/>
    <x v="50"/>
    <x v="4"/>
    <x v="5"/>
    <s v="Gestão de Recursos Hídricos"/>
    <s v="01.27.03"/>
    <s v="Gestão de Recursos Hídricos"/>
    <s v="01.27.03"/>
    <x v="20"/>
    <x v="0"/>
    <x v="0"/>
    <x v="0"/>
    <x v="0"/>
    <x v="1"/>
    <x v="2"/>
    <x v="0"/>
    <x v="8"/>
    <s v="2023-10-20"/>
    <x v="3"/>
    <n v="5175"/>
    <x v="0"/>
    <m/>
    <x v="0"/>
    <m/>
    <x v="2"/>
    <n v="100474696"/>
    <x v="0"/>
    <x v="2"/>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2"/>
    <x v="0"/>
    <s v="Pagamento referente a trabalhos de limpeza de estradas e abertura de vala, conforme proposta em anexo."/>
  </r>
  <r>
    <x v="2"/>
    <n v="0"/>
    <n v="0"/>
    <n v="0"/>
    <n v="29325"/>
    <x v="2190"/>
    <x v="0"/>
    <x v="0"/>
    <x v="0"/>
    <s v="01.27.03.09"/>
    <x v="50"/>
    <x v="4"/>
    <x v="5"/>
    <s v="Gestão de Recursos Hídricos"/>
    <s v="01.27.03"/>
    <s v="Gestão de Recursos Hídricos"/>
    <s v="01.27.03"/>
    <x v="20"/>
    <x v="0"/>
    <x v="0"/>
    <x v="0"/>
    <x v="0"/>
    <x v="1"/>
    <x v="2"/>
    <x v="0"/>
    <x v="8"/>
    <s v="2023-10-20"/>
    <x v="3"/>
    <n v="29325"/>
    <x v="0"/>
    <m/>
    <x v="0"/>
    <m/>
    <x v="319"/>
    <n v="100257585"/>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referente a trabalhos de limpeza de estradas e abertura de vala, conforme proposta em anexo."/>
  </r>
  <r>
    <x v="2"/>
    <n v="0"/>
    <n v="0"/>
    <n v="0"/>
    <n v="40000"/>
    <x v="2191"/>
    <x v="0"/>
    <x v="0"/>
    <x v="0"/>
    <s v="01.28.01.08"/>
    <x v="43"/>
    <x v="6"/>
    <x v="7"/>
    <s v="Habitação Social"/>
    <s v="01.28.01"/>
    <s v="Habitação Social"/>
    <s v="01.28.01"/>
    <x v="18"/>
    <x v="0"/>
    <x v="0"/>
    <x v="0"/>
    <x v="0"/>
    <x v="1"/>
    <x v="2"/>
    <x v="0"/>
    <x v="8"/>
    <s v="2023-10-24"/>
    <x v="3"/>
    <n v="40000"/>
    <x v="0"/>
    <m/>
    <x v="0"/>
    <m/>
    <x v="320"/>
    <n v="100479475"/>
    <x v="0"/>
    <x v="0"/>
    <s v="Habitações Sociais"/>
    <s v="ORI"/>
    <x v="0"/>
    <s v="HS"/>
    <x v="0"/>
    <x v="0"/>
    <x v="0"/>
    <x v="0"/>
    <x v="0"/>
    <x v="0"/>
    <x v="0"/>
    <x v="0"/>
    <x v="0"/>
    <x v="0"/>
    <x v="0"/>
    <s v="Habitações Sociais"/>
    <x v="0"/>
    <x v="0"/>
    <x v="0"/>
    <x v="0"/>
    <x v="1"/>
    <x v="0"/>
    <x v="0"/>
    <s v="000000"/>
    <x v="0"/>
    <x v="0"/>
    <x v="0"/>
    <x v="0"/>
    <s v="Pagamento a favor da Empresa José Cabral Construção e Serviços Geral, pela execução da empreitada das obras de reabilitação das habitações, cujo beneficiários são as famílias da localidade de Veneza, conforme contrato em anexo. "/>
  </r>
  <r>
    <x v="0"/>
    <n v="0"/>
    <n v="0"/>
    <n v="0"/>
    <n v="207000"/>
    <x v="2192"/>
    <x v="0"/>
    <x v="0"/>
    <x v="0"/>
    <s v="01.25.04.22"/>
    <x v="17"/>
    <x v="1"/>
    <x v="1"/>
    <s v="Cultura"/>
    <s v="01.25.04"/>
    <s v="Cultura"/>
    <s v="01.25.04"/>
    <x v="21"/>
    <x v="0"/>
    <x v="5"/>
    <x v="8"/>
    <x v="0"/>
    <x v="1"/>
    <x v="0"/>
    <x v="0"/>
    <x v="9"/>
    <s v="2023-11-06"/>
    <x v="3"/>
    <n v="207000"/>
    <x v="0"/>
    <m/>
    <x v="0"/>
    <m/>
    <x v="62"/>
    <n v="10047780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montagem de palco para a noite de mornas, conforme doc. em anexo."/>
  </r>
  <r>
    <x v="0"/>
    <n v="0"/>
    <n v="0"/>
    <n v="0"/>
    <n v="1400"/>
    <x v="2193"/>
    <x v="0"/>
    <x v="0"/>
    <x v="0"/>
    <s v="03.16.15"/>
    <x v="0"/>
    <x v="0"/>
    <x v="0"/>
    <s v="Direção Financeira"/>
    <s v="03.16.15"/>
    <s v="Direção Financeira"/>
    <s v="03.16.15"/>
    <x v="19"/>
    <x v="0"/>
    <x v="0"/>
    <x v="7"/>
    <x v="0"/>
    <x v="0"/>
    <x v="0"/>
    <x v="0"/>
    <x v="9"/>
    <s v="2023-11-09"/>
    <x v="3"/>
    <n v="1400"/>
    <x v="0"/>
    <m/>
    <x v="0"/>
    <m/>
    <x v="183"/>
    <n v="100476021"/>
    <x v="0"/>
    <x v="0"/>
    <s v="Direção Financeira"/>
    <s v="ORI"/>
    <x v="0"/>
    <m/>
    <x v="0"/>
    <x v="0"/>
    <x v="0"/>
    <x v="0"/>
    <x v="0"/>
    <x v="0"/>
    <x v="0"/>
    <x v="0"/>
    <x v="0"/>
    <x v="0"/>
    <x v="0"/>
    <s v="Direção Financeira"/>
    <x v="0"/>
    <x v="0"/>
    <x v="0"/>
    <x v="0"/>
    <x v="0"/>
    <x v="0"/>
    <x v="0"/>
    <s v="000000"/>
    <x v="0"/>
    <x v="0"/>
    <x v="0"/>
    <x v="0"/>
    <s v="Ajuda de custo a favor do senhor Edmilson Adriano Leal pela sua deslocação em missão de serviço a cidade da Praia no dia 08 de Novembro de 2023, conforme justificativo em anexo. "/>
  </r>
  <r>
    <x v="0"/>
    <n v="0"/>
    <n v="0"/>
    <n v="0"/>
    <n v="1400"/>
    <x v="2194"/>
    <x v="0"/>
    <x v="0"/>
    <x v="0"/>
    <s v="03.16.15"/>
    <x v="0"/>
    <x v="0"/>
    <x v="0"/>
    <s v="Direção Financeira"/>
    <s v="03.16.15"/>
    <s v="Direção Financeira"/>
    <s v="03.16.15"/>
    <x v="19"/>
    <x v="0"/>
    <x v="0"/>
    <x v="7"/>
    <x v="0"/>
    <x v="0"/>
    <x v="0"/>
    <x v="0"/>
    <x v="9"/>
    <s v="2023-11-10"/>
    <x v="3"/>
    <n v="1400"/>
    <x v="0"/>
    <m/>
    <x v="0"/>
    <m/>
    <x v="122"/>
    <n v="100479362"/>
    <x v="0"/>
    <x v="0"/>
    <s v="Direção Financeira"/>
    <s v="ORI"/>
    <x v="0"/>
    <m/>
    <x v="0"/>
    <x v="0"/>
    <x v="0"/>
    <x v="0"/>
    <x v="0"/>
    <x v="0"/>
    <x v="0"/>
    <x v="0"/>
    <x v="0"/>
    <x v="0"/>
    <x v="0"/>
    <s v="Direção Financeira"/>
    <x v="0"/>
    <x v="0"/>
    <x v="0"/>
    <x v="0"/>
    <x v="0"/>
    <x v="0"/>
    <x v="0"/>
    <s v="000000"/>
    <x v="0"/>
    <x v="0"/>
    <x v="0"/>
    <x v="0"/>
    <s v="Ajuda de custo a favor do senhor João Martins pela sua deslocação em missão de serviço a cidade da Praia no dia 10 de Novembro de 2023, conforme justificativo em anexo."/>
  </r>
  <r>
    <x v="0"/>
    <n v="0"/>
    <n v="0"/>
    <n v="0"/>
    <n v="31600"/>
    <x v="2195"/>
    <x v="0"/>
    <x v="0"/>
    <x v="0"/>
    <s v="03.16.15"/>
    <x v="0"/>
    <x v="0"/>
    <x v="0"/>
    <s v="Direção Financeira"/>
    <s v="03.16.15"/>
    <s v="Direção Financeira"/>
    <s v="03.16.15"/>
    <x v="17"/>
    <x v="0"/>
    <x v="0"/>
    <x v="0"/>
    <x v="0"/>
    <x v="0"/>
    <x v="0"/>
    <x v="0"/>
    <x v="9"/>
    <s v="2023-11-13"/>
    <x v="3"/>
    <n v="31600"/>
    <x v="0"/>
    <m/>
    <x v="0"/>
    <m/>
    <x v="218"/>
    <n v="100476758"/>
    <x v="0"/>
    <x v="0"/>
    <s v="Direção Financeira"/>
    <s v="ORI"/>
    <x v="0"/>
    <m/>
    <x v="0"/>
    <x v="0"/>
    <x v="0"/>
    <x v="0"/>
    <x v="0"/>
    <x v="0"/>
    <x v="0"/>
    <x v="0"/>
    <x v="0"/>
    <x v="0"/>
    <x v="0"/>
    <s v="Direção Financeira"/>
    <x v="0"/>
    <x v="0"/>
    <x v="0"/>
    <x v="0"/>
    <x v="0"/>
    <x v="0"/>
    <x v="0"/>
    <s v="000000"/>
    <x v="0"/>
    <x v="0"/>
    <x v="0"/>
    <x v="0"/>
    <s v="Pagamento para aquisição de cadeiras de escritório, conforme proposta em anexo."/>
  </r>
  <r>
    <x v="0"/>
    <n v="0"/>
    <n v="0"/>
    <n v="0"/>
    <n v="5000"/>
    <x v="2196"/>
    <x v="0"/>
    <x v="0"/>
    <x v="0"/>
    <s v="03.16.15"/>
    <x v="0"/>
    <x v="0"/>
    <x v="0"/>
    <s v="Direção Financeira"/>
    <s v="03.16.15"/>
    <s v="Direção Financeira"/>
    <s v="03.16.15"/>
    <x v="15"/>
    <x v="0"/>
    <x v="0"/>
    <x v="0"/>
    <x v="0"/>
    <x v="0"/>
    <x v="0"/>
    <x v="0"/>
    <x v="9"/>
    <s v="2023-11-16"/>
    <x v="3"/>
    <n v="5000"/>
    <x v="0"/>
    <m/>
    <x v="0"/>
    <m/>
    <x v="8"/>
    <n v="100474914"/>
    <x v="0"/>
    <x v="0"/>
    <s v="Direção Financeira"/>
    <s v="ORI"/>
    <x v="0"/>
    <m/>
    <x v="0"/>
    <x v="0"/>
    <x v="0"/>
    <x v="0"/>
    <x v="0"/>
    <x v="0"/>
    <x v="0"/>
    <x v="0"/>
    <x v="0"/>
    <x v="0"/>
    <x v="0"/>
    <s v="Direção Financeira"/>
    <x v="0"/>
    <x v="0"/>
    <x v="0"/>
    <x v="0"/>
    <x v="0"/>
    <x v="0"/>
    <x v="0"/>
    <s v="000000"/>
    <x v="0"/>
    <x v="0"/>
    <x v="0"/>
    <x v="0"/>
    <s v="Pagamento a favor da Tesouraria Nunicipal, pela aquisição de 1 borracha de maxilar de travão, destinado a viatura  ST-70-UQ, conforme anexo"/>
  </r>
  <r>
    <x v="0"/>
    <n v="0"/>
    <n v="0"/>
    <n v="0"/>
    <n v="4000"/>
    <x v="2197"/>
    <x v="0"/>
    <x v="0"/>
    <x v="0"/>
    <s v="03.16.15"/>
    <x v="0"/>
    <x v="0"/>
    <x v="0"/>
    <s v="Direção Financeira"/>
    <s v="03.16.15"/>
    <s v="Direção Financeira"/>
    <s v="03.16.15"/>
    <x v="19"/>
    <x v="0"/>
    <x v="0"/>
    <x v="7"/>
    <x v="0"/>
    <x v="0"/>
    <x v="0"/>
    <x v="0"/>
    <x v="9"/>
    <s v="2023-11-24"/>
    <x v="3"/>
    <n v="4000"/>
    <x v="0"/>
    <m/>
    <x v="0"/>
    <m/>
    <x v="163"/>
    <n v="100476245"/>
    <x v="0"/>
    <x v="0"/>
    <s v="Direção Financeira"/>
    <s v="ORI"/>
    <x v="0"/>
    <m/>
    <x v="0"/>
    <x v="0"/>
    <x v="0"/>
    <x v="0"/>
    <x v="0"/>
    <x v="0"/>
    <x v="0"/>
    <x v="0"/>
    <x v="0"/>
    <x v="0"/>
    <x v="0"/>
    <s v="Direção Financeira"/>
    <x v="0"/>
    <x v="0"/>
    <x v="0"/>
    <x v="0"/>
    <x v="0"/>
    <x v="0"/>
    <x v="0"/>
    <s v="000000"/>
    <x v="0"/>
    <x v="0"/>
    <x v="0"/>
    <x v="0"/>
    <s v="Pagamento ajuda de custo, conforme anexo."/>
  </r>
  <r>
    <x v="0"/>
    <n v="0"/>
    <n v="0"/>
    <n v="0"/>
    <n v="9000"/>
    <x v="2198"/>
    <x v="0"/>
    <x v="1"/>
    <x v="0"/>
    <s v="80.02.01"/>
    <x v="2"/>
    <x v="2"/>
    <x v="2"/>
    <s v="Retenções Iur"/>
    <s v="80.02.01"/>
    <s v="Retenções Iur"/>
    <s v="80.02.01"/>
    <x v="2"/>
    <x v="0"/>
    <x v="2"/>
    <x v="0"/>
    <x v="1"/>
    <x v="2"/>
    <x v="1"/>
    <x v="0"/>
    <x v="9"/>
    <s v="2023-11-14"/>
    <x v="3"/>
    <n v="9000"/>
    <x v="0"/>
    <m/>
    <x v="0"/>
    <m/>
    <x v="2"/>
    <n v="100474696"/>
    <x v="0"/>
    <x v="0"/>
    <s v="Retenções Iur"/>
    <s v="ORI"/>
    <x v="0"/>
    <s v="RIUR"/>
    <x v="0"/>
    <x v="0"/>
    <x v="0"/>
    <x v="0"/>
    <x v="0"/>
    <x v="0"/>
    <x v="0"/>
    <x v="0"/>
    <x v="0"/>
    <x v="0"/>
    <x v="0"/>
    <s v="Retenções Iur"/>
    <x v="0"/>
    <x v="0"/>
    <x v="0"/>
    <x v="0"/>
    <x v="2"/>
    <x v="0"/>
    <x v="0"/>
    <s v="000000"/>
    <x v="0"/>
    <x v="1"/>
    <x v="0"/>
    <x v="0"/>
    <s v="RETENCAO OT"/>
  </r>
  <r>
    <x v="0"/>
    <n v="0"/>
    <n v="0"/>
    <n v="0"/>
    <n v="9000"/>
    <x v="2199"/>
    <x v="0"/>
    <x v="0"/>
    <x v="0"/>
    <s v="03.16.15"/>
    <x v="0"/>
    <x v="0"/>
    <x v="0"/>
    <s v="Direção Financeira"/>
    <s v="03.16.15"/>
    <s v="Direção Financeira"/>
    <s v="03.16.15"/>
    <x v="40"/>
    <x v="0"/>
    <x v="0"/>
    <x v="7"/>
    <x v="0"/>
    <x v="0"/>
    <x v="0"/>
    <x v="0"/>
    <x v="10"/>
    <s v="2023-12-13"/>
    <x v="3"/>
    <n v="9000"/>
    <x v="0"/>
    <m/>
    <x v="0"/>
    <m/>
    <x v="321"/>
    <n v="100478784"/>
    <x v="0"/>
    <x v="0"/>
    <s v="Direção Financeira"/>
    <s v="ORI"/>
    <x v="0"/>
    <m/>
    <x v="0"/>
    <x v="0"/>
    <x v="0"/>
    <x v="0"/>
    <x v="0"/>
    <x v="0"/>
    <x v="0"/>
    <x v="0"/>
    <x v="0"/>
    <x v="0"/>
    <x v="0"/>
    <s v="Direção Financeira"/>
    <x v="0"/>
    <x v="0"/>
    <x v="0"/>
    <x v="0"/>
    <x v="0"/>
    <x v="0"/>
    <x v="0"/>
    <s v="000000"/>
    <x v="0"/>
    <x v="0"/>
    <x v="0"/>
    <x v="0"/>
    <s v="Pagamento a favor de Art &amp; Letras Vanuska, Lda pela aquisição de placas para instalação do balção único social da CMSM, conforme anexo."/>
  </r>
  <r>
    <x v="2"/>
    <n v="0"/>
    <n v="0"/>
    <n v="0"/>
    <n v="364000"/>
    <x v="2200"/>
    <x v="0"/>
    <x v="0"/>
    <x v="0"/>
    <s v="01.27.06.91"/>
    <x v="44"/>
    <x v="4"/>
    <x v="5"/>
    <s v="Requalificação Urbana e habitação"/>
    <s v="01.27.06"/>
    <s v="Requalificação Urbana e habitação"/>
    <s v="01.27.06"/>
    <x v="18"/>
    <x v="0"/>
    <x v="0"/>
    <x v="0"/>
    <x v="0"/>
    <x v="1"/>
    <x v="2"/>
    <x v="0"/>
    <x v="10"/>
    <s v="2023-12-21"/>
    <x v="3"/>
    <n v="364000"/>
    <x v="0"/>
    <m/>
    <x v="0"/>
    <m/>
    <x v="322"/>
    <n v="100397139"/>
    <x v="0"/>
    <x v="0"/>
    <s v="Projeto de valorização Turística das Aldeias Rurais"/>
    <s v="ORI"/>
    <x v="0"/>
    <s v="PVTAR"/>
    <x v="0"/>
    <x v="0"/>
    <x v="0"/>
    <x v="0"/>
    <x v="0"/>
    <x v="0"/>
    <x v="0"/>
    <x v="0"/>
    <x v="0"/>
    <x v="0"/>
    <x v="0"/>
    <s v="Projeto de valorização Turística das Aldeias Rurais"/>
    <x v="0"/>
    <x v="0"/>
    <x v="0"/>
    <x v="0"/>
    <x v="1"/>
    <x v="0"/>
    <x v="0"/>
    <s v="000000"/>
    <x v="0"/>
    <x v="0"/>
    <x v="0"/>
    <x v="0"/>
    <s v="Pagamento a favor do senhor Euclides Jorge Martins Ribeiro, referente a aquisição de poste, para requalificação urbanas e ambientais, conforme anexo."/>
  </r>
  <r>
    <x v="2"/>
    <n v="0"/>
    <n v="0"/>
    <n v="0"/>
    <n v="59708"/>
    <x v="2201"/>
    <x v="0"/>
    <x v="0"/>
    <x v="0"/>
    <s v="01.27.02.15"/>
    <x v="10"/>
    <x v="4"/>
    <x v="5"/>
    <s v="Saneamento básico"/>
    <s v="01.27.02"/>
    <s v="Saneamento básico"/>
    <s v="01.27.02"/>
    <x v="20"/>
    <x v="0"/>
    <x v="0"/>
    <x v="0"/>
    <x v="0"/>
    <x v="1"/>
    <x v="2"/>
    <x v="0"/>
    <x v="10"/>
    <s v="2023-12-29"/>
    <x v="3"/>
    <n v="5970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 aquisição de combustíveis, destinados a viatura afeto aos serviços da CMSM, conforme anexo"/>
  </r>
  <r>
    <x v="0"/>
    <n v="0"/>
    <n v="0"/>
    <n v="0"/>
    <n v="2300"/>
    <x v="2202"/>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o Sr. João Lucas Furtado, pela prestação de serviço de saneamento e limpeza urbana, referente ao mês de janeiro 2023, conforme contrato em anexo. "/>
  </r>
  <r>
    <x v="0"/>
    <n v="0"/>
    <n v="0"/>
    <n v="0"/>
    <n v="13030"/>
    <x v="2202"/>
    <x v="0"/>
    <x v="0"/>
    <x v="0"/>
    <s v="01.27.02.11"/>
    <x v="21"/>
    <x v="4"/>
    <x v="5"/>
    <s v="Saneamento básico"/>
    <s v="01.27.02"/>
    <s v="Saneamento básico"/>
    <s v="01.27.02"/>
    <x v="21"/>
    <x v="0"/>
    <x v="5"/>
    <x v="8"/>
    <x v="0"/>
    <x v="1"/>
    <x v="0"/>
    <x v="0"/>
    <x v="0"/>
    <s v="2023-01-23"/>
    <x v="0"/>
    <n v="13030"/>
    <x v="0"/>
    <m/>
    <x v="0"/>
    <m/>
    <x v="323"/>
    <n v="100478475"/>
    <x v="0"/>
    <x v="0"/>
    <s v="Reforço do saneamento básico"/>
    <s v="ORI"/>
    <x v="0"/>
    <m/>
    <x v="0"/>
    <x v="0"/>
    <x v="0"/>
    <x v="0"/>
    <x v="0"/>
    <x v="0"/>
    <x v="0"/>
    <x v="0"/>
    <x v="0"/>
    <x v="0"/>
    <x v="0"/>
    <s v="Reforço do saneamento básico"/>
    <x v="0"/>
    <x v="0"/>
    <x v="0"/>
    <x v="0"/>
    <x v="1"/>
    <x v="0"/>
    <x v="0"/>
    <s v="000000"/>
    <x v="0"/>
    <x v="0"/>
    <x v="0"/>
    <x v="0"/>
    <s v="Pagamento a favor do Sr. João Lucas Furtado, pela prestação de serviço de saneamento e limpeza urbana, referente ao mês de janeiro 2023, conforme contrato em anexo. "/>
  </r>
  <r>
    <x v="0"/>
    <n v="0"/>
    <n v="0"/>
    <n v="0"/>
    <n v="80134"/>
    <x v="2203"/>
    <x v="0"/>
    <x v="0"/>
    <x v="0"/>
    <s v="01.25.01.10"/>
    <x v="11"/>
    <x v="1"/>
    <x v="1"/>
    <s v="Educação"/>
    <s v="01.25.01"/>
    <s v="Educação"/>
    <s v="01.25.01"/>
    <x v="21"/>
    <x v="0"/>
    <x v="5"/>
    <x v="8"/>
    <x v="0"/>
    <x v="1"/>
    <x v="0"/>
    <x v="0"/>
    <x v="0"/>
    <s v="2023-01-24"/>
    <x v="0"/>
    <n v="80134"/>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íveis destinados as viaturas dos serviços de transporte escolar, conforme anexo. "/>
  </r>
  <r>
    <x v="0"/>
    <n v="0"/>
    <n v="0"/>
    <n v="0"/>
    <n v="33806"/>
    <x v="2204"/>
    <x v="0"/>
    <x v="0"/>
    <x v="0"/>
    <s v="03.16.15"/>
    <x v="0"/>
    <x v="0"/>
    <x v="0"/>
    <s v="Direção Financeira"/>
    <s v="03.16.15"/>
    <s v="Direção Financeira"/>
    <s v="03.16.15"/>
    <x v="0"/>
    <x v="0"/>
    <x v="0"/>
    <x v="0"/>
    <x v="0"/>
    <x v="0"/>
    <x v="0"/>
    <x v="0"/>
    <x v="2"/>
    <s v="2023-03-10"/>
    <x v="0"/>
    <n v="33806"/>
    <x v="0"/>
    <m/>
    <x v="0"/>
    <m/>
    <x v="0"/>
    <n v="100476920"/>
    <x v="0"/>
    <x v="0"/>
    <s v="Direção Financeira"/>
    <s v="ORI"/>
    <x v="0"/>
    <m/>
    <x v="0"/>
    <x v="0"/>
    <x v="0"/>
    <x v="0"/>
    <x v="0"/>
    <x v="0"/>
    <x v="0"/>
    <x v="0"/>
    <x v="0"/>
    <x v="0"/>
    <x v="0"/>
    <s v="Direção Financeira"/>
    <x v="0"/>
    <x v="0"/>
    <x v="0"/>
    <x v="0"/>
    <x v="0"/>
    <x v="0"/>
    <x v="0"/>
    <s v="000000"/>
    <x v="0"/>
    <x v="0"/>
    <x v="0"/>
    <x v="0"/>
    <s v="Pagamento a favor de Felisberto Carvalho Auto, pelas aquisições de combustíveis, destinadas as viaturas aos serviços da CMSM, conforme anexo."/>
  </r>
  <r>
    <x v="0"/>
    <n v="0"/>
    <n v="0"/>
    <n v="0"/>
    <n v="26930"/>
    <x v="2205"/>
    <x v="0"/>
    <x v="1"/>
    <x v="0"/>
    <s v="03.03.10"/>
    <x v="4"/>
    <x v="0"/>
    <x v="3"/>
    <s v="Receitas Da Câmara"/>
    <s v="03.03.10"/>
    <s v="Receitas Da Câmara"/>
    <s v="03.03.10"/>
    <x v="11"/>
    <x v="0"/>
    <x v="3"/>
    <x v="3"/>
    <x v="0"/>
    <x v="0"/>
    <x v="1"/>
    <x v="0"/>
    <x v="2"/>
    <s v="2023-03-02"/>
    <x v="0"/>
    <n v="269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2206"/>
    <x v="0"/>
    <x v="1"/>
    <x v="0"/>
    <s v="03.03.10"/>
    <x v="4"/>
    <x v="0"/>
    <x v="3"/>
    <s v="Receitas Da Câmara"/>
    <s v="03.03.10"/>
    <s v="Receitas Da Câmara"/>
    <s v="03.03.10"/>
    <x v="4"/>
    <x v="0"/>
    <x v="3"/>
    <x v="3"/>
    <x v="0"/>
    <x v="0"/>
    <x v="1"/>
    <x v="0"/>
    <x v="2"/>
    <s v="2023-03-02"/>
    <x v="0"/>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18"/>
    <x v="2207"/>
    <x v="0"/>
    <x v="1"/>
    <x v="0"/>
    <s v="03.03.10"/>
    <x v="4"/>
    <x v="0"/>
    <x v="3"/>
    <s v="Receitas Da Câmara"/>
    <s v="03.03.10"/>
    <s v="Receitas Da Câmara"/>
    <s v="03.03.10"/>
    <x v="8"/>
    <x v="0"/>
    <x v="0"/>
    <x v="0"/>
    <x v="0"/>
    <x v="0"/>
    <x v="1"/>
    <x v="0"/>
    <x v="2"/>
    <s v="2023-03-02"/>
    <x v="0"/>
    <n v="631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2208"/>
    <x v="0"/>
    <x v="1"/>
    <x v="0"/>
    <s v="03.03.10"/>
    <x v="4"/>
    <x v="0"/>
    <x v="3"/>
    <s v="Receitas Da Câmara"/>
    <s v="03.03.10"/>
    <s v="Receitas Da Câmara"/>
    <s v="03.03.10"/>
    <x v="5"/>
    <x v="0"/>
    <x v="0"/>
    <x v="4"/>
    <x v="0"/>
    <x v="0"/>
    <x v="1"/>
    <x v="0"/>
    <x v="2"/>
    <s v="2023-03-02"/>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59"/>
    <x v="2209"/>
    <x v="0"/>
    <x v="1"/>
    <x v="0"/>
    <s v="03.03.10"/>
    <x v="4"/>
    <x v="0"/>
    <x v="3"/>
    <s v="Receitas Da Câmara"/>
    <s v="03.03.10"/>
    <s v="Receitas Da Câmara"/>
    <s v="03.03.10"/>
    <x v="28"/>
    <x v="0"/>
    <x v="3"/>
    <x v="3"/>
    <x v="0"/>
    <x v="0"/>
    <x v="1"/>
    <x v="0"/>
    <x v="2"/>
    <s v="2023-03-02"/>
    <x v="0"/>
    <n v="445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25"/>
    <x v="2210"/>
    <x v="0"/>
    <x v="1"/>
    <x v="0"/>
    <s v="03.03.10"/>
    <x v="4"/>
    <x v="0"/>
    <x v="3"/>
    <s v="Receitas Da Câmara"/>
    <s v="03.03.10"/>
    <s v="Receitas Da Câmara"/>
    <s v="03.03.10"/>
    <x v="6"/>
    <x v="0"/>
    <x v="3"/>
    <x v="3"/>
    <x v="0"/>
    <x v="0"/>
    <x v="1"/>
    <x v="0"/>
    <x v="2"/>
    <s v="2023-03-02"/>
    <x v="0"/>
    <n v="4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211"/>
    <x v="0"/>
    <x v="1"/>
    <x v="0"/>
    <s v="03.03.10"/>
    <x v="4"/>
    <x v="0"/>
    <x v="3"/>
    <s v="Receitas Da Câmara"/>
    <s v="03.03.10"/>
    <s v="Receitas Da Câmara"/>
    <s v="03.03.10"/>
    <x v="26"/>
    <x v="0"/>
    <x v="3"/>
    <x v="3"/>
    <x v="0"/>
    <x v="0"/>
    <x v="1"/>
    <x v="0"/>
    <x v="2"/>
    <s v="2023-03-02"/>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25"/>
    <x v="2212"/>
    <x v="0"/>
    <x v="1"/>
    <x v="0"/>
    <s v="03.03.10"/>
    <x v="4"/>
    <x v="0"/>
    <x v="3"/>
    <s v="Receitas Da Câmara"/>
    <s v="03.03.10"/>
    <s v="Receitas Da Câmara"/>
    <s v="03.03.10"/>
    <x v="34"/>
    <x v="0"/>
    <x v="3"/>
    <x v="3"/>
    <x v="0"/>
    <x v="0"/>
    <x v="1"/>
    <x v="0"/>
    <x v="2"/>
    <s v="2023-03-02"/>
    <x v="0"/>
    <n v="48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213"/>
    <x v="0"/>
    <x v="1"/>
    <x v="0"/>
    <s v="03.03.10"/>
    <x v="4"/>
    <x v="0"/>
    <x v="3"/>
    <s v="Receitas Da Câmara"/>
    <s v="03.03.10"/>
    <s v="Receitas Da Câmara"/>
    <s v="03.03.10"/>
    <x v="7"/>
    <x v="0"/>
    <x v="3"/>
    <x v="3"/>
    <x v="0"/>
    <x v="0"/>
    <x v="1"/>
    <x v="0"/>
    <x v="2"/>
    <s v="2023-03-02"/>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400"/>
    <x v="2214"/>
    <x v="0"/>
    <x v="1"/>
    <x v="0"/>
    <s v="03.03.10"/>
    <x v="4"/>
    <x v="0"/>
    <x v="3"/>
    <s v="Receitas Da Câmara"/>
    <s v="03.03.10"/>
    <s v="Receitas Da Câmara"/>
    <s v="03.03.10"/>
    <x v="27"/>
    <x v="0"/>
    <x v="3"/>
    <x v="3"/>
    <x v="0"/>
    <x v="0"/>
    <x v="1"/>
    <x v="0"/>
    <x v="2"/>
    <s v="2023-03-02"/>
    <x v="0"/>
    <n v="17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008"/>
    <x v="2215"/>
    <x v="0"/>
    <x v="0"/>
    <x v="0"/>
    <s v="01.25.02.23"/>
    <x v="12"/>
    <x v="1"/>
    <x v="1"/>
    <s v="desporto"/>
    <s v="01.25.02"/>
    <s v="desporto"/>
    <s v="01.25.02"/>
    <x v="18"/>
    <x v="0"/>
    <x v="0"/>
    <x v="0"/>
    <x v="0"/>
    <x v="1"/>
    <x v="2"/>
    <x v="0"/>
    <x v="6"/>
    <s v="2023-07-04"/>
    <x v="2"/>
    <n v="4008"/>
    <x v="0"/>
    <m/>
    <x v="0"/>
    <m/>
    <x v="73"/>
    <n v="100478208"/>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Neuce CV, referente a aquisição de tintas, para pintura de balizas, conforme proposta em anexo."/>
  </r>
  <r>
    <x v="0"/>
    <n v="0"/>
    <n v="0"/>
    <n v="0"/>
    <n v="4600"/>
    <x v="2216"/>
    <x v="0"/>
    <x v="0"/>
    <x v="0"/>
    <s v="03.16.15"/>
    <x v="0"/>
    <x v="0"/>
    <x v="0"/>
    <s v="Direção Financeira"/>
    <s v="03.16.15"/>
    <s v="Direção Financeira"/>
    <s v="03.16.15"/>
    <x v="19"/>
    <x v="0"/>
    <x v="0"/>
    <x v="7"/>
    <x v="0"/>
    <x v="0"/>
    <x v="0"/>
    <x v="0"/>
    <x v="7"/>
    <s v="2023-08-18"/>
    <x v="2"/>
    <n v="4600"/>
    <x v="0"/>
    <m/>
    <x v="0"/>
    <m/>
    <x v="210"/>
    <n v="100477347"/>
    <x v="0"/>
    <x v="0"/>
    <s v="Direção Financeira"/>
    <s v="ORI"/>
    <x v="0"/>
    <m/>
    <x v="0"/>
    <x v="0"/>
    <x v="0"/>
    <x v="0"/>
    <x v="0"/>
    <x v="0"/>
    <x v="0"/>
    <x v="0"/>
    <x v="0"/>
    <x v="0"/>
    <x v="0"/>
    <s v="Direção Financeira"/>
    <x v="0"/>
    <x v="0"/>
    <x v="0"/>
    <x v="0"/>
    <x v="0"/>
    <x v="0"/>
    <x v="0"/>
    <s v="000000"/>
    <x v="0"/>
    <x v="0"/>
    <x v="0"/>
    <x v="0"/>
    <s v="Ajuda de custo e subsídio de transporte a favor do Sr. Iderlindo Natalício Furtado, pela sua deslocação, a cidade da Praia, em missão de serviço, no dia 25 de julho e 10 de agosto 2023, conforme anexo.   "/>
  </r>
  <r>
    <x v="0"/>
    <n v="0"/>
    <n v="0"/>
    <n v="0"/>
    <n v="32400"/>
    <x v="2217"/>
    <x v="0"/>
    <x v="0"/>
    <x v="0"/>
    <s v="01.25.03.09"/>
    <x v="36"/>
    <x v="1"/>
    <x v="1"/>
    <s v="Emprego e Formação profissional"/>
    <s v="01.25.03"/>
    <s v="Emprego e Formação profissional"/>
    <s v="01.25.03"/>
    <x v="21"/>
    <x v="0"/>
    <x v="5"/>
    <x v="8"/>
    <x v="0"/>
    <x v="1"/>
    <x v="0"/>
    <x v="0"/>
    <x v="3"/>
    <s v="2023-04-19"/>
    <x v="1"/>
    <n v="32400"/>
    <x v="0"/>
    <m/>
    <x v="0"/>
    <m/>
    <x v="8"/>
    <n v="100474914"/>
    <x v="0"/>
    <x v="0"/>
    <s v="Apoio a formação profissional"/>
    <s v="ORI"/>
    <x v="0"/>
    <m/>
    <x v="0"/>
    <x v="0"/>
    <x v="0"/>
    <x v="0"/>
    <x v="0"/>
    <x v="0"/>
    <x v="0"/>
    <x v="0"/>
    <x v="0"/>
    <x v="0"/>
    <x v="0"/>
    <s v="Apoio a formação profissional"/>
    <x v="0"/>
    <x v="0"/>
    <x v="0"/>
    <x v="0"/>
    <x v="1"/>
    <x v="0"/>
    <x v="0"/>
    <s v="000000"/>
    <x v="0"/>
    <x v="0"/>
    <x v="0"/>
    <x v="0"/>
    <s v="Pagamento de subsidio transporte a favor dos formandos do curso guia turístico, conforme proposta em anexo."/>
  </r>
  <r>
    <x v="2"/>
    <n v="0"/>
    <n v="0"/>
    <n v="0"/>
    <n v="12050"/>
    <x v="2218"/>
    <x v="0"/>
    <x v="0"/>
    <x v="0"/>
    <s v="01.27.02.15"/>
    <x v="10"/>
    <x v="4"/>
    <x v="5"/>
    <s v="Saneamento básico"/>
    <s v="01.27.02"/>
    <s v="Saneamento básico"/>
    <s v="01.27.02"/>
    <x v="20"/>
    <x v="0"/>
    <x v="0"/>
    <x v="0"/>
    <x v="0"/>
    <x v="1"/>
    <x v="2"/>
    <x v="0"/>
    <x v="6"/>
    <s v="2023-07-04"/>
    <x v="2"/>
    <n v="12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ões de combustíveis destinados aos serviços de transporte de resíduos para o aterro sanitario, conforme anexo.  "/>
  </r>
  <r>
    <x v="0"/>
    <n v="0"/>
    <n v="0"/>
    <n v="0"/>
    <n v="20000"/>
    <x v="2219"/>
    <x v="0"/>
    <x v="0"/>
    <x v="0"/>
    <s v="03.16.15"/>
    <x v="0"/>
    <x v="0"/>
    <x v="0"/>
    <s v="Direção Financeira"/>
    <s v="03.16.15"/>
    <s v="Direção Financeira"/>
    <s v="03.16.15"/>
    <x v="41"/>
    <x v="0"/>
    <x v="0"/>
    <x v="0"/>
    <x v="0"/>
    <x v="0"/>
    <x v="0"/>
    <x v="0"/>
    <x v="4"/>
    <s v="2023-06-08"/>
    <x v="1"/>
    <n v="20000"/>
    <x v="0"/>
    <m/>
    <x v="0"/>
    <m/>
    <x v="324"/>
    <n v="100399730"/>
    <x v="0"/>
    <x v="0"/>
    <s v="Direção Financeira"/>
    <s v="ORI"/>
    <x v="0"/>
    <m/>
    <x v="0"/>
    <x v="0"/>
    <x v="0"/>
    <x v="0"/>
    <x v="0"/>
    <x v="0"/>
    <x v="0"/>
    <x v="0"/>
    <x v="0"/>
    <x v="0"/>
    <x v="0"/>
    <s v="Direção Financeira"/>
    <x v="0"/>
    <x v="0"/>
    <x v="0"/>
    <x v="0"/>
    <x v="0"/>
    <x v="0"/>
    <x v="0"/>
    <s v="000000"/>
    <x v="0"/>
    <x v="0"/>
    <x v="0"/>
    <x v="0"/>
    <s v="Pagamento a favor da Srª. Yara Nidira dos Santos, pela aquisição de dez exemplares de livros &quot;Segredos para uma vida mais feliz&quot;, para a biblioteca Municipal da CMSM, conforme documento em anexo."/>
  </r>
  <r>
    <x v="0"/>
    <n v="0"/>
    <n v="0"/>
    <n v="0"/>
    <n v="52523"/>
    <x v="2220"/>
    <x v="0"/>
    <x v="0"/>
    <x v="0"/>
    <s v="03.16.15"/>
    <x v="0"/>
    <x v="0"/>
    <x v="0"/>
    <s v="Direção Financeira"/>
    <s v="03.16.15"/>
    <s v="Direção Financeira"/>
    <s v="03.16.15"/>
    <x v="0"/>
    <x v="0"/>
    <x v="0"/>
    <x v="0"/>
    <x v="0"/>
    <x v="0"/>
    <x v="0"/>
    <x v="0"/>
    <x v="6"/>
    <s v="2023-07-04"/>
    <x v="2"/>
    <n v="52523"/>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ões de combustíveis destinados as viaturas afetos ao serviços da CMSM e obra sinalização das vias de acesso, conforme anexo."/>
  </r>
  <r>
    <x v="0"/>
    <n v="0"/>
    <n v="0"/>
    <n v="0"/>
    <n v="3000"/>
    <x v="2221"/>
    <x v="0"/>
    <x v="0"/>
    <x v="0"/>
    <s v="03.16.15"/>
    <x v="0"/>
    <x v="0"/>
    <x v="0"/>
    <s v="Direção Financeira"/>
    <s v="03.16.15"/>
    <s v="Direção Financeira"/>
    <s v="03.16.15"/>
    <x v="19"/>
    <x v="0"/>
    <x v="0"/>
    <x v="7"/>
    <x v="0"/>
    <x v="0"/>
    <x v="0"/>
    <x v="0"/>
    <x v="11"/>
    <s v="2023-09-01"/>
    <x v="2"/>
    <n v="3000"/>
    <x v="0"/>
    <m/>
    <x v="0"/>
    <m/>
    <x v="12"/>
    <n v="100444140"/>
    <x v="0"/>
    <x v="0"/>
    <s v="Direção Financeira"/>
    <s v="ORI"/>
    <x v="0"/>
    <m/>
    <x v="0"/>
    <x v="0"/>
    <x v="0"/>
    <x v="0"/>
    <x v="0"/>
    <x v="0"/>
    <x v="0"/>
    <x v="0"/>
    <x v="0"/>
    <x v="0"/>
    <x v="0"/>
    <s v="Direção Financeira"/>
    <x v="0"/>
    <x v="0"/>
    <x v="0"/>
    <x v="0"/>
    <x v="0"/>
    <x v="0"/>
    <x v="0"/>
    <s v="000000"/>
    <x v="0"/>
    <x v="0"/>
    <x v="0"/>
    <x v="0"/>
    <s v="Pagamento de ajuda de custo, conforme anexo."/>
  </r>
  <r>
    <x v="0"/>
    <n v="0"/>
    <n v="0"/>
    <n v="0"/>
    <n v="6400"/>
    <x v="2222"/>
    <x v="0"/>
    <x v="0"/>
    <x v="0"/>
    <s v="03.16.15"/>
    <x v="0"/>
    <x v="0"/>
    <x v="0"/>
    <s v="Direção Financeira"/>
    <s v="03.16.15"/>
    <s v="Direção Financeira"/>
    <s v="03.16.15"/>
    <x v="19"/>
    <x v="0"/>
    <x v="0"/>
    <x v="7"/>
    <x v="0"/>
    <x v="0"/>
    <x v="0"/>
    <x v="0"/>
    <x v="6"/>
    <s v="2023-07-19"/>
    <x v="2"/>
    <n v="6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cidade da Praia/Tarrafal e S.Cruz, em missão do serviço nos dias 01,02,09,13,15 e 19 de julho de 2023, conforme anexo."/>
  </r>
  <r>
    <x v="0"/>
    <n v="0"/>
    <n v="0"/>
    <n v="0"/>
    <n v="1400"/>
    <x v="2223"/>
    <x v="0"/>
    <x v="0"/>
    <x v="0"/>
    <s v="03.16.15"/>
    <x v="0"/>
    <x v="0"/>
    <x v="0"/>
    <s v="Direção Financeira"/>
    <s v="03.16.15"/>
    <s v="Direção Financeira"/>
    <s v="03.16.15"/>
    <x v="19"/>
    <x v="0"/>
    <x v="0"/>
    <x v="7"/>
    <x v="0"/>
    <x v="0"/>
    <x v="0"/>
    <x v="0"/>
    <x v="11"/>
    <s v="2023-09-08"/>
    <x v="2"/>
    <n v="1400"/>
    <x v="0"/>
    <m/>
    <x v="0"/>
    <m/>
    <x v="156"/>
    <n v="100477731"/>
    <x v="0"/>
    <x v="0"/>
    <s v="Direção Financeira"/>
    <s v="ORI"/>
    <x v="0"/>
    <m/>
    <x v="0"/>
    <x v="0"/>
    <x v="0"/>
    <x v="0"/>
    <x v="0"/>
    <x v="0"/>
    <x v="0"/>
    <x v="0"/>
    <x v="0"/>
    <x v="0"/>
    <x v="0"/>
    <s v="Direção Financeira"/>
    <x v="0"/>
    <x v="0"/>
    <x v="0"/>
    <x v="0"/>
    <x v="0"/>
    <x v="0"/>
    <x v="0"/>
    <s v="000000"/>
    <x v="0"/>
    <x v="0"/>
    <x v="0"/>
    <x v="0"/>
    <s v="Pagamento ajuda de custo, conforme guia de marcha em anexo."/>
  </r>
  <r>
    <x v="0"/>
    <n v="0"/>
    <n v="0"/>
    <n v="0"/>
    <n v="2000"/>
    <x v="2224"/>
    <x v="0"/>
    <x v="0"/>
    <x v="0"/>
    <s v="03.16.15"/>
    <x v="0"/>
    <x v="0"/>
    <x v="0"/>
    <s v="Direção Financeira"/>
    <s v="03.16.15"/>
    <s v="Direção Financeira"/>
    <s v="03.16.15"/>
    <x v="19"/>
    <x v="0"/>
    <x v="0"/>
    <x v="7"/>
    <x v="0"/>
    <x v="0"/>
    <x v="0"/>
    <x v="0"/>
    <x v="11"/>
    <s v="2023-09-08"/>
    <x v="2"/>
    <n v="2000"/>
    <x v="0"/>
    <m/>
    <x v="0"/>
    <m/>
    <x v="163"/>
    <n v="100476245"/>
    <x v="0"/>
    <x v="0"/>
    <s v="Direção Financeira"/>
    <s v="ORI"/>
    <x v="0"/>
    <m/>
    <x v="0"/>
    <x v="0"/>
    <x v="0"/>
    <x v="0"/>
    <x v="0"/>
    <x v="0"/>
    <x v="0"/>
    <x v="0"/>
    <x v="0"/>
    <x v="0"/>
    <x v="0"/>
    <s v="Direção Financeira"/>
    <x v="0"/>
    <x v="0"/>
    <x v="0"/>
    <x v="0"/>
    <x v="0"/>
    <x v="0"/>
    <x v="0"/>
    <s v="000000"/>
    <x v="0"/>
    <x v="0"/>
    <x v="0"/>
    <x v="0"/>
    <s v="Pagamento ajuda de custo, conforme guia de marcha em anexo.  "/>
  </r>
  <r>
    <x v="2"/>
    <n v="0"/>
    <n v="0"/>
    <n v="0"/>
    <n v="80000"/>
    <x v="2225"/>
    <x v="0"/>
    <x v="1"/>
    <x v="0"/>
    <s v="03.03.10"/>
    <x v="4"/>
    <x v="0"/>
    <x v="3"/>
    <s v="Receitas Da Câmara"/>
    <s v="03.03.10"/>
    <s v="Receitas Da Câmara"/>
    <s v="03.03.10"/>
    <x v="50"/>
    <x v="0"/>
    <x v="6"/>
    <x v="12"/>
    <x v="0"/>
    <x v="0"/>
    <x v="1"/>
    <x v="0"/>
    <x v="7"/>
    <s v="2023-08-10"/>
    <x v="2"/>
    <n v="80000"/>
    <x v="0"/>
    <m/>
    <x v="0"/>
    <m/>
    <x v="8"/>
    <n v="100474914"/>
    <x v="0"/>
    <x v="0"/>
    <s v="Receitas Da Câmara"/>
    <s v="EXT"/>
    <x v="0"/>
    <s v="RDC"/>
    <x v="0"/>
    <x v="0"/>
    <x v="0"/>
    <x v="0"/>
    <x v="0"/>
    <x v="0"/>
    <x v="0"/>
    <x v="0"/>
    <x v="0"/>
    <x v="0"/>
    <x v="0"/>
    <s v="Receitas Da Câmara"/>
    <x v="0"/>
    <x v="0"/>
    <x v="0"/>
    <x v="0"/>
    <x v="0"/>
    <x v="0"/>
    <x v="0"/>
    <s v="000000"/>
    <x v="0"/>
    <x v="0"/>
    <x v="0"/>
    <x v="0"/>
    <s v="Patrocínio Correio de Cabo Verde, conforme extrato em anexo."/>
  </r>
  <r>
    <x v="0"/>
    <n v="0"/>
    <n v="0"/>
    <n v="0"/>
    <n v="6000"/>
    <x v="2226"/>
    <x v="0"/>
    <x v="0"/>
    <x v="0"/>
    <s v="03.16.02"/>
    <x v="9"/>
    <x v="0"/>
    <x v="0"/>
    <s v="Gabinete do Presidente"/>
    <s v="03.16.02"/>
    <s v="Gabinete do Presidente"/>
    <s v="03.16.02"/>
    <x v="19"/>
    <x v="0"/>
    <x v="0"/>
    <x v="7"/>
    <x v="0"/>
    <x v="0"/>
    <x v="0"/>
    <x v="0"/>
    <x v="11"/>
    <s v="2023-09-25"/>
    <x v="2"/>
    <n v="6000"/>
    <x v="0"/>
    <m/>
    <x v="0"/>
    <m/>
    <x v="12"/>
    <n v="100444140"/>
    <x v="0"/>
    <x v="0"/>
    <s v="Gabinete do Presidente"/>
    <s v="ORI"/>
    <x v="0"/>
    <m/>
    <x v="0"/>
    <x v="0"/>
    <x v="0"/>
    <x v="0"/>
    <x v="0"/>
    <x v="0"/>
    <x v="0"/>
    <x v="0"/>
    <x v="0"/>
    <x v="0"/>
    <x v="0"/>
    <s v="Gabinete do Presidente"/>
    <x v="0"/>
    <x v="0"/>
    <x v="0"/>
    <x v="0"/>
    <x v="0"/>
    <x v="0"/>
    <x v="0"/>
    <s v="000000"/>
    <x v="0"/>
    <x v="0"/>
    <x v="0"/>
    <x v="0"/>
    <s v=" Ajuda de custo a favor do SR. Herménio Celso Fernandes pela sua deslocação em missão de serviço a cidade da Praia, conforme justificativo em anexo.   "/>
  </r>
  <r>
    <x v="2"/>
    <n v="0"/>
    <n v="0"/>
    <n v="0"/>
    <n v="2700"/>
    <x v="2227"/>
    <x v="0"/>
    <x v="0"/>
    <x v="0"/>
    <s v="01.27.07.04"/>
    <x v="32"/>
    <x v="4"/>
    <x v="5"/>
    <s v="Requalificação Urbana e Habitação 2"/>
    <s v="01.27.07"/>
    <s v="Requalificação Urbana e Habitação 2"/>
    <s v="01.27.07"/>
    <x v="18"/>
    <x v="0"/>
    <x v="0"/>
    <x v="0"/>
    <x v="0"/>
    <x v="1"/>
    <x v="2"/>
    <x v="0"/>
    <x v="11"/>
    <s v="2023-09-25"/>
    <x v="2"/>
    <n v="2700"/>
    <x v="0"/>
    <m/>
    <x v="0"/>
    <m/>
    <x v="2"/>
    <n v="100474696"/>
    <x v="0"/>
    <x v="2"/>
    <s v="Reabilitações de Estradas Rurais"/>
    <s v="ORI"/>
    <x v="0"/>
    <m/>
    <x v="0"/>
    <x v="0"/>
    <x v="0"/>
    <x v="0"/>
    <x v="0"/>
    <x v="0"/>
    <x v="0"/>
    <x v="0"/>
    <x v="0"/>
    <x v="0"/>
    <x v="0"/>
    <s v="Reabilitações de Estradas Rurais"/>
    <x v="0"/>
    <x v="0"/>
    <x v="0"/>
    <x v="0"/>
    <x v="1"/>
    <x v="0"/>
    <x v="0"/>
    <s v="000000"/>
    <x v="0"/>
    <x v="0"/>
    <x v="2"/>
    <x v="0"/>
    <s v="Pagamento a favor do Sr. José Maria Fernandes, pela aquisição de serviço de mão de obra de calcetamento da estrada de via de acesso a praia de calhetona, conforme, anexo"/>
  </r>
  <r>
    <x v="2"/>
    <n v="0"/>
    <n v="0"/>
    <n v="0"/>
    <n v="15300"/>
    <x v="2227"/>
    <x v="0"/>
    <x v="0"/>
    <x v="0"/>
    <s v="01.27.07.04"/>
    <x v="32"/>
    <x v="4"/>
    <x v="5"/>
    <s v="Requalificação Urbana e Habitação 2"/>
    <s v="01.27.07"/>
    <s v="Requalificação Urbana e Habitação 2"/>
    <s v="01.27.07"/>
    <x v="18"/>
    <x v="0"/>
    <x v="0"/>
    <x v="0"/>
    <x v="0"/>
    <x v="1"/>
    <x v="2"/>
    <x v="0"/>
    <x v="11"/>
    <s v="2023-09-25"/>
    <x v="2"/>
    <n v="15300"/>
    <x v="0"/>
    <m/>
    <x v="0"/>
    <m/>
    <x v="325"/>
    <n v="100479199"/>
    <x v="0"/>
    <x v="0"/>
    <s v="Reabilitações de Estradas Rurais"/>
    <s v="ORI"/>
    <x v="0"/>
    <m/>
    <x v="0"/>
    <x v="0"/>
    <x v="0"/>
    <x v="0"/>
    <x v="0"/>
    <x v="0"/>
    <x v="0"/>
    <x v="0"/>
    <x v="0"/>
    <x v="0"/>
    <x v="0"/>
    <s v="Reabilitações de Estradas Rurais"/>
    <x v="0"/>
    <x v="0"/>
    <x v="0"/>
    <x v="0"/>
    <x v="1"/>
    <x v="0"/>
    <x v="0"/>
    <s v="000000"/>
    <x v="0"/>
    <x v="0"/>
    <x v="0"/>
    <x v="0"/>
    <s v="Pagamento a favor do Sr. José Maria Fernandes, pela aquisição de serviço de mão de obra de calcetamento da estrada de via de acesso a praia de calhetona, conforme, anexo"/>
  </r>
  <r>
    <x v="0"/>
    <n v="0"/>
    <n v="0"/>
    <n v="0"/>
    <n v="9983"/>
    <x v="2228"/>
    <x v="0"/>
    <x v="0"/>
    <x v="0"/>
    <s v="03.16.15"/>
    <x v="0"/>
    <x v="0"/>
    <x v="0"/>
    <s v="Direção Financeira"/>
    <s v="03.16.15"/>
    <s v="Direção Financeira"/>
    <s v="03.16.15"/>
    <x v="63"/>
    <x v="0"/>
    <x v="5"/>
    <x v="15"/>
    <x v="0"/>
    <x v="0"/>
    <x v="0"/>
    <x v="0"/>
    <x v="11"/>
    <s v="2023-09-28"/>
    <x v="2"/>
    <n v="9983"/>
    <x v="0"/>
    <m/>
    <x v="0"/>
    <m/>
    <x v="34"/>
    <n v="100394431"/>
    <x v="0"/>
    <x v="0"/>
    <s v="Direção Financeira"/>
    <s v="ORI"/>
    <x v="0"/>
    <m/>
    <x v="0"/>
    <x v="0"/>
    <x v="0"/>
    <x v="0"/>
    <x v="0"/>
    <x v="0"/>
    <x v="0"/>
    <x v="0"/>
    <x v="0"/>
    <x v="0"/>
    <x v="0"/>
    <s v="Direção Financeira"/>
    <x v="0"/>
    <x v="0"/>
    <x v="0"/>
    <x v="0"/>
    <x v="0"/>
    <x v="0"/>
    <x v="0"/>
    <s v="000000"/>
    <x v="0"/>
    <x v="0"/>
    <x v="0"/>
    <x v="0"/>
    <s v="Pagamento a favor da Garantia Seguros, referente seguro de automóvel Toyota Hilux ST-29-MJ, conforme anexo."/>
  </r>
  <r>
    <x v="0"/>
    <n v="0"/>
    <n v="0"/>
    <n v="0"/>
    <n v="48861"/>
    <x v="2229"/>
    <x v="0"/>
    <x v="0"/>
    <x v="0"/>
    <s v="03.16.15"/>
    <x v="0"/>
    <x v="0"/>
    <x v="0"/>
    <s v="Direção Financeira"/>
    <s v="03.16.15"/>
    <s v="Direção Financeira"/>
    <s v="03.16.15"/>
    <x v="0"/>
    <x v="0"/>
    <x v="0"/>
    <x v="0"/>
    <x v="0"/>
    <x v="0"/>
    <x v="0"/>
    <x v="0"/>
    <x v="8"/>
    <s v="2023-10-13"/>
    <x v="3"/>
    <n v="48861"/>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s afetos aos serviços da CMSM, conforme anexo."/>
  </r>
  <r>
    <x v="0"/>
    <n v="0"/>
    <n v="0"/>
    <n v="0"/>
    <n v="3000"/>
    <x v="2230"/>
    <x v="0"/>
    <x v="0"/>
    <x v="0"/>
    <s v="03.16.15"/>
    <x v="0"/>
    <x v="0"/>
    <x v="0"/>
    <s v="Direção Financeira"/>
    <s v="03.16.15"/>
    <s v="Direção Financeira"/>
    <s v="03.16.15"/>
    <x v="38"/>
    <x v="0"/>
    <x v="0"/>
    <x v="7"/>
    <x v="1"/>
    <x v="0"/>
    <x v="0"/>
    <x v="0"/>
    <x v="8"/>
    <s v="2023-10-23"/>
    <x v="3"/>
    <n v="3000"/>
    <x v="0"/>
    <m/>
    <x v="0"/>
    <m/>
    <x v="24"/>
    <n v="100476775"/>
    <x v="0"/>
    <x v="0"/>
    <s v="Direção Financeira"/>
    <s v="ORI"/>
    <x v="0"/>
    <m/>
    <x v="0"/>
    <x v="0"/>
    <x v="0"/>
    <x v="0"/>
    <x v="0"/>
    <x v="0"/>
    <x v="0"/>
    <x v="0"/>
    <x v="0"/>
    <x v="0"/>
    <x v="0"/>
    <s v="Direção Financeira"/>
    <x v="0"/>
    <x v="0"/>
    <x v="0"/>
    <x v="0"/>
    <x v="0"/>
    <x v="0"/>
    <x v="0"/>
    <s v="000000"/>
    <x v="0"/>
    <x v="0"/>
    <x v="0"/>
    <x v="0"/>
    <s v="Pagamento a favor de eletra referente recarga da energia eletrica no jardim do Porto, confrome anexo."/>
  </r>
  <r>
    <x v="0"/>
    <n v="0"/>
    <n v="0"/>
    <n v="0"/>
    <n v="9350"/>
    <x v="2231"/>
    <x v="0"/>
    <x v="0"/>
    <x v="0"/>
    <s v="01.25.04.22"/>
    <x v="17"/>
    <x v="1"/>
    <x v="1"/>
    <s v="Cultura"/>
    <s v="01.25.04"/>
    <s v="Cultura"/>
    <s v="01.25.04"/>
    <x v="21"/>
    <x v="0"/>
    <x v="5"/>
    <x v="8"/>
    <x v="0"/>
    <x v="1"/>
    <x v="0"/>
    <x v="0"/>
    <x v="9"/>
    <s v="2023-11-06"/>
    <x v="3"/>
    <n v="9350"/>
    <x v="0"/>
    <m/>
    <x v="0"/>
    <m/>
    <x v="326"/>
    <n v="10047746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o 50% da proposta a favor do Sr. Domingos Pereira Sanches, referente ao aluguel de son, no dia Nacioanl dos Pescadores, conforme anexo."/>
  </r>
  <r>
    <x v="0"/>
    <n v="0"/>
    <n v="0"/>
    <n v="0"/>
    <n v="1800"/>
    <x v="2232"/>
    <x v="0"/>
    <x v="0"/>
    <x v="0"/>
    <s v="03.16.02"/>
    <x v="9"/>
    <x v="0"/>
    <x v="0"/>
    <s v="Gabinete do Presidente"/>
    <s v="03.16.02"/>
    <s v="Gabinete do Presidente"/>
    <s v="03.16.02"/>
    <x v="19"/>
    <x v="0"/>
    <x v="0"/>
    <x v="7"/>
    <x v="0"/>
    <x v="0"/>
    <x v="0"/>
    <x v="0"/>
    <x v="9"/>
    <s v="2023-11-13"/>
    <x v="3"/>
    <n v="1800"/>
    <x v="0"/>
    <m/>
    <x v="0"/>
    <m/>
    <x v="182"/>
    <n v="100478720"/>
    <x v="0"/>
    <x v="0"/>
    <s v="Gabinete do Presidente"/>
    <s v="ORI"/>
    <x v="0"/>
    <m/>
    <x v="0"/>
    <x v="0"/>
    <x v="0"/>
    <x v="0"/>
    <x v="0"/>
    <x v="0"/>
    <x v="0"/>
    <x v="0"/>
    <x v="0"/>
    <x v="0"/>
    <x v="0"/>
    <s v="Gabinete do Presidente"/>
    <x v="0"/>
    <x v="0"/>
    <x v="0"/>
    <x v="0"/>
    <x v="0"/>
    <x v="0"/>
    <x v="0"/>
    <s v="000000"/>
    <x v="0"/>
    <x v="0"/>
    <x v="0"/>
    <x v="0"/>
    <s v="Pagamento de ajuda de custo a favor do senhor Moisés Landim, pela sua deslocação a cidade da Praia em missão de serviço, conforme justificativo em anexo.   "/>
  </r>
  <r>
    <x v="0"/>
    <n v="0"/>
    <n v="0"/>
    <n v="0"/>
    <n v="1400"/>
    <x v="2233"/>
    <x v="0"/>
    <x v="0"/>
    <x v="0"/>
    <s v="03.16.15"/>
    <x v="0"/>
    <x v="0"/>
    <x v="0"/>
    <s v="Direção Financeira"/>
    <s v="03.16.15"/>
    <s v="Direção Financeira"/>
    <s v="03.16.15"/>
    <x v="19"/>
    <x v="0"/>
    <x v="0"/>
    <x v="7"/>
    <x v="0"/>
    <x v="0"/>
    <x v="0"/>
    <x v="0"/>
    <x v="9"/>
    <s v="2023-11-27"/>
    <x v="3"/>
    <n v="1400"/>
    <x v="0"/>
    <m/>
    <x v="0"/>
    <m/>
    <x v="122"/>
    <n v="100479362"/>
    <x v="0"/>
    <x v="0"/>
    <s v="Direção Financeira"/>
    <s v="ORI"/>
    <x v="0"/>
    <m/>
    <x v="0"/>
    <x v="0"/>
    <x v="0"/>
    <x v="0"/>
    <x v="0"/>
    <x v="0"/>
    <x v="0"/>
    <x v="0"/>
    <x v="0"/>
    <x v="0"/>
    <x v="0"/>
    <s v="Direção Financeira"/>
    <x v="0"/>
    <x v="0"/>
    <x v="0"/>
    <x v="0"/>
    <x v="0"/>
    <x v="0"/>
    <x v="0"/>
    <s v="000000"/>
    <x v="0"/>
    <x v="0"/>
    <x v="0"/>
    <x v="0"/>
    <s v="Ajuda de custo a favor do senhor João Martins pela sua deslocação em missão de serviço a cidade da Praia no dia 23 de Novembro de 2023, conforme justificativo em anexo."/>
  </r>
  <r>
    <x v="2"/>
    <n v="0"/>
    <n v="0"/>
    <n v="0"/>
    <n v="20275"/>
    <x v="2234"/>
    <x v="0"/>
    <x v="0"/>
    <x v="0"/>
    <s v="01.25.02.23"/>
    <x v="12"/>
    <x v="1"/>
    <x v="1"/>
    <s v="desporto"/>
    <s v="01.25.02"/>
    <s v="desporto"/>
    <s v="01.25.02"/>
    <x v="18"/>
    <x v="0"/>
    <x v="0"/>
    <x v="0"/>
    <x v="0"/>
    <x v="1"/>
    <x v="2"/>
    <x v="0"/>
    <x v="10"/>
    <s v="2023-12-01"/>
    <x v="3"/>
    <n v="20275"/>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R &amp; C, Distribuição referente a aquisição de 1 par de redes e 4 apitos para atividades desportivas, conforme anexo."/>
  </r>
  <r>
    <x v="0"/>
    <n v="0"/>
    <n v="0"/>
    <n v="0"/>
    <n v="5000"/>
    <x v="2235"/>
    <x v="0"/>
    <x v="0"/>
    <x v="0"/>
    <s v="03.16.15"/>
    <x v="0"/>
    <x v="0"/>
    <x v="0"/>
    <s v="Direção Financeira"/>
    <s v="03.16.15"/>
    <s v="Direção Financeira"/>
    <s v="03.16.15"/>
    <x v="66"/>
    <x v="0"/>
    <x v="0"/>
    <x v="7"/>
    <x v="0"/>
    <x v="0"/>
    <x v="0"/>
    <x v="0"/>
    <x v="10"/>
    <s v="2023-12-13"/>
    <x v="3"/>
    <n v="5000"/>
    <x v="0"/>
    <m/>
    <x v="0"/>
    <m/>
    <x v="327"/>
    <n v="100478772"/>
    <x v="0"/>
    <x v="0"/>
    <s v="Direção Financeira"/>
    <s v="ORI"/>
    <x v="0"/>
    <m/>
    <x v="0"/>
    <x v="0"/>
    <x v="0"/>
    <x v="0"/>
    <x v="0"/>
    <x v="0"/>
    <x v="0"/>
    <x v="0"/>
    <x v="0"/>
    <x v="0"/>
    <x v="0"/>
    <s v="Direção Financeira"/>
    <x v="0"/>
    <x v="0"/>
    <x v="0"/>
    <x v="0"/>
    <x v="0"/>
    <x v="0"/>
    <x v="0"/>
    <s v="000000"/>
    <x v="0"/>
    <x v="0"/>
    <x v="0"/>
    <x v="0"/>
    <s v="Gratificação a favor Daelson Evandro Varela, pela a gratificação pela lavagem completo da maquina giratoria de rasto da CMSM, confrome anexo."/>
  </r>
  <r>
    <x v="0"/>
    <n v="0"/>
    <n v="0"/>
    <n v="0"/>
    <n v="8000"/>
    <x v="2236"/>
    <x v="0"/>
    <x v="0"/>
    <x v="0"/>
    <s v="03.16.15"/>
    <x v="0"/>
    <x v="0"/>
    <x v="0"/>
    <s v="Direção Financeira"/>
    <s v="03.16.15"/>
    <s v="Direção Financeira"/>
    <s v="03.16.15"/>
    <x v="38"/>
    <x v="0"/>
    <x v="0"/>
    <x v="7"/>
    <x v="1"/>
    <x v="0"/>
    <x v="0"/>
    <x v="0"/>
    <x v="10"/>
    <s v="2023-12-15"/>
    <x v="3"/>
    <n v="8000"/>
    <x v="0"/>
    <m/>
    <x v="0"/>
    <m/>
    <x v="24"/>
    <n v="100476775"/>
    <x v="0"/>
    <x v="0"/>
    <s v="Direção Financeira"/>
    <s v="ORI"/>
    <x v="0"/>
    <m/>
    <x v="0"/>
    <x v="0"/>
    <x v="0"/>
    <x v="0"/>
    <x v="0"/>
    <x v="0"/>
    <x v="0"/>
    <x v="0"/>
    <x v="0"/>
    <x v="0"/>
    <x v="0"/>
    <s v="Direção Financeira"/>
    <x v="0"/>
    <x v="0"/>
    <x v="0"/>
    <x v="0"/>
    <x v="0"/>
    <x v="0"/>
    <x v="0"/>
    <s v="099999"/>
    <x v="0"/>
    <x v="0"/>
    <x v="0"/>
    <x v="0"/>
    <s v="Pagamento a favor da Empresa Eletra sul, referente aquisição de energia eletrica para habitação do Sr. Presidente, confrome anexo."/>
  </r>
  <r>
    <x v="2"/>
    <n v="0"/>
    <n v="0"/>
    <n v="0"/>
    <n v="300500"/>
    <x v="2237"/>
    <x v="0"/>
    <x v="0"/>
    <x v="0"/>
    <s v="03.16.15"/>
    <x v="0"/>
    <x v="0"/>
    <x v="0"/>
    <s v="Direção Financeira"/>
    <s v="03.16.15"/>
    <s v="Direção Financeira"/>
    <s v="03.16.15"/>
    <x v="47"/>
    <x v="0"/>
    <x v="0"/>
    <x v="0"/>
    <x v="0"/>
    <x v="0"/>
    <x v="2"/>
    <x v="0"/>
    <x v="8"/>
    <s v="2023-10-27"/>
    <x v="3"/>
    <n v="300500"/>
    <x v="0"/>
    <m/>
    <x v="0"/>
    <m/>
    <x v="13"/>
    <n v="100477690"/>
    <x v="0"/>
    <x v="0"/>
    <s v="Direção Financeira"/>
    <s v="ORI"/>
    <x v="0"/>
    <m/>
    <x v="0"/>
    <x v="0"/>
    <x v="0"/>
    <x v="0"/>
    <x v="0"/>
    <x v="0"/>
    <x v="0"/>
    <x v="0"/>
    <x v="0"/>
    <x v="0"/>
    <x v="0"/>
    <s v="Direção Financeira"/>
    <x v="0"/>
    <x v="0"/>
    <x v="0"/>
    <x v="0"/>
    <x v="0"/>
    <x v="0"/>
    <x v="0"/>
    <s v="000000"/>
    <x v="0"/>
    <x v="0"/>
    <x v="0"/>
    <x v="0"/>
    <s v="Pagamento a favor Automendes, Pneus,Peças e Acessórios, pela aquisição de pneus para viaturas da CMSM, confrome anexo.  "/>
  </r>
  <r>
    <x v="0"/>
    <n v="0"/>
    <n v="0"/>
    <n v="0"/>
    <n v="1650"/>
    <x v="2231"/>
    <x v="0"/>
    <x v="0"/>
    <x v="0"/>
    <s v="01.25.04.22"/>
    <x v="17"/>
    <x v="1"/>
    <x v="1"/>
    <s v="Cultura"/>
    <s v="01.25.04"/>
    <s v="Cultura"/>
    <s v="01.25.04"/>
    <x v="21"/>
    <x v="0"/>
    <x v="5"/>
    <x v="8"/>
    <x v="0"/>
    <x v="1"/>
    <x v="0"/>
    <x v="0"/>
    <x v="9"/>
    <s v="2023-11-06"/>
    <x v="3"/>
    <n v="165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do 50% da proposta a favor do Sr. Domingos Pereira Sanches, referente ao aluguel de son, no dia Nacioanl dos Pescadores, conforme anexo."/>
  </r>
  <r>
    <x v="0"/>
    <n v="0"/>
    <n v="0"/>
    <n v="0"/>
    <n v="3000"/>
    <x v="2238"/>
    <x v="0"/>
    <x v="0"/>
    <x v="0"/>
    <s v="03.16.15"/>
    <x v="0"/>
    <x v="0"/>
    <x v="0"/>
    <s v="Direção Financeira"/>
    <s v="03.16.15"/>
    <s v="Direção Financeira"/>
    <s v="03.16.15"/>
    <x v="39"/>
    <x v="0"/>
    <x v="0"/>
    <x v="7"/>
    <x v="0"/>
    <x v="0"/>
    <x v="0"/>
    <x v="0"/>
    <x v="0"/>
    <s v="2023-01-23"/>
    <x v="0"/>
    <n v="3000"/>
    <x v="0"/>
    <m/>
    <x v="0"/>
    <m/>
    <x v="2"/>
    <n v="100474696"/>
    <x v="0"/>
    <x v="2"/>
    <s v="Direção Financeira"/>
    <s v="ORI"/>
    <x v="0"/>
    <m/>
    <x v="0"/>
    <x v="0"/>
    <x v="0"/>
    <x v="0"/>
    <x v="0"/>
    <x v="0"/>
    <x v="0"/>
    <x v="0"/>
    <x v="0"/>
    <x v="0"/>
    <x v="0"/>
    <s v="Direção Financeira"/>
    <x v="0"/>
    <x v="0"/>
    <x v="0"/>
    <x v="0"/>
    <x v="0"/>
    <x v="0"/>
    <x v="0"/>
    <s v="000000"/>
    <x v="0"/>
    <x v="0"/>
    <x v="2"/>
    <x v="0"/>
    <s v="Pagamento a favor do Sr. Alfredo Henrique Cardoso Vaz, pela prestação do serviço de apoio técnico na direção de urbanismo,referente ao mês de janeiro 2023, conforme contrato em anexo. "/>
  </r>
  <r>
    <x v="0"/>
    <n v="0"/>
    <n v="0"/>
    <n v="0"/>
    <n v="17000"/>
    <x v="2238"/>
    <x v="0"/>
    <x v="0"/>
    <x v="0"/>
    <s v="03.16.15"/>
    <x v="0"/>
    <x v="0"/>
    <x v="0"/>
    <s v="Direção Financeira"/>
    <s v="03.16.15"/>
    <s v="Direção Financeira"/>
    <s v="03.16.15"/>
    <x v="39"/>
    <x v="0"/>
    <x v="0"/>
    <x v="7"/>
    <x v="0"/>
    <x v="0"/>
    <x v="0"/>
    <x v="0"/>
    <x v="0"/>
    <s v="2023-01-23"/>
    <x v="0"/>
    <n v="17000"/>
    <x v="0"/>
    <m/>
    <x v="0"/>
    <m/>
    <x v="328"/>
    <n v="100479302"/>
    <x v="0"/>
    <x v="0"/>
    <s v="Direção Financeira"/>
    <s v="ORI"/>
    <x v="0"/>
    <m/>
    <x v="0"/>
    <x v="0"/>
    <x v="0"/>
    <x v="0"/>
    <x v="0"/>
    <x v="0"/>
    <x v="0"/>
    <x v="0"/>
    <x v="0"/>
    <x v="0"/>
    <x v="0"/>
    <s v="Direção Financeira"/>
    <x v="0"/>
    <x v="0"/>
    <x v="0"/>
    <x v="0"/>
    <x v="0"/>
    <x v="0"/>
    <x v="0"/>
    <s v="000000"/>
    <x v="0"/>
    <x v="0"/>
    <x v="0"/>
    <x v="0"/>
    <s v="Pagamento a favor do Sr. Alfredo Henrique Cardoso Vaz, pela prestação do serviço de apoio técnico na direção de urbanismo,referente ao mês de janeiro 2023, conforme contrato em anexo. "/>
  </r>
  <r>
    <x v="0"/>
    <n v="0"/>
    <n v="0"/>
    <n v="0"/>
    <n v="10109"/>
    <x v="2239"/>
    <x v="0"/>
    <x v="0"/>
    <x v="0"/>
    <s v="03.16.15"/>
    <x v="0"/>
    <x v="0"/>
    <x v="0"/>
    <s v="Direção Financeira"/>
    <s v="03.16.15"/>
    <s v="Direção Financeira"/>
    <s v="03.16.15"/>
    <x v="39"/>
    <x v="0"/>
    <x v="0"/>
    <x v="7"/>
    <x v="0"/>
    <x v="0"/>
    <x v="0"/>
    <x v="0"/>
    <x v="0"/>
    <s v="2023-01-23"/>
    <x v="0"/>
    <n v="10109"/>
    <x v="0"/>
    <m/>
    <x v="0"/>
    <m/>
    <x v="2"/>
    <n v="100474696"/>
    <x v="0"/>
    <x v="2"/>
    <s v="Direção Financeira"/>
    <s v="ORI"/>
    <x v="0"/>
    <m/>
    <x v="0"/>
    <x v="0"/>
    <x v="0"/>
    <x v="0"/>
    <x v="0"/>
    <x v="0"/>
    <x v="0"/>
    <x v="0"/>
    <x v="0"/>
    <x v="0"/>
    <x v="0"/>
    <s v="Direção Financeira"/>
    <x v="0"/>
    <x v="0"/>
    <x v="0"/>
    <x v="0"/>
    <x v="0"/>
    <x v="0"/>
    <x v="0"/>
    <s v="000000"/>
    <x v="0"/>
    <x v="0"/>
    <x v="2"/>
    <x v="0"/>
    <s v="Pagamento a favor do Sr. Austelino Cardoso Martins, pelo serviço prestado a Câmara na digitalização e harmonização dos registros matriciais, plantas de localização e outras informação relativas aos prédios, referente ao mês de janeiro 2023, conforme contrato anexo."/>
  </r>
  <r>
    <x v="0"/>
    <n v="0"/>
    <n v="0"/>
    <n v="0"/>
    <n v="57287"/>
    <x v="2239"/>
    <x v="0"/>
    <x v="0"/>
    <x v="0"/>
    <s v="03.16.15"/>
    <x v="0"/>
    <x v="0"/>
    <x v="0"/>
    <s v="Direção Financeira"/>
    <s v="03.16.15"/>
    <s v="Direção Financeira"/>
    <s v="03.16.15"/>
    <x v="39"/>
    <x v="0"/>
    <x v="0"/>
    <x v="7"/>
    <x v="0"/>
    <x v="0"/>
    <x v="0"/>
    <x v="0"/>
    <x v="0"/>
    <s v="2023-01-23"/>
    <x v="0"/>
    <n v="57287"/>
    <x v="0"/>
    <m/>
    <x v="0"/>
    <m/>
    <x v="329"/>
    <n v="100477691"/>
    <x v="0"/>
    <x v="0"/>
    <s v="Direção Financeira"/>
    <s v="ORI"/>
    <x v="0"/>
    <m/>
    <x v="0"/>
    <x v="0"/>
    <x v="0"/>
    <x v="0"/>
    <x v="0"/>
    <x v="0"/>
    <x v="0"/>
    <x v="0"/>
    <x v="0"/>
    <x v="0"/>
    <x v="0"/>
    <s v="Direção Financeira"/>
    <x v="0"/>
    <x v="0"/>
    <x v="0"/>
    <x v="0"/>
    <x v="0"/>
    <x v="0"/>
    <x v="0"/>
    <s v="000000"/>
    <x v="0"/>
    <x v="0"/>
    <x v="0"/>
    <x v="0"/>
    <s v="Pagamento a favor do Sr. Austelino Cardoso Martins, pelo serviço prestado a Câmara na digitalização e harmonização dos registros matriciais, plantas de localização e outras informação relativas aos prédios, referente ao mês de janeiro 2023, conforme contrato anexo."/>
  </r>
  <r>
    <x v="0"/>
    <n v="0"/>
    <n v="0"/>
    <n v="0"/>
    <n v="2300"/>
    <x v="2240"/>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Cleisa Rosana Fortes, pela prestação de serviço de saneamento e limpeza urbana, referente ao mês de janeiro de 2023, conforme contrato em anexo.  "/>
  </r>
  <r>
    <x v="0"/>
    <n v="0"/>
    <n v="0"/>
    <n v="0"/>
    <n v="13030"/>
    <x v="2240"/>
    <x v="0"/>
    <x v="0"/>
    <x v="0"/>
    <s v="01.27.02.11"/>
    <x v="21"/>
    <x v="4"/>
    <x v="5"/>
    <s v="Saneamento básico"/>
    <s v="01.27.02"/>
    <s v="Saneamento básico"/>
    <s v="01.27.02"/>
    <x v="21"/>
    <x v="0"/>
    <x v="5"/>
    <x v="8"/>
    <x v="0"/>
    <x v="1"/>
    <x v="0"/>
    <x v="0"/>
    <x v="0"/>
    <s v="2023-01-23"/>
    <x v="0"/>
    <n v="13030"/>
    <x v="0"/>
    <m/>
    <x v="0"/>
    <m/>
    <x v="296"/>
    <n v="100478909"/>
    <x v="0"/>
    <x v="0"/>
    <s v="Reforço do saneamento básico"/>
    <s v="ORI"/>
    <x v="0"/>
    <m/>
    <x v="0"/>
    <x v="0"/>
    <x v="0"/>
    <x v="0"/>
    <x v="0"/>
    <x v="0"/>
    <x v="0"/>
    <x v="0"/>
    <x v="0"/>
    <x v="0"/>
    <x v="0"/>
    <s v="Reforço do saneamento básico"/>
    <x v="0"/>
    <x v="0"/>
    <x v="0"/>
    <x v="0"/>
    <x v="1"/>
    <x v="0"/>
    <x v="0"/>
    <s v="000000"/>
    <x v="0"/>
    <x v="0"/>
    <x v="0"/>
    <x v="0"/>
    <s v="Pagamento a favor da Srª. Cleisa Rosana Fortes, pela prestação de serviço de saneamento e limpeza urbana, referente ao mês de janeiro de 2023, conforme contrato em anexo.  "/>
  </r>
  <r>
    <x v="0"/>
    <n v="0"/>
    <n v="0"/>
    <n v="0"/>
    <n v="26293"/>
    <x v="2241"/>
    <x v="0"/>
    <x v="0"/>
    <x v="0"/>
    <s v="01.25.01.10"/>
    <x v="11"/>
    <x v="1"/>
    <x v="1"/>
    <s v="Educação"/>
    <s v="01.25.01"/>
    <s v="Educação"/>
    <s v="01.25.01"/>
    <x v="21"/>
    <x v="0"/>
    <x v="5"/>
    <x v="8"/>
    <x v="0"/>
    <x v="1"/>
    <x v="0"/>
    <x v="0"/>
    <x v="1"/>
    <s v="2023-02-03"/>
    <x v="0"/>
    <n v="26293"/>
    <x v="0"/>
    <m/>
    <x v="0"/>
    <m/>
    <x v="0"/>
    <n v="100476920"/>
    <x v="0"/>
    <x v="0"/>
    <s v="Transporte escolar"/>
    <s v="ORI"/>
    <x v="0"/>
    <m/>
    <x v="0"/>
    <x v="0"/>
    <x v="0"/>
    <x v="0"/>
    <x v="0"/>
    <x v="0"/>
    <x v="0"/>
    <x v="0"/>
    <x v="0"/>
    <x v="0"/>
    <x v="0"/>
    <s v="Transporte escolar"/>
    <x v="0"/>
    <x v="0"/>
    <x v="0"/>
    <x v="0"/>
    <x v="1"/>
    <x v="0"/>
    <x v="0"/>
    <s v="000000"/>
    <x v="0"/>
    <x v="0"/>
    <x v="0"/>
    <x v="0"/>
    <s v="Pagamento a favor de Felisberto Carvalho, pela aquisições de combustíveis, destinados as viaturas afetos ao transporte escolar da CMSM, conforme anexo."/>
  </r>
  <r>
    <x v="2"/>
    <n v="0"/>
    <n v="0"/>
    <n v="0"/>
    <n v="94000"/>
    <x v="2242"/>
    <x v="0"/>
    <x v="0"/>
    <x v="0"/>
    <s v="01.28.01.08"/>
    <x v="43"/>
    <x v="6"/>
    <x v="7"/>
    <s v="Habitação Social"/>
    <s v="01.28.01"/>
    <s v="Habitação Social"/>
    <s v="01.28.01"/>
    <x v="18"/>
    <x v="0"/>
    <x v="0"/>
    <x v="0"/>
    <x v="0"/>
    <x v="1"/>
    <x v="2"/>
    <x v="0"/>
    <x v="1"/>
    <s v="2023-02-06"/>
    <x v="0"/>
    <n v="94000"/>
    <x v="0"/>
    <m/>
    <x v="0"/>
    <m/>
    <x v="213"/>
    <n v="100478964"/>
    <x v="0"/>
    <x v="0"/>
    <s v="Habitações Sociais"/>
    <s v="ORI"/>
    <x v="0"/>
    <s v="HS"/>
    <x v="0"/>
    <x v="0"/>
    <x v="0"/>
    <x v="0"/>
    <x v="0"/>
    <x v="0"/>
    <x v="0"/>
    <x v="0"/>
    <x v="0"/>
    <x v="0"/>
    <x v="0"/>
    <s v="Habitações Sociais"/>
    <x v="0"/>
    <x v="0"/>
    <x v="0"/>
    <x v="0"/>
    <x v="1"/>
    <x v="0"/>
    <x v="0"/>
    <s v="000000"/>
    <x v="0"/>
    <x v="0"/>
    <x v="0"/>
    <x v="0"/>
    <s v="Pagamento á José Almeida Carpintaria Comércio e Marcenaria, referente a confecionamento e colocação de portas e janelas do Sr. Gil Amaro Silva residente em Flamengos, conforme anexo."/>
  </r>
  <r>
    <x v="2"/>
    <n v="0"/>
    <n v="0"/>
    <n v="0"/>
    <n v="85000"/>
    <x v="2243"/>
    <x v="0"/>
    <x v="0"/>
    <x v="0"/>
    <s v="01.28.01.08"/>
    <x v="43"/>
    <x v="6"/>
    <x v="7"/>
    <s v="Habitação Social"/>
    <s v="01.28.01"/>
    <s v="Habitação Social"/>
    <s v="01.28.01"/>
    <x v="18"/>
    <x v="0"/>
    <x v="0"/>
    <x v="0"/>
    <x v="0"/>
    <x v="1"/>
    <x v="2"/>
    <x v="0"/>
    <x v="5"/>
    <s v="2023-05-25"/>
    <x v="1"/>
    <n v="85000"/>
    <x v="0"/>
    <m/>
    <x v="0"/>
    <m/>
    <x v="61"/>
    <n v="100478941"/>
    <x v="0"/>
    <x v="0"/>
    <s v="Habitações Sociais"/>
    <s v="ORI"/>
    <x v="0"/>
    <s v="HS"/>
    <x v="0"/>
    <x v="0"/>
    <x v="0"/>
    <x v="0"/>
    <x v="0"/>
    <x v="0"/>
    <x v="0"/>
    <x v="0"/>
    <x v="0"/>
    <x v="0"/>
    <x v="0"/>
    <s v="Habitações Sociais"/>
    <x v="0"/>
    <x v="0"/>
    <x v="0"/>
    <x v="0"/>
    <x v="1"/>
    <x v="0"/>
    <x v="0"/>
    <s v="000000"/>
    <x v="0"/>
    <x v="0"/>
    <x v="0"/>
    <x v="0"/>
    <s v="Pagamento á SGL Transporte Comércio e Pinturas Lda, referente a pintura de casa de banho, para reabilitação das habitações das 6 famílias todas residentes em ponta verde, conforme anexo."/>
  </r>
  <r>
    <x v="2"/>
    <n v="0"/>
    <n v="0"/>
    <n v="0"/>
    <n v="48000"/>
    <x v="2244"/>
    <x v="0"/>
    <x v="0"/>
    <x v="0"/>
    <s v="01.27.07.04"/>
    <x v="32"/>
    <x v="4"/>
    <x v="5"/>
    <s v="Requalificação Urbana e Habitação 2"/>
    <s v="01.27.07"/>
    <s v="Requalificação Urbana e Habitação 2"/>
    <s v="01.27.07"/>
    <x v="18"/>
    <x v="0"/>
    <x v="0"/>
    <x v="0"/>
    <x v="0"/>
    <x v="1"/>
    <x v="2"/>
    <x v="0"/>
    <x v="4"/>
    <s v="2023-06-16"/>
    <x v="1"/>
    <n v="48000"/>
    <x v="0"/>
    <m/>
    <x v="0"/>
    <m/>
    <x v="152"/>
    <n v="100475220"/>
    <x v="0"/>
    <x v="0"/>
    <s v="Reabilitações de Estradas Rurais"/>
    <s v="ORI"/>
    <x v="0"/>
    <m/>
    <x v="0"/>
    <x v="0"/>
    <x v="0"/>
    <x v="0"/>
    <x v="0"/>
    <x v="0"/>
    <x v="0"/>
    <x v="0"/>
    <x v="0"/>
    <x v="0"/>
    <x v="0"/>
    <s v="Reabilitações de Estradas Rurais"/>
    <x v="0"/>
    <x v="0"/>
    <x v="0"/>
    <x v="0"/>
    <x v="1"/>
    <x v="0"/>
    <x v="0"/>
    <s v="000000"/>
    <x v="0"/>
    <x v="0"/>
    <x v="0"/>
    <x v="0"/>
    <s v="Pagamento a favor da Drogaria Tchukbest Holdings, para a aquisição de 4 baril de cal para os trabalhos de calhação dos lancis na via publica, confrome anexo."/>
  </r>
  <r>
    <x v="0"/>
    <n v="0"/>
    <n v="0"/>
    <n v="0"/>
    <n v="1800"/>
    <x v="2245"/>
    <x v="0"/>
    <x v="0"/>
    <x v="0"/>
    <s v="03.16.01"/>
    <x v="14"/>
    <x v="0"/>
    <x v="0"/>
    <s v="Assembleia Municipal"/>
    <s v="03.16.01"/>
    <s v="Assembleia Municipal"/>
    <s v="03.16.01"/>
    <x v="71"/>
    <x v="0"/>
    <x v="0"/>
    <x v="0"/>
    <x v="0"/>
    <x v="0"/>
    <x v="0"/>
    <x v="0"/>
    <x v="4"/>
    <s v="2023-06-23"/>
    <x v="1"/>
    <n v="1800"/>
    <x v="0"/>
    <m/>
    <x v="0"/>
    <m/>
    <x v="2"/>
    <n v="100474696"/>
    <x v="0"/>
    <x v="2"/>
    <s v="Assembleia Municipal"/>
    <s v="ORI"/>
    <x v="0"/>
    <s v="AM"/>
    <x v="0"/>
    <x v="0"/>
    <x v="0"/>
    <x v="0"/>
    <x v="0"/>
    <x v="0"/>
    <x v="0"/>
    <x v="0"/>
    <x v="0"/>
    <x v="0"/>
    <x v="0"/>
    <s v="Assembleia Municipal"/>
    <x v="0"/>
    <x v="0"/>
    <x v="0"/>
    <x v="0"/>
    <x v="0"/>
    <x v="0"/>
    <x v="0"/>
    <s v="000000"/>
    <x v="0"/>
    <x v="0"/>
    <x v="2"/>
    <x v="0"/>
    <s v="Pagamento a favor da Sr. Deusa Moreno, eleito municipal, pela realização da VIIIª sessão extraordinária da Assembleia Municipal de São Miguel,15 de Maio de 2023, conforme documento em anexo.  "/>
  </r>
  <r>
    <x v="0"/>
    <n v="0"/>
    <n v="0"/>
    <n v="0"/>
    <n v="20946"/>
    <x v="2246"/>
    <x v="0"/>
    <x v="1"/>
    <x v="0"/>
    <s v="80.02.01"/>
    <x v="2"/>
    <x v="2"/>
    <x v="2"/>
    <s v="Retenções Iur"/>
    <s v="80.02.01"/>
    <s v="Retenções Iur"/>
    <s v="80.02.01"/>
    <x v="2"/>
    <x v="0"/>
    <x v="2"/>
    <x v="0"/>
    <x v="1"/>
    <x v="2"/>
    <x v="1"/>
    <x v="0"/>
    <x v="1"/>
    <s v="2023-02-24"/>
    <x v="0"/>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2247"/>
    <x v="0"/>
    <x v="1"/>
    <x v="0"/>
    <s v="80.02.10.01"/>
    <x v="6"/>
    <x v="2"/>
    <x v="2"/>
    <s v="Outros"/>
    <s v="80.02.10"/>
    <s v="Outros"/>
    <s v="80.02.10"/>
    <x v="12"/>
    <x v="0"/>
    <x v="2"/>
    <x v="0"/>
    <x v="1"/>
    <x v="2"/>
    <x v="1"/>
    <x v="0"/>
    <x v="1"/>
    <s v="2023-02-24"/>
    <x v="0"/>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2248"/>
    <x v="0"/>
    <x v="1"/>
    <x v="0"/>
    <s v="80.02.10.02"/>
    <x v="7"/>
    <x v="2"/>
    <x v="2"/>
    <s v="Outros"/>
    <s v="80.02.10"/>
    <s v="Outros"/>
    <s v="80.02.10"/>
    <x v="13"/>
    <x v="0"/>
    <x v="2"/>
    <x v="0"/>
    <x v="1"/>
    <x v="2"/>
    <x v="1"/>
    <x v="0"/>
    <x v="1"/>
    <s v="2023-02-24"/>
    <x v="0"/>
    <n v="168"/>
    <x v="0"/>
    <m/>
    <x v="0"/>
    <m/>
    <x v="7"/>
    <n v="100474707"/>
    <x v="0"/>
    <x v="0"/>
    <s v="Retençoes STAPS"/>
    <s v="ORI"/>
    <x v="0"/>
    <s v="RSND"/>
    <x v="0"/>
    <x v="0"/>
    <x v="0"/>
    <x v="0"/>
    <x v="0"/>
    <x v="0"/>
    <x v="0"/>
    <x v="0"/>
    <x v="0"/>
    <x v="0"/>
    <x v="0"/>
    <s v="Retençoes STAPS"/>
    <x v="0"/>
    <x v="0"/>
    <x v="0"/>
    <x v="0"/>
    <x v="2"/>
    <x v="0"/>
    <x v="0"/>
    <s v="000000"/>
    <x v="0"/>
    <x v="1"/>
    <x v="0"/>
    <x v="0"/>
    <s v="RETENCAO OT"/>
  </r>
  <r>
    <x v="0"/>
    <n v="0"/>
    <n v="0"/>
    <n v="0"/>
    <n v="8664"/>
    <x v="2249"/>
    <x v="0"/>
    <x v="1"/>
    <x v="0"/>
    <s v="80.02.10.26"/>
    <x v="3"/>
    <x v="2"/>
    <x v="2"/>
    <s v="Outros"/>
    <s v="80.02.10"/>
    <s v="Outros"/>
    <s v="80.02.10"/>
    <x v="3"/>
    <x v="0"/>
    <x v="2"/>
    <x v="2"/>
    <x v="1"/>
    <x v="2"/>
    <x v="1"/>
    <x v="0"/>
    <x v="1"/>
    <s v="2023-02-24"/>
    <x v="0"/>
    <n v="8664"/>
    <x v="0"/>
    <m/>
    <x v="0"/>
    <m/>
    <x v="3"/>
    <n v="100479277"/>
    <x v="0"/>
    <x v="0"/>
    <s v="Retenção Sansung"/>
    <s v="ORI"/>
    <x v="0"/>
    <s v="RS"/>
    <x v="0"/>
    <x v="0"/>
    <x v="0"/>
    <x v="0"/>
    <x v="0"/>
    <x v="0"/>
    <x v="0"/>
    <x v="0"/>
    <x v="0"/>
    <x v="0"/>
    <x v="0"/>
    <s v="Retenção Sansung"/>
    <x v="0"/>
    <x v="0"/>
    <x v="0"/>
    <x v="0"/>
    <x v="2"/>
    <x v="0"/>
    <x v="0"/>
    <s v="000000"/>
    <x v="0"/>
    <x v="1"/>
    <x v="0"/>
    <x v="0"/>
    <s v="RETENCAO OT"/>
  </r>
  <r>
    <x v="0"/>
    <n v="0"/>
    <n v="0"/>
    <n v="0"/>
    <n v="5072"/>
    <x v="2250"/>
    <x v="0"/>
    <x v="1"/>
    <x v="0"/>
    <s v="80.02.01"/>
    <x v="2"/>
    <x v="2"/>
    <x v="2"/>
    <s v="Retenções Iur"/>
    <s v="80.02.01"/>
    <s v="Retenções Iur"/>
    <s v="80.02.01"/>
    <x v="2"/>
    <x v="0"/>
    <x v="2"/>
    <x v="0"/>
    <x v="1"/>
    <x v="2"/>
    <x v="1"/>
    <x v="0"/>
    <x v="1"/>
    <s v="2023-02-24"/>
    <x v="0"/>
    <n v="5072"/>
    <x v="0"/>
    <m/>
    <x v="0"/>
    <m/>
    <x v="2"/>
    <n v="100474696"/>
    <x v="0"/>
    <x v="0"/>
    <s v="Retenções Iur"/>
    <s v="ORI"/>
    <x v="0"/>
    <s v="RIUR"/>
    <x v="0"/>
    <x v="0"/>
    <x v="0"/>
    <x v="0"/>
    <x v="0"/>
    <x v="0"/>
    <x v="0"/>
    <x v="0"/>
    <x v="0"/>
    <x v="0"/>
    <x v="0"/>
    <s v="Retenções Iur"/>
    <x v="0"/>
    <x v="0"/>
    <x v="0"/>
    <x v="0"/>
    <x v="2"/>
    <x v="0"/>
    <x v="0"/>
    <s v="000000"/>
    <x v="0"/>
    <x v="1"/>
    <x v="0"/>
    <x v="0"/>
    <s v="RETENCAO OT"/>
  </r>
  <r>
    <x v="0"/>
    <n v="0"/>
    <n v="0"/>
    <n v="0"/>
    <n v="5673"/>
    <x v="2251"/>
    <x v="0"/>
    <x v="1"/>
    <x v="0"/>
    <s v="80.02.10.01"/>
    <x v="6"/>
    <x v="2"/>
    <x v="2"/>
    <s v="Outros"/>
    <s v="80.02.10"/>
    <s v="Outros"/>
    <s v="80.02.10"/>
    <x v="12"/>
    <x v="0"/>
    <x v="2"/>
    <x v="0"/>
    <x v="1"/>
    <x v="2"/>
    <x v="1"/>
    <x v="0"/>
    <x v="1"/>
    <s v="2023-02-24"/>
    <x v="0"/>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499"/>
    <x v="2252"/>
    <x v="0"/>
    <x v="1"/>
    <x v="0"/>
    <s v="80.02.10.26"/>
    <x v="3"/>
    <x v="2"/>
    <x v="2"/>
    <s v="Outros"/>
    <s v="80.02.10"/>
    <s v="Outros"/>
    <s v="80.02.10"/>
    <x v="3"/>
    <x v="0"/>
    <x v="2"/>
    <x v="2"/>
    <x v="1"/>
    <x v="2"/>
    <x v="1"/>
    <x v="0"/>
    <x v="1"/>
    <s v="2023-02-24"/>
    <x v="0"/>
    <n v="11499"/>
    <x v="0"/>
    <m/>
    <x v="0"/>
    <m/>
    <x v="3"/>
    <n v="100479277"/>
    <x v="0"/>
    <x v="0"/>
    <s v="Retenção Sansung"/>
    <s v="ORI"/>
    <x v="0"/>
    <s v="RS"/>
    <x v="0"/>
    <x v="0"/>
    <x v="0"/>
    <x v="0"/>
    <x v="0"/>
    <x v="0"/>
    <x v="0"/>
    <x v="0"/>
    <x v="0"/>
    <x v="0"/>
    <x v="0"/>
    <s v="Retenção Sansung"/>
    <x v="0"/>
    <x v="0"/>
    <x v="0"/>
    <x v="0"/>
    <x v="2"/>
    <x v="0"/>
    <x v="0"/>
    <s v="000000"/>
    <x v="0"/>
    <x v="1"/>
    <x v="0"/>
    <x v="0"/>
    <s v="RETENCAO OT"/>
  </r>
  <r>
    <x v="2"/>
    <n v="0"/>
    <n v="0"/>
    <n v="0"/>
    <n v="26980"/>
    <x v="2253"/>
    <x v="0"/>
    <x v="0"/>
    <x v="0"/>
    <s v="01.27.02.15"/>
    <x v="10"/>
    <x v="4"/>
    <x v="5"/>
    <s v="Saneamento básico"/>
    <s v="01.27.02"/>
    <s v="Saneamento básico"/>
    <s v="01.27.02"/>
    <x v="20"/>
    <x v="0"/>
    <x v="0"/>
    <x v="0"/>
    <x v="0"/>
    <x v="1"/>
    <x v="2"/>
    <x v="0"/>
    <x v="2"/>
    <s v="2023-03-07"/>
    <x v="0"/>
    <n v="269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s aquisições de combustíveis, destinadas aos serviços de transferência de resíduos sólidos e urbanos, conforme anexo. "/>
  </r>
  <r>
    <x v="2"/>
    <n v="0"/>
    <n v="0"/>
    <n v="0"/>
    <n v="578600"/>
    <x v="2254"/>
    <x v="0"/>
    <x v="1"/>
    <x v="0"/>
    <s v="03.03.10"/>
    <x v="4"/>
    <x v="0"/>
    <x v="3"/>
    <s v="Receitas Da Câmara"/>
    <s v="03.03.10"/>
    <s v="Receitas Da Câmara"/>
    <s v="03.03.10"/>
    <x v="43"/>
    <x v="0"/>
    <x v="6"/>
    <x v="11"/>
    <x v="0"/>
    <x v="0"/>
    <x v="1"/>
    <x v="0"/>
    <x v="1"/>
    <s v="2023-02-15"/>
    <x v="0"/>
    <n v="578600"/>
    <x v="0"/>
    <m/>
    <x v="0"/>
    <m/>
    <x v="8"/>
    <n v="100474914"/>
    <x v="0"/>
    <x v="0"/>
    <s v="Receitas Da Câmara"/>
    <s v="EXT"/>
    <x v="0"/>
    <s v="RDC"/>
    <x v="0"/>
    <x v="0"/>
    <x v="0"/>
    <x v="0"/>
    <x v="0"/>
    <x v="0"/>
    <x v="0"/>
    <x v="0"/>
    <x v="0"/>
    <x v="0"/>
    <x v="0"/>
    <s v="Receitas Da Câmara"/>
    <x v="0"/>
    <x v="0"/>
    <x v="0"/>
    <x v="0"/>
    <x v="0"/>
    <x v="0"/>
    <x v="0"/>
    <s v="000000"/>
    <x v="0"/>
    <x v="0"/>
    <x v="0"/>
    <x v="0"/>
    <s v="P/O ANMCV referente a 10% do financiamento terceiros, conforme anexo."/>
  </r>
  <r>
    <x v="0"/>
    <n v="0"/>
    <n v="0"/>
    <n v="0"/>
    <n v="14260"/>
    <x v="2255"/>
    <x v="0"/>
    <x v="0"/>
    <x v="0"/>
    <s v="03.16.15"/>
    <x v="0"/>
    <x v="0"/>
    <x v="0"/>
    <s v="Direção Financeira"/>
    <s v="03.16.15"/>
    <s v="Direção Financeira"/>
    <s v="03.16.15"/>
    <x v="55"/>
    <x v="0"/>
    <x v="0"/>
    <x v="0"/>
    <x v="0"/>
    <x v="0"/>
    <x v="0"/>
    <x v="0"/>
    <x v="2"/>
    <s v="2023-03-08"/>
    <x v="0"/>
    <n v="14260"/>
    <x v="0"/>
    <m/>
    <x v="0"/>
    <m/>
    <x v="330"/>
    <n v="100451018"/>
    <x v="0"/>
    <x v="0"/>
    <s v="Direção Financeira"/>
    <s v="ORI"/>
    <x v="0"/>
    <m/>
    <x v="0"/>
    <x v="0"/>
    <x v="0"/>
    <x v="0"/>
    <x v="0"/>
    <x v="0"/>
    <x v="0"/>
    <x v="0"/>
    <x v="0"/>
    <x v="0"/>
    <x v="0"/>
    <s v="Direção Financeira"/>
    <x v="0"/>
    <x v="0"/>
    <x v="0"/>
    <x v="0"/>
    <x v="0"/>
    <x v="0"/>
    <x v="0"/>
    <s v="000000"/>
    <x v="0"/>
    <x v="0"/>
    <x v="0"/>
    <x v="0"/>
    <s v="Pagamento a favor da DIKOR, referente a aquisição de placa em acrílico, conforme proposta em anexo."/>
  </r>
  <r>
    <x v="2"/>
    <n v="0"/>
    <n v="0"/>
    <n v="0"/>
    <n v="100000"/>
    <x v="2256"/>
    <x v="0"/>
    <x v="0"/>
    <x v="0"/>
    <s v="01.28.01.08"/>
    <x v="43"/>
    <x v="6"/>
    <x v="7"/>
    <s v="Habitação Social"/>
    <s v="01.28.01"/>
    <s v="Habitação Social"/>
    <s v="01.28.01"/>
    <x v="18"/>
    <x v="0"/>
    <x v="0"/>
    <x v="0"/>
    <x v="0"/>
    <x v="1"/>
    <x v="2"/>
    <x v="0"/>
    <x v="3"/>
    <s v="2023-04-06"/>
    <x v="1"/>
    <n v="100000"/>
    <x v="0"/>
    <m/>
    <x v="0"/>
    <m/>
    <x v="118"/>
    <n v="100478706"/>
    <x v="0"/>
    <x v="0"/>
    <s v="Habitações Sociais"/>
    <s v="ORI"/>
    <x v="0"/>
    <s v="HS"/>
    <x v="0"/>
    <x v="0"/>
    <x v="0"/>
    <x v="0"/>
    <x v="0"/>
    <x v="0"/>
    <x v="0"/>
    <x v="0"/>
    <x v="0"/>
    <x v="0"/>
    <x v="0"/>
    <s v="Habitações Sociais"/>
    <x v="0"/>
    <x v="0"/>
    <x v="0"/>
    <x v="0"/>
    <x v="1"/>
    <x v="0"/>
    <x v="0"/>
    <s v="000000"/>
    <x v="0"/>
    <x v="0"/>
    <x v="0"/>
    <x v="0"/>
    <s v="Pagamento á Empresa Construção Furtado Fernandes, referente a prestação de serviço da reabilitação da habitação (casa Faty Pundeca), em Ponta Calhetona, conforme anexo."/>
  </r>
  <r>
    <x v="1"/>
    <n v="0"/>
    <n v="0"/>
    <n v="0"/>
    <n v="191231"/>
    <x v="2257"/>
    <x v="0"/>
    <x v="0"/>
    <x v="0"/>
    <s v="80.02.10.26"/>
    <x v="3"/>
    <x v="2"/>
    <x v="2"/>
    <s v="Outros"/>
    <s v="80.02.10"/>
    <s v="Outros"/>
    <s v="80.02.10"/>
    <x v="35"/>
    <x v="0"/>
    <x v="4"/>
    <x v="10"/>
    <x v="1"/>
    <x v="2"/>
    <x v="0"/>
    <x v="0"/>
    <x v="3"/>
    <s v="2023-04-06"/>
    <x v="1"/>
    <n v="191231"/>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pelo equipamento eletrónico, a favor da M6J Tech referente a mês de Março de 2023, conforme justificativo em anexo "/>
  </r>
  <r>
    <x v="2"/>
    <n v="0"/>
    <n v="0"/>
    <n v="0"/>
    <n v="5475"/>
    <x v="2258"/>
    <x v="0"/>
    <x v="0"/>
    <x v="0"/>
    <s v="01.27.06.41"/>
    <x v="24"/>
    <x v="4"/>
    <x v="5"/>
    <s v="Requalificação Urbana e habitação"/>
    <s v="01.27.06"/>
    <s v="Requalificação Urbana e habitação"/>
    <s v="01.27.06"/>
    <x v="46"/>
    <x v="0"/>
    <x v="0"/>
    <x v="0"/>
    <x v="0"/>
    <x v="1"/>
    <x v="2"/>
    <x v="0"/>
    <x v="3"/>
    <s v="2023-04-28"/>
    <x v="1"/>
    <n v="5475"/>
    <x v="0"/>
    <m/>
    <x v="0"/>
    <m/>
    <x v="283"/>
    <n v="100456164"/>
    <x v="0"/>
    <x v="0"/>
    <s v="Reabilitação de Jardins Infantis e Escolas do EBI"/>
    <s v="ORI"/>
    <x v="0"/>
    <s v="RJEBI"/>
    <x v="0"/>
    <x v="0"/>
    <x v="0"/>
    <x v="0"/>
    <x v="0"/>
    <x v="0"/>
    <x v="0"/>
    <x v="0"/>
    <x v="0"/>
    <x v="0"/>
    <x v="0"/>
    <s v="Reabilitação de Jardins Infantis e Escolas do EBI"/>
    <x v="0"/>
    <x v="0"/>
    <x v="0"/>
    <x v="0"/>
    <x v="1"/>
    <x v="0"/>
    <x v="0"/>
    <s v="000000"/>
    <x v="0"/>
    <x v="0"/>
    <x v="0"/>
    <x v="0"/>
    <s v="Pagamento á Indústria Carvalho referente a aquisição de 5 sacos de cimento , para trabalhos da reabilitação do jardim de Ponta Verde, conforme anexo."/>
  </r>
  <r>
    <x v="0"/>
    <n v="0"/>
    <n v="0"/>
    <n v="0"/>
    <n v="10200"/>
    <x v="2245"/>
    <x v="0"/>
    <x v="0"/>
    <x v="0"/>
    <s v="03.16.01"/>
    <x v="14"/>
    <x v="0"/>
    <x v="0"/>
    <s v="Assembleia Municipal"/>
    <s v="03.16.01"/>
    <s v="Assembleia Municipal"/>
    <s v="03.16.01"/>
    <x v="71"/>
    <x v="0"/>
    <x v="0"/>
    <x v="0"/>
    <x v="0"/>
    <x v="0"/>
    <x v="0"/>
    <x v="0"/>
    <x v="4"/>
    <s v="2023-06-23"/>
    <x v="1"/>
    <n v="10200"/>
    <x v="0"/>
    <m/>
    <x v="0"/>
    <m/>
    <x v="331"/>
    <n v="100478191"/>
    <x v="0"/>
    <x v="0"/>
    <s v="Assembleia Municipal"/>
    <s v="ORI"/>
    <x v="0"/>
    <s v="AM"/>
    <x v="0"/>
    <x v="0"/>
    <x v="0"/>
    <x v="0"/>
    <x v="0"/>
    <x v="0"/>
    <x v="0"/>
    <x v="0"/>
    <x v="0"/>
    <x v="0"/>
    <x v="0"/>
    <s v="Assembleia Municipal"/>
    <x v="0"/>
    <x v="0"/>
    <x v="0"/>
    <x v="0"/>
    <x v="0"/>
    <x v="0"/>
    <x v="0"/>
    <s v="000000"/>
    <x v="0"/>
    <x v="0"/>
    <x v="0"/>
    <x v="0"/>
    <s v="Pagamento a favor da Sr. Deusa Moreno, eleito municipal, pela realização da VIIIª sessão extraordinária da Assembleia Municipal de São Miguel,15 de Maio de 2023, conforme documento em anexo.  "/>
  </r>
  <r>
    <x v="2"/>
    <n v="0"/>
    <n v="0"/>
    <n v="0"/>
    <n v="6000"/>
    <x v="2259"/>
    <x v="0"/>
    <x v="1"/>
    <x v="0"/>
    <s v="03.03.10"/>
    <x v="4"/>
    <x v="0"/>
    <x v="3"/>
    <s v="Receitas Da Câmara"/>
    <s v="03.03.10"/>
    <s v="Receitas Da Câmara"/>
    <s v="03.03.10"/>
    <x v="33"/>
    <x v="0"/>
    <x v="0"/>
    <x v="0"/>
    <x v="0"/>
    <x v="0"/>
    <x v="1"/>
    <x v="0"/>
    <x v="4"/>
    <s v="2023-06-22"/>
    <x v="1"/>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2260"/>
    <x v="0"/>
    <x v="1"/>
    <x v="0"/>
    <s v="03.03.10"/>
    <x v="4"/>
    <x v="0"/>
    <x v="3"/>
    <s v="Receitas Da Câmara"/>
    <s v="03.03.10"/>
    <s v="Receitas Da Câmara"/>
    <s v="03.03.10"/>
    <x v="7"/>
    <x v="0"/>
    <x v="3"/>
    <x v="3"/>
    <x v="0"/>
    <x v="0"/>
    <x v="1"/>
    <x v="0"/>
    <x v="4"/>
    <s v="2023-06-22"/>
    <x v="1"/>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2261"/>
    <x v="0"/>
    <x v="1"/>
    <x v="0"/>
    <s v="03.03.10"/>
    <x v="4"/>
    <x v="0"/>
    <x v="3"/>
    <s v="Receitas Da Câmara"/>
    <s v="03.03.10"/>
    <s v="Receitas Da Câmara"/>
    <s v="03.03.10"/>
    <x v="31"/>
    <x v="0"/>
    <x v="3"/>
    <x v="9"/>
    <x v="0"/>
    <x v="0"/>
    <x v="1"/>
    <x v="0"/>
    <x v="4"/>
    <s v="2023-06-22"/>
    <x v="1"/>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574"/>
    <x v="2262"/>
    <x v="0"/>
    <x v="1"/>
    <x v="0"/>
    <s v="03.03.10"/>
    <x v="4"/>
    <x v="0"/>
    <x v="3"/>
    <s v="Receitas Da Câmara"/>
    <s v="03.03.10"/>
    <s v="Receitas Da Câmara"/>
    <s v="03.03.10"/>
    <x v="8"/>
    <x v="0"/>
    <x v="0"/>
    <x v="0"/>
    <x v="0"/>
    <x v="0"/>
    <x v="1"/>
    <x v="0"/>
    <x v="4"/>
    <s v="2023-06-22"/>
    <x v="1"/>
    <n v="515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
    <x v="2263"/>
    <x v="0"/>
    <x v="1"/>
    <x v="0"/>
    <s v="03.03.10"/>
    <x v="4"/>
    <x v="0"/>
    <x v="3"/>
    <s v="Receitas Da Câmara"/>
    <s v="03.03.10"/>
    <s v="Receitas Da Câmara"/>
    <s v="03.03.10"/>
    <x v="4"/>
    <x v="0"/>
    <x v="3"/>
    <x v="3"/>
    <x v="0"/>
    <x v="0"/>
    <x v="1"/>
    <x v="0"/>
    <x v="4"/>
    <s v="2023-06-22"/>
    <x v="1"/>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32"/>
    <x v="2264"/>
    <x v="0"/>
    <x v="1"/>
    <x v="0"/>
    <s v="03.03.10"/>
    <x v="4"/>
    <x v="0"/>
    <x v="3"/>
    <s v="Receitas Da Câmara"/>
    <s v="03.03.10"/>
    <s v="Receitas Da Câmara"/>
    <s v="03.03.10"/>
    <x v="25"/>
    <x v="0"/>
    <x v="3"/>
    <x v="3"/>
    <x v="0"/>
    <x v="0"/>
    <x v="1"/>
    <x v="0"/>
    <x v="4"/>
    <s v="2023-06-22"/>
    <x v="1"/>
    <n v="29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2265"/>
    <x v="0"/>
    <x v="1"/>
    <x v="0"/>
    <s v="03.03.10"/>
    <x v="4"/>
    <x v="0"/>
    <x v="3"/>
    <s v="Receitas Da Câmara"/>
    <s v="03.03.10"/>
    <s v="Receitas Da Câmara"/>
    <s v="03.03.10"/>
    <x v="5"/>
    <x v="0"/>
    <x v="0"/>
    <x v="4"/>
    <x v="0"/>
    <x v="0"/>
    <x v="1"/>
    <x v="0"/>
    <x v="4"/>
    <s v="2023-06-22"/>
    <x v="1"/>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45"/>
    <x v="2266"/>
    <x v="0"/>
    <x v="1"/>
    <x v="0"/>
    <s v="03.03.10"/>
    <x v="4"/>
    <x v="0"/>
    <x v="3"/>
    <s v="Receitas Da Câmara"/>
    <s v="03.03.10"/>
    <s v="Receitas Da Câmara"/>
    <s v="03.03.10"/>
    <x v="6"/>
    <x v="0"/>
    <x v="3"/>
    <x v="3"/>
    <x v="0"/>
    <x v="0"/>
    <x v="1"/>
    <x v="0"/>
    <x v="4"/>
    <s v="2023-06-22"/>
    <x v="1"/>
    <n v="116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2267"/>
    <x v="0"/>
    <x v="1"/>
    <x v="0"/>
    <s v="03.03.10"/>
    <x v="4"/>
    <x v="0"/>
    <x v="3"/>
    <s v="Receitas Da Câmara"/>
    <s v="03.03.10"/>
    <s v="Receitas Da Câmara"/>
    <s v="03.03.10"/>
    <x v="32"/>
    <x v="0"/>
    <x v="3"/>
    <x v="3"/>
    <x v="0"/>
    <x v="0"/>
    <x v="1"/>
    <x v="0"/>
    <x v="4"/>
    <s v="2023-06-22"/>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2268"/>
    <x v="0"/>
    <x v="1"/>
    <x v="0"/>
    <s v="03.03.10"/>
    <x v="4"/>
    <x v="0"/>
    <x v="3"/>
    <s v="Receitas Da Câmara"/>
    <s v="03.03.10"/>
    <s v="Receitas Da Câmara"/>
    <s v="03.03.10"/>
    <x v="22"/>
    <x v="0"/>
    <x v="3"/>
    <x v="3"/>
    <x v="0"/>
    <x v="0"/>
    <x v="1"/>
    <x v="0"/>
    <x v="4"/>
    <s v="2023-06-22"/>
    <x v="1"/>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15"/>
    <x v="2269"/>
    <x v="0"/>
    <x v="1"/>
    <x v="0"/>
    <s v="03.03.10"/>
    <x v="4"/>
    <x v="0"/>
    <x v="3"/>
    <s v="Receitas Da Câmara"/>
    <s v="03.03.10"/>
    <s v="Receitas Da Câmara"/>
    <s v="03.03.10"/>
    <x v="28"/>
    <x v="0"/>
    <x v="3"/>
    <x v="3"/>
    <x v="0"/>
    <x v="0"/>
    <x v="1"/>
    <x v="0"/>
    <x v="4"/>
    <s v="2023-06-22"/>
    <x v="1"/>
    <n v="129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0"/>
    <x v="2270"/>
    <x v="0"/>
    <x v="1"/>
    <x v="0"/>
    <s v="03.03.10"/>
    <x v="4"/>
    <x v="0"/>
    <x v="3"/>
    <s v="Receitas Da Câmara"/>
    <s v="03.03.10"/>
    <s v="Receitas Da Câmara"/>
    <s v="03.03.10"/>
    <x v="9"/>
    <x v="0"/>
    <x v="3"/>
    <x v="3"/>
    <x v="0"/>
    <x v="0"/>
    <x v="1"/>
    <x v="0"/>
    <x v="4"/>
    <s v="2023-06-22"/>
    <x v="1"/>
    <n v="2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2271"/>
    <x v="0"/>
    <x v="1"/>
    <x v="0"/>
    <s v="03.03.10"/>
    <x v="4"/>
    <x v="0"/>
    <x v="3"/>
    <s v="Receitas Da Câmara"/>
    <s v="03.03.10"/>
    <s v="Receitas Da Câmara"/>
    <s v="03.03.10"/>
    <x v="34"/>
    <x v="0"/>
    <x v="3"/>
    <x v="3"/>
    <x v="0"/>
    <x v="0"/>
    <x v="1"/>
    <x v="0"/>
    <x v="4"/>
    <s v="2023-06-22"/>
    <x v="1"/>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70"/>
    <x v="2272"/>
    <x v="0"/>
    <x v="1"/>
    <x v="0"/>
    <s v="03.03.10"/>
    <x v="4"/>
    <x v="0"/>
    <x v="3"/>
    <s v="Receitas Da Câmara"/>
    <s v="03.03.10"/>
    <s v="Receitas Da Câmara"/>
    <s v="03.03.10"/>
    <x v="11"/>
    <x v="0"/>
    <x v="3"/>
    <x v="3"/>
    <x v="0"/>
    <x v="0"/>
    <x v="1"/>
    <x v="0"/>
    <x v="4"/>
    <s v="2023-06-22"/>
    <x v="1"/>
    <n v="267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628"/>
    <x v="2273"/>
    <x v="0"/>
    <x v="0"/>
    <x v="0"/>
    <s v="01.27.06.80"/>
    <x v="15"/>
    <x v="4"/>
    <x v="5"/>
    <s v="Requalificação Urbana e habitação"/>
    <s v="01.27.06"/>
    <s v="Requalificação Urbana e habitação"/>
    <s v="01.27.06"/>
    <x v="18"/>
    <x v="0"/>
    <x v="0"/>
    <x v="0"/>
    <x v="0"/>
    <x v="1"/>
    <x v="2"/>
    <x v="0"/>
    <x v="6"/>
    <s v="2023-07-25"/>
    <x v="2"/>
    <n v="6628"/>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ível destinada as viaturas afeto as obras de requalificação urbana de Veneza, conforme proposta e fatura em anexo.   "/>
  </r>
  <r>
    <x v="0"/>
    <n v="0"/>
    <n v="0"/>
    <n v="0"/>
    <n v="45379"/>
    <x v="2274"/>
    <x v="0"/>
    <x v="0"/>
    <x v="0"/>
    <s v="03.16.15"/>
    <x v="0"/>
    <x v="0"/>
    <x v="0"/>
    <s v="Direção Financeira"/>
    <s v="03.16.15"/>
    <s v="Direção Financeira"/>
    <s v="03.16.15"/>
    <x v="0"/>
    <x v="0"/>
    <x v="0"/>
    <x v="0"/>
    <x v="0"/>
    <x v="0"/>
    <x v="0"/>
    <x v="0"/>
    <x v="6"/>
    <s v="2023-07-25"/>
    <x v="2"/>
    <n v="45379"/>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 da CMSM, conforme anexo."/>
  </r>
  <r>
    <x v="0"/>
    <n v="0"/>
    <n v="0"/>
    <n v="0"/>
    <n v="2000"/>
    <x v="2275"/>
    <x v="0"/>
    <x v="0"/>
    <x v="0"/>
    <s v="03.16.15"/>
    <x v="0"/>
    <x v="0"/>
    <x v="0"/>
    <s v="Direção Financeira"/>
    <s v="03.16.15"/>
    <s v="Direção Financeira"/>
    <s v="03.16.15"/>
    <x v="0"/>
    <x v="0"/>
    <x v="0"/>
    <x v="0"/>
    <x v="0"/>
    <x v="0"/>
    <x v="0"/>
    <x v="0"/>
    <x v="6"/>
    <s v="2023-07-25"/>
    <x v="2"/>
    <n v="2000"/>
    <x v="0"/>
    <m/>
    <x v="0"/>
    <m/>
    <x v="8"/>
    <n v="100474914"/>
    <x v="0"/>
    <x v="0"/>
    <s v="Direção Financeira"/>
    <s v="ORI"/>
    <x v="0"/>
    <m/>
    <x v="0"/>
    <x v="0"/>
    <x v="0"/>
    <x v="0"/>
    <x v="0"/>
    <x v="0"/>
    <x v="0"/>
    <x v="0"/>
    <x v="0"/>
    <x v="0"/>
    <x v="0"/>
    <s v="Direção Financeira"/>
    <x v="0"/>
    <x v="0"/>
    <x v="0"/>
    <x v="0"/>
    <x v="0"/>
    <x v="0"/>
    <x v="0"/>
    <s v="000000"/>
    <x v="0"/>
    <x v="0"/>
    <x v="0"/>
    <x v="0"/>
    <s v="Despesa pela aquisição de combustíveis, destinados as viatura da CMSM, conforme anexo.   "/>
  </r>
  <r>
    <x v="0"/>
    <n v="0"/>
    <n v="0"/>
    <n v="0"/>
    <n v="20946"/>
    <x v="2276"/>
    <x v="0"/>
    <x v="1"/>
    <x v="0"/>
    <s v="80.02.01"/>
    <x v="2"/>
    <x v="2"/>
    <x v="2"/>
    <s v="Retenções Iur"/>
    <s v="80.02.01"/>
    <s v="Retenções Iur"/>
    <s v="80.02.01"/>
    <x v="2"/>
    <x v="0"/>
    <x v="2"/>
    <x v="0"/>
    <x v="1"/>
    <x v="2"/>
    <x v="1"/>
    <x v="0"/>
    <x v="6"/>
    <s v="2023-07-20"/>
    <x v="2"/>
    <n v="20946"/>
    <x v="0"/>
    <m/>
    <x v="0"/>
    <m/>
    <x v="2"/>
    <n v="100474696"/>
    <x v="0"/>
    <x v="0"/>
    <s v="Retenções Iur"/>
    <s v="ORI"/>
    <x v="0"/>
    <s v="RIUR"/>
    <x v="0"/>
    <x v="0"/>
    <x v="0"/>
    <x v="0"/>
    <x v="0"/>
    <x v="0"/>
    <x v="0"/>
    <x v="0"/>
    <x v="0"/>
    <x v="0"/>
    <x v="0"/>
    <s v="Retenções Iur"/>
    <x v="0"/>
    <x v="0"/>
    <x v="0"/>
    <x v="0"/>
    <x v="2"/>
    <x v="0"/>
    <x v="0"/>
    <s v="000000"/>
    <x v="0"/>
    <x v="1"/>
    <x v="0"/>
    <x v="0"/>
    <s v="RETENCAO OT"/>
  </r>
  <r>
    <x v="0"/>
    <n v="0"/>
    <n v="0"/>
    <n v="0"/>
    <n v="36812"/>
    <x v="2277"/>
    <x v="0"/>
    <x v="1"/>
    <x v="0"/>
    <s v="80.02.10.01"/>
    <x v="6"/>
    <x v="2"/>
    <x v="2"/>
    <s v="Outros"/>
    <s v="80.02.10"/>
    <s v="Outros"/>
    <s v="80.02.10"/>
    <x v="12"/>
    <x v="0"/>
    <x v="2"/>
    <x v="0"/>
    <x v="1"/>
    <x v="2"/>
    <x v="1"/>
    <x v="0"/>
    <x v="6"/>
    <s v="2023-07-20"/>
    <x v="2"/>
    <n v="3681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2278"/>
    <x v="0"/>
    <x v="1"/>
    <x v="0"/>
    <s v="80.02.10.02"/>
    <x v="7"/>
    <x v="2"/>
    <x v="2"/>
    <s v="Outros"/>
    <s v="80.02.10"/>
    <s v="Outros"/>
    <s v="80.02.10"/>
    <x v="13"/>
    <x v="0"/>
    <x v="2"/>
    <x v="0"/>
    <x v="1"/>
    <x v="2"/>
    <x v="1"/>
    <x v="0"/>
    <x v="6"/>
    <s v="2023-07-20"/>
    <x v="2"/>
    <n v="168"/>
    <x v="0"/>
    <m/>
    <x v="0"/>
    <m/>
    <x v="7"/>
    <n v="100474707"/>
    <x v="0"/>
    <x v="0"/>
    <s v="Retençoes STAPS"/>
    <s v="ORI"/>
    <x v="0"/>
    <s v="RSND"/>
    <x v="0"/>
    <x v="0"/>
    <x v="0"/>
    <x v="0"/>
    <x v="0"/>
    <x v="0"/>
    <x v="0"/>
    <x v="0"/>
    <x v="0"/>
    <x v="0"/>
    <x v="0"/>
    <s v="Retençoes STAPS"/>
    <x v="0"/>
    <x v="0"/>
    <x v="0"/>
    <x v="0"/>
    <x v="2"/>
    <x v="0"/>
    <x v="0"/>
    <s v="000000"/>
    <x v="0"/>
    <x v="1"/>
    <x v="0"/>
    <x v="0"/>
    <s v="RETENCAO OT"/>
  </r>
  <r>
    <x v="0"/>
    <n v="0"/>
    <n v="0"/>
    <n v="0"/>
    <n v="16496"/>
    <x v="2279"/>
    <x v="0"/>
    <x v="1"/>
    <x v="0"/>
    <s v="80.02.10.26"/>
    <x v="3"/>
    <x v="2"/>
    <x v="2"/>
    <s v="Outros"/>
    <s v="80.02.10"/>
    <s v="Outros"/>
    <s v="80.02.10"/>
    <x v="3"/>
    <x v="0"/>
    <x v="2"/>
    <x v="2"/>
    <x v="1"/>
    <x v="2"/>
    <x v="1"/>
    <x v="0"/>
    <x v="6"/>
    <s v="2023-07-20"/>
    <x v="2"/>
    <n v="16496"/>
    <x v="0"/>
    <m/>
    <x v="0"/>
    <m/>
    <x v="3"/>
    <n v="100479277"/>
    <x v="0"/>
    <x v="0"/>
    <s v="Retenção Sansung"/>
    <s v="ORI"/>
    <x v="0"/>
    <s v="RS"/>
    <x v="0"/>
    <x v="0"/>
    <x v="0"/>
    <x v="0"/>
    <x v="0"/>
    <x v="0"/>
    <x v="0"/>
    <x v="0"/>
    <x v="0"/>
    <x v="0"/>
    <x v="0"/>
    <s v="Retenção Sansung"/>
    <x v="0"/>
    <x v="0"/>
    <x v="0"/>
    <x v="0"/>
    <x v="2"/>
    <x v="0"/>
    <x v="0"/>
    <s v="000000"/>
    <x v="0"/>
    <x v="1"/>
    <x v="0"/>
    <x v="0"/>
    <s v="RETENCAO OT"/>
  </r>
  <r>
    <x v="0"/>
    <n v="0"/>
    <n v="0"/>
    <n v="0"/>
    <n v="90000"/>
    <x v="2280"/>
    <x v="0"/>
    <x v="0"/>
    <x v="0"/>
    <s v="01.25.04.22"/>
    <x v="17"/>
    <x v="1"/>
    <x v="1"/>
    <s v="Cultura"/>
    <s v="01.25.04"/>
    <s v="Cultura"/>
    <s v="01.25.04"/>
    <x v="21"/>
    <x v="0"/>
    <x v="5"/>
    <x v="8"/>
    <x v="0"/>
    <x v="1"/>
    <x v="0"/>
    <x v="0"/>
    <x v="11"/>
    <s v="2023-09-22"/>
    <x v="2"/>
    <n v="90000"/>
    <x v="0"/>
    <m/>
    <x v="0"/>
    <m/>
    <x v="65"/>
    <n v="10047784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fornecimento de refeições aos feirantes, conforme proposta em anexo."/>
  </r>
  <r>
    <x v="0"/>
    <n v="0"/>
    <n v="0"/>
    <n v="0"/>
    <n v="3600"/>
    <x v="2281"/>
    <x v="0"/>
    <x v="0"/>
    <x v="0"/>
    <s v="03.16.02"/>
    <x v="9"/>
    <x v="0"/>
    <x v="0"/>
    <s v="Gabinete do Presidente"/>
    <s v="03.16.02"/>
    <s v="Gabinete do Presidente"/>
    <s v="03.16.02"/>
    <x v="19"/>
    <x v="0"/>
    <x v="0"/>
    <x v="7"/>
    <x v="0"/>
    <x v="0"/>
    <x v="0"/>
    <x v="0"/>
    <x v="11"/>
    <s v="2023-09-27"/>
    <x v="2"/>
    <n v="3600"/>
    <x v="0"/>
    <m/>
    <x v="0"/>
    <m/>
    <x v="182"/>
    <n v="100478720"/>
    <x v="0"/>
    <x v="0"/>
    <s v="Gabinete do Presidente"/>
    <s v="ORI"/>
    <x v="0"/>
    <m/>
    <x v="0"/>
    <x v="0"/>
    <x v="0"/>
    <x v="0"/>
    <x v="0"/>
    <x v="0"/>
    <x v="0"/>
    <x v="0"/>
    <x v="0"/>
    <x v="0"/>
    <x v="0"/>
    <s v="Gabinete do Presidente"/>
    <x v="0"/>
    <x v="0"/>
    <x v="0"/>
    <x v="0"/>
    <x v="0"/>
    <x v="0"/>
    <x v="0"/>
    <s v="000000"/>
    <x v="0"/>
    <x v="0"/>
    <x v="0"/>
    <x v="0"/>
    <s v="Ajuda de custo a favor do Sr. Moisés Landim, pela sua deslocação a cidade da Praia em missão do serviço, nos dias 05 e 25 de setembro de 2023, conforme anexo."/>
  </r>
  <r>
    <x v="2"/>
    <n v="0"/>
    <n v="0"/>
    <n v="0"/>
    <n v="117000"/>
    <x v="2282"/>
    <x v="0"/>
    <x v="1"/>
    <x v="0"/>
    <s v="03.03.10"/>
    <x v="4"/>
    <x v="0"/>
    <x v="3"/>
    <s v="Receitas Da Câmara"/>
    <s v="03.03.10"/>
    <s v="Receitas Da Câmara"/>
    <s v="03.03.10"/>
    <x v="33"/>
    <x v="0"/>
    <x v="0"/>
    <x v="0"/>
    <x v="0"/>
    <x v="0"/>
    <x v="1"/>
    <x v="0"/>
    <x v="11"/>
    <s v="2023-09-22"/>
    <x v="2"/>
    <n v="117000"/>
    <x v="0"/>
    <m/>
    <x v="0"/>
    <m/>
    <x v="8"/>
    <n v="100474914"/>
    <x v="0"/>
    <x v="0"/>
    <s v="Receitas Da Câmara"/>
    <s v="EXT"/>
    <x v="0"/>
    <s v="RDC"/>
    <x v="0"/>
    <x v="0"/>
    <x v="0"/>
    <x v="0"/>
    <x v="0"/>
    <x v="0"/>
    <x v="0"/>
    <x v="0"/>
    <x v="0"/>
    <x v="0"/>
    <x v="0"/>
    <s v="Receitas Da Câmara"/>
    <x v="0"/>
    <x v="0"/>
    <x v="0"/>
    <x v="0"/>
    <x v="0"/>
    <x v="0"/>
    <x v="0"/>
    <s v="000000"/>
    <x v="0"/>
    <x v="0"/>
    <x v="0"/>
    <x v="0"/>
    <s v="Pagamento de um lote de terreno, situado em Variante do Monte Pousada a favor do Sr. Austolino Afonso Duarte, conforme anexo. "/>
  </r>
  <r>
    <x v="0"/>
    <n v="0"/>
    <n v="0"/>
    <n v="0"/>
    <n v="62857"/>
    <x v="2283"/>
    <x v="0"/>
    <x v="0"/>
    <x v="0"/>
    <s v="03.16.15"/>
    <x v="0"/>
    <x v="0"/>
    <x v="0"/>
    <s v="Direção Financeira"/>
    <s v="03.16.15"/>
    <s v="Direção Financeira"/>
    <s v="03.16.15"/>
    <x v="0"/>
    <x v="0"/>
    <x v="0"/>
    <x v="0"/>
    <x v="0"/>
    <x v="0"/>
    <x v="0"/>
    <x v="0"/>
    <x v="8"/>
    <s v="2023-10-27"/>
    <x v="3"/>
    <n v="62857"/>
    <x v="0"/>
    <m/>
    <x v="0"/>
    <m/>
    <x v="0"/>
    <n v="100476920"/>
    <x v="0"/>
    <x v="0"/>
    <s v="Direção Financeira"/>
    <s v="ORI"/>
    <x v="0"/>
    <m/>
    <x v="0"/>
    <x v="0"/>
    <x v="0"/>
    <x v="0"/>
    <x v="0"/>
    <x v="0"/>
    <x v="0"/>
    <x v="0"/>
    <x v="0"/>
    <x v="0"/>
    <x v="0"/>
    <s v="Direção Financeira"/>
    <x v="0"/>
    <x v="0"/>
    <x v="0"/>
    <x v="0"/>
    <x v="0"/>
    <x v="0"/>
    <x v="0"/>
    <s v="000000"/>
    <x v="0"/>
    <x v="0"/>
    <x v="0"/>
    <x v="0"/>
    <s v="Pagamento a favor Felisberto Carvalho auto, pela aquisição de combustiveis destinados as viaturas afetos ao serviço da CMSM e obras do estaleiro naval, confrome anexo.  "/>
  </r>
  <r>
    <x v="0"/>
    <n v="0"/>
    <n v="0"/>
    <n v="0"/>
    <n v="53757"/>
    <x v="2284"/>
    <x v="0"/>
    <x v="0"/>
    <x v="0"/>
    <s v="03.16.15"/>
    <x v="0"/>
    <x v="0"/>
    <x v="0"/>
    <s v="Direção Financeira"/>
    <s v="03.16.15"/>
    <s v="Direção Financeira"/>
    <s v="03.16.15"/>
    <x v="0"/>
    <x v="0"/>
    <x v="0"/>
    <x v="0"/>
    <x v="0"/>
    <x v="0"/>
    <x v="0"/>
    <x v="0"/>
    <x v="8"/>
    <s v="2023-10-31"/>
    <x v="3"/>
    <n v="53757"/>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os as viaturas afetas aos serviços da CMSM, confrome anexo."/>
  </r>
  <r>
    <x v="2"/>
    <n v="0"/>
    <n v="0"/>
    <n v="0"/>
    <n v="245000"/>
    <x v="2285"/>
    <x v="0"/>
    <x v="0"/>
    <x v="0"/>
    <s v="01.27.06.72"/>
    <x v="31"/>
    <x v="4"/>
    <x v="5"/>
    <s v="Requalificação Urbana e habitação"/>
    <s v="01.27.06"/>
    <s v="Requalificação Urbana e habitação"/>
    <s v="01.27.06"/>
    <x v="18"/>
    <x v="0"/>
    <x v="0"/>
    <x v="0"/>
    <x v="0"/>
    <x v="1"/>
    <x v="2"/>
    <x v="0"/>
    <x v="9"/>
    <s v="2023-11-02"/>
    <x v="3"/>
    <n v="245000"/>
    <x v="0"/>
    <m/>
    <x v="0"/>
    <m/>
    <x v="61"/>
    <n v="100478941"/>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SGL-Transporte Comércio E Pintura, pela aquisição de serviços de pintura dos Edificios Municipais, confrome anexo."/>
  </r>
  <r>
    <x v="2"/>
    <n v="0"/>
    <n v="0"/>
    <n v="0"/>
    <n v="13973"/>
    <x v="2286"/>
    <x v="0"/>
    <x v="0"/>
    <x v="0"/>
    <s v="01.27.02.15"/>
    <x v="10"/>
    <x v="4"/>
    <x v="5"/>
    <s v="Saneamento básico"/>
    <s v="01.27.02"/>
    <s v="Saneamento básico"/>
    <s v="01.27.02"/>
    <x v="20"/>
    <x v="0"/>
    <x v="0"/>
    <x v="0"/>
    <x v="0"/>
    <x v="1"/>
    <x v="2"/>
    <x v="0"/>
    <x v="9"/>
    <s v="2023-11-24"/>
    <x v="3"/>
    <n v="13973"/>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ivel, destinado a viatura afeto aos serviços de transfência de residuos para o aterro sanitário, confrome anexo."/>
  </r>
  <r>
    <x v="2"/>
    <n v="0"/>
    <n v="0"/>
    <n v="0"/>
    <n v="25000"/>
    <x v="2287"/>
    <x v="0"/>
    <x v="0"/>
    <x v="0"/>
    <s v="01.25.02.23"/>
    <x v="12"/>
    <x v="1"/>
    <x v="1"/>
    <s v="desporto"/>
    <s v="01.25.02"/>
    <s v="desporto"/>
    <s v="01.25.02"/>
    <x v="18"/>
    <x v="0"/>
    <x v="0"/>
    <x v="0"/>
    <x v="0"/>
    <x v="1"/>
    <x v="2"/>
    <x v="0"/>
    <x v="10"/>
    <s v="2023-12-15"/>
    <x v="3"/>
    <n v="25000"/>
    <x v="0"/>
    <m/>
    <x v="0"/>
    <m/>
    <x v="332"/>
    <n v="100478108"/>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da Empresa Mini Mercado Sandra Carvalho, referente aquisição de produtos de alimentação adiquiridos pelos atletas Flor Jovem, conforme anexo."/>
  </r>
  <r>
    <x v="2"/>
    <n v="0"/>
    <n v="0"/>
    <n v="0"/>
    <n v="40000"/>
    <x v="2288"/>
    <x v="0"/>
    <x v="0"/>
    <x v="0"/>
    <s v="01.27.06.42"/>
    <x v="57"/>
    <x v="4"/>
    <x v="5"/>
    <s v="Requalificação Urbana e habitação"/>
    <s v="01.27.06"/>
    <s v="Requalificação Urbana e habitação"/>
    <s v="01.27.06"/>
    <x v="18"/>
    <x v="0"/>
    <x v="0"/>
    <x v="0"/>
    <x v="0"/>
    <x v="1"/>
    <x v="2"/>
    <x v="0"/>
    <x v="10"/>
    <s v="2023-12-28"/>
    <x v="3"/>
    <n v="40000"/>
    <x v="0"/>
    <m/>
    <x v="0"/>
    <m/>
    <x v="333"/>
    <n v="100479118"/>
    <x v="0"/>
    <x v="0"/>
    <s v="Manutenção do Estádio Municipal/Campos Futebol 11"/>
    <s v="ORI"/>
    <x v="0"/>
    <s v="MCF"/>
    <x v="0"/>
    <x v="0"/>
    <x v="0"/>
    <x v="0"/>
    <x v="0"/>
    <x v="0"/>
    <x v="0"/>
    <x v="0"/>
    <x v="0"/>
    <x v="0"/>
    <x v="0"/>
    <s v="Manutenção do Estádio Municipal/Campos Futebol 11"/>
    <x v="0"/>
    <x v="0"/>
    <x v="0"/>
    <x v="0"/>
    <x v="1"/>
    <x v="0"/>
    <x v="0"/>
    <s v="000000"/>
    <x v="0"/>
    <x v="0"/>
    <x v="0"/>
    <x v="0"/>
    <s v="Pagamento a favor da Empresa ZF Transporte Comércio &amp; Construção, referente a serviços de transportes de terra, conforme anexo. "/>
  </r>
  <r>
    <x v="0"/>
    <n v="0"/>
    <n v="0"/>
    <n v="0"/>
    <n v="174000"/>
    <x v="2289"/>
    <x v="0"/>
    <x v="0"/>
    <x v="0"/>
    <s v="01.25.05.12"/>
    <x v="5"/>
    <x v="1"/>
    <x v="1"/>
    <s v="Saúde"/>
    <s v="01.25.05"/>
    <s v="Saúde"/>
    <s v="01.25.05"/>
    <x v="1"/>
    <x v="0"/>
    <x v="1"/>
    <x v="1"/>
    <x v="0"/>
    <x v="1"/>
    <x v="0"/>
    <x v="0"/>
    <x v="8"/>
    <s v="2023-10-23"/>
    <x v="3"/>
    <n v="174000"/>
    <x v="0"/>
    <m/>
    <x v="0"/>
    <m/>
    <x v="131"/>
    <n v="100392078"/>
    <x v="0"/>
    <x v="0"/>
    <s v="Promoção e Inclusão Social"/>
    <s v="ORI"/>
    <x v="0"/>
    <m/>
    <x v="0"/>
    <x v="0"/>
    <x v="0"/>
    <x v="0"/>
    <x v="0"/>
    <x v="0"/>
    <x v="0"/>
    <x v="0"/>
    <x v="0"/>
    <x v="0"/>
    <x v="0"/>
    <s v="Promoção e Inclusão Social"/>
    <x v="0"/>
    <x v="0"/>
    <x v="0"/>
    <x v="0"/>
    <x v="1"/>
    <x v="0"/>
    <x v="0"/>
    <s v="000000"/>
    <x v="0"/>
    <x v="0"/>
    <x v="0"/>
    <x v="0"/>
    <s v="Pagamento de kit, a favor das beneficiárias Maria Martins, Jacira Tavares, Celina Varela e Anilda Lopes, conforme proposta em anexo.  "/>
  </r>
  <r>
    <x v="0"/>
    <n v="0"/>
    <n v="0"/>
    <n v="0"/>
    <n v="10000"/>
    <x v="2290"/>
    <x v="0"/>
    <x v="0"/>
    <x v="0"/>
    <s v="01.25.01.12"/>
    <x v="42"/>
    <x v="1"/>
    <x v="1"/>
    <s v="Educação"/>
    <s v="01.25.01"/>
    <s v="Educação"/>
    <s v="01.25.01"/>
    <x v="21"/>
    <x v="0"/>
    <x v="5"/>
    <x v="8"/>
    <x v="0"/>
    <x v="1"/>
    <x v="0"/>
    <x v="0"/>
    <x v="0"/>
    <s v="2023-01-10"/>
    <x v="0"/>
    <n v="10000"/>
    <x v="0"/>
    <m/>
    <x v="0"/>
    <m/>
    <x v="334"/>
    <n v="100479106"/>
    <x v="0"/>
    <x v="0"/>
    <s v="Comparticipação da Câmara com Ensino Superior"/>
    <s v="ORI"/>
    <x v="0"/>
    <m/>
    <x v="0"/>
    <x v="0"/>
    <x v="0"/>
    <x v="0"/>
    <x v="0"/>
    <x v="0"/>
    <x v="0"/>
    <x v="0"/>
    <x v="0"/>
    <x v="0"/>
    <x v="0"/>
    <s v="Comparticipação da Câmara com Ensino Superior"/>
    <x v="0"/>
    <x v="0"/>
    <x v="0"/>
    <x v="0"/>
    <x v="1"/>
    <x v="0"/>
    <x v="0"/>
    <s v="099999"/>
    <x v="0"/>
    <x v="0"/>
    <x v="0"/>
    <x v="0"/>
    <s v="Pagamento a favor de Acelera Busines, com apoio financeiro para pagamento de propina, conforme anexo."/>
  </r>
  <r>
    <x v="0"/>
    <n v="0"/>
    <n v="0"/>
    <n v="0"/>
    <n v="29"/>
    <x v="2291"/>
    <x v="0"/>
    <x v="1"/>
    <x v="0"/>
    <s v="03.03.10"/>
    <x v="4"/>
    <x v="0"/>
    <x v="3"/>
    <s v="Receitas Da Câmara"/>
    <s v="03.03.10"/>
    <s v="Receitas Da Câmara"/>
    <s v="03.03.10"/>
    <x v="23"/>
    <x v="0"/>
    <x v="3"/>
    <x v="9"/>
    <x v="0"/>
    <x v="0"/>
    <x v="1"/>
    <x v="0"/>
    <x v="0"/>
    <s v="2023-01-18"/>
    <x v="0"/>
    <n v="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900"/>
    <x v="2292"/>
    <x v="0"/>
    <x v="1"/>
    <x v="0"/>
    <s v="03.03.10"/>
    <x v="4"/>
    <x v="0"/>
    <x v="3"/>
    <s v="Receitas Da Câmara"/>
    <s v="03.03.10"/>
    <s v="Receitas Da Câmara"/>
    <s v="03.03.10"/>
    <x v="5"/>
    <x v="0"/>
    <x v="0"/>
    <x v="4"/>
    <x v="0"/>
    <x v="0"/>
    <x v="1"/>
    <x v="0"/>
    <x v="0"/>
    <s v="2023-01-18"/>
    <x v="0"/>
    <n v="30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
    <x v="2293"/>
    <x v="0"/>
    <x v="1"/>
    <x v="0"/>
    <s v="03.03.10"/>
    <x v="4"/>
    <x v="0"/>
    <x v="3"/>
    <s v="Receitas Da Câmara"/>
    <s v="03.03.10"/>
    <s v="Receitas Da Câmara"/>
    <s v="03.03.10"/>
    <x v="4"/>
    <x v="0"/>
    <x v="3"/>
    <x v="3"/>
    <x v="0"/>
    <x v="0"/>
    <x v="1"/>
    <x v="0"/>
    <x v="0"/>
    <s v="2023-01-18"/>
    <x v="0"/>
    <n v="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2294"/>
    <x v="0"/>
    <x v="1"/>
    <x v="0"/>
    <s v="03.03.10"/>
    <x v="4"/>
    <x v="0"/>
    <x v="3"/>
    <s v="Receitas Da Câmara"/>
    <s v="03.03.10"/>
    <s v="Receitas Da Câmara"/>
    <s v="03.03.10"/>
    <x v="7"/>
    <x v="0"/>
    <x v="3"/>
    <x v="3"/>
    <x v="0"/>
    <x v="0"/>
    <x v="1"/>
    <x v="0"/>
    <x v="0"/>
    <s v="2023-01-18"/>
    <x v="0"/>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6"/>
    <x v="2295"/>
    <x v="0"/>
    <x v="1"/>
    <x v="0"/>
    <s v="03.03.10"/>
    <x v="4"/>
    <x v="0"/>
    <x v="3"/>
    <s v="Receitas Da Câmara"/>
    <s v="03.03.10"/>
    <s v="Receitas Da Câmara"/>
    <s v="03.03.10"/>
    <x v="25"/>
    <x v="0"/>
    <x v="3"/>
    <x v="3"/>
    <x v="0"/>
    <x v="0"/>
    <x v="1"/>
    <x v="0"/>
    <x v="0"/>
    <s v="2023-01-18"/>
    <x v="0"/>
    <n v="7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
    <x v="2296"/>
    <x v="0"/>
    <x v="1"/>
    <x v="0"/>
    <s v="03.03.10"/>
    <x v="4"/>
    <x v="0"/>
    <x v="3"/>
    <s v="Receitas Da Câmara"/>
    <s v="03.03.10"/>
    <s v="Receitas Da Câmara"/>
    <s v="03.03.10"/>
    <x v="6"/>
    <x v="0"/>
    <x v="3"/>
    <x v="3"/>
    <x v="0"/>
    <x v="0"/>
    <x v="1"/>
    <x v="0"/>
    <x v="0"/>
    <s v="2023-01-18"/>
    <x v="0"/>
    <n v="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2297"/>
    <x v="0"/>
    <x v="1"/>
    <x v="0"/>
    <s v="03.03.10"/>
    <x v="4"/>
    <x v="0"/>
    <x v="3"/>
    <s v="Receitas Da Câmara"/>
    <s v="03.03.10"/>
    <s v="Receitas Da Câmara"/>
    <s v="03.03.10"/>
    <x v="26"/>
    <x v="0"/>
    <x v="3"/>
    <x v="3"/>
    <x v="0"/>
    <x v="0"/>
    <x v="1"/>
    <x v="0"/>
    <x v="0"/>
    <s v="2023-01-18"/>
    <x v="0"/>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2298"/>
    <x v="0"/>
    <x v="1"/>
    <x v="0"/>
    <s v="03.03.10"/>
    <x v="4"/>
    <x v="0"/>
    <x v="3"/>
    <s v="Receitas Da Câmara"/>
    <s v="03.03.10"/>
    <s v="Receitas Da Câmara"/>
    <s v="03.03.10"/>
    <x v="9"/>
    <x v="0"/>
    <x v="3"/>
    <x v="3"/>
    <x v="0"/>
    <x v="0"/>
    <x v="1"/>
    <x v="0"/>
    <x v="0"/>
    <s v="2023-01-18"/>
    <x v="0"/>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453"/>
    <x v="2299"/>
    <x v="0"/>
    <x v="1"/>
    <x v="0"/>
    <s v="03.03.10"/>
    <x v="4"/>
    <x v="0"/>
    <x v="3"/>
    <s v="Receitas Da Câmara"/>
    <s v="03.03.10"/>
    <s v="Receitas Da Câmara"/>
    <s v="03.03.10"/>
    <x v="8"/>
    <x v="0"/>
    <x v="0"/>
    <x v="0"/>
    <x v="0"/>
    <x v="0"/>
    <x v="1"/>
    <x v="0"/>
    <x v="0"/>
    <s v="2023-01-18"/>
    <x v="0"/>
    <n v="434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610"/>
    <x v="2300"/>
    <x v="0"/>
    <x v="1"/>
    <x v="0"/>
    <s v="03.03.10"/>
    <x v="4"/>
    <x v="0"/>
    <x v="3"/>
    <s v="Receitas Da Câmara"/>
    <s v="03.03.10"/>
    <s v="Receitas Da Câmara"/>
    <s v="03.03.10"/>
    <x v="34"/>
    <x v="0"/>
    <x v="3"/>
    <x v="3"/>
    <x v="0"/>
    <x v="0"/>
    <x v="1"/>
    <x v="0"/>
    <x v="0"/>
    <s v="2023-01-18"/>
    <x v="0"/>
    <n v="546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2301"/>
    <x v="0"/>
    <x v="1"/>
    <x v="0"/>
    <s v="03.03.10"/>
    <x v="4"/>
    <x v="0"/>
    <x v="3"/>
    <s v="Receitas Da Câmara"/>
    <s v="03.03.10"/>
    <s v="Receitas Da Câmara"/>
    <s v="03.03.10"/>
    <x v="27"/>
    <x v="0"/>
    <x v="3"/>
    <x v="3"/>
    <x v="0"/>
    <x v="0"/>
    <x v="1"/>
    <x v="0"/>
    <x v="0"/>
    <s v="2023-01-18"/>
    <x v="0"/>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4"/>
    <x v="2302"/>
    <x v="0"/>
    <x v="1"/>
    <x v="0"/>
    <s v="03.03.10"/>
    <x v="4"/>
    <x v="0"/>
    <x v="3"/>
    <s v="Receitas Da Câmara"/>
    <s v="03.03.10"/>
    <s v="Receitas Da Câmara"/>
    <s v="03.03.10"/>
    <x v="30"/>
    <x v="0"/>
    <x v="3"/>
    <x v="9"/>
    <x v="0"/>
    <x v="0"/>
    <x v="1"/>
    <x v="0"/>
    <x v="0"/>
    <s v="2023-01-18"/>
    <x v="0"/>
    <n v="5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95"/>
    <x v="2303"/>
    <x v="0"/>
    <x v="1"/>
    <x v="0"/>
    <s v="80.02.01"/>
    <x v="2"/>
    <x v="2"/>
    <x v="2"/>
    <s v="Retenções Iur"/>
    <s v="80.02.01"/>
    <s v="Retenções Iur"/>
    <s v="80.02.01"/>
    <x v="2"/>
    <x v="0"/>
    <x v="2"/>
    <x v="0"/>
    <x v="1"/>
    <x v="2"/>
    <x v="1"/>
    <x v="0"/>
    <x v="1"/>
    <s v="2023-02-06"/>
    <x v="0"/>
    <n v="3795"/>
    <x v="0"/>
    <m/>
    <x v="0"/>
    <m/>
    <x v="2"/>
    <n v="100474696"/>
    <x v="0"/>
    <x v="0"/>
    <s v="Retenções Iur"/>
    <s v="ORI"/>
    <x v="0"/>
    <s v="RIUR"/>
    <x v="0"/>
    <x v="0"/>
    <x v="0"/>
    <x v="0"/>
    <x v="0"/>
    <x v="0"/>
    <x v="0"/>
    <x v="0"/>
    <x v="0"/>
    <x v="0"/>
    <x v="0"/>
    <s v="Retenções Iur"/>
    <x v="0"/>
    <x v="0"/>
    <x v="0"/>
    <x v="0"/>
    <x v="2"/>
    <x v="0"/>
    <x v="0"/>
    <s v="000000"/>
    <x v="0"/>
    <x v="1"/>
    <x v="0"/>
    <x v="0"/>
    <s v="RETENCAO OT"/>
  </r>
  <r>
    <x v="0"/>
    <n v="0"/>
    <n v="0"/>
    <n v="0"/>
    <n v="12735"/>
    <x v="2304"/>
    <x v="0"/>
    <x v="0"/>
    <x v="0"/>
    <s v="03.16.15"/>
    <x v="0"/>
    <x v="0"/>
    <x v="0"/>
    <s v="Direção Financeira"/>
    <s v="03.16.15"/>
    <s v="Direção Financeira"/>
    <s v="03.16.15"/>
    <x v="63"/>
    <x v="0"/>
    <x v="5"/>
    <x v="15"/>
    <x v="0"/>
    <x v="0"/>
    <x v="0"/>
    <x v="0"/>
    <x v="3"/>
    <s v="2023-04-19"/>
    <x v="1"/>
    <n v="12735"/>
    <x v="0"/>
    <m/>
    <x v="0"/>
    <m/>
    <x v="34"/>
    <n v="100394431"/>
    <x v="0"/>
    <x v="0"/>
    <s v="Direção Financeira"/>
    <s v="ORI"/>
    <x v="0"/>
    <m/>
    <x v="0"/>
    <x v="0"/>
    <x v="0"/>
    <x v="0"/>
    <x v="0"/>
    <x v="0"/>
    <x v="0"/>
    <x v="0"/>
    <x v="0"/>
    <x v="0"/>
    <x v="0"/>
    <s v="Direção Financeira"/>
    <x v="0"/>
    <x v="0"/>
    <x v="0"/>
    <x v="0"/>
    <x v="0"/>
    <x v="0"/>
    <x v="0"/>
    <s v="000000"/>
    <x v="0"/>
    <x v="0"/>
    <x v="0"/>
    <x v="0"/>
    <s v="Pagamento á Garantia Seguros, pelo seguro da viatura Mitsubishi L200 ST-24-RG, correspondente ao período de 19/04/2023 até 18/10/2023, conforme anexo."/>
  </r>
  <r>
    <x v="0"/>
    <n v="0"/>
    <n v="0"/>
    <n v="0"/>
    <n v="69000"/>
    <x v="2305"/>
    <x v="0"/>
    <x v="0"/>
    <x v="0"/>
    <s v="01.25.03.12"/>
    <x v="16"/>
    <x v="1"/>
    <x v="1"/>
    <s v="Emprego e Formação profissional"/>
    <s v="01.25.03"/>
    <s v="Emprego e Formação profissional"/>
    <s v="01.25.03"/>
    <x v="21"/>
    <x v="0"/>
    <x v="5"/>
    <x v="8"/>
    <x v="0"/>
    <x v="1"/>
    <x v="0"/>
    <x v="0"/>
    <x v="1"/>
    <s v="2023-02-24"/>
    <x v="0"/>
    <n v="69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fevereiro 2023, conforme a folha indicada em anexo. "/>
  </r>
  <r>
    <x v="0"/>
    <n v="0"/>
    <n v="0"/>
    <n v="0"/>
    <n v="9289"/>
    <x v="2306"/>
    <x v="0"/>
    <x v="0"/>
    <x v="0"/>
    <s v="01.27.02.11"/>
    <x v="21"/>
    <x v="4"/>
    <x v="5"/>
    <s v="Saneamento básico"/>
    <s v="01.27.02"/>
    <s v="Saneamento básico"/>
    <s v="01.27.02"/>
    <x v="21"/>
    <x v="0"/>
    <x v="5"/>
    <x v="8"/>
    <x v="0"/>
    <x v="1"/>
    <x v="0"/>
    <x v="0"/>
    <x v="1"/>
    <s v="2023-02-24"/>
    <x v="0"/>
    <n v="9289"/>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os serviços de obras de limpeza e recolha de resíduos e poda para o atero Municipal, conforme proposta e fatura em anexo."/>
  </r>
  <r>
    <x v="0"/>
    <n v="0"/>
    <n v="0"/>
    <n v="0"/>
    <n v="3000"/>
    <x v="2307"/>
    <x v="0"/>
    <x v="0"/>
    <x v="0"/>
    <s v="03.16.15"/>
    <x v="0"/>
    <x v="0"/>
    <x v="0"/>
    <s v="Direção Financeira"/>
    <s v="03.16.15"/>
    <s v="Direção Financeira"/>
    <s v="03.16.15"/>
    <x v="19"/>
    <x v="0"/>
    <x v="0"/>
    <x v="7"/>
    <x v="0"/>
    <x v="0"/>
    <x v="0"/>
    <x v="0"/>
    <x v="1"/>
    <s v="2023-02-28"/>
    <x v="0"/>
    <n v="3000"/>
    <x v="0"/>
    <m/>
    <x v="0"/>
    <m/>
    <x v="108"/>
    <n v="100478954"/>
    <x v="0"/>
    <x v="0"/>
    <s v="Direção Financeira"/>
    <s v="ORI"/>
    <x v="0"/>
    <m/>
    <x v="0"/>
    <x v="0"/>
    <x v="0"/>
    <x v="0"/>
    <x v="0"/>
    <x v="0"/>
    <x v="0"/>
    <x v="0"/>
    <x v="0"/>
    <x v="0"/>
    <x v="0"/>
    <s v="Direção Financeira"/>
    <x v="0"/>
    <x v="0"/>
    <x v="0"/>
    <x v="0"/>
    <x v="0"/>
    <x v="0"/>
    <x v="0"/>
    <s v="000000"/>
    <x v="0"/>
    <x v="0"/>
    <x v="0"/>
    <x v="0"/>
    <s v="Ajuda de custo a favor da Srª Máxima Moreno, pela sua deslocação á Cidade da Praia, em missão do serviço, no dia 23 de fevereiro 2023, conforme os anexos. "/>
  </r>
  <r>
    <x v="0"/>
    <n v="0"/>
    <n v="0"/>
    <n v="0"/>
    <n v="3137"/>
    <x v="2308"/>
    <x v="0"/>
    <x v="1"/>
    <x v="0"/>
    <s v="80.02.01"/>
    <x v="2"/>
    <x v="2"/>
    <x v="2"/>
    <s v="Retenções Iur"/>
    <s v="80.02.01"/>
    <s v="Retenções Iur"/>
    <s v="80.02.01"/>
    <x v="2"/>
    <x v="0"/>
    <x v="2"/>
    <x v="0"/>
    <x v="1"/>
    <x v="2"/>
    <x v="1"/>
    <x v="0"/>
    <x v="1"/>
    <s v="2023-02-23"/>
    <x v="0"/>
    <n v="3137"/>
    <x v="0"/>
    <m/>
    <x v="0"/>
    <m/>
    <x v="2"/>
    <n v="100474696"/>
    <x v="0"/>
    <x v="0"/>
    <s v="Retenções Iur"/>
    <s v="ORI"/>
    <x v="0"/>
    <s v="RIUR"/>
    <x v="0"/>
    <x v="0"/>
    <x v="0"/>
    <x v="0"/>
    <x v="0"/>
    <x v="0"/>
    <x v="0"/>
    <x v="0"/>
    <x v="0"/>
    <x v="0"/>
    <x v="0"/>
    <s v="Retenções Iur"/>
    <x v="0"/>
    <x v="0"/>
    <x v="0"/>
    <x v="0"/>
    <x v="2"/>
    <x v="0"/>
    <x v="0"/>
    <s v="000000"/>
    <x v="0"/>
    <x v="1"/>
    <x v="0"/>
    <x v="0"/>
    <s v="RETENCAO OT"/>
  </r>
  <r>
    <x v="0"/>
    <n v="0"/>
    <n v="0"/>
    <n v="0"/>
    <n v="1400"/>
    <x v="2309"/>
    <x v="0"/>
    <x v="0"/>
    <x v="0"/>
    <s v="03.16.16"/>
    <x v="22"/>
    <x v="0"/>
    <x v="0"/>
    <s v="Direção Ambiente e Saneamento "/>
    <s v="03.16.16"/>
    <s v="Direção Ambiente e Saneamento "/>
    <s v="03.16.16"/>
    <x v="19"/>
    <x v="0"/>
    <x v="0"/>
    <x v="7"/>
    <x v="0"/>
    <x v="0"/>
    <x v="0"/>
    <x v="0"/>
    <x v="2"/>
    <s v="2023-03-17"/>
    <x v="0"/>
    <n v="1400"/>
    <x v="0"/>
    <m/>
    <x v="0"/>
    <m/>
    <x v="33"/>
    <n v="100475647"/>
    <x v="0"/>
    <x v="0"/>
    <s v="Direção Ambiente e Saneamento "/>
    <s v="ORI"/>
    <x v="0"/>
    <m/>
    <x v="0"/>
    <x v="0"/>
    <x v="0"/>
    <x v="0"/>
    <x v="0"/>
    <x v="0"/>
    <x v="0"/>
    <x v="0"/>
    <x v="0"/>
    <x v="0"/>
    <x v="0"/>
    <s v="Direção Ambiente e Saneamento "/>
    <x v="0"/>
    <x v="0"/>
    <x v="0"/>
    <x v="0"/>
    <x v="0"/>
    <x v="0"/>
    <x v="0"/>
    <s v="000000"/>
    <x v="0"/>
    <x v="0"/>
    <x v="0"/>
    <x v="0"/>
    <s v="Ajuda de custo a favor do senhor Adilson Daniel Correia sua deslocação em missão de serviço a cidade da Praia no dia 02 de Março de 2023, conforme justificativo em anexo. "/>
  </r>
  <r>
    <x v="0"/>
    <n v="0"/>
    <n v="0"/>
    <n v="0"/>
    <n v="1200"/>
    <x v="2310"/>
    <x v="0"/>
    <x v="1"/>
    <x v="0"/>
    <s v="80.02.01"/>
    <x v="2"/>
    <x v="2"/>
    <x v="2"/>
    <s v="Retenções Iur"/>
    <s v="80.02.01"/>
    <s v="Retenções Iur"/>
    <s v="80.02.01"/>
    <x v="2"/>
    <x v="0"/>
    <x v="2"/>
    <x v="0"/>
    <x v="1"/>
    <x v="2"/>
    <x v="1"/>
    <x v="0"/>
    <x v="3"/>
    <s v="2023-04-06"/>
    <x v="1"/>
    <n v="1200"/>
    <x v="0"/>
    <m/>
    <x v="0"/>
    <m/>
    <x v="2"/>
    <n v="100474696"/>
    <x v="0"/>
    <x v="0"/>
    <s v="Retenções Iur"/>
    <s v="ORI"/>
    <x v="0"/>
    <s v="RIUR"/>
    <x v="0"/>
    <x v="0"/>
    <x v="0"/>
    <x v="0"/>
    <x v="0"/>
    <x v="0"/>
    <x v="0"/>
    <x v="0"/>
    <x v="0"/>
    <x v="0"/>
    <x v="0"/>
    <s v="Retenções Iur"/>
    <x v="0"/>
    <x v="0"/>
    <x v="0"/>
    <x v="0"/>
    <x v="2"/>
    <x v="0"/>
    <x v="0"/>
    <s v="000000"/>
    <x v="0"/>
    <x v="1"/>
    <x v="0"/>
    <x v="0"/>
    <s v="RETENCAO OT"/>
  </r>
  <r>
    <x v="0"/>
    <n v="0"/>
    <n v="0"/>
    <n v="0"/>
    <n v="30000"/>
    <x v="2311"/>
    <x v="0"/>
    <x v="0"/>
    <x v="0"/>
    <s v="03.16.15"/>
    <x v="0"/>
    <x v="0"/>
    <x v="0"/>
    <s v="Direção Financeira"/>
    <s v="03.16.15"/>
    <s v="Direção Financeira"/>
    <s v="03.16.15"/>
    <x v="66"/>
    <x v="0"/>
    <x v="0"/>
    <x v="7"/>
    <x v="0"/>
    <x v="0"/>
    <x v="0"/>
    <x v="0"/>
    <x v="5"/>
    <s v="2023-05-18"/>
    <x v="1"/>
    <n v="30000"/>
    <x v="0"/>
    <m/>
    <x v="0"/>
    <m/>
    <x v="117"/>
    <n v="100477538"/>
    <x v="0"/>
    <x v="0"/>
    <s v="Direção Financeira"/>
    <s v="ORI"/>
    <x v="0"/>
    <m/>
    <x v="0"/>
    <x v="0"/>
    <x v="0"/>
    <x v="0"/>
    <x v="0"/>
    <x v="0"/>
    <x v="0"/>
    <x v="0"/>
    <x v="0"/>
    <x v="0"/>
    <x v="0"/>
    <s v="Direção Financeira"/>
    <x v="0"/>
    <x v="0"/>
    <x v="0"/>
    <x v="0"/>
    <x v="0"/>
    <x v="0"/>
    <x v="0"/>
    <s v="000924"/>
    <x v="0"/>
    <x v="0"/>
    <x v="0"/>
    <x v="0"/>
    <s v=" Pagamento a favor da Oficina Mecânica Àndre, pela a aquisição de serviço de reparação das viatura afeto aos serviços da CMSM, conforme anexo.    "/>
  </r>
  <r>
    <x v="2"/>
    <n v="0"/>
    <n v="0"/>
    <n v="0"/>
    <n v="6854237"/>
    <x v="2312"/>
    <x v="0"/>
    <x v="1"/>
    <x v="0"/>
    <s v="03.03.10"/>
    <x v="4"/>
    <x v="0"/>
    <x v="3"/>
    <s v="Receitas Da Câmara"/>
    <s v="03.03.10"/>
    <s v="Receitas Da Câmara"/>
    <s v="03.03.10"/>
    <x v="43"/>
    <x v="0"/>
    <x v="6"/>
    <x v="11"/>
    <x v="0"/>
    <x v="0"/>
    <x v="1"/>
    <x v="0"/>
    <x v="3"/>
    <s v="2023-04-18"/>
    <x v="1"/>
    <n v="6854237"/>
    <x v="0"/>
    <m/>
    <x v="0"/>
    <m/>
    <x v="8"/>
    <n v="100474914"/>
    <x v="0"/>
    <x v="0"/>
    <s v="Receitas Da Câmara"/>
    <s v="EXT"/>
    <x v="0"/>
    <s v="RDC"/>
    <x v="0"/>
    <x v="0"/>
    <x v="0"/>
    <x v="0"/>
    <x v="0"/>
    <x v="0"/>
    <x v="0"/>
    <x v="0"/>
    <x v="0"/>
    <x v="0"/>
    <x v="0"/>
    <s v="Receitas Da Câmara"/>
    <x v="0"/>
    <x v="0"/>
    <x v="0"/>
    <x v="0"/>
    <x v="0"/>
    <x v="0"/>
    <x v="0"/>
    <s v="000000"/>
    <x v="0"/>
    <x v="0"/>
    <x v="0"/>
    <x v="0"/>
    <s v="2º Adiantamento fundo Ambiente"/>
  </r>
  <r>
    <x v="2"/>
    <n v="0"/>
    <n v="0"/>
    <n v="0"/>
    <n v="4328"/>
    <x v="2313"/>
    <x v="0"/>
    <x v="0"/>
    <x v="0"/>
    <s v="01.27.02.14"/>
    <x v="61"/>
    <x v="4"/>
    <x v="5"/>
    <s v="Saneamento básico"/>
    <s v="01.27.02"/>
    <s v="Saneamento básico"/>
    <s v="01.27.02"/>
    <x v="18"/>
    <x v="0"/>
    <x v="0"/>
    <x v="0"/>
    <x v="0"/>
    <x v="1"/>
    <x v="2"/>
    <x v="0"/>
    <x v="4"/>
    <s v="2023-06-14"/>
    <x v="1"/>
    <n v="4328"/>
    <x v="0"/>
    <m/>
    <x v="0"/>
    <m/>
    <x v="2"/>
    <n v="100474696"/>
    <x v="0"/>
    <x v="2"/>
    <s v="Construção de Casas de Banho"/>
    <s v="ORI"/>
    <x v="0"/>
    <s v="CCB"/>
    <x v="0"/>
    <x v="0"/>
    <x v="0"/>
    <x v="0"/>
    <x v="0"/>
    <x v="0"/>
    <x v="0"/>
    <x v="0"/>
    <x v="0"/>
    <x v="0"/>
    <x v="0"/>
    <s v="Construção de Casas de Banho"/>
    <x v="0"/>
    <x v="0"/>
    <x v="0"/>
    <x v="0"/>
    <x v="1"/>
    <x v="0"/>
    <x v="0"/>
    <s v="000000"/>
    <x v="0"/>
    <x v="0"/>
    <x v="2"/>
    <x v="0"/>
    <s v="Pagamento a favor de Janilso Tavares da Costa, referente a colocação de mosaicos, loucas sanitárias e instalação de agua para reabilitação de casa de banho de 5 habitações e m monte pousada, conforme anexo."/>
  </r>
  <r>
    <x v="2"/>
    <n v="0"/>
    <n v="0"/>
    <n v="0"/>
    <n v="24522"/>
    <x v="2313"/>
    <x v="0"/>
    <x v="0"/>
    <x v="0"/>
    <s v="01.27.02.14"/>
    <x v="61"/>
    <x v="4"/>
    <x v="5"/>
    <s v="Saneamento básico"/>
    <s v="01.27.02"/>
    <s v="Saneamento básico"/>
    <s v="01.27.02"/>
    <x v="18"/>
    <x v="0"/>
    <x v="0"/>
    <x v="0"/>
    <x v="0"/>
    <x v="1"/>
    <x v="2"/>
    <x v="0"/>
    <x v="4"/>
    <s v="2023-06-14"/>
    <x v="1"/>
    <n v="24522"/>
    <x v="0"/>
    <m/>
    <x v="0"/>
    <m/>
    <x v="335"/>
    <n v="100478347"/>
    <x v="0"/>
    <x v="0"/>
    <s v="Construção de Casas de Banho"/>
    <s v="ORI"/>
    <x v="0"/>
    <s v="CCB"/>
    <x v="0"/>
    <x v="0"/>
    <x v="0"/>
    <x v="0"/>
    <x v="0"/>
    <x v="0"/>
    <x v="0"/>
    <x v="0"/>
    <x v="0"/>
    <x v="0"/>
    <x v="0"/>
    <s v="Construção de Casas de Banho"/>
    <x v="0"/>
    <x v="0"/>
    <x v="0"/>
    <x v="0"/>
    <x v="1"/>
    <x v="0"/>
    <x v="0"/>
    <s v="000000"/>
    <x v="0"/>
    <x v="0"/>
    <x v="0"/>
    <x v="0"/>
    <s v="Pagamento a favor de Janilso Tavares da Costa, referente a colocação de mosaicos, loucas sanitárias e instalação de agua para reabilitação de casa de banho de 5 habitações e m monte pousada, conforme anexo."/>
  </r>
  <r>
    <x v="0"/>
    <n v="0"/>
    <n v="0"/>
    <n v="0"/>
    <n v="1500"/>
    <x v="2314"/>
    <x v="0"/>
    <x v="0"/>
    <x v="0"/>
    <s v="03.16.15"/>
    <x v="0"/>
    <x v="0"/>
    <x v="0"/>
    <s v="Direção Financeira"/>
    <s v="03.16.15"/>
    <s v="Direção Financeira"/>
    <s v="03.16.15"/>
    <x v="66"/>
    <x v="0"/>
    <x v="0"/>
    <x v="7"/>
    <x v="0"/>
    <x v="0"/>
    <x v="0"/>
    <x v="0"/>
    <x v="4"/>
    <s v="2023-06-14"/>
    <x v="1"/>
    <n v="1500"/>
    <x v="0"/>
    <m/>
    <x v="0"/>
    <m/>
    <x v="52"/>
    <n v="100479452"/>
    <x v="0"/>
    <x v="0"/>
    <s v="Direção Financeira"/>
    <s v="ORI"/>
    <x v="0"/>
    <m/>
    <x v="0"/>
    <x v="0"/>
    <x v="0"/>
    <x v="0"/>
    <x v="0"/>
    <x v="0"/>
    <x v="0"/>
    <x v="0"/>
    <x v="0"/>
    <x v="0"/>
    <x v="0"/>
    <s v="Direção Financeira"/>
    <x v="0"/>
    <x v="0"/>
    <x v="0"/>
    <x v="0"/>
    <x v="0"/>
    <x v="0"/>
    <x v="0"/>
    <s v="000000"/>
    <x v="0"/>
    <x v="0"/>
    <x v="0"/>
    <x v="0"/>
    <s v="Pagamento a favor da New Ash Automóvel, pela a aquisição de serviço de lavagens das viaturas afeto aos serviços da CMSM, conforme anexo."/>
  </r>
  <r>
    <x v="2"/>
    <n v="0"/>
    <n v="0"/>
    <n v="0"/>
    <n v="190000"/>
    <x v="2315"/>
    <x v="0"/>
    <x v="0"/>
    <x v="0"/>
    <s v="01.25.02.23"/>
    <x v="12"/>
    <x v="1"/>
    <x v="1"/>
    <s v="desporto"/>
    <s v="01.25.02"/>
    <s v="desporto"/>
    <s v="01.25.02"/>
    <x v="18"/>
    <x v="0"/>
    <x v="0"/>
    <x v="0"/>
    <x v="0"/>
    <x v="1"/>
    <x v="2"/>
    <x v="0"/>
    <x v="7"/>
    <s v="2023-08-11"/>
    <x v="2"/>
    <n v="190000"/>
    <x v="0"/>
    <m/>
    <x v="0"/>
    <m/>
    <x v="336"/>
    <n v="100479527"/>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Associação Regional de Ciclismo de Santiago, referente prémios aos árbitros dos vencedores do prémios da edição de São Miguel Tour 2023 realizado no dia 13 de agosto de 2023 em comemoração da festa da ciade, conforme proposta em anexo.  "/>
  </r>
  <r>
    <x v="0"/>
    <n v="0"/>
    <n v="0"/>
    <n v="0"/>
    <n v="6000"/>
    <x v="2316"/>
    <x v="0"/>
    <x v="0"/>
    <x v="0"/>
    <s v="03.16.15"/>
    <x v="0"/>
    <x v="0"/>
    <x v="0"/>
    <s v="Direção Financeira"/>
    <s v="03.16.15"/>
    <s v="Direção Financeira"/>
    <s v="03.16.15"/>
    <x v="19"/>
    <x v="0"/>
    <x v="0"/>
    <x v="7"/>
    <x v="0"/>
    <x v="0"/>
    <x v="0"/>
    <x v="0"/>
    <x v="4"/>
    <s v="2023-06-21"/>
    <x v="1"/>
    <n v="6000"/>
    <x v="0"/>
    <m/>
    <x v="0"/>
    <m/>
    <x v="337"/>
    <n v="100121923"/>
    <x v="0"/>
    <x v="0"/>
    <s v="Direção Financeira"/>
    <s v="ORI"/>
    <x v="0"/>
    <m/>
    <x v="0"/>
    <x v="0"/>
    <x v="0"/>
    <x v="0"/>
    <x v="0"/>
    <x v="0"/>
    <x v="0"/>
    <x v="0"/>
    <x v="0"/>
    <x v="0"/>
    <x v="0"/>
    <s v="Direção Financeira"/>
    <x v="0"/>
    <x v="0"/>
    <x v="0"/>
    <x v="0"/>
    <x v="0"/>
    <x v="0"/>
    <x v="0"/>
    <s v="000000"/>
    <x v="0"/>
    <x v="0"/>
    <x v="0"/>
    <x v="0"/>
    <s v=" Ajuda de custo a favor do Sr. Nilton Cesar Gomes pela realização de trabalhos de compactação de vias de acesso de estrada de Bacio e Estrada de acesso a cemitério no Município de São Miguel, conforme justificativo em anexo.  "/>
  </r>
  <r>
    <x v="0"/>
    <n v="0"/>
    <n v="0"/>
    <n v="0"/>
    <n v="1350"/>
    <x v="2317"/>
    <x v="0"/>
    <x v="1"/>
    <x v="0"/>
    <s v="80.02.01"/>
    <x v="2"/>
    <x v="2"/>
    <x v="2"/>
    <s v="Retenções Iur"/>
    <s v="80.02.01"/>
    <s v="Retenções Iur"/>
    <s v="80.02.01"/>
    <x v="2"/>
    <x v="0"/>
    <x v="2"/>
    <x v="0"/>
    <x v="1"/>
    <x v="2"/>
    <x v="1"/>
    <x v="0"/>
    <x v="4"/>
    <s v="2023-06-22"/>
    <x v="1"/>
    <n v="1350"/>
    <x v="0"/>
    <m/>
    <x v="0"/>
    <m/>
    <x v="2"/>
    <n v="100474696"/>
    <x v="0"/>
    <x v="0"/>
    <s v="Retenções Iur"/>
    <s v="ORI"/>
    <x v="0"/>
    <s v="RIUR"/>
    <x v="0"/>
    <x v="0"/>
    <x v="0"/>
    <x v="0"/>
    <x v="0"/>
    <x v="0"/>
    <x v="0"/>
    <x v="0"/>
    <x v="0"/>
    <x v="0"/>
    <x v="0"/>
    <s v="Retenções Iur"/>
    <x v="0"/>
    <x v="0"/>
    <x v="0"/>
    <x v="0"/>
    <x v="2"/>
    <x v="0"/>
    <x v="0"/>
    <s v="000000"/>
    <x v="0"/>
    <x v="1"/>
    <x v="0"/>
    <x v="0"/>
    <s v="RETENCAO OT"/>
  </r>
  <r>
    <x v="2"/>
    <n v="0"/>
    <n v="0"/>
    <n v="0"/>
    <n v="14700"/>
    <x v="2318"/>
    <x v="0"/>
    <x v="0"/>
    <x v="0"/>
    <s v="01.25.02.23"/>
    <x v="12"/>
    <x v="1"/>
    <x v="1"/>
    <s v="desporto"/>
    <s v="01.25.02"/>
    <s v="desporto"/>
    <s v="01.25.02"/>
    <x v="18"/>
    <x v="0"/>
    <x v="0"/>
    <x v="0"/>
    <x v="0"/>
    <x v="1"/>
    <x v="2"/>
    <x v="0"/>
    <x v="6"/>
    <s v="2023-07-03"/>
    <x v="2"/>
    <n v="14700"/>
    <x v="0"/>
    <m/>
    <x v="0"/>
    <m/>
    <x v="27"/>
    <n v="100479134"/>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á Asso-Sport Comércio Lda, pela aquisição de 02 bolas de futebol e 24 medalhas para realização do torneio de futebol realizado no quadro das festividades gastrogest na praia de calhetona, conforme anexo."/>
  </r>
  <r>
    <x v="0"/>
    <n v="0"/>
    <n v="0"/>
    <n v="0"/>
    <n v="18300"/>
    <x v="2319"/>
    <x v="0"/>
    <x v="0"/>
    <x v="0"/>
    <s v="03.16.15"/>
    <x v="0"/>
    <x v="0"/>
    <x v="0"/>
    <s v="Direção Financeira"/>
    <s v="03.16.15"/>
    <s v="Direção Financeira"/>
    <s v="03.16.15"/>
    <x v="60"/>
    <x v="0"/>
    <x v="0"/>
    <x v="0"/>
    <x v="0"/>
    <x v="0"/>
    <x v="0"/>
    <x v="0"/>
    <x v="6"/>
    <s v="2023-07-25"/>
    <x v="2"/>
    <n v="18300"/>
    <x v="0"/>
    <m/>
    <x v="0"/>
    <m/>
    <x v="52"/>
    <n v="100479452"/>
    <x v="0"/>
    <x v="0"/>
    <s v="Direção Financeira"/>
    <s v="ORI"/>
    <x v="0"/>
    <m/>
    <x v="0"/>
    <x v="0"/>
    <x v="0"/>
    <x v="0"/>
    <x v="0"/>
    <x v="0"/>
    <x v="0"/>
    <x v="0"/>
    <x v="0"/>
    <x v="0"/>
    <x v="0"/>
    <s v="Direção Financeira"/>
    <x v="0"/>
    <x v="0"/>
    <x v="0"/>
    <x v="0"/>
    <x v="0"/>
    <x v="0"/>
    <x v="0"/>
    <s v="000000"/>
    <x v="0"/>
    <x v="0"/>
    <x v="0"/>
    <x v="0"/>
    <s v="Pagamento a favor da Newash Automóvel, pela aquisição de pastilhas para a viatura ST-48-WL e ST-93-UQ da CMSM, conforme anexo.  "/>
  </r>
  <r>
    <x v="0"/>
    <n v="0"/>
    <n v="0"/>
    <n v="0"/>
    <n v="9000"/>
    <x v="2320"/>
    <x v="0"/>
    <x v="0"/>
    <x v="0"/>
    <s v="01.27.04.10"/>
    <x v="13"/>
    <x v="4"/>
    <x v="5"/>
    <s v="Infra-Estruturas e Transportes"/>
    <s v="01.27.04"/>
    <s v="Infra-Estruturas e Transportes"/>
    <s v="01.27.04"/>
    <x v="21"/>
    <x v="0"/>
    <x v="5"/>
    <x v="8"/>
    <x v="0"/>
    <x v="1"/>
    <x v="0"/>
    <x v="0"/>
    <x v="7"/>
    <s v="2023-08-18"/>
    <x v="2"/>
    <n v="90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a Sra. Sandra Fernandes, referente a prestação de serviço, conforme proposta em anexo."/>
  </r>
  <r>
    <x v="0"/>
    <n v="0"/>
    <n v="0"/>
    <n v="0"/>
    <n v="51000"/>
    <x v="2320"/>
    <x v="0"/>
    <x v="0"/>
    <x v="0"/>
    <s v="01.27.04.10"/>
    <x v="13"/>
    <x v="4"/>
    <x v="5"/>
    <s v="Infra-Estruturas e Transportes"/>
    <s v="01.27.04"/>
    <s v="Infra-Estruturas e Transportes"/>
    <s v="01.27.04"/>
    <x v="21"/>
    <x v="0"/>
    <x v="5"/>
    <x v="8"/>
    <x v="0"/>
    <x v="1"/>
    <x v="0"/>
    <x v="0"/>
    <x v="7"/>
    <s v="2023-08-18"/>
    <x v="2"/>
    <n v="51000"/>
    <x v="0"/>
    <m/>
    <x v="0"/>
    <m/>
    <x v="338"/>
    <n v="10047524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ra. Sandra Fernandes, referente a prestação de serviço, conforme proposta em anexo."/>
  </r>
  <r>
    <x v="0"/>
    <n v="0"/>
    <n v="0"/>
    <n v="0"/>
    <n v="4858"/>
    <x v="2321"/>
    <x v="0"/>
    <x v="0"/>
    <x v="0"/>
    <s v="03.16.13"/>
    <x v="19"/>
    <x v="0"/>
    <x v="0"/>
    <s v="Unidade Gestão de Aquisições"/>
    <s v="03.16.13"/>
    <s v="Unidade Gestão de Aquisições"/>
    <s v="03.16.13"/>
    <x v="37"/>
    <x v="0"/>
    <x v="0"/>
    <x v="0"/>
    <x v="1"/>
    <x v="0"/>
    <x v="0"/>
    <x v="0"/>
    <x v="7"/>
    <s v="2023-08-28"/>
    <x v="2"/>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8-2023"/>
  </r>
  <r>
    <x v="0"/>
    <n v="0"/>
    <n v="0"/>
    <n v="0"/>
    <n v="10834"/>
    <x v="2321"/>
    <x v="0"/>
    <x v="0"/>
    <x v="0"/>
    <s v="03.16.13"/>
    <x v="19"/>
    <x v="0"/>
    <x v="0"/>
    <s v="Unidade Gestão de Aquisições"/>
    <s v="03.16.13"/>
    <s v="Unidade Gestão de Aquisições"/>
    <s v="03.16.13"/>
    <x v="37"/>
    <x v="0"/>
    <x v="0"/>
    <x v="0"/>
    <x v="1"/>
    <x v="0"/>
    <x v="0"/>
    <x v="0"/>
    <x v="7"/>
    <s v="2023-08-28"/>
    <x v="2"/>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8-2023"/>
  </r>
  <r>
    <x v="0"/>
    <n v="0"/>
    <n v="0"/>
    <n v="0"/>
    <n v="8213"/>
    <x v="2321"/>
    <x v="0"/>
    <x v="0"/>
    <x v="0"/>
    <s v="03.16.13"/>
    <x v="19"/>
    <x v="0"/>
    <x v="0"/>
    <s v="Unidade Gestão de Aquisições"/>
    <s v="03.16.13"/>
    <s v="Unidade Gestão de Aquisições"/>
    <s v="03.16.13"/>
    <x v="37"/>
    <x v="0"/>
    <x v="0"/>
    <x v="0"/>
    <x v="1"/>
    <x v="0"/>
    <x v="0"/>
    <x v="0"/>
    <x v="7"/>
    <s v="2023-08-28"/>
    <x v="2"/>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8-2023"/>
  </r>
  <r>
    <x v="0"/>
    <n v="0"/>
    <n v="0"/>
    <n v="0"/>
    <n v="78757"/>
    <x v="2321"/>
    <x v="0"/>
    <x v="0"/>
    <x v="0"/>
    <s v="03.16.13"/>
    <x v="19"/>
    <x v="0"/>
    <x v="0"/>
    <s v="Unidade Gestão de Aquisições"/>
    <s v="03.16.13"/>
    <s v="Unidade Gestão de Aquisições"/>
    <s v="03.16.13"/>
    <x v="37"/>
    <x v="0"/>
    <x v="0"/>
    <x v="0"/>
    <x v="1"/>
    <x v="0"/>
    <x v="0"/>
    <x v="0"/>
    <x v="7"/>
    <s v="2023-08-28"/>
    <x v="2"/>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8-2023"/>
  </r>
  <r>
    <x v="0"/>
    <n v="0"/>
    <n v="0"/>
    <n v="0"/>
    <n v="898"/>
    <x v="2322"/>
    <x v="0"/>
    <x v="0"/>
    <x v="0"/>
    <s v="03.16.12"/>
    <x v="54"/>
    <x v="0"/>
    <x v="0"/>
    <s v="Direcção de Urbanismo"/>
    <s v="03.16.12"/>
    <s v="Direcção de Urbanismo"/>
    <s v="03.16.12"/>
    <x v="42"/>
    <x v="0"/>
    <x v="0"/>
    <x v="7"/>
    <x v="0"/>
    <x v="0"/>
    <x v="0"/>
    <x v="0"/>
    <x v="7"/>
    <s v="2023-08-28"/>
    <x v="2"/>
    <n v="898"/>
    <x v="0"/>
    <m/>
    <x v="0"/>
    <m/>
    <x v="2"/>
    <n v="100474696"/>
    <x v="0"/>
    <x v="2"/>
    <s v="Direcção de Urbanismo"/>
    <s v="ORI"/>
    <x v="0"/>
    <m/>
    <x v="0"/>
    <x v="0"/>
    <x v="0"/>
    <x v="0"/>
    <x v="0"/>
    <x v="0"/>
    <x v="0"/>
    <x v="0"/>
    <x v="0"/>
    <x v="0"/>
    <x v="0"/>
    <s v="Direcção de Urbanismo"/>
    <x v="0"/>
    <x v="0"/>
    <x v="0"/>
    <x v="0"/>
    <x v="0"/>
    <x v="0"/>
    <x v="0"/>
    <s v="000000"/>
    <x v="0"/>
    <x v="0"/>
    <x v="2"/>
    <x v="0"/>
    <s v="Pagamento de salário referente a 08-2023"/>
  </r>
  <r>
    <x v="0"/>
    <n v="0"/>
    <n v="0"/>
    <n v="0"/>
    <n v="480"/>
    <x v="2322"/>
    <x v="0"/>
    <x v="0"/>
    <x v="0"/>
    <s v="03.16.12"/>
    <x v="54"/>
    <x v="0"/>
    <x v="0"/>
    <s v="Direcção de Urbanismo"/>
    <s v="03.16.12"/>
    <s v="Direcção de Urbanismo"/>
    <s v="03.16.12"/>
    <x v="54"/>
    <x v="0"/>
    <x v="0"/>
    <x v="0"/>
    <x v="0"/>
    <x v="0"/>
    <x v="0"/>
    <x v="0"/>
    <x v="7"/>
    <s v="2023-08-28"/>
    <x v="2"/>
    <n v="480"/>
    <x v="0"/>
    <m/>
    <x v="0"/>
    <m/>
    <x v="2"/>
    <n v="100474696"/>
    <x v="0"/>
    <x v="2"/>
    <s v="Direcção de Urbanismo"/>
    <s v="ORI"/>
    <x v="0"/>
    <m/>
    <x v="0"/>
    <x v="0"/>
    <x v="0"/>
    <x v="0"/>
    <x v="0"/>
    <x v="0"/>
    <x v="0"/>
    <x v="0"/>
    <x v="0"/>
    <x v="0"/>
    <x v="0"/>
    <s v="Direcção de Urbanismo"/>
    <x v="0"/>
    <x v="0"/>
    <x v="0"/>
    <x v="0"/>
    <x v="0"/>
    <x v="0"/>
    <x v="0"/>
    <s v="000000"/>
    <x v="0"/>
    <x v="0"/>
    <x v="2"/>
    <x v="0"/>
    <s v="Pagamento de salário referente a 08-2023"/>
  </r>
  <r>
    <x v="0"/>
    <n v="0"/>
    <n v="0"/>
    <n v="0"/>
    <n v="4618"/>
    <x v="2322"/>
    <x v="0"/>
    <x v="0"/>
    <x v="0"/>
    <s v="03.16.12"/>
    <x v="54"/>
    <x v="0"/>
    <x v="0"/>
    <s v="Direcção de Urbanismo"/>
    <s v="03.16.12"/>
    <s v="Direcção de Urbanismo"/>
    <s v="03.16.12"/>
    <x v="37"/>
    <x v="0"/>
    <x v="0"/>
    <x v="0"/>
    <x v="1"/>
    <x v="0"/>
    <x v="0"/>
    <x v="0"/>
    <x v="7"/>
    <s v="2023-08-28"/>
    <x v="2"/>
    <n v="4618"/>
    <x v="0"/>
    <m/>
    <x v="0"/>
    <m/>
    <x v="2"/>
    <n v="100474696"/>
    <x v="0"/>
    <x v="2"/>
    <s v="Direcção de Urbanismo"/>
    <s v="ORI"/>
    <x v="0"/>
    <m/>
    <x v="0"/>
    <x v="0"/>
    <x v="0"/>
    <x v="0"/>
    <x v="0"/>
    <x v="0"/>
    <x v="0"/>
    <x v="0"/>
    <x v="0"/>
    <x v="0"/>
    <x v="0"/>
    <s v="Direcção de Urbanismo"/>
    <x v="0"/>
    <x v="0"/>
    <x v="0"/>
    <x v="0"/>
    <x v="0"/>
    <x v="0"/>
    <x v="0"/>
    <s v="000000"/>
    <x v="0"/>
    <x v="0"/>
    <x v="2"/>
    <x v="0"/>
    <s v="Pagamento de salário referente a 08-2023"/>
  </r>
  <r>
    <x v="0"/>
    <n v="0"/>
    <n v="0"/>
    <n v="0"/>
    <n v="8983"/>
    <x v="2322"/>
    <x v="0"/>
    <x v="0"/>
    <x v="0"/>
    <s v="03.16.12"/>
    <x v="54"/>
    <x v="0"/>
    <x v="0"/>
    <s v="Direcção de Urbanismo"/>
    <s v="03.16.12"/>
    <s v="Direcção de Urbanismo"/>
    <s v="03.16.12"/>
    <x v="48"/>
    <x v="0"/>
    <x v="0"/>
    <x v="0"/>
    <x v="1"/>
    <x v="0"/>
    <x v="0"/>
    <x v="0"/>
    <x v="7"/>
    <s v="2023-08-28"/>
    <x v="2"/>
    <n v="8983"/>
    <x v="0"/>
    <m/>
    <x v="0"/>
    <m/>
    <x v="2"/>
    <n v="100474696"/>
    <x v="0"/>
    <x v="2"/>
    <s v="Direcção de Urbanismo"/>
    <s v="ORI"/>
    <x v="0"/>
    <m/>
    <x v="0"/>
    <x v="0"/>
    <x v="0"/>
    <x v="0"/>
    <x v="0"/>
    <x v="0"/>
    <x v="0"/>
    <x v="0"/>
    <x v="0"/>
    <x v="0"/>
    <x v="0"/>
    <s v="Direcção de Urbanismo"/>
    <x v="0"/>
    <x v="0"/>
    <x v="0"/>
    <x v="0"/>
    <x v="0"/>
    <x v="0"/>
    <x v="0"/>
    <s v="000000"/>
    <x v="0"/>
    <x v="0"/>
    <x v="2"/>
    <x v="0"/>
    <s v="Pagamento de salário referente a 08-2023"/>
  </r>
  <r>
    <x v="0"/>
    <n v="0"/>
    <n v="0"/>
    <n v="0"/>
    <n v="29"/>
    <x v="2322"/>
    <x v="0"/>
    <x v="0"/>
    <x v="0"/>
    <s v="03.16.12"/>
    <x v="54"/>
    <x v="0"/>
    <x v="0"/>
    <s v="Direcção de Urbanismo"/>
    <s v="03.16.12"/>
    <s v="Direcção de Urbanismo"/>
    <s v="03.16.12"/>
    <x v="42"/>
    <x v="0"/>
    <x v="0"/>
    <x v="7"/>
    <x v="0"/>
    <x v="0"/>
    <x v="0"/>
    <x v="0"/>
    <x v="7"/>
    <s v="2023-08-28"/>
    <x v="2"/>
    <n v="29"/>
    <x v="0"/>
    <m/>
    <x v="0"/>
    <m/>
    <x v="21"/>
    <n v="100477977"/>
    <x v="0"/>
    <x v="6"/>
    <s v="Direcção de Urbanismo"/>
    <s v="ORI"/>
    <x v="0"/>
    <m/>
    <x v="0"/>
    <x v="0"/>
    <x v="0"/>
    <x v="0"/>
    <x v="0"/>
    <x v="0"/>
    <x v="0"/>
    <x v="0"/>
    <x v="0"/>
    <x v="0"/>
    <x v="0"/>
    <s v="Direcção de Urbanismo"/>
    <x v="0"/>
    <x v="0"/>
    <x v="0"/>
    <x v="0"/>
    <x v="0"/>
    <x v="0"/>
    <x v="0"/>
    <s v="000000"/>
    <x v="0"/>
    <x v="0"/>
    <x v="6"/>
    <x v="0"/>
    <s v="Pagamento de salário referente a 08-2023"/>
  </r>
  <r>
    <x v="0"/>
    <n v="0"/>
    <n v="0"/>
    <n v="0"/>
    <n v="16"/>
    <x v="2322"/>
    <x v="0"/>
    <x v="0"/>
    <x v="0"/>
    <s v="03.16.12"/>
    <x v="54"/>
    <x v="0"/>
    <x v="0"/>
    <s v="Direcção de Urbanismo"/>
    <s v="03.16.12"/>
    <s v="Direcção de Urbanismo"/>
    <s v="03.16.12"/>
    <x v="54"/>
    <x v="0"/>
    <x v="0"/>
    <x v="0"/>
    <x v="0"/>
    <x v="0"/>
    <x v="0"/>
    <x v="0"/>
    <x v="7"/>
    <s v="2023-08-28"/>
    <x v="2"/>
    <n v="16"/>
    <x v="0"/>
    <m/>
    <x v="0"/>
    <m/>
    <x v="21"/>
    <n v="100477977"/>
    <x v="0"/>
    <x v="6"/>
    <s v="Direcção de Urbanismo"/>
    <s v="ORI"/>
    <x v="0"/>
    <m/>
    <x v="0"/>
    <x v="0"/>
    <x v="0"/>
    <x v="0"/>
    <x v="0"/>
    <x v="0"/>
    <x v="0"/>
    <x v="0"/>
    <x v="0"/>
    <x v="0"/>
    <x v="0"/>
    <s v="Direcção de Urbanismo"/>
    <x v="0"/>
    <x v="0"/>
    <x v="0"/>
    <x v="0"/>
    <x v="0"/>
    <x v="0"/>
    <x v="0"/>
    <s v="000000"/>
    <x v="0"/>
    <x v="0"/>
    <x v="6"/>
    <x v="0"/>
    <s v="Pagamento de salário referente a 08-2023"/>
  </r>
  <r>
    <x v="0"/>
    <n v="0"/>
    <n v="0"/>
    <n v="0"/>
    <n v="154"/>
    <x v="2322"/>
    <x v="0"/>
    <x v="0"/>
    <x v="0"/>
    <s v="03.16.12"/>
    <x v="54"/>
    <x v="0"/>
    <x v="0"/>
    <s v="Direcção de Urbanismo"/>
    <s v="03.16.12"/>
    <s v="Direcção de Urbanismo"/>
    <s v="03.16.12"/>
    <x v="37"/>
    <x v="0"/>
    <x v="0"/>
    <x v="0"/>
    <x v="1"/>
    <x v="0"/>
    <x v="0"/>
    <x v="0"/>
    <x v="7"/>
    <s v="2023-08-28"/>
    <x v="2"/>
    <n v="154"/>
    <x v="0"/>
    <m/>
    <x v="0"/>
    <m/>
    <x v="21"/>
    <n v="100477977"/>
    <x v="0"/>
    <x v="6"/>
    <s v="Direcção de Urbanismo"/>
    <s v="ORI"/>
    <x v="0"/>
    <m/>
    <x v="0"/>
    <x v="0"/>
    <x v="0"/>
    <x v="0"/>
    <x v="0"/>
    <x v="0"/>
    <x v="0"/>
    <x v="0"/>
    <x v="0"/>
    <x v="0"/>
    <x v="0"/>
    <s v="Direcção de Urbanismo"/>
    <x v="0"/>
    <x v="0"/>
    <x v="0"/>
    <x v="0"/>
    <x v="0"/>
    <x v="0"/>
    <x v="0"/>
    <s v="000000"/>
    <x v="0"/>
    <x v="0"/>
    <x v="6"/>
    <x v="0"/>
    <s v="Pagamento de salário referente a 08-2023"/>
  </r>
  <r>
    <x v="0"/>
    <n v="0"/>
    <n v="0"/>
    <n v="0"/>
    <n v="301"/>
    <x v="2322"/>
    <x v="0"/>
    <x v="0"/>
    <x v="0"/>
    <s v="03.16.12"/>
    <x v="54"/>
    <x v="0"/>
    <x v="0"/>
    <s v="Direcção de Urbanismo"/>
    <s v="03.16.12"/>
    <s v="Direcção de Urbanismo"/>
    <s v="03.16.12"/>
    <x v="48"/>
    <x v="0"/>
    <x v="0"/>
    <x v="0"/>
    <x v="1"/>
    <x v="0"/>
    <x v="0"/>
    <x v="0"/>
    <x v="7"/>
    <s v="2023-08-28"/>
    <x v="2"/>
    <n v="301"/>
    <x v="0"/>
    <m/>
    <x v="0"/>
    <m/>
    <x v="21"/>
    <n v="100477977"/>
    <x v="0"/>
    <x v="6"/>
    <s v="Direcção de Urbanismo"/>
    <s v="ORI"/>
    <x v="0"/>
    <m/>
    <x v="0"/>
    <x v="0"/>
    <x v="0"/>
    <x v="0"/>
    <x v="0"/>
    <x v="0"/>
    <x v="0"/>
    <x v="0"/>
    <x v="0"/>
    <x v="0"/>
    <x v="0"/>
    <s v="Direcção de Urbanismo"/>
    <x v="0"/>
    <x v="0"/>
    <x v="0"/>
    <x v="0"/>
    <x v="0"/>
    <x v="0"/>
    <x v="0"/>
    <s v="000000"/>
    <x v="0"/>
    <x v="0"/>
    <x v="6"/>
    <x v="0"/>
    <s v="Pagamento de salário referente a 08-2023"/>
  </r>
  <r>
    <x v="0"/>
    <n v="0"/>
    <n v="0"/>
    <n v="0"/>
    <n v="889"/>
    <x v="2322"/>
    <x v="0"/>
    <x v="0"/>
    <x v="0"/>
    <s v="03.16.12"/>
    <x v="54"/>
    <x v="0"/>
    <x v="0"/>
    <s v="Direcção de Urbanismo"/>
    <s v="03.16.12"/>
    <s v="Direcção de Urbanismo"/>
    <s v="03.16.12"/>
    <x v="42"/>
    <x v="0"/>
    <x v="0"/>
    <x v="7"/>
    <x v="0"/>
    <x v="0"/>
    <x v="0"/>
    <x v="0"/>
    <x v="7"/>
    <s v="2023-08-28"/>
    <x v="2"/>
    <n v="889"/>
    <x v="0"/>
    <m/>
    <x v="0"/>
    <m/>
    <x v="6"/>
    <n v="100474706"/>
    <x v="0"/>
    <x v="3"/>
    <s v="Direcção de Urbanismo"/>
    <s v="ORI"/>
    <x v="0"/>
    <m/>
    <x v="0"/>
    <x v="0"/>
    <x v="0"/>
    <x v="0"/>
    <x v="0"/>
    <x v="0"/>
    <x v="0"/>
    <x v="0"/>
    <x v="0"/>
    <x v="0"/>
    <x v="0"/>
    <s v="Direcção de Urbanismo"/>
    <x v="0"/>
    <x v="0"/>
    <x v="0"/>
    <x v="0"/>
    <x v="0"/>
    <x v="0"/>
    <x v="0"/>
    <s v="000000"/>
    <x v="0"/>
    <x v="0"/>
    <x v="3"/>
    <x v="0"/>
    <s v="Pagamento de salário referente a 08-2023"/>
  </r>
  <r>
    <x v="0"/>
    <n v="0"/>
    <n v="0"/>
    <n v="0"/>
    <n v="475"/>
    <x v="2322"/>
    <x v="0"/>
    <x v="0"/>
    <x v="0"/>
    <s v="03.16.12"/>
    <x v="54"/>
    <x v="0"/>
    <x v="0"/>
    <s v="Direcção de Urbanismo"/>
    <s v="03.16.12"/>
    <s v="Direcção de Urbanismo"/>
    <s v="03.16.12"/>
    <x v="54"/>
    <x v="0"/>
    <x v="0"/>
    <x v="0"/>
    <x v="0"/>
    <x v="0"/>
    <x v="0"/>
    <x v="0"/>
    <x v="7"/>
    <s v="2023-08-28"/>
    <x v="2"/>
    <n v="475"/>
    <x v="0"/>
    <m/>
    <x v="0"/>
    <m/>
    <x v="6"/>
    <n v="100474706"/>
    <x v="0"/>
    <x v="3"/>
    <s v="Direcção de Urbanismo"/>
    <s v="ORI"/>
    <x v="0"/>
    <m/>
    <x v="0"/>
    <x v="0"/>
    <x v="0"/>
    <x v="0"/>
    <x v="0"/>
    <x v="0"/>
    <x v="0"/>
    <x v="0"/>
    <x v="0"/>
    <x v="0"/>
    <x v="0"/>
    <s v="Direcção de Urbanismo"/>
    <x v="0"/>
    <x v="0"/>
    <x v="0"/>
    <x v="0"/>
    <x v="0"/>
    <x v="0"/>
    <x v="0"/>
    <s v="000000"/>
    <x v="0"/>
    <x v="0"/>
    <x v="3"/>
    <x v="0"/>
    <s v="Pagamento de salário referente a 08-2023"/>
  </r>
  <r>
    <x v="0"/>
    <n v="0"/>
    <n v="0"/>
    <n v="0"/>
    <n v="4571"/>
    <x v="2322"/>
    <x v="0"/>
    <x v="0"/>
    <x v="0"/>
    <s v="03.16.12"/>
    <x v="54"/>
    <x v="0"/>
    <x v="0"/>
    <s v="Direcção de Urbanismo"/>
    <s v="03.16.12"/>
    <s v="Direcção de Urbanismo"/>
    <s v="03.16.12"/>
    <x v="37"/>
    <x v="0"/>
    <x v="0"/>
    <x v="0"/>
    <x v="1"/>
    <x v="0"/>
    <x v="0"/>
    <x v="0"/>
    <x v="7"/>
    <s v="2023-08-28"/>
    <x v="2"/>
    <n v="4571"/>
    <x v="0"/>
    <m/>
    <x v="0"/>
    <m/>
    <x v="6"/>
    <n v="100474706"/>
    <x v="0"/>
    <x v="3"/>
    <s v="Direcção de Urbanismo"/>
    <s v="ORI"/>
    <x v="0"/>
    <m/>
    <x v="0"/>
    <x v="0"/>
    <x v="0"/>
    <x v="0"/>
    <x v="0"/>
    <x v="0"/>
    <x v="0"/>
    <x v="0"/>
    <x v="0"/>
    <x v="0"/>
    <x v="0"/>
    <s v="Direcção de Urbanismo"/>
    <x v="0"/>
    <x v="0"/>
    <x v="0"/>
    <x v="0"/>
    <x v="0"/>
    <x v="0"/>
    <x v="0"/>
    <s v="000000"/>
    <x v="0"/>
    <x v="0"/>
    <x v="3"/>
    <x v="0"/>
    <s v="Pagamento de salário referente a 08-2023"/>
  </r>
  <r>
    <x v="0"/>
    <n v="0"/>
    <n v="0"/>
    <n v="0"/>
    <n v="8892"/>
    <x v="2322"/>
    <x v="0"/>
    <x v="0"/>
    <x v="0"/>
    <s v="03.16.12"/>
    <x v="54"/>
    <x v="0"/>
    <x v="0"/>
    <s v="Direcção de Urbanismo"/>
    <s v="03.16.12"/>
    <s v="Direcção de Urbanismo"/>
    <s v="03.16.12"/>
    <x v="48"/>
    <x v="0"/>
    <x v="0"/>
    <x v="0"/>
    <x v="1"/>
    <x v="0"/>
    <x v="0"/>
    <x v="0"/>
    <x v="7"/>
    <s v="2023-08-28"/>
    <x v="2"/>
    <n v="8892"/>
    <x v="0"/>
    <m/>
    <x v="0"/>
    <m/>
    <x v="6"/>
    <n v="100474706"/>
    <x v="0"/>
    <x v="3"/>
    <s v="Direcção de Urbanismo"/>
    <s v="ORI"/>
    <x v="0"/>
    <m/>
    <x v="0"/>
    <x v="0"/>
    <x v="0"/>
    <x v="0"/>
    <x v="0"/>
    <x v="0"/>
    <x v="0"/>
    <x v="0"/>
    <x v="0"/>
    <x v="0"/>
    <x v="0"/>
    <s v="Direcção de Urbanismo"/>
    <x v="0"/>
    <x v="0"/>
    <x v="0"/>
    <x v="0"/>
    <x v="0"/>
    <x v="0"/>
    <x v="0"/>
    <s v="000000"/>
    <x v="0"/>
    <x v="0"/>
    <x v="3"/>
    <x v="0"/>
    <s v="Pagamento de salário referente a 08-2023"/>
  </r>
  <r>
    <x v="0"/>
    <n v="0"/>
    <n v="0"/>
    <n v="0"/>
    <n v="10424"/>
    <x v="2322"/>
    <x v="0"/>
    <x v="0"/>
    <x v="0"/>
    <s v="03.16.12"/>
    <x v="54"/>
    <x v="0"/>
    <x v="0"/>
    <s v="Direcção de Urbanismo"/>
    <s v="03.16.12"/>
    <s v="Direcção de Urbanismo"/>
    <s v="03.16.12"/>
    <x v="42"/>
    <x v="0"/>
    <x v="0"/>
    <x v="7"/>
    <x v="0"/>
    <x v="0"/>
    <x v="0"/>
    <x v="0"/>
    <x v="7"/>
    <s v="2023-08-28"/>
    <x v="2"/>
    <n v="10424"/>
    <x v="0"/>
    <m/>
    <x v="0"/>
    <m/>
    <x v="4"/>
    <n v="100474693"/>
    <x v="0"/>
    <x v="0"/>
    <s v="Direcção de Urbanismo"/>
    <s v="ORI"/>
    <x v="0"/>
    <m/>
    <x v="0"/>
    <x v="0"/>
    <x v="0"/>
    <x v="0"/>
    <x v="0"/>
    <x v="0"/>
    <x v="0"/>
    <x v="0"/>
    <x v="0"/>
    <x v="0"/>
    <x v="0"/>
    <s v="Direcção de Urbanismo"/>
    <x v="0"/>
    <x v="0"/>
    <x v="0"/>
    <x v="0"/>
    <x v="0"/>
    <x v="0"/>
    <x v="0"/>
    <s v="000000"/>
    <x v="0"/>
    <x v="0"/>
    <x v="0"/>
    <x v="0"/>
    <s v="Pagamento de salário referente a 08-2023"/>
  </r>
  <r>
    <x v="0"/>
    <n v="0"/>
    <n v="0"/>
    <n v="0"/>
    <n v="5575"/>
    <x v="2322"/>
    <x v="0"/>
    <x v="0"/>
    <x v="0"/>
    <s v="03.16.12"/>
    <x v="54"/>
    <x v="0"/>
    <x v="0"/>
    <s v="Direcção de Urbanismo"/>
    <s v="03.16.12"/>
    <s v="Direcção de Urbanismo"/>
    <s v="03.16.12"/>
    <x v="54"/>
    <x v="0"/>
    <x v="0"/>
    <x v="0"/>
    <x v="0"/>
    <x v="0"/>
    <x v="0"/>
    <x v="0"/>
    <x v="7"/>
    <s v="2023-08-28"/>
    <x v="2"/>
    <n v="5575"/>
    <x v="0"/>
    <m/>
    <x v="0"/>
    <m/>
    <x v="4"/>
    <n v="100474693"/>
    <x v="0"/>
    <x v="0"/>
    <s v="Direcção de Urbanismo"/>
    <s v="ORI"/>
    <x v="0"/>
    <m/>
    <x v="0"/>
    <x v="0"/>
    <x v="0"/>
    <x v="0"/>
    <x v="0"/>
    <x v="0"/>
    <x v="0"/>
    <x v="0"/>
    <x v="0"/>
    <x v="0"/>
    <x v="0"/>
    <s v="Direcção de Urbanismo"/>
    <x v="0"/>
    <x v="0"/>
    <x v="0"/>
    <x v="0"/>
    <x v="0"/>
    <x v="0"/>
    <x v="0"/>
    <s v="000000"/>
    <x v="0"/>
    <x v="0"/>
    <x v="0"/>
    <x v="0"/>
    <s v="Pagamento de salário referente a 08-2023"/>
  </r>
  <r>
    <x v="0"/>
    <n v="0"/>
    <n v="0"/>
    <n v="0"/>
    <n v="53589"/>
    <x v="2322"/>
    <x v="0"/>
    <x v="0"/>
    <x v="0"/>
    <s v="03.16.12"/>
    <x v="54"/>
    <x v="0"/>
    <x v="0"/>
    <s v="Direcção de Urbanismo"/>
    <s v="03.16.12"/>
    <s v="Direcção de Urbanismo"/>
    <s v="03.16.12"/>
    <x v="37"/>
    <x v="0"/>
    <x v="0"/>
    <x v="0"/>
    <x v="1"/>
    <x v="0"/>
    <x v="0"/>
    <x v="0"/>
    <x v="7"/>
    <s v="2023-08-28"/>
    <x v="2"/>
    <n v="53589"/>
    <x v="0"/>
    <m/>
    <x v="0"/>
    <m/>
    <x v="4"/>
    <n v="100474693"/>
    <x v="0"/>
    <x v="0"/>
    <s v="Direcção de Urbanismo"/>
    <s v="ORI"/>
    <x v="0"/>
    <m/>
    <x v="0"/>
    <x v="0"/>
    <x v="0"/>
    <x v="0"/>
    <x v="0"/>
    <x v="0"/>
    <x v="0"/>
    <x v="0"/>
    <x v="0"/>
    <x v="0"/>
    <x v="0"/>
    <s v="Direcção de Urbanismo"/>
    <x v="0"/>
    <x v="0"/>
    <x v="0"/>
    <x v="0"/>
    <x v="0"/>
    <x v="0"/>
    <x v="0"/>
    <s v="000000"/>
    <x v="0"/>
    <x v="0"/>
    <x v="0"/>
    <x v="0"/>
    <s v="Pagamento de salário referente a 08-2023"/>
  </r>
  <r>
    <x v="0"/>
    <n v="0"/>
    <n v="0"/>
    <n v="0"/>
    <n v="104224"/>
    <x v="2322"/>
    <x v="0"/>
    <x v="0"/>
    <x v="0"/>
    <s v="03.16.12"/>
    <x v="54"/>
    <x v="0"/>
    <x v="0"/>
    <s v="Direcção de Urbanismo"/>
    <s v="03.16.12"/>
    <s v="Direcção de Urbanismo"/>
    <s v="03.16.12"/>
    <x v="48"/>
    <x v="0"/>
    <x v="0"/>
    <x v="0"/>
    <x v="1"/>
    <x v="0"/>
    <x v="0"/>
    <x v="0"/>
    <x v="7"/>
    <s v="2023-08-28"/>
    <x v="2"/>
    <n v="104224"/>
    <x v="0"/>
    <m/>
    <x v="0"/>
    <m/>
    <x v="4"/>
    <n v="100474693"/>
    <x v="0"/>
    <x v="0"/>
    <s v="Direcção de Urbanismo"/>
    <s v="ORI"/>
    <x v="0"/>
    <m/>
    <x v="0"/>
    <x v="0"/>
    <x v="0"/>
    <x v="0"/>
    <x v="0"/>
    <x v="0"/>
    <x v="0"/>
    <x v="0"/>
    <x v="0"/>
    <x v="0"/>
    <x v="0"/>
    <s v="Direcção de Urbanismo"/>
    <x v="0"/>
    <x v="0"/>
    <x v="0"/>
    <x v="0"/>
    <x v="0"/>
    <x v="0"/>
    <x v="0"/>
    <s v="000000"/>
    <x v="0"/>
    <x v="0"/>
    <x v="0"/>
    <x v="0"/>
    <s v="Pagamento de salário referente a 08-2023"/>
  </r>
  <r>
    <x v="0"/>
    <n v="0"/>
    <n v="0"/>
    <n v="0"/>
    <n v="672"/>
    <x v="2323"/>
    <x v="0"/>
    <x v="0"/>
    <x v="0"/>
    <s v="03.16.11"/>
    <x v="48"/>
    <x v="0"/>
    <x v="0"/>
    <s v="Direcção de Obras"/>
    <s v="03.16.11"/>
    <s v="Direcção de Obras"/>
    <s v="03.16.11"/>
    <x v="42"/>
    <x v="0"/>
    <x v="0"/>
    <x v="7"/>
    <x v="0"/>
    <x v="0"/>
    <x v="0"/>
    <x v="0"/>
    <x v="7"/>
    <s v="2023-08-28"/>
    <x v="2"/>
    <n v="672"/>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1541"/>
    <x v="2323"/>
    <x v="0"/>
    <x v="0"/>
    <x v="0"/>
    <s v="03.16.11"/>
    <x v="48"/>
    <x v="0"/>
    <x v="0"/>
    <s v="Direcção de Obras"/>
    <s v="03.16.11"/>
    <s v="Direcção de Obras"/>
    <s v="03.16.11"/>
    <x v="54"/>
    <x v="0"/>
    <x v="0"/>
    <x v="0"/>
    <x v="0"/>
    <x v="0"/>
    <x v="0"/>
    <x v="0"/>
    <x v="7"/>
    <s v="2023-08-28"/>
    <x v="2"/>
    <n v="1541"/>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21"/>
    <x v="2323"/>
    <x v="0"/>
    <x v="0"/>
    <x v="0"/>
    <s v="03.16.11"/>
    <x v="48"/>
    <x v="0"/>
    <x v="0"/>
    <s v="Direcção de Obras"/>
    <s v="03.16.11"/>
    <s v="Direcção de Obras"/>
    <s v="03.16.11"/>
    <x v="52"/>
    <x v="0"/>
    <x v="0"/>
    <x v="0"/>
    <x v="0"/>
    <x v="0"/>
    <x v="0"/>
    <x v="0"/>
    <x v="7"/>
    <s v="2023-08-28"/>
    <x v="2"/>
    <n v="21"/>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1723"/>
    <x v="2323"/>
    <x v="0"/>
    <x v="0"/>
    <x v="0"/>
    <s v="03.16.11"/>
    <x v="48"/>
    <x v="0"/>
    <x v="0"/>
    <s v="Direcção de Obras"/>
    <s v="03.16.11"/>
    <s v="Direcção de Obras"/>
    <s v="03.16.11"/>
    <x v="51"/>
    <x v="0"/>
    <x v="0"/>
    <x v="0"/>
    <x v="0"/>
    <x v="0"/>
    <x v="0"/>
    <x v="0"/>
    <x v="7"/>
    <s v="2023-08-28"/>
    <x v="2"/>
    <n v="1723"/>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16427"/>
    <x v="2323"/>
    <x v="0"/>
    <x v="0"/>
    <x v="0"/>
    <s v="03.16.11"/>
    <x v="48"/>
    <x v="0"/>
    <x v="0"/>
    <s v="Direcção de Obras"/>
    <s v="03.16.11"/>
    <s v="Direcção de Obras"/>
    <s v="03.16.11"/>
    <x v="37"/>
    <x v="0"/>
    <x v="0"/>
    <x v="0"/>
    <x v="1"/>
    <x v="0"/>
    <x v="0"/>
    <x v="0"/>
    <x v="7"/>
    <s v="2023-08-28"/>
    <x v="2"/>
    <n v="16427"/>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18111"/>
    <x v="2323"/>
    <x v="0"/>
    <x v="0"/>
    <x v="0"/>
    <s v="03.16.11"/>
    <x v="48"/>
    <x v="0"/>
    <x v="0"/>
    <s v="Direcção de Obras"/>
    <s v="03.16.11"/>
    <s v="Direcção de Obras"/>
    <s v="03.16.11"/>
    <x v="49"/>
    <x v="0"/>
    <x v="0"/>
    <x v="0"/>
    <x v="1"/>
    <x v="0"/>
    <x v="0"/>
    <x v="0"/>
    <x v="7"/>
    <s v="2023-08-28"/>
    <x v="2"/>
    <n v="18111"/>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6727"/>
    <x v="2323"/>
    <x v="0"/>
    <x v="0"/>
    <x v="0"/>
    <s v="03.16.11"/>
    <x v="48"/>
    <x v="0"/>
    <x v="0"/>
    <s v="Direcção de Obras"/>
    <s v="03.16.11"/>
    <s v="Direcção de Obras"/>
    <s v="03.16.11"/>
    <x v="48"/>
    <x v="0"/>
    <x v="0"/>
    <x v="0"/>
    <x v="1"/>
    <x v="0"/>
    <x v="0"/>
    <x v="0"/>
    <x v="7"/>
    <s v="2023-08-28"/>
    <x v="2"/>
    <n v="6727"/>
    <x v="0"/>
    <m/>
    <x v="0"/>
    <m/>
    <x v="2"/>
    <n v="100474696"/>
    <x v="0"/>
    <x v="2"/>
    <s v="Direcção de Obras"/>
    <s v="ORI"/>
    <x v="0"/>
    <m/>
    <x v="0"/>
    <x v="0"/>
    <x v="0"/>
    <x v="0"/>
    <x v="0"/>
    <x v="0"/>
    <x v="0"/>
    <x v="0"/>
    <x v="0"/>
    <x v="0"/>
    <x v="0"/>
    <s v="Direcção de Obras"/>
    <x v="0"/>
    <x v="0"/>
    <x v="0"/>
    <x v="0"/>
    <x v="0"/>
    <x v="0"/>
    <x v="0"/>
    <s v="000000"/>
    <x v="0"/>
    <x v="0"/>
    <x v="2"/>
    <x v="0"/>
    <s v="Pagamento de salário referente a 08-2023"/>
  </r>
  <r>
    <x v="0"/>
    <n v="0"/>
    <n v="0"/>
    <n v="0"/>
    <n v="133"/>
    <x v="2323"/>
    <x v="0"/>
    <x v="0"/>
    <x v="0"/>
    <s v="03.16.11"/>
    <x v="48"/>
    <x v="0"/>
    <x v="0"/>
    <s v="Direcção de Obras"/>
    <s v="03.16.11"/>
    <s v="Direcção de Obras"/>
    <s v="03.16.11"/>
    <x v="42"/>
    <x v="0"/>
    <x v="0"/>
    <x v="7"/>
    <x v="0"/>
    <x v="0"/>
    <x v="0"/>
    <x v="0"/>
    <x v="7"/>
    <s v="2023-08-28"/>
    <x v="2"/>
    <n v="133"/>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306"/>
    <x v="2323"/>
    <x v="0"/>
    <x v="0"/>
    <x v="0"/>
    <s v="03.16.11"/>
    <x v="48"/>
    <x v="0"/>
    <x v="0"/>
    <s v="Direcção de Obras"/>
    <s v="03.16.11"/>
    <s v="Direcção de Obras"/>
    <s v="03.16.11"/>
    <x v="54"/>
    <x v="0"/>
    <x v="0"/>
    <x v="0"/>
    <x v="0"/>
    <x v="0"/>
    <x v="0"/>
    <x v="0"/>
    <x v="7"/>
    <s v="2023-08-28"/>
    <x v="2"/>
    <n v="306"/>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4"/>
    <x v="2323"/>
    <x v="0"/>
    <x v="0"/>
    <x v="0"/>
    <s v="03.16.11"/>
    <x v="48"/>
    <x v="0"/>
    <x v="0"/>
    <s v="Direcção de Obras"/>
    <s v="03.16.11"/>
    <s v="Direcção de Obras"/>
    <s v="03.16.11"/>
    <x v="52"/>
    <x v="0"/>
    <x v="0"/>
    <x v="0"/>
    <x v="0"/>
    <x v="0"/>
    <x v="0"/>
    <x v="0"/>
    <x v="7"/>
    <s v="2023-08-28"/>
    <x v="2"/>
    <n v="4"/>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342"/>
    <x v="2323"/>
    <x v="0"/>
    <x v="0"/>
    <x v="0"/>
    <s v="03.16.11"/>
    <x v="48"/>
    <x v="0"/>
    <x v="0"/>
    <s v="Direcção de Obras"/>
    <s v="03.16.11"/>
    <s v="Direcção de Obras"/>
    <s v="03.16.11"/>
    <x v="51"/>
    <x v="0"/>
    <x v="0"/>
    <x v="0"/>
    <x v="0"/>
    <x v="0"/>
    <x v="0"/>
    <x v="0"/>
    <x v="7"/>
    <s v="2023-08-28"/>
    <x v="2"/>
    <n v="342"/>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3269"/>
    <x v="2323"/>
    <x v="0"/>
    <x v="0"/>
    <x v="0"/>
    <s v="03.16.11"/>
    <x v="48"/>
    <x v="0"/>
    <x v="0"/>
    <s v="Direcção de Obras"/>
    <s v="03.16.11"/>
    <s v="Direcção de Obras"/>
    <s v="03.16.11"/>
    <x v="37"/>
    <x v="0"/>
    <x v="0"/>
    <x v="0"/>
    <x v="1"/>
    <x v="0"/>
    <x v="0"/>
    <x v="0"/>
    <x v="7"/>
    <s v="2023-08-28"/>
    <x v="2"/>
    <n v="3269"/>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3604"/>
    <x v="2323"/>
    <x v="0"/>
    <x v="0"/>
    <x v="0"/>
    <s v="03.16.11"/>
    <x v="48"/>
    <x v="0"/>
    <x v="0"/>
    <s v="Direcção de Obras"/>
    <s v="03.16.11"/>
    <s v="Direcção de Obras"/>
    <s v="03.16.11"/>
    <x v="49"/>
    <x v="0"/>
    <x v="0"/>
    <x v="0"/>
    <x v="1"/>
    <x v="0"/>
    <x v="0"/>
    <x v="0"/>
    <x v="7"/>
    <s v="2023-08-28"/>
    <x v="2"/>
    <n v="3604"/>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1342"/>
    <x v="2323"/>
    <x v="0"/>
    <x v="0"/>
    <x v="0"/>
    <s v="03.16.11"/>
    <x v="48"/>
    <x v="0"/>
    <x v="0"/>
    <s v="Direcção de Obras"/>
    <s v="03.16.11"/>
    <s v="Direcção de Obras"/>
    <s v="03.16.11"/>
    <x v="48"/>
    <x v="0"/>
    <x v="0"/>
    <x v="0"/>
    <x v="1"/>
    <x v="0"/>
    <x v="0"/>
    <x v="0"/>
    <x v="7"/>
    <s v="2023-08-28"/>
    <x v="2"/>
    <n v="1342"/>
    <x v="0"/>
    <m/>
    <x v="0"/>
    <m/>
    <x v="84"/>
    <n v="100474708"/>
    <x v="0"/>
    <x v="8"/>
    <s v="Direcção de Obras"/>
    <s v="ORI"/>
    <x v="0"/>
    <m/>
    <x v="0"/>
    <x v="0"/>
    <x v="0"/>
    <x v="0"/>
    <x v="0"/>
    <x v="0"/>
    <x v="0"/>
    <x v="0"/>
    <x v="0"/>
    <x v="0"/>
    <x v="0"/>
    <s v="Direcção de Obras"/>
    <x v="0"/>
    <x v="0"/>
    <x v="0"/>
    <x v="0"/>
    <x v="0"/>
    <x v="0"/>
    <x v="0"/>
    <s v="000000"/>
    <x v="0"/>
    <x v="0"/>
    <x v="8"/>
    <x v="0"/>
    <s v="Pagamento de salário referente a 08-2023"/>
  </r>
  <r>
    <x v="0"/>
    <n v="0"/>
    <n v="0"/>
    <n v="0"/>
    <n v="17"/>
    <x v="2323"/>
    <x v="0"/>
    <x v="0"/>
    <x v="0"/>
    <s v="03.16.11"/>
    <x v="48"/>
    <x v="0"/>
    <x v="0"/>
    <s v="Direcção de Obras"/>
    <s v="03.16.11"/>
    <s v="Direcção de Obras"/>
    <s v="03.16.11"/>
    <x v="42"/>
    <x v="0"/>
    <x v="0"/>
    <x v="7"/>
    <x v="0"/>
    <x v="0"/>
    <x v="0"/>
    <x v="0"/>
    <x v="7"/>
    <s v="2023-08-28"/>
    <x v="2"/>
    <n v="17"/>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41"/>
    <x v="2323"/>
    <x v="0"/>
    <x v="0"/>
    <x v="0"/>
    <s v="03.16.11"/>
    <x v="48"/>
    <x v="0"/>
    <x v="0"/>
    <s v="Direcção de Obras"/>
    <s v="03.16.11"/>
    <s v="Direcção de Obras"/>
    <s v="03.16.11"/>
    <x v="54"/>
    <x v="0"/>
    <x v="0"/>
    <x v="0"/>
    <x v="0"/>
    <x v="0"/>
    <x v="0"/>
    <x v="0"/>
    <x v="7"/>
    <s v="2023-08-28"/>
    <x v="2"/>
    <n v="41"/>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0"/>
    <x v="2323"/>
    <x v="0"/>
    <x v="0"/>
    <x v="0"/>
    <s v="03.16.11"/>
    <x v="48"/>
    <x v="0"/>
    <x v="0"/>
    <s v="Direcção de Obras"/>
    <s v="03.16.11"/>
    <s v="Direcção de Obras"/>
    <s v="03.16.11"/>
    <x v="52"/>
    <x v="0"/>
    <x v="0"/>
    <x v="0"/>
    <x v="0"/>
    <x v="0"/>
    <x v="0"/>
    <x v="0"/>
    <x v="7"/>
    <s v="2023-08-28"/>
    <x v="2"/>
    <n v="0"/>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45"/>
    <x v="2323"/>
    <x v="0"/>
    <x v="0"/>
    <x v="0"/>
    <s v="03.16.11"/>
    <x v="48"/>
    <x v="0"/>
    <x v="0"/>
    <s v="Direcção de Obras"/>
    <s v="03.16.11"/>
    <s v="Direcção de Obras"/>
    <s v="03.16.11"/>
    <x v="51"/>
    <x v="0"/>
    <x v="0"/>
    <x v="0"/>
    <x v="0"/>
    <x v="0"/>
    <x v="0"/>
    <x v="0"/>
    <x v="7"/>
    <s v="2023-08-28"/>
    <x v="2"/>
    <n v="45"/>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438"/>
    <x v="2323"/>
    <x v="0"/>
    <x v="0"/>
    <x v="0"/>
    <s v="03.16.11"/>
    <x v="48"/>
    <x v="0"/>
    <x v="0"/>
    <s v="Direcção de Obras"/>
    <s v="03.16.11"/>
    <s v="Direcção de Obras"/>
    <s v="03.16.11"/>
    <x v="37"/>
    <x v="0"/>
    <x v="0"/>
    <x v="0"/>
    <x v="1"/>
    <x v="0"/>
    <x v="0"/>
    <x v="0"/>
    <x v="7"/>
    <s v="2023-08-28"/>
    <x v="2"/>
    <n v="438"/>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483"/>
    <x v="2323"/>
    <x v="0"/>
    <x v="0"/>
    <x v="0"/>
    <s v="03.16.11"/>
    <x v="48"/>
    <x v="0"/>
    <x v="0"/>
    <s v="Direcção de Obras"/>
    <s v="03.16.11"/>
    <s v="Direcção de Obras"/>
    <s v="03.16.11"/>
    <x v="49"/>
    <x v="0"/>
    <x v="0"/>
    <x v="0"/>
    <x v="1"/>
    <x v="0"/>
    <x v="0"/>
    <x v="0"/>
    <x v="7"/>
    <s v="2023-08-28"/>
    <x v="2"/>
    <n v="483"/>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183"/>
    <x v="2323"/>
    <x v="0"/>
    <x v="0"/>
    <x v="0"/>
    <s v="03.16.11"/>
    <x v="48"/>
    <x v="0"/>
    <x v="0"/>
    <s v="Direcção de Obras"/>
    <s v="03.16.11"/>
    <s v="Direcção de Obras"/>
    <s v="03.16.11"/>
    <x v="48"/>
    <x v="0"/>
    <x v="0"/>
    <x v="0"/>
    <x v="1"/>
    <x v="0"/>
    <x v="0"/>
    <x v="0"/>
    <x v="7"/>
    <s v="2023-08-28"/>
    <x v="2"/>
    <n v="183"/>
    <x v="0"/>
    <m/>
    <x v="0"/>
    <m/>
    <x v="51"/>
    <n v="100478987"/>
    <x v="0"/>
    <x v="5"/>
    <s v="Direcção de Obras"/>
    <s v="ORI"/>
    <x v="0"/>
    <m/>
    <x v="0"/>
    <x v="0"/>
    <x v="0"/>
    <x v="0"/>
    <x v="0"/>
    <x v="0"/>
    <x v="0"/>
    <x v="0"/>
    <x v="0"/>
    <x v="0"/>
    <x v="0"/>
    <s v="Direcção de Obras"/>
    <x v="0"/>
    <x v="0"/>
    <x v="0"/>
    <x v="0"/>
    <x v="0"/>
    <x v="0"/>
    <x v="0"/>
    <s v="000000"/>
    <x v="0"/>
    <x v="0"/>
    <x v="5"/>
    <x v="0"/>
    <s v="Pagamento de salário referente a 08-2023"/>
  </r>
  <r>
    <x v="0"/>
    <n v="0"/>
    <n v="0"/>
    <n v="0"/>
    <n v="893"/>
    <x v="2323"/>
    <x v="0"/>
    <x v="0"/>
    <x v="0"/>
    <s v="03.16.11"/>
    <x v="48"/>
    <x v="0"/>
    <x v="0"/>
    <s v="Direcção de Obras"/>
    <s v="03.16.11"/>
    <s v="Direcção de Obras"/>
    <s v="03.16.11"/>
    <x v="42"/>
    <x v="0"/>
    <x v="0"/>
    <x v="7"/>
    <x v="0"/>
    <x v="0"/>
    <x v="0"/>
    <x v="0"/>
    <x v="7"/>
    <s v="2023-08-28"/>
    <x v="2"/>
    <n v="893"/>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2049"/>
    <x v="2323"/>
    <x v="0"/>
    <x v="0"/>
    <x v="0"/>
    <s v="03.16.11"/>
    <x v="48"/>
    <x v="0"/>
    <x v="0"/>
    <s v="Direcção de Obras"/>
    <s v="03.16.11"/>
    <s v="Direcção de Obras"/>
    <s v="03.16.11"/>
    <x v="54"/>
    <x v="0"/>
    <x v="0"/>
    <x v="0"/>
    <x v="0"/>
    <x v="0"/>
    <x v="0"/>
    <x v="0"/>
    <x v="7"/>
    <s v="2023-08-28"/>
    <x v="2"/>
    <n v="2049"/>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29"/>
    <x v="2323"/>
    <x v="0"/>
    <x v="0"/>
    <x v="0"/>
    <s v="03.16.11"/>
    <x v="48"/>
    <x v="0"/>
    <x v="0"/>
    <s v="Direcção de Obras"/>
    <s v="03.16.11"/>
    <s v="Direcção de Obras"/>
    <s v="03.16.11"/>
    <x v="52"/>
    <x v="0"/>
    <x v="0"/>
    <x v="0"/>
    <x v="0"/>
    <x v="0"/>
    <x v="0"/>
    <x v="0"/>
    <x v="7"/>
    <s v="2023-08-28"/>
    <x v="2"/>
    <n v="29"/>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2289"/>
    <x v="2323"/>
    <x v="0"/>
    <x v="0"/>
    <x v="0"/>
    <s v="03.16.11"/>
    <x v="48"/>
    <x v="0"/>
    <x v="0"/>
    <s v="Direcção de Obras"/>
    <s v="03.16.11"/>
    <s v="Direcção de Obras"/>
    <s v="03.16.11"/>
    <x v="51"/>
    <x v="0"/>
    <x v="0"/>
    <x v="0"/>
    <x v="0"/>
    <x v="0"/>
    <x v="0"/>
    <x v="0"/>
    <x v="7"/>
    <s v="2023-08-28"/>
    <x v="2"/>
    <n v="2289"/>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21831"/>
    <x v="2323"/>
    <x v="0"/>
    <x v="0"/>
    <x v="0"/>
    <s v="03.16.11"/>
    <x v="48"/>
    <x v="0"/>
    <x v="0"/>
    <s v="Direcção de Obras"/>
    <s v="03.16.11"/>
    <s v="Direcção de Obras"/>
    <s v="03.16.11"/>
    <x v="37"/>
    <x v="0"/>
    <x v="0"/>
    <x v="0"/>
    <x v="1"/>
    <x v="0"/>
    <x v="0"/>
    <x v="0"/>
    <x v="7"/>
    <s v="2023-08-28"/>
    <x v="2"/>
    <n v="21831"/>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24069"/>
    <x v="2323"/>
    <x v="0"/>
    <x v="0"/>
    <x v="0"/>
    <s v="03.16.11"/>
    <x v="48"/>
    <x v="0"/>
    <x v="0"/>
    <s v="Direcção de Obras"/>
    <s v="03.16.11"/>
    <s v="Direcção de Obras"/>
    <s v="03.16.11"/>
    <x v="49"/>
    <x v="0"/>
    <x v="0"/>
    <x v="0"/>
    <x v="1"/>
    <x v="0"/>
    <x v="0"/>
    <x v="0"/>
    <x v="7"/>
    <s v="2023-08-28"/>
    <x v="2"/>
    <n v="24069"/>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8937"/>
    <x v="2323"/>
    <x v="0"/>
    <x v="0"/>
    <x v="0"/>
    <s v="03.16.11"/>
    <x v="48"/>
    <x v="0"/>
    <x v="0"/>
    <s v="Direcção de Obras"/>
    <s v="03.16.11"/>
    <s v="Direcção de Obras"/>
    <s v="03.16.11"/>
    <x v="48"/>
    <x v="0"/>
    <x v="0"/>
    <x v="0"/>
    <x v="1"/>
    <x v="0"/>
    <x v="0"/>
    <x v="0"/>
    <x v="7"/>
    <s v="2023-08-28"/>
    <x v="2"/>
    <n v="8937"/>
    <x v="0"/>
    <m/>
    <x v="0"/>
    <m/>
    <x v="6"/>
    <n v="100474706"/>
    <x v="0"/>
    <x v="3"/>
    <s v="Direcção de Obras"/>
    <s v="ORI"/>
    <x v="0"/>
    <m/>
    <x v="0"/>
    <x v="0"/>
    <x v="0"/>
    <x v="0"/>
    <x v="0"/>
    <x v="0"/>
    <x v="0"/>
    <x v="0"/>
    <x v="0"/>
    <x v="0"/>
    <x v="0"/>
    <s v="Direcção de Obras"/>
    <x v="0"/>
    <x v="0"/>
    <x v="0"/>
    <x v="0"/>
    <x v="0"/>
    <x v="0"/>
    <x v="0"/>
    <s v="000000"/>
    <x v="0"/>
    <x v="0"/>
    <x v="3"/>
    <x v="0"/>
    <s v="Pagamento de salário referente a 08-2023"/>
  </r>
  <r>
    <x v="0"/>
    <n v="0"/>
    <n v="0"/>
    <n v="0"/>
    <n v="10525"/>
    <x v="2323"/>
    <x v="0"/>
    <x v="0"/>
    <x v="0"/>
    <s v="03.16.11"/>
    <x v="48"/>
    <x v="0"/>
    <x v="0"/>
    <s v="Direcção de Obras"/>
    <s v="03.16.11"/>
    <s v="Direcção de Obras"/>
    <s v="03.16.11"/>
    <x v="42"/>
    <x v="0"/>
    <x v="0"/>
    <x v="7"/>
    <x v="0"/>
    <x v="0"/>
    <x v="0"/>
    <x v="0"/>
    <x v="7"/>
    <s v="2023-08-28"/>
    <x v="2"/>
    <n v="10525"/>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24134"/>
    <x v="2323"/>
    <x v="0"/>
    <x v="0"/>
    <x v="0"/>
    <s v="03.16.11"/>
    <x v="48"/>
    <x v="0"/>
    <x v="0"/>
    <s v="Direcção de Obras"/>
    <s v="03.16.11"/>
    <s v="Direcção de Obras"/>
    <s v="03.16.11"/>
    <x v="54"/>
    <x v="0"/>
    <x v="0"/>
    <x v="0"/>
    <x v="0"/>
    <x v="0"/>
    <x v="0"/>
    <x v="0"/>
    <x v="7"/>
    <s v="2023-08-28"/>
    <x v="2"/>
    <n v="24134"/>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346"/>
    <x v="2323"/>
    <x v="0"/>
    <x v="0"/>
    <x v="0"/>
    <s v="03.16.11"/>
    <x v="48"/>
    <x v="0"/>
    <x v="0"/>
    <s v="Direcção de Obras"/>
    <s v="03.16.11"/>
    <s v="Direcção de Obras"/>
    <s v="03.16.11"/>
    <x v="52"/>
    <x v="0"/>
    <x v="0"/>
    <x v="0"/>
    <x v="0"/>
    <x v="0"/>
    <x v="0"/>
    <x v="0"/>
    <x v="7"/>
    <s v="2023-08-28"/>
    <x v="2"/>
    <n v="346"/>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26971"/>
    <x v="2323"/>
    <x v="0"/>
    <x v="0"/>
    <x v="0"/>
    <s v="03.16.11"/>
    <x v="48"/>
    <x v="0"/>
    <x v="0"/>
    <s v="Direcção de Obras"/>
    <s v="03.16.11"/>
    <s v="Direcção de Obras"/>
    <s v="03.16.11"/>
    <x v="51"/>
    <x v="0"/>
    <x v="0"/>
    <x v="0"/>
    <x v="0"/>
    <x v="0"/>
    <x v="0"/>
    <x v="0"/>
    <x v="7"/>
    <s v="2023-08-28"/>
    <x v="2"/>
    <n v="26971"/>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257116"/>
    <x v="2323"/>
    <x v="0"/>
    <x v="0"/>
    <x v="0"/>
    <s v="03.16.11"/>
    <x v="48"/>
    <x v="0"/>
    <x v="0"/>
    <s v="Direcção de Obras"/>
    <s v="03.16.11"/>
    <s v="Direcção de Obras"/>
    <s v="03.16.11"/>
    <x v="37"/>
    <x v="0"/>
    <x v="0"/>
    <x v="0"/>
    <x v="1"/>
    <x v="0"/>
    <x v="0"/>
    <x v="0"/>
    <x v="7"/>
    <s v="2023-08-28"/>
    <x v="2"/>
    <n v="257116"/>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283465"/>
    <x v="2323"/>
    <x v="0"/>
    <x v="0"/>
    <x v="0"/>
    <s v="03.16.11"/>
    <x v="48"/>
    <x v="0"/>
    <x v="0"/>
    <s v="Direcção de Obras"/>
    <s v="03.16.11"/>
    <s v="Direcção de Obras"/>
    <s v="03.16.11"/>
    <x v="49"/>
    <x v="0"/>
    <x v="0"/>
    <x v="0"/>
    <x v="1"/>
    <x v="0"/>
    <x v="0"/>
    <x v="0"/>
    <x v="7"/>
    <s v="2023-08-28"/>
    <x v="2"/>
    <n v="283465"/>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105211"/>
    <x v="2323"/>
    <x v="0"/>
    <x v="0"/>
    <x v="0"/>
    <s v="03.16.11"/>
    <x v="48"/>
    <x v="0"/>
    <x v="0"/>
    <s v="Direcção de Obras"/>
    <s v="03.16.11"/>
    <s v="Direcção de Obras"/>
    <s v="03.16.11"/>
    <x v="48"/>
    <x v="0"/>
    <x v="0"/>
    <x v="0"/>
    <x v="1"/>
    <x v="0"/>
    <x v="0"/>
    <x v="0"/>
    <x v="7"/>
    <s v="2023-08-28"/>
    <x v="2"/>
    <n v="105211"/>
    <x v="0"/>
    <m/>
    <x v="0"/>
    <m/>
    <x v="4"/>
    <n v="100474693"/>
    <x v="0"/>
    <x v="0"/>
    <s v="Direcção de Obras"/>
    <s v="ORI"/>
    <x v="0"/>
    <m/>
    <x v="0"/>
    <x v="0"/>
    <x v="0"/>
    <x v="0"/>
    <x v="0"/>
    <x v="0"/>
    <x v="0"/>
    <x v="0"/>
    <x v="0"/>
    <x v="0"/>
    <x v="0"/>
    <s v="Direcção de Obras"/>
    <x v="0"/>
    <x v="0"/>
    <x v="0"/>
    <x v="0"/>
    <x v="0"/>
    <x v="0"/>
    <x v="0"/>
    <s v="000000"/>
    <x v="0"/>
    <x v="0"/>
    <x v="0"/>
    <x v="0"/>
    <s v="Pagamento de salário referente a 08-2023"/>
  </r>
  <r>
    <x v="0"/>
    <n v="0"/>
    <n v="0"/>
    <n v="0"/>
    <n v="382"/>
    <x v="2324"/>
    <x v="0"/>
    <x v="1"/>
    <x v="0"/>
    <s v="03.03.10"/>
    <x v="4"/>
    <x v="0"/>
    <x v="3"/>
    <s v="Receitas Da Câmara"/>
    <s v="03.03.10"/>
    <s v="Receitas Da Câmara"/>
    <s v="03.03.10"/>
    <x v="23"/>
    <x v="0"/>
    <x v="3"/>
    <x v="9"/>
    <x v="0"/>
    <x v="0"/>
    <x v="1"/>
    <x v="0"/>
    <x v="7"/>
    <s v="2023-08-14"/>
    <x v="2"/>
    <n v="38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325"/>
    <x v="0"/>
    <x v="1"/>
    <x v="0"/>
    <s v="03.03.10"/>
    <x v="4"/>
    <x v="0"/>
    <x v="3"/>
    <s v="Receitas Da Câmara"/>
    <s v="03.03.10"/>
    <s v="Receitas Da Câmara"/>
    <s v="03.03.10"/>
    <x v="4"/>
    <x v="0"/>
    <x v="3"/>
    <x v="3"/>
    <x v="0"/>
    <x v="0"/>
    <x v="1"/>
    <x v="0"/>
    <x v="7"/>
    <s v="2023-08-14"/>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2326"/>
    <x v="0"/>
    <x v="1"/>
    <x v="0"/>
    <s v="03.03.10"/>
    <x v="4"/>
    <x v="0"/>
    <x v="3"/>
    <s v="Receitas Da Câmara"/>
    <s v="03.03.10"/>
    <s v="Receitas Da Câmara"/>
    <s v="03.03.10"/>
    <x v="7"/>
    <x v="0"/>
    <x v="3"/>
    <x v="3"/>
    <x v="0"/>
    <x v="0"/>
    <x v="1"/>
    <x v="0"/>
    <x v="7"/>
    <s v="2023-08-14"/>
    <x v="2"/>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35"/>
    <x v="2327"/>
    <x v="0"/>
    <x v="1"/>
    <x v="0"/>
    <s v="03.03.10"/>
    <x v="4"/>
    <x v="0"/>
    <x v="3"/>
    <s v="Receitas Da Câmara"/>
    <s v="03.03.10"/>
    <s v="Receitas Da Câmara"/>
    <s v="03.03.10"/>
    <x v="6"/>
    <x v="0"/>
    <x v="3"/>
    <x v="3"/>
    <x v="0"/>
    <x v="0"/>
    <x v="1"/>
    <x v="0"/>
    <x v="7"/>
    <s v="2023-08-14"/>
    <x v="2"/>
    <n v="61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90"/>
    <x v="2328"/>
    <x v="0"/>
    <x v="1"/>
    <x v="0"/>
    <s v="03.03.10"/>
    <x v="4"/>
    <x v="0"/>
    <x v="3"/>
    <s v="Receitas Da Câmara"/>
    <s v="03.03.10"/>
    <s v="Receitas Da Câmara"/>
    <s v="03.03.10"/>
    <x v="9"/>
    <x v="0"/>
    <x v="3"/>
    <x v="3"/>
    <x v="0"/>
    <x v="0"/>
    <x v="1"/>
    <x v="0"/>
    <x v="7"/>
    <s v="2023-08-14"/>
    <x v="2"/>
    <n v="4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130"/>
    <x v="2329"/>
    <x v="0"/>
    <x v="1"/>
    <x v="0"/>
    <s v="03.03.10"/>
    <x v="4"/>
    <x v="0"/>
    <x v="3"/>
    <s v="Receitas Da Câmara"/>
    <s v="03.03.10"/>
    <s v="Receitas Da Câmara"/>
    <s v="03.03.10"/>
    <x v="11"/>
    <x v="0"/>
    <x v="3"/>
    <x v="3"/>
    <x v="0"/>
    <x v="0"/>
    <x v="1"/>
    <x v="0"/>
    <x v="7"/>
    <s v="2023-08-14"/>
    <x v="2"/>
    <n v="361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698"/>
    <x v="2330"/>
    <x v="0"/>
    <x v="1"/>
    <x v="0"/>
    <s v="03.03.10"/>
    <x v="4"/>
    <x v="0"/>
    <x v="3"/>
    <s v="Receitas Da Câmara"/>
    <s v="03.03.10"/>
    <s v="Receitas Da Câmara"/>
    <s v="03.03.10"/>
    <x v="8"/>
    <x v="0"/>
    <x v="0"/>
    <x v="0"/>
    <x v="0"/>
    <x v="0"/>
    <x v="1"/>
    <x v="0"/>
    <x v="7"/>
    <s v="2023-08-14"/>
    <x v="2"/>
    <n v="616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50"/>
    <x v="2331"/>
    <x v="0"/>
    <x v="1"/>
    <x v="0"/>
    <s v="03.03.10"/>
    <x v="4"/>
    <x v="0"/>
    <x v="3"/>
    <s v="Receitas Da Câmara"/>
    <s v="03.03.10"/>
    <s v="Receitas Da Câmara"/>
    <s v="03.03.10"/>
    <x v="30"/>
    <x v="0"/>
    <x v="3"/>
    <x v="9"/>
    <x v="0"/>
    <x v="0"/>
    <x v="1"/>
    <x v="0"/>
    <x v="7"/>
    <s v="2023-08-14"/>
    <x v="2"/>
    <n v="7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0"/>
    <x v="2332"/>
    <x v="0"/>
    <x v="1"/>
    <x v="0"/>
    <s v="03.03.10"/>
    <x v="4"/>
    <x v="0"/>
    <x v="3"/>
    <s v="Receitas Da Câmara"/>
    <s v="03.03.10"/>
    <s v="Receitas Da Câmara"/>
    <s v="03.03.10"/>
    <x v="5"/>
    <x v="0"/>
    <x v="0"/>
    <x v="4"/>
    <x v="0"/>
    <x v="0"/>
    <x v="1"/>
    <x v="0"/>
    <x v="7"/>
    <s v="2023-08-14"/>
    <x v="2"/>
    <n v="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360"/>
    <x v="2333"/>
    <x v="0"/>
    <x v="1"/>
    <x v="0"/>
    <s v="03.03.10"/>
    <x v="4"/>
    <x v="0"/>
    <x v="3"/>
    <s v="Receitas Da Câmara"/>
    <s v="03.03.10"/>
    <s v="Receitas Da Câmara"/>
    <s v="03.03.10"/>
    <x v="22"/>
    <x v="0"/>
    <x v="3"/>
    <x v="3"/>
    <x v="0"/>
    <x v="0"/>
    <x v="1"/>
    <x v="0"/>
    <x v="7"/>
    <s v="2023-08-14"/>
    <x v="2"/>
    <n v="18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2334"/>
    <x v="0"/>
    <x v="1"/>
    <x v="0"/>
    <s v="03.03.10"/>
    <x v="4"/>
    <x v="0"/>
    <x v="3"/>
    <s v="Receitas Da Câmara"/>
    <s v="03.03.10"/>
    <s v="Receitas Da Câmara"/>
    <s v="03.03.10"/>
    <x v="34"/>
    <x v="0"/>
    <x v="3"/>
    <x v="3"/>
    <x v="0"/>
    <x v="0"/>
    <x v="1"/>
    <x v="0"/>
    <x v="7"/>
    <s v="2023-08-14"/>
    <x v="2"/>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0"/>
    <x v="2335"/>
    <x v="0"/>
    <x v="1"/>
    <x v="0"/>
    <s v="03.03.10"/>
    <x v="4"/>
    <x v="0"/>
    <x v="3"/>
    <s v="Receitas Da Câmara"/>
    <s v="03.03.10"/>
    <s v="Receitas Da Câmara"/>
    <s v="03.03.10"/>
    <x v="7"/>
    <x v="0"/>
    <x v="3"/>
    <x v="3"/>
    <x v="0"/>
    <x v="0"/>
    <x v="1"/>
    <x v="0"/>
    <x v="7"/>
    <s v="2023-08-10"/>
    <x v="2"/>
    <n v="30000"/>
    <x v="0"/>
    <m/>
    <x v="0"/>
    <m/>
    <x v="8"/>
    <n v="100474914"/>
    <x v="0"/>
    <x v="0"/>
    <s v="Receitas Da Câmara"/>
    <s v="EXT"/>
    <x v="0"/>
    <s v="RDC"/>
    <x v="0"/>
    <x v="0"/>
    <x v="0"/>
    <x v="0"/>
    <x v="0"/>
    <x v="0"/>
    <x v="0"/>
    <x v="0"/>
    <x v="0"/>
    <x v="0"/>
    <x v="0"/>
    <s v="Receitas Da Câmara"/>
    <x v="0"/>
    <x v="0"/>
    <x v="0"/>
    <x v="0"/>
    <x v="0"/>
    <x v="0"/>
    <x v="0"/>
    <s v="000000"/>
    <x v="0"/>
    <x v="0"/>
    <x v="0"/>
    <x v="0"/>
    <s v="Depósito, Berta Duarte, conforme anexo."/>
  </r>
  <r>
    <x v="2"/>
    <n v="0"/>
    <n v="0"/>
    <n v="0"/>
    <n v="3930"/>
    <x v="2336"/>
    <x v="0"/>
    <x v="0"/>
    <x v="0"/>
    <s v="01.25.02.23"/>
    <x v="12"/>
    <x v="1"/>
    <x v="1"/>
    <s v="desporto"/>
    <s v="01.25.02"/>
    <s v="desporto"/>
    <s v="01.25.02"/>
    <x v="18"/>
    <x v="0"/>
    <x v="0"/>
    <x v="0"/>
    <x v="0"/>
    <x v="1"/>
    <x v="2"/>
    <x v="0"/>
    <x v="11"/>
    <s v="2023-09-25"/>
    <x v="2"/>
    <n v="393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 favor da Elson Tobias de Pina, referente a personalização de 33 t-shirts da seleção masculina de futebol, pano estampado São Miguel ON e personalização do Pódio desportivo, confrome anexo."/>
  </r>
  <r>
    <x v="2"/>
    <n v="0"/>
    <n v="0"/>
    <n v="0"/>
    <n v="22270"/>
    <x v="2336"/>
    <x v="0"/>
    <x v="0"/>
    <x v="0"/>
    <s v="01.25.02.23"/>
    <x v="12"/>
    <x v="1"/>
    <x v="1"/>
    <s v="desporto"/>
    <s v="01.25.02"/>
    <s v="desporto"/>
    <s v="01.25.02"/>
    <x v="18"/>
    <x v="0"/>
    <x v="0"/>
    <x v="0"/>
    <x v="0"/>
    <x v="1"/>
    <x v="2"/>
    <x v="0"/>
    <x v="11"/>
    <s v="2023-09-25"/>
    <x v="2"/>
    <n v="22270"/>
    <x v="0"/>
    <m/>
    <x v="0"/>
    <m/>
    <x v="339"/>
    <n v="100478147"/>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Elson Tobias de Pina, referente a personalização de 33 t-shirts da seleção masculina de futebol, pano estampado São Miguel ON e personalização do Pódio desportivo, confrome anexo."/>
  </r>
  <r>
    <x v="0"/>
    <n v="0"/>
    <n v="0"/>
    <n v="0"/>
    <n v="32200"/>
    <x v="2337"/>
    <x v="0"/>
    <x v="0"/>
    <x v="0"/>
    <s v="01.27.02.11"/>
    <x v="21"/>
    <x v="4"/>
    <x v="5"/>
    <s v="Saneamento básico"/>
    <s v="01.27.02"/>
    <s v="Saneamento básico"/>
    <s v="01.27.02"/>
    <x v="21"/>
    <x v="0"/>
    <x v="5"/>
    <x v="8"/>
    <x v="0"/>
    <x v="1"/>
    <x v="0"/>
    <x v="0"/>
    <x v="11"/>
    <s v="2023-09-26"/>
    <x v="2"/>
    <n v="322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setembro 2023, conforme contratos em anexo. "/>
  </r>
  <r>
    <x v="0"/>
    <n v="0"/>
    <n v="0"/>
    <n v="0"/>
    <n v="2429"/>
    <x v="2337"/>
    <x v="0"/>
    <x v="0"/>
    <x v="0"/>
    <s v="01.27.02.11"/>
    <x v="21"/>
    <x v="4"/>
    <x v="5"/>
    <s v="Saneamento básico"/>
    <s v="01.27.02"/>
    <s v="Saneamento básico"/>
    <s v="01.27.02"/>
    <x v="21"/>
    <x v="0"/>
    <x v="5"/>
    <x v="8"/>
    <x v="0"/>
    <x v="1"/>
    <x v="0"/>
    <x v="0"/>
    <x v="11"/>
    <s v="2023-09-26"/>
    <x v="2"/>
    <n v="2429"/>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setembro 2023, conforme contratos em anexo. "/>
  </r>
  <r>
    <x v="0"/>
    <n v="0"/>
    <n v="0"/>
    <n v="0"/>
    <n v="181991"/>
    <x v="2337"/>
    <x v="0"/>
    <x v="0"/>
    <x v="0"/>
    <s v="01.27.02.11"/>
    <x v="21"/>
    <x v="4"/>
    <x v="5"/>
    <s v="Saneamento básico"/>
    <s v="01.27.02"/>
    <s v="Saneamento básico"/>
    <s v="01.27.02"/>
    <x v="21"/>
    <x v="0"/>
    <x v="5"/>
    <x v="8"/>
    <x v="0"/>
    <x v="1"/>
    <x v="0"/>
    <x v="0"/>
    <x v="11"/>
    <s v="2023-09-26"/>
    <x v="2"/>
    <n v="181991"/>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setembro 2023, conforme contratos em anexo. "/>
  </r>
  <r>
    <x v="0"/>
    <n v="0"/>
    <n v="0"/>
    <n v="0"/>
    <n v="3191"/>
    <x v="2338"/>
    <x v="0"/>
    <x v="1"/>
    <x v="0"/>
    <s v="80.02.01"/>
    <x v="2"/>
    <x v="2"/>
    <x v="2"/>
    <s v="Retenções Iur"/>
    <s v="80.02.01"/>
    <s v="Retenções Iur"/>
    <s v="80.02.01"/>
    <x v="2"/>
    <x v="0"/>
    <x v="2"/>
    <x v="0"/>
    <x v="1"/>
    <x v="2"/>
    <x v="1"/>
    <x v="0"/>
    <x v="11"/>
    <s v="2023-09-04"/>
    <x v="2"/>
    <n v="3191"/>
    <x v="0"/>
    <m/>
    <x v="0"/>
    <m/>
    <x v="2"/>
    <n v="100474696"/>
    <x v="0"/>
    <x v="0"/>
    <s v="Retenções Iur"/>
    <s v="ORI"/>
    <x v="0"/>
    <s v="RIUR"/>
    <x v="0"/>
    <x v="0"/>
    <x v="0"/>
    <x v="0"/>
    <x v="0"/>
    <x v="0"/>
    <x v="0"/>
    <x v="0"/>
    <x v="0"/>
    <x v="0"/>
    <x v="0"/>
    <s v="Retenções Iur"/>
    <x v="0"/>
    <x v="0"/>
    <x v="0"/>
    <x v="0"/>
    <x v="2"/>
    <x v="0"/>
    <x v="0"/>
    <s v="000000"/>
    <x v="0"/>
    <x v="1"/>
    <x v="0"/>
    <x v="0"/>
    <s v="RETENCAO OT"/>
  </r>
  <r>
    <x v="0"/>
    <n v="0"/>
    <n v="0"/>
    <n v="0"/>
    <n v="78800"/>
    <x v="2339"/>
    <x v="0"/>
    <x v="0"/>
    <x v="0"/>
    <s v="01.25.01.10"/>
    <x v="11"/>
    <x v="1"/>
    <x v="1"/>
    <s v="Educação"/>
    <s v="01.25.01"/>
    <s v="Educação"/>
    <s v="01.25.01"/>
    <x v="21"/>
    <x v="0"/>
    <x v="5"/>
    <x v="8"/>
    <x v="0"/>
    <x v="1"/>
    <x v="0"/>
    <x v="0"/>
    <x v="8"/>
    <s v="2023-10-18"/>
    <x v="3"/>
    <n v="78800"/>
    <x v="0"/>
    <m/>
    <x v="0"/>
    <m/>
    <x v="13"/>
    <n v="100477690"/>
    <x v="0"/>
    <x v="0"/>
    <s v="Transporte escolar"/>
    <s v="ORI"/>
    <x v="0"/>
    <m/>
    <x v="0"/>
    <x v="0"/>
    <x v="0"/>
    <x v="0"/>
    <x v="0"/>
    <x v="0"/>
    <x v="0"/>
    <x v="0"/>
    <x v="0"/>
    <x v="0"/>
    <x v="0"/>
    <s v="Transporte escolar"/>
    <x v="0"/>
    <x v="0"/>
    <x v="0"/>
    <x v="0"/>
    <x v="1"/>
    <x v="0"/>
    <x v="0"/>
    <s v="000000"/>
    <x v="0"/>
    <x v="0"/>
    <x v="0"/>
    <x v="0"/>
    <s v="Pagamento a favor da Autómenes, Pneus e Acessórios, pela aquisição de serviço prestado na viatura ST-35-RT afeto aos transporte escolar, conforme anexo. "/>
  </r>
  <r>
    <x v="0"/>
    <n v="0"/>
    <n v="0"/>
    <n v="0"/>
    <n v="1800"/>
    <x v="2340"/>
    <x v="0"/>
    <x v="0"/>
    <x v="0"/>
    <s v="03.16.15"/>
    <x v="0"/>
    <x v="0"/>
    <x v="0"/>
    <s v="Direção Financeira"/>
    <s v="03.16.15"/>
    <s v="Direção Financeira"/>
    <s v="03.16.15"/>
    <x v="19"/>
    <x v="0"/>
    <x v="0"/>
    <x v="7"/>
    <x v="0"/>
    <x v="0"/>
    <x v="0"/>
    <x v="0"/>
    <x v="9"/>
    <s v="2023-11-06"/>
    <x v="3"/>
    <n v="1800"/>
    <x v="0"/>
    <m/>
    <x v="0"/>
    <m/>
    <x v="26"/>
    <n v="100476713"/>
    <x v="0"/>
    <x v="0"/>
    <s v="Direção Financeira"/>
    <s v="ORI"/>
    <x v="0"/>
    <m/>
    <x v="0"/>
    <x v="0"/>
    <x v="0"/>
    <x v="0"/>
    <x v="0"/>
    <x v="0"/>
    <x v="0"/>
    <x v="0"/>
    <x v="0"/>
    <x v="0"/>
    <x v="0"/>
    <s v="Direção Financeira"/>
    <x v="0"/>
    <x v="0"/>
    <x v="0"/>
    <x v="0"/>
    <x v="0"/>
    <x v="0"/>
    <x v="0"/>
    <s v="000000"/>
    <x v="0"/>
    <x v="0"/>
    <x v="0"/>
    <x v="0"/>
    <s v="Pagamento ajuda de custo, referente a deslocação feita, conforme anexo."/>
  </r>
  <r>
    <x v="0"/>
    <n v="0"/>
    <n v="0"/>
    <n v="0"/>
    <n v="1000"/>
    <x v="2341"/>
    <x v="0"/>
    <x v="0"/>
    <x v="0"/>
    <s v="03.16.17"/>
    <x v="53"/>
    <x v="0"/>
    <x v="0"/>
    <s v="Direção Proteção Civil"/>
    <s v="03.16.17"/>
    <s v="Direção Proteção Civil"/>
    <s v="03.16.17"/>
    <x v="19"/>
    <x v="0"/>
    <x v="0"/>
    <x v="7"/>
    <x v="0"/>
    <x v="0"/>
    <x v="0"/>
    <x v="0"/>
    <x v="9"/>
    <s v="2023-11-24"/>
    <x v="3"/>
    <n v="1000"/>
    <x v="0"/>
    <m/>
    <x v="0"/>
    <m/>
    <x v="183"/>
    <n v="100476021"/>
    <x v="0"/>
    <x v="0"/>
    <s v="Direção Proteção Civil"/>
    <s v="ORI"/>
    <x v="0"/>
    <m/>
    <x v="0"/>
    <x v="0"/>
    <x v="0"/>
    <x v="0"/>
    <x v="0"/>
    <x v="0"/>
    <x v="0"/>
    <x v="0"/>
    <x v="0"/>
    <x v="0"/>
    <x v="0"/>
    <s v="Direção Proteção Civil"/>
    <x v="0"/>
    <x v="0"/>
    <x v="0"/>
    <x v="0"/>
    <x v="0"/>
    <x v="0"/>
    <x v="0"/>
    <s v="000000"/>
    <x v="0"/>
    <x v="0"/>
    <x v="0"/>
    <x v="0"/>
    <s v="Ajuda de custo a favor do senhor Edmilson Adriano Tavares pela sua deslocação em missão de serviço a cidade da São Domingos no dia 09 de Novembro de 2023, conforme justificativo em anexo."/>
  </r>
  <r>
    <x v="0"/>
    <n v="0"/>
    <n v="0"/>
    <n v="0"/>
    <n v="4350"/>
    <x v="2342"/>
    <x v="0"/>
    <x v="0"/>
    <x v="0"/>
    <s v="01.27.04.10"/>
    <x v="13"/>
    <x v="4"/>
    <x v="5"/>
    <s v="Infra-Estruturas e Transportes"/>
    <s v="01.27.04"/>
    <s v="Infra-Estruturas e Transportes"/>
    <s v="01.27.04"/>
    <x v="21"/>
    <x v="0"/>
    <x v="5"/>
    <x v="8"/>
    <x v="0"/>
    <x v="1"/>
    <x v="0"/>
    <x v="0"/>
    <x v="9"/>
    <s v="2023-11-24"/>
    <x v="3"/>
    <n v="435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referente a trabalhos realizados, conforme proposta em anexo."/>
  </r>
  <r>
    <x v="0"/>
    <n v="0"/>
    <n v="0"/>
    <n v="0"/>
    <n v="1400"/>
    <x v="2343"/>
    <x v="0"/>
    <x v="1"/>
    <x v="0"/>
    <s v="03.03.10"/>
    <x v="4"/>
    <x v="0"/>
    <x v="3"/>
    <s v="Receitas Da Câmara"/>
    <s v="03.03.10"/>
    <s v="Receitas Da Câmara"/>
    <s v="03.03.10"/>
    <x v="5"/>
    <x v="0"/>
    <x v="0"/>
    <x v="4"/>
    <x v="0"/>
    <x v="0"/>
    <x v="1"/>
    <x v="0"/>
    <x v="9"/>
    <s v="2023-11-28"/>
    <x v="3"/>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157"/>
    <x v="2344"/>
    <x v="0"/>
    <x v="0"/>
    <x v="0"/>
    <s v="03.16.15"/>
    <x v="0"/>
    <x v="0"/>
    <x v="0"/>
    <s v="Direção Financeira"/>
    <s v="03.16.15"/>
    <s v="Direção Financeira"/>
    <s v="03.16.15"/>
    <x v="0"/>
    <x v="0"/>
    <x v="0"/>
    <x v="0"/>
    <x v="0"/>
    <x v="0"/>
    <x v="0"/>
    <x v="0"/>
    <x v="9"/>
    <s v="2023-11-24"/>
    <x v="3"/>
    <n v="41157"/>
    <x v="0"/>
    <m/>
    <x v="0"/>
    <m/>
    <x v="0"/>
    <n v="100476920"/>
    <x v="0"/>
    <x v="0"/>
    <s v="Direção Financeira"/>
    <s v="ORI"/>
    <x v="0"/>
    <m/>
    <x v="0"/>
    <x v="0"/>
    <x v="0"/>
    <x v="0"/>
    <x v="0"/>
    <x v="0"/>
    <x v="0"/>
    <x v="0"/>
    <x v="0"/>
    <x v="0"/>
    <x v="0"/>
    <s v="Direção Financeira"/>
    <x v="0"/>
    <x v="0"/>
    <x v="0"/>
    <x v="0"/>
    <x v="0"/>
    <x v="0"/>
    <x v="0"/>
    <s v="000000"/>
    <x v="0"/>
    <x v="0"/>
    <x v="0"/>
    <x v="0"/>
    <s v="Pagamento a favor da empresa Felisberto Carvalho Auto Lda. referente a aquisição de combustível afetos aos serviços da CMSM, conforme justificativos em anexo"/>
  </r>
  <r>
    <x v="0"/>
    <n v="0"/>
    <n v="0"/>
    <n v="0"/>
    <n v="24650"/>
    <x v="2342"/>
    <x v="0"/>
    <x v="0"/>
    <x v="0"/>
    <s v="01.27.04.10"/>
    <x v="13"/>
    <x v="4"/>
    <x v="5"/>
    <s v="Infra-Estruturas e Transportes"/>
    <s v="01.27.04"/>
    <s v="Infra-Estruturas e Transportes"/>
    <s v="01.27.04"/>
    <x v="21"/>
    <x v="0"/>
    <x v="5"/>
    <x v="8"/>
    <x v="0"/>
    <x v="1"/>
    <x v="0"/>
    <x v="0"/>
    <x v="9"/>
    <s v="2023-11-24"/>
    <x v="3"/>
    <n v="24650"/>
    <x v="0"/>
    <m/>
    <x v="0"/>
    <m/>
    <x v="340"/>
    <n v="100479194"/>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trabalhos realizados, conforme proposta em anexo."/>
  </r>
  <r>
    <x v="0"/>
    <n v="0"/>
    <n v="0"/>
    <n v="0"/>
    <n v="3000"/>
    <x v="2345"/>
    <x v="0"/>
    <x v="1"/>
    <x v="0"/>
    <s v="03.03.10"/>
    <x v="4"/>
    <x v="0"/>
    <x v="3"/>
    <s v="Receitas Da Câmara"/>
    <s v="03.03.10"/>
    <s v="Receitas Da Câmara"/>
    <s v="03.03.10"/>
    <x v="27"/>
    <x v="0"/>
    <x v="3"/>
    <x v="3"/>
    <x v="0"/>
    <x v="0"/>
    <x v="1"/>
    <x v="0"/>
    <x v="9"/>
    <s v="2023-11-28"/>
    <x v="3"/>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4"/>
    <x v="2346"/>
    <x v="0"/>
    <x v="1"/>
    <x v="0"/>
    <s v="03.03.10"/>
    <x v="4"/>
    <x v="0"/>
    <x v="3"/>
    <s v="Receitas Da Câmara"/>
    <s v="03.03.10"/>
    <s v="Receitas Da Câmara"/>
    <s v="03.03.10"/>
    <x v="30"/>
    <x v="0"/>
    <x v="3"/>
    <x v="9"/>
    <x v="0"/>
    <x v="0"/>
    <x v="1"/>
    <x v="0"/>
    <x v="9"/>
    <s v="2023-11-28"/>
    <x v="3"/>
    <n v="14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2347"/>
    <x v="0"/>
    <x v="1"/>
    <x v="0"/>
    <s v="03.03.10"/>
    <x v="4"/>
    <x v="0"/>
    <x v="3"/>
    <s v="Receitas Da Câmara"/>
    <s v="03.03.10"/>
    <s v="Receitas Da Câmara"/>
    <s v="03.03.10"/>
    <x v="28"/>
    <x v="0"/>
    <x v="3"/>
    <x v="3"/>
    <x v="0"/>
    <x v="0"/>
    <x v="1"/>
    <x v="0"/>
    <x v="9"/>
    <s v="2023-11-28"/>
    <x v="3"/>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
    <x v="2348"/>
    <x v="0"/>
    <x v="1"/>
    <x v="0"/>
    <s v="03.03.10"/>
    <x v="4"/>
    <x v="0"/>
    <x v="3"/>
    <s v="Receitas Da Câmara"/>
    <s v="03.03.10"/>
    <s v="Receitas Da Câmara"/>
    <s v="03.03.10"/>
    <x v="9"/>
    <x v="0"/>
    <x v="3"/>
    <x v="3"/>
    <x v="0"/>
    <x v="0"/>
    <x v="1"/>
    <x v="0"/>
    <x v="9"/>
    <s v="2023-11-28"/>
    <x v="3"/>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90"/>
    <x v="2349"/>
    <x v="0"/>
    <x v="1"/>
    <x v="0"/>
    <s v="03.03.10"/>
    <x v="4"/>
    <x v="0"/>
    <x v="3"/>
    <s v="Receitas Da Câmara"/>
    <s v="03.03.10"/>
    <s v="Receitas Da Câmara"/>
    <s v="03.03.10"/>
    <x v="11"/>
    <x v="0"/>
    <x v="3"/>
    <x v="3"/>
    <x v="0"/>
    <x v="0"/>
    <x v="1"/>
    <x v="0"/>
    <x v="9"/>
    <s v="2023-11-28"/>
    <x v="3"/>
    <n v="26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5"/>
    <x v="2350"/>
    <x v="0"/>
    <x v="1"/>
    <x v="0"/>
    <s v="03.03.10"/>
    <x v="4"/>
    <x v="0"/>
    <x v="3"/>
    <s v="Receitas Da Câmara"/>
    <s v="03.03.10"/>
    <s v="Receitas Da Câmara"/>
    <s v="03.03.10"/>
    <x v="6"/>
    <x v="0"/>
    <x v="3"/>
    <x v="3"/>
    <x v="0"/>
    <x v="0"/>
    <x v="1"/>
    <x v="0"/>
    <x v="9"/>
    <s v="2023-11-28"/>
    <x v="3"/>
    <n v="1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69"/>
    <x v="2351"/>
    <x v="0"/>
    <x v="1"/>
    <x v="0"/>
    <s v="03.03.10"/>
    <x v="4"/>
    <x v="0"/>
    <x v="3"/>
    <s v="Receitas Da Câmara"/>
    <s v="03.03.10"/>
    <s v="Receitas Da Câmara"/>
    <s v="03.03.10"/>
    <x v="8"/>
    <x v="0"/>
    <x v="0"/>
    <x v="0"/>
    <x v="0"/>
    <x v="0"/>
    <x v="1"/>
    <x v="0"/>
    <x v="9"/>
    <s v="2023-11-28"/>
    <x v="3"/>
    <n v="286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2352"/>
    <x v="0"/>
    <x v="1"/>
    <x v="0"/>
    <s v="03.03.10"/>
    <x v="4"/>
    <x v="0"/>
    <x v="3"/>
    <s v="Receitas Da Câmara"/>
    <s v="03.03.10"/>
    <s v="Receitas Da Câmara"/>
    <s v="03.03.10"/>
    <x v="34"/>
    <x v="0"/>
    <x v="3"/>
    <x v="3"/>
    <x v="0"/>
    <x v="0"/>
    <x v="1"/>
    <x v="0"/>
    <x v="9"/>
    <s v="2023-11-28"/>
    <x v="3"/>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
    <x v="2353"/>
    <x v="0"/>
    <x v="1"/>
    <x v="0"/>
    <s v="03.03.10"/>
    <x v="4"/>
    <x v="0"/>
    <x v="3"/>
    <s v="Receitas Da Câmara"/>
    <s v="03.03.10"/>
    <s v="Receitas Da Câmara"/>
    <s v="03.03.10"/>
    <x v="23"/>
    <x v="0"/>
    <x v="3"/>
    <x v="9"/>
    <x v="0"/>
    <x v="0"/>
    <x v="1"/>
    <x v="0"/>
    <x v="9"/>
    <s v="2023-11-28"/>
    <x v="3"/>
    <n v="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2354"/>
    <x v="0"/>
    <x v="1"/>
    <x v="0"/>
    <s v="03.03.10"/>
    <x v="4"/>
    <x v="0"/>
    <x v="3"/>
    <s v="Receitas Da Câmara"/>
    <s v="03.03.10"/>
    <s v="Receitas Da Câmara"/>
    <s v="03.03.10"/>
    <x v="4"/>
    <x v="0"/>
    <x v="3"/>
    <x v="3"/>
    <x v="0"/>
    <x v="0"/>
    <x v="1"/>
    <x v="0"/>
    <x v="9"/>
    <s v="2023-11-28"/>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355"/>
    <x v="0"/>
    <x v="1"/>
    <x v="0"/>
    <s v="03.03.10"/>
    <x v="4"/>
    <x v="0"/>
    <x v="3"/>
    <s v="Receitas Da Câmara"/>
    <s v="03.03.10"/>
    <s v="Receitas Da Câmara"/>
    <s v="03.03.10"/>
    <x v="7"/>
    <x v="0"/>
    <x v="3"/>
    <x v="3"/>
    <x v="0"/>
    <x v="0"/>
    <x v="1"/>
    <x v="0"/>
    <x v="9"/>
    <s v="2023-11-28"/>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2356"/>
    <x v="0"/>
    <x v="1"/>
    <x v="0"/>
    <s v="03.03.10"/>
    <x v="4"/>
    <x v="0"/>
    <x v="3"/>
    <s v="Receitas Da Câmara"/>
    <s v="03.03.10"/>
    <s v="Receitas Da Câmara"/>
    <s v="03.03.10"/>
    <x v="6"/>
    <x v="0"/>
    <x v="3"/>
    <x v="3"/>
    <x v="0"/>
    <x v="0"/>
    <x v="1"/>
    <x v="0"/>
    <x v="9"/>
    <s v="2023-11-29"/>
    <x v="3"/>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2357"/>
    <x v="0"/>
    <x v="1"/>
    <x v="0"/>
    <s v="03.03.10"/>
    <x v="4"/>
    <x v="0"/>
    <x v="3"/>
    <s v="Receitas Da Câmara"/>
    <s v="03.03.10"/>
    <s v="Receitas Da Câmara"/>
    <s v="03.03.10"/>
    <x v="23"/>
    <x v="0"/>
    <x v="3"/>
    <x v="9"/>
    <x v="0"/>
    <x v="0"/>
    <x v="1"/>
    <x v="0"/>
    <x v="9"/>
    <s v="2023-11-29"/>
    <x v="3"/>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162"/>
    <x v="2358"/>
    <x v="0"/>
    <x v="1"/>
    <x v="0"/>
    <s v="03.03.10"/>
    <x v="4"/>
    <x v="0"/>
    <x v="3"/>
    <s v="Receitas Da Câmara"/>
    <s v="03.03.10"/>
    <s v="Receitas Da Câmara"/>
    <s v="03.03.10"/>
    <x v="8"/>
    <x v="0"/>
    <x v="0"/>
    <x v="0"/>
    <x v="0"/>
    <x v="0"/>
    <x v="1"/>
    <x v="0"/>
    <x v="9"/>
    <s v="2023-11-29"/>
    <x v="3"/>
    <n v="231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2359"/>
    <x v="0"/>
    <x v="1"/>
    <x v="0"/>
    <s v="03.03.10"/>
    <x v="4"/>
    <x v="0"/>
    <x v="3"/>
    <s v="Receitas Da Câmara"/>
    <s v="03.03.10"/>
    <s v="Receitas Da Câmara"/>
    <s v="03.03.10"/>
    <x v="4"/>
    <x v="0"/>
    <x v="3"/>
    <x v="3"/>
    <x v="0"/>
    <x v="0"/>
    <x v="1"/>
    <x v="0"/>
    <x v="9"/>
    <s v="2023-11-29"/>
    <x v="3"/>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2360"/>
    <x v="0"/>
    <x v="1"/>
    <x v="0"/>
    <s v="03.03.10"/>
    <x v="4"/>
    <x v="0"/>
    <x v="3"/>
    <s v="Receitas Da Câmara"/>
    <s v="03.03.10"/>
    <s v="Receitas Da Câmara"/>
    <s v="03.03.10"/>
    <x v="30"/>
    <x v="0"/>
    <x v="3"/>
    <x v="9"/>
    <x v="0"/>
    <x v="0"/>
    <x v="1"/>
    <x v="0"/>
    <x v="9"/>
    <s v="2023-11-29"/>
    <x v="3"/>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0"/>
    <x v="2361"/>
    <x v="0"/>
    <x v="1"/>
    <x v="0"/>
    <s v="03.03.10"/>
    <x v="4"/>
    <x v="0"/>
    <x v="3"/>
    <s v="Receitas Da Câmara"/>
    <s v="03.03.10"/>
    <s v="Receitas Da Câmara"/>
    <s v="03.03.10"/>
    <x v="10"/>
    <x v="0"/>
    <x v="3"/>
    <x v="5"/>
    <x v="0"/>
    <x v="0"/>
    <x v="1"/>
    <x v="0"/>
    <x v="9"/>
    <s v="2023-11-29"/>
    <x v="3"/>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2362"/>
    <x v="0"/>
    <x v="1"/>
    <x v="0"/>
    <s v="03.03.10"/>
    <x v="4"/>
    <x v="0"/>
    <x v="3"/>
    <s v="Receitas Da Câmara"/>
    <s v="03.03.10"/>
    <s v="Receitas Da Câmara"/>
    <s v="03.03.10"/>
    <x v="28"/>
    <x v="0"/>
    <x v="3"/>
    <x v="3"/>
    <x v="0"/>
    <x v="0"/>
    <x v="1"/>
    <x v="0"/>
    <x v="9"/>
    <s v="2023-11-29"/>
    <x v="3"/>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80"/>
    <x v="2363"/>
    <x v="0"/>
    <x v="1"/>
    <x v="0"/>
    <s v="03.03.10"/>
    <x v="4"/>
    <x v="0"/>
    <x v="3"/>
    <s v="Receitas Da Câmara"/>
    <s v="03.03.10"/>
    <s v="Receitas Da Câmara"/>
    <s v="03.03.10"/>
    <x v="11"/>
    <x v="0"/>
    <x v="3"/>
    <x v="3"/>
    <x v="0"/>
    <x v="0"/>
    <x v="1"/>
    <x v="0"/>
    <x v="9"/>
    <s v="2023-11-29"/>
    <x v="3"/>
    <n v="2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2364"/>
    <x v="0"/>
    <x v="1"/>
    <x v="0"/>
    <s v="03.03.10"/>
    <x v="4"/>
    <x v="0"/>
    <x v="3"/>
    <s v="Receitas Da Câmara"/>
    <s v="03.03.10"/>
    <s v="Receitas Da Câmara"/>
    <s v="03.03.10"/>
    <x v="65"/>
    <x v="0"/>
    <x v="3"/>
    <x v="3"/>
    <x v="0"/>
    <x v="0"/>
    <x v="1"/>
    <x v="0"/>
    <x v="9"/>
    <s v="2023-11-29"/>
    <x v="3"/>
    <n v="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650"/>
    <x v="2365"/>
    <x v="0"/>
    <x v="0"/>
    <x v="0"/>
    <s v="01.27.07.04"/>
    <x v="32"/>
    <x v="4"/>
    <x v="5"/>
    <s v="Requalificação Urbana e Habitação 2"/>
    <s v="01.27.07"/>
    <s v="Requalificação Urbana e Habitação 2"/>
    <s v="01.27.07"/>
    <x v="18"/>
    <x v="0"/>
    <x v="0"/>
    <x v="0"/>
    <x v="0"/>
    <x v="1"/>
    <x v="2"/>
    <x v="0"/>
    <x v="10"/>
    <s v="2023-12-11"/>
    <x v="3"/>
    <n v="25650"/>
    <x v="0"/>
    <m/>
    <x v="0"/>
    <m/>
    <x v="76"/>
    <n v="100478080"/>
    <x v="0"/>
    <x v="0"/>
    <s v="Reabilitações de Estradas Rurais"/>
    <s v="ORI"/>
    <x v="0"/>
    <m/>
    <x v="0"/>
    <x v="0"/>
    <x v="0"/>
    <x v="0"/>
    <x v="0"/>
    <x v="0"/>
    <x v="0"/>
    <x v="0"/>
    <x v="0"/>
    <x v="0"/>
    <x v="0"/>
    <s v="Reabilitações de Estradas Rurais"/>
    <x v="0"/>
    <x v="0"/>
    <x v="0"/>
    <x v="0"/>
    <x v="1"/>
    <x v="0"/>
    <x v="0"/>
    <s v="000000"/>
    <x v="0"/>
    <x v="0"/>
    <x v="0"/>
    <x v="0"/>
    <s v="Pagamento referente a aquisição de paralelos, conforme proposta em anexo."/>
  </r>
  <r>
    <x v="0"/>
    <n v="0"/>
    <n v="0"/>
    <n v="0"/>
    <n v="8672"/>
    <x v="2366"/>
    <x v="0"/>
    <x v="0"/>
    <x v="0"/>
    <s v="01.25.01.10"/>
    <x v="11"/>
    <x v="1"/>
    <x v="1"/>
    <s v="Educação"/>
    <s v="01.25.01"/>
    <s v="Educação"/>
    <s v="01.25.01"/>
    <x v="21"/>
    <x v="0"/>
    <x v="5"/>
    <x v="8"/>
    <x v="0"/>
    <x v="1"/>
    <x v="0"/>
    <x v="0"/>
    <x v="10"/>
    <s v="2023-12-12"/>
    <x v="3"/>
    <n v="8672"/>
    <x v="0"/>
    <m/>
    <x v="0"/>
    <m/>
    <x v="52"/>
    <n v="100479452"/>
    <x v="0"/>
    <x v="0"/>
    <s v="Transporte escolar"/>
    <s v="ORI"/>
    <x v="0"/>
    <m/>
    <x v="0"/>
    <x v="0"/>
    <x v="0"/>
    <x v="0"/>
    <x v="0"/>
    <x v="0"/>
    <x v="0"/>
    <x v="0"/>
    <x v="0"/>
    <x v="0"/>
    <x v="0"/>
    <s v="Transporte escolar"/>
    <x v="0"/>
    <x v="0"/>
    <x v="0"/>
    <x v="0"/>
    <x v="1"/>
    <x v="0"/>
    <x v="0"/>
    <s v="000000"/>
    <x v="0"/>
    <x v="0"/>
    <x v="0"/>
    <x v="0"/>
    <s v="Pagamento a favor da Newash Automóvel, Sociedade Unipessoal ,Lda, pela aquisição  de serviços  afetos aos transportes escolar, conforme anexo."/>
  </r>
  <r>
    <x v="0"/>
    <n v="0"/>
    <n v="0"/>
    <n v="0"/>
    <n v="2015"/>
    <x v="2367"/>
    <x v="0"/>
    <x v="1"/>
    <x v="0"/>
    <s v="80.02.01"/>
    <x v="2"/>
    <x v="2"/>
    <x v="2"/>
    <s v="Retenções Iur"/>
    <s v="80.02.01"/>
    <s v="Retenções Iur"/>
    <s v="80.02.01"/>
    <x v="2"/>
    <x v="0"/>
    <x v="2"/>
    <x v="0"/>
    <x v="1"/>
    <x v="2"/>
    <x v="1"/>
    <x v="0"/>
    <x v="10"/>
    <s v="2023-12-21"/>
    <x v="3"/>
    <n v="2015"/>
    <x v="0"/>
    <m/>
    <x v="0"/>
    <m/>
    <x v="2"/>
    <n v="100474696"/>
    <x v="0"/>
    <x v="0"/>
    <s v="Retenções Iur"/>
    <s v="ORI"/>
    <x v="0"/>
    <s v="RIUR"/>
    <x v="0"/>
    <x v="0"/>
    <x v="0"/>
    <x v="0"/>
    <x v="0"/>
    <x v="0"/>
    <x v="0"/>
    <x v="0"/>
    <x v="0"/>
    <x v="0"/>
    <x v="0"/>
    <s v="Retenções Iur"/>
    <x v="0"/>
    <x v="0"/>
    <x v="0"/>
    <x v="0"/>
    <x v="2"/>
    <x v="0"/>
    <x v="0"/>
    <s v="000000"/>
    <x v="0"/>
    <x v="1"/>
    <x v="0"/>
    <x v="0"/>
    <s v="RETENCAO OT"/>
  </r>
  <r>
    <x v="2"/>
    <n v="0"/>
    <n v="0"/>
    <n v="0"/>
    <n v="12500"/>
    <x v="2368"/>
    <x v="0"/>
    <x v="0"/>
    <x v="0"/>
    <s v="01.23.04.14"/>
    <x v="8"/>
    <x v="3"/>
    <x v="4"/>
    <s v="Ambiente"/>
    <s v="01.23.04"/>
    <s v="Ambiente"/>
    <s v="01.23.04"/>
    <x v="18"/>
    <x v="0"/>
    <x v="0"/>
    <x v="0"/>
    <x v="0"/>
    <x v="1"/>
    <x v="2"/>
    <x v="0"/>
    <x v="10"/>
    <s v="2023-12-28"/>
    <x v="3"/>
    <n v="12500"/>
    <x v="0"/>
    <m/>
    <x v="0"/>
    <m/>
    <x v="341"/>
    <n v="100142279"/>
    <x v="0"/>
    <x v="0"/>
    <s v="Criação e Manutenção de Espaços Verdes"/>
    <s v="ORI"/>
    <x v="0"/>
    <s v="CMEV"/>
    <x v="0"/>
    <x v="0"/>
    <x v="0"/>
    <x v="0"/>
    <x v="0"/>
    <x v="0"/>
    <x v="0"/>
    <x v="0"/>
    <x v="0"/>
    <x v="0"/>
    <x v="0"/>
    <s v="Criação e Manutenção de Espaços Verdes"/>
    <x v="0"/>
    <x v="0"/>
    <x v="0"/>
    <x v="0"/>
    <x v="1"/>
    <x v="0"/>
    <x v="0"/>
    <s v="000000"/>
    <x v="0"/>
    <x v="0"/>
    <x v="0"/>
    <x v="0"/>
    <s v="Pagamento a favor do Sr. Avelino Varela, referente a compra de 100 sementes de coqueiros, conforme anexo. "/>
  </r>
  <r>
    <x v="2"/>
    <n v="0"/>
    <n v="0"/>
    <n v="0"/>
    <n v="1930"/>
    <x v="2369"/>
    <x v="0"/>
    <x v="0"/>
    <x v="0"/>
    <s v="01.27.06.72"/>
    <x v="31"/>
    <x v="4"/>
    <x v="5"/>
    <s v="Requalificação Urbana e habitação"/>
    <s v="01.27.06"/>
    <s v="Requalificação Urbana e habitação"/>
    <s v="01.27.06"/>
    <x v="18"/>
    <x v="0"/>
    <x v="0"/>
    <x v="0"/>
    <x v="0"/>
    <x v="1"/>
    <x v="2"/>
    <x v="0"/>
    <x v="0"/>
    <s v="2023-01-05"/>
    <x v="0"/>
    <n v="1930"/>
    <x v="0"/>
    <m/>
    <x v="0"/>
    <m/>
    <x v="8"/>
    <n v="100474914"/>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rogaria tchukbest, conforme anexo."/>
  </r>
  <r>
    <x v="2"/>
    <n v="0"/>
    <n v="0"/>
    <n v="0"/>
    <n v="234983"/>
    <x v="2370"/>
    <x v="0"/>
    <x v="0"/>
    <x v="0"/>
    <s v="01.26.02.07"/>
    <x v="28"/>
    <x v="5"/>
    <x v="6"/>
    <s v="Pesca"/>
    <s v="01.26.02"/>
    <s v="Pesca"/>
    <s v="01.26.02"/>
    <x v="20"/>
    <x v="0"/>
    <x v="0"/>
    <x v="0"/>
    <x v="0"/>
    <x v="1"/>
    <x v="2"/>
    <x v="0"/>
    <x v="0"/>
    <s v="2023-01-25"/>
    <x v="0"/>
    <n v="234983"/>
    <x v="0"/>
    <m/>
    <x v="0"/>
    <m/>
    <x v="342"/>
    <n v="100392858"/>
    <x v="0"/>
    <x v="0"/>
    <s v="Apoio para Aquisição de Materiais de Pescas e Botes"/>
    <s v="ORI"/>
    <x v="0"/>
    <m/>
    <x v="0"/>
    <x v="0"/>
    <x v="0"/>
    <x v="0"/>
    <x v="0"/>
    <x v="0"/>
    <x v="0"/>
    <x v="0"/>
    <x v="0"/>
    <x v="0"/>
    <x v="0"/>
    <s v="Apoio para Aquisição de Materiais de Pescas e Botes"/>
    <x v="0"/>
    <x v="0"/>
    <x v="0"/>
    <x v="0"/>
    <x v="1"/>
    <x v="0"/>
    <x v="0"/>
    <s v="000000"/>
    <x v="0"/>
    <x v="0"/>
    <x v="0"/>
    <x v="0"/>
    <s v="Pagamento á Irmão Correia Lda, referente a aquisição de 6 rolo de malhas, destinada a construção de estaleiro naval de Veneza, conforme proposta e fatura em anexo."/>
  </r>
  <r>
    <x v="0"/>
    <n v="0"/>
    <n v="0"/>
    <n v="0"/>
    <n v="2300"/>
    <x v="237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2"/>
    <n v="0"/>
    <n v="0"/>
    <n v="0"/>
    <n v="115632"/>
    <x v="2372"/>
    <x v="0"/>
    <x v="0"/>
    <x v="0"/>
    <s v="01.23.04.14"/>
    <x v="8"/>
    <x v="3"/>
    <x v="4"/>
    <s v="Ambiente"/>
    <s v="01.23.04"/>
    <s v="Ambiente"/>
    <s v="01.23.04"/>
    <x v="18"/>
    <x v="0"/>
    <x v="0"/>
    <x v="0"/>
    <x v="0"/>
    <x v="1"/>
    <x v="2"/>
    <x v="0"/>
    <x v="0"/>
    <s v="2023-01-31"/>
    <x v="0"/>
    <n v="115632"/>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Despesa com pessoal nos trabalhos dos espaços verdes realizado durante mês de janeiro de 2023, conforme anexo."/>
  </r>
  <r>
    <x v="0"/>
    <n v="0"/>
    <n v="0"/>
    <n v="0"/>
    <n v="39709"/>
    <x v="2373"/>
    <x v="0"/>
    <x v="0"/>
    <x v="0"/>
    <s v="03.16.15"/>
    <x v="0"/>
    <x v="0"/>
    <x v="0"/>
    <s v="Direção Financeira"/>
    <s v="03.16.15"/>
    <s v="Direção Financeira"/>
    <s v="03.16.15"/>
    <x v="40"/>
    <x v="0"/>
    <x v="0"/>
    <x v="7"/>
    <x v="0"/>
    <x v="0"/>
    <x v="0"/>
    <x v="0"/>
    <x v="0"/>
    <s v="2023-01-31"/>
    <x v="0"/>
    <n v="39709"/>
    <x v="0"/>
    <m/>
    <x v="0"/>
    <m/>
    <x v="8"/>
    <n v="100474914"/>
    <x v="0"/>
    <x v="0"/>
    <s v="Direção Financeira"/>
    <s v="ORI"/>
    <x v="0"/>
    <m/>
    <x v="0"/>
    <x v="0"/>
    <x v="0"/>
    <x v="0"/>
    <x v="0"/>
    <x v="0"/>
    <x v="0"/>
    <x v="0"/>
    <x v="0"/>
    <x v="0"/>
    <x v="0"/>
    <s v="Direção Financeira"/>
    <x v="0"/>
    <x v="0"/>
    <x v="0"/>
    <x v="0"/>
    <x v="0"/>
    <x v="0"/>
    <x v="0"/>
    <s v="099999"/>
    <x v="0"/>
    <x v="0"/>
    <x v="0"/>
    <x v="0"/>
    <s v="Despesas bancarias, referente ao mês de janeiro 2023, conforme anexo."/>
  </r>
  <r>
    <x v="0"/>
    <n v="0"/>
    <n v="0"/>
    <n v="0"/>
    <n v="1350"/>
    <x v="2374"/>
    <x v="0"/>
    <x v="0"/>
    <x v="0"/>
    <s v="03.16.15"/>
    <x v="0"/>
    <x v="0"/>
    <x v="0"/>
    <s v="Direção Financeira"/>
    <s v="03.16.15"/>
    <s v="Direção Financeira"/>
    <s v="03.16.15"/>
    <x v="39"/>
    <x v="0"/>
    <x v="0"/>
    <x v="7"/>
    <x v="0"/>
    <x v="0"/>
    <x v="0"/>
    <x v="0"/>
    <x v="1"/>
    <s v="2023-02-23"/>
    <x v="0"/>
    <n v="1350"/>
    <x v="0"/>
    <m/>
    <x v="0"/>
    <m/>
    <x v="2"/>
    <n v="100474696"/>
    <x v="0"/>
    <x v="2"/>
    <s v="Direção Financeira"/>
    <s v="ORI"/>
    <x v="0"/>
    <m/>
    <x v="0"/>
    <x v="0"/>
    <x v="0"/>
    <x v="0"/>
    <x v="0"/>
    <x v="0"/>
    <x v="0"/>
    <x v="0"/>
    <x v="0"/>
    <x v="0"/>
    <x v="0"/>
    <s v="Direção Financeira"/>
    <x v="0"/>
    <x v="0"/>
    <x v="0"/>
    <x v="0"/>
    <x v="0"/>
    <x v="0"/>
    <x v="0"/>
    <s v="000000"/>
    <x v="0"/>
    <x v="0"/>
    <x v="2"/>
    <x v="0"/>
    <s v="Pagamento a favor da Srª. Anilda de Jesus Borges, pela prestação de serviço de confeções de refeições no jardim de infância, referente ao mês de fevereiro 2023, conforme contrato em anexo. "/>
  </r>
  <r>
    <x v="0"/>
    <n v="0"/>
    <n v="0"/>
    <n v="0"/>
    <n v="7650"/>
    <x v="2374"/>
    <x v="0"/>
    <x v="0"/>
    <x v="0"/>
    <s v="03.16.15"/>
    <x v="0"/>
    <x v="0"/>
    <x v="0"/>
    <s v="Direção Financeira"/>
    <s v="03.16.15"/>
    <s v="Direção Financeira"/>
    <s v="03.16.15"/>
    <x v="39"/>
    <x v="0"/>
    <x v="0"/>
    <x v="7"/>
    <x v="0"/>
    <x v="0"/>
    <x v="0"/>
    <x v="0"/>
    <x v="1"/>
    <s v="2023-02-23"/>
    <x v="0"/>
    <n v="7650"/>
    <x v="0"/>
    <m/>
    <x v="0"/>
    <m/>
    <x v="300"/>
    <n v="100479319"/>
    <x v="0"/>
    <x v="0"/>
    <s v="Direção Financeira"/>
    <s v="ORI"/>
    <x v="0"/>
    <m/>
    <x v="0"/>
    <x v="0"/>
    <x v="0"/>
    <x v="0"/>
    <x v="0"/>
    <x v="0"/>
    <x v="0"/>
    <x v="0"/>
    <x v="0"/>
    <x v="0"/>
    <x v="0"/>
    <s v="Direção Financeira"/>
    <x v="0"/>
    <x v="0"/>
    <x v="0"/>
    <x v="0"/>
    <x v="0"/>
    <x v="0"/>
    <x v="0"/>
    <s v="000000"/>
    <x v="0"/>
    <x v="0"/>
    <x v="0"/>
    <x v="0"/>
    <s v="Pagamento a favor da Srª. Anilda de Jesus Borges, pela prestação de serviço de confeções de refeições no jardim de infância, referente ao mês de fevereiro 2023, conforme contrato em anexo. "/>
  </r>
  <r>
    <x v="0"/>
    <n v="0"/>
    <n v="0"/>
    <n v="0"/>
    <n v="10109"/>
    <x v="2375"/>
    <x v="0"/>
    <x v="0"/>
    <x v="0"/>
    <s v="03.16.15"/>
    <x v="0"/>
    <x v="0"/>
    <x v="0"/>
    <s v="Direção Financeira"/>
    <s v="03.16.15"/>
    <s v="Direção Financeira"/>
    <s v="03.16.15"/>
    <x v="39"/>
    <x v="0"/>
    <x v="0"/>
    <x v="7"/>
    <x v="0"/>
    <x v="0"/>
    <x v="0"/>
    <x v="0"/>
    <x v="1"/>
    <s v="2023-02-23"/>
    <x v="0"/>
    <n v="10109"/>
    <x v="0"/>
    <m/>
    <x v="0"/>
    <m/>
    <x v="2"/>
    <n v="100474696"/>
    <x v="0"/>
    <x v="2"/>
    <s v="Direção Financeira"/>
    <s v="ORI"/>
    <x v="0"/>
    <m/>
    <x v="0"/>
    <x v="0"/>
    <x v="0"/>
    <x v="0"/>
    <x v="0"/>
    <x v="0"/>
    <x v="0"/>
    <x v="0"/>
    <x v="0"/>
    <x v="0"/>
    <x v="0"/>
    <s v="Direção Financeira"/>
    <x v="0"/>
    <x v="0"/>
    <x v="0"/>
    <x v="0"/>
    <x v="0"/>
    <x v="0"/>
    <x v="0"/>
    <s v="000000"/>
    <x v="0"/>
    <x v="0"/>
    <x v="2"/>
    <x v="0"/>
    <s v="Pagamento ao Sr. Aristides Levy Borges, pela prestação de serviço como técnico superior responsável pela administração e cursos ministrados pela escola do mar, referente a mês de fevereiro de 2023, conforme contrato em anexo.  "/>
  </r>
  <r>
    <x v="0"/>
    <n v="0"/>
    <n v="0"/>
    <n v="0"/>
    <n v="57287"/>
    <x v="2375"/>
    <x v="0"/>
    <x v="0"/>
    <x v="0"/>
    <s v="03.16.15"/>
    <x v="0"/>
    <x v="0"/>
    <x v="0"/>
    <s v="Direção Financeira"/>
    <s v="03.16.15"/>
    <s v="Direção Financeira"/>
    <s v="03.16.15"/>
    <x v="39"/>
    <x v="0"/>
    <x v="0"/>
    <x v="7"/>
    <x v="0"/>
    <x v="0"/>
    <x v="0"/>
    <x v="0"/>
    <x v="1"/>
    <s v="2023-02-23"/>
    <x v="0"/>
    <n v="57287"/>
    <x v="0"/>
    <m/>
    <x v="0"/>
    <m/>
    <x v="160"/>
    <n v="100411663"/>
    <x v="0"/>
    <x v="0"/>
    <s v="Direção Financeira"/>
    <s v="ORI"/>
    <x v="0"/>
    <m/>
    <x v="0"/>
    <x v="0"/>
    <x v="0"/>
    <x v="0"/>
    <x v="0"/>
    <x v="0"/>
    <x v="0"/>
    <x v="0"/>
    <x v="0"/>
    <x v="0"/>
    <x v="0"/>
    <s v="Direção Financeira"/>
    <x v="0"/>
    <x v="0"/>
    <x v="0"/>
    <x v="0"/>
    <x v="0"/>
    <x v="0"/>
    <x v="0"/>
    <s v="000000"/>
    <x v="0"/>
    <x v="0"/>
    <x v="0"/>
    <x v="0"/>
    <s v="Pagamento ao Sr. Aristides Levy Borges, pela prestação de serviço como técnico superior responsável pela administração e cursos ministrados pela escola do mar, referente a mês de fevereiro de 2023, conforme contrato em anexo.  "/>
  </r>
  <r>
    <x v="0"/>
    <n v="0"/>
    <n v="0"/>
    <n v="0"/>
    <n v="10109"/>
    <x v="2376"/>
    <x v="0"/>
    <x v="0"/>
    <x v="0"/>
    <s v="03.16.15"/>
    <x v="0"/>
    <x v="0"/>
    <x v="0"/>
    <s v="Direção Financeira"/>
    <s v="03.16.15"/>
    <s v="Direção Financeira"/>
    <s v="03.16.15"/>
    <x v="39"/>
    <x v="0"/>
    <x v="0"/>
    <x v="7"/>
    <x v="0"/>
    <x v="0"/>
    <x v="0"/>
    <x v="0"/>
    <x v="1"/>
    <s v="2023-02-23"/>
    <x v="0"/>
    <n v="10109"/>
    <x v="0"/>
    <m/>
    <x v="0"/>
    <m/>
    <x v="2"/>
    <n v="100474696"/>
    <x v="0"/>
    <x v="2"/>
    <s v="Direção Financeira"/>
    <s v="ORI"/>
    <x v="0"/>
    <m/>
    <x v="0"/>
    <x v="0"/>
    <x v="0"/>
    <x v="0"/>
    <x v="0"/>
    <x v="0"/>
    <x v="0"/>
    <x v="0"/>
    <x v="0"/>
    <x v="0"/>
    <x v="0"/>
    <s v="Direção Financeira"/>
    <x v="0"/>
    <x v="0"/>
    <x v="0"/>
    <x v="0"/>
    <x v="0"/>
    <x v="0"/>
    <x v="0"/>
    <s v="000000"/>
    <x v="0"/>
    <x v="0"/>
    <x v="2"/>
    <x v="0"/>
    <s v="Pagamento a favor do Sr. Austelino Cardoso Martins, pelo serviço prestado a Câmara na digitalização e harmonização dos registros matriciais, plantas de localização e outras informação relativas aos prédios, referente ao mês de fevereiro 2023, conforme contrato anexo.  "/>
  </r>
  <r>
    <x v="0"/>
    <n v="0"/>
    <n v="0"/>
    <n v="0"/>
    <n v="57287"/>
    <x v="2376"/>
    <x v="0"/>
    <x v="0"/>
    <x v="0"/>
    <s v="03.16.15"/>
    <x v="0"/>
    <x v="0"/>
    <x v="0"/>
    <s v="Direção Financeira"/>
    <s v="03.16.15"/>
    <s v="Direção Financeira"/>
    <s v="03.16.15"/>
    <x v="39"/>
    <x v="0"/>
    <x v="0"/>
    <x v="7"/>
    <x v="0"/>
    <x v="0"/>
    <x v="0"/>
    <x v="0"/>
    <x v="1"/>
    <s v="2023-02-23"/>
    <x v="0"/>
    <n v="57287"/>
    <x v="0"/>
    <m/>
    <x v="0"/>
    <m/>
    <x v="329"/>
    <n v="100477691"/>
    <x v="0"/>
    <x v="0"/>
    <s v="Direção Financeira"/>
    <s v="ORI"/>
    <x v="0"/>
    <m/>
    <x v="0"/>
    <x v="0"/>
    <x v="0"/>
    <x v="0"/>
    <x v="0"/>
    <x v="0"/>
    <x v="0"/>
    <x v="0"/>
    <x v="0"/>
    <x v="0"/>
    <x v="0"/>
    <s v="Direção Financeira"/>
    <x v="0"/>
    <x v="0"/>
    <x v="0"/>
    <x v="0"/>
    <x v="0"/>
    <x v="0"/>
    <x v="0"/>
    <s v="000000"/>
    <x v="0"/>
    <x v="0"/>
    <x v="0"/>
    <x v="0"/>
    <s v="Pagamento a favor do Sr. Austelino Cardoso Martins, pelo serviço prestado a Câmara na digitalização e harmonização dos registros matriciais, plantas de localização e outras informação relativas aos prédios, referente ao mês de fevereiro 2023, conforme contrato anexo.  "/>
  </r>
  <r>
    <x v="2"/>
    <n v="0"/>
    <n v="0"/>
    <n v="0"/>
    <n v="73600"/>
    <x v="2377"/>
    <x v="0"/>
    <x v="0"/>
    <x v="0"/>
    <s v="01.28.01.08"/>
    <x v="43"/>
    <x v="6"/>
    <x v="7"/>
    <s v="Habitação Social"/>
    <s v="01.28.01"/>
    <s v="Habitação Social"/>
    <s v="01.28.01"/>
    <x v="18"/>
    <x v="0"/>
    <x v="0"/>
    <x v="0"/>
    <x v="0"/>
    <x v="1"/>
    <x v="2"/>
    <x v="0"/>
    <x v="1"/>
    <s v="2023-02-23"/>
    <x v="0"/>
    <n v="73600"/>
    <x v="0"/>
    <m/>
    <x v="0"/>
    <m/>
    <x v="61"/>
    <n v="100478941"/>
    <x v="0"/>
    <x v="0"/>
    <s v="Habitações Sociais"/>
    <s v="ORI"/>
    <x v="0"/>
    <s v="HS"/>
    <x v="0"/>
    <x v="0"/>
    <x v="0"/>
    <x v="0"/>
    <x v="0"/>
    <x v="0"/>
    <x v="0"/>
    <x v="0"/>
    <x v="0"/>
    <x v="0"/>
    <x v="0"/>
    <s v="Habitações Sociais"/>
    <x v="0"/>
    <x v="0"/>
    <x v="0"/>
    <x v="0"/>
    <x v="1"/>
    <x v="0"/>
    <x v="0"/>
    <s v="000000"/>
    <x v="0"/>
    <x v="0"/>
    <x v="0"/>
    <x v="0"/>
    <s v="Pagamento a favor de SGL Transporte Comércio de Pinturas, referente a Pintura em habitações familiar do Sr. Gil Amaro Silva e Maria Gorete, conforme anexo."/>
  </r>
  <r>
    <x v="0"/>
    <n v="0"/>
    <n v="0"/>
    <n v="0"/>
    <n v="4660"/>
    <x v="2378"/>
    <x v="0"/>
    <x v="0"/>
    <x v="0"/>
    <s v="03.16.15"/>
    <x v="0"/>
    <x v="0"/>
    <x v="0"/>
    <s v="Direção Financeira"/>
    <s v="03.16.15"/>
    <s v="Direção Financeira"/>
    <s v="03.16.15"/>
    <x v="66"/>
    <x v="0"/>
    <x v="0"/>
    <x v="7"/>
    <x v="0"/>
    <x v="0"/>
    <x v="0"/>
    <x v="0"/>
    <x v="1"/>
    <s v="2023-02-24"/>
    <x v="0"/>
    <n v="4660"/>
    <x v="0"/>
    <m/>
    <x v="0"/>
    <m/>
    <x v="8"/>
    <n v="100474914"/>
    <x v="0"/>
    <x v="0"/>
    <s v="Direção Financeira"/>
    <s v="ORI"/>
    <x v="0"/>
    <m/>
    <x v="0"/>
    <x v="0"/>
    <x v="0"/>
    <x v="0"/>
    <x v="0"/>
    <x v="0"/>
    <x v="0"/>
    <x v="0"/>
    <x v="0"/>
    <x v="0"/>
    <x v="0"/>
    <s v="Direção Financeira"/>
    <x v="0"/>
    <x v="0"/>
    <x v="0"/>
    <x v="0"/>
    <x v="0"/>
    <x v="0"/>
    <x v="0"/>
    <s v="000000"/>
    <x v="0"/>
    <x v="0"/>
    <x v="0"/>
    <x v="0"/>
    <s v="Despesa com aquisição de serviços de lavagem, lubrificação de bico e mudança de óleo da viatura ST-20-XE, conforme anexo."/>
  </r>
  <r>
    <x v="0"/>
    <n v="0"/>
    <n v="0"/>
    <n v="0"/>
    <n v="4450"/>
    <x v="2379"/>
    <x v="0"/>
    <x v="0"/>
    <x v="0"/>
    <s v="01.27.02.11"/>
    <x v="21"/>
    <x v="4"/>
    <x v="5"/>
    <s v="Saneamento básico"/>
    <s v="01.27.02"/>
    <s v="Saneamento básico"/>
    <s v="01.27.02"/>
    <x v="21"/>
    <x v="0"/>
    <x v="5"/>
    <x v="8"/>
    <x v="0"/>
    <x v="1"/>
    <x v="0"/>
    <x v="0"/>
    <x v="1"/>
    <s v="2023-02-24"/>
    <x v="0"/>
    <n v="4450"/>
    <x v="0"/>
    <m/>
    <x v="0"/>
    <m/>
    <x v="10"/>
    <n v="100477243"/>
    <x v="0"/>
    <x v="0"/>
    <s v="Reforço do saneamento básico"/>
    <s v="ORI"/>
    <x v="0"/>
    <m/>
    <x v="0"/>
    <x v="0"/>
    <x v="0"/>
    <x v="0"/>
    <x v="0"/>
    <x v="0"/>
    <x v="0"/>
    <x v="0"/>
    <x v="0"/>
    <x v="0"/>
    <x v="0"/>
    <s v="Reforço do saneamento básico"/>
    <x v="0"/>
    <x v="0"/>
    <x v="0"/>
    <x v="0"/>
    <x v="1"/>
    <x v="0"/>
    <x v="0"/>
    <s v="000000"/>
    <x v="0"/>
    <x v="0"/>
    <x v="0"/>
    <x v="0"/>
    <s v="Pagamento á Pensão Gonçalves, pela aquisição de almoços servidas, no âmbito da limpeza do mar do Porto, conforme fatura e proposta em anexo.  "/>
  </r>
  <r>
    <x v="0"/>
    <n v="0"/>
    <n v="0"/>
    <n v="0"/>
    <n v="2300"/>
    <x v="238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515"/>
    <x v="2381"/>
    <x v="0"/>
    <x v="0"/>
    <x v="0"/>
    <s v="03.16.15"/>
    <x v="0"/>
    <x v="0"/>
    <x v="0"/>
    <s v="Direção Financeira"/>
    <s v="03.16.15"/>
    <s v="Direção Financeira"/>
    <s v="03.16.15"/>
    <x v="40"/>
    <x v="0"/>
    <x v="0"/>
    <x v="7"/>
    <x v="0"/>
    <x v="0"/>
    <x v="0"/>
    <x v="0"/>
    <x v="1"/>
    <s v="2023-02-24"/>
    <x v="0"/>
    <n v="515"/>
    <x v="0"/>
    <m/>
    <x v="0"/>
    <m/>
    <x v="8"/>
    <n v="100474914"/>
    <x v="0"/>
    <x v="0"/>
    <s v="Direção Financeira"/>
    <s v="ORI"/>
    <x v="0"/>
    <m/>
    <x v="0"/>
    <x v="0"/>
    <x v="0"/>
    <x v="0"/>
    <x v="0"/>
    <x v="0"/>
    <x v="0"/>
    <x v="0"/>
    <x v="0"/>
    <x v="0"/>
    <x v="0"/>
    <s v="Direção Financeira"/>
    <x v="0"/>
    <x v="0"/>
    <x v="0"/>
    <x v="0"/>
    <x v="0"/>
    <x v="0"/>
    <x v="0"/>
    <s v="000000"/>
    <x v="0"/>
    <x v="0"/>
    <x v="0"/>
    <x v="0"/>
    <s v="Despesa pelo pagamento do envio de correspondência para Portugal, conforme anexo. "/>
  </r>
  <r>
    <x v="0"/>
    <n v="0"/>
    <n v="0"/>
    <n v="0"/>
    <n v="2599"/>
    <x v="2382"/>
    <x v="0"/>
    <x v="1"/>
    <x v="0"/>
    <s v="80.02.01"/>
    <x v="2"/>
    <x v="2"/>
    <x v="2"/>
    <s v="Retenções Iur"/>
    <s v="80.02.01"/>
    <s v="Retenções Iur"/>
    <s v="80.02.01"/>
    <x v="2"/>
    <x v="0"/>
    <x v="2"/>
    <x v="0"/>
    <x v="1"/>
    <x v="2"/>
    <x v="1"/>
    <x v="0"/>
    <x v="1"/>
    <s v="2023-02-23"/>
    <x v="0"/>
    <n v="2599"/>
    <x v="0"/>
    <m/>
    <x v="0"/>
    <m/>
    <x v="2"/>
    <n v="100474696"/>
    <x v="0"/>
    <x v="0"/>
    <s v="Retenções Iur"/>
    <s v="ORI"/>
    <x v="0"/>
    <s v="RIUR"/>
    <x v="0"/>
    <x v="0"/>
    <x v="0"/>
    <x v="0"/>
    <x v="0"/>
    <x v="0"/>
    <x v="0"/>
    <x v="0"/>
    <x v="0"/>
    <x v="0"/>
    <x v="0"/>
    <s v="Retenções Iur"/>
    <x v="0"/>
    <x v="0"/>
    <x v="0"/>
    <x v="0"/>
    <x v="2"/>
    <x v="0"/>
    <x v="0"/>
    <s v="000000"/>
    <x v="0"/>
    <x v="1"/>
    <x v="0"/>
    <x v="0"/>
    <s v="RETENCAO OT"/>
  </r>
  <r>
    <x v="0"/>
    <n v="0"/>
    <n v="0"/>
    <n v="0"/>
    <n v="3583"/>
    <x v="2383"/>
    <x v="0"/>
    <x v="1"/>
    <x v="0"/>
    <s v="80.02.10.26"/>
    <x v="3"/>
    <x v="2"/>
    <x v="2"/>
    <s v="Outros"/>
    <s v="80.02.10"/>
    <s v="Outros"/>
    <s v="80.02.10"/>
    <x v="3"/>
    <x v="0"/>
    <x v="2"/>
    <x v="2"/>
    <x v="1"/>
    <x v="2"/>
    <x v="1"/>
    <x v="0"/>
    <x v="1"/>
    <s v="2023-02-23"/>
    <x v="0"/>
    <n v="3583"/>
    <x v="0"/>
    <m/>
    <x v="0"/>
    <m/>
    <x v="3"/>
    <n v="100479277"/>
    <x v="0"/>
    <x v="0"/>
    <s v="Retenção Sansung"/>
    <s v="ORI"/>
    <x v="0"/>
    <s v="RS"/>
    <x v="0"/>
    <x v="0"/>
    <x v="0"/>
    <x v="0"/>
    <x v="0"/>
    <x v="0"/>
    <x v="0"/>
    <x v="0"/>
    <x v="0"/>
    <x v="0"/>
    <x v="0"/>
    <s v="Retenção Sansung"/>
    <x v="0"/>
    <x v="0"/>
    <x v="0"/>
    <x v="0"/>
    <x v="2"/>
    <x v="0"/>
    <x v="0"/>
    <s v="000000"/>
    <x v="0"/>
    <x v="1"/>
    <x v="0"/>
    <x v="0"/>
    <s v="RETENCAO OT"/>
  </r>
  <r>
    <x v="0"/>
    <n v="0"/>
    <n v="0"/>
    <n v="0"/>
    <n v="2300"/>
    <x v="2384"/>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500"/>
    <x v="2385"/>
    <x v="0"/>
    <x v="0"/>
    <x v="0"/>
    <s v="01.25.05.12"/>
    <x v="5"/>
    <x v="1"/>
    <x v="1"/>
    <s v="Saúde"/>
    <s v="01.25.05"/>
    <s v="Saúde"/>
    <s v="01.25.05"/>
    <x v="1"/>
    <x v="0"/>
    <x v="1"/>
    <x v="1"/>
    <x v="0"/>
    <x v="1"/>
    <x v="0"/>
    <x v="0"/>
    <x v="2"/>
    <s v="2023-03-24"/>
    <x v="0"/>
    <n v="500"/>
    <x v="0"/>
    <m/>
    <x v="0"/>
    <m/>
    <x v="343"/>
    <n v="100477109"/>
    <x v="0"/>
    <x v="0"/>
    <s v="Promoção e Inclusão Social"/>
    <s v="ORI"/>
    <x v="0"/>
    <m/>
    <x v="0"/>
    <x v="0"/>
    <x v="0"/>
    <x v="0"/>
    <x v="0"/>
    <x v="0"/>
    <x v="0"/>
    <x v="0"/>
    <x v="0"/>
    <x v="0"/>
    <x v="0"/>
    <s v="Promoção e Inclusão Social"/>
    <x v="0"/>
    <x v="0"/>
    <x v="0"/>
    <x v="0"/>
    <x v="1"/>
    <x v="0"/>
    <x v="0"/>
    <s v="000000"/>
    <x v="0"/>
    <x v="0"/>
    <x v="0"/>
    <x v="0"/>
    <s v="Apoio financeiro a favor da Srª. Domingas Sanches Moreno, para pagamento de transporte para consultas, conforme anexo."/>
  </r>
  <r>
    <x v="2"/>
    <n v="0"/>
    <n v="0"/>
    <n v="0"/>
    <n v="6000"/>
    <x v="2386"/>
    <x v="0"/>
    <x v="0"/>
    <x v="0"/>
    <s v="01.27.07.04"/>
    <x v="32"/>
    <x v="4"/>
    <x v="5"/>
    <s v="Requalificação Urbana e Habitação 2"/>
    <s v="01.27.07"/>
    <s v="Requalificação Urbana e Habitação 2"/>
    <s v="01.27.07"/>
    <x v="18"/>
    <x v="0"/>
    <x v="0"/>
    <x v="0"/>
    <x v="0"/>
    <x v="1"/>
    <x v="2"/>
    <x v="0"/>
    <x v="3"/>
    <s v="2023-04-06"/>
    <x v="1"/>
    <n v="6000"/>
    <x v="0"/>
    <m/>
    <x v="0"/>
    <m/>
    <x v="344"/>
    <n v="100478405"/>
    <x v="0"/>
    <x v="0"/>
    <s v="Reabilitações de Estradas Rurais"/>
    <s v="ORI"/>
    <x v="0"/>
    <m/>
    <x v="0"/>
    <x v="0"/>
    <x v="0"/>
    <x v="0"/>
    <x v="0"/>
    <x v="0"/>
    <x v="0"/>
    <x v="0"/>
    <x v="0"/>
    <x v="0"/>
    <x v="0"/>
    <s v="Reabilitações de Estradas Rurais"/>
    <x v="0"/>
    <x v="0"/>
    <x v="0"/>
    <x v="0"/>
    <x v="1"/>
    <x v="0"/>
    <x v="0"/>
    <s v="000000"/>
    <x v="0"/>
    <x v="0"/>
    <x v="0"/>
    <x v="0"/>
    <s v="Pagamento  a favor da Srª. Águida Maria Gomes Cabral, referente a fornecimento de dois carradas de arreia da ribeira, para trabalhos de calcetamento da via de acesso Achada Bolanha, conforme anexo."/>
  </r>
  <r>
    <x v="0"/>
    <n v="0"/>
    <n v="0"/>
    <n v="0"/>
    <n v="50000"/>
    <x v="2387"/>
    <x v="0"/>
    <x v="0"/>
    <x v="0"/>
    <s v="03.16.15"/>
    <x v="0"/>
    <x v="0"/>
    <x v="0"/>
    <s v="Direção Financeira"/>
    <s v="03.16.15"/>
    <s v="Direção Financeira"/>
    <s v="03.16.15"/>
    <x v="76"/>
    <x v="0"/>
    <x v="5"/>
    <x v="20"/>
    <x v="0"/>
    <x v="0"/>
    <x v="0"/>
    <x v="0"/>
    <x v="5"/>
    <s v="2023-05-16"/>
    <x v="1"/>
    <n v="50000"/>
    <x v="0"/>
    <m/>
    <x v="0"/>
    <m/>
    <x v="208"/>
    <n v="100479289"/>
    <x v="0"/>
    <x v="0"/>
    <s v="Direção Financeira"/>
    <s v="ORI"/>
    <x v="0"/>
    <m/>
    <x v="0"/>
    <x v="0"/>
    <x v="0"/>
    <x v="0"/>
    <x v="0"/>
    <x v="0"/>
    <x v="0"/>
    <x v="0"/>
    <x v="0"/>
    <x v="0"/>
    <x v="0"/>
    <s v="Direção Financeira"/>
    <x v="0"/>
    <x v="0"/>
    <x v="0"/>
    <x v="0"/>
    <x v="0"/>
    <x v="0"/>
    <x v="0"/>
    <s v="000914"/>
    <x v="0"/>
    <x v="0"/>
    <x v="0"/>
    <x v="0"/>
    <s v="Pagamento ao segundo outorgante do contrato, representado pelo Sr. Juvelino Silva Nunes, pela indeminização dos terrenos na zona de bacio conforme documento em anexo. "/>
  </r>
  <r>
    <x v="0"/>
    <n v="0"/>
    <n v="0"/>
    <n v="0"/>
    <n v="32400"/>
    <x v="2388"/>
    <x v="0"/>
    <x v="0"/>
    <x v="0"/>
    <s v="01.25.03.09"/>
    <x v="36"/>
    <x v="1"/>
    <x v="1"/>
    <s v="Emprego e Formação profissional"/>
    <s v="01.25.03"/>
    <s v="Emprego e Formação profissional"/>
    <s v="01.25.03"/>
    <x v="21"/>
    <x v="0"/>
    <x v="5"/>
    <x v="8"/>
    <x v="0"/>
    <x v="1"/>
    <x v="0"/>
    <x v="0"/>
    <x v="5"/>
    <s v="2023-05-23"/>
    <x v="1"/>
    <n v="32400"/>
    <x v="0"/>
    <m/>
    <x v="0"/>
    <m/>
    <x v="8"/>
    <n v="100474914"/>
    <x v="0"/>
    <x v="0"/>
    <s v="Apoio a formação profissional"/>
    <s v="ORI"/>
    <x v="0"/>
    <m/>
    <x v="0"/>
    <x v="0"/>
    <x v="0"/>
    <x v="0"/>
    <x v="0"/>
    <x v="0"/>
    <x v="0"/>
    <x v="0"/>
    <x v="0"/>
    <x v="0"/>
    <x v="0"/>
    <s v="Apoio a formação profissional"/>
    <x v="0"/>
    <x v="0"/>
    <x v="0"/>
    <x v="0"/>
    <x v="1"/>
    <x v="0"/>
    <x v="0"/>
    <s v="000000"/>
    <x v="0"/>
    <x v="0"/>
    <x v="0"/>
    <x v="0"/>
    <s v="Pagamento do subsidio de 50% do valor de transporte a favor dos formandos do curso guia turístico, conforme proposta em anexo. "/>
  </r>
  <r>
    <x v="0"/>
    <n v="0"/>
    <n v="0"/>
    <n v="0"/>
    <n v="6000"/>
    <x v="2389"/>
    <x v="0"/>
    <x v="0"/>
    <x v="0"/>
    <s v="03.16.15"/>
    <x v="0"/>
    <x v="0"/>
    <x v="0"/>
    <s v="Direção Financeira"/>
    <s v="03.16.15"/>
    <s v="Direção Financeira"/>
    <s v="03.16.15"/>
    <x v="38"/>
    <x v="0"/>
    <x v="0"/>
    <x v="7"/>
    <x v="1"/>
    <x v="0"/>
    <x v="0"/>
    <x v="0"/>
    <x v="4"/>
    <s v="2023-06-07"/>
    <x v="1"/>
    <n v="6000"/>
    <x v="0"/>
    <m/>
    <x v="0"/>
    <m/>
    <x v="24"/>
    <n v="100476775"/>
    <x v="0"/>
    <x v="0"/>
    <s v="Direção Financeira"/>
    <s v="ORI"/>
    <x v="0"/>
    <m/>
    <x v="0"/>
    <x v="0"/>
    <x v="0"/>
    <x v="0"/>
    <x v="0"/>
    <x v="0"/>
    <x v="0"/>
    <x v="0"/>
    <x v="0"/>
    <x v="0"/>
    <x v="0"/>
    <s v="Direção Financeira"/>
    <x v="0"/>
    <x v="0"/>
    <x v="0"/>
    <x v="0"/>
    <x v="0"/>
    <x v="0"/>
    <x v="0"/>
    <s v="000000"/>
    <x v="0"/>
    <x v="0"/>
    <x v="0"/>
    <x v="0"/>
    <s v="Pagamento a favor da Electra, referente o carregamento de energia no Espaço Jovem de Achada Portinho sob o código 01 45382344 3, conforme anexo."/>
  </r>
  <r>
    <x v="0"/>
    <n v="0"/>
    <n v="0"/>
    <n v="0"/>
    <n v="5600"/>
    <x v="2390"/>
    <x v="0"/>
    <x v="1"/>
    <x v="0"/>
    <s v="03.03.10"/>
    <x v="4"/>
    <x v="0"/>
    <x v="3"/>
    <s v="Receitas Da Câmara"/>
    <s v="03.03.10"/>
    <s v="Receitas Da Câmara"/>
    <s v="03.03.10"/>
    <x v="22"/>
    <x v="0"/>
    <x v="3"/>
    <x v="3"/>
    <x v="0"/>
    <x v="0"/>
    <x v="1"/>
    <x v="0"/>
    <x v="4"/>
    <s v="2023-06-08"/>
    <x v="1"/>
    <n v="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2391"/>
    <x v="0"/>
    <x v="1"/>
    <x v="0"/>
    <s v="03.03.10"/>
    <x v="4"/>
    <x v="0"/>
    <x v="3"/>
    <s v="Receitas Da Câmara"/>
    <s v="03.03.10"/>
    <s v="Receitas Da Câmara"/>
    <s v="03.03.10"/>
    <x v="9"/>
    <x v="0"/>
    <x v="3"/>
    <x v="3"/>
    <x v="0"/>
    <x v="0"/>
    <x v="1"/>
    <x v="0"/>
    <x v="4"/>
    <s v="2023-06-08"/>
    <x v="1"/>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
    <x v="2392"/>
    <x v="0"/>
    <x v="1"/>
    <x v="0"/>
    <s v="03.03.10"/>
    <x v="4"/>
    <x v="0"/>
    <x v="3"/>
    <s v="Receitas Da Câmara"/>
    <s v="03.03.10"/>
    <s v="Receitas Da Câmara"/>
    <s v="03.03.10"/>
    <x v="23"/>
    <x v="0"/>
    <x v="3"/>
    <x v="9"/>
    <x v="0"/>
    <x v="0"/>
    <x v="1"/>
    <x v="0"/>
    <x v="4"/>
    <s v="2023-06-08"/>
    <x v="1"/>
    <n v="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00"/>
    <x v="2393"/>
    <x v="0"/>
    <x v="1"/>
    <x v="0"/>
    <s v="03.03.10"/>
    <x v="4"/>
    <x v="0"/>
    <x v="3"/>
    <s v="Receitas Da Câmara"/>
    <s v="03.03.10"/>
    <s v="Receitas Da Câmara"/>
    <s v="03.03.10"/>
    <x v="5"/>
    <x v="0"/>
    <x v="0"/>
    <x v="4"/>
    <x v="0"/>
    <x v="0"/>
    <x v="1"/>
    <x v="0"/>
    <x v="4"/>
    <s v="2023-06-08"/>
    <x v="1"/>
    <n v="5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2394"/>
    <x v="0"/>
    <x v="1"/>
    <x v="0"/>
    <s v="03.03.10"/>
    <x v="4"/>
    <x v="0"/>
    <x v="3"/>
    <s v="Receitas Da Câmara"/>
    <s v="03.03.10"/>
    <s v="Receitas Da Câmara"/>
    <s v="03.03.10"/>
    <x v="28"/>
    <x v="0"/>
    <x v="3"/>
    <x v="3"/>
    <x v="0"/>
    <x v="0"/>
    <x v="1"/>
    <x v="0"/>
    <x v="4"/>
    <s v="2023-06-08"/>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0"/>
    <x v="2395"/>
    <x v="0"/>
    <x v="1"/>
    <x v="0"/>
    <s v="03.03.10"/>
    <x v="4"/>
    <x v="0"/>
    <x v="3"/>
    <s v="Receitas Da Câmara"/>
    <s v="03.03.10"/>
    <s v="Receitas Da Câmara"/>
    <s v="03.03.10"/>
    <x v="11"/>
    <x v="0"/>
    <x v="3"/>
    <x v="3"/>
    <x v="0"/>
    <x v="0"/>
    <x v="1"/>
    <x v="0"/>
    <x v="4"/>
    <s v="2023-06-08"/>
    <x v="1"/>
    <n v="200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0"/>
    <x v="2396"/>
    <x v="0"/>
    <x v="1"/>
    <x v="0"/>
    <s v="03.03.10"/>
    <x v="4"/>
    <x v="0"/>
    <x v="3"/>
    <s v="Receitas Da Câmara"/>
    <s v="03.03.10"/>
    <s v="Receitas Da Câmara"/>
    <s v="03.03.10"/>
    <x v="33"/>
    <x v="0"/>
    <x v="0"/>
    <x v="0"/>
    <x v="0"/>
    <x v="0"/>
    <x v="1"/>
    <x v="0"/>
    <x v="4"/>
    <s v="2023-06-08"/>
    <x v="1"/>
    <n v="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2397"/>
    <x v="0"/>
    <x v="1"/>
    <x v="0"/>
    <s v="03.03.10"/>
    <x v="4"/>
    <x v="0"/>
    <x v="3"/>
    <s v="Receitas Da Câmara"/>
    <s v="03.03.10"/>
    <s v="Receitas Da Câmara"/>
    <s v="03.03.10"/>
    <x v="4"/>
    <x v="0"/>
    <x v="3"/>
    <x v="3"/>
    <x v="0"/>
    <x v="0"/>
    <x v="1"/>
    <x v="0"/>
    <x v="4"/>
    <s v="2023-06-08"/>
    <x v="1"/>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400"/>
    <x v="2398"/>
    <x v="0"/>
    <x v="1"/>
    <x v="0"/>
    <s v="03.03.10"/>
    <x v="4"/>
    <x v="0"/>
    <x v="3"/>
    <s v="Receitas Da Câmara"/>
    <s v="03.03.10"/>
    <s v="Receitas Da Câmara"/>
    <s v="03.03.10"/>
    <x v="27"/>
    <x v="0"/>
    <x v="3"/>
    <x v="3"/>
    <x v="0"/>
    <x v="0"/>
    <x v="1"/>
    <x v="0"/>
    <x v="4"/>
    <s v="2023-06-08"/>
    <x v="1"/>
    <n v="9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5"/>
    <x v="2399"/>
    <x v="0"/>
    <x v="1"/>
    <x v="0"/>
    <s v="03.03.10"/>
    <x v="4"/>
    <x v="0"/>
    <x v="3"/>
    <s v="Receitas Da Câmara"/>
    <s v="03.03.10"/>
    <s v="Receitas Da Câmara"/>
    <s v="03.03.10"/>
    <x v="31"/>
    <x v="0"/>
    <x v="3"/>
    <x v="9"/>
    <x v="0"/>
    <x v="0"/>
    <x v="1"/>
    <x v="0"/>
    <x v="4"/>
    <s v="2023-06-08"/>
    <x v="1"/>
    <n v="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446"/>
    <x v="2400"/>
    <x v="0"/>
    <x v="1"/>
    <x v="0"/>
    <s v="03.03.10"/>
    <x v="4"/>
    <x v="0"/>
    <x v="3"/>
    <s v="Receitas Da Câmara"/>
    <s v="03.03.10"/>
    <s v="Receitas Da Câmara"/>
    <s v="03.03.10"/>
    <x v="8"/>
    <x v="0"/>
    <x v="0"/>
    <x v="0"/>
    <x v="0"/>
    <x v="0"/>
    <x v="1"/>
    <x v="0"/>
    <x v="4"/>
    <s v="2023-06-08"/>
    <x v="1"/>
    <n v="1544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
    <x v="2401"/>
    <x v="0"/>
    <x v="1"/>
    <x v="0"/>
    <s v="03.03.10"/>
    <x v="4"/>
    <x v="0"/>
    <x v="3"/>
    <s v="Receitas Da Câmara"/>
    <s v="03.03.10"/>
    <s v="Receitas Da Câmara"/>
    <s v="03.03.10"/>
    <x v="30"/>
    <x v="0"/>
    <x v="3"/>
    <x v="9"/>
    <x v="0"/>
    <x v="0"/>
    <x v="1"/>
    <x v="0"/>
    <x v="4"/>
    <s v="2023-06-08"/>
    <x v="1"/>
    <n v="19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5"/>
    <x v="2402"/>
    <x v="0"/>
    <x v="1"/>
    <x v="0"/>
    <s v="03.03.10"/>
    <x v="4"/>
    <x v="0"/>
    <x v="3"/>
    <s v="Receitas Da Câmara"/>
    <s v="03.03.10"/>
    <s v="Receitas Da Câmara"/>
    <s v="03.03.10"/>
    <x v="6"/>
    <x v="0"/>
    <x v="3"/>
    <x v="3"/>
    <x v="0"/>
    <x v="0"/>
    <x v="1"/>
    <x v="0"/>
    <x v="4"/>
    <s v="2023-06-08"/>
    <x v="1"/>
    <n v="14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2403"/>
    <x v="0"/>
    <x v="1"/>
    <x v="0"/>
    <s v="03.03.10"/>
    <x v="4"/>
    <x v="0"/>
    <x v="3"/>
    <s v="Receitas Da Câmara"/>
    <s v="03.03.10"/>
    <s v="Receitas Da Câmara"/>
    <s v="03.03.10"/>
    <x v="24"/>
    <x v="0"/>
    <x v="0"/>
    <x v="4"/>
    <x v="0"/>
    <x v="0"/>
    <x v="1"/>
    <x v="0"/>
    <x v="4"/>
    <s v="2023-06-09"/>
    <x v="1"/>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0"/>
    <x v="2404"/>
    <x v="0"/>
    <x v="1"/>
    <x v="0"/>
    <s v="03.03.10"/>
    <x v="4"/>
    <x v="0"/>
    <x v="3"/>
    <s v="Receitas Da Câmara"/>
    <s v="03.03.10"/>
    <s v="Receitas Da Câmara"/>
    <s v="03.03.10"/>
    <x v="5"/>
    <x v="0"/>
    <x v="0"/>
    <x v="4"/>
    <x v="0"/>
    <x v="0"/>
    <x v="1"/>
    <x v="0"/>
    <x v="4"/>
    <s v="2023-06-09"/>
    <x v="1"/>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2405"/>
    <x v="0"/>
    <x v="1"/>
    <x v="0"/>
    <s v="03.03.10"/>
    <x v="4"/>
    <x v="0"/>
    <x v="3"/>
    <s v="Receitas Da Câmara"/>
    <s v="03.03.10"/>
    <s v="Receitas Da Câmara"/>
    <s v="03.03.10"/>
    <x v="29"/>
    <x v="0"/>
    <x v="3"/>
    <x v="3"/>
    <x v="0"/>
    <x v="0"/>
    <x v="1"/>
    <x v="0"/>
    <x v="4"/>
    <s v="2023-06-09"/>
    <x v="1"/>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90"/>
    <x v="2406"/>
    <x v="0"/>
    <x v="1"/>
    <x v="0"/>
    <s v="03.03.10"/>
    <x v="4"/>
    <x v="0"/>
    <x v="3"/>
    <s v="Receitas Da Câmara"/>
    <s v="03.03.10"/>
    <s v="Receitas Da Câmara"/>
    <s v="03.03.10"/>
    <x v="9"/>
    <x v="0"/>
    <x v="3"/>
    <x v="3"/>
    <x v="0"/>
    <x v="0"/>
    <x v="1"/>
    <x v="0"/>
    <x v="4"/>
    <s v="2023-06-09"/>
    <x v="1"/>
    <n v="42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0"/>
    <x v="2407"/>
    <x v="0"/>
    <x v="1"/>
    <x v="0"/>
    <s v="03.03.10"/>
    <x v="4"/>
    <x v="0"/>
    <x v="3"/>
    <s v="Receitas Da Câmara"/>
    <s v="03.03.10"/>
    <s v="Receitas Da Câmara"/>
    <s v="03.03.10"/>
    <x v="27"/>
    <x v="0"/>
    <x v="3"/>
    <x v="3"/>
    <x v="0"/>
    <x v="0"/>
    <x v="1"/>
    <x v="0"/>
    <x v="4"/>
    <s v="2023-06-09"/>
    <x v="1"/>
    <n v="1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2408"/>
    <x v="0"/>
    <x v="1"/>
    <x v="0"/>
    <s v="03.03.10"/>
    <x v="4"/>
    <x v="0"/>
    <x v="3"/>
    <s v="Receitas Da Câmara"/>
    <s v="03.03.10"/>
    <s v="Receitas Da Câmara"/>
    <s v="03.03.10"/>
    <x v="4"/>
    <x v="0"/>
    <x v="3"/>
    <x v="3"/>
    <x v="0"/>
    <x v="0"/>
    <x v="1"/>
    <x v="0"/>
    <x v="4"/>
    <s v="2023-06-09"/>
    <x v="1"/>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2409"/>
    <x v="0"/>
    <x v="1"/>
    <x v="0"/>
    <s v="03.03.10"/>
    <x v="4"/>
    <x v="0"/>
    <x v="3"/>
    <s v="Receitas Da Câmara"/>
    <s v="03.03.10"/>
    <s v="Receitas Da Câmara"/>
    <s v="03.03.10"/>
    <x v="22"/>
    <x v="0"/>
    <x v="3"/>
    <x v="3"/>
    <x v="0"/>
    <x v="0"/>
    <x v="1"/>
    <x v="0"/>
    <x v="4"/>
    <s v="2023-06-09"/>
    <x v="1"/>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85"/>
    <x v="2410"/>
    <x v="0"/>
    <x v="1"/>
    <x v="0"/>
    <s v="03.03.10"/>
    <x v="4"/>
    <x v="0"/>
    <x v="3"/>
    <s v="Receitas Da Câmara"/>
    <s v="03.03.10"/>
    <s v="Receitas Da Câmara"/>
    <s v="03.03.10"/>
    <x v="6"/>
    <x v="0"/>
    <x v="3"/>
    <x v="3"/>
    <x v="0"/>
    <x v="0"/>
    <x v="1"/>
    <x v="0"/>
    <x v="4"/>
    <s v="2023-06-09"/>
    <x v="1"/>
    <n v="62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2411"/>
    <x v="0"/>
    <x v="1"/>
    <x v="0"/>
    <s v="03.03.10"/>
    <x v="4"/>
    <x v="0"/>
    <x v="3"/>
    <s v="Receitas Da Câmara"/>
    <s v="03.03.10"/>
    <s v="Receitas Da Câmara"/>
    <s v="03.03.10"/>
    <x v="28"/>
    <x v="0"/>
    <x v="3"/>
    <x v="3"/>
    <x v="0"/>
    <x v="0"/>
    <x v="1"/>
    <x v="0"/>
    <x v="4"/>
    <s v="2023-06-09"/>
    <x v="1"/>
    <n v="4683"/>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0"/>
    <x v="2412"/>
    <x v="0"/>
    <x v="1"/>
    <x v="0"/>
    <s v="03.03.10"/>
    <x v="4"/>
    <x v="0"/>
    <x v="3"/>
    <s v="Receitas Da Câmara"/>
    <s v="03.03.10"/>
    <s v="Receitas Da Câmara"/>
    <s v="03.03.10"/>
    <x v="33"/>
    <x v="0"/>
    <x v="0"/>
    <x v="0"/>
    <x v="0"/>
    <x v="0"/>
    <x v="1"/>
    <x v="0"/>
    <x v="4"/>
    <s v="2023-06-09"/>
    <x v="1"/>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65"/>
    <x v="2413"/>
    <x v="0"/>
    <x v="1"/>
    <x v="0"/>
    <s v="03.03.10"/>
    <x v="4"/>
    <x v="0"/>
    <x v="3"/>
    <s v="Receitas Da Câmara"/>
    <s v="03.03.10"/>
    <s v="Receitas Da Câmara"/>
    <s v="03.03.10"/>
    <x v="25"/>
    <x v="0"/>
    <x v="3"/>
    <x v="3"/>
    <x v="0"/>
    <x v="0"/>
    <x v="1"/>
    <x v="0"/>
    <x v="4"/>
    <s v="2023-06-09"/>
    <x v="1"/>
    <n v="17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2414"/>
    <x v="0"/>
    <x v="1"/>
    <x v="0"/>
    <s v="03.03.10"/>
    <x v="4"/>
    <x v="0"/>
    <x v="3"/>
    <s v="Receitas Da Câmara"/>
    <s v="03.03.10"/>
    <s v="Receitas Da Câmara"/>
    <s v="03.03.10"/>
    <x v="7"/>
    <x v="0"/>
    <x v="3"/>
    <x v="3"/>
    <x v="0"/>
    <x v="0"/>
    <x v="1"/>
    <x v="0"/>
    <x v="4"/>
    <s v="2023-06-09"/>
    <x v="1"/>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
    <x v="2415"/>
    <x v="0"/>
    <x v="1"/>
    <x v="0"/>
    <s v="03.03.10"/>
    <x v="4"/>
    <x v="0"/>
    <x v="3"/>
    <s v="Receitas Da Câmara"/>
    <s v="03.03.10"/>
    <s v="Receitas Da Câmara"/>
    <s v="03.03.10"/>
    <x v="32"/>
    <x v="0"/>
    <x v="3"/>
    <x v="3"/>
    <x v="0"/>
    <x v="0"/>
    <x v="1"/>
    <x v="0"/>
    <x v="4"/>
    <s v="2023-06-09"/>
    <x v="1"/>
    <n v="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75"/>
    <x v="2416"/>
    <x v="0"/>
    <x v="1"/>
    <x v="0"/>
    <s v="03.03.10"/>
    <x v="4"/>
    <x v="0"/>
    <x v="3"/>
    <s v="Receitas Da Câmara"/>
    <s v="03.03.10"/>
    <s v="Receitas Da Câmara"/>
    <s v="03.03.10"/>
    <x v="34"/>
    <x v="0"/>
    <x v="3"/>
    <x v="3"/>
    <x v="0"/>
    <x v="0"/>
    <x v="1"/>
    <x v="0"/>
    <x v="4"/>
    <s v="2023-06-09"/>
    <x v="1"/>
    <n v="15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0"/>
    <x v="2417"/>
    <x v="0"/>
    <x v="1"/>
    <x v="0"/>
    <s v="03.03.10"/>
    <x v="4"/>
    <x v="0"/>
    <x v="3"/>
    <s v="Receitas Da Câmara"/>
    <s v="03.03.10"/>
    <s v="Receitas Da Câmara"/>
    <s v="03.03.10"/>
    <x v="31"/>
    <x v="0"/>
    <x v="3"/>
    <x v="9"/>
    <x v="0"/>
    <x v="0"/>
    <x v="1"/>
    <x v="0"/>
    <x v="4"/>
    <s v="2023-06-09"/>
    <x v="1"/>
    <n v="1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40"/>
    <x v="2418"/>
    <x v="0"/>
    <x v="1"/>
    <x v="0"/>
    <s v="03.03.10"/>
    <x v="4"/>
    <x v="0"/>
    <x v="3"/>
    <s v="Receitas Da Câmara"/>
    <s v="03.03.10"/>
    <s v="Receitas Da Câmara"/>
    <s v="03.03.10"/>
    <x v="11"/>
    <x v="0"/>
    <x v="3"/>
    <x v="3"/>
    <x v="0"/>
    <x v="0"/>
    <x v="1"/>
    <x v="0"/>
    <x v="4"/>
    <s v="2023-06-09"/>
    <x v="1"/>
    <n v="9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508"/>
    <x v="2419"/>
    <x v="0"/>
    <x v="1"/>
    <x v="0"/>
    <s v="03.03.10"/>
    <x v="4"/>
    <x v="0"/>
    <x v="3"/>
    <s v="Receitas Da Câmara"/>
    <s v="03.03.10"/>
    <s v="Receitas Da Câmara"/>
    <s v="03.03.10"/>
    <x v="8"/>
    <x v="0"/>
    <x v="0"/>
    <x v="0"/>
    <x v="0"/>
    <x v="0"/>
    <x v="1"/>
    <x v="0"/>
    <x v="4"/>
    <s v="2023-06-09"/>
    <x v="1"/>
    <n v="8450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236243"/>
    <x v="2420"/>
    <x v="0"/>
    <x v="1"/>
    <x v="0"/>
    <s v="03.03.10"/>
    <x v="4"/>
    <x v="0"/>
    <x v="3"/>
    <s v="Receitas Da Câmara"/>
    <s v="03.03.10"/>
    <s v="Receitas Da Câmara"/>
    <s v="03.03.10"/>
    <x v="43"/>
    <x v="0"/>
    <x v="6"/>
    <x v="11"/>
    <x v="0"/>
    <x v="0"/>
    <x v="1"/>
    <x v="0"/>
    <x v="5"/>
    <s v="2023-05-24"/>
    <x v="1"/>
    <n v="3236243"/>
    <x v="0"/>
    <m/>
    <x v="0"/>
    <m/>
    <x v="8"/>
    <n v="100474914"/>
    <x v="0"/>
    <x v="0"/>
    <s v="Receitas Da Câmara"/>
    <s v="EXT"/>
    <x v="0"/>
    <s v="RDC"/>
    <x v="0"/>
    <x v="0"/>
    <x v="0"/>
    <x v="0"/>
    <x v="0"/>
    <x v="0"/>
    <x v="0"/>
    <x v="0"/>
    <x v="0"/>
    <x v="0"/>
    <x v="0"/>
    <s v="Receitas Da Câmara"/>
    <x v="0"/>
    <x v="0"/>
    <x v="0"/>
    <x v="0"/>
    <x v="0"/>
    <x v="0"/>
    <x v="0"/>
    <s v="000000"/>
    <x v="0"/>
    <x v="0"/>
    <x v="0"/>
    <x v="0"/>
    <s v="Transferência feita pelo Fundo de Ambiente, para aquisição de viatura máquina pa-carregadora, conforme extrato em anexo."/>
  </r>
  <r>
    <x v="2"/>
    <n v="0"/>
    <n v="0"/>
    <n v="0"/>
    <n v="711000"/>
    <x v="2421"/>
    <x v="0"/>
    <x v="1"/>
    <x v="0"/>
    <s v="03.03.10"/>
    <x v="4"/>
    <x v="0"/>
    <x v="3"/>
    <s v="Receitas Da Câmara"/>
    <s v="03.03.10"/>
    <s v="Receitas Da Câmara"/>
    <s v="03.03.10"/>
    <x v="43"/>
    <x v="0"/>
    <x v="6"/>
    <x v="11"/>
    <x v="0"/>
    <x v="0"/>
    <x v="1"/>
    <x v="0"/>
    <x v="5"/>
    <s v="2023-05-26"/>
    <x v="1"/>
    <n v="711000"/>
    <x v="0"/>
    <m/>
    <x v="0"/>
    <m/>
    <x v="8"/>
    <n v="100474914"/>
    <x v="0"/>
    <x v="0"/>
    <s v="Receitas Da Câmara"/>
    <s v="EXT"/>
    <x v="0"/>
    <s v="RDC"/>
    <x v="0"/>
    <x v="0"/>
    <x v="0"/>
    <x v="0"/>
    <x v="0"/>
    <x v="0"/>
    <x v="0"/>
    <x v="0"/>
    <x v="0"/>
    <x v="0"/>
    <x v="0"/>
    <s v="Receitas Da Câmara"/>
    <x v="0"/>
    <x v="0"/>
    <x v="0"/>
    <x v="0"/>
    <x v="0"/>
    <x v="0"/>
    <x v="0"/>
    <s v="000000"/>
    <x v="0"/>
    <x v="0"/>
    <x v="0"/>
    <x v="0"/>
    <s v="Transferência de 30% do Projeto São Miguel Valorizando e Subvenção Pré- Escolar, conforme anexo."/>
  </r>
  <r>
    <x v="2"/>
    <n v="0"/>
    <n v="0"/>
    <n v="0"/>
    <n v="36845"/>
    <x v="2422"/>
    <x v="0"/>
    <x v="0"/>
    <x v="0"/>
    <s v="03.16.15"/>
    <x v="0"/>
    <x v="0"/>
    <x v="0"/>
    <s v="Direção Financeira"/>
    <s v="03.16.15"/>
    <s v="Direção Financeira"/>
    <s v="03.16.15"/>
    <x v="47"/>
    <x v="0"/>
    <x v="0"/>
    <x v="0"/>
    <x v="0"/>
    <x v="0"/>
    <x v="2"/>
    <x v="0"/>
    <x v="4"/>
    <s v="2023-06-14"/>
    <x v="1"/>
    <n v="36845"/>
    <x v="0"/>
    <m/>
    <x v="0"/>
    <m/>
    <x v="52"/>
    <n v="100479452"/>
    <x v="0"/>
    <x v="0"/>
    <s v="Direção Financeira"/>
    <s v="ORI"/>
    <x v="0"/>
    <m/>
    <x v="0"/>
    <x v="0"/>
    <x v="0"/>
    <x v="0"/>
    <x v="0"/>
    <x v="0"/>
    <x v="0"/>
    <x v="0"/>
    <x v="0"/>
    <x v="0"/>
    <x v="0"/>
    <s v="Direção Financeira"/>
    <x v="0"/>
    <x v="0"/>
    <x v="0"/>
    <x v="0"/>
    <x v="0"/>
    <x v="0"/>
    <x v="0"/>
    <s v="000000"/>
    <x v="0"/>
    <x v="0"/>
    <x v="0"/>
    <x v="0"/>
    <s v="Pagamento a favor da de Newash Automevel , pelos serviços de concerto de Pneus, serviços de Mudança de óleo motor filtro, aquisição de lâmpada, conforme anexo. "/>
  </r>
  <r>
    <x v="0"/>
    <n v="0"/>
    <n v="0"/>
    <n v="0"/>
    <n v="340350"/>
    <x v="2423"/>
    <x v="0"/>
    <x v="0"/>
    <x v="0"/>
    <s v="03.16.15"/>
    <x v="0"/>
    <x v="0"/>
    <x v="0"/>
    <s v="Direção Financeira"/>
    <s v="03.16.15"/>
    <s v="Direção Financeira"/>
    <s v="03.16.15"/>
    <x v="78"/>
    <x v="0"/>
    <x v="1"/>
    <x v="16"/>
    <x v="0"/>
    <x v="0"/>
    <x v="0"/>
    <x v="0"/>
    <x v="4"/>
    <s v="2023-06-30"/>
    <x v="1"/>
    <n v="340350"/>
    <x v="0"/>
    <m/>
    <x v="0"/>
    <m/>
    <x v="345"/>
    <n v="100449592"/>
    <x v="0"/>
    <x v="0"/>
    <s v="Direção Financeira"/>
    <s v="ORI"/>
    <x v="0"/>
    <m/>
    <x v="0"/>
    <x v="0"/>
    <x v="0"/>
    <x v="0"/>
    <x v="0"/>
    <x v="0"/>
    <x v="0"/>
    <x v="0"/>
    <x v="0"/>
    <x v="0"/>
    <x v="0"/>
    <s v="Direção Financeira"/>
    <x v="0"/>
    <x v="0"/>
    <x v="0"/>
    <x v="0"/>
    <x v="0"/>
    <x v="0"/>
    <x v="0"/>
    <s v="000000"/>
    <x v="0"/>
    <x v="0"/>
    <x v="0"/>
    <x v="0"/>
    <s v="Pagamento de subsídio por morte, a favor da Sr. Ana Correia, herdeira hábil do falecido Pedro Correia, conforme proposta em anexo."/>
  </r>
  <r>
    <x v="2"/>
    <n v="0"/>
    <n v="0"/>
    <n v="0"/>
    <n v="12050"/>
    <x v="2424"/>
    <x v="0"/>
    <x v="0"/>
    <x v="0"/>
    <s v="01.27.02.15"/>
    <x v="10"/>
    <x v="4"/>
    <x v="5"/>
    <s v="Saneamento básico"/>
    <s v="01.27.02"/>
    <s v="Saneamento básico"/>
    <s v="01.27.02"/>
    <x v="20"/>
    <x v="0"/>
    <x v="0"/>
    <x v="0"/>
    <x v="0"/>
    <x v="1"/>
    <x v="2"/>
    <x v="0"/>
    <x v="6"/>
    <s v="2023-07-28"/>
    <x v="2"/>
    <n v="12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para a viatura destinados aos erviços de transferência de resíduos para o aterro sanitário, conforme anexo."/>
  </r>
  <r>
    <x v="0"/>
    <n v="0"/>
    <n v="0"/>
    <n v="0"/>
    <n v="8500"/>
    <x v="2425"/>
    <x v="0"/>
    <x v="0"/>
    <x v="0"/>
    <s v="03.16.15"/>
    <x v="0"/>
    <x v="0"/>
    <x v="0"/>
    <s v="Direção Financeira"/>
    <s v="03.16.15"/>
    <s v="Direção Financeira"/>
    <s v="03.16.15"/>
    <x v="66"/>
    <x v="0"/>
    <x v="0"/>
    <x v="7"/>
    <x v="0"/>
    <x v="0"/>
    <x v="0"/>
    <x v="0"/>
    <x v="6"/>
    <s v="2023-07-06"/>
    <x v="2"/>
    <n v="8500"/>
    <x v="0"/>
    <m/>
    <x v="0"/>
    <m/>
    <x v="52"/>
    <n v="100479452"/>
    <x v="0"/>
    <x v="0"/>
    <s v="Direção Financeira"/>
    <s v="ORI"/>
    <x v="0"/>
    <m/>
    <x v="0"/>
    <x v="0"/>
    <x v="0"/>
    <x v="0"/>
    <x v="0"/>
    <x v="0"/>
    <x v="0"/>
    <x v="0"/>
    <x v="0"/>
    <x v="0"/>
    <x v="0"/>
    <s v="Direção Financeira"/>
    <x v="0"/>
    <x v="0"/>
    <x v="0"/>
    <x v="0"/>
    <x v="0"/>
    <x v="0"/>
    <x v="0"/>
    <s v="000000"/>
    <x v="0"/>
    <x v="0"/>
    <x v="0"/>
    <x v="0"/>
    <s v="Pagamento de serviços de manutenção de viaturas, conforme proposta em anexo."/>
  </r>
  <r>
    <x v="2"/>
    <n v="0"/>
    <n v="0"/>
    <n v="0"/>
    <n v="79402"/>
    <x v="2426"/>
    <x v="0"/>
    <x v="0"/>
    <x v="0"/>
    <s v="01.23.04.14"/>
    <x v="8"/>
    <x v="3"/>
    <x v="4"/>
    <s v="Ambiente"/>
    <s v="01.23.04"/>
    <s v="Ambiente"/>
    <s v="01.23.04"/>
    <x v="18"/>
    <x v="0"/>
    <x v="0"/>
    <x v="0"/>
    <x v="0"/>
    <x v="1"/>
    <x v="2"/>
    <x v="0"/>
    <x v="6"/>
    <s v="2023-07-28"/>
    <x v="2"/>
    <n v="79402"/>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julho 2023, conforme a folha em anexo. "/>
  </r>
  <r>
    <x v="0"/>
    <n v="0"/>
    <n v="0"/>
    <n v="0"/>
    <n v="115000"/>
    <x v="2427"/>
    <x v="0"/>
    <x v="0"/>
    <x v="0"/>
    <s v="01.25.03.12"/>
    <x v="16"/>
    <x v="1"/>
    <x v="1"/>
    <s v="Emprego e Formação profissional"/>
    <s v="01.25.03"/>
    <s v="Emprego e Formação profissional"/>
    <s v="01.25.03"/>
    <x v="21"/>
    <x v="0"/>
    <x v="5"/>
    <x v="8"/>
    <x v="0"/>
    <x v="1"/>
    <x v="0"/>
    <x v="0"/>
    <x v="6"/>
    <s v="2023-07-28"/>
    <x v="2"/>
    <n v="115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julho 2023, conforme a folha indicada em anexo.  "/>
  </r>
  <r>
    <x v="0"/>
    <n v="0"/>
    <n v="0"/>
    <n v="0"/>
    <n v="46008"/>
    <x v="2428"/>
    <x v="0"/>
    <x v="0"/>
    <x v="0"/>
    <s v="03.16.15"/>
    <x v="0"/>
    <x v="0"/>
    <x v="0"/>
    <s v="Direção Financeira"/>
    <s v="03.16.15"/>
    <s v="Direção Financeira"/>
    <s v="03.16.15"/>
    <x v="0"/>
    <x v="0"/>
    <x v="0"/>
    <x v="0"/>
    <x v="0"/>
    <x v="0"/>
    <x v="0"/>
    <x v="0"/>
    <x v="6"/>
    <s v="2023-07-28"/>
    <x v="2"/>
    <n v="46008"/>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para a viatura afeto aos serviços da CMSM, conforme anexo. "/>
  </r>
  <r>
    <x v="0"/>
    <n v="0"/>
    <n v="0"/>
    <n v="0"/>
    <n v="12000"/>
    <x v="2429"/>
    <x v="0"/>
    <x v="0"/>
    <x v="0"/>
    <s v="03.16.15"/>
    <x v="0"/>
    <x v="0"/>
    <x v="0"/>
    <s v="Direção Financeira"/>
    <s v="03.16.15"/>
    <s v="Direção Financeira"/>
    <s v="03.16.15"/>
    <x v="38"/>
    <x v="0"/>
    <x v="0"/>
    <x v="7"/>
    <x v="1"/>
    <x v="0"/>
    <x v="0"/>
    <x v="0"/>
    <x v="7"/>
    <s v="2023-08-09"/>
    <x v="2"/>
    <n v="12000"/>
    <x v="0"/>
    <m/>
    <x v="0"/>
    <m/>
    <x v="24"/>
    <n v="100476775"/>
    <x v="0"/>
    <x v="0"/>
    <s v="Direção Financeira"/>
    <s v="ORI"/>
    <x v="0"/>
    <m/>
    <x v="0"/>
    <x v="0"/>
    <x v="0"/>
    <x v="0"/>
    <x v="0"/>
    <x v="0"/>
    <x v="0"/>
    <x v="0"/>
    <x v="0"/>
    <x v="0"/>
    <x v="0"/>
    <s v="Direção Financeira"/>
    <x v="0"/>
    <x v="0"/>
    <x v="0"/>
    <x v="0"/>
    <x v="0"/>
    <x v="0"/>
    <x v="0"/>
    <s v="000000"/>
    <x v="0"/>
    <x v="0"/>
    <x v="0"/>
    <x v="0"/>
    <s v="Pagamento á Electra Sul, para recarregamento de energia elétrica pré-pago, para residência do Sr. Presidente, conforme anexo."/>
  </r>
  <r>
    <x v="0"/>
    <n v="0"/>
    <n v="0"/>
    <n v="0"/>
    <n v="720"/>
    <x v="2430"/>
    <x v="0"/>
    <x v="1"/>
    <x v="0"/>
    <s v="03.03.10"/>
    <x v="4"/>
    <x v="0"/>
    <x v="3"/>
    <s v="Receitas Da Câmara"/>
    <s v="03.03.10"/>
    <s v="Receitas Da Câmara"/>
    <s v="03.03.10"/>
    <x v="32"/>
    <x v="0"/>
    <x v="3"/>
    <x v="3"/>
    <x v="0"/>
    <x v="0"/>
    <x v="1"/>
    <x v="0"/>
    <x v="11"/>
    <s v="2023-09-04"/>
    <x v="2"/>
    <n v="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2431"/>
    <x v="0"/>
    <x v="1"/>
    <x v="0"/>
    <s v="03.03.10"/>
    <x v="4"/>
    <x v="0"/>
    <x v="3"/>
    <s v="Receitas Da Câmara"/>
    <s v="03.03.10"/>
    <s v="Receitas Da Câmara"/>
    <s v="03.03.10"/>
    <x v="22"/>
    <x v="0"/>
    <x v="3"/>
    <x v="3"/>
    <x v="0"/>
    <x v="0"/>
    <x v="1"/>
    <x v="0"/>
    <x v="11"/>
    <s v="2023-09-04"/>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30"/>
    <x v="2432"/>
    <x v="0"/>
    <x v="1"/>
    <x v="0"/>
    <s v="03.03.10"/>
    <x v="4"/>
    <x v="0"/>
    <x v="3"/>
    <s v="Receitas Da Câmara"/>
    <s v="03.03.10"/>
    <s v="Receitas Da Câmara"/>
    <s v="03.03.10"/>
    <x v="11"/>
    <x v="0"/>
    <x v="3"/>
    <x v="3"/>
    <x v="0"/>
    <x v="0"/>
    <x v="1"/>
    <x v="0"/>
    <x v="11"/>
    <s v="2023-09-04"/>
    <x v="2"/>
    <n v="51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
    <x v="2433"/>
    <x v="0"/>
    <x v="1"/>
    <x v="0"/>
    <s v="03.03.10"/>
    <x v="4"/>
    <x v="0"/>
    <x v="3"/>
    <s v="Receitas Da Câmara"/>
    <s v="03.03.10"/>
    <s v="Receitas Da Câmara"/>
    <s v="03.03.10"/>
    <x v="30"/>
    <x v="0"/>
    <x v="3"/>
    <x v="9"/>
    <x v="0"/>
    <x v="0"/>
    <x v="1"/>
    <x v="0"/>
    <x v="11"/>
    <s v="2023-09-04"/>
    <x v="2"/>
    <n v="1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60"/>
    <x v="2434"/>
    <x v="0"/>
    <x v="1"/>
    <x v="0"/>
    <s v="03.03.10"/>
    <x v="4"/>
    <x v="0"/>
    <x v="3"/>
    <s v="Receitas Da Câmara"/>
    <s v="03.03.10"/>
    <s v="Receitas Da Câmara"/>
    <s v="03.03.10"/>
    <x v="6"/>
    <x v="0"/>
    <x v="3"/>
    <x v="3"/>
    <x v="0"/>
    <x v="0"/>
    <x v="1"/>
    <x v="0"/>
    <x v="11"/>
    <s v="2023-09-04"/>
    <x v="2"/>
    <n v="10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2435"/>
    <x v="0"/>
    <x v="1"/>
    <x v="0"/>
    <s v="03.03.10"/>
    <x v="4"/>
    <x v="0"/>
    <x v="3"/>
    <s v="Receitas Da Câmara"/>
    <s v="03.03.10"/>
    <s v="Receitas Da Câmara"/>
    <s v="03.03.10"/>
    <x v="28"/>
    <x v="0"/>
    <x v="3"/>
    <x v="3"/>
    <x v="0"/>
    <x v="0"/>
    <x v="1"/>
    <x v="0"/>
    <x v="11"/>
    <s v="2023-09-04"/>
    <x v="2"/>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1"/>
    <x v="2436"/>
    <x v="0"/>
    <x v="1"/>
    <x v="0"/>
    <s v="03.03.10"/>
    <x v="4"/>
    <x v="0"/>
    <x v="3"/>
    <s v="Receitas Da Câmara"/>
    <s v="03.03.10"/>
    <s v="Receitas Da Câmara"/>
    <s v="03.03.10"/>
    <x v="25"/>
    <x v="0"/>
    <x v="3"/>
    <x v="3"/>
    <x v="0"/>
    <x v="0"/>
    <x v="1"/>
    <x v="0"/>
    <x v="11"/>
    <s v="2023-09-04"/>
    <x v="2"/>
    <n v="3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
    <x v="2437"/>
    <x v="0"/>
    <x v="1"/>
    <x v="0"/>
    <s v="03.03.10"/>
    <x v="4"/>
    <x v="0"/>
    <x v="3"/>
    <s v="Receitas Da Câmara"/>
    <s v="03.03.10"/>
    <s v="Receitas Da Câmara"/>
    <s v="03.03.10"/>
    <x v="23"/>
    <x v="0"/>
    <x v="3"/>
    <x v="9"/>
    <x v="0"/>
    <x v="0"/>
    <x v="1"/>
    <x v="0"/>
    <x v="11"/>
    <s v="2023-09-04"/>
    <x v="2"/>
    <n v="1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
    <x v="2438"/>
    <x v="0"/>
    <x v="1"/>
    <x v="0"/>
    <s v="03.03.10"/>
    <x v="4"/>
    <x v="0"/>
    <x v="3"/>
    <s v="Receitas Da Câmara"/>
    <s v="03.03.10"/>
    <s v="Receitas Da Câmara"/>
    <s v="03.03.10"/>
    <x v="4"/>
    <x v="0"/>
    <x v="3"/>
    <x v="3"/>
    <x v="0"/>
    <x v="0"/>
    <x v="1"/>
    <x v="0"/>
    <x v="11"/>
    <s v="2023-09-04"/>
    <x v="2"/>
    <n v="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370"/>
    <x v="2439"/>
    <x v="0"/>
    <x v="1"/>
    <x v="0"/>
    <s v="03.03.10"/>
    <x v="4"/>
    <x v="0"/>
    <x v="3"/>
    <s v="Receitas Da Câmara"/>
    <s v="03.03.10"/>
    <s v="Receitas Da Câmara"/>
    <s v="03.03.10"/>
    <x v="9"/>
    <x v="0"/>
    <x v="3"/>
    <x v="3"/>
    <x v="0"/>
    <x v="0"/>
    <x v="1"/>
    <x v="0"/>
    <x v="11"/>
    <s v="2023-09-04"/>
    <x v="2"/>
    <n v="173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46"/>
    <x v="2440"/>
    <x v="0"/>
    <x v="1"/>
    <x v="0"/>
    <s v="03.03.10"/>
    <x v="4"/>
    <x v="0"/>
    <x v="3"/>
    <s v="Receitas Da Câmara"/>
    <s v="03.03.10"/>
    <s v="Receitas Da Câmara"/>
    <s v="03.03.10"/>
    <x v="7"/>
    <x v="0"/>
    <x v="3"/>
    <x v="3"/>
    <x v="0"/>
    <x v="0"/>
    <x v="1"/>
    <x v="0"/>
    <x v="11"/>
    <s v="2023-09-04"/>
    <x v="2"/>
    <n v="734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2441"/>
    <x v="0"/>
    <x v="1"/>
    <x v="0"/>
    <s v="03.03.10"/>
    <x v="4"/>
    <x v="0"/>
    <x v="3"/>
    <s v="Receitas Da Câmara"/>
    <s v="03.03.10"/>
    <s v="Receitas Da Câmara"/>
    <s v="03.03.10"/>
    <x v="31"/>
    <x v="0"/>
    <x v="3"/>
    <x v="9"/>
    <x v="0"/>
    <x v="0"/>
    <x v="1"/>
    <x v="0"/>
    <x v="11"/>
    <s v="2023-09-04"/>
    <x v="2"/>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2442"/>
    <x v="0"/>
    <x v="1"/>
    <x v="0"/>
    <s v="03.03.10"/>
    <x v="4"/>
    <x v="0"/>
    <x v="3"/>
    <s v="Receitas Da Câmara"/>
    <s v="03.03.10"/>
    <s v="Receitas Da Câmara"/>
    <s v="03.03.10"/>
    <x v="5"/>
    <x v="0"/>
    <x v="0"/>
    <x v="4"/>
    <x v="0"/>
    <x v="0"/>
    <x v="1"/>
    <x v="0"/>
    <x v="11"/>
    <s v="2023-09-04"/>
    <x v="2"/>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919"/>
    <x v="2443"/>
    <x v="0"/>
    <x v="1"/>
    <x v="0"/>
    <s v="03.03.10"/>
    <x v="4"/>
    <x v="0"/>
    <x v="3"/>
    <s v="Receitas Da Câmara"/>
    <s v="03.03.10"/>
    <s v="Receitas Da Câmara"/>
    <s v="03.03.10"/>
    <x v="8"/>
    <x v="0"/>
    <x v="0"/>
    <x v="0"/>
    <x v="0"/>
    <x v="0"/>
    <x v="1"/>
    <x v="0"/>
    <x v="11"/>
    <s v="2023-09-04"/>
    <x v="2"/>
    <n v="389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444"/>
    <x v="0"/>
    <x v="1"/>
    <x v="0"/>
    <s v="03.03.10"/>
    <x v="4"/>
    <x v="0"/>
    <x v="3"/>
    <s v="Receitas Da Câmara"/>
    <s v="03.03.10"/>
    <s v="Receitas Da Câmara"/>
    <s v="03.03.10"/>
    <x v="10"/>
    <x v="0"/>
    <x v="3"/>
    <x v="5"/>
    <x v="0"/>
    <x v="0"/>
    <x v="1"/>
    <x v="0"/>
    <x v="11"/>
    <s v="2023-09-04"/>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700"/>
    <x v="2445"/>
    <x v="0"/>
    <x v="0"/>
    <x v="0"/>
    <s v="01.27.04.10"/>
    <x v="13"/>
    <x v="4"/>
    <x v="5"/>
    <s v="Infra-Estruturas e Transportes"/>
    <s v="01.27.04"/>
    <s v="Infra-Estruturas e Transportes"/>
    <s v="01.27.04"/>
    <x v="21"/>
    <x v="0"/>
    <x v="5"/>
    <x v="8"/>
    <x v="0"/>
    <x v="1"/>
    <x v="0"/>
    <x v="0"/>
    <x v="8"/>
    <s v="2023-10-27"/>
    <x v="3"/>
    <n v="12700"/>
    <x v="0"/>
    <m/>
    <x v="0"/>
    <m/>
    <x v="303"/>
    <n v="10047879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Hidraulica Sove Transporte e Comercio, para aquisição de um tubo para a maquina retroescavadora da CMSM, confrome anexo."/>
  </r>
  <r>
    <x v="0"/>
    <n v="0"/>
    <n v="0"/>
    <n v="0"/>
    <n v="17000"/>
    <x v="2446"/>
    <x v="0"/>
    <x v="0"/>
    <x v="0"/>
    <s v="01.25.04.22"/>
    <x v="17"/>
    <x v="1"/>
    <x v="1"/>
    <s v="Cultura"/>
    <s v="01.25.04"/>
    <s v="Cultura"/>
    <s v="01.25.04"/>
    <x v="21"/>
    <x v="0"/>
    <x v="5"/>
    <x v="8"/>
    <x v="0"/>
    <x v="1"/>
    <x v="0"/>
    <x v="0"/>
    <x v="11"/>
    <s v="2023-09-22"/>
    <x v="2"/>
    <n v="17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s realizados na gratificações dos fiscais, pelo serviço extra prestado durante os dois dias do festival do município de São Miguel, conforme lista em anexo."/>
  </r>
  <r>
    <x v="0"/>
    <n v="0"/>
    <n v="0"/>
    <n v="0"/>
    <n v="30000"/>
    <x v="2447"/>
    <x v="0"/>
    <x v="0"/>
    <x v="0"/>
    <s v="01.25.01.10"/>
    <x v="11"/>
    <x v="1"/>
    <x v="1"/>
    <s v="Educação"/>
    <s v="01.25.01"/>
    <s v="Educação"/>
    <s v="01.25.01"/>
    <x v="21"/>
    <x v="0"/>
    <x v="5"/>
    <x v="8"/>
    <x v="0"/>
    <x v="1"/>
    <x v="0"/>
    <x v="0"/>
    <x v="11"/>
    <s v="2023-09-25"/>
    <x v="2"/>
    <n v="30000"/>
    <x v="0"/>
    <m/>
    <x v="0"/>
    <m/>
    <x v="8"/>
    <n v="100474914"/>
    <x v="0"/>
    <x v="0"/>
    <s v="Transporte escolar"/>
    <s v="ORI"/>
    <x v="0"/>
    <m/>
    <x v="0"/>
    <x v="0"/>
    <x v="0"/>
    <x v="0"/>
    <x v="0"/>
    <x v="0"/>
    <x v="0"/>
    <x v="0"/>
    <x v="0"/>
    <x v="0"/>
    <x v="0"/>
    <s v="Transporte escolar"/>
    <x v="0"/>
    <x v="0"/>
    <x v="0"/>
    <x v="0"/>
    <x v="1"/>
    <x v="0"/>
    <x v="0"/>
    <s v="000000"/>
    <x v="0"/>
    <x v="0"/>
    <x v="0"/>
    <x v="0"/>
    <s v="Pagamento a favor da Tessouraria Municipal, pela a aquisição de 16 calço de travão para a viatura ST-76-QP e ST-77-QP afeto ao transporte escoalr da CMSM, confrome anexo."/>
  </r>
  <r>
    <x v="0"/>
    <n v="0"/>
    <n v="0"/>
    <n v="0"/>
    <n v="1269"/>
    <x v="2448"/>
    <x v="0"/>
    <x v="0"/>
    <x v="0"/>
    <s v="03.16.23"/>
    <x v="20"/>
    <x v="0"/>
    <x v="0"/>
    <s v="Direção da Educação, Formação Profissional, Emprego"/>
    <s v="03.16.23"/>
    <s v="Direção da Educação, Formação Profissional, Emprego"/>
    <s v="03.16.23"/>
    <x v="37"/>
    <x v="0"/>
    <x v="0"/>
    <x v="0"/>
    <x v="1"/>
    <x v="0"/>
    <x v="0"/>
    <x v="0"/>
    <x v="11"/>
    <s v="2023-09-28"/>
    <x v="2"/>
    <n v="1269"/>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a favor da funcionária Elisangela Carine Borges da Veiga, referente ao mês de setembro 2023, que por lapso ficou fora do processamento, conforme documento justificativo em anexo."/>
  </r>
  <r>
    <x v="0"/>
    <n v="0"/>
    <n v="0"/>
    <n v="0"/>
    <n v="14598"/>
    <x v="2448"/>
    <x v="0"/>
    <x v="0"/>
    <x v="0"/>
    <s v="03.16.23"/>
    <x v="20"/>
    <x v="0"/>
    <x v="0"/>
    <s v="Direção da Educação, Formação Profissional, Emprego"/>
    <s v="03.16.23"/>
    <s v="Direção da Educação, Formação Profissional, Emprego"/>
    <s v="03.16.23"/>
    <x v="37"/>
    <x v="0"/>
    <x v="0"/>
    <x v="0"/>
    <x v="1"/>
    <x v="0"/>
    <x v="0"/>
    <x v="0"/>
    <x v="11"/>
    <s v="2023-09-28"/>
    <x v="2"/>
    <n v="14598"/>
    <x v="0"/>
    <m/>
    <x v="0"/>
    <m/>
    <x v="346"/>
    <n v="100479539"/>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a favor da funcionária Elisangela Carine Borges da Veiga, referente ao mês de setembro 2023, que por lapso ficou fora do processamento, conforme documento justificativo em anexo."/>
  </r>
  <r>
    <x v="0"/>
    <n v="0"/>
    <n v="0"/>
    <n v="0"/>
    <n v="10410"/>
    <x v="2449"/>
    <x v="0"/>
    <x v="0"/>
    <x v="0"/>
    <s v="01.25.01.10"/>
    <x v="11"/>
    <x v="1"/>
    <x v="1"/>
    <s v="Educação"/>
    <s v="01.25.01"/>
    <s v="Educação"/>
    <s v="01.25.01"/>
    <x v="21"/>
    <x v="0"/>
    <x v="5"/>
    <x v="8"/>
    <x v="0"/>
    <x v="1"/>
    <x v="0"/>
    <x v="0"/>
    <x v="9"/>
    <s v="2023-11-03"/>
    <x v="3"/>
    <n v="10410"/>
    <x v="0"/>
    <m/>
    <x v="0"/>
    <m/>
    <x v="0"/>
    <n v="100476920"/>
    <x v="0"/>
    <x v="0"/>
    <s v="Transporte escolar"/>
    <s v="ORI"/>
    <x v="0"/>
    <m/>
    <x v="0"/>
    <x v="0"/>
    <x v="0"/>
    <x v="0"/>
    <x v="0"/>
    <x v="0"/>
    <x v="0"/>
    <x v="0"/>
    <x v="0"/>
    <x v="0"/>
    <x v="0"/>
    <s v="Transporte escolar"/>
    <x v="0"/>
    <x v="0"/>
    <x v="0"/>
    <x v="0"/>
    <x v="1"/>
    <x v="0"/>
    <x v="0"/>
    <s v="000000"/>
    <x v="0"/>
    <x v="0"/>
    <x v="0"/>
    <x v="0"/>
    <s v="Aquisição de combustíveis para viaturas de transporte escolar, conforme proposta em anexo"/>
  </r>
  <r>
    <x v="2"/>
    <n v="0"/>
    <n v="0"/>
    <n v="0"/>
    <n v="2400"/>
    <x v="2450"/>
    <x v="0"/>
    <x v="0"/>
    <x v="0"/>
    <s v="01.25.02.23"/>
    <x v="12"/>
    <x v="1"/>
    <x v="1"/>
    <s v="desporto"/>
    <s v="01.25.02"/>
    <s v="desporto"/>
    <s v="01.25.02"/>
    <x v="18"/>
    <x v="0"/>
    <x v="0"/>
    <x v="0"/>
    <x v="0"/>
    <x v="1"/>
    <x v="2"/>
    <x v="0"/>
    <x v="9"/>
    <s v="2023-11-07"/>
    <x v="3"/>
    <n v="240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 favor de Benvindo António Costa, referente transporte de bicicletas, no âmbito da 1ª Edição Tour de São Miguel, confrome anexo"/>
  </r>
  <r>
    <x v="2"/>
    <n v="0"/>
    <n v="0"/>
    <n v="0"/>
    <n v="13600"/>
    <x v="2450"/>
    <x v="0"/>
    <x v="0"/>
    <x v="0"/>
    <s v="01.25.02.23"/>
    <x v="12"/>
    <x v="1"/>
    <x v="1"/>
    <s v="desporto"/>
    <s v="01.25.02"/>
    <s v="desporto"/>
    <s v="01.25.02"/>
    <x v="18"/>
    <x v="0"/>
    <x v="0"/>
    <x v="0"/>
    <x v="0"/>
    <x v="1"/>
    <x v="2"/>
    <x v="0"/>
    <x v="9"/>
    <s v="2023-11-07"/>
    <x v="3"/>
    <n v="13600"/>
    <x v="0"/>
    <m/>
    <x v="0"/>
    <m/>
    <x v="347"/>
    <n v="100429706"/>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Benvindo António Costa, referente transporte de bicicletas, no âmbito da 1ª Edição Tour de São Miguel, confrome anexo"/>
  </r>
  <r>
    <x v="0"/>
    <n v="0"/>
    <n v="0"/>
    <n v="0"/>
    <n v="70000"/>
    <x v="2451"/>
    <x v="0"/>
    <x v="0"/>
    <x v="0"/>
    <s v="01.25.01.10"/>
    <x v="11"/>
    <x v="1"/>
    <x v="1"/>
    <s v="Educação"/>
    <s v="01.25.01"/>
    <s v="Educação"/>
    <s v="01.25.01"/>
    <x v="21"/>
    <x v="0"/>
    <x v="5"/>
    <x v="8"/>
    <x v="0"/>
    <x v="1"/>
    <x v="0"/>
    <x v="0"/>
    <x v="9"/>
    <s v="2023-11-17"/>
    <x v="3"/>
    <n v="70000"/>
    <x v="0"/>
    <m/>
    <x v="0"/>
    <m/>
    <x v="117"/>
    <n v="100477538"/>
    <x v="0"/>
    <x v="0"/>
    <s v="Transporte escolar"/>
    <s v="ORI"/>
    <x v="0"/>
    <m/>
    <x v="0"/>
    <x v="0"/>
    <x v="0"/>
    <x v="0"/>
    <x v="0"/>
    <x v="0"/>
    <x v="0"/>
    <x v="0"/>
    <x v="0"/>
    <x v="0"/>
    <x v="0"/>
    <s v="Transporte escolar"/>
    <x v="0"/>
    <x v="0"/>
    <x v="0"/>
    <x v="0"/>
    <x v="1"/>
    <x v="0"/>
    <x v="0"/>
    <s v="000000"/>
    <x v="0"/>
    <x v="0"/>
    <x v="0"/>
    <x v="0"/>
    <s v="Pagamento a favor da Oficina Mecânica Ándre, pela aquisição de serviço de manutenção corretiva das viaturas afetos aos serviços da CMSM, confrome anexo."/>
  </r>
  <r>
    <x v="0"/>
    <n v="0"/>
    <n v="0"/>
    <n v="0"/>
    <n v="2000"/>
    <x v="2452"/>
    <x v="0"/>
    <x v="0"/>
    <x v="0"/>
    <s v="03.16.15"/>
    <x v="0"/>
    <x v="0"/>
    <x v="0"/>
    <s v="Direção Financeira"/>
    <s v="03.16.15"/>
    <s v="Direção Financeira"/>
    <s v="03.16.15"/>
    <x v="19"/>
    <x v="0"/>
    <x v="0"/>
    <x v="7"/>
    <x v="0"/>
    <x v="0"/>
    <x v="0"/>
    <x v="0"/>
    <x v="9"/>
    <s v="2023-11-17"/>
    <x v="3"/>
    <n v="2000"/>
    <x v="0"/>
    <m/>
    <x v="0"/>
    <m/>
    <x v="348"/>
    <n v="100112832"/>
    <x v="0"/>
    <x v="0"/>
    <s v="Direção Financeira"/>
    <s v="ORI"/>
    <x v="0"/>
    <m/>
    <x v="0"/>
    <x v="0"/>
    <x v="0"/>
    <x v="0"/>
    <x v="0"/>
    <x v="0"/>
    <x v="0"/>
    <x v="0"/>
    <x v="0"/>
    <x v="0"/>
    <x v="0"/>
    <s v="Direção Financeira"/>
    <x v="0"/>
    <x v="0"/>
    <x v="0"/>
    <x v="0"/>
    <x v="0"/>
    <x v="0"/>
    <x v="0"/>
    <s v="000000"/>
    <x v="0"/>
    <x v="0"/>
    <x v="0"/>
    <x v="0"/>
    <s v="Pagamento ajuda de custo, conforme anexo."/>
  </r>
  <r>
    <x v="0"/>
    <n v="0"/>
    <n v="0"/>
    <n v="0"/>
    <n v="1162"/>
    <x v="2453"/>
    <x v="0"/>
    <x v="0"/>
    <x v="0"/>
    <s v="01.25.05.09"/>
    <x v="1"/>
    <x v="1"/>
    <x v="1"/>
    <s v="Saúde"/>
    <s v="01.25.05"/>
    <s v="Saúde"/>
    <s v="01.25.05"/>
    <x v="1"/>
    <x v="0"/>
    <x v="1"/>
    <x v="1"/>
    <x v="0"/>
    <x v="1"/>
    <x v="0"/>
    <x v="0"/>
    <x v="10"/>
    <s v="2023-12-01"/>
    <x v="3"/>
    <n v="1162"/>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Farmácia São Miguel, referente a aquisição de medicamento  da senhora Idalina Lopes Mendes, conforme anexo."/>
  </r>
  <r>
    <x v="0"/>
    <n v="0"/>
    <n v="0"/>
    <n v="0"/>
    <n v="3000"/>
    <x v="2454"/>
    <x v="0"/>
    <x v="0"/>
    <x v="0"/>
    <s v="03.16.15"/>
    <x v="0"/>
    <x v="0"/>
    <x v="0"/>
    <s v="Direção Financeira"/>
    <s v="03.16.15"/>
    <s v="Direção Financeira"/>
    <s v="03.16.15"/>
    <x v="38"/>
    <x v="0"/>
    <x v="0"/>
    <x v="7"/>
    <x v="1"/>
    <x v="0"/>
    <x v="0"/>
    <x v="0"/>
    <x v="10"/>
    <s v="2023-12-13"/>
    <x v="3"/>
    <n v="3000"/>
    <x v="0"/>
    <m/>
    <x v="0"/>
    <m/>
    <x v="24"/>
    <n v="100476775"/>
    <x v="0"/>
    <x v="0"/>
    <s v="Direção Financeira"/>
    <s v="ORI"/>
    <x v="0"/>
    <m/>
    <x v="0"/>
    <x v="0"/>
    <x v="0"/>
    <x v="0"/>
    <x v="0"/>
    <x v="0"/>
    <x v="0"/>
    <x v="0"/>
    <x v="0"/>
    <x v="0"/>
    <x v="0"/>
    <s v="Direção Financeira"/>
    <x v="0"/>
    <x v="0"/>
    <x v="0"/>
    <x v="0"/>
    <x v="0"/>
    <x v="0"/>
    <x v="0"/>
    <s v="000000"/>
    <x v="0"/>
    <x v="0"/>
    <x v="0"/>
    <x v="0"/>
    <s v="Pagamento a favor da Eletra Sul, pela aquisição de energia destinado a jardim infantil de Ponta Verde, conforme anexo."/>
  </r>
  <r>
    <x v="0"/>
    <n v="0"/>
    <n v="0"/>
    <n v="0"/>
    <n v="52754"/>
    <x v="2455"/>
    <x v="0"/>
    <x v="0"/>
    <x v="0"/>
    <s v="03.16.15"/>
    <x v="0"/>
    <x v="0"/>
    <x v="0"/>
    <s v="Direção Financeira"/>
    <s v="03.16.15"/>
    <s v="Direção Financeira"/>
    <s v="03.16.15"/>
    <x v="0"/>
    <x v="0"/>
    <x v="0"/>
    <x v="0"/>
    <x v="0"/>
    <x v="0"/>
    <x v="0"/>
    <x v="0"/>
    <x v="10"/>
    <s v="2023-12-22"/>
    <x v="3"/>
    <n v="52754"/>
    <x v="0"/>
    <m/>
    <x v="0"/>
    <m/>
    <x v="0"/>
    <n v="100476920"/>
    <x v="0"/>
    <x v="0"/>
    <s v="Direção Financeira"/>
    <s v="ORI"/>
    <x v="0"/>
    <m/>
    <x v="0"/>
    <x v="0"/>
    <x v="0"/>
    <x v="0"/>
    <x v="0"/>
    <x v="0"/>
    <x v="0"/>
    <x v="0"/>
    <x v="0"/>
    <x v="0"/>
    <x v="0"/>
    <s v="Direção Financeira"/>
    <x v="0"/>
    <x v="0"/>
    <x v="0"/>
    <x v="0"/>
    <x v="0"/>
    <x v="0"/>
    <x v="0"/>
    <s v="000000"/>
    <x v="0"/>
    <x v="0"/>
    <x v="0"/>
    <x v="0"/>
    <s v="Pagamento a favor de Felisberto Carvalho Auto, referente a aquisição de combustíveis destinado a viatura afetos aos serviços da CMSM, conforme anexo."/>
  </r>
  <r>
    <x v="0"/>
    <n v="0"/>
    <n v="0"/>
    <n v="0"/>
    <n v="27000"/>
    <x v="2456"/>
    <x v="0"/>
    <x v="0"/>
    <x v="0"/>
    <s v="03.16.01"/>
    <x v="14"/>
    <x v="0"/>
    <x v="0"/>
    <s v="Assembleia Municipal"/>
    <s v="03.16.01"/>
    <s v="Assembleia Municipal"/>
    <s v="03.16.01"/>
    <x v="71"/>
    <x v="0"/>
    <x v="0"/>
    <x v="0"/>
    <x v="0"/>
    <x v="0"/>
    <x v="0"/>
    <x v="0"/>
    <x v="10"/>
    <s v="2023-12-06"/>
    <x v="3"/>
    <n v="27000"/>
    <x v="0"/>
    <m/>
    <x v="0"/>
    <m/>
    <x v="2"/>
    <n v="100474696"/>
    <x v="0"/>
    <x v="2"/>
    <s v="Assembleia Municipal"/>
    <s v="ORI"/>
    <x v="0"/>
    <s v="AM"/>
    <x v="0"/>
    <x v="0"/>
    <x v="0"/>
    <x v="0"/>
    <x v="0"/>
    <x v="0"/>
    <x v="0"/>
    <x v="0"/>
    <x v="0"/>
    <x v="0"/>
    <x v="0"/>
    <s v="Assembleia Municipal"/>
    <x v="0"/>
    <x v="0"/>
    <x v="0"/>
    <x v="0"/>
    <x v="0"/>
    <x v="0"/>
    <x v="0"/>
    <s v="000000"/>
    <x v="0"/>
    <x v="0"/>
    <x v="2"/>
    <x v="0"/>
    <s v="Pagamento de senha de presença dos deputados municipais, conforme anexo."/>
  </r>
  <r>
    <x v="0"/>
    <n v="0"/>
    <n v="0"/>
    <n v="0"/>
    <n v="153000"/>
    <x v="2456"/>
    <x v="0"/>
    <x v="0"/>
    <x v="0"/>
    <s v="03.16.01"/>
    <x v="14"/>
    <x v="0"/>
    <x v="0"/>
    <s v="Assembleia Municipal"/>
    <s v="03.16.01"/>
    <s v="Assembleia Municipal"/>
    <s v="03.16.01"/>
    <x v="71"/>
    <x v="0"/>
    <x v="0"/>
    <x v="0"/>
    <x v="0"/>
    <x v="0"/>
    <x v="0"/>
    <x v="0"/>
    <x v="10"/>
    <s v="2023-12-06"/>
    <x v="3"/>
    <n v="153000"/>
    <x v="0"/>
    <m/>
    <x v="0"/>
    <m/>
    <x v="8"/>
    <n v="100474914"/>
    <x v="0"/>
    <x v="0"/>
    <s v="Assembleia Municipal"/>
    <s v="ORI"/>
    <x v="0"/>
    <s v="AM"/>
    <x v="0"/>
    <x v="0"/>
    <x v="0"/>
    <x v="0"/>
    <x v="0"/>
    <x v="0"/>
    <x v="0"/>
    <x v="0"/>
    <x v="0"/>
    <x v="0"/>
    <x v="0"/>
    <s v="Assembleia Municipal"/>
    <x v="0"/>
    <x v="0"/>
    <x v="0"/>
    <x v="0"/>
    <x v="0"/>
    <x v="0"/>
    <x v="0"/>
    <s v="000000"/>
    <x v="0"/>
    <x v="0"/>
    <x v="0"/>
    <x v="0"/>
    <s v="Pagamento de senha de presença dos deputados municipais, conforme anexo."/>
  </r>
  <r>
    <x v="0"/>
    <n v="0"/>
    <n v="0"/>
    <n v="0"/>
    <n v="91844"/>
    <x v="2457"/>
    <x v="0"/>
    <x v="0"/>
    <x v="0"/>
    <s v="03.16.15"/>
    <x v="0"/>
    <x v="0"/>
    <x v="0"/>
    <s v="Direção Financeira"/>
    <s v="03.16.15"/>
    <s v="Direção Financeira"/>
    <s v="03.16.15"/>
    <x v="66"/>
    <x v="0"/>
    <x v="0"/>
    <x v="7"/>
    <x v="0"/>
    <x v="0"/>
    <x v="0"/>
    <x v="0"/>
    <x v="10"/>
    <s v="2023-12-29"/>
    <x v="3"/>
    <n v="91844"/>
    <x v="0"/>
    <m/>
    <x v="0"/>
    <m/>
    <x v="248"/>
    <n v="100478121"/>
    <x v="0"/>
    <x v="0"/>
    <s v="Direção Financeira"/>
    <s v="ORI"/>
    <x v="0"/>
    <m/>
    <x v="0"/>
    <x v="0"/>
    <x v="0"/>
    <x v="0"/>
    <x v="0"/>
    <x v="0"/>
    <x v="0"/>
    <x v="0"/>
    <x v="0"/>
    <x v="0"/>
    <x v="0"/>
    <s v="Direção Financeira"/>
    <x v="0"/>
    <x v="0"/>
    <x v="0"/>
    <x v="0"/>
    <x v="0"/>
    <x v="0"/>
    <x v="0"/>
    <s v="000000"/>
    <x v="0"/>
    <x v="0"/>
    <x v="0"/>
    <x v="0"/>
    <s v="Pagamento referente a manutenção de viaturas, conforme proposta em anexo."/>
  </r>
  <r>
    <x v="0"/>
    <n v="0"/>
    <n v="0"/>
    <n v="0"/>
    <n v="1400"/>
    <x v="2458"/>
    <x v="0"/>
    <x v="0"/>
    <x v="0"/>
    <s v="03.16.15"/>
    <x v="0"/>
    <x v="0"/>
    <x v="0"/>
    <s v="Direção Financeira"/>
    <s v="03.16.15"/>
    <s v="Direção Financeira"/>
    <s v="03.16.15"/>
    <x v="19"/>
    <x v="0"/>
    <x v="0"/>
    <x v="7"/>
    <x v="0"/>
    <x v="0"/>
    <x v="0"/>
    <x v="0"/>
    <x v="10"/>
    <s v="2023-12-15"/>
    <x v="3"/>
    <n v="1400"/>
    <x v="0"/>
    <m/>
    <x v="0"/>
    <m/>
    <x v="28"/>
    <n v="100458633"/>
    <x v="0"/>
    <x v="0"/>
    <s v="Direção Financeira"/>
    <s v="ORI"/>
    <x v="0"/>
    <m/>
    <x v="0"/>
    <x v="0"/>
    <x v="0"/>
    <x v="0"/>
    <x v="0"/>
    <x v="0"/>
    <x v="0"/>
    <x v="0"/>
    <x v="0"/>
    <x v="0"/>
    <x v="0"/>
    <s v="Direção Financeira"/>
    <x v="0"/>
    <x v="0"/>
    <x v="0"/>
    <x v="0"/>
    <x v="0"/>
    <x v="0"/>
    <x v="0"/>
    <s v="099999"/>
    <x v="0"/>
    <x v="0"/>
    <x v="0"/>
    <x v="0"/>
    <s v="Ajuda de custo a favor do Sr. Joaquim Lino Nunes pela sua deslocação em missão de serviço a cidade da Praia no dia 26 de Dezembro de 2023, conforme justificativo em"/>
  </r>
  <r>
    <x v="0"/>
    <n v="0"/>
    <n v="0"/>
    <n v="0"/>
    <n v="1600"/>
    <x v="2459"/>
    <x v="0"/>
    <x v="0"/>
    <x v="0"/>
    <s v="03.16.15"/>
    <x v="0"/>
    <x v="0"/>
    <x v="0"/>
    <s v="Direção Financeira"/>
    <s v="03.16.15"/>
    <s v="Direção Financeira"/>
    <s v="03.16.15"/>
    <x v="19"/>
    <x v="0"/>
    <x v="0"/>
    <x v="7"/>
    <x v="0"/>
    <x v="0"/>
    <x v="0"/>
    <x v="0"/>
    <x v="10"/>
    <s v="2023-12-20"/>
    <x v="3"/>
    <n v="1600"/>
    <x v="0"/>
    <m/>
    <x v="0"/>
    <m/>
    <x v="20"/>
    <n v="100450891"/>
    <x v="0"/>
    <x v="0"/>
    <s v="Direção Financeira"/>
    <s v="ORI"/>
    <x v="0"/>
    <m/>
    <x v="0"/>
    <x v="0"/>
    <x v="0"/>
    <x v="0"/>
    <x v="0"/>
    <x v="0"/>
    <x v="0"/>
    <x v="0"/>
    <x v="0"/>
    <x v="0"/>
    <x v="0"/>
    <s v="Direção Financeira"/>
    <x v="0"/>
    <x v="0"/>
    <x v="0"/>
    <x v="0"/>
    <x v="0"/>
    <x v="0"/>
    <x v="0"/>
    <s v="099999"/>
    <x v="0"/>
    <x v="0"/>
    <x v="0"/>
    <x v="0"/>
    <s v="Ajuda de custo a favor do Sr. José Anilido Furtado pela sua deslocação em missão de serviço a cidade da Praia no dia 19 de Dezembro de 2023, conforme justificativo em anexo "/>
  </r>
  <r>
    <x v="2"/>
    <n v="0"/>
    <n v="0"/>
    <n v="0"/>
    <n v="16500"/>
    <x v="2460"/>
    <x v="0"/>
    <x v="0"/>
    <x v="0"/>
    <s v="01.23.04.14"/>
    <x v="8"/>
    <x v="3"/>
    <x v="4"/>
    <s v="Ambiente"/>
    <s v="01.23.04"/>
    <s v="Ambiente"/>
    <s v="01.23.04"/>
    <x v="18"/>
    <x v="0"/>
    <x v="0"/>
    <x v="0"/>
    <x v="0"/>
    <x v="1"/>
    <x v="2"/>
    <x v="0"/>
    <x v="10"/>
    <s v="2023-12-29"/>
    <x v="3"/>
    <n v="16500"/>
    <x v="0"/>
    <m/>
    <x v="0"/>
    <m/>
    <x v="349"/>
    <n v="100406934"/>
    <x v="0"/>
    <x v="0"/>
    <s v="Criação e Manutenção de Espaços Verdes"/>
    <s v="ORI"/>
    <x v="0"/>
    <s v="CMEV"/>
    <x v="0"/>
    <x v="0"/>
    <x v="0"/>
    <x v="0"/>
    <x v="0"/>
    <x v="0"/>
    <x v="0"/>
    <x v="0"/>
    <x v="0"/>
    <x v="0"/>
    <x v="0"/>
    <s v="Criação e Manutenção de Espaços Verdes"/>
    <x v="0"/>
    <x v="0"/>
    <x v="0"/>
    <x v="0"/>
    <x v="1"/>
    <x v="0"/>
    <x v="0"/>
    <s v="000000"/>
    <x v="0"/>
    <x v="0"/>
    <x v="0"/>
    <x v="0"/>
    <s v="Pagamento referente a aquisição de pedras para proteção de arias verdes em Achada Bolanha, conforme proposta em anexo."/>
  </r>
  <r>
    <x v="0"/>
    <n v="0"/>
    <n v="0"/>
    <n v="0"/>
    <n v="4000"/>
    <x v="2461"/>
    <x v="0"/>
    <x v="0"/>
    <x v="0"/>
    <s v="03.16.15"/>
    <x v="0"/>
    <x v="0"/>
    <x v="0"/>
    <s v="Direção Financeira"/>
    <s v="03.16.15"/>
    <s v="Direção Financeira"/>
    <s v="03.16.15"/>
    <x v="19"/>
    <x v="0"/>
    <x v="0"/>
    <x v="7"/>
    <x v="0"/>
    <x v="0"/>
    <x v="0"/>
    <x v="0"/>
    <x v="10"/>
    <s v="2023-12-29"/>
    <x v="3"/>
    <n v="4000"/>
    <x v="0"/>
    <m/>
    <x v="0"/>
    <m/>
    <x v="163"/>
    <n v="100476245"/>
    <x v="0"/>
    <x v="0"/>
    <s v="Direção Financeira"/>
    <s v="ORI"/>
    <x v="0"/>
    <m/>
    <x v="0"/>
    <x v="0"/>
    <x v="0"/>
    <x v="0"/>
    <x v="0"/>
    <x v="0"/>
    <x v="0"/>
    <x v="0"/>
    <x v="0"/>
    <x v="0"/>
    <x v="0"/>
    <s v="Direção Financeira"/>
    <x v="0"/>
    <x v="0"/>
    <x v="0"/>
    <x v="0"/>
    <x v="0"/>
    <x v="0"/>
    <x v="0"/>
    <s v="000000"/>
    <x v="0"/>
    <x v="0"/>
    <x v="0"/>
    <x v="0"/>
    <s v="Ajuda de custo a favor do Sr. Adilson Fernandes pela sua deslocação em missão de serviço a cidade da Praia nos dia 21 e 27 de Dezembro de 2023, conforme justificativo em anexo "/>
  </r>
  <r>
    <x v="0"/>
    <n v="0"/>
    <n v="0"/>
    <n v="0"/>
    <n v="8000"/>
    <x v="2462"/>
    <x v="0"/>
    <x v="1"/>
    <x v="0"/>
    <s v="03.03.10"/>
    <x v="4"/>
    <x v="0"/>
    <x v="3"/>
    <s v="Receitas Da Câmara"/>
    <s v="03.03.10"/>
    <s v="Receitas Da Câmara"/>
    <s v="03.03.10"/>
    <x v="7"/>
    <x v="0"/>
    <x v="3"/>
    <x v="3"/>
    <x v="0"/>
    <x v="0"/>
    <x v="1"/>
    <x v="0"/>
    <x v="10"/>
    <s v="2023-12-29"/>
    <x v="3"/>
    <n v="8000"/>
    <x v="0"/>
    <m/>
    <x v="0"/>
    <m/>
    <x v="8"/>
    <n v="100474914"/>
    <x v="0"/>
    <x v="0"/>
    <s v="Receitas Da Câmara"/>
    <s v="EXT"/>
    <x v="0"/>
    <s v="RDC"/>
    <x v="0"/>
    <x v="0"/>
    <x v="0"/>
    <x v="0"/>
    <x v="0"/>
    <x v="0"/>
    <x v="0"/>
    <x v="0"/>
    <x v="0"/>
    <x v="0"/>
    <x v="0"/>
    <s v="Receitas Da Câmara"/>
    <x v="0"/>
    <x v="0"/>
    <x v="0"/>
    <x v="0"/>
    <x v="0"/>
    <x v="0"/>
    <x v="0"/>
    <s v="000000"/>
    <x v="0"/>
    <x v="0"/>
    <x v="0"/>
    <x v="0"/>
    <s v="Recebimento de um deposito nº581322987, conforme anexo."/>
  </r>
  <r>
    <x v="0"/>
    <n v="0"/>
    <n v="0"/>
    <n v="0"/>
    <n v="1800"/>
    <x v="2463"/>
    <x v="0"/>
    <x v="1"/>
    <x v="0"/>
    <s v="80.02.01"/>
    <x v="2"/>
    <x v="2"/>
    <x v="2"/>
    <s v="Retenções Iur"/>
    <s v="80.02.01"/>
    <s v="Retenções Iur"/>
    <s v="80.02.01"/>
    <x v="2"/>
    <x v="0"/>
    <x v="2"/>
    <x v="0"/>
    <x v="1"/>
    <x v="2"/>
    <x v="1"/>
    <x v="0"/>
    <x v="9"/>
    <s v="2023-11-06"/>
    <x v="3"/>
    <n v="1800"/>
    <x v="0"/>
    <m/>
    <x v="0"/>
    <m/>
    <x v="2"/>
    <n v="100474696"/>
    <x v="0"/>
    <x v="0"/>
    <s v="Retenções Iur"/>
    <s v="ORI"/>
    <x v="0"/>
    <s v="RIUR"/>
    <x v="0"/>
    <x v="0"/>
    <x v="0"/>
    <x v="0"/>
    <x v="0"/>
    <x v="0"/>
    <x v="0"/>
    <x v="0"/>
    <x v="0"/>
    <x v="0"/>
    <x v="0"/>
    <s v="Retenções Iur"/>
    <x v="0"/>
    <x v="0"/>
    <x v="0"/>
    <x v="0"/>
    <x v="2"/>
    <x v="0"/>
    <x v="0"/>
    <s v="000000"/>
    <x v="0"/>
    <x v="1"/>
    <x v="0"/>
    <x v="0"/>
    <s v="RETENCAO OT"/>
  </r>
  <r>
    <x v="0"/>
    <n v="0"/>
    <n v="0"/>
    <n v="0"/>
    <n v="2700"/>
    <x v="2464"/>
    <x v="0"/>
    <x v="1"/>
    <x v="0"/>
    <s v="03.03.10"/>
    <x v="4"/>
    <x v="0"/>
    <x v="3"/>
    <s v="Receitas Da Câmara"/>
    <s v="03.03.10"/>
    <s v="Receitas Da Câmara"/>
    <s v="03.03.10"/>
    <x v="5"/>
    <x v="0"/>
    <x v="0"/>
    <x v="4"/>
    <x v="0"/>
    <x v="0"/>
    <x v="1"/>
    <x v="0"/>
    <x v="0"/>
    <s v="2023-01-04"/>
    <x v="0"/>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465"/>
    <x v="0"/>
    <x v="1"/>
    <x v="0"/>
    <s v="03.03.10"/>
    <x v="4"/>
    <x v="0"/>
    <x v="3"/>
    <s v="Receitas Da Câmara"/>
    <s v="03.03.10"/>
    <s v="Receitas Da Câmara"/>
    <s v="03.03.10"/>
    <x v="4"/>
    <x v="0"/>
    <x v="3"/>
    <x v="3"/>
    <x v="0"/>
    <x v="0"/>
    <x v="1"/>
    <x v="0"/>
    <x v="0"/>
    <s v="2023-01-04"/>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80"/>
    <x v="2466"/>
    <x v="0"/>
    <x v="1"/>
    <x v="0"/>
    <s v="03.03.10"/>
    <x v="4"/>
    <x v="0"/>
    <x v="3"/>
    <s v="Receitas Da Câmara"/>
    <s v="03.03.10"/>
    <s v="Receitas Da Câmara"/>
    <s v="03.03.10"/>
    <x v="11"/>
    <x v="0"/>
    <x v="3"/>
    <x v="3"/>
    <x v="0"/>
    <x v="0"/>
    <x v="1"/>
    <x v="0"/>
    <x v="0"/>
    <s v="2023-01-04"/>
    <x v="0"/>
    <n v="2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30"/>
    <x v="2467"/>
    <x v="0"/>
    <x v="1"/>
    <x v="0"/>
    <s v="03.03.10"/>
    <x v="4"/>
    <x v="0"/>
    <x v="3"/>
    <s v="Receitas Da Câmara"/>
    <s v="03.03.10"/>
    <s v="Receitas Da Câmara"/>
    <s v="03.03.10"/>
    <x v="28"/>
    <x v="0"/>
    <x v="3"/>
    <x v="3"/>
    <x v="0"/>
    <x v="0"/>
    <x v="1"/>
    <x v="0"/>
    <x v="0"/>
    <s v="2023-01-04"/>
    <x v="0"/>
    <n v="483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43430"/>
    <x v="2468"/>
    <x v="0"/>
    <x v="1"/>
    <x v="0"/>
    <s v="03.03.10"/>
    <x v="4"/>
    <x v="0"/>
    <x v="3"/>
    <s v="Receitas Da Câmara"/>
    <s v="03.03.10"/>
    <s v="Receitas Da Câmara"/>
    <s v="03.03.10"/>
    <x v="33"/>
    <x v="0"/>
    <x v="0"/>
    <x v="0"/>
    <x v="0"/>
    <x v="0"/>
    <x v="1"/>
    <x v="0"/>
    <x v="0"/>
    <s v="2023-01-04"/>
    <x v="0"/>
    <n v="243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789"/>
    <x v="2469"/>
    <x v="0"/>
    <x v="1"/>
    <x v="0"/>
    <s v="03.03.10"/>
    <x v="4"/>
    <x v="0"/>
    <x v="3"/>
    <s v="Receitas Da Câmara"/>
    <s v="03.03.10"/>
    <s v="Receitas Da Câmara"/>
    <s v="03.03.10"/>
    <x v="8"/>
    <x v="0"/>
    <x v="0"/>
    <x v="0"/>
    <x v="0"/>
    <x v="0"/>
    <x v="1"/>
    <x v="0"/>
    <x v="0"/>
    <s v="2023-01-04"/>
    <x v="0"/>
    <n v="7478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50"/>
    <x v="2470"/>
    <x v="0"/>
    <x v="1"/>
    <x v="0"/>
    <s v="03.03.10"/>
    <x v="4"/>
    <x v="0"/>
    <x v="3"/>
    <s v="Receitas Da Câmara"/>
    <s v="03.03.10"/>
    <s v="Receitas Da Câmara"/>
    <s v="03.03.10"/>
    <x v="6"/>
    <x v="0"/>
    <x v="3"/>
    <x v="3"/>
    <x v="0"/>
    <x v="0"/>
    <x v="1"/>
    <x v="0"/>
    <x v="0"/>
    <s v="2023-01-04"/>
    <x v="0"/>
    <n v="5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2471"/>
    <x v="0"/>
    <x v="1"/>
    <x v="0"/>
    <s v="03.03.10"/>
    <x v="4"/>
    <x v="0"/>
    <x v="3"/>
    <s v="Receitas Da Câmara"/>
    <s v="03.03.10"/>
    <s v="Receitas Da Câmara"/>
    <s v="03.03.10"/>
    <x v="7"/>
    <x v="0"/>
    <x v="3"/>
    <x v="3"/>
    <x v="0"/>
    <x v="0"/>
    <x v="1"/>
    <x v="0"/>
    <x v="0"/>
    <s v="2023-01-04"/>
    <x v="0"/>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60"/>
    <x v="2472"/>
    <x v="0"/>
    <x v="1"/>
    <x v="0"/>
    <s v="03.03.10"/>
    <x v="4"/>
    <x v="0"/>
    <x v="3"/>
    <s v="Receitas Da Câmara"/>
    <s v="03.03.10"/>
    <s v="Receitas Da Câmara"/>
    <s v="03.03.10"/>
    <x v="22"/>
    <x v="0"/>
    <x v="3"/>
    <x v="3"/>
    <x v="0"/>
    <x v="0"/>
    <x v="1"/>
    <x v="0"/>
    <x v="0"/>
    <s v="2023-01-04"/>
    <x v="0"/>
    <n v="7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2473"/>
    <x v="0"/>
    <x v="1"/>
    <x v="0"/>
    <s v="03.03.10"/>
    <x v="4"/>
    <x v="0"/>
    <x v="3"/>
    <s v="Receitas Da Câmara"/>
    <s v="03.03.10"/>
    <s v="Receitas Da Câmara"/>
    <s v="03.03.10"/>
    <x v="27"/>
    <x v="0"/>
    <x v="3"/>
    <x v="3"/>
    <x v="0"/>
    <x v="0"/>
    <x v="1"/>
    <x v="0"/>
    <x v="0"/>
    <s v="2023-01-04"/>
    <x v="0"/>
    <n v="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60"/>
    <x v="2474"/>
    <x v="0"/>
    <x v="1"/>
    <x v="0"/>
    <s v="03.03.10"/>
    <x v="4"/>
    <x v="0"/>
    <x v="3"/>
    <s v="Receitas Da Câmara"/>
    <s v="03.03.10"/>
    <s v="Receitas Da Câmara"/>
    <s v="03.03.10"/>
    <x v="6"/>
    <x v="0"/>
    <x v="3"/>
    <x v="3"/>
    <x v="0"/>
    <x v="0"/>
    <x v="1"/>
    <x v="0"/>
    <x v="0"/>
    <s v="2023-01-05"/>
    <x v="0"/>
    <n v="64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00"/>
    <x v="2475"/>
    <x v="0"/>
    <x v="1"/>
    <x v="0"/>
    <s v="03.03.10"/>
    <x v="4"/>
    <x v="0"/>
    <x v="3"/>
    <s v="Receitas Da Câmara"/>
    <s v="03.03.10"/>
    <s v="Receitas Da Câmara"/>
    <s v="03.03.10"/>
    <x v="33"/>
    <x v="0"/>
    <x v="0"/>
    <x v="0"/>
    <x v="0"/>
    <x v="0"/>
    <x v="1"/>
    <x v="0"/>
    <x v="0"/>
    <s v="2023-01-05"/>
    <x v="0"/>
    <n v="2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400"/>
    <x v="2476"/>
    <x v="0"/>
    <x v="1"/>
    <x v="0"/>
    <s v="03.03.10"/>
    <x v="4"/>
    <x v="0"/>
    <x v="3"/>
    <s v="Receitas Da Câmara"/>
    <s v="03.03.10"/>
    <s v="Receitas Da Câmara"/>
    <s v="03.03.10"/>
    <x v="27"/>
    <x v="0"/>
    <x v="3"/>
    <x v="3"/>
    <x v="0"/>
    <x v="0"/>
    <x v="1"/>
    <x v="0"/>
    <x v="0"/>
    <s v="2023-01-05"/>
    <x v="0"/>
    <n v="30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960"/>
    <x v="2477"/>
    <x v="0"/>
    <x v="1"/>
    <x v="0"/>
    <s v="03.03.10"/>
    <x v="4"/>
    <x v="0"/>
    <x v="3"/>
    <s v="Receitas Da Câmara"/>
    <s v="03.03.10"/>
    <s v="Receitas Da Câmara"/>
    <s v="03.03.10"/>
    <x v="22"/>
    <x v="0"/>
    <x v="3"/>
    <x v="3"/>
    <x v="0"/>
    <x v="0"/>
    <x v="1"/>
    <x v="0"/>
    <x v="0"/>
    <s v="2023-01-05"/>
    <x v="0"/>
    <n v="23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5"/>
    <x v="2478"/>
    <x v="0"/>
    <x v="1"/>
    <x v="0"/>
    <s v="03.03.10"/>
    <x v="4"/>
    <x v="0"/>
    <x v="3"/>
    <s v="Receitas Da Câmara"/>
    <s v="03.03.10"/>
    <s v="Receitas Da Câmara"/>
    <s v="03.03.10"/>
    <x v="25"/>
    <x v="0"/>
    <x v="3"/>
    <x v="3"/>
    <x v="0"/>
    <x v="0"/>
    <x v="1"/>
    <x v="0"/>
    <x v="0"/>
    <s v="2023-01-05"/>
    <x v="0"/>
    <n v="5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70"/>
    <x v="2479"/>
    <x v="0"/>
    <x v="1"/>
    <x v="0"/>
    <s v="03.03.10"/>
    <x v="4"/>
    <x v="0"/>
    <x v="3"/>
    <s v="Receitas Da Câmara"/>
    <s v="03.03.10"/>
    <s v="Receitas Da Câmara"/>
    <s v="03.03.10"/>
    <x v="11"/>
    <x v="0"/>
    <x v="3"/>
    <x v="3"/>
    <x v="0"/>
    <x v="0"/>
    <x v="1"/>
    <x v="0"/>
    <x v="0"/>
    <s v="2023-01-05"/>
    <x v="0"/>
    <n v="35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40"/>
    <x v="2480"/>
    <x v="0"/>
    <x v="1"/>
    <x v="0"/>
    <s v="03.03.10"/>
    <x v="4"/>
    <x v="0"/>
    <x v="3"/>
    <s v="Receitas Da Câmara"/>
    <s v="03.03.10"/>
    <s v="Receitas Da Câmara"/>
    <s v="03.03.10"/>
    <x v="8"/>
    <x v="0"/>
    <x v="0"/>
    <x v="0"/>
    <x v="0"/>
    <x v="0"/>
    <x v="1"/>
    <x v="0"/>
    <x v="0"/>
    <s v="2023-01-05"/>
    <x v="0"/>
    <n v="49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
    <x v="2481"/>
    <x v="0"/>
    <x v="1"/>
    <x v="0"/>
    <s v="03.03.10"/>
    <x v="4"/>
    <x v="0"/>
    <x v="3"/>
    <s v="Receitas Da Câmara"/>
    <s v="03.03.10"/>
    <s v="Receitas Da Câmara"/>
    <s v="03.03.10"/>
    <x v="4"/>
    <x v="0"/>
    <x v="3"/>
    <x v="3"/>
    <x v="0"/>
    <x v="0"/>
    <x v="1"/>
    <x v="0"/>
    <x v="0"/>
    <s v="2023-01-05"/>
    <x v="0"/>
    <n v="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00"/>
    <x v="2482"/>
    <x v="0"/>
    <x v="1"/>
    <x v="0"/>
    <s v="03.03.10"/>
    <x v="4"/>
    <x v="0"/>
    <x v="3"/>
    <s v="Receitas Da Câmara"/>
    <s v="03.03.10"/>
    <s v="Receitas Da Câmara"/>
    <s v="03.03.10"/>
    <x v="5"/>
    <x v="0"/>
    <x v="0"/>
    <x v="4"/>
    <x v="0"/>
    <x v="0"/>
    <x v="1"/>
    <x v="0"/>
    <x v="0"/>
    <s v="2023-01-05"/>
    <x v="0"/>
    <n v="9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70"/>
    <x v="2483"/>
    <x v="0"/>
    <x v="1"/>
    <x v="0"/>
    <s v="03.03.10"/>
    <x v="4"/>
    <x v="0"/>
    <x v="3"/>
    <s v="Receitas Da Câmara"/>
    <s v="03.03.10"/>
    <s v="Receitas Da Câmara"/>
    <s v="03.03.10"/>
    <x v="7"/>
    <x v="0"/>
    <x v="3"/>
    <x v="3"/>
    <x v="0"/>
    <x v="0"/>
    <x v="1"/>
    <x v="0"/>
    <x v="0"/>
    <s v="2023-01-05"/>
    <x v="0"/>
    <n v="7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70"/>
    <x v="2484"/>
    <x v="0"/>
    <x v="1"/>
    <x v="0"/>
    <s v="03.03.10"/>
    <x v="4"/>
    <x v="0"/>
    <x v="3"/>
    <s v="Receitas Da Câmara"/>
    <s v="03.03.10"/>
    <s v="Receitas Da Câmara"/>
    <s v="03.03.10"/>
    <x v="22"/>
    <x v="0"/>
    <x v="3"/>
    <x v="3"/>
    <x v="0"/>
    <x v="0"/>
    <x v="1"/>
    <x v="0"/>
    <x v="0"/>
    <s v="2023-01-09"/>
    <x v="0"/>
    <n v="12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2485"/>
    <x v="0"/>
    <x v="1"/>
    <x v="0"/>
    <s v="03.03.10"/>
    <x v="4"/>
    <x v="0"/>
    <x v="3"/>
    <s v="Receitas Da Câmara"/>
    <s v="03.03.10"/>
    <s v="Receitas Da Câmara"/>
    <s v="03.03.10"/>
    <x v="28"/>
    <x v="0"/>
    <x v="3"/>
    <x v="3"/>
    <x v="0"/>
    <x v="0"/>
    <x v="1"/>
    <x v="0"/>
    <x v="0"/>
    <s v="2023-01-09"/>
    <x v="0"/>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20"/>
    <x v="2486"/>
    <x v="0"/>
    <x v="1"/>
    <x v="0"/>
    <s v="03.03.10"/>
    <x v="4"/>
    <x v="0"/>
    <x v="3"/>
    <s v="Receitas Da Câmara"/>
    <s v="03.03.10"/>
    <s v="Receitas Da Câmara"/>
    <s v="03.03.10"/>
    <x v="11"/>
    <x v="0"/>
    <x v="3"/>
    <x v="3"/>
    <x v="0"/>
    <x v="0"/>
    <x v="1"/>
    <x v="0"/>
    <x v="0"/>
    <s v="2023-01-09"/>
    <x v="0"/>
    <n v="5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2487"/>
    <x v="0"/>
    <x v="1"/>
    <x v="0"/>
    <s v="03.03.10"/>
    <x v="4"/>
    <x v="0"/>
    <x v="3"/>
    <s v="Receitas Da Câmara"/>
    <s v="03.03.10"/>
    <s v="Receitas Da Câmara"/>
    <s v="03.03.10"/>
    <x v="6"/>
    <x v="0"/>
    <x v="3"/>
    <x v="3"/>
    <x v="0"/>
    <x v="0"/>
    <x v="1"/>
    <x v="0"/>
    <x v="0"/>
    <s v="2023-01-09"/>
    <x v="0"/>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2488"/>
    <x v="0"/>
    <x v="1"/>
    <x v="0"/>
    <s v="03.03.10"/>
    <x v="4"/>
    <x v="0"/>
    <x v="3"/>
    <s v="Receitas Da Câmara"/>
    <s v="03.03.10"/>
    <s v="Receitas Da Câmara"/>
    <s v="03.03.10"/>
    <x v="4"/>
    <x v="0"/>
    <x v="3"/>
    <x v="3"/>
    <x v="0"/>
    <x v="0"/>
    <x v="1"/>
    <x v="0"/>
    <x v="0"/>
    <s v="2023-01-09"/>
    <x v="0"/>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25"/>
    <x v="2489"/>
    <x v="0"/>
    <x v="1"/>
    <x v="0"/>
    <s v="03.03.10"/>
    <x v="4"/>
    <x v="0"/>
    <x v="3"/>
    <s v="Receitas Da Câmara"/>
    <s v="03.03.10"/>
    <s v="Receitas Da Câmara"/>
    <s v="03.03.10"/>
    <x v="8"/>
    <x v="0"/>
    <x v="0"/>
    <x v="0"/>
    <x v="0"/>
    <x v="0"/>
    <x v="1"/>
    <x v="0"/>
    <x v="0"/>
    <s v="2023-01-09"/>
    <x v="0"/>
    <n v="49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0"/>
    <x v="2490"/>
    <x v="0"/>
    <x v="1"/>
    <x v="0"/>
    <s v="03.03.10"/>
    <x v="4"/>
    <x v="0"/>
    <x v="3"/>
    <s v="Receitas Da Câmara"/>
    <s v="03.03.10"/>
    <s v="Receitas Da Câmara"/>
    <s v="03.03.10"/>
    <x v="27"/>
    <x v="0"/>
    <x v="3"/>
    <x v="3"/>
    <x v="0"/>
    <x v="0"/>
    <x v="1"/>
    <x v="0"/>
    <x v="0"/>
    <s v="2023-01-09"/>
    <x v="0"/>
    <n v="9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300"/>
    <x v="2491"/>
    <x v="0"/>
    <x v="1"/>
    <x v="0"/>
    <s v="03.03.10"/>
    <x v="4"/>
    <x v="0"/>
    <x v="3"/>
    <s v="Receitas Da Câmara"/>
    <s v="03.03.10"/>
    <s v="Receitas Da Câmara"/>
    <s v="03.03.10"/>
    <x v="5"/>
    <x v="0"/>
    <x v="0"/>
    <x v="4"/>
    <x v="0"/>
    <x v="0"/>
    <x v="1"/>
    <x v="0"/>
    <x v="0"/>
    <s v="2023-01-09"/>
    <x v="0"/>
    <n v="11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2492"/>
    <x v="0"/>
    <x v="1"/>
    <x v="0"/>
    <s v="03.03.10"/>
    <x v="4"/>
    <x v="0"/>
    <x v="3"/>
    <s v="Receitas Da Câmara"/>
    <s v="03.03.10"/>
    <s v="Receitas Da Câmara"/>
    <s v="03.03.10"/>
    <x v="7"/>
    <x v="0"/>
    <x v="3"/>
    <x v="3"/>
    <x v="0"/>
    <x v="0"/>
    <x v="1"/>
    <x v="0"/>
    <x v="0"/>
    <s v="2023-01-09"/>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2493"/>
    <x v="0"/>
    <x v="1"/>
    <x v="0"/>
    <s v="03.03.10"/>
    <x v="4"/>
    <x v="0"/>
    <x v="3"/>
    <s v="Receitas Da Câmara"/>
    <s v="03.03.10"/>
    <s v="Receitas Da Câmara"/>
    <s v="03.03.10"/>
    <x v="9"/>
    <x v="0"/>
    <x v="3"/>
    <x v="3"/>
    <x v="0"/>
    <x v="0"/>
    <x v="1"/>
    <x v="0"/>
    <x v="0"/>
    <s v="2023-01-09"/>
    <x v="0"/>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412"/>
    <x v="2494"/>
    <x v="0"/>
    <x v="1"/>
    <x v="0"/>
    <s v="03.03.10"/>
    <x v="4"/>
    <x v="0"/>
    <x v="3"/>
    <s v="Receitas Da Câmara"/>
    <s v="03.03.10"/>
    <s v="Receitas Da Câmara"/>
    <s v="03.03.10"/>
    <x v="8"/>
    <x v="0"/>
    <x v="0"/>
    <x v="0"/>
    <x v="0"/>
    <x v="0"/>
    <x v="1"/>
    <x v="0"/>
    <x v="0"/>
    <s v="2023-01-10"/>
    <x v="0"/>
    <n v="624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2495"/>
    <x v="0"/>
    <x v="1"/>
    <x v="0"/>
    <s v="03.03.10"/>
    <x v="4"/>
    <x v="0"/>
    <x v="3"/>
    <s v="Receitas Da Câmara"/>
    <s v="03.03.10"/>
    <s v="Receitas Da Câmara"/>
    <s v="03.03.10"/>
    <x v="5"/>
    <x v="0"/>
    <x v="0"/>
    <x v="4"/>
    <x v="0"/>
    <x v="0"/>
    <x v="1"/>
    <x v="0"/>
    <x v="0"/>
    <s v="2023-01-10"/>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496"/>
    <x v="0"/>
    <x v="1"/>
    <x v="0"/>
    <s v="03.03.10"/>
    <x v="4"/>
    <x v="0"/>
    <x v="3"/>
    <s v="Receitas Da Câmara"/>
    <s v="03.03.10"/>
    <s v="Receitas Da Câmara"/>
    <s v="03.03.10"/>
    <x v="10"/>
    <x v="0"/>
    <x v="3"/>
    <x v="5"/>
    <x v="0"/>
    <x v="0"/>
    <x v="1"/>
    <x v="0"/>
    <x v="0"/>
    <s v="2023-01-10"/>
    <x v="0"/>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360"/>
    <x v="2497"/>
    <x v="0"/>
    <x v="1"/>
    <x v="0"/>
    <s v="03.03.10"/>
    <x v="4"/>
    <x v="0"/>
    <x v="3"/>
    <s v="Receitas Da Câmara"/>
    <s v="03.03.10"/>
    <s v="Receitas Da Câmara"/>
    <s v="03.03.10"/>
    <x v="22"/>
    <x v="0"/>
    <x v="3"/>
    <x v="3"/>
    <x v="0"/>
    <x v="0"/>
    <x v="1"/>
    <x v="0"/>
    <x v="0"/>
    <s v="2023-01-10"/>
    <x v="0"/>
    <n v="18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2498"/>
    <x v="0"/>
    <x v="1"/>
    <x v="0"/>
    <s v="03.03.10"/>
    <x v="4"/>
    <x v="0"/>
    <x v="3"/>
    <s v="Receitas Da Câmara"/>
    <s v="03.03.10"/>
    <s v="Receitas Da Câmara"/>
    <s v="03.03.10"/>
    <x v="7"/>
    <x v="0"/>
    <x v="3"/>
    <x v="3"/>
    <x v="0"/>
    <x v="0"/>
    <x v="1"/>
    <x v="0"/>
    <x v="0"/>
    <s v="2023-01-10"/>
    <x v="0"/>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80"/>
    <x v="2499"/>
    <x v="0"/>
    <x v="1"/>
    <x v="0"/>
    <s v="03.03.10"/>
    <x v="4"/>
    <x v="0"/>
    <x v="3"/>
    <s v="Receitas Da Câmara"/>
    <s v="03.03.10"/>
    <s v="Receitas Da Câmara"/>
    <s v="03.03.10"/>
    <x v="9"/>
    <x v="0"/>
    <x v="3"/>
    <x v="3"/>
    <x v="0"/>
    <x v="0"/>
    <x v="1"/>
    <x v="0"/>
    <x v="0"/>
    <s v="2023-01-10"/>
    <x v="0"/>
    <n v="6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2500"/>
    <x v="0"/>
    <x v="1"/>
    <x v="0"/>
    <s v="03.03.10"/>
    <x v="4"/>
    <x v="0"/>
    <x v="3"/>
    <s v="Receitas Da Câmara"/>
    <s v="03.03.10"/>
    <s v="Receitas Da Câmara"/>
    <s v="03.03.10"/>
    <x v="4"/>
    <x v="0"/>
    <x v="3"/>
    <x v="3"/>
    <x v="0"/>
    <x v="0"/>
    <x v="1"/>
    <x v="0"/>
    <x v="0"/>
    <s v="2023-01-10"/>
    <x v="0"/>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10"/>
    <x v="2501"/>
    <x v="0"/>
    <x v="1"/>
    <x v="0"/>
    <s v="03.03.10"/>
    <x v="4"/>
    <x v="0"/>
    <x v="3"/>
    <s v="Receitas Da Câmara"/>
    <s v="03.03.10"/>
    <s v="Receitas Da Câmara"/>
    <s v="03.03.10"/>
    <x v="6"/>
    <x v="0"/>
    <x v="3"/>
    <x v="3"/>
    <x v="0"/>
    <x v="0"/>
    <x v="1"/>
    <x v="0"/>
    <x v="0"/>
    <s v="2023-01-10"/>
    <x v="0"/>
    <n v="73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00"/>
    <x v="2502"/>
    <x v="0"/>
    <x v="1"/>
    <x v="0"/>
    <s v="03.03.10"/>
    <x v="4"/>
    <x v="0"/>
    <x v="3"/>
    <s v="Receitas Da Câmara"/>
    <s v="03.03.10"/>
    <s v="Receitas Da Câmara"/>
    <s v="03.03.10"/>
    <x v="26"/>
    <x v="0"/>
    <x v="3"/>
    <x v="3"/>
    <x v="0"/>
    <x v="0"/>
    <x v="1"/>
    <x v="0"/>
    <x v="0"/>
    <s v="2023-01-10"/>
    <x v="0"/>
    <n v="3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00"/>
    <x v="2503"/>
    <x v="0"/>
    <x v="1"/>
    <x v="0"/>
    <s v="03.03.10"/>
    <x v="4"/>
    <x v="0"/>
    <x v="3"/>
    <s v="Receitas Da Câmara"/>
    <s v="03.03.10"/>
    <s v="Receitas Da Câmara"/>
    <s v="03.03.10"/>
    <x v="27"/>
    <x v="0"/>
    <x v="3"/>
    <x v="3"/>
    <x v="0"/>
    <x v="0"/>
    <x v="1"/>
    <x v="0"/>
    <x v="0"/>
    <s v="2023-01-10"/>
    <x v="0"/>
    <n v="2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2504"/>
    <x v="0"/>
    <x v="1"/>
    <x v="0"/>
    <s v="03.03.10"/>
    <x v="4"/>
    <x v="0"/>
    <x v="3"/>
    <s v="Receitas Da Câmara"/>
    <s v="03.03.10"/>
    <s v="Receitas Da Câmara"/>
    <s v="03.03.10"/>
    <x v="28"/>
    <x v="0"/>
    <x v="3"/>
    <x v="3"/>
    <x v="0"/>
    <x v="0"/>
    <x v="1"/>
    <x v="0"/>
    <x v="0"/>
    <s v="2023-01-10"/>
    <x v="0"/>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2"/>
    <x v="2505"/>
    <x v="0"/>
    <x v="1"/>
    <x v="0"/>
    <s v="03.03.10"/>
    <x v="4"/>
    <x v="0"/>
    <x v="3"/>
    <s v="Receitas Da Câmara"/>
    <s v="03.03.10"/>
    <s v="Receitas Da Câmara"/>
    <s v="03.03.10"/>
    <x v="25"/>
    <x v="0"/>
    <x v="3"/>
    <x v="3"/>
    <x v="0"/>
    <x v="0"/>
    <x v="1"/>
    <x v="0"/>
    <x v="0"/>
    <s v="2023-01-10"/>
    <x v="0"/>
    <n v="8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2506"/>
    <x v="0"/>
    <x v="1"/>
    <x v="0"/>
    <s v="03.03.10"/>
    <x v="4"/>
    <x v="0"/>
    <x v="3"/>
    <s v="Receitas Da Câmara"/>
    <s v="03.03.10"/>
    <s v="Receitas Da Câmara"/>
    <s v="03.03.10"/>
    <x v="32"/>
    <x v="0"/>
    <x v="3"/>
    <x v="3"/>
    <x v="0"/>
    <x v="0"/>
    <x v="1"/>
    <x v="0"/>
    <x v="0"/>
    <s v="2023-01-10"/>
    <x v="0"/>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11"/>
    <x v="2507"/>
    <x v="0"/>
    <x v="1"/>
    <x v="0"/>
    <s v="80.02.01"/>
    <x v="2"/>
    <x v="2"/>
    <x v="2"/>
    <s v="Retenções Iur"/>
    <s v="80.02.01"/>
    <s v="Retenções Iur"/>
    <s v="80.02.01"/>
    <x v="2"/>
    <x v="0"/>
    <x v="2"/>
    <x v="0"/>
    <x v="1"/>
    <x v="2"/>
    <x v="1"/>
    <x v="0"/>
    <x v="0"/>
    <s v="2023-01-27"/>
    <x v="0"/>
    <n v="6411"/>
    <x v="0"/>
    <m/>
    <x v="0"/>
    <m/>
    <x v="2"/>
    <n v="100474696"/>
    <x v="0"/>
    <x v="0"/>
    <s v="Retenções Iur"/>
    <s v="ORI"/>
    <x v="0"/>
    <s v="RIUR"/>
    <x v="0"/>
    <x v="0"/>
    <x v="0"/>
    <x v="0"/>
    <x v="0"/>
    <x v="0"/>
    <x v="0"/>
    <x v="0"/>
    <x v="0"/>
    <x v="0"/>
    <x v="0"/>
    <s v="Retenções Iur"/>
    <x v="0"/>
    <x v="0"/>
    <x v="0"/>
    <x v="0"/>
    <x v="2"/>
    <x v="0"/>
    <x v="0"/>
    <s v="000000"/>
    <x v="0"/>
    <x v="1"/>
    <x v="0"/>
    <x v="0"/>
    <s v="RETENCAO OT"/>
  </r>
  <r>
    <x v="0"/>
    <n v="0"/>
    <n v="0"/>
    <n v="0"/>
    <n v="10834"/>
    <x v="2508"/>
    <x v="0"/>
    <x v="1"/>
    <x v="0"/>
    <s v="80.02.01"/>
    <x v="2"/>
    <x v="2"/>
    <x v="2"/>
    <s v="Retenções Iur"/>
    <s v="80.02.01"/>
    <s v="Retenções Iur"/>
    <s v="80.02.01"/>
    <x v="2"/>
    <x v="0"/>
    <x v="2"/>
    <x v="0"/>
    <x v="1"/>
    <x v="2"/>
    <x v="1"/>
    <x v="0"/>
    <x v="0"/>
    <s v="2023-01-27"/>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2509"/>
    <x v="0"/>
    <x v="1"/>
    <x v="0"/>
    <s v="80.02.10.01"/>
    <x v="6"/>
    <x v="2"/>
    <x v="2"/>
    <s v="Outros"/>
    <s v="80.02.10"/>
    <s v="Outros"/>
    <s v="80.02.10"/>
    <x v="12"/>
    <x v="0"/>
    <x v="2"/>
    <x v="0"/>
    <x v="1"/>
    <x v="2"/>
    <x v="1"/>
    <x v="0"/>
    <x v="0"/>
    <s v="2023-01-27"/>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4979"/>
    <x v="2510"/>
    <x v="0"/>
    <x v="1"/>
    <x v="0"/>
    <s v="80.02.01"/>
    <x v="2"/>
    <x v="2"/>
    <x v="2"/>
    <s v="Retenções Iur"/>
    <s v="80.02.01"/>
    <s v="Retenções Iur"/>
    <s v="80.02.01"/>
    <x v="2"/>
    <x v="0"/>
    <x v="2"/>
    <x v="0"/>
    <x v="1"/>
    <x v="2"/>
    <x v="1"/>
    <x v="0"/>
    <x v="0"/>
    <s v="2023-01-27"/>
    <x v="0"/>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2511"/>
    <x v="0"/>
    <x v="1"/>
    <x v="0"/>
    <s v="80.02.10.01"/>
    <x v="6"/>
    <x v="2"/>
    <x v="2"/>
    <s v="Outros"/>
    <s v="80.02.10"/>
    <s v="Outros"/>
    <s v="80.02.10"/>
    <x v="12"/>
    <x v="0"/>
    <x v="2"/>
    <x v="0"/>
    <x v="1"/>
    <x v="2"/>
    <x v="1"/>
    <x v="0"/>
    <x v="0"/>
    <s v="2023-01-27"/>
    <x v="0"/>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1455"/>
    <x v="2512"/>
    <x v="0"/>
    <x v="1"/>
    <x v="0"/>
    <s v="80.02.01"/>
    <x v="2"/>
    <x v="2"/>
    <x v="2"/>
    <s v="Retenções Iur"/>
    <s v="80.02.01"/>
    <s v="Retenções Iur"/>
    <s v="80.02.01"/>
    <x v="2"/>
    <x v="0"/>
    <x v="2"/>
    <x v="0"/>
    <x v="1"/>
    <x v="2"/>
    <x v="1"/>
    <x v="0"/>
    <x v="0"/>
    <s v="2023-01-27"/>
    <x v="0"/>
    <n v="51455"/>
    <x v="0"/>
    <m/>
    <x v="0"/>
    <m/>
    <x v="2"/>
    <n v="100474696"/>
    <x v="0"/>
    <x v="0"/>
    <s v="Retenções Iur"/>
    <s v="ORI"/>
    <x v="0"/>
    <s v="RIUR"/>
    <x v="0"/>
    <x v="0"/>
    <x v="0"/>
    <x v="0"/>
    <x v="0"/>
    <x v="0"/>
    <x v="0"/>
    <x v="0"/>
    <x v="0"/>
    <x v="0"/>
    <x v="0"/>
    <s v="Retenções Iur"/>
    <x v="0"/>
    <x v="0"/>
    <x v="0"/>
    <x v="0"/>
    <x v="2"/>
    <x v="0"/>
    <x v="0"/>
    <s v="000000"/>
    <x v="0"/>
    <x v="1"/>
    <x v="0"/>
    <x v="0"/>
    <s v="RETENCAO OT"/>
  </r>
  <r>
    <x v="0"/>
    <n v="0"/>
    <n v="0"/>
    <n v="0"/>
    <n v="12000"/>
    <x v="2513"/>
    <x v="0"/>
    <x v="1"/>
    <x v="0"/>
    <s v="80.02.10.03"/>
    <x v="40"/>
    <x v="2"/>
    <x v="2"/>
    <s v="Outros"/>
    <s v="80.02.10"/>
    <s v="Outros"/>
    <s v="80.02.10"/>
    <x v="58"/>
    <x v="0"/>
    <x v="2"/>
    <x v="0"/>
    <x v="1"/>
    <x v="2"/>
    <x v="1"/>
    <x v="0"/>
    <x v="0"/>
    <s v="2023-01-27"/>
    <x v="0"/>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8000"/>
    <x v="2514"/>
    <x v="0"/>
    <x v="1"/>
    <x v="0"/>
    <s v="80.02.10.28"/>
    <x v="39"/>
    <x v="2"/>
    <x v="2"/>
    <s v="Outros"/>
    <s v="80.02.10"/>
    <s v="Outros"/>
    <s v="80.02.10"/>
    <x v="3"/>
    <x v="0"/>
    <x v="2"/>
    <x v="2"/>
    <x v="1"/>
    <x v="2"/>
    <x v="1"/>
    <x v="0"/>
    <x v="0"/>
    <s v="2023-01-27"/>
    <x v="0"/>
    <n v="8000"/>
    <x v="0"/>
    <m/>
    <x v="0"/>
    <m/>
    <x v="83"/>
    <n v="100479279"/>
    <x v="0"/>
    <x v="0"/>
    <s v="Desconto Vencimento"/>
    <s v="ORI"/>
    <x v="0"/>
    <s v="DV"/>
    <x v="0"/>
    <x v="0"/>
    <x v="0"/>
    <x v="0"/>
    <x v="0"/>
    <x v="0"/>
    <x v="0"/>
    <x v="0"/>
    <x v="0"/>
    <x v="0"/>
    <x v="0"/>
    <s v="Desconto Vencimento"/>
    <x v="0"/>
    <x v="0"/>
    <x v="0"/>
    <x v="0"/>
    <x v="2"/>
    <x v="0"/>
    <x v="0"/>
    <s v="000000"/>
    <x v="0"/>
    <x v="1"/>
    <x v="0"/>
    <x v="0"/>
    <s v="RETENCAO OT"/>
  </r>
  <r>
    <x v="0"/>
    <n v="0"/>
    <n v="0"/>
    <n v="0"/>
    <n v="69614"/>
    <x v="2515"/>
    <x v="0"/>
    <x v="1"/>
    <x v="0"/>
    <s v="80.02.10.01"/>
    <x v="6"/>
    <x v="2"/>
    <x v="2"/>
    <s v="Outros"/>
    <s v="80.02.10"/>
    <s v="Outros"/>
    <s v="80.02.10"/>
    <x v="12"/>
    <x v="0"/>
    <x v="2"/>
    <x v="0"/>
    <x v="1"/>
    <x v="2"/>
    <x v="1"/>
    <x v="0"/>
    <x v="0"/>
    <s v="2023-01-27"/>
    <x v="0"/>
    <n v="6961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2516"/>
    <x v="0"/>
    <x v="1"/>
    <x v="0"/>
    <s v="80.02.10.02"/>
    <x v="7"/>
    <x v="2"/>
    <x v="2"/>
    <s v="Outros"/>
    <s v="80.02.10"/>
    <s v="Outros"/>
    <s v="80.02.10"/>
    <x v="13"/>
    <x v="0"/>
    <x v="2"/>
    <x v="0"/>
    <x v="1"/>
    <x v="2"/>
    <x v="1"/>
    <x v="0"/>
    <x v="0"/>
    <s v="2023-01-27"/>
    <x v="0"/>
    <n v="819"/>
    <x v="0"/>
    <m/>
    <x v="0"/>
    <m/>
    <x v="7"/>
    <n v="100474707"/>
    <x v="0"/>
    <x v="0"/>
    <s v="Retençoes STAPS"/>
    <s v="ORI"/>
    <x v="0"/>
    <s v="RSND"/>
    <x v="0"/>
    <x v="0"/>
    <x v="0"/>
    <x v="0"/>
    <x v="0"/>
    <x v="0"/>
    <x v="0"/>
    <x v="0"/>
    <x v="0"/>
    <x v="0"/>
    <x v="0"/>
    <s v="Retençoes STAPS"/>
    <x v="0"/>
    <x v="0"/>
    <x v="0"/>
    <x v="0"/>
    <x v="2"/>
    <x v="0"/>
    <x v="0"/>
    <s v="000000"/>
    <x v="0"/>
    <x v="1"/>
    <x v="0"/>
    <x v="0"/>
    <s v="RETENCAO OT"/>
  </r>
  <r>
    <x v="0"/>
    <n v="0"/>
    <n v="0"/>
    <n v="0"/>
    <n v="271"/>
    <x v="2517"/>
    <x v="0"/>
    <x v="1"/>
    <x v="0"/>
    <s v="80.02.10.24"/>
    <x v="38"/>
    <x v="2"/>
    <x v="2"/>
    <s v="Outros"/>
    <s v="80.02.10"/>
    <s v="Outros"/>
    <s v="80.02.10"/>
    <x v="13"/>
    <x v="0"/>
    <x v="2"/>
    <x v="0"/>
    <x v="1"/>
    <x v="2"/>
    <x v="1"/>
    <x v="0"/>
    <x v="0"/>
    <s v="2023-01-27"/>
    <x v="0"/>
    <n v="271"/>
    <x v="0"/>
    <m/>
    <x v="0"/>
    <m/>
    <x v="51"/>
    <n v="100478987"/>
    <x v="0"/>
    <x v="0"/>
    <s v="Retenções SIACSA"/>
    <s v="ORI"/>
    <x v="0"/>
    <s v="SIACSA"/>
    <x v="0"/>
    <x v="0"/>
    <x v="0"/>
    <x v="0"/>
    <x v="0"/>
    <x v="0"/>
    <x v="0"/>
    <x v="0"/>
    <x v="0"/>
    <x v="0"/>
    <x v="0"/>
    <s v="Retenções SIACSA"/>
    <x v="0"/>
    <x v="0"/>
    <x v="0"/>
    <x v="0"/>
    <x v="2"/>
    <x v="0"/>
    <x v="0"/>
    <s v="000000"/>
    <x v="0"/>
    <x v="1"/>
    <x v="0"/>
    <x v="0"/>
    <s v="RETENCAO OT"/>
  </r>
  <r>
    <x v="0"/>
    <n v="0"/>
    <n v="0"/>
    <n v="0"/>
    <n v="27269"/>
    <x v="2518"/>
    <x v="0"/>
    <x v="1"/>
    <x v="0"/>
    <s v="80.02.10.26"/>
    <x v="3"/>
    <x v="2"/>
    <x v="2"/>
    <s v="Outros"/>
    <s v="80.02.10"/>
    <s v="Outros"/>
    <s v="80.02.10"/>
    <x v="3"/>
    <x v="0"/>
    <x v="2"/>
    <x v="2"/>
    <x v="1"/>
    <x v="2"/>
    <x v="1"/>
    <x v="0"/>
    <x v="0"/>
    <s v="2023-01-27"/>
    <x v="0"/>
    <n v="27269"/>
    <x v="0"/>
    <m/>
    <x v="0"/>
    <m/>
    <x v="3"/>
    <n v="100479277"/>
    <x v="0"/>
    <x v="0"/>
    <s v="Retenção Sansung"/>
    <s v="ORI"/>
    <x v="0"/>
    <s v="RS"/>
    <x v="0"/>
    <x v="0"/>
    <x v="0"/>
    <x v="0"/>
    <x v="0"/>
    <x v="0"/>
    <x v="0"/>
    <x v="0"/>
    <x v="0"/>
    <x v="0"/>
    <x v="0"/>
    <s v="Retenção Sansung"/>
    <x v="0"/>
    <x v="0"/>
    <x v="0"/>
    <x v="0"/>
    <x v="2"/>
    <x v="0"/>
    <x v="0"/>
    <s v="000000"/>
    <x v="0"/>
    <x v="1"/>
    <x v="0"/>
    <x v="0"/>
    <s v="RETENCAO OT"/>
  </r>
  <r>
    <x v="0"/>
    <n v="0"/>
    <n v="0"/>
    <n v="0"/>
    <n v="38810"/>
    <x v="2519"/>
    <x v="0"/>
    <x v="1"/>
    <x v="0"/>
    <s v="80.02.01"/>
    <x v="2"/>
    <x v="2"/>
    <x v="2"/>
    <s v="Retenções Iur"/>
    <s v="80.02.01"/>
    <s v="Retenções Iur"/>
    <s v="80.02.01"/>
    <x v="2"/>
    <x v="0"/>
    <x v="2"/>
    <x v="0"/>
    <x v="1"/>
    <x v="2"/>
    <x v="1"/>
    <x v="0"/>
    <x v="0"/>
    <s v="2023-01-27"/>
    <x v="0"/>
    <n v="38810"/>
    <x v="0"/>
    <m/>
    <x v="0"/>
    <m/>
    <x v="2"/>
    <n v="100474696"/>
    <x v="0"/>
    <x v="0"/>
    <s v="Retenções Iur"/>
    <s v="ORI"/>
    <x v="0"/>
    <s v="RIUR"/>
    <x v="0"/>
    <x v="0"/>
    <x v="0"/>
    <x v="0"/>
    <x v="0"/>
    <x v="0"/>
    <x v="0"/>
    <x v="0"/>
    <x v="0"/>
    <x v="0"/>
    <x v="0"/>
    <s v="Retenções Iur"/>
    <x v="0"/>
    <x v="0"/>
    <x v="0"/>
    <x v="0"/>
    <x v="2"/>
    <x v="0"/>
    <x v="0"/>
    <s v="000000"/>
    <x v="0"/>
    <x v="1"/>
    <x v="0"/>
    <x v="0"/>
    <s v="RETENCAO OT"/>
  </r>
  <r>
    <x v="0"/>
    <n v="0"/>
    <n v="0"/>
    <n v="0"/>
    <n v="9000"/>
    <x v="2520"/>
    <x v="0"/>
    <x v="1"/>
    <x v="0"/>
    <s v="80.02.10.03"/>
    <x v="40"/>
    <x v="2"/>
    <x v="2"/>
    <s v="Outros"/>
    <s v="80.02.10"/>
    <s v="Outros"/>
    <s v="80.02.10"/>
    <x v="58"/>
    <x v="0"/>
    <x v="2"/>
    <x v="0"/>
    <x v="1"/>
    <x v="2"/>
    <x v="1"/>
    <x v="0"/>
    <x v="0"/>
    <s v="2023-01-27"/>
    <x v="0"/>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2521"/>
    <x v="0"/>
    <x v="1"/>
    <x v="0"/>
    <s v="80.02.10.01"/>
    <x v="6"/>
    <x v="2"/>
    <x v="2"/>
    <s v="Outros"/>
    <s v="80.02.10"/>
    <s v="Outros"/>
    <s v="80.02.10"/>
    <x v="12"/>
    <x v="0"/>
    <x v="2"/>
    <x v="0"/>
    <x v="1"/>
    <x v="2"/>
    <x v="1"/>
    <x v="0"/>
    <x v="0"/>
    <s v="2023-01-27"/>
    <x v="0"/>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82"/>
    <x v="2522"/>
    <x v="0"/>
    <x v="1"/>
    <x v="0"/>
    <s v="80.02.10.24"/>
    <x v="38"/>
    <x v="2"/>
    <x v="2"/>
    <s v="Outros"/>
    <s v="80.02.10"/>
    <s v="Outros"/>
    <s v="80.02.10"/>
    <x v="13"/>
    <x v="0"/>
    <x v="2"/>
    <x v="0"/>
    <x v="1"/>
    <x v="2"/>
    <x v="1"/>
    <x v="0"/>
    <x v="0"/>
    <s v="2023-01-27"/>
    <x v="0"/>
    <n v="1182"/>
    <x v="0"/>
    <m/>
    <x v="0"/>
    <m/>
    <x v="51"/>
    <n v="100478987"/>
    <x v="0"/>
    <x v="0"/>
    <s v="Retenções SIACSA"/>
    <s v="ORI"/>
    <x v="0"/>
    <s v="SIACSA"/>
    <x v="0"/>
    <x v="0"/>
    <x v="0"/>
    <x v="0"/>
    <x v="0"/>
    <x v="0"/>
    <x v="0"/>
    <x v="0"/>
    <x v="0"/>
    <x v="0"/>
    <x v="0"/>
    <s v="Retenções SIACSA"/>
    <x v="0"/>
    <x v="0"/>
    <x v="0"/>
    <x v="0"/>
    <x v="2"/>
    <x v="0"/>
    <x v="0"/>
    <s v="000000"/>
    <x v="0"/>
    <x v="1"/>
    <x v="0"/>
    <x v="0"/>
    <s v="RETENCAO OT"/>
  </r>
  <r>
    <x v="0"/>
    <n v="0"/>
    <n v="0"/>
    <n v="0"/>
    <n v="20655"/>
    <x v="2523"/>
    <x v="0"/>
    <x v="1"/>
    <x v="0"/>
    <s v="80.02.10.26"/>
    <x v="3"/>
    <x v="2"/>
    <x v="2"/>
    <s v="Outros"/>
    <s v="80.02.10"/>
    <s v="Outros"/>
    <s v="80.02.10"/>
    <x v="3"/>
    <x v="0"/>
    <x v="2"/>
    <x v="2"/>
    <x v="1"/>
    <x v="2"/>
    <x v="1"/>
    <x v="0"/>
    <x v="0"/>
    <s v="2023-01-27"/>
    <x v="0"/>
    <n v="20655"/>
    <x v="0"/>
    <m/>
    <x v="0"/>
    <m/>
    <x v="3"/>
    <n v="100479277"/>
    <x v="0"/>
    <x v="0"/>
    <s v="Retenção Sansung"/>
    <s v="ORI"/>
    <x v="0"/>
    <s v="RS"/>
    <x v="0"/>
    <x v="0"/>
    <x v="0"/>
    <x v="0"/>
    <x v="0"/>
    <x v="0"/>
    <x v="0"/>
    <x v="0"/>
    <x v="0"/>
    <x v="0"/>
    <x v="0"/>
    <s v="Retenção Sansung"/>
    <x v="0"/>
    <x v="0"/>
    <x v="0"/>
    <x v="0"/>
    <x v="2"/>
    <x v="0"/>
    <x v="0"/>
    <s v="000000"/>
    <x v="0"/>
    <x v="1"/>
    <x v="0"/>
    <x v="0"/>
    <s v="RETENCAO OT"/>
  </r>
  <r>
    <x v="0"/>
    <n v="0"/>
    <n v="0"/>
    <n v="0"/>
    <n v="3598"/>
    <x v="2524"/>
    <x v="0"/>
    <x v="1"/>
    <x v="0"/>
    <s v="80.02.01"/>
    <x v="2"/>
    <x v="2"/>
    <x v="2"/>
    <s v="Retenções Iur"/>
    <s v="80.02.01"/>
    <s v="Retenções Iur"/>
    <s v="80.02.01"/>
    <x v="2"/>
    <x v="0"/>
    <x v="2"/>
    <x v="0"/>
    <x v="1"/>
    <x v="2"/>
    <x v="1"/>
    <x v="0"/>
    <x v="0"/>
    <s v="2023-01-27"/>
    <x v="0"/>
    <n v="3598"/>
    <x v="0"/>
    <m/>
    <x v="0"/>
    <m/>
    <x v="2"/>
    <n v="100474696"/>
    <x v="0"/>
    <x v="0"/>
    <s v="Retenções Iur"/>
    <s v="ORI"/>
    <x v="0"/>
    <s v="RIUR"/>
    <x v="0"/>
    <x v="0"/>
    <x v="0"/>
    <x v="0"/>
    <x v="0"/>
    <x v="0"/>
    <x v="0"/>
    <x v="0"/>
    <x v="0"/>
    <x v="0"/>
    <x v="0"/>
    <s v="Retenções Iur"/>
    <x v="0"/>
    <x v="0"/>
    <x v="0"/>
    <x v="0"/>
    <x v="2"/>
    <x v="0"/>
    <x v="0"/>
    <s v="000000"/>
    <x v="0"/>
    <x v="1"/>
    <x v="0"/>
    <x v="0"/>
    <s v="RETENCAO OT"/>
  </r>
  <r>
    <x v="0"/>
    <n v="0"/>
    <n v="0"/>
    <n v="0"/>
    <n v="8233"/>
    <x v="2525"/>
    <x v="0"/>
    <x v="1"/>
    <x v="0"/>
    <s v="80.02.10.21"/>
    <x v="60"/>
    <x v="2"/>
    <x v="2"/>
    <s v="Outros"/>
    <s v="80.02.10"/>
    <s v="Outros"/>
    <s v="80.02.10"/>
    <x v="73"/>
    <x v="0"/>
    <x v="2"/>
    <x v="0"/>
    <x v="1"/>
    <x v="2"/>
    <x v="1"/>
    <x v="0"/>
    <x v="0"/>
    <s v="2023-01-27"/>
    <x v="0"/>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2526"/>
    <x v="0"/>
    <x v="1"/>
    <x v="0"/>
    <s v="80.02.10.03"/>
    <x v="40"/>
    <x v="2"/>
    <x v="2"/>
    <s v="Outros"/>
    <s v="80.02.10"/>
    <s v="Outros"/>
    <s v="80.02.10"/>
    <x v="58"/>
    <x v="0"/>
    <x v="2"/>
    <x v="0"/>
    <x v="1"/>
    <x v="2"/>
    <x v="1"/>
    <x v="0"/>
    <x v="0"/>
    <s v="2023-01-27"/>
    <x v="0"/>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7807"/>
    <x v="2527"/>
    <x v="0"/>
    <x v="1"/>
    <x v="0"/>
    <s v="80.02.10.01"/>
    <x v="6"/>
    <x v="2"/>
    <x v="2"/>
    <s v="Outros"/>
    <s v="80.02.10"/>
    <s v="Outros"/>
    <s v="80.02.10"/>
    <x v="12"/>
    <x v="0"/>
    <x v="2"/>
    <x v="0"/>
    <x v="1"/>
    <x v="2"/>
    <x v="1"/>
    <x v="0"/>
    <x v="0"/>
    <s v="2023-01-27"/>
    <x v="0"/>
    <n v="9780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762"/>
    <x v="2528"/>
    <x v="0"/>
    <x v="1"/>
    <x v="0"/>
    <s v="80.02.10.02"/>
    <x v="7"/>
    <x v="2"/>
    <x v="2"/>
    <s v="Outros"/>
    <s v="80.02.10"/>
    <s v="Outros"/>
    <s v="80.02.10"/>
    <x v="13"/>
    <x v="0"/>
    <x v="2"/>
    <x v="0"/>
    <x v="1"/>
    <x v="2"/>
    <x v="1"/>
    <x v="0"/>
    <x v="0"/>
    <s v="2023-01-27"/>
    <x v="0"/>
    <n v="2762"/>
    <x v="0"/>
    <m/>
    <x v="0"/>
    <m/>
    <x v="7"/>
    <n v="100474707"/>
    <x v="0"/>
    <x v="0"/>
    <s v="Retençoes STAPS"/>
    <s v="ORI"/>
    <x v="0"/>
    <s v="RSND"/>
    <x v="0"/>
    <x v="0"/>
    <x v="0"/>
    <x v="0"/>
    <x v="0"/>
    <x v="0"/>
    <x v="0"/>
    <x v="0"/>
    <x v="0"/>
    <x v="0"/>
    <x v="0"/>
    <s v="Retençoes STAPS"/>
    <x v="0"/>
    <x v="0"/>
    <x v="0"/>
    <x v="0"/>
    <x v="2"/>
    <x v="0"/>
    <x v="0"/>
    <s v="000000"/>
    <x v="0"/>
    <x v="1"/>
    <x v="0"/>
    <x v="0"/>
    <s v="RETENCAO OT"/>
  </r>
  <r>
    <x v="0"/>
    <n v="0"/>
    <n v="0"/>
    <n v="0"/>
    <n v="190"/>
    <x v="2529"/>
    <x v="0"/>
    <x v="1"/>
    <x v="0"/>
    <s v="80.02.10.23"/>
    <x v="37"/>
    <x v="2"/>
    <x v="2"/>
    <s v="Outros"/>
    <s v="80.02.10"/>
    <s v="Outros"/>
    <s v="80.02.10"/>
    <x v="13"/>
    <x v="0"/>
    <x v="2"/>
    <x v="0"/>
    <x v="1"/>
    <x v="2"/>
    <x v="1"/>
    <x v="0"/>
    <x v="0"/>
    <s v="2023-01-27"/>
    <x v="0"/>
    <n v="190"/>
    <x v="0"/>
    <m/>
    <x v="0"/>
    <m/>
    <x v="82"/>
    <n v="100478986"/>
    <x v="0"/>
    <x v="0"/>
    <s v="Retenções SISCAP"/>
    <s v="ORI"/>
    <x v="0"/>
    <s v="SISCAP"/>
    <x v="0"/>
    <x v="0"/>
    <x v="0"/>
    <x v="0"/>
    <x v="0"/>
    <x v="0"/>
    <x v="0"/>
    <x v="0"/>
    <x v="0"/>
    <x v="0"/>
    <x v="0"/>
    <s v="Retenções SISCAP"/>
    <x v="0"/>
    <x v="0"/>
    <x v="0"/>
    <x v="0"/>
    <x v="2"/>
    <x v="0"/>
    <x v="0"/>
    <s v="000000"/>
    <x v="0"/>
    <x v="1"/>
    <x v="0"/>
    <x v="0"/>
    <s v="RETENCAO OT"/>
  </r>
  <r>
    <x v="0"/>
    <n v="0"/>
    <n v="0"/>
    <n v="0"/>
    <n v="1587"/>
    <x v="2530"/>
    <x v="0"/>
    <x v="1"/>
    <x v="0"/>
    <s v="80.02.10.24"/>
    <x v="38"/>
    <x v="2"/>
    <x v="2"/>
    <s v="Outros"/>
    <s v="80.02.10"/>
    <s v="Outros"/>
    <s v="80.02.10"/>
    <x v="13"/>
    <x v="0"/>
    <x v="2"/>
    <x v="0"/>
    <x v="1"/>
    <x v="2"/>
    <x v="1"/>
    <x v="0"/>
    <x v="0"/>
    <s v="2023-01-27"/>
    <x v="0"/>
    <n v="1587"/>
    <x v="0"/>
    <m/>
    <x v="0"/>
    <m/>
    <x v="51"/>
    <n v="100478987"/>
    <x v="0"/>
    <x v="0"/>
    <s v="Retenções SIACSA"/>
    <s v="ORI"/>
    <x v="0"/>
    <s v="SIACSA"/>
    <x v="0"/>
    <x v="0"/>
    <x v="0"/>
    <x v="0"/>
    <x v="0"/>
    <x v="0"/>
    <x v="0"/>
    <x v="0"/>
    <x v="0"/>
    <x v="0"/>
    <x v="0"/>
    <s v="Retenções SIACSA"/>
    <x v="0"/>
    <x v="0"/>
    <x v="0"/>
    <x v="0"/>
    <x v="2"/>
    <x v="0"/>
    <x v="0"/>
    <s v="000000"/>
    <x v="0"/>
    <x v="1"/>
    <x v="0"/>
    <x v="0"/>
    <s v="RETENCAO OT"/>
  </r>
  <r>
    <x v="0"/>
    <n v="0"/>
    <n v="0"/>
    <n v="0"/>
    <n v="29668"/>
    <x v="2531"/>
    <x v="0"/>
    <x v="1"/>
    <x v="0"/>
    <s v="80.02.10.26"/>
    <x v="3"/>
    <x v="2"/>
    <x v="2"/>
    <s v="Outros"/>
    <s v="80.02.10"/>
    <s v="Outros"/>
    <s v="80.02.10"/>
    <x v="3"/>
    <x v="0"/>
    <x v="2"/>
    <x v="2"/>
    <x v="1"/>
    <x v="2"/>
    <x v="1"/>
    <x v="0"/>
    <x v="0"/>
    <s v="2023-01-27"/>
    <x v="0"/>
    <n v="29668"/>
    <x v="0"/>
    <m/>
    <x v="0"/>
    <m/>
    <x v="3"/>
    <n v="100479277"/>
    <x v="0"/>
    <x v="0"/>
    <s v="Retenção Sansung"/>
    <s v="ORI"/>
    <x v="0"/>
    <s v="RS"/>
    <x v="0"/>
    <x v="0"/>
    <x v="0"/>
    <x v="0"/>
    <x v="0"/>
    <x v="0"/>
    <x v="0"/>
    <x v="0"/>
    <x v="0"/>
    <x v="0"/>
    <x v="0"/>
    <s v="Retenção Sansung"/>
    <x v="0"/>
    <x v="0"/>
    <x v="0"/>
    <x v="0"/>
    <x v="2"/>
    <x v="0"/>
    <x v="0"/>
    <s v="000000"/>
    <x v="0"/>
    <x v="1"/>
    <x v="0"/>
    <x v="0"/>
    <s v="RETENCAO OT"/>
  </r>
  <r>
    <x v="0"/>
    <n v="0"/>
    <n v="0"/>
    <n v="0"/>
    <n v="25409"/>
    <x v="2532"/>
    <x v="0"/>
    <x v="1"/>
    <x v="0"/>
    <s v="80.02.01"/>
    <x v="2"/>
    <x v="2"/>
    <x v="2"/>
    <s v="Retenções Iur"/>
    <s v="80.02.01"/>
    <s v="Retenções Iur"/>
    <s v="80.02.01"/>
    <x v="2"/>
    <x v="0"/>
    <x v="2"/>
    <x v="0"/>
    <x v="1"/>
    <x v="2"/>
    <x v="1"/>
    <x v="0"/>
    <x v="0"/>
    <s v="2023-01-27"/>
    <x v="0"/>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2533"/>
    <x v="0"/>
    <x v="1"/>
    <x v="0"/>
    <s v="80.02.10.01"/>
    <x v="6"/>
    <x v="2"/>
    <x v="2"/>
    <s v="Outros"/>
    <s v="80.02.10"/>
    <s v="Outros"/>
    <s v="80.02.10"/>
    <x v="12"/>
    <x v="0"/>
    <x v="2"/>
    <x v="0"/>
    <x v="1"/>
    <x v="2"/>
    <x v="1"/>
    <x v="0"/>
    <x v="0"/>
    <s v="2023-01-27"/>
    <x v="0"/>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2534"/>
    <x v="0"/>
    <x v="1"/>
    <x v="0"/>
    <s v="80.02.01"/>
    <x v="2"/>
    <x v="2"/>
    <x v="2"/>
    <s v="Retenções Iur"/>
    <s v="80.02.01"/>
    <s v="Retenções Iur"/>
    <s v="80.02.01"/>
    <x v="2"/>
    <x v="0"/>
    <x v="2"/>
    <x v="0"/>
    <x v="1"/>
    <x v="2"/>
    <x v="1"/>
    <x v="0"/>
    <x v="0"/>
    <s v="2023-01-27"/>
    <x v="0"/>
    <n v="10834"/>
    <x v="0"/>
    <m/>
    <x v="0"/>
    <m/>
    <x v="2"/>
    <n v="100474696"/>
    <x v="0"/>
    <x v="0"/>
    <s v="Retenções Iur"/>
    <s v="ORI"/>
    <x v="0"/>
    <s v="RIUR"/>
    <x v="0"/>
    <x v="0"/>
    <x v="0"/>
    <x v="0"/>
    <x v="0"/>
    <x v="0"/>
    <x v="0"/>
    <x v="0"/>
    <x v="0"/>
    <x v="0"/>
    <x v="0"/>
    <s v="Retenções Iur"/>
    <x v="0"/>
    <x v="0"/>
    <x v="0"/>
    <x v="0"/>
    <x v="2"/>
    <x v="0"/>
    <x v="0"/>
    <s v="000000"/>
    <x v="0"/>
    <x v="1"/>
    <x v="0"/>
    <x v="0"/>
    <s v="RETENCAO OT"/>
  </r>
  <r>
    <x v="0"/>
    <n v="0"/>
    <n v="0"/>
    <n v="0"/>
    <n v="26638"/>
    <x v="2535"/>
    <x v="0"/>
    <x v="1"/>
    <x v="0"/>
    <s v="80.02.10.01"/>
    <x v="6"/>
    <x v="2"/>
    <x v="2"/>
    <s v="Outros"/>
    <s v="80.02.10"/>
    <s v="Outros"/>
    <s v="80.02.10"/>
    <x v="12"/>
    <x v="0"/>
    <x v="2"/>
    <x v="0"/>
    <x v="1"/>
    <x v="2"/>
    <x v="1"/>
    <x v="0"/>
    <x v="0"/>
    <s v="2023-01-27"/>
    <x v="0"/>
    <n v="2663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2536"/>
    <x v="0"/>
    <x v="1"/>
    <x v="0"/>
    <s v="80.02.10.02"/>
    <x v="7"/>
    <x v="2"/>
    <x v="2"/>
    <s v="Outros"/>
    <s v="80.02.10"/>
    <s v="Outros"/>
    <s v="80.02.10"/>
    <x v="13"/>
    <x v="0"/>
    <x v="2"/>
    <x v="0"/>
    <x v="1"/>
    <x v="2"/>
    <x v="1"/>
    <x v="0"/>
    <x v="0"/>
    <s v="2023-01-27"/>
    <x v="0"/>
    <n v="589"/>
    <x v="0"/>
    <m/>
    <x v="0"/>
    <m/>
    <x v="7"/>
    <n v="100474707"/>
    <x v="0"/>
    <x v="0"/>
    <s v="Retençoes STAPS"/>
    <s v="ORI"/>
    <x v="0"/>
    <s v="RSND"/>
    <x v="0"/>
    <x v="0"/>
    <x v="0"/>
    <x v="0"/>
    <x v="0"/>
    <x v="0"/>
    <x v="0"/>
    <x v="0"/>
    <x v="0"/>
    <x v="0"/>
    <x v="0"/>
    <s v="Retençoes STAPS"/>
    <x v="0"/>
    <x v="0"/>
    <x v="0"/>
    <x v="0"/>
    <x v="2"/>
    <x v="0"/>
    <x v="0"/>
    <s v="000000"/>
    <x v="0"/>
    <x v="1"/>
    <x v="0"/>
    <x v="0"/>
    <s v="RETENCAO OT"/>
  </r>
  <r>
    <x v="0"/>
    <n v="0"/>
    <n v="0"/>
    <n v="0"/>
    <n v="418"/>
    <x v="2537"/>
    <x v="0"/>
    <x v="1"/>
    <x v="0"/>
    <s v="80.02.10.24"/>
    <x v="38"/>
    <x v="2"/>
    <x v="2"/>
    <s v="Outros"/>
    <s v="80.02.10"/>
    <s v="Outros"/>
    <s v="80.02.10"/>
    <x v="13"/>
    <x v="0"/>
    <x v="2"/>
    <x v="0"/>
    <x v="1"/>
    <x v="2"/>
    <x v="1"/>
    <x v="0"/>
    <x v="0"/>
    <s v="2023-01-27"/>
    <x v="0"/>
    <n v="418"/>
    <x v="0"/>
    <m/>
    <x v="0"/>
    <m/>
    <x v="51"/>
    <n v="100478987"/>
    <x v="0"/>
    <x v="0"/>
    <s v="Retenções SIACSA"/>
    <s v="ORI"/>
    <x v="0"/>
    <s v="SIACSA"/>
    <x v="0"/>
    <x v="0"/>
    <x v="0"/>
    <x v="0"/>
    <x v="0"/>
    <x v="0"/>
    <x v="0"/>
    <x v="0"/>
    <x v="0"/>
    <x v="0"/>
    <x v="0"/>
    <s v="Retenções SIACSA"/>
    <x v="0"/>
    <x v="0"/>
    <x v="0"/>
    <x v="0"/>
    <x v="2"/>
    <x v="0"/>
    <x v="0"/>
    <s v="000000"/>
    <x v="0"/>
    <x v="1"/>
    <x v="0"/>
    <x v="0"/>
    <s v="RETENCAO OT"/>
  </r>
  <r>
    <x v="0"/>
    <n v="0"/>
    <n v="0"/>
    <n v="0"/>
    <n v="3774"/>
    <x v="2538"/>
    <x v="0"/>
    <x v="1"/>
    <x v="0"/>
    <s v="80.02.10.26"/>
    <x v="3"/>
    <x v="2"/>
    <x v="2"/>
    <s v="Outros"/>
    <s v="80.02.10"/>
    <s v="Outros"/>
    <s v="80.02.10"/>
    <x v="3"/>
    <x v="0"/>
    <x v="2"/>
    <x v="2"/>
    <x v="1"/>
    <x v="2"/>
    <x v="1"/>
    <x v="0"/>
    <x v="0"/>
    <s v="2023-01-27"/>
    <x v="0"/>
    <n v="3774"/>
    <x v="0"/>
    <m/>
    <x v="0"/>
    <m/>
    <x v="3"/>
    <n v="100479277"/>
    <x v="0"/>
    <x v="0"/>
    <s v="Retenção Sansung"/>
    <s v="ORI"/>
    <x v="0"/>
    <s v="RS"/>
    <x v="0"/>
    <x v="0"/>
    <x v="0"/>
    <x v="0"/>
    <x v="0"/>
    <x v="0"/>
    <x v="0"/>
    <x v="0"/>
    <x v="0"/>
    <x v="0"/>
    <x v="0"/>
    <s v="Retenção Sansung"/>
    <x v="0"/>
    <x v="0"/>
    <x v="0"/>
    <x v="0"/>
    <x v="2"/>
    <x v="0"/>
    <x v="0"/>
    <s v="000000"/>
    <x v="0"/>
    <x v="1"/>
    <x v="0"/>
    <x v="0"/>
    <s v="RETENCAO OT"/>
  </r>
  <r>
    <x v="0"/>
    <n v="0"/>
    <n v="0"/>
    <n v="0"/>
    <n v="100"/>
    <x v="2539"/>
    <x v="0"/>
    <x v="1"/>
    <x v="0"/>
    <s v="80.02.01"/>
    <x v="2"/>
    <x v="2"/>
    <x v="2"/>
    <s v="Retenções Iur"/>
    <s v="80.02.01"/>
    <s v="Retenções Iur"/>
    <s v="80.02.01"/>
    <x v="2"/>
    <x v="0"/>
    <x v="2"/>
    <x v="0"/>
    <x v="1"/>
    <x v="2"/>
    <x v="1"/>
    <x v="0"/>
    <x v="0"/>
    <s v="2023-01-27"/>
    <x v="0"/>
    <n v="100"/>
    <x v="0"/>
    <m/>
    <x v="0"/>
    <m/>
    <x v="2"/>
    <n v="100474696"/>
    <x v="0"/>
    <x v="0"/>
    <s v="Retenções Iur"/>
    <s v="ORI"/>
    <x v="0"/>
    <s v="RIUR"/>
    <x v="0"/>
    <x v="0"/>
    <x v="0"/>
    <x v="0"/>
    <x v="0"/>
    <x v="0"/>
    <x v="0"/>
    <x v="0"/>
    <x v="0"/>
    <x v="0"/>
    <x v="0"/>
    <s v="Retenções Iur"/>
    <x v="0"/>
    <x v="0"/>
    <x v="0"/>
    <x v="0"/>
    <x v="2"/>
    <x v="0"/>
    <x v="0"/>
    <s v="000000"/>
    <x v="0"/>
    <x v="1"/>
    <x v="0"/>
    <x v="0"/>
    <s v="RETENCAO OT"/>
  </r>
  <r>
    <x v="0"/>
    <n v="0"/>
    <n v="0"/>
    <n v="0"/>
    <n v="84854"/>
    <x v="2540"/>
    <x v="0"/>
    <x v="1"/>
    <x v="0"/>
    <s v="80.02.10.01"/>
    <x v="6"/>
    <x v="2"/>
    <x v="2"/>
    <s v="Outros"/>
    <s v="80.02.10"/>
    <s v="Outros"/>
    <s v="80.02.10"/>
    <x v="12"/>
    <x v="0"/>
    <x v="2"/>
    <x v="0"/>
    <x v="1"/>
    <x v="2"/>
    <x v="1"/>
    <x v="0"/>
    <x v="0"/>
    <s v="2023-01-27"/>
    <x v="0"/>
    <n v="8485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40"/>
    <x v="2541"/>
    <x v="0"/>
    <x v="1"/>
    <x v="0"/>
    <s v="80.02.10.02"/>
    <x v="7"/>
    <x v="2"/>
    <x v="2"/>
    <s v="Outros"/>
    <s v="80.02.10"/>
    <s v="Outros"/>
    <s v="80.02.10"/>
    <x v="13"/>
    <x v="0"/>
    <x v="2"/>
    <x v="0"/>
    <x v="1"/>
    <x v="2"/>
    <x v="1"/>
    <x v="0"/>
    <x v="0"/>
    <s v="2023-01-27"/>
    <x v="0"/>
    <n v="4140"/>
    <x v="0"/>
    <m/>
    <x v="0"/>
    <m/>
    <x v="7"/>
    <n v="100474707"/>
    <x v="0"/>
    <x v="0"/>
    <s v="Retençoes STAPS"/>
    <s v="ORI"/>
    <x v="0"/>
    <s v="RSND"/>
    <x v="0"/>
    <x v="0"/>
    <x v="0"/>
    <x v="0"/>
    <x v="0"/>
    <x v="0"/>
    <x v="0"/>
    <x v="0"/>
    <x v="0"/>
    <x v="0"/>
    <x v="0"/>
    <s v="Retençoes STAPS"/>
    <x v="0"/>
    <x v="0"/>
    <x v="0"/>
    <x v="0"/>
    <x v="2"/>
    <x v="0"/>
    <x v="0"/>
    <s v="000000"/>
    <x v="0"/>
    <x v="1"/>
    <x v="0"/>
    <x v="0"/>
    <s v="RETENCAO OT"/>
  </r>
  <r>
    <x v="0"/>
    <n v="0"/>
    <n v="0"/>
    <n v="0"/>
    <n v="271"/>
    <x v="2542"/>
    <x v="0"/>
    <x v="1"/>
    <x v="0"/>
    <s v="80.02.10.24"/>
    <x v="38"/>
    <x v="2"/>
    <x v="2"/>
    <s v="Outros"/>
    <s v="80.02.10"/>
    <s v="Outros"/>
    <s v="80.02.10"/>
    <x v="13"/>
    <x v="0"/>
    <x v="2"/>
    <x v="0"/>
    <x v="1"/>
    <x v="2"/>
    <x v="1"/>
    <x v="0"/>
    <x v="0"/>
    <s v="2023-01-27"/>
    <x v="0"/>
    <n v="271"/>
    <x v="0"/>
    <m/>
    <x v="0"/>
    <m/>
    <x v="51"/>
    <n v="100478987"/>
    <x v="0"/>
    <x v="0"/>
    <s v="Retenções SIACSA"/>
    <s v="ORI"/>
    <x v="0"/>
    <s v="SIACSA"/>
    <x v="0"/>
    <x v="0"/>
    <x v="0"/>
    <x v="0"/>
    <x v="0"/>
    <x v="0"/>
    <x v="0"/>
    <x v="0"/>
    <x v="0"/>
    <x v="0"/>
    <x v="0"/>
    <s v="Retenções SIACSA"/>
    <x v="0"/>
    <x v="0"/>
    <x v="0"/>
    <x v="0"/>
    <x v="2"/>
    <x v="0"/>
    <x v="0"/>
    <s v="000000"/>
    <x v="0"/>
    <x v="1"/>
    <x v="0"/>
    <x v="0"/>
    <s v="RETENCAO OT"/>
  </r>
  <r>
    <x v="0"/>
    <n v="0"/>
    <n v="0"/>
    <n v="0"/>
    <n v="9698"/>
    <x v="2543"/>
    <x v="0"/>
    <x v="1"/>
    <x v="0"/>
    <s v="80.02.10.26"/>
    <x v="3"/>
    <x v="2"/>
    <x v="2"/>
    <s v="Outros"/>
    <s v="80.02.10"/>
    <s v="Outros"/>
    <s v="80.02.10"/>
    <x v="3"/>
    <x v="0"/>
    <x v="2"/>
    <x v="2"/>
    <x v="1"/>
    <x v="2"/>
    <x v="1"/>
    <x v="0"/>
    <x v="0"/>
    <s v="2023-01-27"/>
    <x v="0"/>
    <n v="9698"/>
    <x v="0"/>
    <m/>
    <x v="0"/>
    <m/>
    <x v="3"/>
    <n v="100479277"/>
    <x v="0"/>
    <x v="0"/>
    <s v="Retenção Sansung"/>
    <s v="ORI"/>
    <x v="0"/>
    <s v="RS"/>
    <x v="0"/>
    <x v="0"/>
    <x v="0"/>
    <x v="0"/>
    <x v="0"/>
    <x v="0"/>
    <x v="0"/>
    <x v="0"/>
    <x v="0"/>
    <x v="0"/>
    <x v="0"/>
    <s v="Retenção Sansung"/>
    <x v="0"/>
    <x v="0"/>
    <x v="0"/>
    <x v="0"/>
    <x v="2"/>
    <x v="0"/>
    <x v="0"/>
    <s v="000000"/>
    <x v="0"/>
    <x v="1"/>
    <x v="0"/>
    <x v="0"/>
    <s v="RETENCAO OT"/>
  </r>
  <r>
    <x v="0"/>
    <n v="0"/>
    <n v="0"/>
    <n v="0"/>
    <n v="52833"/>
    <x v="2544"/>
    <x v="0"/>
    <x v="0"/>
    <x v="0"/>
    <s v="03.16.15"/>
    <x v="0"/>
    <x v="0"/>
    <x v="0"/>
    <s v="Direção Financeira"/>
    <s v="03.16.15"/>
    <s v="Direção Financeira"/>
    <s v="03.16.15"/>
    <x v="0"/>
    <x v="0"/>
    <x v="0"/>
    <x v="0"/>
    <x v="0"/>
    <x v="0"/>
    <x v="0"/>
    <x v="0"/>
    <x v="1"/>
    <s v="2023-02-17"/>
    <x v="0"/>
    <n v="5283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_x000d__x000a_"/>
  </r>
  <r>
    <x v="0"/>
    <n v="0"/>
    <n v="0"/>
    <n v="0"/>
    <n v="526"/>
    <x v="2545"/>
    <x v="0"/>
    <x v="0"/>
    <x v="0"/>
    <s v="03.16.16"/>
    <x v="22"/>
    <x v="0"/>
    <x v="0"/>
    <s v="Direção Ambiente e Saneamento "/>
    <s v="03.16.16"/>
    <s v="Direção Ambiente e Saneamento "/>
    <s v="03.16.16"/>
    <x v="54"/>
    <x v="0"/>
    <x v="0"/>
    <x v="0"/>
    <x v="0"/>
    <x v="0"/>
    <x v="0"/>
    <x v="0"/>
    <x v="1"/>
    <s v="2023-02-27"/>
    <x v="0"/>
    <n v="526"/>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2-2023"/>
  </r>
  <r>
    <x v="0"/>
    <n v="0"/>
    <n v="0"/>
    <n v="0"/>
    <n v="81"/>
    <x v="2545"/>
    <x v="0"/>
    <x v="0"/>
    <x v="0"/>
    <s v="03.16.16"/>
    <x v="22"/>
    <x v="0"/>
    <x v="0"/>
    <s v="Direção Ambiente e Saneamento "/>
    <s v="03.16.16"/>
    <s v="Direção Ambiente e Saneamento "/>
    <s v="03.16.16"/>
    <x v="52"/>
    <x v="0"/>
    <x v="0"/>
    <x v="0"/>
    <x v="0"/>
    <x v="0"/>
    <x v="0"/>
    <x v="0"/>
    <x v="1"/>
    <s v="2023-02-27"/>
    <x v="0"/>
    <n v="81"/>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2-2023"/>
  </r>
  <r>
    <x v="0"/>
    <n v="0"/>
    <n v="0"/>
    <n v="0"/>
    <n v="2004"/>
    <x v="2545"/>
    <x v="0"/>
    <x v="0"/>
    <x v="0"/>
    <s v="03.16.16"/>
    <x v="22"/>
    <x v="0"/>
    <x v="0"/>
    <s v="Direção Ambiente e Saneamento "/>
    <s v="03.16.16"/>
    <s v="Direção Ambiente e Saneamento "/>
    <s v="03.16.16"/>
    <x v="51"/>
    <x v="0"/>
    <x v="0"/>
    <x v="0"/>
    <x v="0"/>
    <x v="0"/>
    <x v="0"/>
    <x v="0"/>
    <x v="1"/>
    <s v="2023-02-27"/>
    <x v="0"/>
    <n v="2004"/>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2-2023"/>
  </r>
  <r>
    <x v="0"/>
    <n v="0"/>
    <n v="0"/>
    <n v="0"/>
    <n v="31961"/>
    <x v="2545"/>
    <x v="0"/>
    <x v="0"/>
    <x v="0"/>
    <s v="03.16.16"/>
    <x v="22"/>
    <x v="0"/>
    <x v="0"/>
    <s v="Direção Ambiente e Saneamento "/>
    <s v="03.16.16"/>
    <s v="Direção Ambiente e Saneamento "/>
    <s v="03.16.16"/>
    <x v="37"/>
    <x v="0"/>
    <x v="0"/>
    <x v="0"/>
    <x v="1"/>
    <x v="0"/>
    <x v="0"/>
    <x v="0"/>
    <x v="1"/>
    <s v="2023-02-27"/>
    <x v="0"/>
    <n v="31961"/>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2-2023"/>
  </r>
  <r>
    <x v="0"/>
    <n v="0"/>
    <n v="0"/>
    <n v="0"/>
    <n v="56"/>
    <x v="2545"/>
    <x v="0"/>
    <x v="0"/>
    <x v="0"/>
    <s v="03.16.16"/>
    <x v="22"/>
    <x v="0"/>
    <x v="0"/>
    <s v="Direção Ambiente e Saneamento "/>
    <s v="03.16.16"/>
    <s v="Direção Ambiente e Saneamento "/>
    <s v="03.16.16"/>
    <x v="54"/>
    <x v="0"/>
    <x v="0"/>
    <x v="0"/>
    <x v="0"/>
    <x v="0"/>
    <x v="0"/>
    <x v="0"/>
    <x v="1"/>
    <s v="2023-02-27"/>
    <x v="0"/>
    <n v="5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2-2023"/>
  </r>
  <r>
    <x v="0"/>
    <n v="0"/>
    <n v="0"/>
    <n v="0"/>
    <n v="8"/>
    <x v="2545"/>
    <x v="0"/>
    <x v="0"/>
    <x v="0"/>
    <s v="03.16.16"/>
    <x v="22"/>
    <x v="0"/>
    <x v="0"/>
    <s v="Direção Ambiente e Saneamento "/>
    <s v="03.16.16"/>
    <s v="Direção Ambiente e Saneamento "/>
    <s v="03.16.16"/>
    <x v="52"/>
    <x v="0"/>
    <x v="0"/>
    <x v="0"/>
    <x v="0"/>
    <x v="0"/>
    <x v="0"/>
    <x v="0"/>
    <x v="1"/>
    <s v="2023-02-27"/>
    <x v="0"/>
    <n v="8"/>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2-2023"/>
  </r>
  <r>
    <x v="0"/>
    <n v="0"/>
    <n v="0"/>
    <n v="0"/>
    <n v="213"/>
    <x v="2545"/>
    <x v="0"/>
    <x v="0"/>
    <x v="0"/>
    <s v="03.16.16"/>
    <x v="22"/>
    <x v="0"/>
    <x v="0"/>
    <s v="Direção Ambiente e Saneamento "/>
    <s v="03.16.16"/>
    <s v="Direção Ambiente e Saneamento "/>
    <s v="03.16.16"/>
    <x v="51"/>
    <x v="0"/>
    <x v="0"/>
    <x v="0"/>
    <x v="0"/>
    <x v="0"/>
    <x v="0"/>
    <x v="0"/>
    <x v="1"/>
    <s v="2023-02-27"/>
    <x v="0"/>
    <n v="21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2-2023"/>
  </r>
  <r>
    <x v="0"/>
    <n v="0"/>
    <n v="0"/>
    <n v="0"/>
    <n v="3399"/>
    <x v="2545"/>
    <x v="0"/>
    <x v="0"/>
    <x v="0"/>
    <s v="03.16.16"/>
    <x v="22"/>
    <x v="0"/>
    <x v="0"/>
    <s v="Direção Ambiente e Saneamento "/>
    <s v="03.16.16"/>
    <s v="Direção Ambiente e Saneamento "/>
    <s v="03.16.16"/>
    <x v="37"/>
    <x v="0"/>
    <x v="0"/>
    <x v="0"/>
    <x v="1"/>
    <x v="0"/>
    <x v="0"/>
    <x v="0"/>
    <x v="1"/>
    <s v="2023-02-27"/>
    <x v="0"/>
    <n v="3399"/>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2-2023"/>
  </r>
  <r>
    <x v="0"/>
    <n v="0"/>
    <n v="0"/>
    <n v="0"/>
    <n v="38"/>
    <x v="2545"/>
    <x v="0"/>
    <x v="0"/>
    <x v="0"/>
    <s v="03.16.16"/>
    <x v="22"/>
    <x v="0"/>
    <x v="0"/>
    <s v="Direção Ambiente e Saneamento "/>
    <s v="03.16.16"/>
    <s v="Direção Ambiente e Saneamento "/>
    <s v="03.16.16"/>
    <x v="54"/>
    <x v="0"/>
    <x v="0"/>
    <x v="0"/>
    <x v="0"/>
    <x v="0"/>
    <x v="0"/>
    <x v="0"/>
    <x v="1"/>
    <s v="2023-02-27"/>
    <x v="0"/>
    <n v="38"/>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2-2023"/>
  </r>
  <r>
    <x v="0"/>
    <n v="0"/>
    <n v="0"/>
    <n v="0"/>
    <n v="6"/>
    <x v="2545"/>
    <x v="0"/>
    <x v="0"/>
    <x v="0"/>
    <s v="03.16.16"/>
    <x v="22"/>
    <x v="0"/>
    <x v="0"/>
    <s v="Direção Ambiente e Saneamento "/>
    <s v="03.16.16"/>
    <s v="Direção Ambiente e Saneamento "/>
    <s v="03.16.16"/>
    <x v="52"/>
    <x v="0"/>
    <x v="0"/>
    <x v="0"/>
    <x v="0"/>
    <x v="0"/>
    <x v="0"/>
    <x v="0"/>
    <x v="1"/>
    <s v="2023-02-27"/>
    <x v="0"/>
    <n v="6"/>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2-2023"/>
  </r>
  <r>
    <x v="0"/>
    <n v="0"/>
    <n v="0"/>
    <n v="0"/>
    <n v="147"/>
    <x v="2545"/>
    <x v="0"/>
    <x v="0"/>
    <x v="0"/>
    <s v="03.16.16"/>
    <x v="22"/>
    <x v="0"/>
    <x v="0"/>
    <s v="Direção Ambiente e Saneamento "/>
    <s v="03.16.16"/>
    <s v="Direção Ambiente e Saneamento "/>
    <s v="03.16.16"/>
    <x v="51"/>
    <x v="0"/>
    <x v="0"/>
    <x v="0"/>
    <x v="0"/>
    <x v="0"/>
    <x v="0"/>
    <x v="0"/>
    <x v="1"/>
    <s v="2023-02-27"/>
    <x v="0"/>
    <n v="147"/>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2-2023"/>
  </r>
  <r>
    <x v="0"/>
    <n v="0"/>
    <n v="0"/>
    <n v="0"/>
    <n v="2359"/>
    <x v="2545"/>
    <x v="0"/>
    <x v="0"/>
    <x v="0"/>
    <s v="03.16.16"/>
    <x v="22"/>
    <x v="0"/>
    <x v="0"/>
    <s v="Direção Ambiente e Saneamento "/>
    <s v="03.16.16"/>
    <s v="Direção Ambiente e Saneamento "/>
    <s v="03.16.16"/>
    <x v="37"/>
    <x v="0"/>
    <x v="0"/>
    <x v="0"/>
    <x v="1"/>
    <x v="0"/>
    <x v="0"/>
    <x v="0"/>
    <x v="1"/>
    <s v="2023-02-27"/>
    <x v="0"/>
    <n v="235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2-2023"/>
  </r>
  <r>
    <x v="0"/>
    <n v="0"/>
    <n v="0"/>
    <n v="0"/>
    <n v="2"/>
    <x v="2545"/>
    <x v="0"/>
    <x v="0"/>
    <x v="0"/>
    <s v="03.16.16"/>
    <x v="22"/>
    <x v="0"/>
    <x v="0"/>
    <s v="Direção Ambiente e Saneamento "/>
    <s v="03.16.16"/>
    <s v="Direção Ambiente e Saneamento "/>
    <s v="03.16.16"/>
    <x v="54"/>
    <x v="0"/>
    <x v="0"/>
    <x v="0"/>
    <x v="0"/>
    <x v="0"/>
    <x v="0"/>
    <x v="0"/>
    <x v="1"/>
    <s v="2023-02-27"/>
    <x v="0"/>
    <n v="2"/>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2-2023"/>
  </r>
  <r>
    <x v="0"/>
    <n v="0"/>
    <n v="0"/>
    <n v="0"/>
    <n v="0"/>
    <x v="2545"/>
    <x v="0"/>
    <x v="0"/>
    <x v="0"/>
    <s v="03.16.16"/>
    <x v="22"/>
    <x v="0"/>
    <x v="0"/>
    <s v="Direção Ambiente e Saneamento "/>
    <s v="03.16.16"/>
    <s v="Direção Ambiente e Saneamento "/>
    <s v="03.16.16"/>
    <x v="52"/>
    <x v="0"/>
    <x v="0"/>
    <x v="0"/>
    <x v="0"/>
    <x v="0"/>
    <x v="0"/>
    <x v="0"/>
    <x v="1"/>
    <s v="2023-02-27"/>
    <x v="0"/>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2-2023"/>
  </r>
  <r>
    <x v="0"/>
    <n v="0"/>
    <n v="0"/>
    <n v="0"/>
    <n v="11"/>
    <x v="2545"/>
    <x v="0"/>
    <x v="0"/>
    <x v="0"/>
    <s v="03.16.16"/>
    <x v="22"/>
    <x v="0"/>
    <x v="0"/>
    <s v="Direção Ambiente e Saneamento "/>
    <s v="03.16.16"/>
    <s v="Direção Ambiente e Saneamento "/>
    <s v="03.16.16"/>
    <x v="51"/>
    <x v="0"/>
    <x v="0"/>
    <x v="0"/>
    <x v="0"/>
    <x v="0"/>
    <x v="0"/>
    <x v="0"/>
    <x v="1"/>
    <s v="2023-02-27"/>
    <x v="0"/>
    <n v="11"/>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2-2023"/>
  </r>
  <r>
    <x v="0"/>
    <n v="0"/>
    <n v="0"/>
    <n v="0"/>
    <n v="183"/>
    <x v="2545"/>
    <x v="0"/>
    <x v="0"/>
    <x v="0"/>
    <s v="03.16.16"/>
    <x v="22"/>
    <x v="0"/>
    <x v="0"/>
    <s v="Direção Ambiente e Saneamento "/>
    <s v="03.16.16"/>
    <s v="Direção Ambiente e Saneamento "/>
    <s v="03.16.16"/>
    <x v="37"/>
    <x v="0"/>
    <x v="0"/>
    <x v="0"/>
    <x v="1"/>
    <x v="0"/>
    <x v="0"/>
    <x v="0"/>
    <x v="1"/>
    <s v="2023-02-27"/>
    <x v="0"/>
    <n v="183"/>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2-2023"/>
  </r>
  <r>
    <x v="0"/>
    <n v="0"/>
    <n v="0"/>
    <n v="0"/>
    <n v="192"/>
    <x v="2545"/>
    <x v="0"/>
    <x v="0"/>
    <x v="0"/>
    <s v="03.16.16"/>
    <x v="22"/>
    <x v="0"/>
    <x v="0"/>
    <s v="Direção Ambiente e Saneamento "/>
    <s v="03.16.16"/>
    <s v="Direção Ambiente e Saneamento "/>
    <s v="03.16.16"/>
    <x v="54"/>
    <x v="0"/>
    <x v="0"/>
    <x v="0"/>
    <x v="0"/>
    <x v="0"/>
    <x v="0"/>
    <x v="0"/>
    <x v="1"/>
    <s v="2023-02-27"/>
    <x v="0"/>
    <n v="192"/>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2-2023"/>
  </r>
  <r>
    <x v="0"/>
    <n v="0"/>
    <n v="0"/>
    <n v="0"/>
    <n v="29"/>
    <x v="2545"/>
    <x v="0"/>
    <x v="0"/>
    <x v="0"/>
    <s v="03.16.16"/>
    <x v="22"/>
    <x v="0"/>
    <x v="0"/>
    <s v="Direção Ambiente e Saneamento "/>
    <s v="03.16.16"/>
    <s v="Direção Ambiente e Saneamento "/>
    <s v="03.16.16"/>
    <x v="52"/>
    <x v="0"/>
    <x v="0"/>
    <x v="0"/>
    <x v="0"/>
    <x v="0"/>
    <x v="0"/>
    <x v="0"/>
    <x v="1"/>
    <s v="2023-02-27"/>
    <x v="0"/>
    <n v="29"/>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2-2023"/>
  </r>
  <r>
    <x v="0"/>
    <n v="0"/>
    <n v="0"/>
    <n v="0"/>
    <n v="730"/>
    <x v="2545"/>
    <x v="0"/>
    <x v="0"/>
    <x v="0"/>
    <s v="03.16.16"/>
    <x v="22"/>
    <x v="0"/>
    <x v="0"/>
    <s v="Direção Ambiente e Saneamento "/>
    <s v="03.16.16"/>
    <s v="Direção Ambiente e Saneamento "/>
    <s v="03.16.16"/>
    <x v="51"/>
    <x v="0"/>
    <x v="0"/>
    <x v="0"/>
    <x v="0"/>
    <x v="0"/>
    <x v="0"/>
    <x v="0"/>
    <x v="1"/>
    <s v="2023-02-27"/>
    <x v="0"/>
    <n v="73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2-2023"/>
  </r>
  <r>
    <x v="0"/>
    <n v="0"/>
    <n v="0"/>
    <n v="0"/>
    <n v="11649"/>
    <x v="2545"/>
    <x v="0"/>
    <x v="0"/>
    <x v="0"/>
    <s v="03.16.16"/>
    <x v="22"/>
    <x v="0"/>
    <x v="0"/>
    <s v="Direção Ambiente e Saneamento "/>
    <s v="03.16.16"/>
    <s v="Direção Ambiente e Saneamento "/>
    <s v="03.16.16"/>
    <x v="37"/>
    <x v="0"/>
    <x v="0"/>
    <x v="0"/>
    <x v="1"/>
    <x v="0"/>
    <x v="0"/>
    <x v="0"/>
    <x v="1"/>
    <s v="2023-02-27"/>
    <x v="0"/>
    <n v="11649"/>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2-2023"/>
  </r>
  <r>
    <x v="0"/>
    <n v="0"/>
    <n v="0"/>
    <n v="0"/>
    <n v="125"/>
    <x v="2545"/>
    <x v="0"/>
    <x v="0"/>
    <x v="0"/>
    <s v="03.16.16"/>
    <x v="22"/>
    <x v="0"/>
    <x v="0"/>
    <s v="Direção Ambiente e Saneamento "/>
    <s v="03.16.16"/>
    <s v="Direção Ambiente e Saneamento "/>
    <s v="03.16.16"/>
    <x v="54"/>
    <x v="0"/>
    <x v="0"/>
    <x v="0"/>
    <x v="0"/>
    <x v="0"/>
    <x v="0"/>
    <x v="0"/>
    <x v="1"/>
    <s v="2023-02-27"/>
    <x v="0"/>
    <n v="12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2-2023"/>
  </r>
  <r>
    <x v="0"/>
    <n v="0"/>
    <n v="0"/>
    <n v="0"/>
    <n v="19"/>
    <x v="2545"/>
    <x v="0"/>
    <x v="0"/>
    <x v="0"/>
    <s v="03.16.16"/>
    <x v="22"/>
    <x v="0"/>
    <x v="0"/>
    <s v="Direção Ambiente e Saneamento "/>
    <s v="03.16.16"/>
    <s v="Direção Ambiente e Saneamento "/>
    <s v="03.16.16"/>
    <x v="52"/>
    <x v="0"/>
    <x v="0"/>
    <x v="0"/>
    <x v="0"/>
    <x v="0"/>
    <x v="0"/>
    <x v="0"/>
    <x v="1"/>
    <s v="2023-02-27"/>
    <x v="0"/>
    <n v="19"/>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2-2023"/>
  </r>
  <r>
    <x v="0"/>
    <n v="0"/>
    <n v="0"/>
    <n v="0"/>
    <n v="477"/>
    <x v="2545"/>
    <x v="0"/>
    <x v="0"/>
    <x v="0"/>
    <s v="03.16.16"/>
    <x v="22"/>
    <x v="0"/>
    <x v="0"/>
    <s v="Direção Ambiente e Saneamento "/>
    <s v="03.16.16"/>
    <s v="Direção Ambiente e Saneamento "/>
    <s v="03.16.16"/>
    <x v="51"/>
    <x v="0"/>
    <x v="0"/>
    <x v="0"/>
    <x v="0"/>
    <x v="0"/>
    <x v="0"/>
    <x v="0"/>
    <x v="1"/>
    <s v="2023-02-27"/>
    <x v="0"/>
    <n v="47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2-2023"/>
  </r>
  <r>
    <x v="0"/>
    <n v="0"/>
    <n v="0"/>
    <n v="0"/>
    <n v="7612"/>
    <x v="2545"/>
    <x v="0"/>
    <x v="0"/>
    <x v="0"/>
    <s v="03.16.16"/>
    <x v="22"/>
    <x v="0"/>
    <x v="0"/>
    <s v="Direção Ambiente e Saneamento "/>
    <s v="03.16.16"/>
    <s v="Direção Ambiente e Saneamento "/>
    <s v="03.16.16"/>
    <x v="37"/>
    <x v="0"/>
    <x v="0"/>
    <x v="0"/>
    <x v="1"/>
    <x v="0"/>
    <x v="0"/>
    <x v="0"/>
    <x v="1"/>
    <s v="2023-02-27"/>
    <x v="0"/>
    <n v="7612"/>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2-2023"/>
  </r>
  <r>
    <x v="0"/>
    <n v="0"/>
    <n v="0"/>
    <n v="0"/>
    <n v="27"/>
    <x v="2545"/>
    <x v="0"/>
    <x v="0"/>
    <x v="0"/>
    <s v="03.16.16"/>
    <x v="22"/>
    <x v="0"/>
    <x v="0"/>
    <s v="Direção Ambiente e Saneamento "/>
    <s v="03.16.16"/>
    <s v="Direção Ambiente e Saneamento "/>
    <s v="03.16.16"/>
    <x v="54"/>
    <x v="0"/>
    <x v="0"/>
    <x v="0"/>
    <x v="0"/>
    <x v="0"/>
    <x v="0"/>
    <x v="0"/>
    <x v="1"/>
    <s v="2023-02-27"/>
    <x v="0"/>
    <n v="27"/>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2-2023"/>
  </r>
  <r>
    <x v="0"/>
    <n v="0"/>
    <n v="0"/>
    <n v="0"/>
    <n v="4"/>
    <x v="2545"/>
    <x v="0"/>
    <x v="0"/>
    <x v="0"/>
    <s v="03.16.16"/>
    <x v="22"/>
    <x v="0"/>
    <x v="0"/>
    <s v="Direção Ambiente e Saneamento "/>
    <s v="03.16.16"/>
    <s v="Direção Ambiente e Saneamento "/>
    <s v="03.16.16"/>
    <x v="52"/>
    <x v="0"/>
    <x v="0"/>
    <x v="0"/>
    <x v="0"/>
    <x v="0"/>
    <x v="0"/>
    <x v="0"/>
    <x v="1"/>
    <s v="2023-02-27"/>
    <x v="0"/>
    <n v="4"/>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2-2023"/>
  </r>
  <r>
    <x v="0"/>
    <n v="0"/>
    <n v="0"/>
    <n v="0"/>
    <n v="104"/>
    <x v="2545"/>
    <x v="0"/>
    <x v="0"/>
    <x v="0"/>
    <s v="03.16.16"/>
    <x v="22"/>
    <x v="0"/>
    <x v="0"/>
    <s v="Direção Ambiente e Saneamento "/>
    <s v="03.16.16"/>
    <s v="Direção Ambiente e Saneamento "/>
    <s v="03.16.16"/>
    <x v="51"/>
    <x v="0"/>
    <x v="0"/>
    <x v="0"/>
    <x v="0"/>
    <x v="0"/>
    <x v="0"/>
    <x v="0"/>
    <x v="1"/>
    <s v="2023-02-27"/>
    <x v="0"/>
    <n v="104"/>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2-2023"/>
  </r>
  <r>
    <x v="0"/>
    <n v="0"/>
    <n v="0"/>
    <n v="0"/>
    <n v="1661"/>
    <x v="2545"/>
    <x v="0"/>
    <x v="0"/>
    <x v="0"/>
    <s v="03.16.16"/>
    <x v="22"/>
    <x v="0"/>
    <x v="0"/>
    <s v="Direção Ambiente e Saneamento "/>
    <s v="03.16.16"/>
    <s v="Direção Ambiente e Saneamento "/>
    <s v="03.16.16"/>
    <x v="37"/>
    <x v="0"/>
    <x v="0"/>
    <x v="0"/>
    <x v="1"/>
    <x v="0"/>
    <x v="0"/>
    <x v="0"/>
    <x v="1"/>
    <s v="2023-02-27"/>
    <x v="0"/>
    <n v="1661"/>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2-2023"/>
  </r>
  <r>
    <x v="0"/>
    <n v="0"/>
    <n v="0"/>
    <n v="0"/>
    <n v="1522"/>
    <x v="2545"/>
    <x v="0"/>
    <x v="0"/>
    <x v="0"/>
    <s v="03.16.16"/>
    <x v="22"/>
    <x v="0"/>
    <x v="0"/>
    <s v="Direção Ambiente e Saneamento "/>
    <s v="03.16.16"/>
    <s v="Direção Ambiente e Saneamento "/>
    <s v="03.16.16"/>
    <x v="54"/>
    <x v="0"/>
    <x v="0"/>
    <x v="0"/>
    <x v="0"/>
    <x v="0"/>
    <x v="0"/>
    <x v="0"/>
    <x v="1"/>
    <s v="2023-02-27"/>
    <x v="0"/>
    <n v="152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2-2023"/>
  </r>
  <r>
    <x v="0"/>
    <n v="0"/>
    <n v="0"/>
    <n v="0"/>
    <n v="236"/>
    <x v="2545"/>
    <x v="0"/>
    <x v="0"/>
    <x v="0"/>
    <s v="03.16.16"/>
    <x v="22"/>
    <x v="0"/>
    <x v="0"/>
    <s v="Direção Ambiente e Saneamento "/>
    <s v="03.16.16"/>
    <s v="Direção Ambiente e Saneamento "/>
    <s v="03.16.16"/>
    <x v="52"/>
    <x v="0"/>
    <x v="0"/>
    <x v="0"/>
    <x v="0"/>
    <x v="0"/>
    <x v="0"/>
    <x v="0"/>
    <x v="1"/>
    <s v="2023-02-27"/>
    <x v="0"/>
    <n v="23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2-2023"/>
  </r>
  <r>
    <x v="0"/>
    <n v="0"/>
    <n v="0"/>
    <n v="0"/>
    <n v="5792"/>
    <x v="2545"/>
    <x v="0"/>
    <x v="0"/>
    <x v="0"/>
    <s v="03.16.16"/>
    <x v="22"/>
    <x v="0"/>
    <x v="0"/>
    <s v="Direção Ambiente e Saneamento "/>
    <s v="03.16.16"/>
    <s v="Direção Ambiente e Saneamento "/>
    <s v="03.16.16"/>
    <x v="51"/>
    <x v="0"/>
    <x v="0"/>
    <x v="0"/>
    <x v="0"/>
    <x v="0"/>
    <x v="0"/>
    <x v="0"/>
    <x v="1"/>
    <s v="2023-02-27"/>
    <x v="0"/>
    <n v="579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2-2023"/>
  </r>
  <r>
    <x v="0"/>
    <n v="0"/>
    <n v="0"/>
    <n v="0"/>
    <n v="92360"/>
    <x v="2545"/>
    <x v="0"/>
    <x v="0"/>
    <x v="0"/>
    <s v="03.16.16"/>
    <x v="22"/>
    <x v="0"/>
    <x v="0"/>
    <s v="Direção Ambiente e Saneamento "/>
    <s v="03.16.16"/>
    <s v="Direção Ambiente e Saneamento "/>
    <s v="03.16.16"/>
    <x v="37"/>
    <x v="0"/>
    <x v="0"/>
    <x v="0"/>
    <x v="1"/>
    <x v="0"/>
    <x v="0"/>
    <x v="0"/>
    <x v="1"/>
    <s v="2023-02-27"/>
    <x v="0"/>
    <n v="92360"/>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2-2023"/>
  </r>
  <r>
    <x v="0"/>
    <n v="0"/>
    <n v="0"/>
    <n v="0"/>
    <n v="18099"/>
    <x v="2545"/>
    <x v="0"/>
    <x v="0"/>
    <x v="0"/>
    <s v="03.16.16"/>
    <x v="22"/>
    <x v="0"/>
    <x v="0"/>
    <s v="Direção Ambiente e Saneamento "/>
    <s v="03.16.16"/>
    <s v="Direção Ambiente e Saneamento "/>
    <s v="03.16.16"/>
    <x v="54"/>
    <x v="0"/>
    <x v="0"/>
    <x v="0"/>
    <x v="0"/>
    <x v="0"/>
    <x v="0"/>
    <x v="0"/>
    <x v="1"/>
    <s v="2023-02-27"/>
    <x v="0"/>
    <n v="1809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2-2023"/>
  </r>
  <r>
    <x v="0"/>
    <n v="0"/>
    <n v="0"/>
    <n v="0"/>
    <n v="2817"/>
    <x v="2545"/>
    <x v="0"/>
    <x v="0"/>
    <x v="0"/>
    <s v="03.16.16"/>
    <x v="22"/>
    <x v="0"/>
    <x v="0"/>
    <s v="Direção Ambiente e Saneamento "/>
    <s v="03.16.16"/>
    <s v="Direção Ambiente e Saneamento "/>
    <s v="03.16.16"/>
    <x v="52"/>
    <x v="0"/>
    <x v="0"/>
    <x v="0"/>
    <x v="0"/>
    <x v="0"/>
    <x v="0"/>
    <x v="0"/>
    <x v="1"/>
    <s v="2023-02-27"/>
    <x v="0"/>
    <n v="281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2-2023"/>
  </r>
  <r>
    <x v="0"/>
    <n v="0"/>
    <n v="0"/>
    <n v="0"/>
    <n v="68844"/>
    <x v="2545"/>
    <x v="0"/>
    <x v="0"/>
    <x v="0"/>
    <s v="03.16.16"/>
    <x v="22"/>
    <x v="0"/>
    <x v="0"/>
    <s v="Direção Ambiente e Saneamento "/>
    <s v="03.16.16"/>
    <s v="Direção Ambiente e Saneamento "/>
    <s v="03.16.16"/>
    <x v="51"/>
    <x v="0"/>
    <x v="0"/>
    <x v="0"/>
    <x v="0"/>
    <x v="0"/>
    <x v="0"/>
    <x v="0"/>
    <x v="1"/>
    <s v="2023-02-27"/>
    <x v="0"/>
    <n v="68844"/>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2-2023"/>
  </r>
  <r>
    <x v="0"/>
    <n v="0"/>
    <n v="0"/>
    <n v="0"/>
    <n v="1097686"/>
    <x v="2545"/>
    <x v="0"/>
    <x v="0"/>
    <x v="0"/>
    <s v="03.16.16"/>
    <x v="22"/>
    <x v="0"/>
    <x v="0"/>
    <s v="Direção Ambiente e Saneamento "/>
    <s v="03.16.16"/>
    <s v="Direção Ambiente e Saneamento "/>
    <s v="03.16.16"/>
    <x v="37"/>
    <x v="0"/>
    <x v="0"/>
    <x v="0"/>
    <x v="1"/>
    <x v="0"/>
    <x v="0"/>
    <x v="0"/>
    <x v="1"/>
    <s v="2023-02-27"/>
    <x v="0"/>
    <n v="109768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2-2023"/>
  </r>
  <r>
    <x v="2"/>
    <n v="0"/>
    <n v="0"/>
    <n v="0"/>
    <n v="92500"/>
    <x v="2546"/>
    <x v="0"/>
    <x v="0"/>
    <x v="0"/>
    <s v="01.23.04.14"/>
    <x v="8"/>
    <x v="3"/>
    <x v="4"/>
    <s v="Ambiente"/>
    <s v="01.23.04"/>
    <s v="Ambiente"/>
    <s v="01.23.04"/>
    <x v="18"/>
    <x v="0"/>
    <x v="0"/>
    <x v="0"/>
    <x v="0"/>
    <x v="1"/>
    <x v="2"/>
    <x v="0"/>
    <x v="2"/>
    <s v="2023-03-21"/>
    <x v="0"/>
    <n v="92500"/>
    <x v="0"/>
    <m/>
    <x v="0"/>
    <m/>
    <x v="350"/>
    <n v="100404242"/>
    <x v="0"/>
    <x v="0"/>
    <s v="Criação e Manutenção de Espaços Verdes"/>
    <s v="ORI"/>
    <x v="0"/>
    <s v="CMEV"/>
    <x v="0"/>
    <x v="0"/>
    <x v="0"/>
    <x v="0"/>
    <x v="0"/>
    <x v="0"/>
    <x v="0"/>
    <x v="0"/>
    <x v="0"/>
    <x v="0"/>
    <x v="0"/>
    <s v="Criação e Manutenção de Espaços Verdes"/>
    <x v="0"/>
    <x v="0"/>
    <x v="0"/>
    <x v="0"/>
    <x v="1"/>
    <x v="0"/>
    <x v="0"/>
    <s v="000000"/>
    <x v="0"/>
    <x v="0"/>
    <x v="0"/>
    <x v="0"/>
    <s v="Pagamento de 50% do valor da fatura, a favor da Câmara Municipal de São Lourenço dos Órgãos, para aquisição de plantas frutíferas para plantação, no âmbito da comemoração de efemeres ambiental, conforme anexo."/>
  </r>
  <r>
    <x v="0"/>
    <n v="0"/>
    <n v="0"/>
    <n v="0"/>
    <n v="3000"/>
    <x v="2547"/>
    <x v="0"/>
    <x v="0"/>
    <x v="0"/>
    <s v="03.16.02"/>
    <x v="9"/>
    <x v="0"/>
    <x v="0"/>
    <s v="Gabinete do Presidente"/>
    <s v="03.16.02"/>
    <s v="Gabinete do Presidente"/>
    <s v="03.16.02"/>
    <x v="19"/>
    <x v="0"/>
    <x v="0"/>
    <x v="7"/>
    <x v="0"/>
    <x v="0"/>
    <x v="0"/>
    <x v="0"/>
    <x v="2"/>
    <s v="2023-03-21"/>
    <x v="0"/>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á cidade da Praia, em missão do serviço, no dia 22 de março de 2023."/>
  </r>
  <r>
    <x v="0"/>
    <n v="0"/>
    <n v="0"/>
    <n v="0"/>
    <n v="780"/>
    <x v="2548"/>
    <x v="0"/>
    <x v="1"/>
    <x v="0"/>
    <s v="03.03.10"/>
    <x v="4"/>
    <x v="0"/>
    <x v="3"/>
    <s v="Receitas Da Câmara"/>
    <s v="03.03.10"/>
    <s v="Receitas Da Câmara"/>
    <s v="03.03.10"/>
    <x v="4"/>
    <x v="0"/>
    <x v="3"/>
    <x v="3"/>
    <x v="0"/>
    <x v="0"/>
    <x v="1"/>
    <x v="0"/>
    <x v="3"/>
    <s v="2023-04-28"/>
    <x v="1"/>
    <n v="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8"/>
    <x v="2549"/>
    <x v="0"/>
    <x v="0"/>
    <x v="0"/>
    <s v="03.16.19"/>
    <x v="47"/>
    <x v="0"/>
    <x v="0"/>
    <s v="Direção de Inovação e Desporto"/>
    <s v="03.16.19"/>
    <s v="Direção de Inovação e Desporto"/>
    <s v="03.16.19"/>
    <x v="42"/>
    <x v="0"/>
    <x v="0"/>
    <x v="7"/>
    <x v="0"/>
    <x v="0"/>
    <x v="0"/>
    <x v="0"/>
    <x v="3"/>
    <s v="2023-04-19"/>
    <x v="1"/>
    <n v="478"/>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4-2023"/>
  </r>
  <r>
    <x v="0"/>
    <n v="0"/>
    <n v="0"/>
    <n v="0"/>
    <n v="11021"/>
    <x v="2549"/>
    <x v="0"/>
    <x v="0"/>
    <x v="0"/>
    <s v="03.16.19"/>
    <x v="47"/>
    <x v="0"/>
    <x v="0"/>
    <s v="Direção de Inovação e Desporto"/>
    <s v="03.16.19"/>
    <s v="Direção de Inovação e Desporto"/>
    <s v="03.16.19"/>
    <x v="37"/>
    <x v="0"/>
    <x v="0"/>
    <x v="0"/>
    <x v="1"/>
    <x v="0"/>
    <x v="0"/>
    <x v="0"/>
    <x v="3"/>
    <s v="2023-04-19"/>
    <x v="1"/>
    <n v="11021"/>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4-2023"/>
  </r>
  <r>
    <x v="0"/>
    <n v="0"/>
    <n v="0"/>
    <n v="0"/>
    <n v="211"/>
    <x v="2549"/>
    <x v="0"/>
    <x v="0"/>
    <x v="0"/>
    <s v="03.16.19"/>
    <x v="47"/>
    <x v="0"/>
    <x v="0"/>
    <s v="Direção de Inovação e Desporto"/>
    <s v="03.16.19"/>
    <s v="Direção de Inovação e Desporto"/>
    <s v="03.16.19"/>
    <x v="42"/>
    <x v="0"/>
    <x v="0"/>
    <x v="7"/>
    <x v="0"/>
    <x v="0"/>
    <x v="0"/>
    <x v="0"/>
    <x v="3"/>
    <s v="2023-04-19"/>
    <x v="1"/>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4-2023"/>
  </r>
  <r>
    <x v="0"/>
    <n v="0"/>
    <n v="0"/>
    <n v="0"/>
    <n v="4861"/>
    <x v="2549"/>
    <x v="0"/>
    <x v="0"/>
    <x v="0"/>
    <s v="03.16.19"/>
    <x v="47"/>
    <x v="0"/>
    <x v="0"/>
    <s v="Direção de Inovação e Desporto"/>
    <s v="03.16.19"/>
    <s v="Direção de Inovação e Desporto"/>
    <s v="03.16.19"/>
    <x v="37"/>
    <x v="0"/>
    <x v="0"/>
    <x v="0"/>
    <x v="1"/>
    <x v="0"/>
    <x v="0"/>
    <x v="0"/>
    <x v="3"/>
    <s v="2023-04-19"/>
    <x v="1"/>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4-2023"/>
  </r>
  <r>
    <x v="0"/>
    <n v="0"/>
    <n v="0"/>
    <n v="0"/>
    <n v="236"/>
    <x v="2549"/>
    <x v="0"/>
    <x v="0"/>
    <x v="0"/>
    <s v="03.16.19"/>
    <x v="47"/>
    <x v="0"/>
    <x v="0"/>
    <s v="Direção de Inovação e Desporto"/>
    <s v="03.16.19"/>
    <s v="Direção de Inovação e Desporto"/>
    <s v="03.16.19"/>
    <x v="42"/>
    <x v="0"/>
    <x v="0"/>
    <x v="7"/>
    <x v="0"/>
    <x v="0"/>
    <x v="0"/>
    <x v="0"/>
    <x v="3"/>
    <s v="2023-04-19"/>
    <x v="1"/>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4-2023"/>
  </r>
  <r>
    <x v="0"/>
    <n v="0"/>
    <n v="0"/>
    <n v="0"/>
    <n v="5437"/>
    <x v="2549"/>
    <x v="0"/>
    <x v="0"/>
    <x v="0"/>
    <s v="03.16.19"/>
    <x v="47"/>
    <x v="0"/>
    <x v="0"/>
    <s v="Direção de Inovação e Desporto"/>
    <s v="03.16.19"/>
    <s v="Direção de Inovação e Desporto"/>
    <s v="03.16.19"/>
    <x v="37"/>
    <x v="0"/>
    <x v="0"/>
    <x v="0"/>
    <x v="1"/>
    <x v="0"/>
    <x v="0"/>
    <x v="0"/>
    <x v="3"/>
    <s v="2023-04-19"/>
    <x v="1"/>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4-2023"/>
  </r>
  <r>
    <x v="0"/>
    <n v="0"/>
    <n v="0"/>
    <n v="0"/>
    <n v="4515"/>
    <x v="2549"/>
    <x v="0"/>
    <x v="0"/>
    <x v="0"/>
    <s v="03.16.19"/>
    <x v="47"/>
    <x v="0"/>
    <x v="0"/>
    <s v="Direção de Inovação e Desporto"/>
    <s v="03.16.19"/>
    <s v="Direção de Inovação e Desporto"/>
    <s v="03.16.19"/>
    <x v="42"/>
    <x v="0"/>
    <x v="0"/>
    <x v="7"/>
    <x v="0"/>
    <x v="0"/>
    <x v="0"/>
    <x v="0"/>
    <x v="3"/>
    <s v="2023-04-19"/>
    <x v="1"/>
    <n v="4515"/>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4-2023"/>
  </r>
  <r>
    <x v="0"/>
    <n v="0"/>
    <n v="0"/>
    <n v="0"/>
    <n v="103990"/>
    <x v="2549"/>
    <x v="0"/>
    <x v="0"/>
    <x v="0"/>
    <s v="03.16.19"/>
    <x v="47"/>
    <x v="0"/>
    <x v="0"/>
    <s v="Direção de Inovação e Desporto"/>
    <s v="03.16.19"/>
    <s v="Direção de Inovação e Desporto"/>
    <s v="03.16.19"/>
    <x v="37"/>
    <x v="0"/>
    <x v="0"/>
    <x v="0"/>
    <x v="1"/>
    <x v="0"/>
    <x v="0"/>
    <x v="0"/>
    <x v="3"/>
    <s v="2023-04-19"/>
    <x v="1"/>
    <n v="103990"/>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4-2023"/>
  </r>
  <r>
    <x v="0"/>
    <n v="0"/>
    <n v="0"/>
    <n v="0"/>
    <n v="2100"/>
    <x v="2550"/>
    <x v="0"/>
    <x v="1"/>
    <x v="0"/>
    <s v="03.03.10"/>
    <x v="4"/>
    <x v="0"/>
    <x v="3"/>
    <s v="Receitas Da Câmara"/>
    <s v="03.03.10"/>
    <s v="Receitas Da Câmara"/>
    <s v="03.03.10"/>
    <x v="28"/>
    <x v="0"/>
    <x v="3"/>
    <x v="3"/>
    <x v="0"/>
    <x v="0"/>
    <x v="1"/>
    <x v="0"/>
    <x v="3"/>
    <s v="2023-04-28"/>
    <x v="1"/>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0"/>
    <x v="2551"/>
    <x v="0"/>
    <x v="1"/>
    <x v="0"/>
    <s v="03.03.10"/>
    <x v="4"/>
    <x v="0"/>
    <x v="3"/>
    <s v="Receitas Da Câmara"/>
    <s v="03.03.10"/>
    <s v="Receitas Da Câmara"/>
    <s v="03.03.10"/>
    <x v="27"/>
    <x v="0"/>
    <x v="3"/>
    <x v="3"/>
    <x v="0"/>
    <x v="0"/>
    <x v="1"/>
    <x v="0"/>
    <x v="3"/>
    <s v="2023-04-28"/>
    <x v="1"/>
    <n v="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2552"/>
    <x v="0"/>
    <x v="1"/>
    <x v="0"/>
    <s v="03.03.10"/>
    <x v="4"/>
    <x v="0"/>
    <x v="3"/>
    <s v="Receitas Da Câmara"/>
    <s v="03.03.10"/>
    <s v="Receitas Da Câmara"/>
    <s v="03.03.10"/>
    <x v="23"/>
    <x v="0"/>
    <x v="3"/>
    <x v="9"/>
    <x v="0"/>
    <x v="0"/>
    <x v="1"/>
    <x v="0"/>
    <x v="3"/>
    <s v="2023-04-28"/>
    <x v="1"/>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5"/>
    <x v="2553"/>
    <x v="0"/>
    <x v="1"/>
    <x v="0"/>
    <s v="03.03.10"/>
    <x v="4"/>
    <x v="0"/>
    <x v="3"/>
    <s v="Receitas Da Câmara"/>
    <s v="03.03.10"/>
    <s v="Receitas Da Câmara"/>
    <s v="03.03.10"/>
    <x v="30"/>
    <x v="0"/>
    <x v="3"/>
    <x v="9"/>
    <x v="0"/>
    <x v="0"/>
    <x v="1"/>
    <x v="0"/>
    <x v="3"/>
    <s v="2023-04-28"/>
    <x v="1"/>
    <n v="7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92"/>
    <x v="2554"/>
    <x v="0"/>
    <x v="0"/>
    <x v="0"/>
    <s v="03.16.16"/>
    <x v="22"/>
    <x v="0"/>
    <x v="0"/>
    <s v="Direção Ambiente e Saneamento "/>
    <s v="03.16.16"/>
    <s v="Direção Ambiente e Saneamento "/>
    <s v="03.16.16"/>
    <x v="54"/>
    <x v="0"/>
    <x v="0"/>
    <x v="0"/>
    <x v="0"/>
    <x v="0"/>
    <x v="0"/>
    <x v="0"/>
    <x v="3"/>
    <s v="2023-04-19"/>
    <x v="1"/>
    <n v="892"/>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4-2023"/>
  </r>
  <r>
    <x v="0"/>
    <n v="0"/>
    <n v="0"/>
    <n v="0"/>
    <n v="2594"/>
    <x v="2554"/>
    <x v="0"/>
    <x v="0"/>
    <x v="0"/>
    <s v="03.16.16"/>
    <x v="22"/>
    <x v="0"/>
    <x v="0"/>
    <s v="Direção Ambiente e Saneamento "/>
    <s v="03.16.16"/>
    <s v="Direção Ambiente e Saneamento "/>
    <s v="03.16.16"/>
    <x v="51"/>
    <x v="0"/>
    <x v="0"/>
    <x v="0"/>
    <x v="0"/>
    <x v="0"/>
    <x v="0"/>
    <x v="0"/>
    <x v="3"/>
    <s v="2023-04-19"/>
    <x v="1"/>
    <n v="2594"/>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4-2023"/>
  </r>
  <r>
    <x v="0"/>
    <n v="0"/>
    <n v="0"/>
    <n v="0"/>
    <n v="69"/>
    <x v="2554"/>
    <x v="0"/>
    <x v="0"/>
    <x v="0"/>
    <s v="03.16.16"/>
    <x v="22"/>
    <x v="0"/>
    <x v="0"/>
    <s v="Direção Ambiente e Saneamento "/>
    <s v="03.16.16"/>
    <s v="Direção Ambiente e Saneamento "/>
    <s v="03.16.16"/>
    <x v="52"/>
    <x v="0"/>
    <x v="0"/>
    <x v="0"/>
    <x v="0"/>
    <x v="0"/>
    <x v="0"/>
    <x v="0"/>
    <x v="3"/>
    <s v="2023-04-19"/>
    <x v="1"/>
    <n v="6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4-2023"/>
  </r>
  <r>
    <x v="0"/>
    <n v="0"/>
    <n v="0"/>
    <n v="0"/>
    <n v="29544"/>
    <x v="2554"/>
    <x v="0"/>
    <x v="0"/>
    <x v="0"/>
    <s v="03.16.16"/>
    <x v="22"/>
    <x v="0"/>
    <x v="0"/>
    <s v="Direção Ambiente e Saneamento "/>
    <s v="03.16.16"/>
    <s v="Direção Ambiente e Saneamento "/>
    <s v="03.16.16"/>
    <x v="37"/>
    <x v="0"/>
    <x v="0"/>
    <x v="0"/>
    <x v="1"/>
    <x v="0"/>
    <x v="0"/>
    <x v="0"/>
    <x v="3"/>
    <s v="2023-04-19"/>
    <x v="1"/>
    <n v="29544"/>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4-2023"/>
  </r>
  <r>
    <x v="0"/>
    <n v="0"/>
    <n v="0"/>
    <n v="0"/>
    <n v="242"/>
    <x v="2554"/>
    <x v="0"/>
    <x v="0"/>
    <x v="0"/>
    <s v="03.16.16"/>
    <x v="22"/>
    <x v="0"/>
    <x v="0"/>
    <s v="Direção Ambiente e Saneamento "/>
    <s v="03.16.16"/>
    <s v="Direção Ambiente e Saneamento "/>
    <s v="03.16.16"/>
    <x v="54"/>
    <x v="0"/>
    <x v="0"/>
    <x v="0"/>
    <x v="0"/>
    <x v="0"/>
    <x v="0"/>
    <x v="0"/>
    <x v="3"/>
    <s v="2023-04-19"/>
    <x v="1"/>
    <n v="242"/>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4-2023"/>
  </r>
  <r>
    <x v="0"/>
    <n v="0"/>
    <n v="0"/>
    <n v="0"/>
    <n v="703"/>
    <x v="2554"/>
    <x v="0"/>
    <x v="0"/>
    <x v="0"/>
    <s v="03.16.16"/>
    <x v="22"/>
    <x v="0"/>
    <x v="0"/>
    <s v="Direção Ambiente e Saneamento "/>
    <s v="03.16.16"/>
    <s v="Direção Ambiente e Saneamento "/>
    <s v="03.16.16"/>
    <x v="51"/>
    <x v="0"/>
    <x v="0"/>
    <x v="0"/>
    <x v="0"/>
    <x v="0"/>
    <x v="0"/>
    <x v="0"/>
    <x v="3"/>
    <s v="2023-04-19"/>
    <x v="1"/>
    <n v="70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4-2023"/>
  </r>
  <r>
    <x v="0"/>
    <n v="0"/>
    <n v="0"/>
    <n v="0"/>
    <n v="18"/>
    <x v="2554"/>
    <x v="0"/>
    <x v="0"/>
    <x v="0"/>
    <s v="03.16.16"/>
    <x v="22"/>
    <x v="0"/>
    <x v="0"/>
    <s v="Direção Ambiente e Saneamento "/>
    <s v="03.16.16"/>
    <s v="Direção Ambiente e Saneamento "/>
    <s v="03.16.16"/>
    <x v="52"/>
    <x v="0"/>
    <x v="0"/>
    <x v="0"/>
    <x v="0"/>
    <x v="0"/>
    <x v="0"/>
    <x v="0"/>
    <x v="3"/>
    <s v="2023-04-19"/>
    <x v="1"/>
    <n v="18"/>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4-2023"/>
  </r>
  <r>
    <x v="0"/>
    <n v="0"/>
    <n v="0"/>
    <n v="0"/>
    <n v="8013"/>
    <x v="2554"/>
    <x v="0"/>
    <x v="0"/>
    <x v="0"/>
    <s v="03.16.16"/>
    <x v="22"/>
    <x v="0"/>
    <x v="0"/>
    <s v="Direção Ambiente e Saneamento "/>
    <s v="03.16.16"/>
    <s v="Direção Ambiente e Saneamento "/>
    <s v="03.16.16"/>
    <x v="37"/>
    <x v="0"/>
    <x v="0"/>
    <x v="0"/>
    <x v="1"/>
    <x v="0"/>
    <x v="0"/>
    <x v="0"/>
    <x v="3"/>
    <s v="2023-04-19"/>
    <x v="1"/>
    <n v="801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4-2023"/>
  </r>
  <r>
    <x v="0"/>
    <n v="0"/>
    <n v="0"/>
    <n v="0"/>
    <n v="74"/>
    <x v="2554"/>
    <x v="0"/>
    <x v="0"/>
    <x v="0"/>
    <s v="03.16.16"/>
    <x v="22"/>
    <x v="0"/>
    <x v="0"/>
    <s v="Direção Ambiente e Saneamento "/>
    <s v="03.16.16"/>
    <s v="Direção Ambiente e Saneamento "/>
    <s v="03.16.16"/>
    <x v="54"/>
    <x v="0"/>
    <x v="0"/>
    <x v="0"/>
    <x v="0"/>
    <x v="0"/>
    <x v="0"/>
    <x v="0"/>
    <x v="3"/>
    <s v="2023-04-19"/>
    <x v="1"/>
    <n v="7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4-2023"/>
  </r>
  <r>
    <x v="0"/>
    <n v="0"/>
    <n v="0"/>
    <n v="0"/>
    <n v="215"/>
    <x v="2554"/>
    <x v="0"/>
    <x v="0"/>
    <x v="0"/>
    <s v="03.16.16"/>
    <x v="22"/>
    <x v="0"/>
    <x v="0"/>
    <s v="Direção Ambiente e Saneamento "/>
    <s v="03.16.16"/>
    <s v="Direção Ambiente e Saneamento "/>
    <s v="03.16.16"/>
    <x v="51"/>
    <x v="0"/>
    <x v="0"/>
    <x v="0"/>
    <x v="0"/>
    <x v="0"/>
    <x v="0"/>
    <x v="0"/>
    <x v="3"/>
    <s v="2023-04-19"/>
    <x v="1"/>
    <n v="215"/>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4-2023"/>
  </r>
  <r>
    <x v="0"/>
    <n v="0"/>
    <n v="0"/>
    <n v="0"/>
    <n v="5"/>
    <x v="2554"/>
    <x v="0"/>
    <x v="0"/>
    <x v="0"/>
    <s v="03.16.16"/>
    <x v="22"/>
    <x v="0"/>
    <x v="0"/>
    <s v="Direção Ambiente e Saneamento "/>
    <s v="03.16.16"/>
    <s v="Direção Ambiente e Saneamento "/>
    <s v="03.16.16"/>
    <x v="52"/>
    <x v="0"/>
    <x v="0"/>
    <x v="0"/>
    <x v="0"/>
    <x v="0"/>
    <x v="0"/>
    <x v="0"/>
    <x v="3"/>
    <s v="2023-04-19"/>
    <x v="1"/>
    <n v="5"/>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4-2023"/>
  </r>
  <r>
    <x v="0"/>
    <n v="0"/>
    <n v="0"/>
    <n v="0"/>
    <n v="2452"/>
    <x v="2554"/>
    <x v="0"/>
    <x v="0"/>
    <x v="0"/>
    <s v="03.16.16"/>
    <x v="22"/>
    <x v="0"/>
    <x v="0"/>
    <s v="Direção Ambiente e Saneamento "/>
    <s v="03.16.16"/>
    <s v="Direção Ambiente e Saneamento "/>
    <s v="03.16.16"/>
    <x v="37"/>
    <x v="0"/>
    <x v="0"/>
    <x v="0"/>
    <x v="1"/>
    <x v="0"/>
    <x v="0"/>
    <x v="0"/>
    <x v="3"/>
    <s v="2023-04-19"/>
    <x v="1"/>
    <n v="2452"/>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4-2023"/>
  </r>
  <r>
    <x v="0"/>
    <n v="0"/>
    <n v="0"/>
    <n v="0"/>
    <n v="5"/>
    <x v="2554"/>
    <x v="0"/>
    <x v="0"/>
    <x v="0"/>
    <s v="03.16.16"/>
    <x v="22"/>
    <x v="0"/>
    <x v="0"/>
    <s v="Direção Ambiente e Saneamento "/>
    <s v="03.16.16"/>
    <s v="Direção Ambiente e Saneamento "/>
    <s v="03.16.16"/>
    <x v="54"/>
    <x v="0"/>
    <x v="0"/>
    <x v="0"/>
    <x v="0"/>
    <x v="0"/>
    <x v="0"/>
    <x v="0"/>
    <x v="3"/>
    <s v="2023-04-19"/>
    <x v="1"/>
    <n v="5"/>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4-2023"/>
  </r>
  <r>
    <x v="0"/>
    <n v="0"/>
    <n v="0"/>
    <n v="0"/>
    <n v="15"/>
    <x v="2554"/>
    <x v="0"/>
    <x v="0"/>
    <x v="0"/>
    <s v="03.16.16"/>
    <x v="22"/>
    <x v="0"/>
    <x v="0"/>
    <s v="Direção Ambiente e Saneamento "/>
    <s v="03.16.16"/>
    <s v="Direção Ambiente e Saneamento "/>
    <s v="03.16.16"/>
    <x v="51"/>
    <x v="0"/>
    <x v="0"/>
    <x v="0"/>
    <x v="0"/>
    <x v="0"/>
    <x v="0"/>
    <x v="0"/>
    <x v="3"/>
    <s v="2023-04-19"/>
    <x v="1"/>
    <n v="15"/>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4-2023"/>
  </r>
  <r>
    <x v="0"/>
    <n v="0"/>
    <n v="0"/>
    <n v="0"/>
    <n v="0"/>
    <x v="2554"/>
    <x v="0"/>
    <x v="0"/>
    <x v="0"/>
    <s v="03.16.16"/>
    <x v="22"/>
    <x v="0"/>
    <x v="0"/>
    <s v="Direção Ambiente e Saneamento "/>
    <s v="03.16.16"/>
    <s v="Direção Ambiente e Saneamento "/>
    <s v="03.16.16"/>
    <x v="52"/>
    <x v="0"/>
    <x v="0"/>
    <x v="0"/>
    <x v="0"/>
    <x v="0"/>
    <x v="0"/>
    <x v="0"/>
    <x v="3"/>
    <s v="2023-04-19"/>
    <x v="1"/>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4-2023"/>
  </r>
  <r>
    <x v="0"/>
    <n v="0"/>
    <n v="0"/>
    <n v="0"/>
    <n v="176"/>
    <x v="2554"/>
    <x v="0"/>
    <x v="0"/>
    <x v="0"/>
    <s v="03.16.16"/>
    <x v="22"/>
    <x v="0"/>
    <x v="0"/>
    <s v="Direção Ambiente e Saneamento "/>
    <s v="03.16.16"/>
    <s v="Direção Ambiente e Saneamento "/>
    <s v="03.16.16"/>
    <x v="37"/>
    <x v="0"/>
    <x v="0"/>
    <x v="0"/>
    <x v="1"/>
    <x v="0"/>
    <x v="0"/>
    <x v="0"/>
    <x v="3"/>
    <s v="2023-04-19"/>
    <x v="1"/>
    <n v="17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4-2023"/>
  </r>
  <r>
    <x v="0"/>
    <n v="0"/>
    <n v="0"/>
    <n v="0"/>
    <n v="339"/>
    <x v="2554"/>
    <x v="0"/>
    <x v="0"/>
    <x v="0"/>
    <s v="03.16.16"/>
    <x v="22"/>
    <x v="0"/>
    <x v="0"/>
    <s v="Direção Ambiente e Saneamento "/>
    <s v="03.16.16"/>
    <s v="Direção Ambiente e Saneamento "/>
    <s v="03.16.16"/>
    <x v="54"/>
    <x v="0"/>
    <x v="0"/>
    <x v="0"/>
    <x v="0"/>
    <x v="0"/>
    <x v="0"/>
    <x v="0"/>
    <x v="3"/>
    <s v="2023-04-19"/>
    <x v="1"/>
    <n v="339"/>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4-2023"/>
  </r>
  <r>
    <x v="0"/>
    <n v="0"/>
    <n v="0"/>
    <n v="0"/>
    <n v="987"/>
    <x v="2554"/>
    <x v="0"/>
    <x v="0"/>
    <x v="0"/>
    <s v="03.16.16"/>
    <x v="22"/>
    <x v="0"/>
    <x v="0"/>
    <s v="Direção Ambiente e Saneamento "/>
    <s v="03.16.16"/>
    <s v="Direção Ambiente e Saneamento "/>
    <s v="03.16.16"/>
    <x v="51"/>
    <x v="0"/>
    <x v="0"/>
    <x v="0"/>
    <x v="0"/>
    <x v="0"/>
    <x v="0"/>
    <x v="0"/>
    <x v="3"/>
    <s v="2023-04-19"/>
    <x v="1"/>
    <n v="98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4-2023"/>
  </r>
  <r>
    <x v="0"/>
    <n v="0"/>
    <n v="0"/>
    <n v="0"/>
    <n v="26"/>
    <x v="2554"/>
    <x v="0"/>
    <x v="0"/>
    <x v="0"/>
    <s v="03.16.16"/>
    <x v="22"/>
    <x v="0"/>
    <x v="0"/>
    <s v="Direção Ambiente e Saneamento "/>
    <s v="03.16.16"/>
    <s v="Direção Ambiente e Saneamento "/>
    <s v="03.16.16"/>
    <x v="52"/>
    <x v="0"/>
    <x v="0"/>
    <x v="0"/>
    <x v="0"/>
    <x v="0"/>
    <x v="0"/>
    <x v="0"/>
    <x v="3"/>
    <s v="2023-04-19"/>
    <x v="1"/>
    <n v="26"/>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4-2023"/>
  </r>
  <r>
    <x v="0"/>
    <n v="0"/>
    <n v="0"/>
    <n v="0"/>
    <n v="11248"/>
    <x v="2554"/>
    <x v="0"/>
    <x v="0"/>
    <x v="0"/>
    <s v="03.16.16"/>
    <x v="22"/>
    <x v="0"/>
    <x v="0"/>
    <s v="Direção Ambiente e Saneamento "/>
    <s v="03.16.16"/>
    <s v="Direção Ambiente e Saneamento "/>
    <s v="03.16.16"/>
    <x v="37"/>
    <x v="0"/>
    <x v="0"/>
    <x v="0"/>
    <x v="1"/>
    <x v="0"/>
    <x v="0"/>
    <x v="0"/>
    <x v="3"/>
    <s v="2023-04-19"/>
    <x v="1"/>
    <n v="11248"/>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4-2023"/>
  </r>
  <r>
    <x v="0"/>
    <n v="0"/>
    <n v="0"/>
    <n v="0"/>
    <n v="222"/>
    <x v="2554"/>
    <x v="0"/>
    <x v="0"/>
    <x v="0"/>
    <s v="03.16.16"/>
    <x v="22"/>
    <x v="0"/>
    <x v="0"/>
    <s v="Direção Ambiente e Saneamento "/>
    <s v="03.16.16"/>
    <s v="Direção Ambiente e Saneamento "/>
    <s v="03.16.16"/>
    <x v="54"/>
    <x v="0"/>
    <x v="0"/>
    <x v="0"/>
    <x v="0"/>
    <x v="0"/>
    <x v="0"/>
    <x v="0"/>
    <x v="3"/>
    <s v="2023-04-19"/>
    <x v="1"/>
    <n v="222"/>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4-2023"/>
  </r>
  <r>
    <x v="0"/>
    <n v="0"/>
    <n v="0"/>
    <n v="0"/>
    <n v="645"/>
    <x v="2554"/>
    <x v="0"/>
    <x v="0"/>
    <x v="0"/>
    <s v="03.16.16"/>
    <x v="22"/>
    <x v="0"/>
    <x v="0"/>
    <s v="Direção Ambiente e Saneamento "/>
    <s v="03.16.16"/>
    <s v="Direção Ambiente e Saneamento "/>
    <s v="03.16.16"/>
    <x v="51"/>
    <x v="0"/>
    <x v="0"/>
    <x v="0"/>
    <x v="0"/>
    <x v="0"/>
    <x v="0"/>
    <x v="0"/>
    <x v="3"/>
    <s v="2023-04-19"/>
    <x v="1"/>
    <n v="64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4-2023"/>
  </r>
  <r>
    <x v="0"/>
    <n v="0"/>
    <n v="0"/>
    <n v="0"/>
    <n v="17"/>
    <x v="2554"/>
    <x v="0"/>
    <x v="0"/>
    <x v="0"/>
    <s v="03.16.16"/>
    <x v="22"/>
    <x v="0"/>
    <x v="0"/>
    <s v="Direção Ambiente e Saneamento "/>
    <s v="03.16.16"/>
    <s v="Direção Ambiente e Saneamento "/>
    <s v="03.16.16"/>
    <x v="52"/>
    <x v="0"/>
    <x v="0"/>
    <x v="0"/>
    <x v="0"/>
    <x v="0"/>
    <x v="0"/>
    <x v="0"/>
    <x v="3"/>
    <s v="2023-04-19"/>
    <x v="1"/>
    <n v="1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4-2023"/>
  </r>
  <r>
    <x v="0"/>
    <n v="0"/>
    <n v="0"/>
    <n v="0"/>
    <n v="7349"/>
    <x v="2554"/>
    <x v="0"/>
    <x v="0"/>
    <x v="0"/>
    <s v="03.16.16"/>
    <x v="22"/>
    <x v="0"/>
    <x v="0"/>
    <s v="Direção Ambiente e Saneamento "/>
    <s v="03.16.16"/>
    <s v="Direção Ambiente e Saneamento "/>
    <s v="03.16.16"/>
    <x v="37"/>
    <x v="0"/>
    <x v="0"/>
    <x v="0"/>
    <x v="1"/>
    <x v="0"/>
    <x v="0"/>
    <x v="0"/>
    <x v="3"/>
    <s v="2023-04-19"/>
    <x v="1"/>
    <n v="7349"/>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4-2023"/>
  </r>
  <r>
    <x v="0"/>
    <n v="0"/>
    <n v="0"/>
    <n v="0"/>
    <n v="48"/>
    <x v="2554"/>
    <x v="0"/>
    <x v="0"/>
    <x v="0"/>
    <s v="03.16.16"/>
    <x v="22"/>
    <x v="0"/>
    <x v="0"/>
    <s v="Direção Ambiente e Saneamento "/>
    <s v="03.16.16"/>
    <s v="Direção Ambiente e Saneamento "/>
    <s v="03.16.16"/>
    <x v="54"/>
    <x v="0"/>
    <x v="0"/>
    <x v="0"/>
    <x v="0"/>
    <x v="0"/>
    <x v="0"/>
    <x v="0"/>
    <x v="3"/>
    <s v="2023-04-19"/>
    <x v="1"/>
    <n v="48"/>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4-2023"/>
  </r>
  <r>
    <x v="0"/>
    <n v="0"/>
    <n v="0"/>
    <n v="0"/>
    <n v="141"/>
    <x v="2554"/>
    <x v="0"/>
    <x v="0"/>
    <x v="0"/>
    <s v="03.16.16"/>
    <x v="22"/>
    <x v="0"/>
    <x v="0"/>
    <s v="Direção Ambiente e Saneamento "/>
    <s v="03.16.16"/>
    <s v="Direção Ambiente e Saneamento "/>
    <s v="03.16.16"/>
    <x v="51"/>
    <x v="0"/>
    <x v="0"/>
    <x v="0"/>
    <x v="0"/>
    <x v="0"/>
    <x v="0"/>
    <x v="0"/>
    <x v="3"/>
    <s v="2023-04-19"/>
    <x v="1"/>
    <n v="141"/>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4-2023"/>
  </r>
  <r>
    <x v="0"/>
    <n v="0"/>
    <n v="0"/>
    <n v="0"/>
    <n v="3"/>
    <x v="2554"/>
    <x v="0"/>
    <x v="0"/>
    <x v="0"/>
    <s v="03.16.16"/>
    <x v="22"/>
    <x v="0"/>
    <x v="0"/>
    <s v="Direção Ambiente e Saneamento "/>
    <s v="03.16.16"/>
    <s v="Direção Ambiente e Saneamento "/>
    <s v="03.16.16"/>
    <x v="52"/>
    <x v="0"/>
    <x v="0"/>
    <x v="0"/>
    <x v="0"/>
    <x v="0"/>
    <x v="0"/>
    <x v="0"/>
    <x v="3"/>
    <s v="2023-04-19"/>
    <x v="1"/>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4-2023"/>
  </r>
  <r>
    <x v="0"/>
    <n v="0"/>
    <n v="0"/>
    <n v="0"/>
    <n v="1610"/>
    <x v="2554"/>
    <x v="0"/>
    <x v="0"/>
    <x v="0"/>
    <s v="03.16.16"/>
    <x v="22"/>
    <x v="0"/>
    <x v="0"/>
    <s v="Direção Ambiente e Saneamento "/>
    <s v="03.16.16"/>
    <s v="Direção Ambiente e Saneamento "/>
    <s v="03.16.16"/>
    <x v="37"/>
    <x v="0"/>
    <x v="0"/>
    <x v="0"/>
    <x v="1"/>
    <x v="0"/>
    <x v="0"/>
    <x v="0"/>
    <x v="3"/>
    <s v="2023-04-19"/>
    <x v="1"/>
    <n v="1610"/>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4-2023"/>
  </r>
  <r>
    <x v="0"/>
    <n v="0"/>
    <n v="0"/>
    <n v="0"/>
    <n v="2701"/>
    <x v="2554"/>
    <x v="0"/>
    <x v="0"/>
    <x v="0"/>
    <s v="03.16.16"/>
    <x v="22"/>
    <x v="0"/>
    <x v="0"/>
    <s v="Direção Ambiente e Saneamento "/>
    <s v="03.16.16"/>
    <s v="Direção Ambiente e Saneamento "/>
    <s v="03.16.16"/>
    <x v="54"/>
    <x v="0"/>
    <x v="0"/>
    <x v="0"/>
    <x v="0"/>
    <x v="0"/>
    <x v="0"/>
    <x v="0"/>
    <x v="3"/>
    <s v="2023-04-19"/>
    <x v="1"/>
    <n v="270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4-2023"/>
  </r>
  <r>
    <x v="0"/>
    <n v="0"/>
    <n v="0"/>
    <n v="0"/>
    <n v="7850"/>
    <x v="2554"/>
    <x v="0"/>
    <x v="0"/>
    <x v="0"/>
    <s v="03.16.16"/>
    <x v="22"/>
    <x v="0"/>
    <x v="0"/>
    <s v="Direção Ambiente e Saneamento "/>
    <s v="03.16.16"/>
    <s v="Direção Ambiente e Saneamento "/>
    <s v="03.16.16"/>
    <x v="51"/>
    <x v="0"/>
    <x v="0"/>
    <x v="0"/>
    <x v="0"/>
    <x v="0"/>
    <x v="0"/>
    <x v="0"/>
    <x v="3"/>
    <s v="2023-04-19"/>
    <x v="1"/>
    <n v="7850"/>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4-2023"/>
  </r>
  <r>
    <x v="0"/>
    <n v="0"/>
    <n v="0"/>
    <n v="0"/>
    <n v="211"/>
    <x v="2554"/>
    <x v="0"/>
    <x v="0"/>
    <x v="0"/>
    <s v="03.16.16"/>
    <x v="22"/>
    <x v="0"/>
    <x v="0"/>
    <s v="Direção Ambiente e Saneamento "/>
    <s v="03.16.16"/>
    <s v="Direção Ambiente e Saneamento "/>
    <s v="03.16.16"/>
    <x v="52"/>
    <x v="0"/>
    <x v="0"/>
    <x v="0"/>
    <x v="0"/>
    <x v="0"/>
    <x v="0"/>
    <x v="0"/>
    <x v="3"/>
    <s v="2023-04-19"/>
    <x v="1"/>
    <n v="21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4-2023"/>
  </r>
  <r>
    <x v="0"/>
    <n v="0"/>
    <n v="0"/>
    <n v="0"/>
    <n v="89385"/>
    <x v="2554"/>
    <x v="0"/>
    <x v="0"/>
    <x v="0"/>
    <s v="03.16.16"/>
    <x v="22"/>
    <x v="0"/>
    <x v="0"/>
    <s v="Direção Ambiente e Saneamento "/>
    <s v="03.16.16"/>
    <s v="Direção Ambiente e Saneamento "/>
    <s v="03.16.16"/>
    <x v="37"/>
    <x v="0"/>
    <x v="0"/>
    <x v="0"/>
    <x v="1"/>
    <x v="0"/>
    <x v="0"/>
    <x v="0"/>
    <x v="3"/>
    <s v="2023-04-19"/>
    <x v="1"/>
    <n v="89385"/>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4-2023"/>
  </r>
  <r>
    <x v="0"/>
    <n v="0"/>
    <n v="0"/>
    <n v="0"/>
    <n v="33789"/>
    <x v="2554"/>
    <x v="0"/>
    <x v="0"/>
    <x v="0"/>
    <s v="03.16.16"/>
    <x v="22"/>
    <x v="0"/>
    <x v="0"/>
    <s v="Direção Ambiente e Saneamento "/>
    <s v="03.16.16"/>
    <s v="Direção Ambiente e Saneamento "/>
    <s v="03.16.16"/>
    <x v="54"/>
    <x v="0"/>
    <x v="0"/>
    <x v="0"/>
    <x v="0"/>
    <x v="0"/>
    <x v="0"/>
    <x v="0"/>
    <x v="3"/>
    <s v="2023-04-19"/>
    <x v="1"/>
    <n v="3378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4-2023"/>
  </r>
  <r>
    <x v="0"/>
    <n v="0"/>
    <n v="0"/>
    <n v="0"/>
    <n v="98197"/>
    <x v="2554"/>
    <x v="0"/>
    <x v="0"/>
    <x v="0"/>
    <s v="03.16.16"/>
    <x v="22"/>
    <x v="0"/>
    <x v="0"/>
    <s v="Direção Ambiente e Saneamento "/>
    <s v="03.16.16"/>
    <s v="Direção Ambiente e Saneamento "/>
    <s v="03.16.16"/>
    <x v="51"/>
    <x v="0"/>
    <x v="0"/>
    <x v="0"/>
    <x v="0"/>
    <x v="0"/>
    <x v="0"/>
    <x v="0"/>
    <x v="3"/>
    <s v="2023-04-19"/>
    <x v="1"/>
    <n v="9819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4-2023"/>
  </r>
  <r>
    <x v="0"/>
    <n v="0"/>
    <n v="0"/>
    <n v="0"/>
    <n v="2651"/>
    <x v="2554"/>
    <x v="0"/>
    <x v="0"/>
    <x v="0"/>
    <s v="03.16.16"/>
    <x v="22"/>
    <x v="0"/>
    <x v="0"/>
    <s v="Direção Ambiente e Saneamento "/>
    <s v="03.16.16"/>
    <s v="Direção Ambiente e Saneamento "/>
    <s v="03.16.16"/>
    <x v="52"/>
    <x v="0"/>
    <x v="0"/>
    <x v="0"/>
    <x v="0"/>
    <x v="0"/>
    <x v="0"/>
    <x v="0"/>
    <x v="3"/>
    <s v="2023-04-19"/>
    <x v="1"/>
    <n v="2651"/>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4-2023"/>
  </r>
  <r>
    <x v="0"/>
    <n v="0"/>
    <n v="0"/>
    <n v="0"/>
    <n v="1117922"/>
    <x v="2554"/>
    <x v="0"/>
    <x v="0"/>
    <x v="0"/>
    <s v="03.16.16"/>
    <x v="22"/>
    <x v="0"/>
    <x v="0"/>
    <s v="Direção Ambiente e Saneamento "/>
    <s v="03.16.16"/>
    <s v="Direção Ambiente e Saneamento "/>
    <s v="03.16.16"/>
    <x v="37"/>
    <x v="0"/>
    <x v="0"/>
    <x v="0"/>
    <x v="1"/>
    <x v="0"/>
    <x v="0"/>
    <x v="0"/>
    <x v="3"/>
    <s v="2023-04-19"/>
    <x v="1"/>
    <n v="1117922"/>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4-2023"/>
  </r>
  <r>
    <x v="0"/>
    <n v="0"/>
    <n v="0"/>
    <n v="0"/>
    <n v="6990"/>
    <x v="2555"/>
    <x v="0"/>
    <x v="1"/>
    <x v="0"/>
    <s v="03.03.10"/>
    <x v="4"/>
    <x v="0"/>
    <x v="3"/>
    <s v="Receitas Da Câmara"/>
    <s v="03.03.10"/>
    <s v="Receitas Da Câmara"/>
    <s v="03.03.10"/>
    <x v="7"/>
    <x v="0"/>
    <x v="3"/>
    <x v="3"/>
    <x v="0"/>
    <x v="0"/>
    <x v="1"/>
    <x v="0"/>
    <x v="3"/>
    <s v="2023-04-28"/>
    <x v="1"/>
    <n v="69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650"/>
    <x v="2556"/>
    <x v="0"/>
    <x v="1"/>
    <x v="0"/>
    <s v="03.03.10"/>
    <x v="4"/>
    <x v="0"/>
    <x v="3"/>
    <s v="Receitas Da Câmara"/>
    <s v="03.03.10"/>
    <s v="Receitas Da Câmara"/>
    <s v="03.03.10"/>
    <x v="22"/>
    <x v="0"/>
    <x v="3"/>
    <x v="3"/>
    <x v="0"/>
    <x v="0"/>
    <x v="1"/>
    <x v="0"/>
    <x v="3"/>
    <s v="2023-04-28"/>
    <x v="1"/>
    <n v="28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20"/>
    <x v="2557"/>
    <x v="0"/>
    <x v="1"/>
    <x v="0"/>
    <s v="03.03.10"/>
    <x v="4"/>
    <x v="0"/>
    <x v="3"/>
    <s v="Receitas Da Câmara"/>
    <s v="03.03.10"/>
    <s v="Receitas Da Câmara"/>
    <s v="03.03.10"/>
    <x v="9"/>
    <x v="0"/>
    <x v="3"/>
    <x v="3"/>
    <x v="0"/>
    <x v="0"/>
    <x v="1"/>
    <x v="0"/>
    <x v="3"/>
    <s v="2023-04-28"/>
    <x v="1"/>
    <n v="4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20"/>
    <x v="2558"/>
    <x v="0"/>
    <x v="1"/>
    <x v="0"/>
    <s v="03.03.10"/>
    <x v="4"/>
    <x v="0"/>
    <x v="3"/>
    <s v="Receitas Da Câmara"/>
    <s v="03.03.10"/>
    <s v="Receitas Da Câmara"/>
    <s v="03.03.10"/>
    <x v="11"/>
    <x v="0"/>
    <x v="3"/>
    <x v="3"/>
    <x v="0"/>
    <x v="0"/>
    <x v="1"/>
    <x v="0"/>
    <x v="3"/>
    <s v="2023-04-28"/>
    <x v="1"/>
    <n v="5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587"/>
    <x v="2559"/>
    <x v="0"/>
    <x v="1"/>
    <x v="0"/>
    <s v="03.03.10"/>
    <x v="4"/>
    <x v="0"/>
    <x v="3"/>
    <s v="Receitas Da Câmara"/>
    <s v="03.03.10"/>
    <s v="Receitas Da Câmara"/>
    <s v="03.03.10"/>
    <x v="8"/>
    <x v="0"/>
    <x v="0"/>
    <x v="0"/>
    <x v="0"/>
    <x v="0"/>
    <x v="1"/>
    <x v="0"/>
    <x v="3"/>
    <s v="2023-04-28"/>
    <x v="1"/>
    <n v="8358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800"/>
    <x v="2560"/>
    <x v="0"/>
    <x v="1"/>
    <x v="0"/>
    <s v="03.03.10"/>
    <x v="4"/>
    <x v="0"/>
    <x v="3"/>
    <s v="Receitas Da Câmara"/>
    <s v="03.03.10"/>
    <s v="Receitas Da Câmara"/>
    <s v="03.03.10"/>
    <x v="5"/>
    <x v="0"/>
    <x v="0"/>
    <x v="4"/>
    <x v="0"/>
    <x v="0"/>
    <x v="1"/>
    <x v="0"/>
    <x v="3"/>
    <s v="2023-04-28"/>
    <x v="1"/>
    <n v="40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75"/>
    <x v="2561"/>
    <x v="0"/>
    <x v="1"/>
    <x v="0"/>
    <s v="03.03.10"/>
    <x v="4"/>
    <x v="0"/>
    <x v="3"/>
    <s v="Receitas Da Câmara"/>
    <s v="03.03.10"/>
    <s v="Receitas Da Câmara"/>
    <s v="03.03.10"/>
    <x v="6"/>
    <x v="0"/>
    <x v="3"/>
    <x v="3"/>
    <x v="0"/>
    <x v="0"/>
    <x v="1"/>
    <x v="0"/>
    <x v="3"/>
    <s v="2023-04-28"/>
    <x v="1"/>
    <n v="3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58"/>
    <x v="2562"/>
    <x v="0"/>
    <x v="0"/>
    <x v="0"/>
    <s v="03.16.13"/>
    <x v="19"/>
    <x v="0"/>
    <x v="0"/>
    <s v="Unidade Gestão de Aquisições"/>
    <s v="03.16.13"/>
    <s v="Unidade Gestão de Aquisições"/>
    <s v="03.16.13"/>
    <x v="37"/>
    <x v="0"/>
    <x v="0"/>
    <x v="0"/>
    <x v="1"/>
    <x v="0"/>
    <x v="0"/>
    <x v="0"/>
    <x v="3"/>
    <s v="2023-04-19"/>
    <x v="1"/>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4-2023"/>
  </r>
  <r>
    <x v="0"/>
    <n v="0"/>
    <n v="0"/>
    <n v="0"/>
    <n v="10834"/>
    <x v="2562"/>
    <x v="0"/>
    <x v="0"/>
    <x v="0"/>
    <s v="03.16.13"/>
    <x v="19"/>
    <x v="0"/>
    <x v="0"/>
    <s v="Unidade Gestão de Aquisições"/>
    <s v="03.16.13"/>
    <s v="Unidade Gestão de Aquisições"/>
    <s v="03.16.13"/>
    <x v="37"/>
    <x v="0"/>
    <x v="0"/>
    <x v="0"/>
    <x v="1"/>
    <x v="0"/>
    <x v="0"/>
    <x v="0"/>
    <x v="3"/>
    <s v="2023-04-19"/>
    <x v="1"/>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4-2023"/>
  </r>
  <r>
    <x v="0"/>
    <n v="0"/>
    <n v="0"/>
    <n v="0"/>
    <n v="8213"/>
    <x v="2562"/>
    <x v="0"/>
    <x v="0"/>
    <x v="0"/>
    <s v="03.16.13"/>
    <x v="19"/>
    <x v="0"/>
    <x v="0"/>
    <s v="Unidade Gestão de Aquisições"/>
    <s v="03.16.13"/>
    <s v="Unidade Gestão de Aquisições"/>
    <s v="03.16.13"/>
    <x v="37"/>
    <x v="0"/>
    <x v="0"/>
    <x v="0"/>
    <x v="1"/>
    <x v="0"/>
    <x v="0"/>
    <x v="0"/>
    <x v="3"/>
    <s v="2023-04-19"/>
    <x v="1"/>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4-2023"/>
  </r>
  <r>
    <x v="0"/>
    <n v="0"/>
    <n v="0"/>
    <n v="0"/>
    <n v="78757"/>
    <x v="2562"/>
    <x v="0"/>
    <x v="0"/>
    <x v="0"/>
    <s v="03.16.13"/>
    <x v="19"/>
    <x v="0"/>
    <x v="0"/>
    <s v="Unidade Gestão de Aquisições"/>
    <s v="03.16.13"/>
    <s v="Unidade Gestão de Aquisições"/>
    <s v="03.16.13"/>
    <x v="37"/>
    <x v="0"/>
    <x v="0"/>
    <x v="0"/>
    <x v="1"/>
    <x v="0"/>
    <x v="0"/>
    <x v="0"/>
    <x v="3"/>
    <s v="2023-04-19"/>
    <x v="1"/>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4-2023"/>
  </r>
  <r>
    <x v="0"/>
    <n v="0"/>
    <n v="0"/>
    <n v="0"/>
    <n v="94"/>
    <x v="2563"/>
    <x v="0"/>
    <x v="0"/>
    <x v="0"/>
    <s v="03.16.12"/>
    <x v="54"/>
    <x v="0"/>
    <x v="0"/>
    <s v="Direcção de Urbanismo"/>
    <s v="03.16.12"/>
    <s v="Direcção de Urbanismo"/>
    <s v="03.16.12"/>
    <x v="42"/>
    <x v="0"/>
    <x v="0"/>
    <x v="7"/>
    <x v="0"/>
    <x v="0"/>
    <x v="0"/>
    <x v="0"/>
    <x v="3"/>
    <s v="2023-04-19"/>
    <x v="1"/>
    <n v="94"/>
    <x v="0"/>
    <m/>
    <x v="0"/>
    <m/>
    <x v="3"/>
    <n v="100479277"/>
    <x v="0"/>
    <x v="1"/>
    <s v="Direcção de Urbanismo"/>
    <s v="ORI"/>
    <x v="0"/>
    <m/>
    <x v="0"/>
    <x v="0"/>
    <x v="0"/>
    <x v="0"/>
    <x v="0"/>
    <x v="0"/>
    <x v="0"/>
    <x v="0"/>
    <x v="0"/>
    <x v="0"/>
    <x v="0"/>
    <s v="Direcção de Urbanismo"/>
    <x v="0"/>
    <x v="0"/>
    <x v="0"/>
    <x v="0"/>
    <x v="0"/>
    <x v="0"/>
    <x v="0"/>
    <s v="000000"/>
    <x v="0"/>
    <x v="0"/>
    <x v="1"/>
    <x v="0"/>
    <s v="Pagamento de salário referente a 04-2023"/>
  </r>
  <r>
    <x v="0"/>
    <n v="0"/>
    <n v="0"/>
    <n v="0"/>
    <n v="52"/>
    <x v="2563"/>
    <x v="0"/>
    <x v="0"/>
    <x v="0"/>
    <s v="03.16.12"/>
    <x v="54"/>
    <x v="0"/>
    <x v="0"/>
    <s v="Direcção de Urbanismo"/>
    <s v="03.16.12"/>
    <s v="Direcção de Urbanismo"/>
    <s v="03.16.12"/>
    <x v="54"/>
    <x v="0"/>
    <x v="0"/>
    <x v="0"/>
    <x v="0"/>
    <x v="0"/>
    <x v="0"/>
    <x v="0"/>
    <x v="3"/>
    <s v="2023-04-19"/>
    <x v="1"/>
    <n v="52"/>
    <x v="0"/>
    <m/>
    <x v="0"/>
    <m/>
    <x v="3"/>
    <n v="100479277"/>
    <x v="0"/>
    <x v="1"/>
    <s v="Direcção de Urbanismo"/>
    <s v="ORI"/>
    <x v="0"/>
    <m/>
    <x v="0"/>
    <x v="0"/>
    <x v="0"/>
    <x v="0"/>
    <x v="0"/>
    <x v="0"/>
    <x v="0"/>
    <x v="0"/>
    <x v="0"/>
    <x v="0"/>
    <x v="0"/>
    <s v="Direcção de Urbanismo"/>
    <x v="0"/>
    <x v="0"/>
    <x v="0"/>
    <x v="0"/>
    <x v="0"/>
    <x v="0"/>
    <x v="0"/>
    <s v="000000"/>
    <x v="0"/>
    <x v="0"/>
    <x v="1"/>
    <x v="0"/>
    <s v="Pagamento de salário referente a 04-2023"/>
  </r>
  <r>
    <x v="0"/>
    <n v="0"/>
    <n v="0"/>
    <n v="0"/>
    <n v="504"/>
    <x v="2563"/>
    <x v="0"/>
    <x v="0"/>
    <x v="0"/>
    <s v="03.16.12"/>
    <x v="54"/>
    <x v="0"/>
    <x v="0"/>
    <s v="Direcção de Urbanismo"/>
    <s v="03.16.12"/>
    <s v="Direcção de Urbanismo"/>
    <s v="03.16.12"/>
    <x v="37"/>
    <x v="0"/>
    <x v="0"/>
    <x v="0"/>
    <x v="1"/>
    <x v="0"/>
    <x v="0"/>
    <x v="0"/>
    <x v="3"/>
    <s v="2023-04-19"/>
    <x v="1"/>
    <n v="504"/>
    <x v="0"/>
    <m/>
    <x v="0"/>
    <m/>
    <x v="3"/>
    <n v="100479277"/>
    <x v="0"/>
    <x v="1"/>
    <s v="Direcção de Urbanismo"/>
    <s v="ORI"/>
    <x v="0"/>
    <m/>
    <x v="0"/>
    <x v="0"/>
    <x v="0"/>
    <x v="0"/>
    <x v="0"/>
    <x v="0"/>
    <x v="0"/>
    <x v="0"/>
    <x v="0"/>
    <x v="0"/>
    <x v="0"/>
    <s v="Direcção de Urbanismo"/>
    <x v="0"/>
    <x v="0"/>
    <x v="0"/>
    <x v="0"/>
    <x v="0"/>
    <x v="0"/>
    <x v="0"/>
    <s v="000000"/>
    <x v="0"/>
    <x v="0"/>
    <x v="1"/>
    <x v="0"/>
    <s v="Pagamento de salário referente a 04-2023"/>
  </r>
  <r>
    <x v="0"/>
    <n v="0"/>
    <n v="0"/>
    <n v="0"/>
    <n v="983"/>
    <x v="2563"/>
    <x v="0"/>
    <x v="0"/>
    <x v="0"/>
    <s v="03.16.12"/>
    <x v="54"/>
    <x v="0"/>
    <x v="0"/>
    <s v="Direcção de Urbanismo"/>
    <s v="03.16.12"/>
    <s v="Direcção de Urbanismo"/>
    <s v="03.16.12"/>
    <x v="48"/>
    <x v="0"/>
    <x v="0"/>
    <x v="0"/>
    <x v="1"/>
    <x v="0"/>
    <x v="0"/>
    <x v="0"/>
    <x v="3"/>
    <s v="2023-04-19"/>
    <x v="1"/>
    <n v="983"/>
    <x v="0"/>
    <m/>
    <x v="0"/>
    <m/>
    <x v="3"/>
    <n v="100479277"/>
    <x v="0"/>
    <x v="1"/>
    <s v="Direcção de Urbanismo"/>
    <s v="ORI"/>
    <x v="0"/>
    <m/>
    <x v="0"/>
    <x v="0"/>
    <x v="0"/>
    <x v="0"/>
    <x v="0"/>
    <x v="0"/>
    <x v="0"/>
    <x v="0"/>
    <x v="0"/>
    <x v="0"/>
    <x v="0"/>
    <s v="Direcção de Urbanismo"/>
    <x v="0"/>
    <x v="0"/>
    <x v="0"/>
    <x v="0"/>
    <x v="0"/>
    <x v="0"/>
    <x v="0"/>
    <s v="000000"/>
    <x v="0"/>
    <x v="0"/>
    <x v="1"/>
    <x v="0"/>
    <s v="Pagamento de salário referente a 04-2023"/>
  </r>
  <r>
    <x v="0"/>
    <n v="0"/>
    <n v="0"/>
    <n v="0"/>
    <n v="863"/>
    <x v="2563"/>
    <x v="0"/>
    <x v="0"/>
    <x v="0"/>
    <s v="03.16.12"/>
    <x v="54"/>
    <x v="0"/>
    <x v="0"/>
    <s v="Direcção de Urbanismo"/>
    <s v="03.16.12"/>
    <s v="Direcção de Urbanismo"/>
    <s v="03.16.12"/>
    <x v="42"/>
    <x v="0"/>
    <x v="0"/>
    <x v="7"/>
    <x v="0"/>
    <x v="0"/>
    <x v="0"/>
    <x v="0"/>
    <x v="3"/>
    <s v="2023-04-19"/>
    <x v="1"/>
    <n v="863"/>
    <x v="0"/>
    <m/>
    <x v="0"/>
    <m/>
    <x v="2"/>
    <n v="100474696"/>
    <x v="0"/>
    <x v="2"/>
    <s v="Direcção de Urbanismo"/>
    <s v="ORI"/>
    <x v="0"/>
    <m/>
    <x v="0"/>
    <x v="0"/>
    <x v="0"/>
    <x v="0"/>
    <x v="0"/>
    <x v="0"/>
    <x v="0"/>
    <x v="0"/>
    <x v="0"/>
    <x v="0"/>
    <x v="0"/>
    <s v="Direcção de Urbanismo"/>
    <x v="0"/>
    <x v="0"/>
    <x v="0"/>
    <x v="0"/>
    <x v="0"/>
    <x v="0"/>
    <x v="0"/>
    <s v="000000"/>
    <x v="0"/>
    <x v="0"/>
    <x v="2"/>
    <x v="0"/>
    <s v="Pagamento de salário referente a 04-2023"/>
  </r>
  <r>
    <x v="0"/>
    <n v="0"/>
    <n v="0"/>
    <n v="0"/>
    <n v="481"/>
    <x v="2563"/>
    <x v="0"/>
    <x v="0"/>
    <x v="0"/>
    <s v="03.16.12"/>
    <x v="54"/>
    <x v="0"/>
    <x v="0"/>
    <s v="Direcção de Urbanismo"/>
    <s v="03.16.12"/>
    <s v="Direcção de Urbanismo"/>
    <s v="03.16.12"/>
    <x v="54"/>
    <x v="0"/>
    <x v="0"/>
    <x v="0"/>
    <x v="0"/>
    <x v="0"/>
    <x v="0"/>
    <x v="0"/>
    <x v="3"/>
    <s v="2023-04-19"/>
    <x v="1"/>
    <n v="481"/>
    <x v="0"/>
    <m/>
    <x v="0"/>
    <m/>
    <x v="2"/>
    <n v="100474696"/>
    <x v="0"/>
    <x v="2"/>
    <s v="Direcção de Urbanismo"/>
    <s v="ORI"/>
    <x v="0"/>
    <m/>
    <x v="0"/>
    <x v="0"/>
    <x v="0"/>
    <x v="0"/>
    <x v="0"/>
    <x v="0"/>
    <x v="0"/>
    <x v="0"/>
    <x v="0"/>
    <x v="0"/>
    <x v="0"/>
    <s v="Direcção de Urbanismo"/>
    <x v="0"/>
    <x v="0"/>
    <x v="0"/>
    <x v="0"/>
    <x v="0"/>
    <x v="0"/>
    <x v="0"/>
    <s v="000000"/>
    <x v="0"/>
    <x v="0"/>
    <x v="2"/>
    <x v="0"/>
    <s v="Pagamento de salário referente a 04-2023"/>
  </r>
  <r>
    <x v="0"/>
    <n v="0"/>
    <n v="0"/>
    <n v="0"/>
    <n v="4629"/>
    <x v="2563"/>
    <x v="0"/>
    <x v="0"/>
    <x v="0"/>
    <s v="03.16.12"/>
    <x v="54"/>
    <x v="0"/>
    <x v="0"/>
    <s v="Direcção de Urbanismo"/>
    <s v="03.16.12"/>
    <s v="Direcção de Urbanismo"/>
    <s v="03.16.12"/>
    <x v="37"/>
    <x v="0"/>
    <x v="0"/>
    <x v="0"/>
    <x v="1"/>
    <x v="0"/>
    <x v="0"/>
    <x v="0"/>
    <x v="3"/>
    <s v="2023-04-19"/>
    <x v="1"/>
    <n v="4629"/>
    <x v="0"/>
    <m/>
    <x v="0"/>
    <m/>
    <x v="2"/>
    <n v="100474696"/>
    <x v="0"/>
    <x v="2"/>
    <s v="Direcção de Urbanismo"/>
    <s v="ORI"/>
    <x v="0"/>
    <m/>
    <x v="0"/>
    <x v="0"/>
    <x v="0"/>
    <x v="0"/>
    <x v="0"/>
    <x v="0"/>
    <x v="0"/>
    <x v="0"/>
    <x v="0"/>
    <x v="0"/>
    <x v="0"/>
    <s v="Direcção de Urbanismo"/>
    <x v="0"/>
    <x v="0"/>
    <x v="0"/>
    <x v="0"/>
    <x v="0"/>
    <x v="0"/>
    <x v="0"/>
    <s v="000000"/>
    <x v="0"/>
    <x v="0"/>
    <x v="2"/>
    <x v="0"/>
    <s v="Pagamento de salário referente a 04-2023"/>
  </r>
  <r>
    <x v="0"/>
    <n v="0"/>
    <n v="0"/>
    <n v="0"/>
    <n v="9006"/>
    <x v="2563"/>
    <x v="0"/>
    <x v="0"/>
    <x v="0"/>
    <s v="03.16.12"/>
    <x v="54"/>
    <x v="0"/>
    <x v="0"/>
    <s v="Direcção de Urbanismo"/>
    <s v="03.16.12"/>
    <s v="Direcção de Urbanismo"/>
    <s v="03.16.12"/>
    <x v="48"/>
    <x v="0"/>
    <x v="0"/>
    <x v="0"/>
    <x v="1"/>
    <x v="0"/>
    <x v="0"/>
    <x v="0"/>
    <x v="3"/>
    <s v="2023-04-19"/>
    <x v="1"/>
    <n v="9006"/>
    <x v="0"/>
    <m/>
    <x v="0"/>
    <m/>
    <x v="2"/>
    <n v="100474696"/>
    <x v="0"/>
    <x v="2"/>
    <s v="Direcção de Urbanismo"/>
    <s v="ORI"/>
    <x v="0"/>
    <m/>
    <x v="0"/>
    <x v="0"/>
    <x v="0"/>
    <x v="0"/>
    <x v="0"/>
    <x v="0"/>
    <x v="0"/>
    <x v="0"/>
    <x v="0"/>
    <x v="0"/>
    <x v="0"/>
    <s v="Direcção de Urbanismo"/>
    <x v="0"/>
    <x v="0"/>
    <x v="0"/>
    <x v="0"/>
    <x v="0"/>
    <x v="0"/>
    <x v="0"/>
    <s v="000000"/>
    <x v="0"/>
    <x v="0"/>
    <x v="2"/>
    <x v="0"/>
    <s v="Pagamento de salário referente a 04-2023"/>
  </r>
  <r>
    <x v="0"/>
    <n v="0"/>
    <n v="0"/>
    <n v="0"/>
    <n v="854"/>
    <x v="2563"/>
    <x v="0"/>
    <x v="0"/>
    <x v="0"/>
    <s v="03.16.12"/>
    <x v="54"/>
    <x v="0"/>
    <x v="0"/>
    <s v="Direcção de Urbanismo"/>
    <s v="03.16.12"/>
    <s v="Direcção de Urbanismo"/>
    <s v="03.16.12"/>
    <x v="42"/>
    <x v="0"/>
    <x v="0"/>
    <x v="7"/>
    <x v="0"/>
    <x v="0"/>
    <x v="0"/>
    <x v="0"/>
    <x v="3"/>
    <s v="2023-04-19"/>
    <x v="1"/>
    <n v="854"/>
    <x v="0"/>
    <m/>
    <x v="0"/>
    <m/>
    <x v="6"/>
    <n v="100474706"/>
    <x v="0"/>
    <x v="3"/>
    <s v="Direcção de Urbanismo"/>
    <s v="ORI"/>
    <x v="0"/>
    <m/>
    <x v="0"/>
    <x v="0"/>
    <x v="0"/>
    <x v="0"/>
    <x v="0"/>
    <x v="0"/>
    <x v="0"/>
    <x v="0"/>
    <x v="0"/>
    <x v="0"/>
    <x v="0"/>
    <s v="Direcção de Urbanismo"/>
    <x v="0"/>
    <x v="0"/>
    <x v="0"/>
    <x v="0"/>
    <x v="0"/>
    <x v="0"/>
    <x v="0"/>
    <s v="000000"/>
    <x v="0"/>
    <x v="0"/>
    <x v="3"/>
    <x v="0"/>
    <s v="Pagamento de salário referente a 04-2023"/>
  </r>
  <r>
    <x v="0"/>
    <n v="0"/>
    <n v="0"/>
    <n v="0"/>
    <n v="476"/>
    <x v="2563"/>
    <x v="0"/>
    <x v="0"/>
    <x v="0"/>
    <s v="03.16.12"/>
    <x v="54"/>
    <x v="0"/>
    <x v="0"/>
    <s v="Direcção de Urbanismo"/>
    <s v="03.16.12"/>
    <s v="Direcção de Urbanismo"/>
    <s v="03.16.12"/>
    <x v="54"/>
    <x v="0"/>
    <x v="0"/>
    <x v="0"/>
    <x v="0"/>
    <x v="0"/>
    <x v="0"/>
    <x v="0"/>
    <x v="3"/>
    <s v="2023-04-19"/>
    <x v="1"/>
    <n v="476"/>
    <x v="0"/>
    <m/>
    <x v="0"/>
    <m/>
    <x v="6"/>
    <n v="100474706"/>
    <x v="0"/>
    <x v="3"/>
    <s v="Direcção de Urbanismo"/>
    <s v="ORI"/>
    <x v="0"/>
    <m/>
    <x v="0"/>
    <x v="0"/>
    <x v="0"/>
    <x v="0"/>
    <x v="0"/>
    <x v="0"/>
    <x v="0"/>
    <x v="0"/>
    <x v="0"/>
    <x v="0"/>
    <x v="0"/>
    <s v="Direcção de Urbanismo"/>
    <x v="0"/>
    <x v="0"/>
    <x v="0"/>
    <x v="0"/>
    <x v="0"/>
    <x v="0"/>
    <x v="0"/>
    <s v="000000"/>
    <x v="0"/>
    <x v="0"/>
    <x v="3"/>
    <x v="0"/>
    <s v="Pagamento de salário referente a 04-2023"/>
  </r>
  <r>
    <x v="0"/>
    <n v="0"/>
    <n v="0"/>
    <n v="0"/>
    <n v="4582"/>
    <x v="2563"/>
    <x v="0"/>
    <x v="0"/>
    <x v="0"/>
    <s v="03.16.12"/>
    <x v="54"/>
    <x v="0"/>
    <x v="0"/>
    <s v="Direcção de Urbanismo"/>
    <s v="03.16.12"/>
    <s v="Direcção de Urbanismo"/>
    <s v="03.16.12"/>
    <x v="37"/>
    <x v="0"/>
    <x v="0"/>
    <x v="0"/>
    <x v="1"/>
    <x v="0"/>
    <x v="0"/>
    <x v="0"/>
    <x v="3"/>
    <s v="2023-04-19"/>
    <x v="1"/>
    <n v="4582"/>
    <x v="0"/>
    <m/>
    <x v="0"/>
    <m/>
    <x v="6"/>
    <n v="100474706"/>
    <x v="0"/>
    <x v="3"/>
    <s v="Direcção de Urbanismo"/>
    <s v="ORI"/>
    <x v="0"/>
    <m/>
    <x v="0"/>
    <x v="0"/>
    <x v="0"/>
    <x v="0"/>
    <x v="0"/>
    <x v="0"/>
    <x v="0"/>
    <x v="0"/>
    <x v="0"/>
    <x v="0"/>
    <x v="0"/>
    <s v="Direcção de Urbanismo"/>
    <x v="0"/>
    <x v="0"/>
    <x v="0"/>
    <x v="0"/>
    <x v="0"/>
    <x v="0"/>
    <x v="0"/>
    <s v="000000"/>
    <x v="0"/>
    <x v="0"/>
    <x v="3"/>
    <x v="0"/>
    <s v="Pagamento de salário referente a 04-2023"/>
  </r>
  <r>
    <x v="0"/>
    <n v="0"/>
    <n v="0"/>
    <n v="0"/>
    <n v="8914"/>
    <x v="2563"/>
    <x v="0"/>
    <x v="0"/>
    <x v="0"/>
    <s v="03.16.12"/>
    <x v="54"/>
    <x v="0"/>
    <x v="0"/>
    <s v="Direcção de Urbanismo"/>
    <s v="03.16.12"/>
    <s v="Direcção de Urbanismo"/>
    <s v="03.16.12"/>
    <x v="48"/>
    <x v="0"/>
    <x v="0"/>
    <x v="0"/>
    <x v="1"/>
    <x v="0"/>
    <x v="0"/>
    <x v="0"/>
    <x v="3"/>
    <s v="2023-04-19"/>
    <x v="1"/>
    <n v="8914"/>
    <x v="0"/>
    <m/>
    <x v="0"/>
    <m/>
    <x v="6"/>
    <n v="100474706"/>
    <x v="0"/>
    <x v="3"/>
    <s v="Direcção de Urbanismo"/>
    <s v="ORI"/>
    <x v="0"/>
    <m/>
    <x v="0"/>
    <x v="0"/>
    <x v="0"/>
    <x v="0"/>
    <x v="0"/>
    <x v="0"/>
    <x v="0"/>
    <x v="0"/>
    <x v="0"/>
    <x v="0"/>
    <x v="0"/>
    <s v="Direcção de Urbanismo"/>
    <x v="0"/>
    <x v="0"/>
    <x v="0"/>
    <x v="0"/>
    <x v="0"/>
    <x v="0"/>
    <x v="0"/>
    <s v="000000"/>
    <x v="0"/>
    <x v="0"/>
    <x v="3"/>
    <x v="0"/>
    <s v="Pagamento de salário referente a 04-2023"/>
  </r>
  <r>
    <x v="0"/>
    <n v="0"/>
    <n v="0"/>
    <n v="0"/>
    <n v="9929"/>
    <x v="2563"/>
    <x v="0"/>
    <x v="0"/>
    <x v="0"/>
    <s v="03.16.12"/>
    <x v="54"/>
    <x v="0"/>
    <x v="0"/>
    <s v="Direcção de Urbanismo"/>
    <s v="03.16.12"/>
    <s v="Direcção de Urbanismo"/>
    <s v="03.16.12"/>
    <x v="42"/>
    <x v="0"/>
    <x v="0"/>
    <x v="7"/>
    <x v="0"/>
    <x v="0"/>
    <x v="0"/>
    <x v="0"/>
    <x v="3"/>
    <s v="2023-04-19"/>
    <x v="1"/>
    <n v="9929"/>
    <x v="0"/>
    <m/>
    <x v="0"/>
    <m/>
    <x v="4"/>
    <n v="100474693"/>
    <x v="0"/>
    <x v="0"/>
    <s v="Direcção de Urbanismo"/>
    <s v="ORI"/>
    <x v="0"/>
    <m/>
    <x v="0"/>
    <x v="0"/>
    <x v="0"/>
    <x v="0"/>
    <x v="0"/>
    <x v="0"/>
    <x v="0"/>
    <x v="0"/>
    <x v="0"/>
    <x v="0"/>
    <x v="0"/>
    <s v="Direcção de Urbanismo"/>
    <x v="0"/>
    <x v="0"/>
    <x v="0"/>
    <x v="0"/>
    <x v="0"/>
    <x v="0"/>
    <x v="0"/>
    <s v="000000"/>
    <x v="0"/>
    <x v="0"/>
    <x v="0"/>
    <x v="0"/>
    <s v="Pagamento de salário referente a 04-2023"/>
  </r>
  <r>
    <x v="0"/>
    <n v="0"/>
    <n v="0"/>
    <n v="0"/>
    <n v="5537"/>
    <x v="2563"/>
    <x v="0"/>
    <x v="0"/>
    <x v="0"/>
    <s v="03.16.12"/>
    <x v="54"/>
    <x v="0"/>
    <x v="0"/>
    <s v="Direcção de Urbanismo"/>
    <s v="03.16.12"/>
    <s v="Direcção de Urbanismo"/>
    <s v="03.16.12"/>
    <x v="54"/>
    <x v="0"/>
    <x v="0"/>
    <x v="0"/>
    <x v="0"/>
    <x v="0"/>
    <x v="0"/>
    <x v="0"/>
    <x v="3"/>
    <s v="2023-04-19"/>
    <x v="1"/>
    <n v="5537"/>
    <x v="0"/>
    <m/>
    <x v="0"/>
    <m/>
    <x v="4"/>
    <n v="100474693"/>
    <x v="0"/>
    <x v="0"/>
    <s v="Direcção de Urbanismo"/>
    <s v="ORI"/>
    <x v="0"/>
    <m/>
    <x v="0"/>
    <x v="0"/>
    <x v="0"/>
    <x v="0"/>
    <x v="0"/>
    <x v="0"/>
    <x v="0"/>
    <x v="0"/>
    <x v="0"/>
    <x v="0"/>
    <x v="0"/>
    <s v="Direcção de Urbanismo"/>
    <x v="0"/>
    <x v="0"/>
    <x v="0"/>
    <x v="0"/>
    <x v="0"/>
    <x v="0"/>
    <x v="0"/>
    <s v="000000"/>
    <x v="0"/>
    <x v="0"/>
    <x v="0"/>
    <x v="0"/>
    <s v="Pagamento de salário referente a 04-2023"/>
  </r>
  <r>
    <x v="0"/>
    <n v="0"/>
    <n v="0"/>
    <n v="0"/>
    <n v="53216"/>
    <x v="2563"/>
    <x v="0"/>
    <x v="0"/>
    <x v="0"/>
    <s v="03.16.12"/>
    <x v="54"/>
    <x v="0"/>
    <x v="0"/>
    <s v="Direcção de Urbanismo"/>
    <s v="03.16.12"/>
    <s v="Direcção de Urbanismo"/>
    <s v="03.16.12"/>
    <x v="37"/>
    <x v="0"/>
    <x v="0"/>
    <x v="0"/>
    <x v="1"/>
    <x v="0"/>
    <x v="0"/>
    <x v="0"/>
    <x v="3"/>
    <s v="2023-04-19"/>
    <x v="1"/>
    <n v="53216"/>
    <x v="0"/>
    <m/>
    <x v="0"/>
    <m/>
    <x v="4"/>
    <n v="100474693"/>
    <x v="0"/>
    <x v="0"/>
    <s v="Direcção de Urbanismo"/>
    <s v="ORI"/>
    <x v="0"/>
    <m/>
    <x v="0"/>
    <x v="0"/>
    <x v="0"/>
    <x v="0"/>
    <x v="0"/>
    <x v="0"/>
    <x v="0"/>
    <x v="0"/>
    <x v="0"/>
    <x v="0"/>
    <x v="0"/>
    <s v="Direcção de Urbanismo"/>
    <x v="0"/>
    <x v="0"/>
    <x v="0"/>
    <x v="0"/>
    <x v="0"/>
    <x v="0"/>
    <x v="0"/>
    <s v="000000"/>
    <x v="0"/>
    <x v="0"/>
    <x v="0"/>
    <x v="0"/>
    <s v="Pagamento de salário referente a 04-2023"/>
  </r>
  <r>
    <x v="0"/>
    <n v="0"/>
    <n v="0"/>
    <n v="0"/>
    <n v="103497"/>
    <x v="2563"/>
    <x v="0"/>
    <x v="0"/>
    <x v="0"/>
    <s v="03.16.12"/>
    <x v="54"/>
    <x v="0"/>
    <x v="0"/>
    <s v="Direcção de Urbanismo"/>
    <s v="03.16.12"/>
    <s v="Direcção de Urbanismo"/>
    <s v="03.16.12"/>
    <x v="48"/>
    <x v="0"/>
    <x v="0"/>
    <x v="0"/>
    <x v="1"/>
    <x v="0"/>
    <x v="0"/>
    <x v="0"/>
    <x v="3"/>
    <s v="2023-04-19"/>
    <x v="1"/>
    <n v="103497"/>
    <x v="0"/>
    <m/>
    <x v="0"/>
    <m/>
    <x v="4"/>
    <n v="100474693"/>
    <x v="0"/>
    <x v="0"/>
    <s v="Direcção de Urbanismo"/>
    <s v="ORI"/>
    <x v="0"/>
    <m/>
    <x v="0"/>
    <x v="0"/>
    <x v="0"/>
    <x v="0"/>
    <x v="0"/>
    <x v="0"/>
    <x v="0"/>
    <x v="0"/>
    <x v="0"/>
    <x v="0"/>
    <x v="0"/>
    <s v="Direcção de Urbanismo"/>
    <x v="0"/>
    <x v="0"/>
    <x v="0"/>
    <x v="0"/>
    <x v="0"/>
    <x v="0"/>
    <x v="0"/>
    <s v="000000"/>
    <x v="0"/>
    <x v="0"/>
    <x v="0"/>
    <x v="0"/>
    <s v="Pagamento de salário referente a 04-2023"/>
  </r>
  <r>
    <x v="0"/>
    <n v="0"/>
    <n v="0"/>
    <n v="0"/>
    <n v="344"/>
    <x v="2564"/>
    <x v="0"/>
    <x v="0"/>
    <x v="0"/>
    <s v="03.16.11"/>
    <x v="48"/>
    <x v="0"/>
    <x v="0"/>
    <s v="Direcção de Obras"/>
    <s v="03.16.11"/>
    <s v="Direcção de Obras"/>
    <s v="03.16.11"/>
    <x v="42"/>
    <x v="0"/>
    <x v="0"/>
    <x v="7"/>
    <x v="0"/>
    <x v="0"/>
    <x v="0"/>
    <x v="0"/>
    <x v="3"/>
    <s v="2023-04-19"/>
    <x v="1"/>
    <n v="344"/>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641"/>
    <x v="2564"/>
    <x v="0"/>
    <x v="0"/>
    <x v="0"/>
    <s v="03.16.11"/>
    <x v="48"/>
    <x v="0"/>
    <x v="0"/>
    <s v="Direcção de Obras"/>
    <s v="03.16.11"/>
    <s v="Direcção de Obras"/>
    <s v="03.16.11"/>
    <x v="54"/>
    <x v="0"/>
    <x v="0"/>
    <x v="0"/>
    <x v="0"/>
    <x v="0"/>
    <x v="0"/>
    <x v="0"/>
    <x v="3"/>
    <s v="2023-04-19"/>
    <x v="1"/>
    <n v="641"/>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11"/>
    <x v="2564"/>
    <x v="0"/>
    <x v="0"/>
    <x v="0"/>
    <s v="03.16.11"/>
    <x v="48"/>
    <x v="0"/>
    <x v="0"/>
    <s v="Direcção de Obras"/>
    <s v="03.16.11"/>
    <s v="Direcção de Obras"/>
    <s v="03.16.11"/>
    <x v="52"/>
    <x v="0"/>
    <x v="0"/>
    <x v="0"/>
    <x v="0"/>
    <x v="0"/>
    <x v="0"/>
    <x v="0"/>
    <x v="3"/>
    <s v="2023-04-19"/>
    <x v="1"/>
    <n v="11"/>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736"/>
    <x v="2564"/>
    <x v="0"/>
    <x v="0"/>
    <x v="0"/>
    <s v="03.16.11"/>
    <x v="48"/>
    <x v="0"/>
    <x v="0"/>
    <s v="Direcção de Obras"/>
    <s v="03.16.11"/>
    <s v="Direcção de Obras"/>
    <s v="03.16.11"/>
    <x v="51"/>
    <x v="0"/>
    <x v="0"/>
    <x v="0"/>
    <x v="0"/>
    <x v="0"/>
    <x v="0"/>
    <x v="0"/>
    <x v="3"/>
    <s v="2023-04-19"/>
    <x v="1"/>
    <n v="736"/>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8424"/>
    <x v="2564"/>
    <x v="0"/>
    <x v="0"/>
    <x v="0"/>
    <s v="03.16.11"/>
    <x v="48"/>
    <x v="0"/>
    <x v="0"/>
    <s v="Direcção de Obras"/>
    <s v="03.16.11"/>
    <s v="Direcção de Obras"/>
    <s v="03.16.11"/>
    <x v="37"/>
    <x v="0"/>
    <x v="0"/>
    <x v="0"/>
    <x v="1"/>
    <x v="0"/>
    <x v="0"/>
    <x v="0"/>
    <x v="3"/>
    <s v="2023-04-19"/>
    <x v="1"/>
    <n v="8424"/>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7048"/>
    <x v="2564"/>
    <x v="0"/>
    <x v="0"/>
    <x v="0"/>
    <s v="03.16.11"/>
    <x v="48"/>
    <x v="0"/>
    <x v="0"/>
    <s v="Direcção de Obras"/>
    <s v="03.16.11"/>
    <s v="Direcção de Obras"/>
    <s v="03.16.11"/>
    <x v="49"/>
    <x v="0"/>
    <x v="0"/>
    <x v="0"/>
    <x v="1"/>
    <x v="0"/>
    <x v="0"/>
    <x v="0"/>
    <x v="3"/>
    <s v="2023-04-19"/>
    <x v="1"/>
    <n v="7048"/>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3451"/>
    <x v="2564"/>
    <x v="0"/>
    <x v="0"/>
    <x v="0"/>
    <s v="03.16.11"/>
    <x v="48"/>
    <x v="0"/>
    <x v="0"/>
    <s v="Direcção de Obras"/>
    <s v="03.16.11"/>
    <s v="Direcção de Obras"/>
    <s v="03.16.11"/>
    <x v="48"/>
    <x v="0"/>
    <x v="0"/>
    <x v="0"/>
    <x v="1"/>
    <x v="0"/>
    <x v="0"/>
    <x v="0"/>
    <x v="3"/>
    <s v="2023-04-19"/>
    <x v="1"/>
    <n v="3451"/>
    <x v="0"/>
    <m/>
    <x v="0"/>
    <m/>
    <x v="3"/>
    <n v="100479277"/>
    <x v="0"/>
    <x v="1"/>
    <s v="Direcção de Obras"/>
    <s v="ORI"/>
    <x v="0"/>
    <m/>
    <x v="0"/>
    <x v="0"/>
    <x v="0"/>
    <x v="0"/>
    <x v="0"/>
    <x v="0"/>
    <x v="0"/>
    <x v="0"/>
    <x v="0"/>
    <x v="0"/>
    <x v="0"/>
    <s v="Direcção de Obras"/>
    <x v="0"/>
    <x v="0"/>
    <x v="0"/>
    <x v="0"/>
    <x v="0"/>
    <x v="0"/>
    <x v="0"/>
    <s v="000000"/>
    <x v="0"/>
    <x v="0"/>
    <x v="1"/>
    <x v="0"/>
    <s v="Pagamento de salário referente a 04-2023"/>
  </r>
  <r>
    <x v="0"/>
    <n v="0"/>
    <n v="0"/>
    <n v="0"/>
    <n v="648"/>
    <x v="2564"/>
    <x v="0"/>
    <x v="0"/>
    <x v="0"/>
    <s v="03.16.11"/>
    <x v="48"/>
    <x v="0"/>
    <x v="0"/>
    <s v="Direcção de Obras"/>
    <s v="03.16.11"/>
    <s v="Direcção de Obras"/>
    <s v="03.16.11"/>
    <x v="42"/>
    <x v="0"/>
    <x v="0"/>
    <x v="7"/>
    <x v="0"/>
    <x v="0"/>
    <x v="0"/>
    <x v="0"/>
    <x v="3"/>
    <s v="2023-04-19"/>
    <x v="1"/>
    <n v="648"/>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1206"/>
    <x v="2564"/>
    <x v="0"/>
    <x v="0"/>
    <x v="0"/>
    <s v="03.16.11"/>
    <x v="48"/>
    <x v="0"/>
    <x v="0"/>
    <s v="Direcção de Obras"/>
    <s v="03.16.11"/>
    <s v="Direcção de Obras"/>
    <s v="03.16.11"/>
    <x v="54"/>
    <x v="0"/>
    <x v="0"/>
    <x v="0"/>
    <x v="0"/>
    <x v="0"/>
    <x v="0"/>
    <x v="0"/>
    <x v="3"/>
    <s v="2023-04-19"/>
    <x v="1"/>
    <n v="1206"/>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21"/>
    <x v="2564"/>
    <x v="0"/>
    <x v="0"/>
    <x v="0"/>
    <s v="03.16.11"/>
    <x v="48"/>
    <x v="0"/>
    <x v="0"/>
    <s v="Direcção de Obras"/>
    <s v="03.16.11"/>
    <s v="Direcção de Obras"/>
    <s v="03.16.11"/>
    <x v="52"/>
    <x v="0"/>
    <x v="0"/>
    <x v="0"/>
    <x v="0"/>
    <x v="0"/>
    <x v="0"/>
    <x v="0"/>
    <x v="3"/>
    <s v="2023-04-19"/>
    <x v="1"/>
    <n v="21"/>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1384"/>
    <x v="2564"/>
    <x v="0"/>
    <x v="0"/>
    <x v="0"/>
    <s v="03.16.11"/>
    <x v="48"/>
    <x v="0"/>
    <x v="0"/>
    <s v="Direcção de Obras"/>
    <s v="03.16.11"/>
    <s v="Direcção de Obras"/>
    <s v="03.16.11"/>
    <x v="51"/>
    <x v="0"/>
    <x v="0"/>
    <x v="0"/>
    <x v="0"/>
    <x v="0"/>
    <x v="0"/>
    <x v="0"/>
    <x v="3"/>
    <s v="2023-04-19"/>
    <x v="1"/>
    <n v="1384"/>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15843"/>
    <x v="2564"/>
    <x v="0"/>
    <x v="0"/>
    <x v="0"/>
    <s v="03.16.11"/>
    <x v="48"/>
    <x v="0"/>
    <x v="0"/>
    <s v="Direcção de Obras"/>
    <s v="03.16.11"/>
    <s v="Direcção de Obras"/>
    <s v="03.16.11"/>
    <x v="37"/>
    <x v="0"/>
    <x v="0"/>
    <x v="0"/>
    <x v="1"/>
    <x v="0"/>
    <x v="0"/>
    <x v="0"/>
    <x v="3"/>
    <s v="2023-04-19"/>
    <x v="1"/>
    <n v="15843"/>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13255"/>
    <x v="2564"/>
    <x v="0"/>
    <x v="0"/>
    <x v="0"/>
    <s v="03.16.11"/>
    <x v="48"/>
    <x v="0"/>
    <x v="0"/>
    <s v="Direcção de Obras"/>
    <s v="03.16.11"/>
    <s v="Direcção de Obras"/>
    <s v="03.16.11"/>
    <x v="49"/>
    <x v="0"/>
    <x v="0"/>
    <x v="0"/>
    <x v="1"/>
    <x v="0"/>
    <x v="0"/>
    <x v="0"/>
    <x v="3"/>
    <s v="2023-04-19"/>
    <x v="1"/>
    <n v="13255"/>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6486"/>
    <x v="2564"/>
    <x v="0"/>
    <x v="0"/>
    <x v="0"/>
    <s v="03.16.11"/>
    <x v="48"/>
    <x v="0"/>
    <x v="0"/>
    <s v="Direcção de Obras"/>
    <s v="03.16.11"/>
    <s v="Direcção de Obras"/>
    <s v="03.16.11"/>
    <x v="48"/>
    <x v="0"/>
    <x v="0"/>
    <x v="0"/>
    <x v="1"/>
    <x v="0"/>
    <x v="0"/>
    <x v="0"/>
    <x v="3"/>
    <s v="2023-04-19"/>
    <x v="1"/>
    <n v="6486"/>
    <x v="0"/>
    <m/>
    <x v="0"/>
    <m/>
    <x v="2"/>
    <n v="100474696"/>
    <x v="0"/>
    <x v="2"/>
    <s v="Direcção de Obras"/>
    <s v="ORI"/>
    <x v="0"/>
    <m/>
    <x v="0"/>
    <x v="0"/>
    <x v="0"/>
    <x v="0"/>
    <x v="0"/>
    <x v="0"/>
    <x v="0"/>
    <x v="0"/>
    <x v="0"/>
    <x v="0"/>
    <x v="0"/>
    <s v="Direcção de Obras"/>
    <x v="0"/>
    <x v="0"/>
    <x v="0"/>
    <x v="0"/>
    <x v="0"/>
    <x v="0"/>
    <x v="0"/>
    <s v="000000"/>
    <x v="0"/>
    <x v="0"/>
    <x v="2"/>
    <x v="0"/>
    <s v="Pagamento de salário referente a 04-2023"/>
  </r>
  <r>
    <x v="0"/>
    <n v="0"/>
    <n v="0"/>
    <n v="0"/>
    <n v="150"/>
    <x v="2564"/>
    <x v="0"/>
    <x v="0"/>
    <x v="0"/>
    <s v="03.16.11"/>
    <x v="48"/>
    <x v="0"/>
    <x v="0"/>
    <s v="Direcção de Obras"/>
    <s v="03.16.11"/>
    <s v="Direcção de Obras"/>
    <s v="03.16.11"/>
    <x v="42"/>
    <x v="0"/>
    <x v="0"/>
    <x v="7"/>
    <x v="0"/>
    <x v="0"/>
    <x v="0"/>
    <x v="0"/>
    <x v="3"/>
    <s v="2023-04-19"/>
    <x v="1"/>
    <n v="150"/>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279"/>
    <x v="2564"/>
    <x v="0"/>
    <x v="0"/>
    <x v="0"/>
    <s v="03.16.11"/>
    <x v="48"/>
    <x v="0"/>
    <x v="0"/>
    <s v="Direcção de Obras"/>
    <s v="03.16.11"/>
    <s v="Direcção de Obras"/>
    <s v="03.16.11"/>
    <x v="54"/>
    <x v="0"/>
    <x v="0"/>
    <x v="0"/>
    <x v="0"/>
    <x v="0"/>
    <x v="0"/>
    <x v="0"/>
    <x v="3"/>
    <s v="2023-04-19"/>
    <x v="1"/>
    <n v="279"/>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4"/>
    <x v="2564"/>
    <x v="0"/>
    <x v="0"/>
    <x v="0"/>
    <s v="03.16.11"/>
    <x v="48"/>
    <x v="0"/>
    <x v="0"/>
    <s v="Direcção de Obras"/>
    <s v="03.16.11"/>
    <s v="Direcção de Obras"/>
    <s v="03.16.11"/>
    <x v="52"/>
    <x v="0"/>
    <x v="0"/>
    <x v="0"/>
    <x v="0"/>
    <x v="0"/>
    <x v="0"/>
    <x v="0"/>
    <x v="3"/>
    <s v="2023-04-19"/>
    <x v="1"/>
    <n v="4"/>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320"/>
    <x v="2564"/>
    <x v="0"/>
    <x v="0"/>
    <x v="0"/>
    <s v="03.16.11"/>
    <x v="48"/>
    <x v="0"/>
    <x v="0"/>
    <s v="Direcção de Obras"/>
    <s v="03.16.11"/>
    <s v="Direcção de Obras"/>
    <s v="03.16.11"/>
    <x v="51"/>
    <x v="0"/>
    <x v="0"/>
    <x v="0"/>
    <x v="0"/>
    <x v="0"/>
    <x v="0"/>
    <x v="0"/>
    <x v="3"/>
    <s v="2023-04-19"/>
    <x v="1"/>
    <n v="320"/>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3670"/>
    <x v="2564"/>
    <x v="0"/>
    <x v="0"/>
    <x v="0"/>
    <s v="03.16.11"/>
    <x v="48"/>
    <x v="0"/>
    <x v="0"/>
    <s v="Direcção de Obras"/>
    <s v="03.16.11"/>
    <s v="Direcção de Obras"/>
    <s v="03.16.11"/>
    <x v="37"/>
    <x v="0"/>
    <x v="0"/>
    <x v="0"/>
    <x v="1"/>
    <x v="0"/>
    <x v="0"/>
    <x v="0"/>
    <x v="3"/>
    <s v="2023-04-19"/>
    <x v="1"/>
    <n v="3670"/>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3071"/>
    <x v="2564"/>
    <x v="0"/>
    <x v="0"/>
    <x v="0"/>
    <s v="03.16.11"/>
    <x v="48"/>
    <x v="0"/>
    <x v="0"/>
    <s v="Direcção de Obras"/>
    <s v="03.16.11"/>
    <s v="Direcção de Obras"/>
    <s v="03.16.11"/>
    <x v="49"/>
    <x v="0"/>
    <x v="0"/>
    <x v="0"/>
    <x v="1"/>
    <x v="0"/>
    <x v="0"/>
    <x v="0"/>
    <x v="3"/>
    <s v="2023-04-19"/>
    <x v="1"/>
    <n v="3071"/>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1506"/>
    <x v="2564"/>
    <x v="0"/>
    <x v="0"/>
    <x v="0"/>
    <s v="03.16.11"/>
    <x v="48"/>
    <x v="0"/>
    <x v="0"/>
    <s v="Direcção de Obras"/>
    <s v="03.16.11"/>
    <s v="Direcção de Obras"/>
    <s v="03.16.11"/>
    <x v="48"/>
    <x v="0"/>
    <x v="0"/>
    <x v="0"/>
    <x v="1"/>
    <x v="0"/>
    <x v="0"/>
    <x v="0"/>
    <x v="3"/>
    <s v="2023-04-19"/>
    <x v="1"/>
    <n v="1506"/>
    <x v="0"/>
    <m/>
    <x v="0"/>
    <m/>
    <x v="84"/>
    <n v="100474708"/>
    <x v="0"/>
    <x v="8"/>
    <s v="Direcção de Obras"/>
    <s v="ORI"/>
    <x v="0"/>
    <m/>
    <x v="0"/>
    <x v="0"/>
    <x v="0"/>
    <x v="0"/>
    <x v="0"/>
    <x v="0"/>
    <x v="0"/>
    <x v="0"/>
    <x v="0"/>
    <x v="0"/>
    <x v="0"/>
    <s v="Direcção de Obras"/>
    <x v="0"/>
    <x v="0"/>
    <x v="0"/>
    <x v="0"/>
    <x v="0"/>
    <x v="0"/>
    <x v="0"/>
    <s v="000000"/>
    <x v="0"/>
    <x v="0"/>
    <x v="8"/>
    <x v="0"/>
    <s v="Pagamento de salário referente a 04-2023"/>
  </r>
  <r>
    <x v="0"/>
    <n v="0"/>
    <n v="0"/>
    <n v="0"/>
    <n v="20"/>
    <x v="2564"/>
    <x v="0"/>
    <x v="0"/>
    <x v="0"/>
    <s v="03.16.11"/>
    <x v="48"/>
    <x v="0"/>
    <x v="0"/>
    <s v="Direcção de Obras"/>
    <s v="03.16.11"/>
    <s v="Direcção de Obras"/>
    <s v="03.16.11"/>
    <x v="42"/>
    <x v="0"/>
    <x v="0"/>
    <x v="7"/>
    <x v="0"/>
    <x v="0"/>
    <x v="0"/>
    <x v="0"/>
    <x v="3"/>
    <s v="2023-04-19"/>
    <x v="1"/>
    <n v="20"/>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37"/>
    <x v="2564"/>
    <x v="0"/>
    <x v="0"/>
    <x v="0"/>
    <s v="03.16.11"/>
    <x v="48"/>
    <x v="0"/>
    <x v="0"/>
    <s v="Direcção de Obras"/>
    <s v="03.16.11"/>
    <s v="Direcção de Obras"/>
    <s v="03.16.11"/>
    <x v="54"/>
    <x v="0"/>
    <x v="0"/>
    <x v="0"/>
    <x v="0"/>
    <x v="0"/>
    <x v="0"/>
    <x v="0"/>
    <x v="3"/>
    <s v="2023-04-19"/>
    <x v="1"/>
    <n v="37"/>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0"/>
    <x v="2564"/>
    <x v="0"/>
    <x v="0"/>
    <x v="0"/>
    <s v="03.16.11"/>
    <x v="48"/>
    <x v="0"/>
    <x v="0"/>
    <s v="Direcção de Obras"/>
    <s v="03.16.11"/>
    <s v="Direcção de Obras"/>
    <s v="03.16.11"/>
    <x v="52"/>
    <x v="0"/>
    <x v="0"/>
    <x v="0"/>
    <x v="0"/>
    <x v="0"/>
    <x v="0"/>
    <x v="0"/>
    <x v="3"/>
    <s v="2023-04-19"/>
    <x v="1"/>
    <n v="0"/>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43"/>
    <x v="2564"/>
    <x v="0"/>
    <x v="0"/>
    <x v="0"/>
    <s v="03.16.11"/>
    <x v="48"/>
    <x v="0"/>
    <x v="0"/>
    <s v="Direcção de Obras"/>
    <s v="03.16.11"/>
    <s v="Direcção de Obras"/>
    <s v="03.16.11"/>
    <x v="51"/>
    <x v="0"/>
    <x v="0"/>
    <x v="0"/>
    <x v="0"/>
    <x v="0"/>
    <x v="0"/>
    <x v="0"/>
    <x v="3"/>
    <s v="2023-04-19"/>
    <x v="1"/>
    <n v="43"/>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492"/>
    <x v="2564"/>
    <x v="0"/>
    <x v="0"/>
    <x v="0"/>
    <s v="03.16.11"/>
    <x v="48"/>
    <x v="0"/>
    <x v="0"/>
    <s v="Direcção de Obras"/>
    <s v="03.16.11"/>
    <s v="Direcção de Obras"/>
    <s v="03.16.11"/>
    <x v="37"/>
    <x v="0"/>
    <x v="0"/>
    <x v="0"/>
    <x v="1"/>
    <x v="0"/>
    <x v="0"/>
    <x v="0"/>
    <x v="3"/>
    <s v="2023-04-19"/>
    <x v="1"/>
    <n v="492"/>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411"/>
    <x v="2564"/>
    <x v="0"/>
    <x v="0"/>
    <x v="0"/>
    <s v="03.16.11"/>
    <x v="48"/>
    <x v="0"/>
    <x v="0"/>
    <s v="Direcção de Obras"/>
    <s v="03.16.11"/>
    <s v="Direcção de Obras"/>
    <s v="03.16.11"/>
    <x v="49"/>
    <x v="0"/>
    <x v="0"/>
    <x v="0"/>
    <x v="1"/>
    <x v="0"/>
    <x v="0"/>
    <x v="0"/>
    <x v="3"/>
    <s v="2023-04-19"/>
    <x v="1"/>
    <n v="411"/>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204"/>
    <x v="2564"/>
    <x v="0"/>
    <x v="0"/>
    <x v="0"/>
    <s v="03.16.11"/>
    <x v="48"/>
    <x v="0"/>
    <x v="0"/>
    <s v="Direcção de Obras"/>
    <s v="03.16.11"/>
    <s v="Direcção de Obras"/>
    <s v="03.16.11"/>
    <x v="48"/>
    <x v="0"/>
    <x v="0"/>
    <x v="0"/>
    <x v="1"/>
    <x v="0"/>
    <x v="0"/>
    <x v="0"/>
    <x v="3"/>
    <s v="2023-04-19"/>
    <x v="1"/>
    <n v="204"/>
    <x v="0"/>
    <m/>
    <x v="0"/>
    <m/>
    <x v="51"/>
    <n v="100478987"/>
    <x v="0"/>
    <x v="5"/>
    <s v="Direcção de Obras"/>
    <s v="ORI"/>
    <x v="0"/>
    <m/>
    <x v="0"/>
    <x v="0"/>
    <x v="0"/>
    <x v="0"/>
    <x v="0"/>
    <x v="0"/>
    <x v="0"/>
    <x v="0"/>
    <x v="0"/>
    <x v="0"/>
    <x v="0"/>
    <s v="Direcção de Obras"/>
    <x v="0"/>
    <x v="0"/>
    <x v="0"/>
    <x v="0"/>
    <x v="0"/>
    <x v="0"/>
    <x v="0"/>
    <s v="000000"/>
    <x v="0"/>
    <x v="0"/>
    <x v="5"/>
    <x v="0"/>
    <s v="Pagamento de salário referente a 04-2023"/>
  </r>
  <r>
    <x v="0"/>
    <n v="0"/>
    <n v="0"/>
    <n v="0"/>
    <n v="897"/>
    <x v="2564"/>
    <x v="0"/>
    <x v="0"/>
    <x v="0"/>
    <s v="03.16.11"/>
    <x v="48"/>
    <x v="0"/>
    <x v="0"/>
    <s v="Direcção de Obras"/>
    <s v="03.16.11"/>
    <s v="Direcção de Obras"/>
    <s v="03.16.11"/>
    <x v="42"/>
    <x v="0"/>
    <x v="0"/>
    <x v="7"/>
    <x v="0"/>
    <x v="0"/>
    <x v="0"/>
    <x v="0"/>
    <x v="3"/>
    <s v="2023-04-19"/>
    <x v="1"/>
    <n v="897"/>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1669"/>
    <x v="2564"/>
    <x v="0"/>
    <x v="0"/>
    <x v="0"/>
    <s v="03.16.11"/>
    <x v="48"/>
    <x v="0"/>
    <x v="0"/>
    <s v="Direcção de Obras"/>
    <s v="03.16.11"/>
    <s v="Direcção de Obras"/>
    <s v="03.16.11"/>
    <x v="54"/>
    <x v="0"/>
    <x v="0"/>
    <x v="0"/>
    <x v="0"/>
    <x v="0"/>
    <x v="0"/>
    <x v="0"/>
    <x v="3"/>
    <s v="2023-04-19"/>
    <x v="1"/>
    <n v="1669"/>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29"/>
    <x v="2564"/>
    <x v="0"/>
    <x v="0"/>
    <x v="0"/>
    <s v="03.16.11"/>
    <x v="48"/>
    <x v="0"/>
    <x v="0"/>
    <s v="Direcção de Obras"/>
    <s v="03.16.11"/>
    <s v="Direcção de Obras"/>
    <s v="03.16.11"/>
    <x v="52"/>
    <x v="0"/>
    <x v="0"/>
    <x v="0"/>
    <x v="0"/>
    <x v="0"/>
    <x v="0"/>
    <x v="0"/>
    <x v="3"/>
    <s v="2023-04-19"/>
    <x v="1"/>
    <n v="29"/>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1914"/>
    <x v="2564"/>
    <x v="0"/>
    <x v="0"/>
    <x v="0"/>
    <s v="03.16.11"/>
    <x v="48"/>
    <x v="0"/>
    <x v="0"/>
    <s v="Direcção de Obras"/>
    <s v="03.16.11"/>
    <s v="Direcção de Obras"/>
    <s v="03.16.11"/>
    <x v="51"/>
    <x v="0"/>
    <x v="0"/>
    <x v="0"/>
    <x v="0"/>
    <x v="0"/>
    <x v="0"/>
    <x v="0"/>
    <x v="3"/>
    <s v="2023-04-19"/>
    <x v="1"/>
    <n v="1914"/>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21918"/>
    <x v="2564"/>
    <x v="0"/>
    <x v="0"/>
    <x v="0"/>
    <s v="03.16.11"/>
    <x v="48"/>
    <x v="0"/>
    <x v="0"/>
    <s v="Direcção de Obras"/>
    <s v="03.16.11"/>
    <s v="Direcção de Obras"/>
    <s v="03.16.11"/>
    <x v="37"/>
    <x v="0"/>
    <x v="0"/>
    <x v="0"/>
    <x v="1"/>
    <x v="0"/>
    <x v="0"/>
    <x v="0"/>
    <x v="3"/>
    <s v="2023-04-19"/>
    <x v="1"/>
    <n v="21918"/>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18338"/>
    <x v="2564"/>
    <x v="0"/>
    <x v="0"/>
    <x v="0"/>
    <s v="03.16.11"/>
    <x v="48"/>
    <x v="0"/>
    <x v="0"/>
    <s v="Direcção de Obras"/>
    <s v="03.16.11"/>
    <s v="Direcção de Obras"/>
    <s v="03.16.11"/>
    <x v="49"/>
    <x v="0"/>
    <x v="0"/>
    <x v="0"/>
    <x v="1"/>
    <x v="0"/>
    <x v="0"/>
    <x v="0"/>
    <x v="3"/>
    <s v="2023-04-19"/>
    <x v="1"/>
    <n v="18338"/>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8972"/>
    <x v="2564"/>
    <x v="0"/>
    <x v="0"/>
    <x v="0"/>
    <s v="03.16.11"/>
    <x v="48"/>
    <x v="0"/>
    <x v="0"/>
    <s v="Direcção de Obras"/>
    <s v="03.16.11"/>
    <s v="Direcção de Obras"/>
    <s v="03.16.11"/>
    <x v="48"/>
    <x v="0"/>
    <x v="0"/>
    <x v="0"/>
    <x v="1"/>
    <x v="0"/>
    <x v="0"/>
    <x v="0"/>
    <x v="3"/>
    <s v="2023-04-19"/>
    <x v="1"/>
    <n v="8972"/>
    <x v="0"/>
    <m/>
    <x v="0"/>
    <m/>
    <x v="6"/>
    <n v="100474706"/>
    <x v="0"/>
    <x v="3"/>
    <s v="Direcção de Obras"/>
    <s v="ORI"/>
    <x v="0"/>
    <m/>
    <x v="0"/>
    <x v="0"/>
    <x v="0"/>
    <x v="0"/>
    <x v="0"/>
    <x v="0"/>
    <x v="0"/>
    <x v="0"/>
    <x v="0"/>
    <x v="0"/>
    <x v="0"/>
    <s v="Direcção de Obras"/>
    <x v="0"/>
    <x v="0"/>
    <x v="0"/>
    <x v="0"/>
    <x v="0"/>
    <x v="0"/>
    <x v="0"/>
    <s v="000000"/>
    <x v="0"/>
    <x v="0"/>
    <x v="3"/>
    <x v="0"/>
    <s v="Pagamento de salário referente a 04-2023"/>
  </r>
  <r>
    <x v="0"/>
    <n v="0"/>
    <n v="0"/>
    <n v="0"/>
    <n v="10181"/>
    <x v="2564"/>
    <x v="0"/>
    <x v="0"/>
    <x v="0"/>
    <s v="03.16.11"/>
    <x v="48"/>
    <x v="0"/>
    <x v="0"/>
    <s v="Direcção de Obras"/>
    <s v="03.16.11"/>
    <s v="Direcção de Obras"/>
    <s v="03.16.11"/>
    <x v="42"/>
    <x v="0"/>
    <x v="0"/>
    <x v="7"/>
    <x v="0"/>
    <x v="0"/>
    <x v="0"/>
    <x v="0"/>
    <x v="3"/>
    <s v="2023-04-19"/>
    <x v="1"/>
    <n v="10181"/>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18950"/>
    <x v="2564"/>
    <x v="0"/>
    <x v="0"/>
    <x v="0"/>
    <s v="03.16.11"/>
    <x v="48"/>
    <x v="0"/>
    <x v="0"/>
    <s v="Direcção de Obras"/>
    <s v="03.16.11"/>
    <s v="Direcção de Obras"/>
    <s v="03.16.11"/>
    <x v="54"/>
    <x v="0"/>
    <x v="0"/>
    <x v="0"/>
    <x v="0"/>
    <x v="0"/>
    <x v="0"/>
    <x v="0"/>
    <x v="3"/>
    <s v="2023-04-19"/>
    <x v="1"/>
    <n v="18950"/>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335"/>
    <x v="2564"/>
    <x v="0"/>
    <x v="0"/>
    <x v="0"/>
    <s v="03.16.11"/>
    <x v="48"/>
    <x v="0"/>
    <x v="0"/>
    <s v="Direcção de Obras"/>
    <s v="03.16.11"/>
    <s v="Direcção de Obras"/>
    <s v="03.16.11"/>
    <x v="52"/>
    <x v="0"/>
    <x v="0"/>
    <x v="0"/>
    <x v="0"/>
    <x v="0"/>
    <x v="0"/>
    <x v="0"/>
    <x v="3"/>
    <s v="2023-04-19"/>
    <x v="1"/>
    <n v="335"/>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21732"/>
    <x v="2564"/>
    <x v="0"/>
    <x v="0"/>
    <x v="0"/>
    <s v="03.16.11"/>
    <x v="48"/>
    <x v="0"/>
    <x v="0"/>
    <s v="Direcção de Obras"/>
    <s v="03.16.11"/>
    <s v="Direcção de Obras"/>
    <s v="03.16.11"/>
    <x v="51"/>
    <x v="0"/>
    <x v="0"/>
    <x v="0"/>
    <x v="0"/>
    <x v="0"/>
    <x v="0"/>
    <x v="0"/>
    <x v="3"/>
    <s v="2023-04-19"/>
    <x v="1"/>
    <n v="21732"/>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248734"/>
    <x v="2564"/>
    <x v="0"/>
    <x v="0"/>
    <x v="0"/>
    <s v="03.16.11"/>
    <x v="48"/>
    <x v="0"/>
    <x v="0"/>
    <s v="Direcção de Obras"/>
    <s v="03.16.11"/>
    <s v="Direcção de Obras"/>
    <s v="03.16.11"/>
    <x v="37"/>
    <x v="0"/>
    <x v="0"/>
    <x v="0"/>
    <x v="1"/>
    <x v="0"/>
    <x v="0"/>
    <x v="0"/>
    <x v="3"/>
    <s v="2023-04-19"/>
    <x v="1"/>
    <n v="248734"/>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208109"/>
    <x v="2564"/>
    <x v="0"/>
    <x v="0"/>
    <x v="0"/>
    <s v="03.16.11"/>
    <x v="48"/>
    <x v="0"/>
    <x v="0"/>
    <s v="Direcção de Obras"/>
    <s v="03.16.11"/>
    <s v="Direcção de Obras"/>
    <s v="03.16.11"/>
    <x v="49"/>
    <x v="0"/>
    <x v="0"/>
    <x v="0"/>
    <x v="1"/>
    <x v="0"/>
    <x v="0"/>
    <x v="0"/>
    <x v="3"/>
    <s v="2023-04-19"/>
    <x v="1"/>
    <n v="208109"/>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101781"/>
    <x v="2564"/>
    <x v="0"/>
    <x v="0"/>
    <x v="0"/>
    <s v="03.16.11"/>
    <x v="48"/>
    <x v="0"/>
    <x v="0"/>
    <s v="Direcção de Obras"/>
    <s v="03.16.11"/>
    <s v="Direcção de Obras"/>
    <s v="03.16.11"/>
    <x v="48"/>
    <x v="0"/>
    <x v="0"/>
    <x v="0"/>
    <x v="1"/>
    <x v="0"/>
    <x v="0"/>
    <x v="0"/>
    <x v="3"/>
    <s v="2023-04-19"/>
    <x v="1"/>
    <n v="101781"/>
    <x v="0"/>
    <m/>
    <x v="0"/>
    <m/>
    <x v="4"/>
    <n v="100474693"/>
    <x v="0"/>
    <x v="0"/>
    <s v="Direcção de Obras"/>
    <s v="ORI"/>
    <x v="0"/>
    <m/>
    <x v="0"/>
    <x v="0"/>
    <x v="0"/>
    <x v="0"/>
    <x v="0"/>
    <x v="0"/>
    <x v="0"/>
    <x v="0"/>
    <x v="0"/>
    <x v="0"/>
    <x v="0"/>
    <s v="Direcção de Obras"/>
    <x v="0"/>
    <x v="0"/>
    <x v="0"/>
    <x v="0"/>
    <x v="0"/>
    <x v="0"/>
    <x v="0"/>
    <s v="000000"/>
    <x v="0"/>
    <x v="0"/>
    <x v="0"/>
    <x v="0"/>
    <s v="Pagamento de salário referente a 04-2023"/>
  </r>
  <r>
    <x v="0"/>
    <n v="0"/>
    <n v="0"/>
    <n v="0"/>
    <n v="616"/>
    <x v="2565"/>
    <x v="0"/>
    <x v="0"/>
    <x v="0"/>
    <s v="03.16.02"/>
    <x v="9"/>
    <x v="0"/>
    <x v="0"/>
    <s v="Gabinete do Presidente"/>
    <s v="03.16.02"/>
    <s v="Gabinete do Presidente"/>
    <s v="03.16.02"/>
    <x v="42"/>
    <x v="0"/>
    <x v="0"/>
    <x v="7"/>
    <x v="0"/>
    <x v="0"/>
    <x v="0"/>
    <x v="0"/>
    <x v="3"/>
    <s v="2023-04-19"/>
    <x v="1"/>
    <n v="616"/>
    <x v="0"/>
    <m/>
    <x v="0"/>
    <m/>
    <x v="2"/>
    <n v="100474696"/>
    <x v="0"/>
    <x v="2"/>
    <s v="Gabinete do Presidente"/>
    <s v="ORI"/>
    <x v="0"/>
    <m/>
    <x v="0"/>
    <x v="0"/>
    <x v="0"/>
    <x v="0"/>
    <x v="0"/>
    <x v="0"/>
    <x v="0"/>
    <x v="0"/>
    <x v="0"/>
    <x v="0"/>
    <x v="0"/>
    <s v="Gabinete do Presidente"/>
    <x v="0"/>
    <x v="0"/>
    <x v="0"/>
    <x v="0"/>
    <x v="0"/>
    <x v="0"/>
    <x v="0"/>
    <s v="000000"/>
    <x v="0"/>
    <x v="0"/>
    <x v="2"/>
    <x v="0"/>
    <s v="Pagamento de salário referente a 04-2023"/>
  </r>
  <r>
    <x v="0"/>
    <n v="0"/>
    <n v="0"/>
    <n v="0"/>
    <n v="1429"/>
    <x v="2565"/>
    <x v="0"/>
    <x v="0"/>
    <x v="0"/>
    <s v="03.16.02"/>
    <x v="9"/>
    <x v="0"/>
    <x v="0"/>
    <s v="Gabinete do Presidente"/>
    <s v="03.16.02"/>
    <s v="Gabinete do Presidente"/>
    <s v="03.16.02"/>
    <x v="62"/>
    <x v="0"/>
    <x v="0"/>
    <x v="0"/>
    <x v="0"/>
    <x v="0"/>
    <x v="0"/>
    <x v="0"/>
    <x v="3"/>
    <s v="2023-04-19"/>
    <x v="1"/>
    <n v="1429"/>
    <x v="0"/>
    <m/>
    <x v="0"/>
    <m/>
    <x v="2"/>
    <n v="100474696"/>
    <x v="0"/>
    <x v="2"/>
    <s v="Gabinete do Presidente"/>
    <s v="ORI"/>
    <x v="0"/>
    <m/>
    <x v="0"/>
    <x v="0"/>
    <x v="0"/>
    <x v="0"/>
    <x v="0"/>
    <x v="0"/>
    <x v="0"/>
    <x v="0"/>
    <x v="0"/>
    <x v="0"/>
    <x v="0"/>
    <s v="Gabinete do Presidente"/>
    <x v="0"/>
    <x v="0"/>
    <x v="0"/>
    <x v="0"/>
    <x v="0"/>
    <x v="0"/>
    <x v="0"/>
    <s v="000000"/>
    <x v="0"/>
    <x v="0"/>
    <x v="2"/>
    <x v="0"/>
    <s v="Pagamento de salário referente a 04-2023"/>
  </r>
  <r>
    <x v="0"/>
    <n v="0"/>
    <n v="0"/>
    <n v="0"/>
    <n v="4906"/>
    <x v="2565"/>
    <x v="0"/>
    <x v="0"/>
    <x v="0"/>
    <s v="03.16.02"/>
    <x v="9"/>
    <x v="0"/>
    <x v="0"/>
    <s v="Gabinete do Presidente"/>
    <s v="03.16.02"/>
    <s v="Gabinete do Presidente"/>
    <s v="03.16.02"/>
    <x v="51"/>
    <x v="0"/>
    <x v="0"/>
    <x v="0"/>
    <x v="0"/>
    <x v="0"/>
    <x v="0"/>
    <x v="0"/>
    <x v="3"/>
    <s v="2023-04-19"/>
    <x v="1"/>
    <n v="4906"/>
    <x v="0"/>
    <m/>
    <x v="0"/>
    <m/>
    <x v="2"/>
    <n v="100474696"/>
    <x v="0"/>
    <x v="2"/>
    <s v="Gabinete do Presidente"/>
    <s v="ORI"/>
    <x v="0"/>
    <m/>
    <x v="0"/>
    <x v="0"/>
    <x v="0"/>
    <x v="0"/>
    <x v="0"/>
    <x v="0"/>
    <x v="0"/>
    <x v="0"/>
    <x v="0"/>
    <x v="0"/>
    <x v="0"/>
    <s v="Gabinete do Presidente"/>
    <x v="0"/>
    <x v="0"/>
    <x v="0"/>
    <x v="0"/>
    <x v="0"/>
    <x v="0"/>
    <x v="0"/>
    <s v="000000"/>
    <x v="0"/>
    <x v="0"/>
    <x v="2"/>
    <x v="0"/>
    <s v="Pagamento de salário referente a 04-2023"/>
  </r>
  <r>
    <x v="0"/>
    <n v="0"/>
    <n v="0"/>
    <n v="0"/>
    <n v="18458"/>
    <x v="2565"/>
    <x v="0"/>
    <x v="0"/>
    <x v="0"/>
    <s v="03.16.02"/>
    <x v="9"/>
    <x v="0"/>
    <x v="0"/>
    <s v="Gabinete do Presidente"/>
    <s v="03.16.02"/>
    <s v="Gabinete do Presidente"/>
    <s v="03.16.02"/>
    <x v="48"/>
    <x v="0"/>
    <x v="0"/>
    <x v="0"/>
    <x v="1"/>
    <x v="0"/>
    <x v="0"/>
    <x v="0"/>
    <x v="3"/>
    <s v="2023-04-19"/>
    <x v="1"/>
    <n v="18458"/>
    <x v="0"/>
    <m/>
    <x v="0"/>
    <m/>
    <x v="2"/>
    <n v="100474696"/>
    <x v="0"/>
    <x v="2"/>
    <s v="Gabinete do Presidente"/>
    <s v="ORI"/>
    <x v="0"/>
    <m/>
    <x v="0"/>
    <x v="0"/>
    <x v="0"/>
    <x v="0"/>
    <x v="0"/>
    <x v="0"/>
    <x v="0"/>
    <x v="0"/>
    <x v="0"/>
    <x v="0"/>
    <x v="0"/>
    <s v="Gabinete do Presidente"/>
    <x v="0"/>
    <x v="0"/>
    <x v="0"/>
    <x v="0"/>
    <x v="0"/>
    <x v="0"/>
    <x v="0"/>
    <s v="000000"/>
    <x v="0"/>
    <x v="0"/>
    <x v="2"/>
    <x v="0"/>
    <s v="Pagamento de salário referente a 04-2023"/>
  </r>
  <r>
    <x v="0"/>
    <n v="0"/>
    <n v="0"/>
    <n v="0"/>
    <n v="511"/>
    <x v="2565"/>
    <x v="0"/>
    <x v="0"/>
    <x v="0"/>
    <s v="03.16.02"/>
    <x v="9"/>
    <x v="0"/>
    <x v="0"/>
    <s v="Gabinete do Presidente"/>
    <s v="03.16.02"/>
    <s v="Gabinete do Presidente"/>
    <s v="03.16.02"/>
    <x v="42"/>
    <x v="0"/>
    <x v="0"/>
    <x v="7"/>
    <x v="0"/>
    <x v="0"/>
    <x v="0"/>
    <x v="0"/>
    <x v="3"/>
    <s v="2023-04-19"/>
    <x v="1"/>
    <n v="511"/>
    <x v="0"/>
    <m/>
    <x v="0"/>
    <m/>
    <x v="6"/>
    <n v="100474706"/>
    <x v="0"/>
    <x v="3"/>
    <s v="Gabinete do Presidente"/>
    <s v="ORI"/>
    <x v="0"/>
    <m/>
    <x v="0"/>
    <x v="0"/>
    <x v="0"/>
    <x v="0"/>
    <x v="0"/>
    <x v="0"/>
    <x v="0"/>
    <x v="0"/>
    <x v="0"/>
    <x v="0"/>
    <x v="0"/>
    <s v="Gabinete do Presidente"/>
    <x v="0"/>
    <x v="0"/>
    <x v="0"/>
    <x v="0"/>
    <x v="0"/>
    <x v="0"/>
    <x v="0"/>
    <s v="000000"/>
    <x v="0"/>
    <x v="0"/>
    <x v="3"/>
    <x v="0"/>
    <s v="Pagamento de salário referente a 04-2023"/>
  </r>
  <r>
    <x v="0"/>
    <n v="0"/>
    <n v="0"/>
    <n v="0"/>
    <n v="1185"/>
    <x v="2565"/>
    <x v="0"/>
    <x v="0"/>
    <x v="0"/>
    <s v="03.16.02"/>
    <x v="9"/>
    <x v="0"/>
    <x v="0"/>
    <s v="Gabinete do Presidente"/>
    <s v="03.16.02"/>
    <s v="Gabinete do Presidente"/>
    <s v="03.16.02"/>
    <x v="62"/>
    <x v="0"/>
    <x v="0"/>
    <x v="0"/>
    <x v="0"/>
    <x v="0"/>
    <x v="0"/>
    <x v="0"/>
    <x v="3"/>
    <s v="2023-04-19"/>
    <x v="1"/>
    <n v="1185"/>
    <x v="0"/>
    <m/>
    <x v="0"/>
    <m/>
    <x v="6"/>
    <n v="100474706"/>
    <x v="0"/>
    <x v="3"/>
    <s v="Gabinete do Presidente"/>
    <s v="ORI"/>
    <x v="0"/>
    <m/>
    <x v="0"/>
    <x v="0"/>
    <x v="0"/>
    <x v="0"/>
    <x v="0"/>
    <x v="0"/>
    <x v="0"/>
    <x v="0"/>
    <x v="0"/>
    <x v="0"/>
    <x v="0"/>
    <s v="Gabinete do Presidente"/>
    <x v="0"/>
    <x v="0"/>
    <x v="0"/>
    <x v="0"/>
    <x v="0"/>
    <x v="0"/>
    <x v="0"/>
    <s v="000000"/>
    <x v="0"/>
    <x v="0"/>
    <x v="3"/>
    <x v="0"/>
    <s v="Pagamento de salário referente a 04-2023"/>
  </r>
  <r>
    <x v="0"/>
    <n v="0"/>
    <n v="0"/>
    <n v="0"/>
    <n v="4067"/>
    <x v="2565"/>
    <x v="0"/>
    <x v="0"/>
    <x v="0"/>
    <s v="03.16.02"/>
    <x v="9"/>
    <x v="0"/>
    <x v="0"/>
    <s v="Gabinete do Presidente"/>
    <s v="03.16.02"/>
    <s v="Gabinete do Presidente"/>
    <s v="03.16.02"/>
    <x v="51"/>
    <x v="0"/>
    <x v="0"/>
    <x v="0"/>
    <x v="0"/>
    <x v="0"/>
    <x v="0"/>
    <x v="0"/>
    <x v="3"/>
    <s v="2023-04-19"/>
    <x v="1"/>
    <n v="4067"/>
    <x v="0"/>
    <m/>
    <x v="0"/>
    <m/>
    <x v="6"/>
    <n v="100474706"/>
    <x v="0"/>
    <x v="3"/>
    <s v="Gabinete do Presidente"/>
    <s v="ORI"/>
    <x v="0"/>
    <m/>
    <x v="0"/>
    <x v="0"/>
    <x v="0"/>
    <x v="0"/>
    <x v="0"/>
    <x v="0"/>
    <x v="0"/>
    <x v="0"/>
    <x v="0"/>
    <x v="0"/>
    <x v="0"/>
    <s v="Gabinete do Presidente"/>
    <x v="0"/>
    <x v="0"/>
    <x v="0"/>
    <x v="0"/>
    <x v="0"/>
    <x v="0"/>
    <x v="0"/>
    <s v="000000"/>
    <x v="0"/>
    <x v="0"/>
    <x v="3"/>
    <x v="0"/>
    <s v="Pagamento de salário referente a 04-2023"/>
  </r>
  <r>
    <x v="0"/>
    <n v="0"/>
    <n v="0"/>
    <n v="0"/>
    <n v="15302"/>
    <x v="2565"/>
    <x v="0"/>
    <x v="0"/>
    <x v="0"/>
    <s v="03.16.02"/>
    <x v="9"/>
    <x v="0"/>
    <x v="0"/>
    <s v="Gabinete do Presidente"/>
    <s v="03.16.02"/>
    <s v="Gabinete do Presidente"/>
    <s v="03.16.02"/>
    <x v="48"/>
    <x v="0"/>
    <x v="0"/>
    <x v="0"/>
    <x v="1"/>
    <x v="0"/>
    <x v="0"/>
    <x v="0"/>
    <x v="3"/>
    <s v="2023-04-19"/>
    <x v="1"/>
    <n v="15302"/>
    <x v="0"/>
    <m/>
    <x v="0"/>
    <m/>
    <x v="6"/>
    <n v="100474706"/>
    <x v="0"/>
    <x v="3"/>
    <s v="Gabinete do Presidente"/>
    <s v="ORI"/>
    <x v="0"/>
    <m/>
    <x v="0"/>
    <x v="0"/>
    <x v="0"/>
    <x v="0"/>
    <x v="0"/>
    <x v="0"/>
    <x v="0"/>
    <x v="0"/>
    <x v="0"/>
    <x v="0"/>
    <x v="0"/>
    <s v="Gabinete do Presidente"/>
    <x v="0"/>
    <x v="0"/>
    <x v="0"/>
    <x v="0"/>
    <x v="0"/>
    <x v="0"/>
    <x v="0"/>
    <s v="000000"/>
    <x v="0"/>
    <x v="0"/>
    <x v="3"/>
    <x v="0"/>
    <s v="Pagamento de salário referente a 04-2023"/>
  </r>
  <r>
    <x v="0"/>
    <n v="0"/>
    <n v="0"/>
    <n v="0"/>
    <n v="7673"/>
    <x v="2565"/>
    <x v="0"/>
    <x v="0"/>
    <x v="0"/>
    <s v="03.16.02"/>
    <x v="9"/>
    <x v="0"/>
    <x v="0"/>
    <s v="Gabinete do Presidente"/>
    <s v="03.16.02"/>
    <s v="Gabinete do Presidente"/>
    <s v="03.16.02"/>
    <x v="42"/>
    <x v="0"/>
    <x v="0"/>
    <x v="7"/>
    <x v="0"/>
    <x v="0"/>
    <x v="0"/>
    <x v="0"/>
    <x v="3"/>
    <s v="2023-04-19"/>
    <x v="1"/>
    <n v="7673"/>
    <x v="0"/>
    <m/>
    <x v="0"/>
    <m/>
    <x v="4"/>
    <n v="100474693"/>
    <x v="0"/>
    <x v="0"/>
    <s v="Gabinete do Presidente"/>
    <s v="ORI"/>
    <x v="0"/>
    <m/>
    <x v="0"/>
    <x v="0"/>
    <x v="0"/>
    <x v="0"/>
    <x v="0"/>
    <x v="0"/>
    <x v="0"/>
    <x v="0"/>
    <x v="0"/>
    <x v="0"/>
    <x v="0"/>
    <s v="Gabinete do Presidente"/>
    <x v="0"/>
    <x v="0"/>
    <x v="0"/>
    <x v="0"/>
    <x v="0"/>
    <x v="0"/>
    <x v="0"/>
    <s v="000000"/>
    <x v="0"/>
    <x v="0"/>
    <x v="0"/>
    <x v="0"/>
    <s v="Pagamento de salário referente a 04-2023"/>
  </r>
  <r>
    <x v="0"/>
    <n v="0"/>
    <n v="0"/>
    <n v="0"/>
    <n v="17786"/>
    <x v="2565"/>
    <x v="0"/>
    <x v="0"/>
    <x v="0"/>
    <s v="03.16.02"/>
    <x v="9"/>
    <x v="0"/>
    <x v="0"/>
    <s v="Gabinete do Presidente"/>
    <s v="03.16.02"/>
    <s v="Gabinete do Presidente"/>
    <s v="03.16.02"/>
    <x v="62"/>
    <x v="0"/>
    <x v="0"/>
    <x v="0"/>
    <x v="0"/>
    <x v="0"/>
    <x v="0"/>
    <x v="0"/>
    <x v="3"/>
    <s v="2023-04-19"/>
    <x v="1"/>
    <n v="17786"/>
    <x v="0"/>
    <m/>
    <x v="0"/>
    <m/>
    <x v="4"/>
    <n v="100474693"/>
    <x v="0"/>
    <x v="0"/>
    <s v="Gabinete do Presidente"/>
    <s v="ORI"/>
    <x v="0"/>
    <m/>
    <x v="0"/>
    <x v="0"/>
    <x v="0"/>
    <x v="0"/>
    <x v="0"/>
    <x v="0"/>
    <x v="0"/>
    <x v="0"/>
    <x v="0"/>
    <x v="0"/>
    <x v="0"/>
    <s v="Gabinete do Presidente"/>
    <x v="0"/>
    <x v="0"/>
    <x v="0"/>
    <x v="0"/>
    <x v="0"/>
    <x v="0"/>
    <x v="0"/>
    <s v="000000"/>
    <x v="0"/>
    <x v="0"/>
    <x v="0"/>
    <x v="0"/>
    <s v="Pagamento de salário referente a 04-2023"/>
  </r>
  <r>
    <x v="0"/>
    <n v="0"/>
    <n v="0"/>
    <n v="0"/>
    <n v="61027"/>
    <x v="2565"/>
    <x v="0"/>
    <x v="0"/>
    <x v="0"/>
    <s v="03.16.02"/>
    <x v="9"/>
    <x v="0"/>
    <x v="0"/>
    <s v="Gabinete do Presidente"/>
    <s v="03.16.02"/>
    <s v="Gabinete do Presidente"/>
    <s v="03.16.02"/>
    <x v="51"/>
    <x v="0"/>
    <x v="0"/>
    <x v="0"/>
    <x v="0"/>
    <x v="0"/>
    <x v="0"/>
    <x v="0"/>
    <x v="3"/>
    <s v="2023-04-19"/>
    <x v="1"/>
    <n v="61027"/>
    <x v="0"/>
    <m/>
    <x v="0"/>
    <m/>
    <x v="4"/>
    <n v="100474693"/>
    <x v="0"/>
    <x v="0"/>
    <s v="Gabinete do Presidente"/>
    <s v="ORI"/>
    <x v="0"/>
    <m/>
    <x v="0"/>
    <x v="0"/>
    <x v="0"/>
    <x v="0"/>
    <x v="0"/>
    <x v="0"/>
    <x v="0"/>
    <x v="0"/>
    <x v="0"/>
    <x v="0"/>
    <x v="0"/>
    <s v="Gabinete do Presidente"/>
    <x v="0"/>
    <x v="0"/>
    <x v="0"/>
    <x v="0"/>
    <x v="0"/>
    <x v="0"/>
    <x v="0"/>
    <s v="000000"/>
    <x v="0"/>
    <x v="0"/>
    <x v="0"/>
    <x v="0"/>
    <s v="Pagamento de salário referente a 04-2023"/>
  </r>
  <r>
    <x v="0"/>
    <n v="0"/>
    <n v="0"/>
    <n v="0"/>
    <n v="229553"/>
    <x v="2565"/>
    <x v="0"/>
    <x v="0"/>
    <x v="0"/>
    <s v="03.16.02"/>
    <x v="9"/>
    <x v="0"/>
    <x v="0"/>
    <s v="Gabinete do Presidente"/>
    <s v="03.16.02"/>
    <s v="Gabinete do Presidente"/>
    <s v="03.16.02"/>
    <x v="48"/>
    <x v="0"/>
    <x v="0"/>
    <x v="0"/>
    <x v="1"/>
    <x v="0"/>
    <x v="0"/>
    <x v="0"/>
    <x v="3"/>
    <s v="2023-04-19"/>
    <x v="1"/>
    <n v="229553"/>
    <x v="0"/>
    <m/>
    <x v="0"/>
    <m/>
    <x v="4"/>
    <n v="100474693"/>
    <x v="0"/>
    <x v="0"/>
    <s v="Gabinete do Presidente"/>
    <s v="ORI"/>
    <x v="0"/>
    <m/>
    <x v="0"/>
    <x v="0"/>
    <x v="0"/>
    <x v="0"/>
    <x v="0"/>
    <x v="0"/>
    <x v="0"/>
    <x v="0"/>
    <x v="0"/>
    <x v="0"/>
    <x v="0"/>
    <s v="Gabinete do Presidente"/>
    <x v="0"/>
    <x v="0"/>
    <x v="0"/>
    <x v="0"/>
    <x v="0"/>
    <x v="0"/>
    <x v="0"/>
    <s v="000000"/>
    <x v="0"/>
    <x v="0"/>
    <x v="0"/>
    <x v="0"/>
    <s v="Pagamento de salário referente a 04-2023"/>
  </r>
  <r>
    <x v="0"/>
    <n v="0"/>
    <n v="0"/>
    <n v="0"/>
    <n v="5157"/>
    <x v="2566"/>
    <x v="0"/>
    <x v="0"/>
    <x v="0"/>
    <s v="03.16.01"/>
    <x v="14"/>
    <x v="0"/>
    <x v="0"/>
    <s v="Assembleia Municipal"/>
    <s v="03.16.01"/>
    <s v="Assembleia Municipal"/>
    <s v="03.16.01"/>
    <x v="48"/>
    <x v="0"/>
    <x v="0"/>
    <x v="0"/>
    <x v="1"/>
    <x v="0"/>
    <x v="0"/>
    <x v="0"/>
    <x v="3"/>
    <s v="2023-04-19"/>
    <x v="1"/>
    <n v="5157"/>
    <x v="0"/>
    <m/>
    <x v="0"/>
    <m/>
    <x v="2"/>
    <n v="100474696"/>
    <x v="0"/>
    <x v="2"/>
    <s v="Assembleia Municipal"/>
    <s v="ORI"/>
    <x v="0"/>
    <s v="AM"/>
    <x v="0"/>
    <x v="0"/>
    <x v="0"/>
    <x v="0"/>
    <x v="0"/>
    <x v="0"/>
    <x v="0"/>
    <x v="0"/>
    <x v="0"/>
    <x v="0"/>
    <x v="0"/>
    <s v="Assembleia Municipal"/>
    <x v="0"/>
    <x v="0"/>
    <x v="0"/>
    <x v="0"/>
    <x v="0"/>
    <x v="0"/>
    <x v="0"/>
    <s v="000000"/>
    <x v="0"/>
    <x v="0"/>
    <x v="2"/>
    <x v="0"/>
    <s v="Pagamento de salário referente a 04-2023"/>
  </r>
  <r>
    <x v="0"/>
    <n v="0"/>
    <n v="0"/>
    <n v="0"/>
    <n v="102283"/>
    <x v="2566"/>
    <x v="0"/>
    <x v="0"/>
    <x v="0"/>
    <s v="03.16.01"/>
    <x v="14"/>
    <x v="0"/>
    <x v="0"/>
    <s v="Assembleia Municipal"/>
    <s v="03.16.01"/>
    <s v="Assembleia Municipal"/>
    <s v="03.16.01"/>
    <x v="48"/>
    <x v="0"/>
    <x v="0"/>
    <x v="0"/>
    <x v="1"/>
    <x v="0"/>
    <x v="0"/>
    <x v="0"/>
    <x v="3"/>
    <s v="2023-04-19"/>
    <x v="1"/>
    <n v="102283"/>
    <x v="0"/>
    <m/>
    <x v="0"/>
    <m/>
    <x v="4"/>
    <n v="100474693"/>
    <x v="0"/>
    <x v="0"/>
    <s v="Assembleia Municipal"/>
    <s v="ORI"/>
    <x v="0"/>
    <s v="AM"/>
    <x v="0"/>
    <x v="0"/>
    <x v="0"/>
    <x v="0"/>
    <x v="0"/>
    <x v="0"/>
    <x v="0"/>
    <x v="0"/>
    <x v="0"/>
    <x v="0"/>
    <x v="0"/>
    <s v="Assembleia Municipal"/>
    <x v="0"/>
    <x v="0"/>
    <x v="0"/>
    <x v="0"/>
    <x v="0"/>
    <x v="0"/>
    <x v="0"/>
    <s v="000000"/>
    <x v="0"/>
    <x v="0"/>
    <x v="0"/>
    <x v="0"/>
    <s v="Pagamento de salário referente a 04-2023"/>
  </r>
  <r>
    <x v="0"/>
    <n v="0"/>
    <n v="0"/>
    <n v="0"/>
    <n v="15239"/>
    <x v="2567"/>
    <x v="0"/>
    <x v="0"/>
    <x v="0"/>
    <s v="03.16.32"/>
    <x v="55"/>
    <x v="0"/>
    <x v="0"/>
    <s v="Gabinete de Comunicação e Imagem"/>
    <s v="03.16.32"/>
    <s v="Gabinete de Comunicação e Imagem"/>
    <s v="03.16.32"/>
    <x v="37"/>
    <x v="0"/>
    <x v="0"/>
    <x v="0"/>
    <x v="1"/>
    <x v="0"/>
    <x v="0"/>
    <x v="0"/>
    <x v="3"/>
    <s v="2023-04-19"/>
    <x v="1"/>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4-2023"/>
  </r>
  <r>
    <x v="0"/>
    <n v="0"/>
    <n v="0"/>
    <n v="0"/>
    <n v="13659"/>
    <x v="2567"/>
    <x v="0"/>
    <x v="0"/>
    <x v="0"/>
    <s v="03.16.32"/>
    <x v="55"/>
    <x v="0"/>
    <x v="0"/>
    <s v="Gabinete de Comunicação e Imagem"/>
    <s v="03.16.32"/>
    <s v="Gabinete de Comunicação e Imagem"/>
    <s v="03.16.32"/>
    <x v="37"/>
    <x v="0"/>
    <x v="0"/>
    <x v="0"/>
    <x v="1"/>
    <x v="0"/>
    <x v="0"/>
    <x v="0"/>
    <x v="3"/>
    <s v="2023-04-19"/>
    <x v="1"/>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4-2023"/>
  </r>
  <r>
    <x v="0"/>
    <n v="0"/>
    <n v="0"/>
    <n v="0"/>
    <n v="141834"/>
    <x v="2567"/>
    <x v="0"/>
    <x v="0"/>
    <x v="0"/>
    <s v="03.16.32"/>
    <x v="55"/>
    <x v="0"/>
    <x v="0"/>
    <s v="Gabinete de Comunicação e Imagem"/>
    <s v="03.16.32"/>
    <s v="Gabinete de Comunicação e Imagem"/>
    <s v="03.16.32"/>
    <x v="37"/>
    <x v="0"/>
    <x v="0"/>
    <x v="0"/>
    <x v="1"/>
    <x v="0"/>
    <x v="0"/>
    <x v="0"/>
    <x v="3"/>
    <s v="2023-04-19"/>
    <x v="1"/>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4-2023"/>
  </r>
  <r>
    <x v="0"/>
    <n v="0"/>
    <n v="0"/>
    <n v="0"/>
    <n v="4025"/>
    <x v="2568"/>
    <x v="0"/>
    <x v="1"/>
    <x v="0"/>
    <s v="03.03.10"/>
    <x v="4"/>
    <x v="0"/>
    <x v="3"/>
    <s v="Receitas Da Câmara"/>
    <s v="03.03.10"/>
    <s v="Receitas Da Câmara"/>
    <s v="03.03.10"/>
    <x v="34"/>
    <x v="0"/>
    <x v="3"/>
    <x v="3"/>
    <x v="0"/>
    <x v="0"/>
    <x v="1"/>
    <x v="0"/>
    <x v="3"/>
    <s v="2023-04-28"/>
    <x v="1"/>
    <n v="4025"/>
    <x v="0"/>
    <m/>
    <x v="0"/>
    <m/>
    <x v="4"/>
    <n v="100474693"/>
    <x v="0"/>
    <x v="0"/>
    <s v="Receitas Da Câmara"/>
    <s v="EXT"/>
    <x v="0"/>
    <s v="RDC"/>
    <x v="0"/>
    <x v="0"/>
    <x v="0"/>
    <x v="0"/>
    <x v="0"/>
    <x v="0"/>
    <x v="0"/>
    <x v="0"/>
    <x v="0"/>
    <x v="0"/>
    <x v="0"/>
    <s v="Receitas Da Câmara"/>
    <x v="0"/>
    <x v="0"/>
    <x v="0"/>
    <x v="0"/>
    <x v="0"/>
    <x v="0"/>
    <x v="0"/>
    <s v="000000"/>
    <x v="0"/>
    <x v="0"/>
    <x v="0"/>
    <x v="0"/>
    <s v="Resumo de Receitas Virtuais"/>
  </r>
  <r>
    <x v="1"/>
    <n v="0"/>
    <n v="0"/>
    <n v="0"/>
    <n v="182849"/>
    <x v="2569"/>
    <x v="0"/>
    <x v="0"/>
    <x v="0"/>
    <s v="80.02.10.26"/>
    <x v="3"/>
    <x v="2"/>
    <x v="2"/>
    <s v="Outros"/>
    <s v="80.02.10"/>
    <s v="Outros"/>
    <s v="80.02.10"/>
    <x v="35"/>
    <x v="0"/>
    <x v="4"/>
    <x v="10"/>
    <x v="1"/>
    <x v="2"/>
    <x v="0"/>
    <x v="0"/>
    <x v="5"/>
    <s v="2023-05-12"/>
    <x v="1"/>
    <n v="182849"/>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Abril de 2023, conforme justificativo em anexo."/>
  </r>
  <r>
    <x v="0"/>
    <n v="0"/>
    <n v="0"/>
    <n v="0"/>
    <n v="30000"/>
    <x v="2570"/>
    <x v="0"/>
    <x v="0"/>
    <x v="0"/>
    <s v="03.16.15"/>
    <x v="0"/>
    <x v="0"/>
    <x v="0"/>
    <s v="Direção Financeira"/>
    <s v="03.16.15"/>
    <s v="Direção Financeira"/>
    <s v="03.16.15"/>
    <x v="39"/>
    <x v="0"/>
    <x v="0"/>
    <x v="7"/>
    <x v="0"/>
    <x v="0"/>
    <x v="0"/>
    <x v="0"/>
    <x v="4"/>
    <s v="2023-06-05"/>
    <x v="1"/>
    <n v="30000"/>
    <x v="0"/>
    <m/>
    <x v="0"/>
    <m/>
    <x v="351"/>
    <n v="100479366"/>
    <x v="0"/>
    <x v="0"/>
    <s v="Direção Financeira"/>
    <s v="ORI"/>
    <x v="0"/>
    <m/>
    <x v="0"/>
    <x v="0"/>
    <x v="0"/>
    <x v="0"/>
    <x v="0"/>
    <x v="0"/>
    <x v="0"/>
    <x v="0"/>
    <x v="0"/>
    <x v="0"/>
    <x v="0"/>
    <s v="Direção Financeira"/>
    <x v="0"/>
    <x v="0"/>
    <x v="0"/>
    <x v="0"/>
    <x v="0"/>
    <x v="0"/>
    <x v="0"/>
    <s v="000000"/>
    <x v="0"/>
    <x v="0"/>
    <x v="0"/>
    <x v="0"/>
    <s v="Adiantamento de salário a funcionária, Anilsa de Jesus Furtado, afeto ao regime de prestação de serviços de apoio técnico nas instalações da escola do mar, referente ao mês de junho 2023, conforme documento em anexo.  "/>
  </r>
  <r>
    <x v="0"/>
    <n v="0"/>
    <n v="0"/>
    <n v="0"/>
    <n v="10000"/>
    <x v="2571"/>
    <x v="0"/>
    <x v="0"/>
    <x v="0"/>
    <s v="01.27.02.11"/>
    <x v="21"/>
    <x v="4"/>
    <x v="5"/>
    <s v="Saneamento básico"/>
    <s v="01.27.02"/>
    <s v="Saneamento básico"/>
    <s v="01.27.02"/>
    <x v="21"/>
    <x v="0"/>
    <x v="5"/>
    <x v="8"/>
    <x v="0"/>
    <x v="1"/>
    <x v="0"/>
    <x v="0"/>
    <x v="5"/>
    <s v="2023-05-23"/>
    <x v="1"/>
    <n v="10000"/>
    <x v="0"/>
    <m/>
    <x v="0"/>
    <m/>
    <x v="315"/>
    <n v="100479460"/>
    <x v="0"/>
    <x v="0"/>
    <s v="Reforço do saneamento básico"/>
    <s v="ORI"/>
    <x v="0"/>
    <m/>
    <x v="0"/>
    <x v="0"/>
    <x v="0"/>
    <x v="0"/>
    <x v="0"/>
    <x v="0"/>
    <x v="0"/>
    <x v="0"/>
    <x v="0"/>
    <x v="0"/>
    <x v="0"/>
    <s v="Reforço do saneamento básico"/>
    <x v="0"/>
    <x v="0"/>
    <x v="0"/>
    <x v="0"/>
    <x v="1"/>
    <x v="0"/>
    <x v="0"/>
    <s v="000000"/>
    <x v="0"/>
    <x v="0"/>
    <x v="0"/>
    <x v="0"/>
    <s v="Pagamento a favor de Oficina Andrade Mecânica e peças auto sociedade unipessoal, referente a serviços de reparação de pistões de bloco da viatura 03/QJ, conforme proposta em anexo."/>
  </r>
  <r>
    <x v="0"/>
    <n v="0"/>
    <n v="0"/>
    <n v="0"/>
    <n v="44440"/>
    <x v="2572"/>
    <x v="0"/>
    <x v="0"/>
    <x v="0"/>
    <s v="01.25.01.10"/>
    <x v="11"/>
    <x v="1"/>
    <x v="1"/>
    <s v="Educação"/>
    <s v="01.25.01"/>
    <s v="Educação"/>
    <s v="01.25.01"/>
    <x v="21"/>
    <x v="0"/>
    <x v="5"/>
    <x v="8"/>
    <x v="0"/>
    <x v="1"/>
    <x v="0"/>
    <x v="0"/>
    <x v="5"/>
    <s v="2023-05-26"/>
    <x v="1"/>
    <n v="44440"/>
    <x v="0"/>
    <m/>
    <x v="0"/>
    <m/>
    <x v="0"/>
    <n v="100476920"/>
    <x v="0"/>
    <x v="0"/>
    <s v="Transporte escolar"/>
    <s v="ORI"/>
    <x v="0"/>
    <m/>
    <x v="0"/>
    <x v="0"/>
    <x v="0"/>
    <x v="0"/>
    <x v="0"/>
    <x v="0"/>
    <x v="0"/>
    <x v="0"/>
    <x v="0"/>
    <x v="0"/>
    <x v="0"/>
    <s v="Transporte escolar"/>
    <x v="0"/>
    <x v="0"/>
    <x v="0"/>
    <x v="0"/>
    <x v="1"/>
    <x v="0"/>
    <x v="0"/>
    <s v="000000"/>
    <x v="0"/>
    <x v="0"/>
    <x v="0"/>
    <x v="0"/>
    <s v="Pagamento a favor da Felisberto Carvalho auto, pela aquisição de combustiveis, destinados as viaturas afeto aos transporte escolar da CMSM, confrome anexo.  "/>
  </r>
  <r>
    <x v="0"/>
    <n v="0"/>
    <n v="0"/>
    <n v="0"/>
    <n v="2408"/>
    <x v="2573"/>
    <x v="0"/>
    <x v="0"/>
    <x v="0"/>
    <s v="01.25.05.09"/>
    <x v="1"/>
    <x v="1"/>
    <x v="1"/>
    <s v="Saúde"/>
    <s v="01.25.05"/>
    <s v="Saúde"/>
    <s v="01.25.05"/>
    <x v="1"/>
    <x v="0"/>
    <x v="1"/>
    <x v="1"/>
    <x v="0"/>
    <x v="1"/>
    <x v="0"/>
    <x v="0"/>
    <x v="4"/>
    <s v="2023-06-23"/>
    <x v="1"/>
    <n v="2408"/>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Farmácia São Miguel, referente apoio para compra de medicamento da SR. Justina Mendes Correia, conforme anexo. "/>
  </r>
  <r>
    <x v="0"/>
    <n v="0"/>
    <n v="0"/>
    <n v="0"/>
    <n v="59040"/>
    <x v="2574"/>
    <x v="0"/>
    <x v="0"/>
    <x v="0"/>
    <s v="03.16.02"/>
    <x v="9"/>
    <x v="0"/>
    <x v="0"/>
    <s v="Gabinete do Presidente"/>
    <s v="03.16.02"/>
    <s v="Gabinete do Presidente"/>
    <s v="03.16.02"/>
    <x v="19"/>
    <x v="0"/>
    <x v="0"/>
    <x v="7"/>
    <x v="0"/>
    <x v="0"/>
    <x v="0"/>
    <x v="0"/>
    <x v="6"/>
    <s v="2023-07-07"/>
    <x v="2"/>
    <n v="59040"/>
    <x v="0"/>
    <m/>
    <x v="0"/>
    <m/>
    <x v="15"/>
    <n v="100475805"/>
    <x v="0"/>
    <x v="0"/>
    <s v="Gabinete do Presidente"/>
    <s v="ORI"/>
    <x v="0"/>
    <m/>
    <x v="0"/>
    <x v="0"/>
    <x v="0"/>
    <x v="0"/>
    <x v="0"/>
    <x v="0"/>
    <x v="0"/>
    <x v="0"/>
    <x v="0"/>
    <x v="0"/>
    <x v="0"/>
    <s v="Gabinete do Presidente"/>
    <x v="0"/>
    <x v="0"/>
    <x v="0"/>
    <x v="0"/>
    <x v="0"/>
    <x v="0"/>
    <x v="0"/>
    <s v="000000"/>
    <x v="0"/>
    <x v="0"/>
    <x v="0"/>
    <x v="0"/>
    <s v="Pagamento a favor da Multiviagens Tour, referente a emissão de bilhete passagem, conforme fatura em anexo."/>
  </r>
  <r>
    <x v="2"/>
    <n v="0"/>
    <n v="0"/>
    <n v="0"/>
    <n v="21088"/>
    <x v="2575"/>
    <x v="0"/>
    <x v="0"/>
    <x v="0"/>
    <s v="01.27.06.80"/>
    <x v="15"/>
    <x v="4"/>
    <x v="5"/>
    <s v="Requalificação Urbana e habitação"/>
    <s v="01.27.06"/>
    <s v="Requalificação Urbana e habitação"/>
    <s v="01.27.06"/>
    <x v="18"/>
    <x v="0"/>
    <x v="0"/>
    <x v="0"/>
    <x v="0"/>
    <x v="1"/>
    <x v="2"/>
    <x v="0"/>
    <x v="6"/>
    <s v="2023-07-14"/>
    <x v="2"/>
    <n v="21088"/>
    <x v="0"/>
    <m/>
    <x v="0"/>
    <m/>
    <x v="0"/>
    <n v="100476920"/>
    <x v="0"/>
    <x v="0"/>
    <s v="Requalificação Urbana de Veneza"/>
    <s v="ORI"/>
    <x v="0"/>
    <m/>
    <x v="0"/>
    <x v="0"/>
    <x v="0"/>
    <x v="0"/>
    <x v="0"/>
    <x v="0"/>
    <x v="0"/>
    <x v="0"/>
    <x v="0"/>
    <x v="0"/>
    <x v="0"/>
    <s v="Requalificação Urbana de Veneza"/>
    <x v="0"/>
    <x v="0"/>
    <x v="0"/>
    <x v="0"/>
    <x v="1"/>
    <x v="0"/>
    <x v="0"/>
    <s v="000000"/>
    <x v="0"/>
    <x v="0"/>
    <x v="0"/>
    <x v="0"/>
    <s v="Pagamento a favor da Felisberto Carvalha, pela aquisição de combustíveis, destinados as viaturas afeto a obra de requalificação urbana e ambiental de Praia de Veneza, conforme anexo."/>
  </r>
  <r>
    <x v="2"/>
    <n v="0"/>
    <n v="0"/>
    <n v="0"/>
    <n v="12050"/>
    <x v="2576"/>
    <x v="0"/>
    <x v="0"/>
    <x v="0"/>
    <s v="01.27.02.15"/>
    <x v="10"/>
    <x v="4"/>
    <x v="5"/>
    <s v="Saneamento básico"/>
    <s v="01.27.02"/>
    <s v="Saneamento básico"/>
    <s v="01.27.02"/>
    <x v="20"/>
    <x v="0"/>
    <x v="0"/>
    <x v="0"/>
    <x v="0"/>
    <x v="1"/>
    <x v="2"/>
    <x v="0"/>
    <x v="6"/>
    <s v="2023-07-14"/>
    <x v="2"/>
    <n v="12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a, pela aquisição de combustíveis, destinados as viatura aos serviços de transferência de resíduos para o aterro sanitário, conforme anexo."/>
  </r>
  <r>
    <x v="0"/>
    <n v="0"/>
    <n v="0"/>
    <n v="0"/>
    <n v="4995"/>
    <x v="2577"/>
    <x v="0"/>
    <x v="1"/>
    <x v="0"/>
    <s v="80.02.01"/>
    <x v="2"/>
    <x v="2"/>
    <x v="2"/>
    <s v="Retenções Iur"/>
    <s v="80.02.01"/>
    <s v="Retenções Iur"/>
    <s v="80.02.01"/>
    <x v="2"/>
    <x v="0"/>
    <x v="2"/>
    <x v="0"/>
    <x v="1"/>
    <x v="2"/>
    <x v="1"/>
    <x v="0"/>
    <x v="6"/>
    <s v="2023-07-28"/>
    <x v="2"/>
    <n v="4995"/>
    <x v="0"/>
    <m/>
    <x v="0"/>
    <m/>
    <x v="2"/>
    <n v="100474696"/>
    <x v="0"/>
    <x v="0"/>
    <s v="Retenções Iur"/>
    <s v="ORI"/>
    <x v="0"/>
    <s v="RIUR"/>
    <x v="0"/>
    <x v="0"/>
    <x v="0"/>
    <x v="0"/>
    <x v="0"/>
    <x v="0"/>
    <x v="0"/>
    <x v="0"/>
    <x v="0"/>
    <x v="0"/>
    <x v="0"/>
    <s v="Retenções Iur"/>
    <x v="0"/>
    <x v="0"/>
    <x v="0"/>
    <x v="0"/>
    <x v="2"/>
    <x v="0"/>
    <x v="0"/>
    <s v="000000"/>
    <x v="0"/>
    <x v="1"/>
    <x v="0"/>
    <x v="0"/>
    <s v="RETENCAO OT"/>
  </r>
  <r>
    <x v="0"/>
    <n v="0"/>
    <n v="0"/>
    <n v="0"/>
    <n v="10000"/>
    <x v="2578"/>
    <x v="0"/>
    <x v="0"/>
    <x v="0"/>
    <s v="01.25.04.22"/>
    <x v="17"/>
    <x v="1"/>
    <x v="1"/>
    <s v="Cultura"/>
    <s v="01.25.04"/>
    <s v="Cultura"/>
    <s v="01.25.04"/>
    <x v="21"/>
    <x v="0"/>
    <x v="5"/>
    <x v="8"/>
    <x v="0"/>
    <x v="1"/>
    <x v="0"/>
    <x v="0"/>
    <x v="7"/>
    <s v="2023-08-23"/>
    <x v="2"/>
    <n v="10000"/>
    <x v="0"/>
    <m/>
    <x v="0"/>
    <m/>
    <x v="16"/>
    <n v="100476725"/>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gratificação de grupo de batucadeiras, conforme proposta em anexo."/>
  </r>
  <r>
    <x v="0"/>
    <n v="0"/>
    <n v="0"/>
    <n v="0"/>
    <n v="100000"/>
    <x v="2579"/>
    <x v="0"/>
    <x v="0"/>
    <x v="0"/>
    <s v="01.25.04.22"/>
    <x v="17"/>
    <x v="1"/>
    <x v="1"/>
    <s v="Cultura"/>
    <s v="01.25.04"/>
    <s v="Cultura"/>
    <s v="01.25.04"/>
    <x v="21"/>
    <x v="0"/>
    <x v="5"/>
    <x v="8"/>
    <x v="0"/>
    <x v="1"/>
    <x v="0"/>
    <x v="0"/>
    <x v="7"/>
    <s v="2023-08-23"/>
    <x v="2"/>
    <n v="100000"/>
    <x v="0"/>
    <m/>
    <x v="0"/>
    <m/>
    <x v="352"/>
    <n v="10047953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montagem de tela de som e projeção de filme, conforme proposta em anexo."/>
  </r>
  <r>
    <x v="2"/>
    <n v="0"/>
    <n v="0"/>
    <n v="0"/>
    <n v="63000"/>
    <x v="2580"/>
    <x v="0"/>
    <x v="0"/>
    <x v="0"/>
    <s v="01.27.06.72"/>
    <x v="31"/>
    <x v="4"/>
    <x v="5"/>
    <s v="Requalificação Urbana e habitação"/>
    <s v="01.27.06"/>
    <s v="Requalificação Urbana e habitação"/>
    <s v="01.27.06"/>
    <x v="18"/>
    <x v="0"/>
    <x v="0"/>
    <x v="0"/>
    <x v="0"/>
    <x v="1"/>
    <x v="2"/>
    <x v="0"/>
    <x v="11"/>
    <s v="2023-09-21"/>
    <x v="2"/>
    <n v="63000"/>
    <x v="0"/>
    <m/>
    <x v="0"/>
    <m/>
    <x v="353"/>
    <n v="100479294"/>
    <x v="0"/>
    <x v="0"/>
    <s v="Manutenção e Reabilitação de Edificios Municipais"/>
    <s v="ORI"/>
    <x v="0"/>
    <m/>
    <x v="0"/>
    <x v="0"/>
    <x v="0"/>
    <x v="0"/>
    <x v="0"/>
    <x v="0"/>
    <x v="0"/>
    <x v="0"/>
    <x v="0"/>
    <x v="0"/>
    <x v="0"/>
    <s v="Manutenção e Reabilitação de Edificios Municipais"/>
    <x v="0"/>
    <x v="0"/>
    <x v="0"/>
    <x v="0"/>
    <x v="1"/>
    <x v="0"/>
    <x v="0"/>
    <s v="000000"/>
    <x v="0"/>
    <x v="0"/>
    <x v="0"/>
    <x v="0"/>
    <s v="Pagamento á Da Rosa Canalizações e Comércio, referente a prestação de serviço de canalização nas instalações dos edifícios municipais, conforme fatura e proposta em anexo."/>
  </r>
  <r>
    <x v="2"/>
    <n v="0"/>
    <n v="0"/>
    <n v="0"/>
    <n v="30400"/>
    <x v="2581"/>
    <x v="0"/>
    <x v="0"/>
    <x v="0"/>
    <s v="01.28.01.08"/>
    <x v="43"/>
    <x v="6"/>
    <x v="7"/>
    <s v="Habitação Social"/>
    <s v="01.28.01"/>
    <s v="Habitação Social"/>
    <s v="01.28.01"/>
    <x v="18"/>
    <x v="0"/>
    <x v="0"/>
    <x v="0"/>
    <x v="0"/>
    <x v="1"/>
    <x v="2"/>
    <x v="0"/>
    <x v="11"/>
    <s v="2023-09-21"/>
    <x v="2"/>
    <n v="30400"/>
    <x v="0"/>
    <m/>
    <x v="0"/>
    <m/>
    <x v="8"/>
    <n v="100474914"/>
    <x v="0"/>
    <x v="0"/>
    <s v="Habitações Sociais"/>
    <s v="ORI"/>
    <x v="0"/>
    <s v="HS"/>
    <x v="0"/>
    <x v="0"/>
    <x v="0"/>
    <x v="0"/>
    <x v="0"/>
    <x v="0"/>
    <x v="0"/>
    <x v="0"/>
    <x v="0"/>
    <x v="0"/>
    <x v="0"/>
    <s v="Habitações Sociais"/>
    <x v="0"/>
    <x v="0"/>
    <x v="0"/>
    <x v="0"/>
    <x v="1"/>
    <x v="0"/>
    <x v="0"/>
    <s v="000000"/>
    <x v="0"/>
    <x v="0"/>
    <x v="0"/>
    <x v="0"/>
    <s v="Pagamento de mão-de-obra, referente a reabilitação de acessibilidades de moradias, conforme proposta em anexo."/>
  </r>
  <r>
    <x v="0"/>
    <n v="0"/>
    <n v="0"/>
    <n v="0"/>
    <n v="2670"/>
    <x v="2582"/>
    <x v="0"/>
    <x v="0"/>
    <x v="0"/>
    <s v="01.27.02.11"/>
    <x v="21"/>
    <x v="4"/>
    <x v="5"/>
    <s v="Saneamento básico"/>
    <s v="01.27.02"/>
    <s v="Saneamento básico"/>
    <s v="01.27.02"/>
    <x v="21"/>
    <x v="0"/>
    <x v="5"/>
    <x v="8"/>
    <x v="0"/>
    <x v="1"/>
    <x v="0"/>
    <x v="0"/>
    <x v="8"/>
    <s v="2023-10-31"/>
    <x v="3"/>
    <n v="2670"/>
    <x v="0"/>
    <m/>
    <x v="0"/>
    <m/>
    <x v="354"/>
    <n v="100381228"/>
    <x v="0"/>
    <x v="0"/>
    <s v="Reforço do saneamento básico"/>
    <s v="ORI"/>
    <x v="0"/>
    <m/>
    <x v="0"/>
    <x v="0"/>
    <x v="0"/>
    <x v="0"/>
    <x v="0"/>
    <x v="0"/>
    <x v="0"/>
    <x v="0"/>
    <x v="0"/>
    <x v="0"/>
    <x v="0"/>
    <s v="Reforço do saneamento básico"/>
    <x v="0"/>
    <x v="0"/>
    <x v="0"/>
    <x v="0"/>
    <x v="1"/>
    <x v="0"/>
    <x v="0"/>
    <s v="000000"/>
    <x v="0"/>
    <x v="0"/>
    <x v="0"/>
    <x v="0"/>
    <s v="Pagamento da diferença a favor do Sr. Osvaldo Lopes Miranda, pelo lapso do valor contrato, conforme anexo."/>
  </r>
  <r>
    <x v="2"/>
    <n v="0"/>
    <n v="0"/>
    <n v="0"/>
    <n v="100000"/>
    <x v="2583"/>
    <x v="0"/>
    <x v="1"/>
    <x v="0"/>
    <s v="03.03.10"/>
    <x v="4"/>
    <x v="0"/>
    <x v="3"/>
    <s v="Receitas Da Câmara"/>
    <s v="03.03.10"/>
    <s v="Receitas Da Câmara"/>
    <s v="03.03.10"/>
    <x v="33"/>
    <x v="0"/>
    <x v="0"/>
    <x v="0"/>
    <x v="0"/>
    <x v="0"/>
    <x v="1"/>
    <x v="0"/>
    <x v="8"/>
    <s v="2023-10-09"/>
    <x v="3"/>
    <n v="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2584"/>
    <x v="0"/>
    <x v="1"/>
    <x v="0"/>
    <s v="03.03.10"/>
    <x v="4"/>
    <x v="0"/>
    <x v="3"/>
    <s v="Receitas Da Câmara"/>
    <s v="03.03.10"/>
    <s v="Receitas Da Câmara"/>
    <s v="03.03.10"/>
    <x v="11"/>
    <x v="0"/>
    <x v="3"/>
    <x v="3"/>
    <x v="0"/>
    <x v="0"/>
    <x v="1"/>
    <x v="0"/>
    <x v="8"/>
    <s v="2023-10-09"/>
    <x v="3"/>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2"/>
    <x v="2585"/>
    <x v="0"/>
    <x v="1"/>
    <x v="0"/>
    <s v="03.03.10"/>
    <x v="4"/>
    <x v="0"/>
    <x v="3"/>
    <s v="Receitas Da Câmara"/>
    <s v="03.03.10"/>
    <s v="Receitas Da Câmara"/>
    <s v="03.03.10"/>
    <x v="30"/>
    <x v="0"/>
    <x v="3"/>
    <x v="9"/>
    <x v="0"/>
    <x v="0"/>
    <x v="1"/>
    <x v="0"/>
    <x v="8"/>
    <s v="2023-10-09"/>
    <x v="3"/>
    <n v="98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2586"/>
    <x v="0"/>
    <x v="1"/>
    <x v="0"/>
    <s v="03.03.10"/>
    <x v="4"/>
    <x v="0"/>
    <x v="3"/>
    <s v="Receitas Da Câmara"/>
    <s v="03.03.10"/>
    <s v="Receitas Da Câmara"/>
    <s v="03.03.10"/>
    <x v="7"/>
    <x v="0"/>
    <x v="3"/>
    <x v="3"/>
    <x v="0"/>
    <x v="0"/>
    <x v="1"/>
    <x v="0"/>
    <x v="8"/>
    <s v="2023-10-09"/>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2587"/>
    <x v="0"/>
    <x v="1"/>
    <x v="0"/>
    <s v="03.03.10"/>
    <x v="4"/>
    <x v="0"/>
    <x v="3"/>
    <s v="Receitas Da Câmara"/>
    <s v="03.03.10"/>
    <s v="Receitas Da Câmara"/>
    <s v="03.03.10"/>
    <x v="34"/>
    <x v="0"/>
    <x v="3"/>
    <x v="3"/>
    <x v="0"/>
    <x v="0"/>
    <x v="1"/>
    <x v="0"/>
    <x v="8"/>
    <s v="2023-10-09"/>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2588"/>
    <x v="0"/>
    <x v="1"/>
    <x v="0"/>
    <s v="03.03.10"/>
    <x v="4"/>
    <x v="0"/>
    <x v="3"/>
    <s v="Receitas Da Câmara"/>
    <s v="03.03.10"/>
    <s v="Receitas Da Câmara"/>
    <s v="03.03.10"/>
    <x v="6"/>
    <x v="0"/>
    <x v="3"/>
    <x v="3"/>
    <x v="0"/>
    <x v="0"/>
    <x v="1"/>
    <x v="0"/>
    <x v="8"/>
    <s v="2023-10-09"/>
    <x v="3"/>
    <n v="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
    <x v="2589"/>
    <x v="0"/>
    <x v="1"/>
    <x v="0"/>
    <s v="03.03.10"/>
    <x v="4"/>
    <x v="0"/>
    <x v="3"/>
    <s v="Receitas Da Câmara"/>
    <s v="03.03.10"/>
    <s v="Receitas Da Câmara"/>
    <s v="03.03.10"/>
    <x v="23"/>
    <x v="0"/>
    <x v="3"/>
    <x v="9"/>
    <x v="0"/>
    <x v="0"/>
    <x v="1"/>
    <x v="0"/>
    <x v="8"/>
    <s v="2023-10-09"/>
    <x v="3"/>
    <n v="3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2590"/>
    <x v="0"/>
    <x v="1"/>
    <x v="0"/>
    <s v="03.03.10"/>
    <x v="4"/>
    <x v="0"/>
    <x v="3"/>
    <s v="Receitas Da Câmara"/>
    <s v="03.03.10"/>
    <s v="Receitas Da Câmara"/>
    <s v="03.03.10"/>
    <x v="4"/>
    <x v="0"/>
    <x v="3"/>
    <x v="3"/>
    <x v="0"/>
    <x v="0"/>
    <x v="1"/>
    <x v="0"/>
    <x v="8"/>
    <s v="2023-10-09"/>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200"/>
    <x v="2591"/>
    <x v="0"/>
    <x v="1"/>
    <x v="0"/>
    <s v="03.03.10"/>
    <x v="4"/>
    <x v="0"/>
    <x v="3"/>
    <s v="Receitas Da Câmara"/>
    <s v="03.03.10"/>
    <s v="Receitas Da Câmara"/>
    <s v="03.03.10"/>
    <x v="27"/>
    <x v="0"/>
    <x v="3"/>
    <x v="3"/>
    <x v="0"/>
    <x v="0"/>
    <x v="1"/>
    <x v="0"/>
    <x v="8"/>
    <s v="2023-10-09"/>
    <x v="3"/>
    <n v="25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792"/>
    <x v="2592"/>
    <x v="0"/>
    <x v="1"/>
    <x v="0"/>
    <s v="03.03.10"/>
    <x v="4"/>
    <x v="0"/>
    <x v="3"/>
    <s v="Receitas Da Câmara"/>
    <s v="03.03.10"/>
    <s v="Receitas Da Câmara"/>
    <s v="03.03.10"/>
    <x v="8"/>
    <x v="0"/>
    <x v="0"/>
    <x v="0"/>
    <x v="0"/>
    <x v="0"/>
    <x v="1"/>
    <x v="0"/>
    <x v="8"/>
    <s v="2023-10-09"/>
    <x v="3"/>
    <n v="9279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30"/>
    <x v="2593"/>
    <x v="0"/>
    <x v="1"/>
    <x v="0"/>
    <s v="03.03.10"/>
    <x v="4"/>
    <x v="0"/>
    <x v="3"/>
    <s v="Receitas Da Câmara"/>
    <s v="03.03.10"/>
    <s v="Receitas Da Câmara"/>
    <s v="03.03.10"/>
    <x v="22"/>
    <x v="0"/>
    <x v="3"/>
    <x v="3"/>
    <x v="0"/>
    <x v="0"/>
    <x v="1"/>
    <x v="0"/>
    <x v="8"/>
    <s v="2023-10-10"/>
    <x v="3"/>
    <n v="5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
    <x v="2594"/>
    <x v="0"/>
    <x v="1"/>
    <x v="0"/>
    <s v="03.03.10"/>
    <x v="4"/>
    <x v="0"/>
    <x v="3"/>
    <s v="Receitas Da Câmara"/>
    <s v="03.03.10"/>
    <s v="Receitas Da Câmara"/>
    <s v="03.03.10"/>
    <x v="30"/>
    <x v="0"/>
    <x v="3"/>
    <x v="9"/>
    <x v="0"/>
    <x v="0"/>
    <x v="1"/>
    <x v="0"/>
    <x v="8"/>
    <s v="2023-10-10"/>
    <x v="3"/>
    <n v="6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
    <x v="2595"/>
    <x v="0"/>
    <x v="1"/>
    <x v="0"/>
    <s v="03.03.10"/>
    <x v="4"/>
    <x v="0"/>
    <x v="3"/>
    <s v="Receitas Da Câmara"/>
    <s v="03.03.10"/>
    <s v="Receitas Da Câmara"/>
    <s v="03.03.10"/>
    <x v="33"/>
    <x v="0"/>
    <x v="0"/>
    <x v="0"/>
    <x v="0"/>
    <x v="0"/>
    <x v="1"/>
    <x v="0"/>
    <x v="8"/>
    <s v="2023-10-10"/>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2596"/>
    <x v="0"/>
    <x v="1"/>
    <x v="0"/>
    <s v="03.03.10"/>
    <x v="4"/>
    <x v="0"/>
    <x v="3"/>
    <s v="Receitas Da Câmara"/>
    <s v="03.03.10"/>
    <s v="Receitas Da Câmara"/>
    <s v="03.03.10"/>
    <x v="24"/>
    <x v="0"/>
    <x v="0"/>
    <x v="4"/>
    <x v="0"/>
    <x v="0"/>
    <x v="1"/>
    <x v="0"/>
    <x v="8"/>
    <s v="2023-10-10"/>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2597"/>
    <x v="0"/>
    <x v="1"/>
    <x v="0"/>
    <s v="03.03.10"/>
    <x v="4"/>
    <x v="0"/>
    <x v="3"/>
    <s v="Receitas Da Câmara"/>
    <s v="03.03.10"/>
    <s v="Receitas Da Câmara"/>
    <s v="03.03.10"/>
    <x v="5"/>
    <x v="0"/>
    <x v="0"/>
    <x v="4"/>
    <x v="0"/>
    <x v="0"/>
    <x v="1"/>
    <x v="0"/>
    <x v="8"/>
    <s v="2023-10-10"/>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2598"/>
    <x v="0"/>
    <x v="1"/>
    <x v="0"/>
    <s v="03.03.10"/>
    <x v="4"/>
    <x v="0"/>
    <x v="3"/>
    <s v="Receitas Da Câmara"/>
    <s v="03.03.10"/>
    <s v="Receitas Da Câmara"/>
    <s v="03.03.10"/>
    <x v="9"/>
    <x v="0"/>
    <x v="3"/>
    <x v="3"/>
    <x v="0"/>
    <x v="0"/>
    <x v="1"/>
    <x v="0"/>
    <x v="8"/>
    <s v="2023-10-10"/>
    <x v="3"/>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56"/>
    <x v="2599"/>
    <x v="0"/>
    <x v="1"/>
    <x v="0"/>
    <s v="03.03.10"/>
    <x v="4"/>
    <x v="0"/>
    <x v="3"/>
    <s v="Receitas Da Câmara"/>
    <s v="03.03.10"/>
    <s v="Receitas Da Câmara"/>
    <s v="03.03.10"/>
    <x v="10"/>
    <x v="0"/>
    <x v="3"/>
    <x v="5"/>
    <x v="0"/>
    <x v="0"/>
    <x v="1"/>
    <x v="0"/>
    <x v="8"/>
    <s v="2023-10-10"/>
    <x v="3"/>
    <n v="155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2600"/>
    <x v="0"/>
    <x v="1"/>
    <x v="0"/>
    <s v="03.03.10"/>
    <x v="4"/>
    <x v="0"/>
    <x v="3"/>
    <s v="Receitas Da Câmara"/>
    <s v="03.03.10"/>
    <s v="Receitas Da Câmara"/>
    <s v="03.03.10"/>
    <x v="4"/>
    <x v="0"/>
    <x v="3"/>
    <x v="3"/>
    <x v="0"/>
    <x v="0"/>
    <x v="1"/>
    <x v="0"/>
    <x v="8"/>
    <s v="2023-10-10"/>
    <x v="3"/>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0"/>
    <x v="2601"/>
    <x v="0"/>
    <x v="1"/>
    <x v="0"/>
    <s v="03.03.10"/>
    <x v="4"/>
    <x v="0"/>
    <x v="3"/>
    <s v="Receitas Da Câmara"/>
    <s v="03.03.10"/>
    <s v="Receitas Da Câmara"/>
    <s v="03.03.10"/>
    <x v="6"/>
    <x v="0"/>
    <x v="3"/>
    <x v="3"/>
    <x v="0"/>
    <x v="0"/>
    <x v="1"/>
    <x v="0"/>
    <x v="8"/>
    <s v="2023-10-10"/>
    <x v="3"/>
    <n v="1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50"/>
    <x v="2602"/>
    <x v="0"/>
    <x v="1"/>
    <x v="0"/>
    <s v="03.03.10"/>
    <x v="4"/>
    <x v="0"/>
    <x v="3"/>
    <s v="Receitas Da Câmara"/>
    <s v="03.03.10"/>
    <s v="Receitas Da Câmara"/>
    <s v="03.03.10"/>
    <x v="11"/>
    <x v="0"/>
    <x v="3"/>
    <x v="3"/>
    <x v="0"/>
    <x v="0"/>
    <x v="1"/>
    <x v="0"/>
    <x v="8"/>
    <s v="2023-10-10"/>
    <x v="3"/>
    <n v="2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
    <x v="2603"/>
    <x v="0"/>
    <x v="1"/>
    <x v="0"/>
    <s v="03.03.10"/>
    <x v="4"/>
    <x v="0"/>
    <x v="3"/>
    <s v="Receitas Da Câmara"/>
    <s v="03.03.10"/>
    <s v="Receitas Da Câmara"/>
    <s v="03.03.10"/>
    <x v="23"/>
    <x v="0"/>
    <x v="3"/>
    <x v="9"/>
    <x v="0"/>
    <x v="0"/>
    <x v="1"/>
    <x v="0"/>
    <x v="8"/>
    <s v="2023-10-10"/>
    <x v="3"/>
    <n v="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9"/>
    <x v="2604"/>
    <x v="0"/>
    <x v="1"/>
    <x v="0"/>
    <s v="03.03.10"/>
    <x v="4"/>
    <x v="0"/>
    <x v="3"/>
    <s v="Receitas Da Câmara"/>
    <s v="03.03.10"/>
    <s v="Receitas Da Câmara"/>
    <s v="03.03.10"/>
    <x v="8"/>
    <x v="0"/>
    <x v="0"/>
    <x v="0"/>
    <x v="0"/>
    <x v="0"/>
    <x v="1"/>
    <x v="0"/>
    <x v="8"/>
    <s v="2023-10-10"/>
    <x v="3"/>
    <n v="2160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2605"/>
    <x v="0"/>
    <x v="1"/>
    <x v="0"/>
    <s v="03.03.10"/>
    <x v="4"/>
    <x v="0"/>
    <x v="3"/>
    <s v="Receitas Da Câmara"/>
    <s v="03.03.10"/>
    <s v="Receitas Da Câmara"/>
    <s v="03.03.10"/>
    <x v="28"/>
    <x v="0"/>
    <x v="3"/>
    <x v="3"/>
    <x v="0"/>
    <x v="0"/>
    <x v="1"/>
    <x v="0"/>
    <x v="8"/>
    <s v="2023-10-10"/>
    <x v="3"/>
    <n v="297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023"/>
    <x v="2606"/>
    <x v="0"/>
    <x v="0"/>
    <x v="0"/>
    <s v="01.27.06.72"/>
    <x v="31"/>
    <x v="4"/>
    <x v="5"/>
    <s v="Requalificação Urbana e habitação"/>
    <s v="01.27.06"/>
    <s v="Requalificação Urbana e habitação"/>
    <s v="01.27.06"/>
    <x v="18"/>
    <x v="0"/>
    <x v="0"/>
    <x v="0"/>
    <x v="0"/>
    <x v="1"/>
    <x v="2"/>
    <x v="0"/>
    <x v="0"/>
    <s v="2023-01-19"/>
    <x v="0"/>
    <n v="9023"/>
    <x v="0"/>
    <m/>
    <x v="0"/>
    <m/>
    <x v="0"/>
    <n v="100476920"/>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Felisberto carvalho, pela aquisição de combustíveis destinados as viaturas afetos as obras de Reabilitação de Habitação Câmara Municipal de São Miguel, conforme anexo. "/>
  </r>
  <r>
    <x v="0"/>
    <n v="0"/>
    <n v="0"/>
    <n v="0"/>
    <n v="3000"/>
    <x v="2607"/>
    <x v="0"/>
    <x v="0"/>
    <x v="0"/>
    <s v="01.25.05.12"/>
    <x v="5"/>
    <x v="1"/>
    <x v="1"/>
    <s v="Saúde"/>
    <s v="01.25.05"/>
    <s v="Saúde"/>
    <s v="01.25.05"/>
    <x v="1"/>
    <x v="0"/>
    <x v="1"/>
    <x v="1"/>
    <x v="0"/>
    <x v="1"/>
    <x v="0"/>
    <x v="0"/>
    <x v="0"/>
    <s v="2023-01-04"/>
    <x v="0"/>
    <n v="3000"/>
    <x v="0"/>
    <m/>
    <x v="0"/>
    <m/>
    <x v="355"/>
    <n v="100400203"/>
    <x v="0"/>
    <x v="0"/>
    <s v="Promoção e Inclusão Social"/>
    <s v="ORI"/>
    <x v="0"/>
    <m/>
    <x v="0"/>
    <x v="0"/>
    <x v="0"/>
    <x v="0"/>
    <x v="0"/>
    <x v="0"/>
    <x v="0"/>
    <x v="0"/>
    <x v="0"/>
    <x v="0"/>
    <x v="0"/>
    <s v="Promoção e Inclusão Social"/>
    <x v="0"/>
    <x v="0"/>
    <x v="0"/>
    <x v="0"/>
    <x v="1"/>
    <x v="0"/>
    <x v="0"/>
    <s v="099999"/>
    <x v="0"/>
    <x v="0"/>
    <x v="0"/>
    <x v="0"/>
    <s v="Apoio a favor do Sr. Francisco Lopes da Silva, para aquisição de cesta básica, conforme anexo."/>
  </r>
  <r>
    <x v="0"/>
    <n v="0"/>
    <n v="0"/>
    <n v="0"/>
    <n v="27000"/>
    <x v="2608"/>
    <x v="0"/>
    <x v="0"/>
    <x v="0"/>
    <s v="01.27.02.11"/>
    <x v="21"/>
    <x v="4"/>
    <x v="5"/>
    <s v="Saneamento básico"/>
    <s v="01.27.02"/>
    <s v="Saneamento básico"/>
    <s v="01.27.02"/>
    <x v="21"/>
    <x v="0"/>
    <x v="5"/>
    <x v="8"/>
    <x v="0"/>
    <x v="1"/>
    <x v="0"/>
    <x v="0"/>
    <x v="0"/>
    <s v="2023-01-30"/>
    <x v="0"/>
    <n v="27000"/>
    <x v="0"/>
    <m/>
    <x v="0"/>
    <m/>
    <x v="356"/>
    <n v="100476455"/>
    <x v="0"/>
    <x v="0"/>
    <s v="Reforço do saneamento básico"/>
    <s v="ORI"/>
    <x v="0"/>
    <m/>
    <x v="0"/>
    <x v="0"/>
    <x v="0"/>
    <x v="0"/>
    <x v="0"/>
    <x v="0"/>
    <x v="0"/>
    <x v="0"/>
    <x v="0"/>
    <x v="0"/>
    <x v="0"/>
    <s v="Reforço do saneamento básico"/>
    <x v="0"/>
    <x v="0"/>
    <x v="0"/>
    <x v="0"/>
    <x v="1"/>
    <x v="0"/>
    <x v="0"/>
    <s v="000000"/>
    <x v="0"/>
    <x v="0"/>
    <x v="0"/>
    <x v="0"/>
    <s v="Pagamento a favor de Flávio Pina Tavares Miranda, referente a aquisição de rede para remoção de lixo e proteção das praias do município, conforme anexo."/>
  </r>
  <r>
    <x v="0"/>
    <n v="0"/>
    <n v="0"/>
    <n v="0"/>
    <n v="10109"/>
    <x v="2609"/>
    <x v="0"/>
    <x v="0"/>
    <x v="0"/>
    <s v="03.16.15"/>
    <x v="0"/>
    <x v="0"/>
    <x v="0"/>
    <s v="Direção Financeira"/>
    <s v="03.16.15"/>
    <s v="Direção Financeira"/>
    <s v="03.16.15"/>
    <x v="39"/>
    <x v="0"/>
    <x v="0"/>
    <x v="7"/>
    <x v="0"/>
    <x v="0"/>
    <x v="0"/>
    <x v="0"/>
    <x v="1"/>
    <s v="2023-02-03"/>
    <x v="0"/>
    <n v="10109"/>
    <x v="0"/>
    <m/>
    <x v="0"/>
    <m/>
    <x v="2"/>
    <n v="100474696"/>
    <x v="0"/>
    <x v="2"/>
    <s v="Direção Financeira"/>
    <s v="ORI"/>
    <x v="0"/>
    <m/>
    <x v="0"/>
    <x v="0"/>
    <x v="0"/>
    <x v="0"/>
    <x v="0"/>
    <x v="0"/>
    <x v="0"/>
    <x v="0"/>
    <x v="0"/>
    <x v="0"/>
    <x v="0"/>
    <s v="Direção Financeira"/>
    <x v="0"/>
    <x v="0"/>
    <x v="0"/>
    <x v="0"/>
    <x v="0"/>
    <x v="0"/>
    <x v="0"/>
    <s v="000000"/>
    <x v="0"/>
    <x v="0"/>
    <x v="2"/>
    <x v="0"/>
    <s v="Pagamento a favor do Sr. Emanuel Silva, proveniente  de salário referente ao mês de janeiro de 2023, no âmbito de contrato de aquisição de serviço de técnico sociais para realização de atividade relacionados com Rendimento Social de Inclusão, conforme anexo.    "/>
  </r>
  <r>
    <x v="0"/>
    <n v="0"/>
    <n v="0"/>
    <n v="0"/>
    <n v="19056"/>
    <x v="2610"/>
    <x v="0"/>
    <x v="0"/>
    <x v="0"/>
    <s v="03.16.15"/>
    <x v="0"/>
    <x v="0"/>
    <x v="0"/>
    <s v="Direção Financeira"/>
    <s v="03.16.15"/>
    <s v="Direção Financeira"/>
    <s v="03.16.15"/>
    <x v="63"/>
    <x v="0"/>
    <x v="5"/>
    <x v="15"/>
    <x v="0"/>
    <x v="0"/>
    <x v="0"/>
    <x v="0"/>
    <x v="0"/>
    <s v="2023-01-24"/>
    <x v="0"/>
    <n v="19056"/>
    <x v="0"/>
    <m/>
    <x v="0"/>
    <m/>
    <x v="34"/>
    <n v="100394431"/>
    <x v="0"/>
    <x v="0"/>
    <s v="Direção Financeira"/>
    <s v="ORI"/>
    <x v="0"/>
    <m/>
    <x v="0"/>
    <x v="0"/>
    <x v="0"/>
    <x v="0"/>
    <x v="0"/>
    <x v="0"/>
    <x v="0"/>
    <x v="0"/>
    <x v="0"/>
    <x v="0"/>
    <x v="0"/>
    <s v="Direção Financeira"/>
    <x v="0"/>
    <x v="0"/>
    <x v="0"/>
    <x v="0"/>
    <x v="0"/>
    <x v="0"/>
    <x v="0"/>
    <s v="000000"/>
    <x v="0"/>
    <x v="0"/>
    <x v="0"/>
    <x v="0"/>
    <s v="Pagamento á Garantia Seguros, pelo seguro da viatura DAF ST-20-XE, referente ao período de 24/01/2023 até 23/07/2023, conforme anexo."/>
  </r>
  <r>
    <x v="2"/>
    <n v="0"/>
    <n v="0"/>
    <n v="0"/>
    <n v="17873"/>
    <x v="2611"/>
    <x v="0"/>
    <x v="0"/>
    <x v="0"/>
    <s v="01.27.02.15"/>
    <x v="10"/>
    <x v="4"/>
    <x v="5"/>
    <s v="Saneamento básico"/>
    <s v="01.27.02"/>
    <s v="Saneamento básico"/>
    <s v="01.27.02"/>
    <x v="20"/>
    <x v="0"/>
    <x v="0"/>
    <x v="0"/>
    <x v="0"/>
    <x v="1"/>
    <x v="2"/>
    <x v="0"/>
    <x v="0"/>
    <s v="2023-01-27"/>
    <x v="0"/>
    <n v="17873"/>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Felisberto Carvalho, pela aquisição de combustíveis destinados as viaturas afetas ao transporte de resíduos urbanos, conforme enxó"/>
  </r>
  <r>
    <x v="0"/>
    <n v="0"/>
    <n v="0"/>
    <n v="0"/>
    <n v="57287"/>
    <x v="2609"/>
    <x v="0"/>
    <x v="0"/>
    <x v="0"/>
    <s v="03.16.15"/>
    <x v="0"/>
    <x v="0"/>
    <x v="0"/>
    <s v="Direção Financeira"/>
    <s v="03.16.15"/>
    <s v="Direção Financeira"/>
    <s v="03.16.15"/>
    <x v="39"/>
    <x v="0"/>
    <x v="0"/>
    <x v="7"/>
    <x v="0"/>
    <x v="0"/>
    <x v="0"/>
    <x v="0"/>
    <x v="1"/>
    <s v="2023-02-03"/>
    <x v="0"/>
    <n v="57287"/>
    <x v="0"/>
    <m/>
    <x v="0"/>
    <m/>
    <x v="305"/>
    <n v="100477334"/>
    <x v="0"/>
    <x v="0"/>
    <s v="Direção Financeira"/>
    <s v="ORI"/>
    <x v="0"/>
    <m/>
    <x v="0"/>
    <x v="0"/>
    <x v="0"/>
    <x v="0"/>
    <x v="0"/>
    <x v="0"/>
    <x v="0"/>
    <x v="0"/>
    <x v="0"/>
    <x v="0"/>
    <x v="0"/>
    <s v="Direção Financeira"/>
    <x v="0"/>
    <x v="0"/>
    <x v="0"/>
    <x v="0"/>
    <x v="0"/>
    <x v="0"/>
    <x v="0"/>
    <s v="000000"/>
    <x v="0"/>
    <x v="0"/>
    <x v="0"/>
    <x v="0"/>
    <s v="Pagamento a favor do Sr. Emanuel Silva, proveniente  de salário referente ao mês de janeiro de 2023, no âmbito de contrato de aquisição de serviço de técnico sociais para realização de atividade relacionados com Rendimento Social de Inclusão, conforme anexo.    "/>
  </r>
  <r>
    <x v="0"/>
    <n v="0"/>
    <n v="0"/>
    <n v="0"/>
    <n v="4200"/>
    <x v="2612"/>
    <x v="0"/>
    <x v="1"/>
    <x v="0"/>
    <s v="80.02.01"/>
    <x v="2"/>
    <x v="2"/>
    <x v="2"/>
    <s v="Retenções Iur"/>
    <s v="80.02.01"/>
    <s v="Retenções Iur"/>
    <s v="80.02.01"/>
    <x v="2"/>
    <x v="0"/>
    <x v="2"/>
    <x v="0"/>
    <x v="1"/>
    <x v="2"/>
    <x v="1"/>
    <x v="0"/>
    <x v="0"/>
    <s v="2023-01-25"/>
    <x v="0"/>
    <n v="4200"/>
    <x v="0"/>
    <m/>
    <x v="0"/>
    <m/>
    <x v="2"/>
    <n v="100474696"/>
    <x v="0"/>
    <x v="0"/>
    <s v="Retenções Iur"/>
    <s v="ORI"/>
    <x v="0"/>
    <s v="RIUR"/>
    <x v="0"/>
    <x v="0"/>
    <x v="0"/>
    <x v="0"/>
    <x v="0"/>
    <x v="0"/>
    <x v="0"/>
    <x v="0"/>
    <x v="0"/>
    <x v="0"/>
    <x v="0"/>
    <s v="Retenções Iur"/>
    <x v="0"/>
    <x v="0"/>
    <x v="0"/>
    <x v="0"/>
    <x v="2"/>
    <x v="0"/>
    <x v="0"/>
    <s v="000000"/>
    <x v="0"/>
    <x v="1"/>
    <x v="0"/>
    <x v="0"/>
    <s v="RETENCAO OT"/>
  </r>
  <r>
    <x v="0"/>
    <n v="0"/>
    <n v="0"/>
    <n v="0"/>
    <n v="2300"/>
    <x v="2613"/>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2614"/>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Alexandra Lopes Correia, pelo serviço prestado no reforço de saneamento, referente ao mês de fevereiro de 2023,conforme contrato em anexo. "/>
  </r>
  <r>
    <x v="0"/>
    <n v="0"/>
    <n v="0"/>
    <n v="0"/>
    <n v="13030"/>
    <x v="2614"/>
    <x v="0"/>
    <x v="0"/>
    <x v="0"/>
    <s v="03.16.15"/>
    <x v="0"/>
    <x v="0"/>
    <x v="0"/>
    <s v="Direção Financeira"/>
    <s v="03.16.15"/>
    <s v="Direção Financeira"/>
    <s v="03.16.15"/>
    <x v="39"/>
    <x v="0"/>
    <x v="0"/>
    <x v="7"/>
    <x v="0"/>
    <x v="0"/>
    <x v="0"/>
    <x v="0"/>
    <x v="1"/>
    <s v="2023-02-23"/>
    <x v="0"/>
    <n v="13030"/>
    <x v="0"/>
    <m/>
    <x v="0"/>
    <m/>
    <x v="357"/>
    <n v="100447410"/>
    <x v="0"/>
    <x v="0"/>
    <s v="Direção Financeira"/>
    <s v="ORI"/>
    <x v="0"/>
    <m/>
    <x v="0"/>
    <x v="0"/>
    <x v="0"/>
    <x v="0"/>
    <x v="0"/>
    <x v="0"/>
    <x v="0"/>
    <x v="0"/>
    <x v="0"/>
    <x v="0"/>
    <x v="0"/>
    <s v="Direção Financeira"/>
    <x v="0"/>
    <x v="0"/>
    <x v="0"/>
    <x v="0"/>
    <x v="0"/>
    <x v="0"/>
    <x v="0"/>
    <s v="000000"/>
    <x v="0"/>
    <x v="0"/>
    <x v="0"/>
    <x v="0"/>
    <s v="Pagamento a favor da Srª Alexandra Lopes Correia, pelo serviço prestado no reforço de saneamento, referente ao mês de fevereiro de 2023,conforme contrato em anexo. "/>
  </r>
  <r>
    <x v="0"/>
    <n v="0"/>
    <n v="0"/>
    <n v="0"/>
    <n v="3000"/>
    <x v="2615"/>
    <x v="0"/>
    <x v="0"/>
    <x v="0"/>
    <s v="03.16.15"/>
    <x v="0"/>
    <x v="0"/>
    <x v="0"/>
    <s v="Direção Financeira"/>
    <s v="03.16.15"/>
    <s v="Direção Financeira"/>
    <s v="03.16.15"/>
    <x v="39"/>
    <x v="0"/>
    <x v="0"/>
    <x v="7"/>
    <x v="0"/>
    <x v="0"/>
    <x v="0"/>
    <x v="0"/>
    <x v="1"/>
    <s v="2023-02-23"/>
    <x v="0"/>
    <n v="3000"/>
    <x v="0"/>
    <m/>
    <x v="0"/>
    <m/>
    <x v="2"/>
    <n v="100474696"/>
    <x v="0"/>
    <x v="2"/>
    <s v="Direção Financeira"/>
    <s v="ORI"/>
    <x v="0"/>
    <m/>
    <x v="0"/>
    <x v="0"/>
    <x v="0"/>
    <x v="0"/>
    <x v="0"/>
    <x v="0"/>
    <x v="0"/>
    <x v="0"/>
    <x v="0"/>
    <x v="0"/>
    <x v="0"/>
    <s v="Direção Financeira"/>
    <x v="0"/>
    <x v="0"/>
    <x v="0"/>
    <x v="0"/>
    <x v="0"/>
    <x v="0"/>
    <x v="0"/>
    <s v="000000"/>
    <x v="0"/>
    <x v="0"/>
    <x v="2"/>
    <x v="0"/>
    <s v="Pagamento a favor do Sr. Alfredo Henrique Cardoso Vaz, pela prestação do serviço de apoio técnico na direção de urbanismo,referente ao mês de fevereiro 2023, conforme contrato em anexo.  "/>
  </r>
  <r>
    <x v="0"/>
    <n v="0"/>
    <n v="0"/>
    <n v="0"/>
    <n v="17000"/>
    <x v="2615"/>
    <x v="0"/>
    <x v="0"/>
    <x v="0"/>
    <s v="03.16.15"/>
    <x v="0"/>
    <x v="0"/>
    <x v="0"/>
    <s v="Direção Financeira"/>
    <s v="03.16.15"/>
    <s v="Direção Financeira"/>
    <s v="03.16.15"/>
    <x v="39"/>
    <x v="0"/>
    <x v="0"/>
    <x v="7"/>
    <x v="0"/>
    <x v="0"/>
    <x v="0"/>
    <x v="0"/>
    <x v="1"/>
    <s v="2023-02-23"/>
    <x v="0"/>
    <n v="17000"/>
    <x v="0"/>
    <m/>
    <x v="0"/>
    <m/>
    <x v="328"/>
    <n v="100479302"/>
    <x v="0"/>
    <x v="0"/>
    <s v="Direção Financeira"/>
    <s v="ORI"/>
    <x v="0"/>
    <m/>
    <x v="0"/>
    <x v="0"/>
    <x v="0"/>
    <x v="0"/>
    <x v="0"/>
    <x v="0"/>
    <x v="0"/>
    <x v="0"/>
    <x v="0"/>
    <x v="0"/>
    <x v="0"/>
    <s v="Direção Financeira"/>
    <x v="0"/>
    <x v="0"/>
    <x v="0"/>
    <x v="0"/>
    <x v="0"/>
    <x v="0"/>
    <x v="0"/>
    <s v="000000"/>
    <x v="0"/>
    <x v="0"/>
    <x v="0"/>
    <x v="0"/>
    <s v="Pagamento a favor do Sr. Alfredo Henrique Cardoso Vaz, pela prestação do serviço de apoio técnico na direção de urbanismo,referente ao mês de fevereiro 2023, conforme contrato em anexo.  "/>
  </r>
  <r>
    <x v="0"/>
    <n v="0"/>
    <n v="0"/>
    <n v="0"/>
    <n v="2300"/>
    <x v="2616"/>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Mateus Gomes Lopes, pelo serviço de segurança referente ao mês de fevereiro 2023, conforme contrato em anexo. "/>
  </r>
  <r>
    <x v="0"/>
    <n v="0"/>
    <n v="0"/>
    <n v="0"/>
    <n v="13030"/>
    <x v="2616"/>
    <x v="0"/>
    <x v="0"/>
    <x v="0"/>
    <s v="03.16.15"/>
    <x v="0"/>
    <x v="0"/>
    <x v="0"/>
    <s v="Direção Financeira"/>
    <s v="03.16.15"/>
    <s v="Direção Financeira"/>
    <s v="03.16.15"/>
    <x v="39"/>
    <x v="0"/>
    <x v="0"/>
    <x v="7"/>
    <x v="0"/>
    <x v="0"/>
    <x v="0"/>
    <x v="0"/>
    <x v="1"/>
    <s v="2023-02-23"/>
    <x v="0"/>
    <n v="13030"/>
    <x v="0"/>
    <m/>
    <x v="0"/>
    <m/>
    <x v="358"/>
    <n v="100477179"/>
    <x v="0"/>
    <x v="0"/>
    <s v="Direção Financeira"/>
    <s v="ORI"/>
    <x v="0"/>
    <m/>
    <x v="0"/>
    <x v="0"/>
    <x v="0"/>
    <x v="0"/>
    <x v="0"/>
    <x v="0"/>
    <x v="0"/>
    <x v="0"/>
    <x v="0"/>
    <x v="0"/>
    <x v="0"/>
    <s v="Direção Financeira"/>
    <x v="0"/>
    <x v="0"/>
    <x v="0"/>
    <x v="0"/>
    <x v="0"/>
    <x v="0"/>
    <x v="0"/>
    <s v="000000"/>
    <x v="0"/>
    <x v="0"/>
    <x v="0"/>
    <x v="0"/>
    <s v="Pagamento a favor do Sr. Mateus Gomes Lopes, pelo serviço de segurança referente ao mês de fevereiro 2023, conforme contrato em anexo. "/>
  </r>
  <r>
    <x v="0"/>
    <n v="0"/>
    <n v="0"/>
    <n v="0"/>
    <n v="2300"/>
    <x v="2617"/>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Meliciano Miranda, pelo serviço de fiscalização no parque de estacionamento referente ao mês de fevereiro 2023, conforme contrato em anexo.  "/>
  </r>
  <r>
    <x v="0"/>
    <n v="0"/>
    <n v="0"/>
    <n v="0"/>
    <n v="13030"/>
    <x v="2617"/>
    <x v="0"/>
    <x v="0"/>
    <x v="0"/>
    <s v="03.16.15"/>
    <x v="0"/>
    <x v="0"/>
    <x v="0"/>
    <s v="Direção Financeira"/>
    <s v="03.16.15"/>
    <s v="Direção Financeira"/>
    <s v="03.16.15"/>
    <x v="39"/>
    <x v="0"/>
    <x v="0"/>
    <x v="7"/>
    <x v="0"/>
    <x v="0"/>
    <x v="0"/>
    <x v="0"/>
    <x v="1"/>
    <s v="2023-02-23"/>
    <x v="0"/>
    <n v="13030"/>
    <x v="0"/>
    <m/>
    <x v="0"/>
    <m/>
    <x v="359"/>
    <n v="100303896"/>
    <x v="0"/>
    <x v="0"/>
    <s v="Direção Financeira"/>
    <s v="ORI"/>
    <x v="0"/>
    <m/>
    <x v="0"/>
    <x v="0"/>
    <x v="0"/>
    <x v="0"/>
    <x v="0"/>
    <x v="0"/>
    <x v="0"/>
    <x v="0"/>
    <x v="0"/>
    <x v="0"/>
    <x v="0"/>
    <s v="Direção Financeira"/>
    <x v="0"/>
    <x v="0"/>
    <x v="0"/>
    <x v="0"/>
    <x v="0"/>
    <x v="0"/>
    <x v="0"/>
    <s v="000000"/>
    <x v="0"/>
    <x v="0"/>
    <x v="0"/>
    <x v="0"/>
    <s v="Pagamento a favor do Sr. Meliciano Miranda, pelo serviço de fiscalização no parque de estacionamento referente ao mês de fevereiro 2023, conforme contrato em anexo.  "/>
  </r>
  <r>
    <x v="0"/>
    <n v="0"/>
    <n v="0"/>
    <n v="0"/>
    <n v="244950"/>
    <x v="2618"/>
    <x v="0"/>
    <x v="0"/>
    <x v="0"/>
    <s v="03.16.15"/>
    <x v="0"/>
    <x v="0"/>
    <x v="0"/>
    <s v="Direção Financeira"/>
    <s v="03.16.15"/>
    <s v="Direção Financeira"/>
    <s v="03.16.15"/>
    <x v="60"/>
    <x v="0"/>
    <x v="0"/>
    <x v="0"/>
    <x v="0"/>
    <x v="0"/>
    <x v="0"/>
    <x v="0"/>
    <x v="2"/>
    <s v="2023-03-09"/>
    <x v="0"/>
    <n v="244950"/>
    <x v="0"/>
    <m/>
    <x v="0"/>
    <m/>
    <x v="301"/>
    <n v="100478657"/>
    <x v="0"/>
    <x v="0"/>
    <s v="Direção Financeira"/>
    <s v="ORI"/>
    <x v="0"/>
    <m/>
    <x v="0"/>
    <x v="0"/>
    <x v="0"/>
    <x v="0"/>
    <x v="0"/>
    <x v="0"/>
    <x v="0"/>
    <x v="0"/>
    <x v="0"/>
    <x v="0"/>
    <x v="0"/>
    <s v="Direção Financeira"/>
    <x v="0"/>
    <x v="0"/>
    <x v="0"/>
    <x v="0"/>
    <x v="0"/>
    <x v="0"/>
    <x v="0"/>
    <s v="000000"/>
    <x v="0"/>
    <x v="0"/>
    <x v="0"/>
    <x v="0"/>
    <s v="Pagamento a favor da Translux, pela aquisição de 1 caixa de velocidade (dina 250) 1 disco de embriaguem para a viatura SR-27-RU da CMSM, conforme anexo."/>
  </r>
  <r>
    <x v="2"/>
    <n v="0"/>
    <n v="0"/>
    <n v="0"/>
    <n v="219000"/>
    <x v="2619"/>
    <x v="0"/>
    <x v="0"/>
    <x v="0"/>
    <s v="01.26.02.07"/>
    <x v="28"/>
    <x v="5"/>
    <x v="6"/>
    <s v="Pesca"/>
    <s v="01.26.02"/>
    <s v="Pesca"/>
    <s v="01.26.02"/>
    <x v="20"/>
    <x v="0"/>
    <x v="0"/>
    <x v="0"/>
    <x v="0"/>
    <x v="1"/>
    <x v="2"/>
    <x v="0"/>
    <x v="2"/>
    <s v="2023-03-16"/>
    <x v="0"/>
    <n v="219000"/>
    <x v="0"/>
    <m/>
    <x v="0"/>
    <m/>
    <x v="124"/>
    <n v="100478943"/>
    <x v="0"/>
    <x v="0"/>
    <s v="Apoio para Aquisição de Materiais de Pescas e Botes"/>
    <s v="ORI"/>
    <x v="0"/>
    <m/>
    <x v="0"/>
    <x v="0"/>
    <x v="0"/>
    <x v="0"/>
    <x v="0"/>
    <x v="0"/>
    <x v="0"/>
    <x v="0"/>
    <x v="0"/>
    <x v="0"/>
    <x v="0"/>
    <s v="Apoio para Aquisição de Materiais de Pescas e Botes"/>
    <x v="0"/>
    <x v="0"/>
    <x v="0"/>
    <x v="0"/>
    <x v="1"/>
    <x v="0"/>
    <x v="0"/>
    <s v="000000"/>
    <x v="0"/>
    <x v="0"/>
    <x v="0"/>
    <x v="0"/>
    <s v="Pagamento a favor da Comércio Transporte e Construção, referente a aquisição de 200 sacos de cimento para construção de Estaleiro Naval de Veneza, conforme anexo."/>
  </r>
  <r>
    <x v="0"/>
    <n v="0"/>
    <n v="0"/>
    <n v="0"/>
    <n v="328500"/>
    <x v="2620"/>
    <x v="0"/>
    <x v="0"/>
    <x v="0"/>
    <s v="01.27.04.10"/>
    <x v="13"/>
    <x v="4"/>
    <x v="5"/>
    <s v="Infra-Estruturas e Transportes"/>
    <s v="01.27.04"/>
    <s v="Infra-Estruturas e Transportes"/>
    <s v="01.27.04"/>
    <x v="21"/>
    <x v="0"/>
    <x v="5"/>
    <x v="8"/>
    <x v="0"/>
    <x v="1"/>
    <x v="0"/>
    <x v="0"/>
    <x v="3"/>
    <s v="2023-04-06"/>
    <x v="1"/>
    <n v="328500"/>
    <x v="0"/>
    <m/>
    <x v="0"/>
    <m/>
    <x v="124"/>
    <n v="100478943"/>
    <x v="0"/>
    <x v="0"/>
    <s v="Plano de Mitigação as secas e maus anos agrícolas"/>
    <s v="ORI"/>
    <x v="0"/>
    <m/>
    <x v="0"/>
    <x v="0"/>
    <x v="0"/>
    <x v="0"/>
    <x v="0"/>
    <x v="0"/>
    <x v="0"/>
    <x v="0"/>
    <x v="0"/>
    <x v="0"/>
    <x v="0"/>
    <s v="Plano de Mitigação as secas e maus anos agrícolas"/>
    <x v="0"/>
    <x v="0"/>
    <x v="0"/>
    <x v="0"/>
    <x v="1"/>
    <x v="0"/>
    <x v="0"/>
    <s v="000000"/>
    <x v="0"/>
    <x v="0"/>
    <x v="0"/>
    <x v="0"/>
    <s v="Pagamento á Comércio Transporte Construção MA, referente a aquisição de 300 sacos de cimento, para trabalhos da requalificação/criação das vias de acesso na localidade do Bacio-Ponta verde conforme anexo."/>
  </r>
  <r>
    <x v="2"/>
    <n v="0"/>
    <n v="0"/>
    <n v="0"/>
    <n v="47500"/>
    <x v="2621"/>
    <x v="0"/>
    <x v="0"/>
    <x v="0"/>
    <s v="01.28.01.08"/>
    <x v="43"/>
    <x v="6"/>
    <x v="7"/>
    <s v="Habitação Social"/>
    <s v="01.28.01"/>
    <s v="Habitação Social"/>
    <s v="01.28.01"/>
    <x v="18"/>
    <x v="0"/>
    <x v="0"/>
    <x v="0"/>
    <x v="0"/>
    <x v="1"/>
    <x v="2"/>
    <x v="0"/>
    <x v="3"/>
    <s v="2023-04-11"/>
    <x v="1"/>
    <n v="47500"/>
    <x v="0"/>
    <m/>
    <x v="0"/>
    <m/>
    <x v="320"/>
    <n v="100479475"/>
    <x v="0"/>
    <x v="0"/>
    <s v="Habitações Sociais"/>
    <s v="ORI"/>
    <x v="0"/>
    <s v="HS"/>
    <x v="0"/>
    <x v="0"/>
    <x v="0"/>
    <x v="0"/>
    <x v="0"/>
    <x v="0"/>
    <x v="0"/>
    <x v="0"/>
    <x v="0"/>
    <x v="0"/>
    <x v="0"/>
    <s v="Habitações Sociais"/>
    <x v="0"/>
    <x v="0"/>
    <x v="0"/>
    <x v="0"/>
    <x v="1"/>
    <x v="0"/>
    <x v="0"/>
    <s v="000000"/>
    <x v="0"/>
    <x v="0"/>
    <x v="0"/>
    <x v="0"/>
    <s v="Pagamento da restante parcela a favor do Sr. José Carlos Construção e Serviço Geral, referente a trabalhos executados na reabilitação da habitação do Sr. Plácido Almeida, residente em Veneza, conforme anexo. "/>
  </r>
  <r>
    <x v="0"/>
    <n v="0"/>
    <n v="0"/>
    <n v="0"/>
    <n v="19000"/>
    <x v="2622"/>
    <x v="0"/>
    <x v="0"/>
    <x v="0"/>
    <s v="03.16.15"/>
    <x v="0"/>
    <x v="0"/>
    <x v="0"/>
    <s v="Direção Financeira"/>
    <s v="03.16.15"/>
    <s v="Direção Financeira"/>
    <s v="03.16.15"/>
    <x v="41"/>
    <x v="0"/>
    <x v="0"/>
    <x v="0"/>
    <x v="0"/>
    <x v="0"/>
    <x v="0"/>
    <x v="0"/>
    <x v="3"/>
    <s v="2023-04-11"/>
    <x v="1"/>
    <n v="19000"/>
    <x v="0"/>
    <m/>
    <x v="0"/>
    <m/>
    <x v="360"/>
    <n v="100400624"/>
    <x v="0"/>
    <x v="0"/>
    <s v="Direção Financeira"/>
    <s v="ORI"/>
    <x v="0"/>
    <m/>
    <x v="0"/>
    <x v="0"/>
    <x v="0"/>
    <x v="0"/>
    <x v="0"/>
    <x v="0"/>
    <x v="0"/>
    <x v="0"/>
    <x v="0"/>
    <x v="0"/>
    <x v="0"/>
    <s v="Direção Financeira"/>
    <x v="0"/>
    <x v="0"/>
    <x v="0"/>
    <x v="0"/>
    <x v="0"/>
    <x v="0"/>
    <x v="0"/>
    <s v="000000"/>
    <x v="0"/>
    <x v="0"/>
    <x v="0"/>
    <x v="0"/>
    <s v="Pagamento á Srª Maria Crisálida Moreira, para aquisição de dez livros destinados a Câmara Municipal, conforme a fatura e proposta em anexo."/>
  </r>
  <r>
    <x v="0"/>
    <n v="0"/>
    <n v="0"/>
    <n v="0"/>
    <n v="4000"/>
    <x v="2623"/>
    <x v="0"/>
    <x v="0"/>
    <x v="0"/>
    <s v="03.16.15"/>
    <x v="0"/>
    <x v="0"/>
    <x v="0"/>
    <s v="Direção Financeira"/>
    <s v="03.16.15"/>
    <s v="Direção Financeira"/>
    <s v="03.16.15"/>
    <x v="15"/>
    <x v="0"/>
    <x v="0"/>
    <x v="0"/>
    <x v="0"/>
    <x v="0"/>
    <x v="0"/>
    <x v="0"/>
    <x v="3"/>
    <s v="2023-04-17"/>
    <x v="1"/>
    <n v="4000"/>
    <x v="0"/>
    <m/>
    <x v="0"/>
    <m/>
    <x v="119"/>
    <n v="100392191"/>
    <x v="0"/>
    <x v="0"/>
    <s v="Direção Financeira"/>
    <s v="ORI"/>
    <x v="0"/>
    <m/>
    <x v="0"/>
    <x v="0"/>
    <x v="0"/>
    <x v="0"/>
    <x v="0"/>
    <x v="0"/>
    <x v="0"/>
    <x v="0"/>
    <x v="0"/>
    <x v="0"/>
    <x v="0"/>
    <s v="Direção Financeira"/>
    <x v="0"/>
    <x v="0"/>
    <x v="0"/>
    <x v="0"/>
    <x v="0"/>
    <x v="0"/>
    <x v="0"/>
    <s v="000000"/>
    <x v="0"/>
    <x v="0"/>
    <x v="0"/>
    <x v="0"/>
    <s v="Pagamento á Multidata Lda, para aquisição de 1 cartão para a maquina fotográfica afeto aos serviços do gabinete técnico da CMSM, conforme anexo.  "/>
  </r>
  <r>
    <x v="0"/>
    <n v="0"/>
    <n v="0"/>
    <n v="0"/>
    <n v="55117"/>
    <x v="2624"/>
    <x v="0"/>
    <x v="0"/>
    <x v="0"/>
    <s v="03.16.15"/>
    <x v="0"/>
    <x v="0"/>
    <x v="0"/>
    <s v="Direção Financeira"/>
    <s v="03.16.15"/>
    <s v="Direção Financeira"/>
    <s v="03.16.15"/>
    <x v="0"/>
    <x v="0"/>
    <x v="0"/>
    <x v="0"/>
    <x v="0"/>
    <x v="0"/>
    <x v="0"/>
    <x v="0"/>
    <x v="5"/>
    <s v="2023-05-09"/>
    <x v="1"/>
    <n v="55117"/>
    <x v="0"/>
    <m/>
    <x v="0"/>
    <m/>
    <x v="0"/>
    <n v="100476920"/>
    <x v="0"/>
    <x v="0"/>
    <s v="Direção Financeira"/>
    <s v="ORI"/>
    <x v="0"/>
    <m/>
    <x v="0"/>
    <x v="0"/>
    <x v="0"/>
    <x v="0"/>
    <x v="0"/>
    <x v="0"/>
    <x v="0"/>
    <x v="0"/>
    <x v="0"/>
    <x v="0"/>
    <x v="0"/>
    <s v="Direção Financeira"/>
    <x v="0"/>
    <x v="0"/>
    <x v="0"/>
    <x v="0"/>
    <x v="0"/>
    <x v="0"/>
    <x v="0"/>
    <s v="000892"/>
    <x v="0"/>
    <x v="0"/>
    <x v="0"/>
    <x v="0"/>
    <s v="Pagamento a favor da Felisberto Carvalho, pela aquisição de combustível destinados as viaturas afetos aos serviços da CMSM, conforme proposta em anexo.  "/>
  </r>
  <r>
    <x v="0"/>
    <n v="0"/>
    <n v="0"/>
    <n v="0"/>
    <n v="71191"/>
    <x v="2625"/>
    <x v="0"/>
    <x v="0"/>
    <x v="0"/>
    <s v="03.16.15"/>
    <x v="0"/>
    <x v="0"/>
    <x v="0"/>
    <s v="Direção Financeira"/>
    <s v="03.16.15"/>
    <s v="Direção Financeira"/>
    <s v="03.16.15"/>
    <x v="40"/>
    <x v="0"/>
    <x v="0"/>
    <x v="7"/>
    <x v="0"/>
    <x v="0"/>
    <x v="0"/>
    <x v="0"/>
    <x v="2"/>
    <s v="2023-03-31"/>
    <x v="0"/>
    <n v="71191"/>
    <x v="0"/>
    <m/>
    <x v="0"/>
    <m/>
    <x v="8"/>
    <n v="100474914"/>
    <x v="0"/>
    <x v="0"/>
    <s v="Direção Financeira"/>
    <s v="ORI"/>
    <x v="0"/>
    <m/>
    <x v="0"/>
    <x v="0"/>
    <x v="0"/>
    <x v="0"/>
    <x v="0"/>
    <x v="0"/>
    <x v="0"/>
    <x v="0"/>
    <x v="0"/>
    <x v="0"/>
    <x v="0"/>
    <s v="Direção Financeira"/>
    <x v="0"/>
    <x v="0"/>
    <x v="0"/>
    <x v="0"/>
    <x v="0"/>
    <x v="0"/>
    <x v="0"/>
    <s v="099999"/>
    <x v="0"/>
    <x v="0"/>
    <x v="0"/>
    <x v="0"/>
    <s v="Pagamento despesas bancários, março 2023."/>
  </r>
  <r>
    <x v="0"/>
    <n v="0"/>
    <n v="0"/>
    <n v="0"/>
    <n v="20506"/>
    <x v="2626"/>
    <x v="0"/>
    <x v="0"/>
    <x v="0"/>
    <s v="01.25.01.10"/>
    <x v="11"/>
    <x v="1"/>
    <x v="1"/>
    <s v="Educação"/>
    <s v="01.25.01"/>
    <s v="Educação"/>
    <s v="01.25.01"/>
    <x v="21"/>
    <x v="0"/>
    <x v="5"/>
    <x v="8"/>
    <x v="0"/>
    <x v="1"/>
    <x v="0"/>
    <x v="0"/>
    <x v="5"/>
    <s v="2023-05-09"/>
    <x v="1"/>
    <n v="20506"/>
    <x v="0"/>
    <m/>
    <x v="0"/>
    <m/>
    <x v="0"/>
    <n v="100476920"/>
    <x v="0"/>
    <x v="0"/>
    <s v="Transporte escolar"/>
    <s v="ORI"/>
    <x v="0"/>
    <m/>
    <x v="0"/>
    <x v="0"/>
    <x v="0"/>
    <x v="0"/>
    <x v="0"/>
    <x v="0"/>
    <x v="0"/>
    <x v="0"/>
    <x v="0"/>
    <x v="0"/>
    <x v="0"/>
    <s v="Transporte escolar"/>
    <x v="0"/>
    <x v="0"/>
    <x v="0"/>
    <x v="0"/>
    <x v="1"/>
    <x v="0"/>
    <x v="0"/>
    <s v="000893"/>
    <x v="0"/>
    <x v="0"/>
    <x v="0"/>
    <x v="0"/>
    <s v="Pagamento a favor da Felisberto Carvalho, pela aquisição de combustível destinados as viaturas afetos ao transporte escolar da CMSM, conforme proposta em anexo.  "/>
  </r>
  <r>
    <x v="2"/>
    <n v="0"/>
    <n v="0"/>
    <n v="0"/>
    <n v="24500"/>
    <x v="2627"/>
    <x v="0"/>
    <x v="0"/>
    <x v="0"/>
    <s v="01.27.02.15"/>
    <x v="10"/>
    <x v="4"/>
    <x v="5"/>
    <s v="Saneamento básico"/>
    <s v="01.27.02"/>
    <s v="Saneamento básico"/>
    <s v="01.27.02"/>
    <x v="20"/>
    <x v="0"/>
    <x v="0"/>
    <x v="0"/>
    <x v="0"/>
    <x v="1"/>
    <x v="2"/>
    <x v="0"/>
    <x v="5"/>
    <s v="2023-05-09"/>
    <x v="1"/>
    <n v="24500"/>
    <x v="0"/>
    <m/>
    <x v="0"/>
    <m/>
    <x v="0"/>
    <n v="100476920"/>
    <x v="0"/>
    <x v="0"/>
    <s v="Transferência de Residuos Aterro Santiago"/>
    <s v="ORI"/>
    <x v="0"/>
    <m/>
    <x v="0"/>
    <x v="0"/>
    <x v="0"/>
    <x v="0"/>
    <x v="0"/>
    <x v="0"/>
    <x v="0"/>
    <x v="0"/>
    <x v="0"/>
    <x v="0"/>
    <x v="0"/>
    <s v="Transferência de Residuos Aterro Santiago"/>
    <x v="0"/>
    <x v="0"/>
    <x v="0"/>
    <x v="0"/>
    <x v="1"/>
    <x v="0"/>
    <x v="0"/>
    <s v="000894"/>
    <x v="0"/>
    <x v="0"/>
    <x v="0"/>
    <x v="0"/>
    <s v="Pagamento a favor da Felisberto Carvalho, pela aquisição de combustível destinados as viatura destinados aos serviços de transferência de resíduos para o aterro sanitario, conforme proposta em anexo.  "/>
  </r>
  <r>
    <x v="0"/>
    <n v="0"/>
    <n v="0"/>
    <n v="0"/>
    <n v="6800"/>
    <x v="2628"/>
    <x v="0"/>
    <x v="1"/>
    <x v="0"/>
    <s v="03.03.10"/>
    <x v="4"/>
    <x v="0"/>
    <x v="3"/>
    <s v="Receitas Da Câmara"/>
    <s v="03.03.10"/>
    <s v="Receitas Da Câmara"/>
    <s v="03.03.10"/>
    <x v="5"/>
    <x v="0"/>
    <x v="0"/>
    <x v="4"/>
    <x v="0"/>
    <x v="0"/>
    <x v="1"/>
    <x v="0"/>
    <x v="4"/>
    <s v="2023-06-12"/>
    <x v="1"/>
    <n v="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926"/>
    <x v="2629"/>
    <x v="0"/>
    <x v="0"/>
    <x v="0"/>
    <s v="03.16.15"/>
    <x v="0"/>
    <x v="0"/>
    <x v="0"/>
    <s v="Direção Financeira"/>
    <s v="03.16.15"/>
    <s v="Direção Financeira"/>
    <s v="03.16.15"/>
    <x v="0"/>
    <x v="0"/>
    <x v="0"/>
    <x v="0"/>
    <x v="0"/>
    <x v="0"/>
    <x v="0"/>
    <x v="0"/>
    <x v="5"/>
    <s v="2023-05-26"/>
    <x v="1"/>
    <n v="37926"/>
    <x v="0"/>
    <m/>
    <x v="0"/>
    <m/>
    <x v="0"/>
    <n v="100476920"/>
    <x v="0"/>
    <x v="0"/>
    <s v="Direção Financeira"/>
    <s v="ORI"/>
    <x v="0"/>
    <m/>
    <x v="0"/>
    <x v="0"/>
    <x v="0"/>
    <x v="0"/>
    <x v="0"/>
    <x v="0"/>
    <x v="0"/>
    <x v="0"/>
    <x v="0"/>
    <x v="0"/>
    <x v="0"/>
    <s v="Direção Financeira"/>
    <x v="0"/>
    <x v="0"/>
    <x v="0"/>
    <x v="0"/>
    <x v="0"/>
    <x v="0"/>
    <x v="0"/>
    <s v="000000"/>
    <x v="0"/>
    <x v="0"/>
    <x v="0"/>
    <x v="0"/>
    <s v="Pagamento a favor da Felisberto Carvalho auto, pela aquisição de combustiveis, destinados as viaturas afeto obra de demolição de pardueiro  e limpesas de escombros, confrome anexo.  "/>
  </r>
  <r>
    <x v="0"/>
    <n v="0"/>
    <n v="0"/>
    <n v="0"/>
    <n v="23567"/>
    <x v="2630"/>
    <x v="0"/>
    <x v="0"/>
    <x v="0"/>
    <s v="01.27.02.11"/>
    <x v="21"/>
    <x v="4"/>
    <x v="5"/>
    <s v="Saneamento básico"/>
    <s v="01.27.02"/>
    <s v="Saneamento básico"/>
    <s v="01.27.02"/>
    <x v="21"/>
    <x v="0"/>
    <x v="5"/>
    <x v="8"/>
    <x v="0"/>
    <x v="1"/>
    <x v="0"/>
    <x v="0"/>
    <x v="4"/>
    <s v="2023-06-02"/>
    <x v="1"/>
    <n v="23567"/>
    <x v="0"/>
    <m/>
    <x v="0"/>
    <m/>
    <x v="171"/>
    <n v="100392566"/>
    <x v="0"/>
    <x v="0"/>
    <s v="Reforço do saneamento básico"/>
    <s v="ORI"/>
    <x v="0"/>
    <m/>
    <x v="0"/>
    <x v="0"/>
    <x v="0"/>
    <x v="0"/>
    <x v="0"/>
    <x v="0"/>
    <x v="0"/>
    <x v="0"/>
    <x v="0"/>
    <x v="0"/>
    <x v="0"/>
    <s v="Reforço do saneamento básico"/>
    <x v="0"/>
    <x v="0"/>
    <x v="0"/>
    <x v="0"/>
    <x v="1"/>
    <x v="0"/>
    <x v="0"/>
    <s v="000000"/>
    <x v="0"/>
    <x v="0"/>
    <x v="0"/>
    <x v="0"/>
    <s v="Pagamento a favor de Manuel Gomes dos Anjos 6 Filhos, para aquisição de luvas para os serviços do saneamento da CMSM, conforme anexo."/>
  </r>
  <r>
    <x v="0"/>
    <n v="0"/>
    <n v="0"/>
    <n v="0"/>
    <n v="2400"/>
    <x v="2631"/>
    <x v="0"/>
    <x v="1"/>
    <x v="0"/>
    <s v="03.03.10"/>
    <x v="4"/>
    <x v="0"/>
    <x v="3"/>
    <s v="Receitas Da Câmara"/>
    <s v="03.03.10"/>
    <s v="Receitas Da Câmara"/>
    <s v="03.03.10"/>
    <x v="22"/>
    <x v="0"/>
    <x v="3"/>
    <x v="3"/>
    <x v="0"/>
    <x v="0"/>
    <x v="1"/>
    <x v="0"/>
    <x v="4"/>
    <s v="2023-06-12"/>
    <x v="1"/>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
    <x v="2632"/>
    <x v="0"/>
    <x v="1"/>
    <x v="0"/>
    <s v="03.03.10"/>
    <x v="4"/>
    <x v="0"/>
    <x v="3"/>
    <s v="Receitas Da Câmara"/>
    <s v="03.03.10"/>
    <s v="Receitas Da Câmara"/>
    <s v="03.03.10"/>
    <x v="31"/>
    <x v="0"/>
    <x v="3"/>
    <x v="9"/>
    <x v="0"/>
    <x v="0"/>
    <x v="1"/>
    <x v="0"/>
    <x v="4"/>
    <s v="2023-06-12"/>
    <x v="1"/>
    <n v="1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937"/>
    <x v="2633"/>
    <x v="0"/>
    <x v="1"/>
    <x v="0"/>
    <s v="03.03.10"/>
    <x v="4"/>
    <x v="0"/>
    <x v="3"/>
    <s v="Receitas Da Câmara"/>
    <s v="03.03.10"/>
    <s v="Receitas Da Câmara"/>
    <s v="03.03.10"/>
    <x v="8"/>
    <x v="0"/>
    <x v="0"/>
    <x v="0"/>
    <x v="0"/>
    <x v="0"/>
    <x v="1"/>
    <x v="0"/>
    <x v="4"/>
    <s v="2023-06-12"/>
    <x v="1"/>
    <n v="889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60"/>
    <x v="2634"/>
    <x v="0"/>
    <x v="1"/>
    <x v="0"/>
    <s v="03.03.10"/>
    <x v="4"/>
    <x v="0"/>
    <x v="3"/>
    <s v="Receitas Da Câmara"/>
    <s v="03.03.10"/>
    <s v="Receitas Da Câmara"/>
    <s v="03.03.10"/>
    <x v="6"/>
    <x v="0"/>
    <x v="3"/>
    <x v="3"/>
    <x v="0"/>
    <x v="0"/>
    <x v="1"/>
    <x v="0"/>
    <x v="4"/>
    <s v="2023-06-12"/>
    <x v="1"/>
    <n v="5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
    <x v="2635"/>
    <x v="0"/>
    <x v="1"/>
    <x v="0"/>
    <s v="03.03.10"/>
    <x v="4"/>
    <x v="0"/>
    <x v="3"/>
    <s v="Receitas Da Câmara"/>
    <s v="03.03.10"/>
    <s v="Receitas Da Câmara"/>
    <s v="03.03.10"/>
    <x v="28"/>
    <x v="0"/>
    <x v="3"/>
    <x v="3"/>
    <x v="0"/>
    <x v="0"/>
    <x v="1"/>
    <x v="0"/>
    <x v="4"/>
    <s v="2023-06-12"/>
    <x v="1"/>
    <n v="6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636"/>
    <x v="0"/>
    <x v="1"/>
    <x v="0"/>
    <s v="03.03.10"/>
    <x v="4"/>
    <x v="0"/>
    <x v="3"/>
    <s v="Receitas Da Câmara"/>
    <s v="03.03.10"/>
    <s v="Receitas Da Câmara"/>
    <s v="03.03.10"/>
    <x v="26"/>
    <x v="0"/>
    <x v="3"/>
    <x v="3"/>
    <x v="0"/>
    <x v="0"/>
    <x v="1"/>
    <x v="0"/>
    <x v="4"/>
    <s v="2023-06-12"/>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70"/>
    <x v="2637"/>
    <x v="0"/>
    <x v="1"/>
    <x v="0"/>
    <s v="03.03.10"/>
    <x v="4"/>
    <x v="0"/>
    <x v="3"/>
    <s v="Receitas Da Câmara"/>
    <s v="03.03.10"/>
    <s v="Receitas Da Câmara"/>
    <s v="03.03.10"/>
    <x v="7"/>
    <x v="0"/>
    <x v="3"/>
    <x v="3"/>
    <x v="0"/>
    <x v="0"/>
    <x v="1"/>
    <x v="0"/>
    <x v="4"/>
    <s v="2023-06-12"/>
    <x v="1"/>
    <n v="8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800"/>
    <x v="2638"/>
    <x v="0"/>
    <x v="1"/>
    <x v="0"/>
    <s v="03.03.10"/>
    <x v="4"/>
    <x v="0"/>
    <x v="3"/>
    <s v="Receitas Da Câmara"/>
    <s v="03.03.10"/>
    <s v="Receitas Da Câmara"/>
    <s v="03.03.10"/>
    <x v="27"/>
    <x v="0"/>
    <x v="3"/>
    <x v="3"/>
    <x v="0"/>
    <x v="0"/>
    <x v="1"/>
    <x v="0"/>
    <x v="4"/>
    <s v="2023-06-12"/>
    <x v="1"/>
    <n v="1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2639"/>
    <x v="0"/>
    <x v="1"/>
    <x v="0"/>
    <s v="03.03.10"/>
    <x v="4"/>
    <x v="0"/>
    <x v="3"/>
    <s v="Receitas Da Câmara"/>
    <s v="03.03.10"/>
    <s v="Receitas Da Câmara"/>
    <s v="03.03.10"/>
    <x v="4"/>
    <x v="0"/>
    <x v="3"/>
    <x v="3"/>
    <x v="0"/>
    <x v="0"/>
    <x v="1"/>
    <x v="0"/>
    <x v="4"/>
    <s v="2023-06-12"/>
    <x v="1"/>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2640"/>
    <x v="0"/>
    <x v="1"/>
    <x v="0"/>
    <s v="03.03.10"/>
    <x v="4"/>
    <x v="0"/>
    <x v="3"/>
    <s v="Receitas Da Câmara"/>
    <s v="03.03.10"/>
    <s v="Receitas Da Câmara"/>
    <s v="03.03.10"/>
    <x v="34"/>
    <x v="0"/>
    <x v="3"/>
    <x v="3"/>
    <x v="0"/>
    <x v="0"/>
    <x v="1"/>
    <x v="0"/>
    <x v="4"/>
    <s v="2023-06-12"/>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80"/>
    <x v="2641"/>
    <x v="0"/>
    <x v="1"/>
    <x v="0"/>
    <s v="03.03.10"/>
    <x v="4"/>
    <x v="0"/>
    <x v="3"/>
    <s v="Receitas Da Câmara"/>
    <s v="03.03.10"/>
    <s v="Receitas Da Câmara"/>
    <s v="03.03.10"/>
    <x v="11"/>
    <x v="0"/>
    <x v="3"/>
    <x v="3"/>
    <x v="0"/>
    <x v="0"/>
    <x v="1"/>
    <x v="0"/>
    <x v="4"/>
    <s v="2023-06-12"/>
    <x v="1"/>
    <n v="5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90"/>
    <x v="2642"/>
    <x v="0"/>
    <x v="1"/>
    <x v="0"/>
    <s v="03.03.10"/>
    <x v="4"/>
    <x v="0"/>
    <x v="3"/>
    <s v="Receitas Da Câmara"/>
    <s v="03.03.10"/>
    <s v="Receitas Da Câmara"/>
    <s v="03.03.10"/>
    <x v="9"/>
    <x v="0"/>
    <x v="3"/>
    <x v="3"/>
    <x v="0"/>
    <x v="0"/>
    <x v="1"/>
    <x v="0"/>
    <x v="4"/>
    <s v="2023-06-12"/>
    <x v="1"/>
    <n v="6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2643"/>
    <x v="0"/>
    <x v="0"/>
    <x v="0"/>
    <s v="01.25.05.12"/>
    <x v="5"/>
    <x v="1"/>
    <x v="1"/>
    <s v="Saúde"/>
    <s v="01.25.05"/>
    <s v="Saúde"/>
    <s v="01.25.05"/>
    <x v="1"/>
    <x v="0"/>
    <x v="1"/>
    <x v="1"/>
    <x v="0"/>
    <x v="1"/>
    <x v="0"/>
    <x v="0"/>
    <x v="6"/>
    <s v="2023-07-26"/>
    <x v="2"/>
    <n v="1000"/>
    <x v="0"/>
    <m/>
    <x v="0"/>
    <m/>
    <x v="1"/>
    <n v="100475975"/>
    <x v="0"/>
    <x v="0"/>
    <s v="Promoção e Inclusão Social"/>
    <s v="ORI"/>
    <x v="0"/>
    <m/>
    <x v="0"/>
    <x v="0"/>
    <x v="0"/>
    <x v="0"/>
    <x v="0"/>
    <x v="0"/>
    <x v="0"/>
    <x v="0"/>
    <x v="0"/>
    <x v="0"/>
    <x v="0"/>
    <s v="Promoção e Inclusão Social"/>
    <x v="0"/>
    <x v="0"/>
    <x v="0"/>
    <x v="0"/>
    <x v="1"/>
    <x v="0"/>
    <x v="0"/>
    <s v="000000"/>
    <x v="0"/>
    <x v="0"/>
    <x v="0"/>
    <x v="0"/>
    <s v="Apoio financeira a favor da Sra. Arcângela Mendes Furtado, pela realização de dialise procedimento de rotina, conforme anexo."/>
  </r>
  <r>
    <x v="0"/>
    <n v="0"/>
    <n v="0"/>
    <n v="0"/>
    <n v="5600"/>
    <x v="2644"/>
    <x v="0"/>
    <x v="0"/>
    <x v="0"/>
    <s v="03.16.16"/>
    <x v="22"/>
    <x v="0"/>
    <x v="0"/>
    <s v="Direção Ambiente e Saneamento "/>
    <s v="03.16.16"/>
    <s v="Direção Ambiente e Saneamento "/>
    <s v="03.16.16"/>
    <x v="19"/>
    <x v="0"/>
    <x v="0"/>
    <x v="7"/>
    <x v="0"/>
    <x v="0"/>
    <x v="0"/>
    <x v="0"/>
    <x v="7"/>
    <s v="2023-08-18"/>
    <x v="2"/>
    <n v="56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r. Arnaldo Lopes , pela sua deslocação, a cidade da Praia, em missão de serviço, nos dias 11,12,13 e 14 de agosto 2023, conforme anexo.  "/>
  </r>
  <r>
    <x v="2"/>
    <n v="0"/>
    <n v="0"/>
    <n v="0"/>
    <n v="18952"/>
    <x v="2645"/>
    <x v="0"/>
    <x v="0"/>
    <x v="0"/>
    <s v="01.27.02.15"/>
    <x v="10"/>
    <x v="4"/>
    <x v="5"/>
    <s v="Saneamento básico"/>
    <s v="01.27.02"/>
    <s v="Saneamento básico"/>
    <s v="01.27.02"/>
    <x v="20"/>
    <x v="0"/>
    <x v="0"/>
    <x v="0"/>
    <x v="0"/>
    <x v="1"/>
    <x v="2"/>
    <x v="0"/>
    <x v="11"/>
    <s v="2023-09-08"/>
    <x v="2"/>
    <n v="18952"/>
    <x v="0"/>
    <m/>
    <x v="0"/>
    <m/>
    <x v="34"/>
    <n v="100394431"/>
    <x v="0"/>
    <x v="0"/>
    <s v="Transferência de Residuos Aterro Santiago"/>
    <s v="ORI"/>
    <x v="0"/>
    <m/>
    <x v="0"/>
    <x v="0"/>
    <x v="0"/>
    <x v="0"/>
    <x v="0"/>
    <x v="0"/>
    <x v="0"/>
    <x v="0"/>
    <x v="0"/>
    <x v="0"/>
    <x v="0"/>
    <s v="Transferência de Residuos Aterro Santiago"/>
    <x v="0"/>
    <x v="0"/>
    <x v="0"/>
    <x v="0"/>
    <x v="1"/>
    <x v="0"/>
    <x v="0"/>
    <s v="000000"/>
    <x v="0"/>
    <x v="0"/>
    <x v="0"/>
    <x v="0"/>
    <s v="Pagamento seguros, conforme proposta em anexo."/>
  </r>
  <r>
    <x v="0"/>
    <n v="0"/>
    <n v="0"/>
    <n v="0"/>
    <n v="275663"/>
    <x v="2646"/>
    <x v="0"/>
    <x v="0"/>
    <x v="0"/>
    <s v="01.25.04.22"/>
    <x v="17"/>
    <x v="1"/>
    <x v="1"/>
    <s v="Cultura"/>
    <s v="01.25.04"/>
    <s v="Cultura"/>
    <s v="01.25.04"/>
    <x v="21"/>
    <x v="0"/>
    <x v="5"/>
    <x v="8"/>
    <x v="0"/>
    <x v="1"/>
    <x v="0"/>
    <x v="0"/>
    <x v="11"/>
    <s v="2023-09-11"/>
    <x v="2"/>
    <n v="275663"/>
    <x v="0"/>
    <m/>
    <x v="0"/>
    <m/>
    <x v="361"/>
    <n v="100479536"/>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quisição de serviços diversos, conforme proposta em anexo."/>
  </r>
  <r>
    <x v="0"/>
    <n v="0"/>
    <n v="0"/>
    <n v="0"/>
    <n v="65277"/>
    <x v="2647"/>
    <x v="0"/>
    <x v="0"/>
    <x v="0"/>
    <s v="01.25.05.12"/>
    <x v="5"/>
    <x v="1"/>
    <x v="1"/>
    <s v="Saúde"/>
    <s v="01.25.05"/>
    <s v="Saúde"/>
    <s v="01.25.05"/>
    <x v="1"/>
    <x v="0"/>
    <x v="1"/>
    <x v="1"/>
    <x v="0"/>
    <x v="1"/>
    <x v="0"/>
    <x v="0"/>
    <x v="11"/>
    <s v="2023-09-12"/>
    <x v="2"/>
    <n v="65277"/>
    <x v="0"/>
    <m/>
    <x v="0"/>
    <m/>
    <x v="245"/>
    <n v="100479096"/>
    <x v="0"/>
    <x v="0"/>
    <s v="Promoção e Inclusão Social"/>
    <s v="ORI"/>
    <x v="0"/>
    <m/>
    <x v="0"/>
    <x v="0"/>
    <x v="0"/>
    <x v="0"/>
    <x v="0"/>
    <x v="0"/>
    <x v="0"/>
    <x v="0"/>
    <x v="0"/>
    <x v="0"/>
    <x v="0"/>
    <s v="Promoção e Inclusão Social"/>
    <x v="0"/>
    <x v="0"/>
    <x v="0"/>
    <x v="0"/>
    <x v="1"/>
    <x v="0"/>
    <x v="0"/>
    <s v="000000"/>
    <x v="0"/>
    <x v="0"/>
    <x v="0"/>
    <x v="0"/>
    <s v="Pagamento referente a aquisição de peças, para a viatura do Cadastro Social, conforme proposta em anexo."/>
  </r>
  <r>
    <x v="0"/>
    <n v="0"/>
    <n v="0"/>
    <n v="0"/>
    <n v="2500"/>
    <x v="2648"/>
    <x v="0"/>
    <x v="0"/>
    <x v="0"/>
    <s v="01.27.04.10"/>
    <x v="13"/>
    <x v="4"/>
    <x v="5"/>
    <s v="Infra-Estruturas e Transportes"/>
    <s v="01.27.04"/>
    <s v="Infra-Estruturas e Transportes"/>
    <s v="01.27.04"/>
    <x v="21"/>
    <x v="0"/>
    <x v="5"/>
    <x v="8"/>
    <x v="0"/>
    <x v="1"/>
    <x v="0"/>
    <x v="0"/>
    <x v="11"/>
    <s v="2023-09-12"/>
    <x v="2"/>
    <n v="2500"/>
    <x v="0"/>
    <m/>
    <x v="0"/>
    <m/>
    <x v="303"/>
    <n v="100478793"/>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aquisição de serviço de confeção de tubo para a maquina retroescavadora, conforme proposta em anexo."/>
  </r>
  <r>
    <x v="2"/>
    <n v="0"/>
    <n v="0"/>
    <n v="0"/>
    <n v="85083"/>
    <x v="2649"/>
    <x v="0"/>
    <x v="1"/>
    <x v="0"/>
    <s v="03.03.10"/>
    <x v="4"/>
    <x v="0"/>
    <x v="3"/>
    <s v="Receitas Da Câmara"/>
    <s v="03.03.10"/>
    <s v="Receitas Da Câmara"/>
    <s v="03.03.10"/>
    <x v="33"/>
    <x v="0"/>
    <x v="0"/>
    <x v="0"/>
    <x v="0"/>
    <x v="0"/>
    <x v="1"/>
    <x v="0"/>
    <x v="7"/>
    <s v="2023-08-07"/>
    <x v="2"/>
    <n v="85083"/>
    <x v="0"/>
    <m/>
    <x v="0"/>
    <m/>
    <x v="8"/>
    <n v="100474914"/>
    <x v="0"/>
    <x v="0"/>
    <s v="Receitas Da Câmara"/>
    <s v="EXT"/>
    <x v="0"/>
    <s v="RDC"/>
    <x v="0"/>
    <x v="0"/>
    <x v="0"/>
    <x v="0"/>
    <x v="0"/>
    <x v="0"/>
    <x v="0"/>
    <x v="0"/>
    <x v="0"/>
    <x v="0"/>
    <x v="0"/>
    <s v="Receitas Da Câmara"/>
    <x v="0"/>
    <x v="0"/>
    <x v="0"/>
    <x v="0"/>
    <x v="0"/>
    <x v="0"/>
    <x v="0"/>
    <s v="000000"/>
    <x v="0"/>
    <x v="0"/>
    <x v="0"/>
    <x v="0"/>
    <s v="Pgto de prestação pela compra de um lote em Bacio - Maria Amélia Gomes, conforme anexo."/>
  </r>
  <r>
    <x v="0"/>
    <n v="0"/>
    <n v="0"/>
    <n v="0"/>
    <n v="5000"/>
    <x v="2650"/>
    <x v="0"/>
    <x v="1"/>
    <x v="0"/>
    <s v="80.02.10.03"/>
    <x v="40"/>
    <x v="2"/>
    <x v="2"/>
    <s v="Outros"/>
    <s v="80.02.10"/>
    <s v="Outros"/>
    <s v="80.02.10"/>
    <x v="58"/>
    <x v="0"/>
    <x v="2"/>
    <x v="0"/>
    <x v="1"/>
    <x v="2"/>
    <x v="1"/>
    <x v="0"/>
    <x v="11"/>
    <s v="2023-09-22"/>
    <x v="2"/>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63839"/>
    <x v="2651"/>
    <x v="0"/>
    <x v="1"/>
    <x v="0"/>
    <s v="03.03.10"/>
    <x v="4"/>
    <x v="0"/>
    <x v="3"/>
    <s v="Receitas Da Câmara"/>
    <s v="03.03.10"/>
    <s v="Receitas Da Câmara"/>
    <s v="03.03.10"/>
    <x v="7"/>
    <x v="0"/>
    <x v="3"/>
    <x v="3"/>
    <x v="0"/>
    <x v="0"/>
    <x v="1"/>
    <x v="0"/>
    <x v="7"/>
    <s v="2023-08-31"/>
    <x v="2"/>
    <n v="563839"/>
    <x v="0"/>
    <m/>
    <x v="0"/>
    <m/>
    <x v="8"/>
    <n v="100474914"/>
    <x v="0"/>
    <x v="0"/>
    <s v="Receitas Da Câmara"/>
    <s v="EXT"/>
    <x v="0"/>
    <s v="RDC"/>
    <x v="0"/>
    <x v="0"/>
    <x v="0"/>
    <x v="0"/>
    <x v="0"/>
    <x v="0"/>
    <x v="0"/>
    <x v="0"/>
    <x v="0"/>
    <x v="0"/>
    <x v="0"/>
    <s v="Receitas Da Câmara"/>
    <x v="0"/>
    <x v="0"/>
    <x v="0"/>
    <x v="0"/>
    <x v="0"/>
    <x v="0"/>
    <x v="0"/>
    <s v="000000"/>
    <x v="0"/>
    <x v="0"/>
    <x v="0"/>
    <x v="0"/>
    <s v="Depósito não identificado, conforme anexo."/>
  </r>
  <r>
    <x v="0"/>
    <n v="0"/>
    <n v="0"/>
    <n v="0"/>
    <n v="5157"/>
    <x v="2652"/>
    <x v="0"/>
    <x v="1"/>
    <x v="0"/>
    <s v="80.02.01"/>
    <x v="2"/>
    <x v="2"/>
    <x v="2"/>
    <s v="Retenções Iur"/>
    <s v="80.02.01"/>
    <s v="Retenções Iur"/>
    <s v="80.02.01"/>
    <x v="2"/>
    <x v="0"/>
    <x v="2"/>
    <x v="0"/>
    <x v="1"/>
    <x v="2"/>
    <x v="1"/>
    <x v="0"/>
    <x v="7"/>
    <s v="2023-08-28"/>
    <x v="2"/>
    <n v="5157"/>
    <x v="0"/>
    <m/>
    <x v="0"/>
    <m/>
    <x v="2"/>
    <n v="100474696"/>
    <x v="0"/>
    <x v="0"/>
    <s v="Retenções Iur"/>
    <s v="ORI"/>
    <x v="0"/>
    <s v="RIUR"/>
    <x v="0"/>
    <x v="0"/>
    <x v="0"/>
    <x v="0"/>
    <x v="0"/>
    <x v="0"/>
    <x v="0"/>
    <x v="0"/>
    <x v="0"/>
    <x v="0"/>
    <x v="0"/>
    <s v="Retenções Iur"/>
    <x v="0"/>
    <x v="0"/>
    <x v="0"/>
    <x v="0"/>
    <x v="2"/>
    <x v="0"/>
    <x v="0"/>
    <s v="000000"/>
    <x v="0"/>
    <x v="1"/>
    <x v="0"/>
    <x v="0"/>
    <s v="RETENCAO OT"/>
  </r>
  <r>
    <x v="0"/>
    <n v="0"/>
    <n v="0"/>
    <n v="0"/>
    <n v="800"/>
    <x v="2653"/>
    <x v="0"/>
    <x v="1"/>
    <x v="0"/>
    <s v="80.02.10.20"/>
    <x v="18"/>
    <x v="2"/>
    <x v="2"/>
    <s v="Outros"/>
    <s v="80.02.10"/>
    <s v="Outros"/>
    <s v="80.02.10"/>
    <x v="3"/>
    <x v="0"/>
    <x v="2"/>
    <x v="2"/>
    <x v="1"/>
    <x v="2"/>
    <x v="1"/>
    <x v="0"/>
    <x v="7"/>
    <s v="2023-08-28"/>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45222"/>
    <x v="2654"/>
    <x v="0"/>
    <x v="1"/>
    <x v="0"/>
    <s v="80.02.01"/>
    <x v="2"/>
    <x v="2"/>
    <x v="2"/>
    <s v="Retenções Iur"/>
    <s v="80.02.01"/>
    <s v="Retenções Iur"/>
    <s v="80.02.01"/>
    <x v="2"/>
    <x v="0"/>
    <x v="2"/>
    <x v="0"/>
    <x v="1"/>
    <x v="2"/>
    <x v="1"/>
    <x v="0"/>
    <x v="7"/>
    <s v="2023-08-28"/>
    <x v="2"/>
    <n v="45222"/>
    <x v="0"/>
    <m/>
    <x v="0"/>
    <m/>
    <x v="2"/>
    <n v="100474696"/>
    <x v="0"/>
    <x v="0"/>
    <s v="Retenções Iur"/>
    <s v="ORI"/>
    <x v="0"/>
    <s v="RIUR"/>
    <x v="0"/>
    <x v="0"/>
    <x v="0"/>
    <x v="0"/>
    <x v="0"/>
    <x v="0"/>
    <x v="0"/>
    <x v="0"/>
    <x v="0"/>
    <x v="0"/>
    <x v="0"/>
    <s v="Retenções Iur"/>
    <x v="0"/>
    <x v="0"/>
    <x v="0"/>
    <x v="0"/>
    <x v="2"/>
    <x v="0"/>
    <x v="0"/>
    <s v="000000"/>
    <x v="0"/>
    <x v="1"/>
    <x v="0"/>
    <x v="0"/>
    <s v="RETENCAO OT"/>
  </r>
  <r>
    <x v="0"/>
    <n v="0"/>
    <n v="0"/>
    <n v="0"/>
    <n v="9000"/>
    <x v="2655"/>
    <x v="0"/>
    <x v="1"/>
    <x v="0"/>
    <s v="80.02.10.03"/>
    <x v="40"/>
    <x v="2"/>
    <x v="2"/>
    <s v="Outros"/>
    <s v="80.02.10"/>
    <s v="Outros"/>
    <s v="80.02.10"/>
    <x v="58"/>
    <x v="0"/>
    <x v="2"/>
    <x v="0"/>
    <x v="1"/>
    <x v="2"/>
    <x v="1"/>
    <x v="0"/>
    <x v="7"/>
    <s v="2023-08-28"/>
    <x v="2"/>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0097"/>
    <x v="2656"/>
    <x v="0"/>
    <x v="1"/>
    <x v="0"/>
    <s v="80.02.10.01"/>
    <x v="6"/>
    <x v="2"/>
    <x v="2"/>
    <s v="Outros"/>
    <s v="80.02.10"/>
    <s v="Outros"/>
    <s v="80.02.10"/>
    <x v="12"/>
    <x v="0"/>
    <x v="2"/>
    <x v="0"/>
    <x v="1"/>
    <x v="2"/>
    <x v="1"/>
    <x v="0"/>
    <x v="7"/>
    <s v="2023-08-28"/>
    <x v="2"/>
    <n v="6009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2657"/>
    <x v="0"/>
    <x v="1"/>
    <x v="0"/>
    <s v="80.02.10.24"/>
    <x v="38"/>
    <x v="2"/>
    <x v="2"/>
    <s v="Outros"/>
    <s v="80.02.10"/>
    <s v="Outros"/>
    <s v="80.02.10"/>
    <x v="13"/>
    <x v="0"/>
    <x v="2"/>
    <x v="0"/>
    <x v="1"/>
    <x v="2"/>
    <x v="1"/>
    <x v="0"/>
    <x v="7"/>
    <s v="2023-08-28"/>
    <x v="2"/>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52766"/>
    <x v="2658"/>
    <x v="0"/>
    <x v="1"/>
    <x v="0"/>
    <s v="80.02.01"/>
    <x v="2"/>
    <x v="2"/>
    <x v="2"/>
    <s v="Retenções Iur"/>
    <s v="80.02.01"/>
    <s v="Retenções Iur"/>
    <s v="80.02.01"/>
    <x v="2"/>
    <x v="0"/>
    <x v="2"/>
    <x v="0"/>
    <x v="1"/>
    <x v="2"/>
    <x v="1"/>
    <x v="0"/>
    <x v="7"/>
    <s v="2023-08-28"/>
    <x v="2"/>
    <n v="52766"/>
    <x v="0"/>
    <m/>
    <x v="0"/>
    <m/>
    <x v="2"/>
    <n v="100474696"/>
    <x v="0"/>
    <x v="0"/>
    <s v="Retenções Iur"/>
    <s v="ORI"/>
    <x v="0"/>
    <s v="RIUR"/>
    <x v="0"/>
    <x v="0"/>
    <x v="0"/>
    <x v="0"/>
    <x v="0"/>
    <x v="0"/>
    <x v="0"/>
    <x v="0"/>
    <x v="0"/>
    <x v="0"/>
    <x v="0"/>
    <s v="Retenções Iur"/>
    <x v="0"/>
    <x v="0"/>
    <x v="0"/>
    <x v="0"/>
    <x v="2"/>
    <x v="0"/>
    <x v="0"/>
    <s v="000000"/>
    <x v="0"/>
    <x v="1"/>
    <x v="0"/>
    <x v="0"/>
    <s v="RETENCAO OT"/>
  </r>
  <r>
    <x v="0"/>
    <n v="0"/>
    <n v="0"/>
    <n v="0"/>
    <n v="12000"/>
    <x v="2659"/>
    <x v="0"/>
    <x v="1"/>
    <x v="0"/>
    <s v="80.02.10.03"/>
    <x v="40"/>
    <x v="2"/>
    <x v="2"/>
    <s v="Outros"/>
    <s v="80.02.10"/>
    <s v="Outros"/>
    <s v="80.02.10"/>
    <x v="58"/>
    <x v="0"/>
    <x v="2"/>
    <x v="0"/>
    <x v="1"/>
    <x v="2"/>
    <x v="1"/>
    <x v="0"/>
    <x v="7"/>
    <s v="2023-08-28"/>
    <x v="2"/>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2660"/>
    <x v="0"/>
    <x v="1"/>
    <x v="0"/>
    <s v="80.02.10.01"/>
    <x v="6"/>
    <x v="2"/>
    <x v="2"/>
    <s v="Outros"/>
    <s v="80.02.10"/>
    <s v="Outros"/>
    <s v="80.02.10"/>
    <x v="12"/>
    <x v="0"/>
    <x v="2"/>
    <x v="0"/>
    <x v="1"/>
    <x v="2"/>
    <x v="1"/>
    <x v="0"/>
    <x v="7"/>
    <s v="2023-08-28"/>
    <x v="2"/>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2661"/>
    <x v="0"/>
    <x v="1"/>
    <x v="0"/>
    <s v="80.02.10.02"/>
    <x v="7"/>
    <x v="2"/>
    <x v="2"/>
    <s v="Outros"/>
    <s v="80.02.10"/>
    <s v="Outros"/>
    <s v="80.02.10"/>
    <x v="13"/>
    <x v="0"/>
    <x v="2"/>
    <x v="0"/>
    <x v="1"/>
    <x v="2"/>
    <x v="1"/>
    <x v="0"/>
    <x v="7"/>
    <s v="2023-08-28"/>
    <x v="2"/>
    <n v="819"/>
    <x v="0"/>
    <m/>
    <x v="0"/>
    <m/>
    <x v="7"/>
    <n v="100474707"/>
    <x v="0"/>
    <x v="0"/>
    <s v="Retençoes STAPS"/>
    <s v="ORI"/>
    <x v="0"/>
    <s v="RSND"/>
    <x v="0"/>
    <x v="0"/>
    <x v="0"/>
    <x v="0"/>
    <x v="0"/>
    <x v="0"/>
    <x v="0"/>
    <x v="0"/>
    <x v="0"/>
    <x v="0"/>
    <x v="0"/>
    <s v="Retençoes STAPS"/>
    <x v="0"/>
    <x v="0"/>
    <x v="0"/>
    <x v="0"/>
    <x v="2"/>
    <x v="0"/>
    <x v="0"/>
    <s v="000000"/>
    <x v="0"/>
    <x v="1"/>
    <x v="0"/>
    <x v="0"/>
    <s v="RETENCAO OT"/>
  </r>
  <r>
    <x v="0"/>
    <n v="0"/>
    <n v="0"/>
    <n v="0"/>
    <n v="800"/>
    <x v="2662"/>
    <x v="0"/>
    <x v="1"/>
    <x v="0"/>
    <s v="80.02.10.20"/>
    <x v="18"/>
    <x v="2"/>
    <x v="2"/>
    <s v="Outros"/>
    <s v="80.02.10"/>
    <s v="Outros"/>
    <s v="80.02.10"/>
    <x v="3"/>
    <x v="0"/>
    <x v="2"/>
    <x v="2"/>
    <x v="1"/>
    <x v="2"/>
    <x v="1"/>
    <x v="0"/>
    <x v="7"/>
    <s v="2023-08-28"/>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2663"/>
    <x v="0"/>
    <x v="1"/>
    <x v="0"/>
    <s v="80.02.10.24"/>
    <x v="38"/>
    <x v="2"/>
    <x v="2"/>
    <s v="Outros"/>
    <s v="80.02.10"/>
    <s v="Outros"/>
    <s v="80.02.10"/>
    <x v="13"/>
    <x v="0"/>
    <x v="2"/>
    <x v="0"/>
    <x v="1"/>
    <x v="2"/>
    <x v="1"/>
    <x v="0"/>
    <x v="7"/>
    <s v="2023-08-28"/>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2664"/>
    <x v="0"/>
    <x v="1"/>
    <x v="0"/>
    <s v="80.02.10.26"/>
    <x v="3"/>
    <x v="2"/>
    <x v="2"/>
    <s v="Outros"/>
    <s v="80.02.10"/>
    <s v="Outros"/>
    <s v="80.02.10"/>
    <x v="3"/>
    <x v="0"/>
    <x v="2"/>
    <x v="2"/>
    <x v="1"/>
    <x v="2"/>
    <x v="1"/>
    <x v="0"/>
    <x v="7"/>
    <s v="2023-08-28"/>
    <x v="2"/>
    <n v="8823"/>
    <x v="0"/>
    <m/>
    <x v="0"/>
    <m/>
    <x v="3"/>
    <n v="100479277"/>
    <x v="0"/>
    <x v="0"/>
    <s v="Retenção Sansung"/>
    <s v="ORI"/>
    <x v="0"/>
    <s v="RS"/>
    <x v="0"/>
    <x v="0"/>
    <x v="0"/>
    <x v="0"/>
    <x v="0"/>
    <x v="0"/>
    <x v="0"/>
    <x v="0"/>
    <x v="0"/>
    <x v="0"/>
    <x v="0"/>
    <s v="Retenção Sansung"/>
    <x v="0"/>
    <x v="0"/>
    <x v="0"/>
    <x v="0"/>
    <x v="2"/>
    <x v="0"/>
    <x v="0"/>
    <s v="000000"/>
    <x v="0"/>
    <x v="1"/>
    <x v="0"/>
    <x v="0"/>
    <s v="RETENCAO OT"/>
  </r>
  <r>
    <x v="0"/>
    <n v="0"/>
    <n v="0"/>
    <n v="0"/>
    <n v="750"/>
    <x v="2665"/>
    <x v="0"/>
    <x v="1"/>
    <x v="0"/>
    <s v="80.02.01"/>
    <x v="2"/>
    <x v="2"/>
    <x v="2"/>
    <s v="Retenções Iur"/>
    <s v="80.02.01"/>
    <s v="Retenções Iur"/>
    <s v="80.02.01"/>
    <x v="2"/>
    <x v="0"/>
    <x v="2"/>
    <x v="0"/>
    <x v="1"/>
    <x v="2"/>
    <x v="1"/>
    <x v="0"/>
    <x v="11"/>
    <s v="2023-09-25"/>
    <x v="2"/>
    <n v="750"/>
    <x v="0"/>
    <m/>
    <x v="0"/>
    <m/>
    <x v="2"/>
    <n v="100474696"/>
    <x v="0"/>
    <x v="0"/>
    <s v="Retenções Iur"/>
    <s v="ORI"/>
    <x v="0"/>
    <s v="RIUR"/>
    <x v="0"/>
    <x v="0"/>
    <x v="0"/>
    <x v="0"/>
    <x v="0"/>
    <x v="0"/>
    <x v="0"/>
    <x v="0"/>
    <x v="0"/>
    <x v="0"/>
    <x v="0"/>
    <s v="Retenções Iur"/>
    <x v="0"/>
    <x v="0"/>
    <x v="0"/>
    <x v="0"/>
    <x v="2"/>
    <x v="0"/>
    <x v="0"/>
    <s v="000000"/>
    <x v="0"/>
    <x v="1"/>
    <x v="0"/>
    <x v="0"/>
    <s v="RETENCAO OT"/>
  </r>
  <r>
    <x v="2"/>
    <n v="0"/>
    <n v="0"/>
    <n v="0"/>
    <n v="29380"/>
    <x v="2666"/>
    <x v="0"/>
    <x v="0"/>
    <x v="0"/>
    <s v="01.27.02.15"/>
    <x v="10"/>
    <x v="4"/>
    <x v="5"/>
    <s v="Saneamento básico"/>
    <s v="01.27.02"/>
    <s v="Saneamento básico"/>
    <s v="01.27.02"/>
    <x v="20"/>
    <x v="0"/>
    <x v="0"/>
    <x v="0"/>
    <x v="0"/>
    <x v="1"/>
    <x v="2"/>
    <x v="0"/>
    <x v="8"/>
    <s v="2023-10-06"/>
    <x v="3"/>
    <n v="293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de combustíveis, conforme proposta em anexo."/>
  </r>
  <r>
    <x v="0"/>
    <n v="0"/>
    <n v="0"/>
    <n v="0"/>
    <n v="3600"/>
    <x v="2667"/>
    <x v="0"/>
    <x v="1"/>
    <x v="0"/>
    <s v="03.03.10"/>
    <x v="4"/>
    <x v="0"/>
    <x v="3"/>
    <s v="Receitas Da Câmara"/>
    <s v="03.03.10"/>
    <s v="Receitas Da Câmara"/>
    <s v="03.03.10"/>
    <x v="31"/>
    <x v="0"/>
    <x v="3"/>
    <x v="9"/>
    <x v="0"/>
    <x v="0"/>
    <x v="1"/>
    <x v="0"/>
    <x v="11"/>
    <s v="2023-09-25"/>
    <x v="2"/>
    <n v="3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50000"/>
    <x v="2668"/>
    <x v="0"/>
    <x v="1"/>
    <x v="0"/>
    <s v="03.03.10"/>
    <x v="4"/>
    <x v="0"/>
    <x v="3"/>
    <s v="Receitas Da Câmara"/>
    <s v="03.03.10"/>
    <s v="Receitas Da Câmara"/>
    <s v="03.03.10"/>
    <x v="33"/>
    <x v="0"/>
    <x v="0"/>
    <x v="0"/>
    <x v="0"/>
    <x v="0"/>
    <x v="1"/>
    <x v="0"/>
    <x v="11"/>
    <s v="2023-09-25"/>
    <x v="2"/>
    <n v="10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2669"/>
    <x v="0"/>
    <x v="1"/>
    <x v="0"/>
    <s v="03.03.10"/>
    <x v="4"/>
    <x v="0"/>
    <x v="3"/>
    <s v="Receitas Da Câmara"/>
    <s v="03.03.10"/>
    <s v="Receitas Da Câmara"/>
    <s v="03.03.10"/>
    <x v="5"/>
    <x v="0"/>
    <x v="0"/>
    <x v="4"/>
    <x v="0"/>
    <x v="0"/>
    <x v="1"/>
    <x v="0"/>
    <x v="11"/>
    <s v="2023-09-25"/>
    <x v="2"/>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00"/>
    <x v="2670"/>
    <x v="0"/>
    <x v="1"/>
    <x v="0"/>
    <s v="03.03.10"/>
    <x v="4"/>
    <x v="0"/>
    <x v="3"/>
    <s v="Receitas Da Câmara"/>
    <s v="03.03.10"/>
    <s v="Receitas Da Câmara"/>
    <s v="03.03.10"/>
    <x v="26"/>
    <x v="0"/>
    <x v="3"/>
    <x v="3"/>
    <x v="0"/>
    <x v="0"/>
    <x v="1"/>
    <x v="0"/>
    <x v="11"/>
    <s v="2023-09-25"/>
    <x v="2"/>
    <n v="1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2671"/>
    <x v="0"/>
    <x v="1"/>
    <x v="0"/>
    <s v="03.03.10"/>
    <x v="4"/>
    <x v="0"/>
    <x v="3"/>
    <s v="Receitas Da Câmara"/>
    <s v="03.03.10"/>
    <s v="Receitas Da Câmara"/>
    <s v="03.03.10"/>
    <x v="9"/>
    <x v="0"/>
    <x v="3"/>
    <x v="3"/>
    <x v="0"/>
    <x v="0"/>
    <x v="1"/>
    <x v="0"/>
    <x v="11"/>
    <s v="2023-09-25"/>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37"/>
    <x v="2672"/>
    <x v="0"/>
    <x v="1"/>
    <x v="0"/>
    <s v="03.03.10"/>
    <x v="4"/>
    <x v="0"/>
    <x v="3"/>
    <s v="Receitas Da Câmara"/>
    <s v="03.03.10"/>
    <s v="Receitas Da Câmara"/>
    <s v="03.03.10"/>
    <x v="11"/>
    <x v="0"/>
    <x v="3"/>
    <x v="3"/>
    <x v="0"/>
    <x v="0"/>
    <x v="1"/>
    <x v="0"/>
    <x v="11"/>
    <s v="2023-09-25"/>
    <x v="2"/>
    <n v="87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60"/>
    <x v="2673"/>
    <x v="0"/>
    <x v="1"/>
    <x v="0"/>
    <s v="03.03.10"/>
    <x v="4"/>
    <x v="0"/>
    <x v="3"/>
    <s v="Receitas Da Câmara"/>
    <s v="03.03.10"/>
    <s v="Receitas Da Câmara"/>
    <s v="03.03.10"/>
    <x v="6"/>
    <x v="0"/>
    <x v="3"/>
    <x v="3"/>
    <x v="0"/>
    <x v="0"/>
    <x v="1"/>
    <x v="0"/>
    <x v="11"/>
    <s v="2023-09-25"/>
    <x v="2"/>
    <n v="60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2674"/>
    <x v="0"/>
    <x v="1"/>
    <x v="0"/>
    <s v="03.03.10"/>
    <x v="4"/>
    <x v="0"/>
    <x v="3"/>
    <s v="Receitas Da Câmara"/>
    <s v="03.03.10"/>
    <s v="Receitas Da Câmara"/>
    <s v="03.03.10"/>
    <x v="22"/>
    <x v="0"/>
    <x v="3"/>
    <x v="3"/>
    <x v="0"/>
    <x v="0"/>
    <x v="1"/>
    <x v="0"/>
    <x v="11"/>
    <s v="2023-09-25"/>
    <x v="2"/>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2675"/>
    <x v="0"/>
    <x v="1"/>
    <x v="0"/>
    <s v="03.03.10"/>
    <x v="4"/>
    <x v="0"/>
    <x v="3"/>
    <s v="Receitas Da Câmara"/>
    <s v="03.03.10"/>
    <s v="Receitas Da Câmara"/>
    <s v="03.03.10"/>
    <x v="65"/>
    <x v="0"/>
    <x v="3"/>
    <x v="3"/>
    <x v="0"/>
    <x v="0"/>
    <x v="1"/>
    <x v="0"/>
    <x v="11"/>
    <s v="2023-09-25"/>
    <x v="2"/>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2676"/>
    <x v="0"/>
    <x v="1"/>
    <x v="0"/>
    <s v="03.03.10"/>
    <x v="4"/>
    <x v="0"/>
    <x v="3"/>
    <s v="Receitas Da Câmara"/>
    <s v="03.03.10"/>
    <s v="Receitas Da Câmara"/>
    <s v="03.03.10"/>
    <x v="7"/>
    <x v="0"/>
    <x v="3"/>
    <x v="3"/>
    <x v="0"/>
    <x v="0"/>
    <x v="1"/>
    <x v="0"/>
    <x v="11"/>
    <s v="2023-09-25"/>
    <x v="2"/>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2677"/>
    <x v="0"/>
    <x v="1"/>
    <x v="0"/>
    <s v="03.03.10"/>
    <x v="4"/>
    <x v="0"/>
    <x v="3"/>
    <s v="Receitas Da Câmara"/>
    <s v="03.03.10"/>
    <s v="Receitas Da Câmara"/>
    <s v="03.03.10"/>
    <x v="4"/>
    <x v="0"/>
    <x v="3"/>
    <x v="3"/>
    <x v="0"/>
    <x v="0"/>
    <x v="1"/>
    <x v="0"/>
    <x v="11"/>
    <s v="2023-09-25"/>
    <x v="2"/>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771"/>
    <x v="2678"/>
    <x v="0"/>
    <x v="1"/>
    <x v="0"/>
    <s v="03.03.10"/>
    <x v="4"/>
    <x v="0"/>
    <x v="3"/>
    <s v="Receitas Da Câmara"/>
    <s v="03.03.10"/>
    <s v="Receitas Da Câmara"/>
    <s v="03.03.10"/>
    <x v="8"/>
    <x v="0"/>
    <x v="0"/>
    <x v="0"/>
    <x v="0"/>
    <x v="0"/>
    <x v="1"/>
    <x v="0"/>
    <x v="11"/>
    <s v="2023-09-25"/>
    <x v="2"/>
    <n v="397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428"/>
    <x v="2679"/>
    <x v="0"/>
    <x v="1"/>
    <x v="0"/>
    <s v="80.02.01"/>
    <x v="2"/>
    <x v="2"/>
    <x v="2"/>
    <s v="Retenções Iur"/>
    <s v="80.02.01"/>
    <s v="Retenções Iur"/>
    <s v="80.02.01"/>
    <x v="2"/>
    <x v="0"/>
    <x v="2"/>
    <x v="0"/>
    <x v="1"/>
    <x v="2"/>
    <x v="1"/>
    <x v="0"/>
    <x v="11"/>
    <s v="2023-09-22"/>
    <x v="2"/>
    <n v="38428"/>
    <x v="0"/>
    <m/>
    <x v="0"/>
    <m/>
    <x v="2"/>
    <n v="100474696"/>
    <x v="0"/>
    <x v="0"/>
    <s v="Retenções Iur"/>
    <s v="ORI"/>
    <x v="0"/>
    <s v="RIUR"/>
    <x v="0"/>
    <x v="0"/>
    <x v="0"/>
    <x v="0"/>
    <x v="0"/>
    <x v="0"/>
    <x v="0"/>
    <x v="0"/>
    <x v="0"/>
    <x v="0"/>
    <x v="0"/>
    <s v="Retenções Iur"/>
    <x v="0"/>
    <x v="0"/>
    <x v="0"/>
    <x v="0"/>
    <x v="2"/>
    <x v="0"/>
    <x v="0"/>
    <s v="000000"/>
    <x v="0"/>
    <x v="1"/>
    <x v="0"/>
    <x v="0"/>
    <s v="RETENCAO OT"/>
  </r>
  <r>
    <x v="0"/>
    <n v="0"/>
    <n v="0"/>
    <n v="0"/>
    <n v="200"/>
    <x v="2680"/>
    <x v="0"/>
    <x v="1"/>
    <x v="0"/>
    <s v="80.02.10.28"/>
    <x v="39"/>
    <x v="2"/>
    <x v="2"/>
    <s v="Outros"/>
    <s v="80.02.10"/>
    <s v="Outros"/>
    <s v="80.02.10"/>
    <x v="3"/>
    <x v="0"/>
    <x v="2"/>
    <x v="2"/>
    <x v="1"/>
    <x v="2"/>
    <x v="1"/>
    <x v="0"/>
    <x v="11"/>
    <s v="2023-09-22"/>
    <x v="2"/>
    <n v="200"/>
    <x v="0"/>
    <m/>
    <x v="0"/>
    <m/>
    <x v="83"/>
    <n v="100479279"/>
    <x v="0"/>
    <x v="0"/>
    <s v="Desconto Vencimento"/>
    <s v="ORI"/>
    <x v="0"/>
    <s v="DV"/>
    <x v="0"/>
    <x v="0"/>
    <x v="0"/>
    <x v="0"/>
    <x v="0"/>
    <x v="0"/>
    <x v="0"/>
    <x v="0"/>
    <x v="0"/>
    <x v="0"/>
    <x v="0"/>
    <s v="Desconto Vencimento"/>
    <x v="0"/>
    <x v="0"/>
    <x v="0"/>
    <x v="0"/>
    <x v="2"/>
    <x v="0"/>
    <x v="0"/>
    <s v="000000"/>
    <x v="0"/>
    <x v="1"/>
    <x v="0"/>
    <x v="0"/>
    <s v="RETENCAO OT"/>
  </r>
  <r>
    <x v="0"/>
    <n v="0"/>
    <n v="0"/>
    <n v="0"/>
    <n v="12631"/>
    <x v="2681"/>
    <x v="0"/>
    <x v="1"/>
    <x v="0"/>
    <s v="80.02.08"/>
    <x v="41"/>
    <x v="2"/>
    <x v="2"/>
    <s v="Retençoes Compe. Aposentaçao"/>
    <s v="80.02.08"/>
    <s v="Retençoes Compe. Aposentaçao"/>
    <s v="80.02.08"/>
    <x v="59"/>
    <x v="0"/>
    <x v="2"/>
    <x v="14"/>
    <x v="1"/>
    <x v="2"/>
    <x v="1"/>
    <x v="0"/>
    <x v="11"/>
    <s v="2023-09-22"/>
    <x v="2"/>
    <n v="12631"/>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7020"/>
    <x v="2682"/>
    <x v="0"/>
    <x v="1"/>
    <x v="0"/>
    <s v="80.02.10.01"/>
    <x v="6"/>
    <x v="2"/>
    <x v="2"/>
    <s v="Outros"/>
    <s v="80.02.10"/>
    <s v="Outros"/>
    <s v="80.02.10"/>
    <x v="12"/>
    <x v="0"/>
    <x v="2"/>
    <x v="0"/>
    <x v="1"/>
    <x v="2"/>
    <x v="1"/>
    <x v="0"/>
    <x v="11"/>
    <s v="2023-09-22"/>
    <x v="2"/>
    <n v="3702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2683"/>
    <x v="0"/>
    <x v="1"/>
    <x v="0"/>
    <s v="80.02.10.20"/>
    <x v="18"/>
    <x v="2"/>
    <x v="2"/>
    <s v="Outros"/>
    <s v="80.02.10"/>
    <s v="Outros"/>
    <s v="80.02.10"/>
    <x v="3"/>
    <x v="0"/>
    <x v="2"/>
    <x v="2"/>
    <x v="1"/>
    <x v="2"/>
    <x v="1"/>
    <x v="0"/>
    <x v="11"/>
    <s v="2023-09-22"/>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8530"/>
    <x v="2684"/>
    <x v="0"/>
    <x v="1"/>
    <x v="0"/>
    <s v="80.02.10.26"/>
    <x v="3"/>
    <x v="2"/>
    <x v="2"/>
    <s v="Outros"/>
    <s v="80.02.10"/>
    <s v="Outros"/>
    <s v="80.02.10"/>
    <x v="3"/>
    <x v="0"/>
    <x v="2"/>
    <x v="2"/>
    <x v="1"/>
    <x v="2"/>
    <x v="1"/>
    <x v="0"/>
    <x v="11"/>
    <s v="2023-09-22"/>
    <x v="2"/>
    <n v="8530"/>
    <x v="0"/>
    <m/>
    <x v="0"/>
    <m/>
    <x v="3"/>
    <n v="100479277"/>
    <x v="0"/>
    <x v="0"/>
    <s v="Retenção Sansung"/>
    <s v="ORI"/>
    <x v="0"/>
    <s v="RS"/>
    <x v="0"/>
    <x v="0"/>
    <x v="0"/>
    <x v="0"/>
    <x v="0"/>
    <x v="0"/>
    <x v="0"/>
    <x v="0"/>
    <x v="0"/>
    <x v="0"/>
    <x v="0"/>
    <s v="Retenção Sansung"/>
    <x v="0"/>
    <x v="0"/>
    <x v="0"/>
    <x v="0"/>
    <x v="2"/>
    <x v="0"/>
    <x v="0"/>
    <s v="000000"/>
    <x v="0"/>
    <x v="1"/>
    <x v="0"/>
    <x v="0"/>
    <s v="RETENCAO OT"/>
  </r>
  <r>
    <x v="0"/>
    <n v="0"/>
    <n v="0"/>
    <n v="0"/>
    <n v="3312"/>
    <x v="2685"/>
    <x v="0"/>
    <x v="0"/>
    <x v="0"/>
    <s v="03.16.15"/>
    <x v="0"/>
    <x v="0"/>
    <x v="0"/>
    <s v="Direção Financeira"/>
    <s v="03.16.15"/>
    <s v="Direção Financeira"/>
    <s v="03.16.15"/>
    <x v="44"/>
    <x v="0"/>
    <x v="0"/>
    <x v="7"/>
    <x v="0"/>
    <x v="0"/>
    <x v="0"/>
    <x v="0"/>
    <x v="8"/>
    <s v="2023-10-20"/>
    <x v="3"/>
    <n v="3312"/>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extrato do despacho nº 21 e 22/2023 de 11 de outubro de 2023, o regreso do Sr. João Martins que se encontra de licença sem vencimento e fim de comissão ordinária de serviço da Sra. Liana Gonçalves, conforme anexo."/>
  </r>
  <r>
    <x v="0"/>
    <n v="0"/>
    <n v="0"/>
    <n v="0"/>
    <n v="7000"/>
    <x v="2686"/>
    <x v="0"/>
    <x v="0"/>
    <x v="0"/>
    <s v="03.16.15"/>
    <x v="0"/>
    <x v="0"/>
    <x v="0"/>
    <s v="Direção Financeira"/>
    <s v="03.16.15"/>
    <s v="Direção Financeira"/>
    <s v="03.16.15"/>
    <x v="39"/>
    <x v="0"/>
    <x v="0"/>
    <x v="7"/>
    <x v="0"/>
    <x v="0"/>
    <x v="0"/>
    <x v="0"/>
    <x v="8"/>
    <s v="2023-10-31"/>
    <x v="3"/>
    <n v="7000"/>
    <x v="0"/>
    <m/>
    <x v="0"/>
    <m/>
    <x v="351"/>
    <n v="100479366"/>
    <x v="0"/>
    <x v="0"/>
    <s v="Direção Financeira"/>
    <s v="ORI"/>
    <x v="0"/>
    <m/>
    <x v="0"/>
    <x v="0"/>
    <x v="0"/>
    <x v="0"/>
    <x v="0"/>
    <x v="0"/>
    <x v="0"/>
    <x v="0"/>
    <x v="0"/>
    <x v="0"/>
    <x v="0"/>
    <s v="Direção Financeira"/>
    <x v="0"/>
    <x v="0"/>
    <x v="0"/>
    <x v="0"/>
    <x v="0"/>
    <x v="0"/>
    <x v="0"/>
    <s v="000000"/>
    <x v="0"/>
    <x v="0"/>
    <x v="0"/>
    <x v="0"/>
    <s v="Pagamento da diferença a favor da Sr. Anilsa de Jesus Furtado, feito indevidamente aquando dos descontos de salário referente a Outubro, confrome anexo."/>
  </r>
  <r>
    <x v="2"/>
    <n v="0"/>
    <n v="0"/>
    <n v="0"/>
    <n v="363000"/>
    <x v="2687"/>
    <x v="0"/>
    <x v="0"/>
    <x v="0"/>
    <s v="01.27.01.09"/>
    <x v="64"/>
    <x v="4"/>
    <x v="5"/>
    <s v="Ordenamento território"/>
    <s v="01.27.01"/>
    <s v="Ordenamento território"/>
    <s v="01.27.01"/>
    <x v="20"/>
    <x v="0"/>
    <x v="0"/>
    <x v="0"/>
    <x v="0"/>
    <x v="1"/>
    <x v="2"/>
    <x v="0"/>
    <x v="9"/>
    <s v="2023-11-07"/>
    <x v="3"/>
    <n v="363000"/>
    <x v="0"/>
    <m/>
    <x v="0"/>
    <m/>
    <x v="321"/>
    <n v="100478784"/>
    <x v="0"/>
    <x v="0"/>
    <s v="Toponímia e Enumeração Policial"/>
    <s v="ORI"/>
    <x v="0"/>
    <s v="TRP"/>
    <x v="0"/>
    <x v="0"/>
    <x v="0"/>
    <x v="0"/>
    <x v="0"/>
    <x v="0"/>
    <x v="0"/>
    <x v="0"/>
    <x v="0"/>
    <x v="0"/>
    <x v="0"/>
    <s v="Toponímia e Enumeração Policial"/>
    <x v="0"/>
    <x v="0"/>
    <x v="0"/>
    <x v="0"/>
    <x v="1"/>
    <x v="0"/>
    <x v="0"/>
    <s v="000000"/>
    <x v="0"/>
    <x v="0"/>
    <x v="0"/>
    <x v="0"/>
    <s v="Pagamento a favor da empresa ART &amp; LETRAS VANUSKA, referente a contrato de fornecimento de bens e serviços na área de toponimica no municipio de São Miguel,conforme copia de contrato em anexo."/>
  </r>
  <r>
    <x v="0"/>
    <n v="0"/>
    <n v="0"/>
    <n v="0"/>
    <n v="41626"/>
    <x v="2688"/>
    <x v="0"/>
    <x v="0"/>
    <x v="0"/>
    <s v="03.16.15"/>
    <x v="0"/>
    <x v="0"/>
    <x v="0"/>
    <s v="Direção Financeira"/>
    <s v="03.16.15"/>
    <s v="Direção Financeira"/>
    <s v="03.16.15"/>
    <x v="0"/>
    <x v="0"/>
    <x v="0"/>
    <x v="0"/>
    <x v="0"/>
    <x v="0"/>
    <x v="0"/>
    <x v="0"/>
    <x v="9"/>
    <s v="2023-11-07"/>
    <x v="3"/>
    <n v="41626"/>
    <x v="0"/>
    <m/>
    <x v="0"/>
    <m/>
    <x v="0"/>
    <n v="100476920"/>
    <x v="0"/>
    <x v="0"/>
    <s v="Direção Financeira"/>
    <s v="ORI"/>
    <x v="0"/>
    <m/>
    <x v="0"/>
    <x v="0"/>
    <x v="0"/>
    <x v="0"/>
    <x v="0"/>
    <x v="0"/>
    <x v="0"/>
    <x v="0"/>
    <x v="0"/>
    <x v="0"/>
    <x v="0"/>
    <s v="Direção Financeira"/>
    <x v="0"/>
    <x v="0"/>
    <x v="0"/>
    <x v="0"/>
    <x v="0"/>
    <x v="0"/>
    <x v="0"/>
    <s v="000000"/>
    <x v="0"/>
    <x v="0"/>
    <x v="0"/>
    <x v="0"/>
    <s v="Pagamento a favor da empresa Filisberto Carvalho Auto, Lda referente a combustíveis destinado a viaturas afetas ao serviços da CMSM, conforme os documentos em anexo.   "/>
  </r>
  <r>
    <x v="0"/>
    <n v="0"/>
    <n v="0"/>
    <n v="0"/>
    <n v="1831"/>
    <x v="2689"/>
    <x v="0"/>
    <x v="0"/>
    <x v="0"/>
    <s v="01.25.05.12"/>
    <x v="5"/>
    <x v="1"/>
    <x v="1"/>
    <s v="Saúde"/>
    <s v="01.25.05"/>
    <s v="Saúde"/>
    <s v="01.25.05"/>
    <x v="1"/>
    <x v="0"/>
    <x v="1"/>
    <x v="1"/>
    <x v="0"/>
    <x v="1"/>
    <x v="0"/>
    <x v="0"/>
    <x v="9"/>
    <s v="2023-11-09"/>
    <x v="3"/>
    <n v="1831"/>
    <x v="0"/>
    <m/>
    <x v="0"/>
    <m/>
    <x v="0"/>
    <n v="100476920"/>
    <x v="0"/>
    <x v="0"/>
    <s v="Promoção e Inclusão Social"/>
    <s v="ORI"/>
    <x v="0"/>
    <m/>
    <x v="0"/>
    <x v="0"/>
    <x v="0"/>
    <x v="0"/>
    <x v="0"/>
    <x v="0"/>
    <x v="0"/>
    <x v="0"/>
    <x v="0"/>
    <x v="0"/>
    <x v="0"/>
    <s v="Promoção e Inclusão Social"/>
    <x v="0"/>
    <x v="0"/>
    <x v="0"/>
    <x v="0"/>
    <x v="1"/>
    <x v="0"/>
    <x v="0"/>
    <s v="000000"/>
    <x v="0"/>
    <x v="0"/>
    <x v="0"/>
    <x v="0"/>
    <s v="Pagamento a favor Felisberto Carvalho, referente a aquisição de 1 Gás 12,5 Kg para jardim infantil de cutelo gomes, conforme anexo."/>
  </r>
  <r>
    <x v="0"/>
    <n v="0"/>
    <n v="0"/>
    <n v="0"/>
    <n v="27000"/>
    <x v="2690"/>
    <x v="0"/>
    <x v="1"/>
    <x v="0"/>
    <s v="80.02.01"/>
    <x v="2"/>
    <x v="2"/>
    <x v="2"/>
    <s v="Retenções Iur"/>
    <s v="80.02.01"/>
    <s v="Retenções Iur"/>
    <s v="80.02.01"/>
    <x v="2"/>
    <x v="0"/>
    <x v="2"/>
    <x v="0"/>
    <x v="1"/>
    <x v="2"/>
    <x v="1"/>
    <x v="0"/>
    <x v="10"/>
    <s v="2023-12-06"/>
    <x v="3"/>
    <n v="27000"/>
    <x v="0"/>
    <m/>
    <x v="0"/>
    <m/>
    <x v="2"/>
    <n v="100474696"/>
    <x v="0"/>
    <x v="0"/>
    <s v="Retenções Iur"/>
    <s v="ORI"/>
    <x v="0"/>
    <s v="RIUR"/>
    <x v="0"/>
    <x v="0"/>
    <x v="0"/>
    <x v="0"/>
    <x v="0"/>
    <x v="0"/>
    <x v="0"/>
    <x v="0"/>
    <x v="0"/>
    <x v="0"/>
    <x v="0"/>
    <s v="Retenções Iur"/>
    <x v="0"/>
    <x v="0"/>
    <x v="0"/>
    <x v="0"/>
    <x v="2"/>
    <x v="0"/>
    <x v="0"/>
    <s v="000000"/>
    <x v="0"/>
    <x v="1"/>
    <x v="0"/>
    <x v="0"/>
    <s v="RETENCAO OT"/>
  </r>
  <r>
    <x v="2"/>
    <n v="0"/>
    <n v="0"/>
    <n v="0"/>
    <n v="93636"/>
    <x v="2691"/>
    <x v="0"/>
    <x v="0"/>
    <x v="0"/>
    <s v="01.27.06.80"/>
    <x v="15"/>
    <x v="4"/>
    <x v="5"/>
    <s v="Requalificação Urbana e habitação"/>
    <s v="01.27.06"/>
    <s v="Requalificação Urbana e habitação"/>
    <s v="01.27.06"/>
    <x v="18"/>
    <x v="0"/>
    <x v="0"/>
    <x v="0"/>
    <x v="0"/>
    <x v="1"/>
    <x v="2"/>
    <x v="0"/>
    <x v="9"/>
    <s v="2023-11-17"/>
    <x v="3"/>
    <n v="93636"/>
    <x v="0"/>
    <m/>
    <x v="0"/>
    <m/>
    <x v="0"/>
    <n v="100476920"/>
    <x v="0"/>
    <x v="0"/>
    <s v="Requalificação Urbana de Veneza"/>
    <s v="ORI"/>
    <x v="0"/>
    <m/>
    <x v="0"/>
    <x v="0"/>
    <x v="0"/>
    <x v="0"/>
    <x v="0"/>
    <x v="0"/>
    <x v="0"/>
    <x v="0"/>
    <x v="0"/>
    <x v="0"/>
    <x v="0"/>
    <s v="Requalificação Urbana de Veneza"/>
    <x v="0"/>
    <x v="0"/>
    <x v="0"/>
    <x v="0"/>
    <x v="1"/>
    <x v="0"/>
    <x v="0"/>
    <s v="000000"/>
    <x v="0"/>
    <x v="0"/>
    <x v="0"/>
    <x v="0"/>
    <s v="Pagamento a favor da empresa Felisberto Carvalho Auto, Lda. pela aquisição de combustível destinados as viaturas afetos as obras de requalificação da praia de Veneza. Conforme justificativos em anexo. "/>
  </r>
  <r>
    <x v="2"/>
    <n v="0"/>
    <n v="0"/>
    <n v="0"/>
    <n v="4500"/>
    <x v="2692"/>
    <x v="0"/>
    <x v="0"/>
    <x v="0"/>
    <s v="01.28.01.08"/>
    <x v="43"/>
    <x v="6"/>
    <x v="7"/>
    <s v="Habitação Social"/>
    <s v="01.28.01"/>
    <s v="Habitação Social"/>
    <s v="01.28.01"/>
    <x v="18"/>
    <x v="0"/>
    <x v="0"/>
    <x v="0"/>
    <x v="0"/>
    <x v="1"/>
    <x v="2"/>
    <x v="0"/>
    <x v="9"/>
    <s v="2023-11-22"/>
    <x v="3"/>
    <n v="4500"/>
    <x v="0"/>
    <m/>
    <x v="0"/>
    <m/>
    <x v="2"/>
    <n v="100474696"/>
    <x v="0"/>
    <x v="2"/>
    <s v="Habitações Sociais"/>
    <s v="ORI"/>
    <x v="0"/>
    <s v="HS"/>
    <x v="0"/>
    <x v="0"/>
    <x v="0"/>
    <x v="0"/>
    <x v="0"/>
    <x v="0"/>
    <x v="0"/>
    <x v="0"/>
    <x v="0"/>
    <x v="0"/>
    <x v="0"/>
    <s v="Habitações Sociais"/>
    <x v="0"/>
    <x v="0"/>
    <x v="0"/>
    <x v="0"/>
    <x v="1"/>
    <x v="0"/>
    <x v="0"/>
    <s v="000000"/>
    <x v="0"/>
    <x v="0"/>
    <x v="2"/>
    <x v="0"/>
    <s v="Pagamento referente a serviços de pintura, conforme proposta em anexo."/>
  </r>
  <r>
    <x v="2"/>
    <n v="0"/>
    <n v="0"/>
    <n v="0"/>
    <n v="25500"/>
    <x v="2692"/>
    <x v="0"/>
    <x v="0"/>
    <x v="0"/>
    <s v="01.28.01.08"/>
    <x v="43"/>
    <x v="6"/>
    <x v="7"/>
    <s v="Habitação Social"/>
    <s v="01.28.01"/>
    <s v="Habitação Social"/>
    <s v="01.28.01"/>
    <x v="18"/>
    <x v="0"/>
    <x v="0"/>
    <x v="0"/>
    <x v="0"/>
    <x v="1"/>
    <x v="2"/>
    <x v="0"/>
    <x v="9"/>
    <s v="2023-11-22"/>
    <x v="3"/>
    <n v="25500"/>
    <x v="0"/>
    <m/>
    <x v="0"/>
    <m/>
    <x v="362"/>
    <n v="100477314"/>
    <x v="0"/>
    <x v="0"/>
    <s v="Habitações Sociais"/>
    <s v="ORI"/>
    <x v="0"/>
    <s v="HS"/>
    <x v="0"/>
    <x v="0"/>
    <x v="0"/>
    <x v="0"/>
    <x v="0"/>
    <x v="0"/>
    <x v="0"/>
    <x v="0"/>
    <x v="0"/>
    <x v="0"/>
    <x v="0"/>
    <s v="Habitações Sociais"/>
    <x v="0"/>
    <x v="0"/>
    <x v="0"/>
    <x v="0"/>
    <x v="1"/>
    <x v="0"/>
    <x v="0"/>
    <s v="000000"/>
    <x v="0"/>
    <x v="0"/>
    <x v="0"/>
    <x v="0"/>
    <s v="Pagamento referente a serviços de pintura, conforme proposta em anexo."/>
  </r>
  <r>
    <x v="0"/>
    <n v="0"/>
    <n v="0"/>
    <n v="0"/>
    <n v="6484"/>
    <x v="2693"/>
    <x v="0"/>
    <x v="0"/>
    <x v="0"/>
    <s v="01.27.04.10"/>
    <x v="13"/>
    <x v="4"/>
    <x v="5"/>
    <s v="Infra-Estruturas e Transportes"/>
    <s v="01.27.04"/>
    <s v="Infra-Estruturas e Transportes"/>
    <s v="01.27.04"/>
    <x v="21"/>
    <x v="0"/>
    <x v="5"/>
    <x v="8"/>
    <x v="0"/>
    <x v="1"/>
    <x v="0"/>
    <x v="0"/>
    <x v="0"/>
    <s v="2023-01-25"/>
    <x v="0"/>
    <n v="6484"/>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e José da silva Gonçalves, referente a aluguer de veiculo, para transporte de paralelos, conforme anexo."/>
  </r>
  <r>
    <x v="0"/>
    <n v="0"/>
    <n v="0"/>
    <n v="0"/>
    <n v="36741"/>
    <x v="2693"/>
    <x v="0"/>
    <x v="0"/>
    <x v="0"/>
    <s v="01.27.04.10"/>
    <x v="13"/>
    <x v="4"/>
    <x v="5"/>
    <s v="Infra-Estruturas e Transportes"/>
    <s v="01.27.04"/>
    <s v="Infra-Estruturas e Transportes"/>
    <s v="01.27.04"/>
    <x v="21"/>
    <x v="0"/>
    <x v="5"/>
    <x v="8"/>
    <x v="0"/>
    <x v="1"/>
    <x v="0"/>
    <x v="0"/>
    <x v="0"/>
    <s v="2023-01-25"/>
    <x v="0"/>
    <n v="36741"/>
    <x v="0"/>
    <m/>
    <x v="0"/>
    <m/>
    <x v="363"/>
    <n v="10005724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José da silva Gonçalves, referente a aluguer de veiculo, para transporte de paralelos, conforme anexo."/>
  </r>
  <r>
    <x v="0"/>
    <n v="0"/>
    <n v="0"/>
    <n v="0"/>
    <n v="8280"/>
    <x v="2694"/>
    <x v="0"/>
    <x v="0"/>
    <x v="0"/>
    <s v="03.16.15"/>
    <x v="0"/>
    <x v="0"/>
    <x v="0"/>
    <s v="Direção Financeira"/>
    <s v="03.16.15"/>
    <s v="Direção Financeira"/>
    <s v="03.16.15"/>
    <x v="44"/>
    <x v="0"/>
    <x v="0"/>
    <x v="7"/>
    <x v="0"/>
    <x v="0"/>
    <x v="0"/>
    <x v="0"/>
    <x v="0"/>
    <s v="2023-01-30"/>
    <x v="0"/>
    <n v="8280"/>
    <x v="0"/>
    <m/>
    <x v="0"/>
    <m/>
    <x v="29"/>
    <n v="100391565"/>
    <x v="0"/>
    <x v="0"/>
    <s v="Direção Financeira"/>
    <s v="ORI"/>
    <x v="0"/>
    <m/>
    <x v="0"/>
    <x v="0"/>
    <x v="0"/>
    <x v="0"/>
    <x v="0"/>
    <x v="0"/>
    <x v="0"/>
    <x v="0"/>
    <x v="0"/>
    <x v="0"/>
    <x v="0"/>
    <s v="Direção Financeira"/>
    <x v="0"/>
    <x v="0"/>
    <x v="0"/>
    <x v="0"/>
    <x v="0"/>
    <x v="0"/>
    <x v="0"/>
    <s v="000000"/>
    <x v="0"/>
    <x v="0"/>
    <x v="0"/>
    <x v="0"/>
    <s v="Pagamento á Imprensa Nacional, pela publicação no B.O, referente ao despacho de licença sem vencimento aos funcionário Adilson Zego e Guilhermino Ramos, e a reclassificação do funcionário José Anildo Furtado, conforme fatura e deliberação em anexo."/>
  </r>
  <r>
    <x v="2"/>
    <n v="0"/>
    <n v="0"/>
    <n v="0"/>
    <n v="65000"/>
    <x v="2695"/>
    <x v="0"/>
    <x v="0"/>
    <x v="0"/>
    <s v="01.27.02.14"/>
    <x v="61"/>
    <x v="4"/>
    <x v="5"/>
    <s v="Saneamento básico"/>
    <s v="01.27.02"/>
    <s v="Saneamento básico"/>
    <s v="01.27.02"/>
    <x v="18"/>
    <x v="0"/>
    <x v="0"/>
    <x v="0"/>
    <x v="0"/>
    <x v="1"/>
    <x v="2"/>
    <x v="0"/>
    <x v="0"/>
    <s v="2023-01-30"/>
    <x v="0"/>
    <n v="65000"/>
    <x v="0"/>
    <m/>
    <x v="0"/>
    <m/>
    <x v="124"/>
    <n v="100478943"/>
    <x v="0"/>
    <x v="0"/>
    <s v="Construção de Casas de Banho"/>
    <s v="ORI"/>
    <x v="0"/>
    <s v="CCB"/>
    <x v="0"/>
    <x v="0"/>
    <x v="0"/>
    <x v="0"/>
    <x v="0"/>
    <x v="0"/>
    <x v="0"/>
    <x v="0"/>
    <x v="0"/>
    <x v="0"/>
    <x v="0"/>
    <s v="Construção de Casas de Banho"/>
    <x v="0"/>
    <x v="0"/>
    <x v="0"/>
    <x v="0"/>
    <x v="1"/>
    <x v="0"/>
    <x v="0"/>
    <s v="000000"/>
    <x v="0"/>
    <x v="0"/>
    <x v="0"/>
    <x v="0"/>
    <s v="Pagamento á Comercio, Construções Transporte MA, referente a aquisição de um camião de areia fina para construção das casas de banho em Achada Monte e Flamengos, conforme proposta em anexo."/>
  </r>
  <r>
    <x v="2"/>
    <n v="0"/>
    <n v="0"/>
    <n v="0"/>
    <n v="13490"/>
    <x v="2696"/>
    <x v="0"/>
    <x v="0"/>
    <x v="0"/>
    <s v="01.27.02.15"/>
    <x v="10"/>
    <x v="4"/>
    <x v="5"/>
    <s v="Saneamento básico"/>
    <s v="01.27.02"/>
    <s v="Saneamento básico"/>
    <s v="01.27.02"/>
    <x v="20"/>
    <x v="0"/>
    <x v="0"/>
    <x v="0"/>
    <x v="0"/>
    <x v="1"/>
    <x v="2"/>
    <x v="0"/>
    <x v="2"/>
    <s v="2023-03-21"/>
    <x v="0"/>
    <n v="134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referente a aquisição de combustíveis, conforme proposta em anexo."/>
  </r>
  <r>
    <x v="0"/>
    <n v="0"/>
    <n v="0"/>
    <n v="0"/>
    <n v="10000"/>
    <x v="2697"/>
    <x v="0"/>
    <x v="0"/>
    <x v="0"/>
    <s v="01.25.05.12"/>
    <x v="5"/>
    <x v="1"/>
    <x v="1"/>
    <s v="Saúde"/>
    <s v="01.25.05"/>
    <s v="Saúde"/>
    <s v="01.25.05"/>
    <x v="1"/>
    <x v="0"/>
    <x v="1"/>
    <x v="1"/>
    <x v="0"/>
    <x v="1"/>
    <x v="0"/>
    <x v="0"/>
    <x v="1"/>
    <s v="2023-02-23"/>
    <x v="0"/>
    <n v="10000"/>
    <x v="0"/>
    <m/>
    <x v="0"/>
    <m/>
    <x v="364"/>
    <n v="100479471"/>
    <x v="0"/>
    <x v="0"/>
    <s v="Promoção e Inclusão Social"/>
    <s v="ORI"/>
    <x v="0"/>
    <m/>
    <x v="0"/>
    <x v="0"/>
    <x v="0"/>
    <x v="0"/>
    <x v="0"/>
    <x v="0"/>
    <x v="0"/>
    <x v="0"/>
    <x v="0"/>
    <x v="0"/>
    <x v="0"/>
    <s v="Promoção e Inclusão Social"/>
    <x v="0"/>
    <x v="0"/>
    <x v="0"/>
    <x v="0"/>
    <x v="1"/>
    <x v="0"/>
    <x v="0"/>
    <s v="000000"/>
    <x v="0"/>
    <x v="0"/>
    <x v="0"/>
    <x v="0"/>
    <s v="Pagamento a favor de empresa Mini- Mercado De Neia, pela aquisição de cestas básicas para crianças vulneráveis do município, conforme anexo."/>
  </r>
  <r>
    <x v="0"/>
    <n v="0"/>
    <n v="0"/>
    <n v="0"/>
    <n v="46439"/>
    <x v="2698"/>
    <x v="0"/>
    <x v="0"/>
    <x v="0"/>
    <s v="01.25.01.10"/>
    <x v="11"/>
    <x v="1"/>
    <x v="1"/>
    <s v="Educação"/>
    <s v="01.25.01"/>
    <s v="Educação"/>
    <s v="01.25.01"/>
    <x v="21"/>
    <x v="0"/>
    <x v="5"/>
    <x v="8"/>
    <x v="0"/>
    <x v="1"/>
    <x v="0"/>
    <x v="0"/>
    <x v="2"/>
    <s v="2023-03-21"/>
    <x v="0"/>
    <n v="46439"/>
    <x v="0"/>
    <m/>
    <x v="0"/>
    <m/>
    <x v="0"/>
    <n v="100476920"/>
    <x v="0"/>
    <x v="0"/>
    <s v="Transporte escolar"/>
    <s v="ORI"/>
    <x v="0"/>
    <m/>
    <x v="0"/>
    <x v="0"/>
    <x v="0"/>
    <x v="0"/>
    <x v="0"/>
    <x v="0"/>
    <x v="0"/>
    <x v="0"/>
    <x v="0"/>
    <x v="0"/>
    <x v="0"/>
    <s v="Transporte escolar"/>
    <x v="0"/>
    <x v="0"/>
    <x v="0"/>
    <x v="0"/>
    <x v="1"/>
    <x v="0"/>
    <x v="0"/>
    <s v="000000"/>
    <x v="0"/>
    <x v="0"/>
    <x v="0"/>
    <x v="0"/>
    <s v="Pagamento a favor de Felisberto carvalho auto, referente a aquisição de combustíveis, conforme proposta em anexo."/>
  </r>
  <r>
    <x v="0"/>
    <n v="0"/>
    <n v="0"/>
    <n v="0"/>
    <n v="46749"/>
    <x v="2699"/>
    <x v="0"/>
    <x v="0"/>
    <x v="0"/>
    <s v="01.25.01.10"/>
    <x v="11"/>
    <x v="1"/>
    <x v="1"/>
    <s v="Educação"/>
    <s v="01.25.01"/>
    <s v="Educação"/>
    <s v="01.25.01"/>
    <x v="21"/>
    <x v="0"/>
    <x v="5"/>
    <x v="8"/>
    <x v="0"/>
    <x v="1"/>
    <x v="0"/>
    <x v="0"/>
    <x v="3"/>
    <s v="2023-04-14"/>
    <x v="1"/>
    <n v="46749"/>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2970"/>
    <x v="2700"/>
    <x v="0"/>
    <x v="0"/>
    <x v="0"/>
    <s v="01.27.02.15"/>
    <x v="10"/>
    <x v="4"/>
    <x v="5"/>
    <s v="Saneamento básico"/>
    <s v="01.27.02"/>
    <s v="Saneamento básico"/>
    <s v="01.27.02"/>
    <x v="20"/>
    <x v="0"/>
    <x v="0"/>
    <x v="0"/>
    <x v="0"/>
    <x v="1"/>
    <x v="2"/>
    <x v="0"/>
    <x v="3"/>
    <s v="2023-04-14"/>
    <x v="1"/>
    <n v="129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26374"/>
    <x v="2701"/>
    <x v="0"/>
    <x v="0"/>
    <x v="0"/>
    <s v="03.16.15"/>
    <x v="0"/>
    <x v="0"/>
    <x v="0"/>
    <s v="Direção Financeira"/>
    <s v="03.16.15"/>
    <s v="Direção Financeira"/>
    <s v="03.16.15"/>
    <x v="0"/>
    <x v="0"/>
    <x v="0"/>
    <x v="0"/>
    <x v="0"/>
    <x v="0"/>
    <x v="0"/>
    <x v="0"/>
    <x v="3"/>
    <s v="2023-04-14"/>
    <x v="1"/>
    <n v="26374"/>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14900"/>
    <x v="2702"/>
    <x v="0"/>
    <x v="1"/>
    <x v="0"/>
    <s v="03.03.10"/>
    <x v="4"/>
    <x v="0"/>
    <x v="3"/>
    <s v="Receitas Da Câmara"/>
    <s v="03.03.10"/>
    <s v="Receitas Da Câmara"/>
    <s v="03.03.10"/>
    <x v="57"/>
    <x v="0"/>
    <x v="3"/>
    <x v="13"/>
    <x v="0"/>
    <x v="0"/>
    <x v="1"/>
    <x v="0"/>
    <x v="5"/>
    <s v="2023-05-22"/>
    <x v="1"/>
    <n v="14900"/>
    <x v="0"/>
    <m/>
    <x v="0"/>
    <m/>
    <x v="8"/>
    <n v="100474914"/>
    <x v="0"/>
    <x v="0"/>
    <s v="Receitas Da Câmara"/>
    <s v="EXT"/>
    <x v="0"/>
    <s v="RDC"/>
    <x v="0"/>
    <x v="0"/>
    <x v="0"/>
    <x v="0"/>
    <x v="0"/>
    <x v="0"/>
    <x v="0"/>
    <x v="0"/>
    <x v="0"/>
    <x v="0"/>
    <x v="0"/>
    <s v="Receitas Da Câmara"/>
    <x v="0"/>
    <x v="0"/>
    <x v="0"/>
    <x v="0"/>
    <x v="0"/>
    <x v="0"/>
    <x v="0"/>
    <s v="000000"/>
    <x v="0"/>
    <x v="0"/>
    <x v="0"/>
    <x v="0"/>
    <s v="Reposição, feita pela Srª Nelcy Costa, conforme documento em anexo."/>
  </r>
  <r>
    <x v="0"/>
    <n v="0"/>
    <n v="0"/>
    <n v="0"/>
    <n v="14180"/>
    <x v="2703"/>
    <x v="0"/>
    <x v="0"/>
    <x v="0"/>
    <s v="01.25.01.10"/>
    <x v="11"/>
    <x v="1"/>
    <x v="1"/>
    <s v="Educação"/>
    <s v="01.25.01"/>
    <s v="Educação"/>
    <s v="01.25.01"/>
    <x v="21"/>
    <x v="0"/>
    <x v="5"/>
    <x v="8"/>
    <x v="0"/>
    <x v="1"/>
    <x v="0"/>
    <x v="0"/>
    <x v="4"/>
    <s v="2023-06-20"/>
    <x v="1"/>
    <n v="14180"/>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19900"/>
    <x v="2704"/>
    <x v="0"/>
    <x v="0"/>
    <x v="0"/>
    <s v="03.16.15"/>
    <x v="0"/>
    <x v="0"/>
    <x v="0"/>
    <s v="Direção Financeira"/>
    <s v="03.16.15"/>
    <s v="Direção Financeira"/>
    <s v="03.16.15"/>
    <x v="17"/>
    <x v="0"/>
    <x v="0"/>
    <x v="0"/>
    <x v="0"/>
    <x v="0"/>
    <x v="0"/>
    <x v="0"/>
    <x v="5"/>
    <s v="2023-05-25"/>
    <x v="1"/>
    <n v="19900"/>
    <x v="0"/>
    <m/>
    <x v="0"/>
    <m/>
    <x v="88"/>
    <n v="100479413"/>
    <x v="0"/>
    <x v="0"/>
    <s v="Direção Financeira"/>
    <s v="ORI"/>
    <x v="0"/>
    <m/>
    <x v="0"/>
    <x v="0"/>
    <x v="0"/>
    <x v="0"/>
    <x v="0"/>
    <x v="0"/>
    <x v="0"/>
    <x v="0"/>
    <x v="0"/>
    <x v="0"/>
    <x v="0"/>
    <s v="Direção Financeira"/>
    <x v="0"/>
    <x v="0"/>
    <x v="0"/>
    <x v="0"/>
    <x v="0"/>
    <x v="0"/>
    <x v="0"/>
    <s v="000000"/>
    <x v="0"/>
    <x v="0"/>
    <x v="0"/>
    <x v="0"/>
    <s v="Pagamento a favor da Silva Antunes , para a aquisição de 5 tinteiro original brther para a impressora do gabinete Técnico da CMSM, conforme anexo."/>
  </r>
  <r>
    <x v="0"/>
    <n v="0"/>
    <n v="0"/>
    <n v="0"/>
    <n v="50528"/>
    <x v="2705"/>
    <x v="0"/>
    <x v="0"/>
    <x v="0"/>
    <s v="03.16.15"/>
    <x v="0"/>
    <x v="0"/>
    <x v="0"/>
    <s v="Direção Financeira"/>
    <s v="03.16.15"/>
    <s v="Direção Financeira"/>
    <s v="03.16.15"/>
    <x v="0"/>
    <x v="0"/>
    <x v="0"/>
    <x v="0"/>
    <x v="0"/>
    <x v="0"/>
    <x v="0"/>
    <x v="0"/>
    <x v="4"/>
    <s v="2023-06-20"/>
    <x v="1"/>
    <n v="50528"/>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1400"/>
    <x v="2706"/>
    <x v="0"/>
    <x v="0"/>
    <x v="0"/>
    <s v="03.16.15"/>
    <x v="0"/>
    <x v="0"/>
    <x v="0"/>
    <s v="Direção Financeira"/>
    <s v="03.16.15"/>
    <s v="Direção Financeira"/>
    <s v="03.16.15"/>
    <x v="19"/>
    <x v="0"/>
    <x v="0"/>
    <x v="7"/>
    <x v="0"/>
    <x v="0"/>
    <x v="0"/>
    <x v="0"/>
    <x v="7"/>
    <s v="2023-08-18"/>
    <x v="2"/>
    <n v="1400"/>
    <x v="0"/>
    <m/>
    <x v="0"/>
    <m/>
    <x v="64"/>
    <n v="100479425"/>
    <x v="0"/>
    <x v="0"/>
    <s v="Direção Financeira"/>
    <s v="ORI"/>
    <x v="0"/>
    <m/>
    <x v="0"/>
    <x v="0"/>
    <x v="0"/>
    <x v="0"/>
    <x v="0"/>
    <x v="0"/>
    <x v="0"/>
    <x v="0"/>
    <x v="0"/>
    <x v="0"/>
    <x v="0"/>
    <s v="Direção Financeira"/>
    <x v="0"/>
    <x v="0"/>
    <x v="0"/>
    <x v="0"/>
    <x v="0"/>
    <x v="0"/>
    <x v="0"/>
    <s v="000000"/>
    <x v="0"/>
    <x v="0"/>
    <x v="0"/>
    <x v="0"/>
    <s v="Ajuda de custo a favor do Sr. Domingos de Barros, pela sua deslocação, a cidade da Praia, em missão de serviço, no dia 17 de agosto 2023, conforme anexo."/>
  </r>
  <r>
    <x v="0"/>
    <n v="0"/>
    <n v="0"/>
    <n v="0"/>
    <n v="2800"/>
    <x v="2707"/>
    <x v="0"/>
    <x v="0"/>
    <x v="0"/>
    <s v="03.16.15"/>
    <x v="0"/>
    <x v="0"/>
    <x v="0"/>
    <s v="Direção Financeira"/>
    <s v="03.16.15"/>
    <s v="Direção Financeira"/>
    <s v="03.16.15"/>
    <x v="19"/>
    <x v="0"/>
    <x v="0"/>
    <x v="7"/>
    <x v="0"/>
    <x v="0"/>
    <x v="0"/>
    <x v="0"/>
    <x v="7"/>
    <s v="2023-08-18"/>
    <x v="2"/>
    <n v="28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cidade da Praia, em missão de serviço, nos dias 14 e 15 de agosto 2023, conforme anexo."/>
  </r>
  <r>
    <x v="0"/>
    <n v="0"/>
    <n v="0"/>
    <n v="0"/>
    <n v="5600"/>
    <x v="2708"/>
    <x v="0"/>
    <x v="0"/>
    <x v="0"/>
    <s v="03.16.15"/>
    <x v="0"/>
    <x v="0"/>
    <x v="0"/>
    <s v="Direção Financeira"/>
    <s v="03.16.15"/>
    <s v="Direção Financeira"/>
    <s v="03.16.15"/>
    <x v="19"/>
    <x v="0"/>
    <x v="0"/>
    <x v="7"/>
    <x v="0"/>
    <x v="0"/>
    <x v="0"/>
    <x v="0"/>
    <x v="7"/>
    <s v="2023-08-18"/>
    <x v="2"/>
    <n v="56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a cidade da Praia, em missão de serviço, nos dias 11,12,13 e 14 de agosto 2023, conforme anexo.  "/>
  </r>
  <r>
    <x v="2"/>
    <n v="0"/>
    <n v="0"/>
    <n v="0"/>
    <n v="16825"/>
    <x v="2709"/>
    <x v="0"/>
    <x v="0"/>
    <x v="0"/>
    <s v="01.28.01.08"/>
    <x v="43"/>
    <x v="6"/>
    <x v="7"/>
    <s v="Habitação Social"/>
    <s v="01.28.01"/>
    <s v="Habitação Social"/>
    <s v="01.28.01"/>
    <x v="18"/>
    <x v="0"/>
    <x v="0"/>
    <x v="0"/>
    <x v="0"/>
    <x v="1"/>
    <x v="2"/>
    <x v="0"/>
    <x v="11"/>
    <s v="2023-09-21"/>
    <x v="2"/>
    <n v="16825"/>
    <x v="0"/>
    <m/>
    <x v="0"/>
    <m/>
    <x v="45"/>
    <n v="100479348"/>
    <x v="0"/>
    <x v="0"/>
    <s v="Habitações Sociais"/>
    <s v="ORI"/>
    <x v="0"/>
    <s v="HS"/>
    <x v="0"/>
    <x v="0"/>
    <x v="0"/>
    <x v="0"/>
    <x v="0"/>
    <x v="0"/>
    <x v="0"/>
    <x v="0"/>
    <x v="0"/>
    <x v="0"/>
    <x v="0"/>
    <s v="Habitações Sociais"/>
    <x v="0"/>
    <x v="0"/>
    <x v="0"/>
    <x v="0"/>
    <x v="1"/>
    <x v="0"/>
    <x v="0"/>
    <s v="000000"/>
    <x v="0"/>
    <x v="0"/>
    <x v="0"/>
    <x v="0"/>
    <s v="Pagamento a favor do Loja Nuno Comercio Geral, referente a materias de istalação elétra na habitação da Sra. Benvindo Vaz Cabral, residente em Pilão Cão, confrome anexo."/>
  </r>
  <r>
    <x v="2"/>
    <n v="0"/>
    <n v="0"/>
    <n v="0"/>
    <n v="40600"/>
    <x v="2710"/>
    <x v="0"/>
    <x v="0"/>
    <x v="0"/>
    <s v="01.28.01.08"/>
    <x v="43"/>
    <x v="6"/>
    <x v="7"/>
    <s v="Habitação Social"/>
    <s v="01.28.01"/>
    <s v="Habitação Social"/>
    <s v="01.28.01"/>
    <x v="18"/>
    <x v="0"/>
    <x v="0"/>
    <x v="0"/>
    <x v="0"/>
    <x v="1"/>
    <x v="2"/>
    <x v="0"/>
    <x v="7"/>
    <s v="2023-08-24"/>
    <x v="2"/>
    <n v="40600"/>
    <x v="0"/>
    <m/>
    <x v="0"/>
    <m/>
    <x v="320"/>
    <n v="100479475"/>
    <x v="0"/>
    <x v="0"/>
    <s v="Habitações Sociais"/>
    <s v="ORI"/>
    <x v="0"/>
    <s v="HS"/>
    <x v="0"/>
    <x v="0"/>
    <x v="0"/>
    <x v="0"/>
    <x v="0"/>
    <x v="0"/>
    <x v="0"/>
    <x v="0"/>
    <x v="0"/>
    <x v="0"/>
    <x v="0"/>
    <s v="Habitações Sociais"/>
    <x v="0"/>
    <x v="0"/>
    <x v="0"/>
    <x v="0"/>
    <x v="1"/>
    <x v="0"/>
    <x v="0"/>
    <s v="000000"/>
    <x v="0"/>
    <x v="0"/>
    <x v="0"/>
    <x v="0"/>
    <s v="Pagamento a favor da Empresa José Cabral Construção e Serviços Geral, pela aquisição de materiais de construção para a realização dos trabalhos  de reabilitação da moradia do Sr. Plácido Almeida, na localidade de Veneza, conforme proposta e fatura em anexo.   "/>
  </r>
  <r>
    <x v="0"/>
    <n v="0"/>
    <n v="0"/>
    <n v="0"/>
    <n v="1125"/>
    <x v="2711"/>
    <x v="0"/>
    <x v="0"/>
    <x v="0"/>
    <s v="01.27.04.10"/>
    <x v="13"/>
    <x v="4"/>
    <x v="5"/>
    <s v="Infra-Estruturas e Transportes"/>
    <s v="01.27.04"/>
    <s v="Infra-Estruturas e Transportes"/>
    <s v="01.27.04"/>
    <x v="21"/>
    <x v="0"/>
    <x v="5"/>
    <x v="8"/>
    <x v="0"/>
    <x v="1"/>
    <x v="0"/>
    <x v="0"/>
    <x v="11"/>
    <s v="2023-09-06"/>
    <x v="2"/>
    <n v="1125"/>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referente a trabalhos de pintura, conforme proposta em anexo."/>
  </r>
  <r>
    <x v="0"/>
    <n v="0"/>
    <n v="0"/>
    <n v="0"/>
    <n v="6375"/>
    <x v="2711"/>
    <x v="0"/>
    <x v="0"/>
    <x v="0"/>
    <s v="01.27.04.10"/>
    <x v="13"/>
    <x v="4"/>
    <x v="5"/>
    <s v="Infra-Estruturas e Transportes"/>
    <s v="01.27.04"/>
    <s v="Infra-Estruturas e Transportes"/>
    <s v="01.27.04"/>
    <x v="21"/>
    <x v="0"/>
    <x v="5"/>
    <x v="8"/>
    <x v="0"/>
    <x v="1"/>
    <x v="0"/>
    <x v="0"/>
    <x v="11"/>
    <s v="2023-09-06"/>
    <x v="2"/>
    <n v="6375"/>
    <x v="0"/>
    <m/>
    <x v="0"/>
    <m/>
    <x v="365"/>
    <n v="100395085"/>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trabalhos de pintura, conforme proposta em anexo."/>
  </r>
  <r>
    <x v="0"/>
    <n v="0"/>
    <n v="0"/>
    <n v="0"/>
    <n v="2800"/>
    <x v="2712"/>
    <x v="0"/>
    <x v="0"/>
    <x v="0"/>
    <s v="03.16.15"/>
    <x v="0"/>
    <x v="0"/>
    <x v="0"/>
    <s v="Direção Financeira"/>
    <s v="03.16.15"/>
    <s v="Direção Financeira"/>
    <s v="03.16.15"/>
    <x v="19"/>
    <x v="0"/>
    <x v="0"/>
    <x v="7"/>
    <x v="0"/>
    <x v="0"/>
    <x v="0"/>
    <x v="0"/>
    <x v="11"/>
    <s v="2023-09-27"/>
    <x v="2"/>
    <n v="2800"/>
    <x v="0"/>
    <m/>
    <x v="0"/>
    <m/>
    <x v="366"/>
    <n v="100081554"/>
    <x v="0"/>
    <x v="0"/>
    <s v="Direção Financeira"/>
    <s v="ORI"/>
    <x v="0"/>
    <m/>
    <x v="0"/>
    <x v="0"/>
    <x v="0"/>
    <x v="0"/>
    <x v="0"/>
    <x v="0"/>
    <x v="0"/>
    <x v="0"/>
    <x v="0"/>
    <x v="0"/>
    <x v="0"/>
    <s v="Direção Financeira"/>
    <x v="0"/>
    <x v="0"/>
    <x v="0"/>
    <x v="0"/>
    <x v="0"/>
    <x v="0"/>
    <x v="0"/>
    <s v="000000"/>
    <x v="0"/>
    <x v="0"/>
    <x v="0"/>
    <x v="0"/>
    <s v="Ajuda de custo a favor da SR. Carlos Armando Fernandes, pela sua deslocação em missão de serviço a cidade da Praia nos dia 04 e 13 de Setembro de 2023, conforme justificativo em anexo."/>
  </r>
  <r>
    <x v="0"/>
    <n v="0"/>
    <n v="0"/>
    <n v="0"/>
    <n v="41400"/>
    <x v="2713"/>
    <x v="0"/>
    <x v="0"/>
    <x v="0"/>
    <s v="01.25.03.12"/>
    <x v="16"/>
    <x v="1"/>
    <x v="1"/>
    <s v="Emprego e Formação profissional"/>
    <s v="01.25.03"/>
    <s v="Emprego e Formação profissional"/>
    <s v="01.25.03"/>
    <x v="21"/>
    <x v="0"/>
    <x v="5"/>
    <x v="8"/>
    <x v="0"/>
    <x v="1"/>
    <x v="0"/>
    <x v="0"/>
    <x v="11"/>
    <s v="2023-09-27"/>
    <x v="2"/>
    <n v="41400"/>
    <x v="0"/>
    <m/>
    <x v="0"/>
    <m/>
    <x v="104"/>
    <n v="100387498"/>
    <x v="0"/>
    <x v="0"/>
    <s v="Estágios Profissionais e Promoção de Emprego"/>
    <s v="ORI"/>
    <x v="0"/>
    <m/>
    <x v="0"/>
    <x v="0"/>
    <x v="0"/>
    <x v="0"/>
    <x v="0"/>
    <x v="0"/>
    <x v="0"/>
    <x v="0"/>
    <x v="0"/>
    <x v="0"/>
    <x v="0"/>
    <s v="Estágios Profissionais e Promoção de Emprego"/>
    <x v="0"/>
    <x v="0"/>
    <x v="0"/>
    <x v="0"/>
    <x v="1"/>
    <x v="0"/>
    <x v="0"/>
    <s v="000000"/>
    <x v="0"/>
    <x v="0"/>
    <x v="0"/>
    <x v="0"/>
    <s v="Pagamento a favor dos formadores em educação financeira, conforme proposta em anexo."/>
  </r>
  <r>
    <x v="0"/>
    <n v="0"/>
    <n v="0"/>
    <n v="0"/>
    <n v="113"/>
    <x v="2714"/>
    <x v="0"/>
    <x v="1"/>
    <x v="0"/>
    <s v="80.02.01"/>
    <x v="2"/>
    <x v="2"/>
    <x v="2"/>
    <s v="Retenções Iur"/>
    <s v="80.02.01"/>
    <s v="Retenções Iur"/>
    <s v="80.02.01"/>
    <x v="2"/>
    <x v="0"/>
    <x v="2"/>
    <x v="0"/>
    <x v="1"/>
    <x v="2"/>
    <x v="1"/>
    <x v="0"/>
    <x v="7"/>
    <s v="2023-08-28"/>
    <x v="2"/>
    <n v="113"/>
    <x v="0"/>
    <m/>
    <x v="0"/>
    <m/>
    <x v="2"/>
    <n v="100474696"/>
    <x v="0"/>
    <x v="0"/>
    <s v="Retenções Iur"/>
    <s v="ORI"/>
    <x v="0"/>
    <s v="RIUR"/>
    <x v="0"/>
    <x v="0"/>
    <x v="0"/>
    <x v="0"/>
    <x v="0"/>
    <x v="0"/>
    <x v="0"/>
    <x v="0"/>
    <x v="0"/>
    <x v="0"/>
    <x v="0"/>
    <s v="Retenções Iur"/>
    <x v="0"/>
    <x v="0"/>
    <x v="0"/>
    <x v="0"/>
    <x v="2"/>
    <x v="0"/>
    <x v="0"/>
    <s v="000000"/>
    <x v="0"/>
    <x v="1"/>
    <x v="0"/>
    <x v="0"/>
    <s v="RETENCAO OT"/>
  </r>
  <r>
    <x v="0"/>
    <n v="0"/>
    <n v="0"/>
    <n v="0"/>
    <n v="83816"/>
    <x v="2715"/>
    <x v="0"/>
    <x v="1"/>
    <x v="0"/>
    <s v="80.02.10.01"/>
    <x v="6"/>
    <x v="2"/>
    <x v="2"/>
    <s v="Outros"/>
    <s v="80.02.10"/>
    <s v="Outros"/>
    <s v="80.02.10"/>
    <x v="12"/>
    <x v="0"/>
    <x v="2"/>
    <x v="0"/>
    <x v="1"/>
    <x v="2"/>
    <x v="1"/>
    <x v="0"/>
    <x v="7"/>
    <s v="2023-08-28"/>
    <x v="2"/>
    <n v="8381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003"/>
    <x v="2716"/>
    <x v="0"/>
    <x v="1"/>
    <x v="0"/>
    <s v="80.02.10.02"/>
    <x v="7"/>
    <x v="2"/>
    <x v="2"/>
    <s v="Outros"/>
    <s v="80.02.10"/>
    <s v="Outros"/>
    <s v="80.02.10"/>
    <x v="13"/>
    <x v="0"/>
    <x v="2"/>
    <x v="0"/>
    <x v="1"/>
    <x v="2"/>
    <x v="1"/>
    <x v="0"/>
    <x v="7"/>
    <s v="2023-08-28"/>
    <x v="2"/>
    <n v="4003"/>
    <x v="0"/>
    <m/>
    <x v="0"/>
    <m/>
    <x v="7"/>
    <n v="100474707"/>
    <x v="0"/>
    <x v="0"/>
    <s v="Retençoes STAPS"/>
    <s v="ORI"/>
    <x v="0"/>
    <s v="RSND"/>
    <x v="0"/>
    <x v="0"/>
    <x v="0"/>
    <x v="0"/>
    <x v="0"/>
    <x v="0"/>
    <x v="0"/>
    <x v="0"/>
    <x v="0"/>
    <x v="0"/>
    <x v="0"/>
    <s v="Retençoes STAPS"/>
    <x v="0"/>
    <x v="0"/>
    <x v="0"/>
    <x v="0"/>
    <x v="2"/>
    <x v="0"/>
    <x v="0"/>
    <s v="000000"/>
    <x v="0"/>
    <x v="1"/>
    <x v="0"/>
    <x v="0"/>
    <s v="RETENCAO OT"/>
  </r>
  <r>
    <x v="0"/>
    <n v="0"/>
    <n v="0"/>
    <n v="0"/>
    <n v="281"/>
    <x v="2717"/>
    <x v="0"/>
    <x v="1"/>
    <x v="0"/>
    <s v="80.02.10.24"/>
    <x v="38"/>
    <x v="2"/>
    <x v="2"/>
    <s v="Outros"/>
    <s v="80.02.10"/>
    <s v="Outros"/>
    <s v="80.02.10"/>
    <x v="13"/>
    <x v="0"/>
    <x v="2"/>
    <x v="0"/>
    <x v="1"/>
    <x v="2"/>
    <x v="1"/>
    <x v="0"/>
    <x v="7"/>
    <s v="2023-08-28"/>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2718"/>
    <x v="0"/>
    <x v="1"/>
    <x v="0"/>
    <s v="80.02.10.26"/>
    <x v="3"/>
    <x v="2"/>
    <x v="2"/>
    <s v="Outros"/>
    <s v="80.02.10"/>
    <s v="Outros"/>
    <s v="80.02.10"/>
    <x v="3"/>
    <x v="0"/>
    <x v="2"/>
    <x v="2"/>
    <x v="1"/>
    <x v="2"/>
    <x v="1"/>
    <x v="0"/>
    <x v="7"/>
    <s v="2023-08-28"/>
    <x v="2"/>
    <n v="4291"/>
    <x v="0"/>
    <m/>
    <x v="0"/>
    <m/>
    <x v="3"/>
    <n v="100479277"/>
    <x v="0"/>
    <x v="0"/>
    <s v="Retenção Sansung"/>
    <s v="ORI"/>
    <x v="0"/>
    <s v="RS"/>
    <x v="0"/>
    <x v="0"/>
    <x v="0"/>
    <x v="0"/>
    <x v="0"/>
    <x v="0"/>
    <x v="0"/>
    <x v="0"/>
    <x v="0"/>
    <x v="0"/>
    <x v="0"/>
    <s v="Retenção Sansung"/>
    <x v="0"/>
    <x v="0"/>
    <x v="0"/>
    <x v="0"/>
    <x v="2"/>
    <x v="0"/>
    <x v="0"/>
    <s v="000000"/>
    <x v="0"/>
    <x v="1"/>
    <x v="0"/>
    <x v="0"/>
    <s v="RETENCAO OT"/>
  </r>
  <r>
    <x v="0"/>
    <n v="0"/>
    <n v="0"/>
    <n v="0"/>
    <n v="25409"/>
    <x v="2719"/>
    <x v="0"/>
    <x v="1"/>
    <x v="0"/>
    <s v="80.02.01"/>
    <x v="2"/>
    <x v="2"/>
    <x v="2"/>
    <s v="Retenções Iur"/>
    <s v="80.02.01"/>
    <s v="Retenções Iur"/>
    <s v="80.02.01"/>
    <x v="2"/>
    <x v="0"/>
    <x v="2"/>
    <x v="0"/>
    <x v="1"/>
    <x v="2"/>
    <x v="1"/>
    <x v="0"/>
    <x v="7"/>
    <s v="2023-08-28"/>
    <x v="2"/>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2720"/>
    <x v="0"/>
    <x v="1"/>
    <x v="0"/>
    <s v="80.02.10.01"/>
    <x v="6"/>
    <x v="2"/>
    <x v="2"/>
    <s v="Outros"/>
    <s v="80.02.10"/>
    <s v="Outros"/>
    <s v="80.02.10"/>
    <x v="12"/>
    <x v="0"/>
    <x v="2"/>
    <x v="0"/>
    <x v="1"/>
    <x v="2"/>
    <x v="1"/>
    <x v="0"/>
    <x v="7"/>
    <s v="2023-08-28"/>
    <x v="2"/>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2721"/>
    <x v="0"/>
    <x v="1"/>
    <x v="0"/>
    <s v="80.02.10.20"/>
    <x v="18"/>
    <x v="2"/>
    <x v="2"/>
    <s v="Outros"/>
    <s v="80.02.10"/>
    <s v="Outros"/>
    <s v="80.02.10"/>
    <x v="3"/>
    <x v="0"/>
    <x v="2"/>
    <x v="2"/>
    <x v="1"/>
    <x v="2"/>
    <x v="1"/>
    <x v="0"/>
    <x v="7"/>
    <s v="2023-08-28"/>
    <x v="2"/>
    <n v="4800"/>
    <x v="0"/>
    <m/>
    <x v="0"/>
    <m/>
    <x v="21"/>
    <n v="100477977"/>
    <x v="0"/>
    <x v="0"/>
    <s v="Retenções CVMovel"/>
    <s v="ORI"/>
    <x v="0"/>
    <s v="RT"/>
    <x v="0"/>
    <x v="0"/>
    <x v="0"/>
    <x v="0"/>
    <x v="0"/>
    <x v="0"/>
    <x v="0"/>
    <x v="0"/>
    <x v="0"/>
    <x v="0"/>
    <x v="0"/>
    <s v="Retenções CVMovel"/>
    <x v="0"/>
    <x v="0"/>
    <x v="0"/>
    <x v="0"/>
    <x v="2"/>
    <x v="0"/>
    <x v="0"/>
    <s v="000000"/>
    <x v="0"/>
    <x v="1"/>
    <x v="0"/>
    <x v="0"/>
    <s v="RETENCAO OT"/>
  </r>
  <r>
    <x v="0"/>
    <n v="0"/>
    <n v="0"/>
    <n v="0"/>
    <n v="7374"/>
    <x v="2722"/>
    <x v="0"/>
    <x v="1"/>
    <x v="0"/>
    <s v="80.02.10.26"/>
    <x v="3"/>
    <x v="2"/>
    <x v="2"/>
    <s v="Outros"/>
    <s v="80.02.10"/>
    <s v="Outros"/>
    <s v="80.02.10"/>
    <x v="3"/>
    <x v="0"/>
    <x v="2"/>
    <x v="2"/>
    <x v="1"/>
    <x v="2"/>
    <x v="1"/>
    <x v="0"/>
    <x v="7"/>
    <s v="2023-08-28"/>
    <x v="2"/>
    <n v="7374"/>
    <x v="0"/>
    <m/>
    <x v="0"/>
    <m/>
    <x v="3"/>
    <n v="100479277"/>
    <x v="0"/>
    <x v="0"/>
    <s v="Retenção Sansung"/>
    <s v="ORI"/>
    <x v="0"/>
    <s v="RS"/>
    <x v="0"/>
    <x v="0"/>
    <x v="0"/>
    <x v="0"/>
    <x v="0"/>
    <x v="0"/>
    <x v="0"/>
    <x v="0"/>
    <x v="0"/>
    <x v="0"/>
    <x v="0"/>
    <s v="Retenção Sansung"/>
    <x v="0"/>
    <x v="0"/>
    <x v="0"/>
    <x v="0"/>
    <x v="2"/>
    <x v="0"/>
    <x v="0"/>
    <s v="000000"/>
    <x v="0"/>
    <x v="1"/>
    <x v="0"/>
    <x v="0"/>
    <s v="RETENCAO OT"/>
  </r>
  <r>
    <x v="0"/>
    <n v="0"/>
    <n v="0"/>
    <n v="0"/>
    <n v="83022"/>
    <x v="2723"/>
    <x v="0"/>
    <x v="0"/>
    <x v="0"/>
    <s v="01.25.01.10"/>
    <x v="11"/>
    <x v="1"/>
    <x v="1"/>
    <s v="Educação"/>
    <s v="01.25.01"/>
    <s v="Educação"/>
    <s v="01.25.01"/>
    <x v="21"/>
    <x v="0"/>
    <x v="5"/>
    <x v="8"/>
    <x v="0"/>
    <x v="1"/>
    <x v="0"/>
    <x v="0"/>
    <x v="8"/>
    <s v="2023-10-11"/>
    <x v="3"/>
    <n v="83022"/>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ível, para as viaturas afetos ao transporte escolar da CMSM, conforme anexo. "/>
  </r>
  <r>
    <x v="0"/>
    <n v="0"/>
    <n v="0"/>
    <n v="0"/>
    <n v="30000"/>
    <x v="2724"/>
    <x v="0"/>
    <x v="0"/>
    <x v="0"/>
    <s v="01.27.04.10"/>
    <x v="13"/>
    <x v="4"/>
    <x v="5"/>
    <s v="Infra-Estruturas e Transportes"/>
    <s v="01.27.04"/>
    <s v="Infra-Estruturas e Transportes"/>
    <s v="01.27.04"/>
    <x v="21"/>
    <x v="0"/>
    <x v="5"/>
    <x v="8"/>
    <x v="0"/>
    <x v="1"/>
    <x v="0"/>
    <x v="0"/>
    <x v="8"/>
    <s v="2023-10-17"/>
    <x v="3"/>
    <n v="30000"/>
    <x v="0"/>
    <m/>
    <x v="0"/>
    <m/>
    <x v="117"/>
    <n v="100477538"/>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Oficina Mecânica André, pela aquisição de serviços prestado, conforme anexo."/>
  </r>
  <r>
    <x v="0"/>
    <n v="0"/>
    <n v="0"/>
    <n v="0"/>
    <n v="6000"/>
    <x v="2725"/>
    <x v="0"/>
    <x v="0"/>
    <x v="0"/>
    <s v="03.16.02"/>
    <x v="9"/>
    <x v="0"/>
    <x v="0"/>
    <s v="Gabinete do Presidente"/>
    <s v="03.16.02"/>
    <s v="Gabinete do Presidente"/>
    <s v="03.16.02"/>
    <x v="19"/>
    <x v="0"/>
    <x v="0"/>
    <x v="7"/>
    <x v="0"/>
    <x v="0"/>
    <x v="0"/>
    <x v="0"/>
    <x v="8"/>
    <s v="2023-10-20"/>
    <x v="3"/>
    <n v="6000"/>
    <x v="0"/>
    <m/>
    <x v="0"/>
    <m/>
    <x v="12"/>
    <n v="100444140"/>
    <x v="0"/>
    <x v="0"/>
    <s v="Gabinete do Presidente"/>
    <s v="ORI"/>
    <x v="0"/>
    <m/>
    <x v="0"/>
    <x v="0"/>
    <x v="0"/>
    <x v="0"/>
    <x v="0"/>
    <x v="0"/>
    <x v="0"/>
    <x v="0"/>
    <x v="0"/>
    <x v="0"/>
    <x v="0"/>
    <s v="Gabinete do Presidente"/>
    <x v="0"/>
    <x v="0"/>
    <x v="0"/>
    <x v="0"/>
    <x v="0"/>
    <x v="0"/>
    <x v="0"/>
    <s v="000000"/>
    <x v="0"/>
    <x v="0"/>
    <x v="0"/>
    <x v="0"/>
    <s v="Ajuda de custo a favor do senhor Herménio celso Fernandes pela sua deslocação em missão de serviço a cidade da Praia e Assomada nos dia 17 e 18 de Outubro de 2023, conforme justificativo em anexo.  "/>
  </r>
  <r>
    <x v="0"/>
    <n v="0"/>
    <n v="0"/>
    <n v="0"/>
    <n v="30000"/>
    <x v="2726"/>
    <x v="0"/>
    <x v="0"/>
    <x v="0"/>
    <s v="01.25.04.22"/>
    <x v="17"/>
    <x v="1"/>
    <x v="1"/>
    <s v="Cultura"/>
    <s v="01.25.04"/>
    <s v="Cultura"/>
    <s v="01.25.04"/>
    <x v="21"/>
    <x v="0"/>
    <x v="5"/>
    <x v="8"/>
    <x v="0"/>
    <x v="1"/>
    <x v="0"/>
    <x v="0"/>
    <x v="8"/>
    <s v="2023-10-24"/>
    <x v="3"/>
    <n v="30000"/>
    <x v="0"/>
    <m/>
    <x v="0"/>
    <m/>
    <x v="326"/>
    <n v="100477464"/>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referente a montagem de palco, conforme proposta em anexo."/>
  </r>
  <r>
    <x v="0"/>
    <n v="0"/>
    <n v="0"/>
    <n v="0"/>
    <n v="382"/>
    <x v="2727"/>
    <x v="0"/>
    <x v="0"/>
    <x v="0"/>
    <s v="03.16.17"/>
    <x v="53"/>
    <x v="0"/>
    <x v="0"/>
    <s v="Direção Proteção Civil"/>
    <s v="03.16.17"/>
    <s v="Direção Proteção Civil"/>
    <s v="03.16.17"/>
    <x v="51"/>
    <x v="0"/>
    <x v="0"/>
    <x v="0"/>
    <x v="0"/>
    <x v="0"/>
    <x v="0"/>
    <x v="0"/>
    <x v="8"/>
    <s v="2023-10-26"/>
    <x v="3"/>
    <n v="382"/>
    <x v="0"/>
    <m/>
    <x v="0"/>
    <m/>
    <x v="2"/>
    <n v="100474696"/>
    <x v="0"/>
    <x v="2"/>
    <s v="Direção Proteção Civil"/>
    <s v="ORI"/>
    <x v="0"/>
    <m/>
    <x v="0"/>
    <x v="0"/>
    <x v="0"/>
    <x v="0"/>
    <x v="0"/>
    <x v="0"/>
    <x v="0"/>
    <x v="0"/>
    <x v="0"/>
    <x v="0"/>
    <x v="0"/>
    <s v="Direção Proteção Civil"/>
    <x v="0"/>
    <x v="0"/>
    <x v="0"/>
    <x v="0"/>
    <x v="0"/>
    <x v="0"/>
    <x v="0"/>
    <s v="000000"/>
    <x v="0"/>
    <x v="0"/>
    <x v="2"/>
    <x v="0"/>
    <s v="Pagamento de salário referente a 10-2023"/>
  </r>
  <r>
    <x v="0"/>
    <n v="0"/>
    <n v="0"/>
    <n v="0"/>
    <n v="831"/>
    <x v="2727"/>
    <x v="0"/>
    <x v="0"/>
    <x v="0"/>
    <s v="03.16.17"/>
    <x v="53"/>
    <x v="0"/>
    <x v="0"/>
    <s v="Direção Proteção Civil"/>
    <s v="03.16.17"/>
    <s v="Direção Proteção Civil"/>
    <s v="03.16.17"/>
    <x v="37"/>
    <x v="0"/>
    <x v="0"/>
    <x v="0"/>
    <x v="1"/>
    <x v="0"/>
    <x v="0"/>
    <x v="0"/>
    <x v="8"/>
    <s v="2023-10-26"/>
    <x v="3"/>
    <n v="831"/>
    <x v="0"/>
    <m/>
    <x v="0"/>
    <m/>
    <x v="2"/>
    <n v="100474696"/>
    <x v="0"/>
    <x v="2"/>
    <s v="Direção Proteção Civil"/>
    <s v="ORI"/>
    <x v="0"/>
    <m/>
    <x v="0"/>
    <x v="0"/>
    <x v="0"/>
    <x v="0"/>
    <x v="0"/>
    <x v="0"/>
    <x v="0"/>
    <x v="0"/>
    <x v="0"/>
    <x v="0"/>
    <x v="0"/>
    <s v="Direção Proteção Civil"/>
    <x v="0"/>
    <x v="0"/>
    <x v="0"/>
    <x v="0"/>
    <x v="0"/>
    <x v="0"/>
    <x v="0"/>
    <s v="000000"/>
    <x v="0"/>
    <x v="0"/>
    <x v="2"/>
    <x v="0"/>
    <s v="Pagamento de salário referente a 10-2023"/>
  </r>
  <r>
    <x v="0"/>
    <n v="0"/>
    <n v="0"/>
    <n v="0"/>
    <n v="170"/>
    <x v="2727"/>
    <x v="0"/>
    <x v="0"/>
    <x v="0"/>
    <s v="03.16.17"/>
    <x v="53"/>
    <x v="0"/>
    <x v="0"/>
    <s v="Direção Proteção Civil"/>
    <s v="03.16.17"/>
    <s v="Direção Proteção Civil"/>
    <s v="03.16.17"/>
    <x v="51"/>
    <x v="0"/>
    <x v="0"/>
    <x v="0"/>
    <x v="0"/>
    <x v="0"/>
    <x v="0"/>
    <x v="0"/>
    <x v="8"/>
    <s v="2023-10-26"/>
    <x v="3"/>
    <n v="170"/>
    <x v="0"/>
    <m/>
    <x v="0"/>
    <m/>
    <x v="82"/>
    <n v="100478986"/>
    <x v="0"/>
    <x v="7"/>
    <s v="Direção Proteção Civil"/>
    <s v="ORI"/>
    <x v="0"/>
    <m/>
    <x v="0"/>
    <x v="0"/>
    <x v="0"/>
    <x v="0"/>
    <x v="0"/>
    <x v="0"/>
    <x v="0"/>
    <x v="0"/>
    <x v="0"/>
    <x v="0"/>
    <x v="0"/>
    <s v="Direção Proteção Civil"/>
    <x v="0"/>
    <x v="0"/>
    <x v="0"/>
    <x v="0"/>
    <x v="0"/>
    <x v="0"/>
    <x v="0"/>
    <s v="000000"/>
    <x v="0"/>
    <x v="0"/>
    <x v="7"/>
    <x v="0"/>
    <s v="Pagamento de salário referente a 10-2023"/>
  </r>
  <r>
    <x v="0"/>
    <n v="0"/>
    <n v="0"/>
    <n v="0"/>
    <n v="372"/>
    <x v="2727"/>
    <x v="0"/>
    <x v="0"/>
    <x v="0"/>
    <s v="03.16.17"/>
    <x v="53"/>
    <x v="0"/>
    <x v="0"/>
    <s v="Direção Proteção Civil"/>
    <s v="03.16.17"/>
    <s v="Direção Proteção Civil"/>
    <s v="03.16.17"/>
    <x v="37"/>
    <x v="0"/>
    <x v="0"/>
    <x v="0"/>
    <x v="1"/>
    <x v="0"/>
    <x v="0"/>
    <x v="0"/>
    <x v="8"/>
    <s v="2023-10-26"/>
    <x v="3"/>
    <n v="372"/>
    <x v="0"/>
    <m/>
    <x v="0"/>
    <m/>
    <x v="82"/>
    <n v="100478986"/>
    <x v="0"/>
    <x v="7"/>
    <s v="Direção Proteção Civil"/>
    <s v="ORI"/>
    <x v="0"/>
    <m/>
    <x v="0"/>
    <x v="0"/>
    <x v="0"/>
    <x v="0"/>
    <x v="0"/>
    <x v="0"/>
    <x v="0"/>
    <x v="0"/>
    <x v="0"/>
    <x v="0"/>
    <x v="0"/>
    <s v="Direção Proteção Civil"/>
    <x v="0"/>
    <x v="0"/>
    <x v="0"/>
    <x v="0"/>
    <x v="0"/>
    <x v="0"/>
    <x v="0"/>
    <s v="000000"/>
    <x v="0"/>
    <x v="0"/>
    <x v="7"/>
    <x v="0"/>
    <s v="Pagamento de salário referente a 10-2023"/>
  </r>
  <r>
    <x v="0"/>
    <n v="0"/>
    <n v="0"/>
    <n v="0"/>
    <n v="238"/>
    <x v="2727"/>
    <x v="0"/>
    <x v="0"/>
    <x v="0"/>
    <s v="03.16.17"/>
    <x v="53"/>
    <x v="0"/>
    <x v="0"/>
    <s v="Direção Proteção Civil"/>
    <s v="03.16.17"/>
    <s v="Direção Proteção Civil"/>
    <s v="03.16.17"/>
    <x v="51"/>
    <x v="0"/>
    <x v="0"/>
    <x v="0"/>
    <x v="0"/>
    <x v="0"/>
    <x v="0"/>
    <x v="0"/>
    <x v="8"/>
    <s v="2023-10-26"/>
    <x v="3"/>
    <n v="238"/>
    <x v="0"/>
    <m/>
    <x v="0"/>
    <m/>
    <x v="51"/>
    <n v="100478987"/>
    <x v="0"/>
    <x v="5"/>
    <s v="Direção Proteção Civil"/>
    <s v="ORI"/>
    <x v="0"/>
    <m/>
    <x v="0"/>
    <x v="0"/>
    <x v="0"/>
    <x v="0"/>
    <x v="0"/>
    <x v="0"/>
    <x v="0"/>
    <x v="0"/>
    <x v="0"/>
    <x v="0"/>
    <x v="0"/>
    <s v="Direção Proteção Civil"/>
    <x v="0"/>
    <x v="0"/>
    <x v="0"/>
    <x v="0"/>
    <x v="0"/>
    <x v="0"/>
    <x v="0"/>
    <s v="000000"/>
    <x v="0"/>
    <x v="0"/>
    <x v="5"/>
    <x v="0"/>
    <s v="Pagamento de salário referente a 10-2023"/>
  </r>
  <r>
    <x v="0"/>
    <n v="0"/>
    <n v="0"/>
    <n v="0"/>
    <n v="520"/>
    <x v="2727"/>
    <x v="0"/>
    <x v="0"/>
    <x v="0"/>
    <s v="03.16.17"/>
    <x v="53"/>
    <x v="0"/>
    <x v="0"/>
    <s v="Direção Proteção Civil"/>
    <s v="03.16.17"/>
    <s v="Direção Proteção Civil"/>
    <s v="03.16.17"/>
    <x v="37"/>
    <x v="0"/>
    <x v="0"/>
    <x v="0"/>
    <x v="1"/>
    <x v="0"/>
    <x v="0"/>
    <x v="0"/>
    <x v="8"/>
    <s v="2023-10-26"/>
    <x v="3"/>
    <n v="520"/>
    <x v="0"/>
    <m/>
    <x v="0"/>
    <m/>
    <x v="51"/>
    <n v="100478987"/>
    <x v="0"/>
    <x v="5"/>
    <s v="Direção Proteção Civil"/>
    <s v="ORI"/>
    <x v="0"/>
    <m/>
    <x v="0"/>
    <x v="0"/>
    <x v="0"/>
    <x v="0"/>
    <x v="0"/>
    <x v="0"/>
    <x v="0"/>
    <x v="0"/>
    <x v="0"/>
    <x v="0"/>
    <x v="0"/>
    <s v="Direção Proteção Civil"/>
    <x v="0"/>
    <x v="0"/>
    <x v="0"/>
    <x v="0"/>
    <x v="0"/>
    <x v="0"/>
    <x v="0"/>
    <s v="000000"/>
    <x v="0"/>
    <x v="0"/>
    <x v="5"/>
    <x v="0"/>
    <s v="Pagamento de salário referente a 10-2023"/>
  </r>
  <r>
    <x v="0"/>
    <n v="0"/>
    <n v="0"/>
    <n v="0"/>
    <n v="1912"/>
    <x v="2727"/>
    <x v="0"/>
    <x v="0"/>
    <x v="0"/>
    <s v="03.16.17"/>
    <x v="53"/>
    <x v="0"/>
    <x v="0"/>
    <s v="Direção Proteção Civil"/>
    <s v="03.16.17"/>
    <s v="Direção Proteção Civil"/>
    <s v="03.16.17"/>
    <x v="51"/>
    <x v="0"/>
    <x v="0"/>
    <x v="0"/>
    <x v="0"/>
    <x v="0"/>
    <x v="0"/>
    <x v="0"/>
    <x v="8"/>
    <s v="2023-10-26"/>
    <x v="3"/>
    <n v="1912"/>
    <x v="0"/>
    <m/>
    <x v="0"/>
    <m/>
    <x v="6"/>
    <n v="100474706"/>
    <x v="0"/>
    <x v="3"/>
    <s v="Direção Proteção Civil"/>
    <s v="ORI"/>
    <x v="0"/>
    <m/>
    <x v="0"/>
    <x v="0"/>
    <x v="0"/>
    <x v="0"/>
    <x v="0"/>
    <x v="0"/>
    <x v="0"/>
    <x v="0"/>
    <x v="0"/>
    <x v="0"/>
    <x v="0"/>
    <s v="Direção Proteção Civil"/>
    <x v="0"/>
    <x v="0"/>
    <x v="0"/>
    <x v="0"/>
    <x v="0"/>
    <x v="0"/>
    <x v="0"/>
    <s v="000000"/>
    <x v="0"/>
    <x v="0"/>
    <x v="3"/>
    <x v="0"/>
    <s v="Pagamento de salário referente a 10-2023"/>
  </r>
  <r>
    <x v="0"/>
    <n v="0"/>
    <n v="0"/>
    <n v="0"/>
    <n v="4155"/>
    <x v="2727"/>
    <x v="0"/>
    <x v="0"/>
    <x v="0"/>
    <s v="03.16.17"/>
    <x v="53"/>
    <x v="0"/>
    <x v="0"/>
    <s v="Direção Proteção Civil"/>
    <s v="03.16.17"/>
    <s v="Direção Proteção Civil"/>
    <s v="03.16.17"/>
    <x v="37"/>
    <x v="0"/>
    <x v="0"/>
    <x v="0"/>
    <x v="1"/>
    <x v="0"/>
    <x v="0"/>
    <x v="0"/>
    <x v="8"/>
    <s v="2023-10-26"/>
    <x v="3"/>
    <n v="4155"/>
    <x v="0"/>
    <m/>
    <x v="0"/>
    <m/>
    <x v="6"/>
    <n v="100474706"/>
    <x v="0"/>
    <x v="3"/>
    <s v="Direção Proteção Civil"/>
    <s v="ORI"/>
    <x v="0"/>
    <m/>
    <x v="0"/>
    <x v="0"/>
    <x v="0"/>
    <x v="0"/>
    <x v="0"/>
    <x v="0"/>
    <x v="0"/>
    <x v="0"/>
    <x v="0"/>
    <x v="0"/>
    <x v="0"/>
    <s v="Direção Proteção Civil"/>
    <x v="0"/>
    <x v="0"/>
    <x v="0"/>
    <x v="0"/>
    <x v="0"/>
    <x v="0"/>
    <x v="0"/>
    <s v="000000"/>
    <x v="0"/>
    <x v="0"/>
    <x v="3"/>
    <x v="0"/>
    <s v="Pagamento de salário referente a 10-2023"/>
  </r>
  <r>
    <x v="0"/>
    <n v="0"/>
    <n v="0"/>
    <n v="0"/>
    <n v="32204"/>
    <x v="2727"/>
    <x v="0"/>
    <x v="0"/>
    <x v="0"/>
    <s v="03.16.17"/>
    <x v="53"/>
    <x v="0"/>
    <x v="0"/>
    <s v="Direção Proteção Civil"/>
    <s v="03.16.17"/>
    <s v="Direção Proteção Civil"/>
    <s v="03.16.17"/>
    <x v="51"/>
    <x v="0"/>
    <x v="0"/>
    <x v="0"/>
    <x v="0"/>
    <x v="0"/>
    <x v="0"/>
    <x v="0"/>
    <x v="8"/>
    <s v="2023-10-26"/>
    <x v="3"/>
    <n v="32204"/>
    <x v="0"/>
    <m/>
    <x v="0"/>
    <m/>
    <x v="4"/>
    <n v="100474693"/>
    <x v="0"/>
    <x v="0"/>
    <s v="Direção Proteção Civil"/>
    <s v="ORI"/>
    <x v="0"/>
    <m/>
    <x v="0"/>
    <x v="0"/>
    <x v="0"/>
    <x v="0"/>
    <x v="0"/>
    <x v="0"/>
    <x v="0"/>
    <x v="0"/>
    <x v="0"/>
    <x v="0"/>
    <x v="0"/>
    <s v="Direção Proteção Civil"/>
    <x v="0"/>
    <x v="0"/>
    <x v="0"/>
    <x v="0"/>
    <x v="0"/>
    <x v="0"/>
    <x v="0"/>
    <s v="000000"/>
    <x v="0"/>
    <x v="0"/>
    <x v="0"/>
    <x v="0"/>
    <s v="Pagamento de salário referente a 10-2023"/>
  </r>
  <r>
    <x v="0"/>
    <n v="0"/>
    <n v="0"/>
    <n v="0"/>
    <n v="69954"/>
    <x v="2727"/>
    <x v="0"/>
    <x v="0"/>
    <x v="0"/>
    <s v="03.16.17"/>
    <x v="53"/>
    <x v="0"/>
    <x v="0"/>
    <s v="Direção Proteção Civil"/>
    <s v="03.16.17"/>
    <s v="Direção Proteção Civil"/>
    <s v="03.16.17"/>
    <x v="37"/>
    <x v="0"/>
    <x v="0"/>
    <x v="0"/>
    <x v="1"/>
    <x v="0"/>
    <x v="0"/>
    <x v="0"/>
    <x v="8"/>
    <s v="2023-10-26"/>
    <x v="3"/>
    <n v="69954"/>
    <x v="0"/>
    <m/>
    <x v="0"/>
    <m/>
    <x v="4"/>
    <n v="100474693"/>
    <x v="0"/>
    <x v="0"/>
    <s v="Direção Proteção Civil"/>
    <s v="ORI"/>
    <x v="0"/>
    <m/>
    <x v="0"/>
    <x v="0"/>
    <x v="0"/>
    <x v="0"/>
    <x v="0"/>
    <x v="0"/>
    <x v="0"/>
    <x v="0"/>
    <x v="0"/>
    <x v="0"/>
    <x v="0"/>
    <s v="Direção Proteção Civil"/>
    <x v="0"/>
    <x v="0"/>
    <x v="0"/>
    <x v="0"/>
    <x v="0"/>
    <x v="0"/>
    <x v="0"/>
    <s v="000000"/>
    <x v="0"/>
    <x v="0"/>
    <x v="0"/>
    <x v="0"/>
    <s v="Pagamento de salário referente a 10-2023"/>
  </r>
  <r>
    <x v="0"/>
    <n v="0"/>
    <n v="0"/>
    <n v="0"/>
    <n v="2620"/>
    <x v="2728"/>
    <x v="0"/>
    <x v="0"/>
    <x v="0"/>
    <s v="03.16.24"/>
    <x v="56"/>
    <x v="0"/>
    <x v="0"/>
    <s v="Direcao da Familia, Inclusão, Género e Saúde"/>
    <s v="03.16.24"/>
    <s v="Direcao da Familia, Inclusão, Género e Saúde"/>
    <s v="03.16.24"/>
    <x v="49"/>
    <x v="0"/>
    <x v="0"/>
    <x v="0"/>
    <x v="1"/>
    <x v="0"/>
    <x v="0"/>
    <x v="0"/>
    <x v="8"/>
    <s v="2023-10-26"/>
    <x v="3"/>
    <n v="2620"/>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0-2023"/>
  </r>
  <r>
    <x v="0"/>
    <n v="0"/>
    <n v="0"/>
    <n v="0"/>
    <n v="2128"/>
    <x v="2728"/>
    <x v="0"/>
    <x v="0"/>
    <x v="0"/>
    <s v="03.16.24"/>
    <x v="56"/>
    <x v="0"/>
    <x v="0"/>
    <s v="Direcao da Familia, Inclusão, Género e Saúde"/>
    <s v="03.16.24"/>
    <s v="Direcao da Familia, Inclusão, Género e Saúde"/>
    <s v="03.16.24"/>
    <x v="37"/>
    <x v="0"/>
    <x v="0"/>
    <x v="0"/>
    <x v="1"/>
    <x v="0"/>
    <x v="0"/>
    <x v="0"/>
    <x v="8"/>
    <s v="2023-10-26"/>
    <x v="3"/>
    <n v="2128"/>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0-2023"/>
  </r>
  <r>
    <x v="0"/>
    <n v="0"/>
    <n v="0"/>
    <n v="0"/>
    <n v="9388"/>
    <x v="2728"/>
    <x v="0"/>
    <x v="0"/>
    <x v="0"/>
    <s v="03.16.24"/>
    <x v="56"/>
    <x v="0"/>
    <x v="0"/>
    <s v="Direcao da Familia, Inclusão, Género e Saúde"/>
    <s v="03.16.24"/>
    <s v="Direcao da Familia, Inclusão, Género e Saúde"/>
    <s v="03.16.24"/>
    <x v="37"/>
    <x v="0"/>
    <x v="0"/>
    <x v="0"/>
    <x v="1"/>
    <x v="0"/>
    <x v="0"/>
    <x v="0"/>
    <x v="8"/>
    <s v="2023-10-26"/>
    <x v="3"/>
    <n v="93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0-2023"/>
  </r>
  <r>
    <x v="0"/>
    <n v="0"/>
    <n v="0"/>
    <n v="0"/>
    <n v="11558"/>
    <x v="2728"/>
    <x v="0"/>
    <x v="0"/>
    <x v="0"/>
    <s v="03.16.24"/>
    <x v="56"/>
    <x v="0"/>
    <x v="0"/>
    <s v="Direcao da Familia, Inclusão, Género e Saúde"/>
    <s v="03.16.24"/>
    <s v="Direcao da Familia, Inclusão, Género e Saúde"/>
    <s v="03.16.24"/>
    <x v="49"/>
    <x v="0"/>
    <x v="0"/>
    <x v="0"/>
    <x v="1"/>
    <x v="0"/>
    <x v="0"/>
    <x v="0"/>
    <x v="8"/>
    <s v="2023-10-26"/>
    <x v="3"/>
    <n v="115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0-2023"/>
  </r>
  <r>
    <x v="0"/>
    <n v="0"/>
    <n v="0"/>
    <n v="0"/>
    <n v="75"/>
    <x v="2728"/>
    <x v="0"/>
    <x v="0"/>
    <x v="0"/>
    <s v="03.16.24"/>
    <x v="56"/>
    <x v="0"/>
    <x v="0"/>
    <s v="Direcao da Familia, Inclusão, Género e Saúde"/>
    <s v="03.16.24"/>
    <s v="Direcao da Familia, Inclusão, Género e Saúde"/>
    <s v="03.16.24"/>
    <x v="37"/>
    <x v="0"/>
    <x v="0"/>
    <x v="0"/>
    <x v="1"/>
    <x v="0"/>
    <x v="0"/>
    <x v="0"/>
    <x v="8"/>
    <s v="2023-10-26"/>
    <x v="3"/>
    <n v="75"/>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0-2023"/>
  </r>
  <r>
    <x v="0"/>
    <n v="0"/>
    <n v="0"/>
    <n v="0"/>
    <n v="93"/>
    <x v="2728"/>
    <x v="0"/>
    <x v="0"/>
    <x v="0"/>
    <s v="03.16.24"/>
    <x v="56"/>
    <x v="0"/>
    <x v="0"/>
    <s v="Direcao da Familia, Inclusão, Género e Saúde"/>
    <s v="03.16.24"/>
    <s v="Direcao da Familia, Inclusão, Género e Saúde"/>
    <s v="03.16.24"/>
    <x v="49"/>
    <x v="0"/>
    <x v="0"/>
    <x v="0"/>
    <x v="1"/>
    <x v="0"/>
    <x v="0"/>
    <x v="0"/>
    <x v="8"/>
    <s v="2023-10-26"/>
    <x v="3"/>
    <n v="93"/>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0-2023"/>
  </r>
  <r>
    <x v="0"/>
    <n v="0"/>
    <n v="0"/>
    <n v="0"/>
    <n v="15930"/>
    <x v="2728"/>
    <x v="0"/>
    <x v="0"/>
    <x v="0"/>
    <s v="03.16.24"/>
    <x v="56"/>
    <x v="0"/>
    <x v="0"/>
    <s v="Direcao da Familia, Inclusão, Género e Saúde"/>
    <s v="03.16.24"/>
    <s v="Direcao da Familia, Inclusão, Género e Saúde"/>
    <s v="03.16.24"/>
    <x v="37"/>
    <x v="0"/>
    <x v="0"/>
    <x v="0"/>
    <x v="1"/>
    <x v="0"/>
    <x v="0"/>
    <x v="0"/>
    <x v="8"/>
    <s v="2023-10-26"/>
    <x v="3"/>
    <n v="15930"/>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0-2023"/>
  </r>
  <r>
    <x v="0"/>
    <n v="0"/>
    <n v="0"/>
    <n v="0"/>
    <n v="19612"/>
    <x v="2728"/>
    <x v="0"/>
    <x v="0"/>
    <x v="0"/>
    <s v="03.16.24"/>
    <x v="56"/>
    <x v="0"/>
    <x v="0"/>
    <s v="Direcao da Familia, Inclusão, Género e Saúde"/>
    <s v="03.16.24"/>
    <s v="Direcao da Familia, Inclusão, Género e Saúde"/>
    <s v="03.16.24"/>
    <x v="49"/>
    <x v="0"/>
    <x v="0"/>
    <x v="0"/>
    <x v="1"/>
    <x v="0"/>
    <x v="0"/>
    <x v="0"/>
    <x v="8"/>
    <s v="2023-10-26"/>
    <x v="3"/>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0-2023"/>
  </r>
  <r>
    <x v="0"/>
    <n v="0"/>
    <n v="0"/>
    <n v="0"/>
    <n v="171614"/>
    <x v="2728"/>
    <x v="0"/>
    <x v="0"/>
    <x v="0"/>
    <s v="03.16.24"/>
    <x v="56"/>
    <x v="0"/>
    <x v="0"/>
    <s v="Direcao da Familia, Inclusão, Género e Saúde"/>
    <s v="03.16.24"/>
    <s v="Direcao da Familia, Inclusão, Género e Saúde"/>
    <s v="03.16.24"/>
    <x v="37"/>
    <x v="0"/>
    <x v="0"/>
    <x v="0"/>
    <x v="1"/>
    <x v="0"/>
    <x v="0"/>
    <x v="0"/>
    <x v="8"/>
    <s v="2023-10-26"/>
    <x v="3"/>
    <n v="171614"/>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0-2023"/>
  </r>
  <r>
    <x v="0"/>
    <n v="0"/>
    <n v="0"/>
    <n v="0"/>
    <n v="211261"/>
    <x v="2728"/>
    <x v="0"/>
    <x v="0"/>
    <x v="0"/>
    <s v="03.16.24"/>
    <x v="56"/>
    <x v="0"/>
    <x v="0"/>
    <s v="Direcao da Familia, Inclusão, Género e Saúde"/>
    <s v="03.16.24"/>
    <s v="Direcao da Familia, Inclusão, Género e Saúde"/>
    <s v="03.16.24"/>
    <x v="49"/>
    <x v="0"/>
    <x v="0"/>
    <x v="0"/>
    <x v="1"/>
    <x v="0"/>
    <x v="0"/>
    <x v="0"/>
    <x v="8"/>
    <s v="2023-10-26"/>
    <x v="3"/>
    <n v="211261"/>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0-2023"/>
  </r>
  <r>
    <x v="0"/>
    <n v="0"/>
    <n v="0"/>
    <n v="0"/>
    <n v="10834"/>
    <x v="2729"/>
    <x v="0"/>
    <x v="0"/>
    <x v="0"/>
    <s v="03.16.30"/>
    <x v="46"/>
    <x v="0"/>
    <x v="0"/>
    <s v="Gabinete de Relações Externas"/>
    <s v="03.16.30"/>
    <s v="Gabinete de Relações Externas"/>
    <s v="03.16.30"/>
    <x v="37"/>
    <x v="0"/>
    <x v="0"/>
    <x v="0"/>
    <x v="1"/>
    <x v="0"/>
    <x v="0"/>
    <x v="0"/>
    <x v="8"/>
    <s v="2023-10-26"/>
    <x v="3"/>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10-2023"/>
  </r>
  <r>
    <x v="0"/>
    <n v="0"/>
    <n v="0"/>
    <n v="0"/>
    <n v="8213"/>
    <x v="2729"/>
    <x v="0"/>
    <x v="0"/>
    <x v="0"/>
    <s v="03.16.30"/>
    <x v="46"/>
    <x v="0"/>
    <x v="0"/>
    <s v="Gabinete de Relações Externas"/>
    <s v="03.16.30"/>
    <s v="Gabinete de Relações Externas"/>
    <s v="03.16.30"/>
    <x v="37"/>
    <x v="0"/>
    <x v="0"/>
    <x v="0"/>
    <x v="1"/>
    <x v="0"/>
    <x v="0"/>
    <x v="0"/>
    <x v="8"/>
    <s v="2023-10-26"/>
    <x v="3"/>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10-2023"/>
  </r>
  <r>
    <x v="0"/>
    <n v="0"/>
    <n v="0"/>
    <n v="0"/>
    <n v="83615"/>
    <x v="2729"/>
    <x v="0"/>
    <x v="0"/>
    <x v="0"/>
    <s v="03.16.30"/>
    <x v="46"/>
    <x v="0"/>
    <x v="0"/>
    <s v="Gabinete de Relações Externas"/>
    <s v="03.16.30"/>
    <s v="Gabinete de Relações Externas"/>
    <s v="03.16.30"/>
    <x v="37"/>
    <x v="0"/>
    <x v="0"/>
    <x v="0"/>
    <x v="1"/>
    <x v="0"/>
    <x v="0"/>
    <x v="0"/>
    <x v="8"/>
    <s v="2023-10-26"/>
    <x v="3"/>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10-2023"/>
  </r>
  <r>
    <x v="0"/>
    <n v="0"/>
    <n v="0"/>
    <n v="0"/>
    <n v="7"/>
    <x v="2730"/>
    <x v="0"/>
    <x v="0"/>
    <x v="0"/>
    <s v="03.16.23"/>
    <x v="20"/>
    <x v="0"/>
    <x v="0"/>
    <s v="Direção da Educação, Formação Profissional, Emprego"/>
    <s v="03.16.23"/>
    <s v="Direção da Educação, Formação Profissional, Emprego"/>
    <s v="03.16.23"/>
    <x v="52"/>
    <x v="0"/>
    <x v="0"/>
    <x v="0"/>
    <x v="0"/>
    <x v="0"/>
    <x v="0"/>
    <x v="0"/>
    <x v="8"/>
    <s v="2023-10-26"/>
    <x v="3"/>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0-2023"/>
  </r>
  <r>
    <x v="0"/>
    <n v="0"/>
    <n v="0"/>
    <n v="0"/>
    <n v="40"/>
    <x v="2730"/>
    <x v="0"/>
    <x v="0"/>
    <x v="0"/>
    <s v="03.16.23"/>
    <x v="20"/>
    <x v="0"/>
    <x v="0"/>
    <s v="Direção da Educação, Formação Profissional, Emprego"/>
    <s v="03.16.23"/>
    <s v="Direção da Educação, Formação Profissional, Emprego"/>
    <s v="03.16.23"/>
    <x v="51"/>
    <x v="0"/>
    <x v="0"/>
    <x v="0"/>
    <x v="0"/>
    <x v="0"/>
    <x v="0"/>
    <x v="0"/>
    <x v="8"/>
    <s v="2023-10-26"/>
    <x v="3"/>
    <n v="40"/>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0-2023"/>
  </r>
  <r>
    <x v="0"/>
    <n v="0"/>
    <n v="0"/>
    <n v="0"/>
    <n v="4244"/>
    <x v="2730"/>
    <x v="0"/>
    <x v="0"/>
    <x v="0"/>
    <s v="03.16.23"/>
    <x v="20"/>
    <x v="0"/>
    <x v="0"/>
    <s v="Direção da Educação, Formação Profissional, Emprego"/>
    <s v="03.16.23"/>
    <s v="Direção da Educação, Formação Profissional, Emprego"/>
    <s v="03.16.23"/>
    <x v="37"/>
    <x v="0"/>
    <x v="0"/>
    <x v="0"/>
    <x v="1"/>
    <x v="0"/>
    <x v="0"/>
    <x v="0"/>
    <x v="8"/>
    <s v="2023-10-26"/>
    <x v="3"/>
    <n v="4244"/>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0-2023"/>
  </r>
  <r>
    <x v="0"/>
    <n v="0"/>
    <n v="0"/>
    <n v="0"/>
    <n v="1"/>
    <x v="2730"/>
    <x v="0"/>
    <x v="0"/>
    <x v="0"/>
    <s v="03.16.23"/>
    <x v="20"/>
    <x v="0"/>
    <x v="0"/>
    <s v="Direção da Educação, Formação Profissional, Emprego"/>
    <s v="03.16.23"/>
    <s v="Direção da Educação, Formação Profissional, Emprego"/>
    <s v="03.16.23"/>
    <x v="52"/>
    <x v="0"/>
    <x v="0"/>
    <x v="0"/>
    <x v="0"/>
    <x v="0"/>
    <x v="0"/>
    <x v="0"/>
    <x v="8"/>
    <s v="2023-10-26"/>
    <x v="3"/>
    <n v="1"/>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0-2023"/>
  </r>
  <r>
    <x v="0"/>
    <n v="0"/>
    <n v="0"/>
    <n v="0"/>
    <n v="5"/>
    <x v="2730"/>
    <x v="0"/>
    <x v="0"/>
    <x v="0"/>
    <s v="03.16.23"/>
    <x v="20"/>
    <x v="0"/>
    <x v="0"/>
    <s v="Direção da Educação, Formação Profissional, Emprego"/>
    <s v="03.16.23"/>
    <s v="Direção da Educação, Formação Profissional, Emprego"/>
    <s v="03.16.23"/>
    <x v="51"/>
    <x v="0"/>
    <x v="0"/>
    <x v="0"/>
    <x v="0"/>
    <x v="0"/>
    <x v="0"/>
    <x v="0"/>
    <x v="8"/>
    <s v="2023-10-26"/>
    <x v="3"/>
    <n v="5"/>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0-2023"/>
  </r>
  <r>
    <x v="0"/>
    <n v="0"/>
    <n v="0"/>
    <n v="0"/>
    <n v="569"/>
    <x v="2730"/>
    <x v="0"/>
    <x v="0"/>
    <x v="0"/>
    <s v="03.16.23"/>
    <x v="20"/>
    <x v="0"/>
    <x v="0"/>
    <s v="Direção da Educação, Formação Profissional, Emprego"/>
    <s v="03.16.23"/>
    <s v="Direção da Educação, Formação Profissional, Emprego"/>
    <s v="03.16.23"/>
    <x v="37"/>
    <x v="0"/>
    <x v="0"/>
    <x v="0"/>
    <x v="1"/>
    <x v="0"/>
    <x v="0"/>
    <x v="0"/>
    <x v="8"/>
    <s v="2023-10-26"/>
    <x v="3"/>
    <n v="569"/>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0-2023"/>
  </r>
  <r>
    <x v="0"/>
    <n v="0"/>
    <n v="0"/>
    <n v="0"/>
    <n v="7"/>
    <x v="2730"/>
    <x v="0"/>
    <x v="0"/>
    <x v="0"/>
    <s v="03.16.23"/>
    <x v="20"/>
    <x v="0"/>
    <x v="0"/>
    <s v="Direção da Educação, Formação Profissional, Emprego"/>
    <s v="03.16.23"/>
    <s v="Direção da Educação, Formação Profissional, Emprego"/>
    <s v="03.16.23"/>
    <x v="52"/>
    <x v="0"/>
    <x v="0"/>
    <x v="0"/>
    <x v="0"/>
    <x v="0"/>
    <x v="0"/>
    <x v="0"/>
    <x v="8"/>
    <s v="2023-10-26"/>
    <x v="3"/>
    <n v="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0-2023"/>
  </r>
  <r>
    <x v="0"/>
    <n v="0"/>
    <n v="0"/>
    <n v="0"/>
    <n v="37"/>
    <x v="2730"/>
    <x v="0"/>
    <x v="0"/>
    <x v="0"/>
    <s v="03.16.23"/>
    <x v="20"/>
    <x v="0"/>
    <x v="0"/>
    <s v="Direção da Educação, Formação Profissional, Emprego"/>
    <s v="03.16.23"/>
    <s v="Direção da Educação, Formação Profissional, Emprego"/>
    <s v="03.16.23"/>
    <x v="51"/>
    <x v="0"/>
    <x v="0"/>
    <x v="0"/>
    <x v="0"/>
    <x v="0"/>
    <x v="0"/>
    <x v="0"/>
    <x v="8"/>
    <s v="2023-10-26"/>
    <x v="3"/>
    <n v="3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0-2023"/>
  </r>
  <r>
    <x v="0"/>
    <n v="0"/>
    <n v="0"/>
    <n v="0"/>
    <n v="3952"/>
    <x v="2730"/>
    <x v="0"/>
    <x v="0"/>
    <x v="0"/>
    <s v="03.16.23"/>
    <x v="20"/>
    <x v="0"/>
    <x v="0"/>
    <s v="Direção da Educação, Formação Profissional, Emprego"/>
    <s v="03.16.23"/>
    <s v="Direção da Educação, Formação Profissional, Emprego"/>
    <s v="03.16.23"/>
    <x v="37"/>
    <x v="0"/>
    <x v="0"/>
    <x v="0"/>
    <x v="1"/>
    <x v="0"/>
    <x v="0"/>
    <x v="0"/>
    <x v="8"/>
    <s v="2023-10-26"/>
    <x v="3"/>
    <n v="3952"/>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0-2023"/>
  </r>
  <r>
    <x v="0"/>
    <n v="0"/>
    <n v="0"/>
    <n v="0"/>
    <n v="0"/>
    <x v="2730"/>
    <x v="0"/>
    <x v="0"/>
    <x v="0"/>
    <s v="03.16.23"/>
    <x v="20"/>
    <x v="0"/>
    <x v="0"/>
    <s v="Direção da Educação, Formação Profissional, Emprego"/>
    <s v="03.16.23"/>
    <s v="Direção da Educação, Formação Profissional, Emprego"/>
    <s v="03.16.23"/>
    <x v="52"/>
    <x v="0"/>
    <x v="0"/>
    <x v="0"/>
    <x v="0"/>
    <x v="0"/>
    <x v="0"/>
    <x v="0"/>
    <x v="8"/>
    <s v="2023-10-26"/>
    <x v="3"/>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0-2023"/>
  </r>
  <r>
    <x v="0"/>
    <n v="0"/>
    <n v="0"/>
    <n v="0"/>
    <n v="2"/>
    <x v="2730"/>
    <x v="0"/>
    <x v="0"/>
    <x v="0"/>
    <s v="03.16.23"/>
    <x v="20"/>
    <x v="0"/>
    <x v="0"/>
    <s v="Direção da Educação, Formação Profissional, Emprego"/>
    <s v="03.16.23"/>
    <s v="Direção da Educação, Formação Profissional, Emprego"/>
    <s v="03.16.23"/>
    <x v="51"/>
    <x v="0"/>
    <x v="0"/>
    <x v="0"/>
    <x v="0"/>
    <x v="0"/>
    <x v="0"/>
    <x v="0"/>
    <x v="8"/>
    <s v="2023-10-26"/>
    <x v="3"/>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0-2023"/>
  </r>
  <r>
    <x v="0"/>
    <n v="0"/>
    <n v="0"/>
    <n v="0"/>
    <n v="279"/>
    <x v="2730"/>
    <x v="0"/>
    <x v="0"/>
    <x v="0"/>
    <s v="03.16.23"/>
    <x v="20"/>
    <x v="0"/>
    <x v="0"/>
    <s v="Direção da Educação, Formação Profissional, Emprego"/>
    <s v="03.16.23"/>
    <s v="Direção da Educação, Formação Profissional, Emprego"/>
    <s v="03.16.23"/>
    <x v="37"/>
    <x v="0"/>
    <x v="0"/>
    <x v="0"/>
    <x v="1"/>
    <x v="0"/>
    <x v="0"/>
    <x v="0"/>
    <x v="8"/>
    <s v="2023-10-26"/>
    <x v="3"/>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0-2023"/>
  </r>
  <r>
    <x v="0"/>
    <n v="0"/>
    <n v="0"/>
    <n v="0"/>
    <n v="142"/>
    <x v="2730"/>
    <x v="0"/>
    <x v="0"/>
    <x v="0"/>
    <s v="03.16.23"/>
    <x v="20"/>
    <x v="0"/>
    <x v="0"/>
    <s v="Direção da Educação, Formação Profissional, Emprego"/>
    <s v="03.16.23"/>
    <s v="Direção da Educação, Formação Profissional, Emprego"/>
    <s v="03.16.23"/>
    <x v="52"/>
    <x v="0"/>
    <x v="0"/>
    <x v="0"/>
    <x v="0"/>
    <x v="0"/>
    <x v="0"/>
    <x v="0"/>
    <x v="8"/>
    <s v="2023-10-26"/>
    <x v="3"/>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0-2023"/>
  </r>
  <r>
    <x v="0"/>
    <n v="0"/>
    <n v="0"/>
    <n v="0"/>
    <n v="739"/>
    <x v="2730"/>
    <x v="0"/>
    <x v="0"/>
    <x v="0"/>
    <s v="03.16.23"/>
    <x v="20"/>
    <x v="0"/>
    <x v="0"/>
    <s v="Direção da Educação, Formação Profissional, Emprego"/>
    <s v="03.16.23"/>
    <s v="Direção da Educação, Formação Profissional, Emprego"/>
    <s v="03.16.23"/>
    <x v="51"/>
    <x v="0"/>
    <x v="0"/>
    <x v="0"/>
    <x v="0"/>
    <x v="0"/>
    <x v="0"/>
    <x v="0"/>
    <x v="8"/>
    <s v="2023-10-26"/>
    <x v="3"/>
    <n v="739"/>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0-2023"/>
  </r>
  <r>
    <x v="0"/>
    <n v="0"/>
    <n v="0"/>
    <n v="0"/>
    <n v="77474"/>
    <x v="2730"/>
    <x v="0"/>
    <x v="0"/>
    <x v="0"/>
    <s v="03.16.23"/>
    <x v="20"/>
    <x v="0"/>
    <x v="0"/>
    <s v="Direção da Educação, Formação Profissional, Emprego"/>
    <s v="03.16.23"/>
    <s v="Direção da Educação, Formação Profissional, Emprego"/>
    <s v="03.16.23"/>
    <x v="37"/>
    <x v="0"/>
    <x v="0"/>
    <x v="0"/>
    <x v="1"/>
    <x v="0"/>
    <x v="0"/>
    <x v="0"/>
    <x v="8"/>
    <s v="2023-10-26"/>
    <x v="3"/>
    <n v="77474"/>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0-2023"/>
  </r>
  <r>
    <x v="0"/>
    <n v="0"/>
    <n v="0"/>
    <n v="0"/>
    <n v="1643"/>
    <x v="2730"/>
    <x v="0"/>
    <x v="0"/>
    <x v="0"/>
    <s v="03.16.23"/>
    <x v="20"/>
    <x v="0"/>
    <x v="0"/>
    <s v="Direção da Educação, Formação Profissional, Emprego"/>
    <s v="03.16.23"/>
    <s v="Direção da Educação, Formação Profissional, Emprego"/>
    <s v="03.16.23"/>
    <x v="52"/>
    <x v="0"/>
    <x v="0"/>
    <x v="0"/>
    <x v="0"/>
    <x v="0"/>
    <x v="0"/>
    <x v="0"/>
    <x v="8"/>
    <s v="2023-10-26"/>
    <x v="3"/>
    <n v="1643"/>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0-2023"/>
  </r>
  <r>
    <x v="0"/>
    <n v="0"/>
    <n v="0"/>
    <n v="0"/>
    <n v="8530"/>
    <x v="2730"/>
    <x v="0"/>
    <x v="0"/>
    <x v="0"/>
    <s v="03.16.23"/>
    <x v="20"/>
    <x v="0"/>
    <x v="0"/>
    <s v="Direção da Educação, Formação Profissional, Emprego"/>
    <s v="03.16.23"/>
    <s v="Direção da Educação, Formação Profissional, Emprego"/>
    <s v="03.16.23"/>
    <x v="51"/>
    <x v="0"/>
    <x v="0"/>
    <x v="0"/>
    <x v="0"/>
    <x v="0"/>
    <x v="0"/>
    <x v="0"/>
    <x v="8"/>
    <s v="2023-10-26"/>
    <x v="3"/>
    <n v="8530"/>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0-2023"/>
  </r>
  <r>
    <x v="0"/>
    <n v="0"/>
    <n v="0"/>
    <n v="0"/>
    <n v="892923"/>
    <x v="2730"/>
    <x v="0"/>
    <x v="0"/>
    <x v="0"/>
    <s v="03.16.23"/>
    <x v="20"/>
    <x v="0"/>
    <x v="0"/>
    <s v="Direção da Educação, Formação Profissional, Emprego"/>
    <s v="03.16.23"/>
    <s v="Direção da Educação, Formação Profissional, Emprego"/>
    <s v="03.16.23"/>
    <x v="37"/>
    <x v="0"/>
    <x v="0"/>
    <x v="0"/>
    <x v="1"/>
    <x v="0"/>
    <x v="0"/>
    <x v="0"/>
    <x v="8"/>
    <s v="2023-10-26"/>
    <x v="3"/>
    <n v="892923"/>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0-2023"/>
  </r>
  <r>
    <x v="0"/>
    <n v="0"/>
    <n v="0"/>
    <n v="0"/>
    <n v="1310"/>
    <x v="2731"/>
    <x v="0"/>
    <x v="0"/>
    <x v="0"/>
    <s v="03.16.22"/>
    <x v="52"/>
    <x v="0"/>
    <x v="0"/>
    <s v="Direção da Habitação"/>
    <s v="03.16.22"/>
    <s v="Direção da Habitação"/>
    <s v="03.16.22"/>
    <x v="42"/>
    <x v="0"/>
    <x v="0"/>
    <x v="7"/>
    <x v="0"/>
    <x v="0"/>
    <x v="0"/>
    <x v="0"/>
    <x v="8"/>
    <s v="2023-10-26"/>
    <x v="3"/>
    <n v="1310"/>
    <x v="0"/>
    <m/>
    <x v="0"/>
    <m/>
    <x v="2"/>
    <n v="100474696"/>
    <x v="0"/>
    <x v="2"/>
    <s v="Direção da Habitação"/>
    <s v="ORI"/>
    <x v="0"/>
    <m/>
    <x v="0"/>
    <x v="0"/>
    <x v="0"/>
    <x v="0"/>
    <x v="0"/>
    <x v="0"/>
    <x v="0"/>
    <x v="0"/>
    <x v="0"/>
    <x v="0"/>
    <x v="0"/>
    <s v="Direção da Habitação"/>
    <x v="0"/>
    <x v="0"/>
    <x v="0"/>
    <x v="0"/>
    <x v="0"/>
    <x v="0"/>
    <x v="0"/>
    <s v="000000"/>
    <x v="0"/>
    <x v="0"/>
    <x v="2"/>
    <x v="0"/>
    <s v="Pagamento de salário referente a 10-2023"/>
  </r>
  <r>
    <x v="0"/>
    <n v="0"/>
    <n v="0"/>
    <n v="0"/>
    <n v="13669"/>
    <x v="2731"/>
    <x v="0"/>
    <x v="0"/>
    <x v="0"/>
    <s v="03.16.22"/>
    <x v="52"/>
    <x v="0"/>
    <x v="0"/>
    <s v="Direção da Habitação"/>
    <s v="03.16.22"/>
    <s v="Direção da Habitação"/>
    <s v="03.16.22"/>
    <x v="48"/>
    <x v="0"/>
    <x v="0"/>
    <x v="0"/>
    <x v="1"/>
    <x v="0"/>
    <x v="0"/>
    <x v="0"/>
    <x v="8"/>
    <s v="2023-10-26"/>
    <x v="3"/>
    <n v="13669"/>
    <x v="0"/>
    <m/>
    <x v="0"/>
    <m/>
    <x v="2"/>
    <n v="100474696"/>
    <x v="0"/>
    <x v="2"/>
    <s v="Direção da Habitação"/>
    <s v="ORI"/>
    <x v="0"/>
    <m/>
    <x v="0"/>
    <x v="0"/>
    <x v="0"/>
    <x v="0"/>
    <x v="0"/>
    <x v="0"/>
    <x v="0"/>
    <x v="0"/>
    <x v="0"/>
    <x v="0"/>
    <x v="0"/>
    <s v="Direção da Habitação"/>
    <x v="0"/>
    <x v="0"/>
    <x v="0"/>
    <x v="0"/>
    <x v="0"/>
    <x v="0"/>
    <x v="0"/>
    <s v="000000"/>
    <x v="0"/>
    <x v="0"/>
    <x v="2"/>
    <x v="0"/>
    <s v="Pagamento de salário referente a 10-2023"/>
  </r>
  <r>
    <x v="0"/>
    <n v="0"/>
    <n v="0"/>
    <n v="0"/>
    <n v="857"/>
    <x v="2731"/>
    <x v="0"/>
    <x v="0"/>
    <x v="0"/>
    <s v="03.16.22"/>
    <x v="52"/>
    <x v="0"/>
    <x v="0"/>
    <s v="Direção da Habitação"/>
    <s v="03.16.22"/>
    <s v="Direção da Habitação"/>
    <s v="03.16.22"/>
    <x v="42"/>
    <x v="0"/>
    <x v="0"/>
    <x v="7"/>
    <x v="0"/>
    <x v="0"/>
    <x v="0"/>
    <x v="0"/>
    <x v="8"/>
    <s v="2023-10-26"/>
    <x v="3"/>
    <n v="857"/>
    <x v="0"/>
    <m/>
    <x v="0"/>
    <m/>
    <x v="6"/>
    <n v="100474706"/>
    <x v="0"/>
    <x v="3"/>
    <s v="Direção da Habitação"/>
    <s v="ORI"/>
    <x v="0"/>
    <m/>
    <x v="0"/>
    <x v="0"/>
    <x v="0"/>
    <x v="0"/>
    <x v="0"/>
    <x v="0"/>
    <x v="0"/>
    <x v="0"/>
    <x v="0"/>
    <x v="0"/>
    <x v="0"/>
    <s v="Direção da Habitação"/>
    <x v="0"/>
    <x v="0"/>
    <x v="0"/>
    <x v="0"/>
    <x v="0"/>
    <x v="0"/>
    <x v="0"/>
    <s v="000000"/>
    <x v="0"/>
    <x v="0"/>
    <x v="3"/>
    <x v="0"/>
    <s v="Pagamento de salário referente a 10-2023"/>
  </r>
  <r>
    <x v="0"/>
    <n v="0"/>
    <n v="0"/>
    <n v="0"/>
    <n v="8935"/>
    <x v="2731"/>
    <x v="0"/>
    <x v="0"/>
    <x v="0"/>
    <s v="03.16.22"/>
    <x v="52"/>
    <x v="0"/>
    <x v="0"/>
    <s v="Direção da Habitação"/>
    <s v="03.16.22"/>
    <s v="Direção da Habitação"/>
    <s v="03.16.22"/>
    <x v="48"/>
    <x v="0"/>
    <x v="0"/>
    <x v="0"/>
    <x v="1"/>
    <x v="0"/>
    <x v="0"/>
    <x v="0"/>
    <x v="8"/>
    <s v="2023-10-26"/>
    <x v="3"/>
    <n v="8935"/>
    <x v="0"/>
    <m/>
    <x v="0"/>
    <m/>
    <x v="6"/>
    <n v="100474706"/>
    <x v="0"/>
    <x v="3"/>
    <s v="Direção da Habitação"/>
    <s v="ORI"/>
    <x v="0"/>
    <m/>
    <x v="0"/>
    <x v="0"/>
    <x v="0"/>
    <x v="0"/>
    <x v="0"/>
    <x v="0"/>
    <x v="0"/>
    <x v="0"/>
    <x v="0"/>
    <x v="0"/>
    <x v="0"/>
    <s v="Direção da Habitação"/>
    <x v="0"/>
    <x v="0"/>
    <x v="0"/>
    <x v="0"/>
    <x v="0"/>
    <x v="0"/>
    <x v="0"/>
    <s v="000000"/>
    <x v="0"/>
    <x v="0"/>
    <x v="3"/>
    <x v="0"/>
    <s v="Pagamento de salário referente a 10-2023"/>
  </r>
  <r>
    <x v="0"/>
    <n v="0"/>
    <n v="0"/>
    <n v="0"/>
    <n v="9573"/>
    <x v="2731"/>
    <x v="0"/>
    <x v="0"/>
    <x v="0"/>
    <s v="03.16.22"/>
    <x v="52"/>
    <x v="0"/>
    <x v="0"/>
    <s v="Direção da Habitação"/>
    <s v="03.16.22"/>
    <s v="Direção da Habitação"/>
    <s v="03.16.22"/>
    <x v="42"/>
    <x v="0"/>
    <x v="0"/>
    <x v="7"/>
    <x v="0"/>
    <x v="0"/>
    <x v="0"/>
    <x v="0"/>
    <x v="8"/>
    <s v="2023-10-26"/>
    <x v="3"/>
    <n v="9573"/>
    <x v="0"/>
    <m/>
    <x v="0"/>
    <m/>
    <x v="4"/>
    <n v="100474693"/>
    <x v="0"/>
    <x v="0"/>
    <s v="Direção da Habitação"/>
    <s v="ORI"/>
    <x v="0"/>
    <m/>
    <x v="0"/>
    <x v="0"/>
    <x v="0"/>
    <x v="0"/>
    <x v="0"/>
    <x v="0"/>
    <x v="0"/>
    <x v="0"/>
    <x v="0"/>
    <x v="0"/>
    <x v="0"/>
    <s v="Direção da Habitação"/>
    <x v="0"/>
    <x v="0"/>
    <x v="0"/>
    <x v="0"/>
    <x v="0"/>
    <x v="0"/>
    <x v="0"/>
    <s v="000000"/>
    <x v="0"/>
    <x v="0"/>
    <x v="0"/>
    <x v="0"/>
    <s v="Pagamento de salário referente a 10-2023"/>
  </r>
  <r>
    <x v="0"/>
    <n v="0"/>
    <n v="0"/>
    <n v="0"/>
    <n v="99796"/>
    <x v="2731"/>
    <x v="0"/>
    <x v="0"/>
    <x v="0"/>
    <s v="03.16.22"/>
    <x v="52"/>
    <x v="0"/>
    <x v="0"/>
    <s v="Direção da Habitação"/>
    <s v="03.16.22"/>
    <s v="Direção da Habitação"/>
    <s v="03.16.22"/>
    <x v="48"/>
    <x v="0"/>
    <x v="0"/>
    <x v="0"/>
    <x v="1"/>
    <x v="0"/>
    <x v="0"/>
    <x v="0"/>
    <x v="8"/>
    <s v="2023-10-26"/>
    <x v="3"/>
    <n v="99796"/>
    <x v="0"/>
    <m/>
    <x v="0"/>
    <m/>
    <x v="4"/>
    <n v="100474693"/>
    <x v="0"/>
    <x v="0"/>
    <s v="Direção da Habitação"/>
    <s v="ORI"/>
    <x v="0"/>
    <m/>
    <x v="0"/>
    <x v="0"/>
    <x v="0"/>
    <x v="0"/>
    <x v="0"/>
    <x v="0"/>
    <x v="0"/>
    <x v="0"/>
    <x v="0"/>
    <x v="0"/>
    <x v="0"/>
    <s v="Direção da Habitação"/>
    <x v="0"/>
    <x v="0"/>
    <x v="0"/>
    <x v="0"/>
    <x v="0"/>
    <x v="0"/>
    <x v="0"/>
    <s v="000000"/>
    <x v="0"/>
    <x v="0"/>
    <x v="0"/>
    <x v="0"/>
    <s v="Pagamento de salário referente a 10-2023"/>
  </r>
  <r>
    <x v="0"/>
    <n v="0"/>
    <n v="0"/>
    <n v="0"/>
    <n v="550"/>
    <x v="2732"/>
    <x v="0"/>
    <x v="0"/>
    <x v="0"/>
    <s v="03.16.21"/>
    <x v="25"/>
    <x v="0"/>
    <x v="0"/>
    <s v="Dir. Turismo, Investimento e Emprendedorismo"/>
    <s v="03.16.21"/>
    <s v="Dir. Turismo, Investimento e Emprendedorismo"/>
    <s v="03.16.21"/>
    <x v="42"/>
    <x v="0"/>
    <x v="0"/>
    <x v="7"/>
    <x v="0"/>
    <x v="0"/>
    <x v="0"/>
    <x v="0"/>
    <x v="8"/>
    <s v="2023-10-26"/>
    <x v="3"/>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0-2023"/>
  </r>
  <r>
    <x v="0"/>
    <n v="0"/>
    <n v="0"/>
    <n v="0"/>
    <n v="5861"/>
    <x v="2732"/>
    <x v="0"/>
    <x v="0"/>
    <x v="0"/>
    <s v="03.16.21"/>
    <x v="25"/>
    <x v="0"/>
    <x v="0"/>
    <s v="Dir. Turismo, Investimento e Emprendedorismo"/>
    <s v="03.16.21"/>
    <s v="Dir. Turismo, Investimento e Emprendedorismo"/>
    <s v="03.16.21"/>
    <x v="48"/>
    <x v="0"/>
    <x v="0"/>
    <x v="0"/>
    <x v="1"/>
    <x v="0"/>
    <x v="0"/>
    <x v="0"/>
    <x v="8"/>
    <s v="2023-10-26"/>
    <x v="3"/>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0-2023"/>
  </r>
  <r>
    <x v="0"/>
    <n v="0"/>
    <n v="0"/>
    <n v="0"/>
    <n v="7110"/>
    <x v="2732"/>
    <x v="0"/>
    <x v="0"/>
    <x v="0"/>
    <s v="03.16.21"/>
    <x v="25"/>
    <x v="0"/>
    <x v="0"/>
    <s v="Dir. Turismo, Investimento e Emprendedorismo"/>
    <s v="03.16.21"/>
    <s v="Dir. Turismo, Investimento e Emprendedorismo"/>
    <s v="03.16.21"/>
    <x v="42"/>
    <x v="0"/>
    <x v="0"/>
    <x v="7"/>
    <x v="0"/>
    <x v="0"/>
    <x v="0"/>
    <x v="0"/>
    <x v="8"/>
    <s v="2023-10-26"/>
    <x v="3"/>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0-2023"/>
  </r>
  <r>
    <x v="0"/>
    <n v="0"/>
    <n v="0"/>
    <n v="0"/>
    <n v="75739"/>
    <x v="2732"/>
    <x v="0"/>
    <x v="0"/>
    <x v="0"/>
    <s v="03.16.21"/>
    <x v="25"/>
    <x v="0"/>
    <x v="0"/>
    <s v="Dir. Turismo, Investimento e Emprendedorismo"/>
    <s v="03.16.21"/>
    <s v="Dir. Turismo, Investimento e Emprendedorismo"/>
    <s v="03.16.21"/>
    <x v="48"/>
    <x v="0"/>
    <x v="0"/>
    <x v="0"/>
    <x v="1"/>
    <x v="0"/>
    <x v="0"/>
    <x v="0"/>
    <x v="8"/>
    <s v="2023-10-26"/>
    <x v="3"/>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0-2023"/>
  </r>
  <r>
    <x v="0"/>
    <n v="0"/>
    <n v="0"/>
    <n v="0"/>
    <n v="211"/>
    <x v="2733"/>
    <x v="0"/>
    <x v="0"/>
    <x v="0"/>
    <s v="03.16.19"/>
    <x v="47"/>
    <x v="0"/>
    <x v="0"/>
    <s v="Direção de Inovação e Desporto"/>
    <s v="03.16.19"/>
    <s v="Direção de Inovação e Desporto"/>
    <s v="03.16.19"/>
    <x v="42"/>
    <x v="0"/>
    <x v="0"/>
    <x v="7"/>
    <x v="0"/>
    <x v="0"/>
    <x v="0"/>
    <x v="0"/>
    <x v="8"/>
    <s v="2023-10-26"/>
    <x v="3"/>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0-2023"/>
  </r>
  <r>
    <x v="0"/>
    <n v="0"/>
    <n v="0"/>
    <n v="0"/>
    <n v="4861"/>
    <x v="2733"/>
    <x v="0"/>
    <x v="0"/>
    <x v="0"/>
    <s v="03.16.19"/>
    <x v="47"/>
    <x v="0"/>
    <x v="0"/>
    <s v="Direção de Inovação e Desporto"/>
    <s v="03.16.19"/>
    <s v="Direção de Inovação e Desporto"/>
    <s v="03.16.19"/>
    <x v="37"/>
    <x v="0"/>
    <x v="0"/>
    <x v="0"/>
    <x v="1"/>
    <x v="0"/>
    <x v="0"/>
    <x v="0"/>
    <x v="8"/>
    <s v="2023-10-26"/>
    <x v="3"/>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0-2023"/>
  </r>
  <r>
    <x v="0"/>
    <n v="0"/>
    <n v="0"/>
    <n v="0"/>
    <n v="236"/>
    <x v="2733"/>
    <x v="0"/>
    <x v="0"/>
    <x v="0"/>
    <s v="03.16.19"/>
    <x v="47"/>
    <x v="0"/>
    <x v="0"/>
    <s v="Direção de Inovação e Desporto"/>
    <s v="03.16.19"/>
    <s v="Direção de Inovação e Desporto"/>
    <s v="03.16.19"/>
    <x v="42"/>
    <x v="0"/>
    <x v="0"/>
    <x v="7"/>
    <x v="0"/>
    <x v="0"/>
    <x v="0"/>
    <x v="0"/>
    <x v="8"/>
    <s v="2023-10-26"/>
    <x v="3"/>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0-2023"/>
  </r>
  <r>
    <x v="0"/>
    <n v="0"/>
    <n v="0"/>
    <n v="0"/>
    <n v="5437"/>
    <x v="2733"/>
    <x v="0"/>
    <x v="0"/>
    <x v="0"/>
    <s v="03.16.19"/>
    <x v="47"/>
    <x v="0"/>
    <x v="0"/>
    <s v="Direção de Inovação e Desporto"/>
    <s v="03.16.19"/>
    <s v="Direção de Inovação e Desporto"/>
    <s v="03.16.19"/>
    <x v="37"/>
    <x v="0"/>
    <x v="0"/>
    <x v="0"/>
    <x v="1"/>
    <x v="0"/>
    <x v="0"/>
    <x v="0"/>
    <x v="8"/>
    <s v="2023-10-26"/>
    <x v="3"/>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0-2023"/>
  </r>
  <r>
    <x v="0"/>
    <n v="0"/>
    <n v="0"/>
    <n v="0"/>
    <n v="4993"/>
    <x v="2733"/>
    <x v="0"/>
    <x v="0"/>
    <x v="0"/>
    <s v="03.16.19"/>
    <x v="47"/>
    <x v="0"/>
    <x v="0"/>
    <s v="Direção de Inovação e Desporto"/>
    <s v="03.16.19"/>
    <s v="Direção de Inovação e Desporto"/>
    <s v="03.16.19"/>
    <x v="42"/>
    <x v="0"/>
    <x v="0"/>
    <x v="7"/>
    <x v="0"/>
    <x v="0"/>
    <x v="0"/>
    <x v="0"/>
    <x v="8"/>
    <s v="2023-10-26"/>
    <x v="3"/>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0-2023"/>
  </r>
  <r>
    <x v="0"/>
    <n v="0"/>
    <n v="0"/>
    <n v="0"/>
    <n v="115011"/>
    <x v="2733"/>
    <x v="0"/>
    <x v="0"/>
    <x v="0"/>
    <s v="03.16.19"/>
    <x v="47"/>
    <x v="0"/>
    <x v="0"/>
    <s v="Direção de Inovação e Desporto"/>
    <s v="03.16.19"/>
    <s v="Direção de Inovação e Desporto"/>
    <s v="03.16.19"/>
    <x v="37"/>
    <x v="0"/>
    <x v="0"/>
    <x v="0"/>
    <x v="1"/>
    <x v="0"/>
    <x v="0"/>
    <x v="0"/>
    <x v="8"/>
    <s v="2023-10-26"/>
    <x v="3"/>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0-2023"/>
  </r>
  <r>
    <x v="0"/>
    <n v="0"/>
    <n v="0"/>
    <n v="0"/>
    <n v="10834"/>
    <x v="2734"/>
    <x v="0"/>
    <x v="0"/>
    <x v="0"/>
    <s v="03.16.20"/>
    <x v="26"/>
    <x v="0"/>
    <x v="0"/>
    <s v="Dir. do Comércio, Indústria, Transporte Feiras e Pesca"/>
    <s v="03.16.20"/>
    <s v="Dir. do Comércio, Indústria, Transporte Feiras e Pesca"/>
    <s v="03.16.20"/>
    <x v="49"/>
    <x v="0"/>
    <x v="0"/>
    <x v="0"/>
    <x v="1"/>
    <x v="0"/>
    <x v="0"/>
    <x v="0"/>
    <x v="8"/>
    <s v="2023-10-26"/>
    <x v="3"/>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10-2023"/>
  </r>
  <r>
    <x v="0"/>
    <n v="0"/>
    <n v="0"/>
    <n v="0"/>
    <n v="8213"/>
    <x v="2734"/>
    <x v="0"/>
    <x v="0"/>
    <x v="0"/>
    <s v="03.16.20"/>
    <x v="26"/>
    <x v="0"/>
    <x v="0"/>
    <s v="Dir. do Comércio, Indústria, Transporte Feiras e Pesca"/>
    <s v="03.16.20"/>
    <s v="Dir. do Comércio, Indústria, Transporte Feiras e Pesca"/>
    <s v="03.16.20"/>
    <x v="49"/>
    <x v="0"/>
    <x v="0"/>
    <x v="0"/>
    <x v="1"/>
    <x v="0"/>
    <x v="0"/>
    <x v="0"/>
    <x v="8"/>
    <s v="2023-10-26"/>
    <x v="3"/>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10-2023"/>
  </r>
  <r>
    <x v="0"/>
    <n v="0"/>
    <n v="0"/>
    <n v="0"/>
    <n v="83615"/>
    <x v="2734"/>
    <x v="0"/>
    <x v="0"/>
    <x v="0"/>
    <s v="03.16.20"/>
    <x v="26"/>
    <x v="0"/>
    <x v="0"/>
    <s v="Dir. do Comércio, Indústria, Transporte Feiras e Pesca"/>
    <s v="03.16.20"/>
    <s v="Dir. do Comércio, Indústria, Transporte Feiras e Pesca"/>
    <s v="03.16.20"/>
    <x v="49"/>
    <x v="0"/>
    <x v="0"/>
    <x v="0"/>
    <x v="1"/>
    <x v="0"/>
    <x v="0"/>
    <x v="0"/>
    <x v="8"/>
    <s v="2023-10-26"/>
    <x v="3"/>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10-2023"/>
  </r>
  <r>
    <x v="0"/>
    <n v="0"/>
    <n v="0"/>
    <n v="0"/>
    <n v="249"/>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249"/>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0-2023"/>
  </r>
  <r>
    <x v="0"/>
    <n v="0"/>
    <n v="0"/>
    <n v="0"/>
    <n v="552"/>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552"/>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0-2023"/>
  </r>
  <r>
    <x v="0"/>
    <n v="0"/>
    <n v="0"/>
    <n v="0"/>
    <n v="3633"/>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3633"/>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0-2023"/>
  </r>
  <r>
    <x v="0"/>
    <n v="0"/>
    <n v="0"/>
    <n v="0"/>
    <n v="1865"/>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186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0-2023"/>
  </r>
  <r>
    <x v="0"/>
    <n v="0"/>
    <n v="0"/>
    <n v="0"/>
    <n v="429"/>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429"/>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0-2023"/>
  </r>
  <r>
    <x v="0"/>
    <n v="0"/>
    <n v="0"/>
    <n v="0"/>
    <n v="950"/>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950"/>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0-2023"/>
  </r>
  <r>
    <x v="0"/>
    <n v="0"/>
    <n v="0"/>
    <n v="0"/>
    <n v="6249"/>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6249"/>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0-2023"/>
  </r>
  <r>
    <x v="0"/>
    <n v="0"/>
    <n v="0"/>
    <n v="0"/>
    <n v="3206"/>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320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0-2023"/>
  </r>
  <r>
    <x v="0"/>
    <n v="0"/>
    <n v="0"/>
    <n v="0"/>
    <n v="23"/>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23"/>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0-2023"/>
  </r>
  <r>
    <x v="0"/>
    <n v="0"/>
    <n v="0"/>
    <n v="0"/>
    <n v="51"/>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5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0-2023"/>
  </r>
  <r>
    <x v="0"/>
    <n v="0"/>
    <n v="0"/>
    <n v="0"/>
    <n v="339"/>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33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0-2023"/>
  </r>
  <r>
    <x v="0"/>
    <n v="0"/>
    <n v="0"/>
    <n v="0"/>
    <n v="176"/>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176"/>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0-2023"/>
  </r>
  <r>
    <x v="0"/>
    <n v="0"/>
    <n v="0"/>
    <n v="0"/>
    <n v="8"/>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0-2023"/>
  </r>
  <r>
    <x v="0"/>
    <n v="0"/>
    <n v="0"/>
    <n v="0"/>
    <n v="18"/>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1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0-2023"/>
  </r>
  <r>
    <x v="0"/>
    <n v="0"/>
    <n v="0"/>
    <n v="0"/>
    <n v="124"/>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12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0-2023"/>
  </r>
  <r>
    <x v="0"/>
    <n v="0"/>
    <n v="0"/>
    <n v="0"/>
    <n v="66"/>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66"/>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0-2023"/>
  </r>
  <r>
    <x v="0"/>
    <n v="0"/>
    <n v="0"/>
    <n v="0"/>
    <n v="960"/>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960"/>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0-2023"/>
  </r>
  <r>
    <x v="0"/>
    <n v="0"/>
    <n v="0"/>
    <n v="0"/>
    <n v="2125"/>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212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0-2023"/>
  </r>
  <r>
    <x v="0"/>
    <n v="0"/>
    <n v="0"/>
    <n v="0"/>
    <n v="13974"/>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1397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0-2023"/>
  </r>
  <r>
    <x v="0"/>
    <n v="0"/>
    <n v="0"/>
    <n v="0"/>
    <n v="7169"/>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7169"/>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0-2023"/>
  </r>
  <r>
    <x v="0"/>
    <n v="0"/>
    <n v="0"/>
    <n v="0"/>
    <n v="12093"/>
    <x v="2735"/>
    <x v="0"/>
    <x v="0"/>
    <x v="0"/>
    <s v="03.16.27"/>
    <x v="33"/>
    <x v="0"/>
    <x v="0"/>
    <s v="Direção dos Assuntos Jurídicos, Fiscalização e Policia Municipal"/>
    <s v="03.16.27"/>
    <s v="Direção dos Assuntos Jurídicos, Fiscalização e Policia Municipal"/>
    <s v="03.16.27"/>
    <x v="54"/>
    <x v="0"/>
    <x v="0"/>
    <x v="0"/>
    <x v="0"/>
    <x v="0"/>
    <x v="0"/>
    <x v="0"/>
    <x v="8"/>
    <s v="2023-10-26"/>
    <x v="3"/>
    <n v="1209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0-2023"/>
  </r>
  <r>
    <x v="0"/>
    <n v="0"/>
    <n v="0"/>
    <n v="0"/>
    <n v="26755"/>
    <x v="2735"/>
    <x v="0"/>
    <x v="0"/>
    <x v="0"/>
    <s v="03.16.27"/>
    <x v="33"/>
    <x v="0"/>
    <x v="0"/>
    <s v="Direção dos Assuntos Jurídicos, Fiscalização e Policia Municipal"/>
    <s v="03.16.27"/>
    <s v="Direção dos Assuntos Jurídicos, Fiscalização e Policia Municipal"/>
    <s v="03.16.27"/>
    <x v="51"/>
    <x v="0"/>
    <x v="0"/>
    <x v="0"/>
    <x v="0"/>
    <x v="0"/>
    <x v="0"/>
    <x v="0"/>
    <x v="8"/>
    <s v="2023-10-26"/>
    <x v="3"/>
    <n v="2675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0-2023"/>
  </r>
  <r>
    <x v="0"/>
    <n v="0"/>
    <n v="0"/>
    <n v="0"/>
    <n v="175868"/>
    <x v="2735"/>
    <x v="0"/>
    <x v="0"/>
    <x v="0"/>
    <s v="03.16.27"/>
    <x v="33"/>
    <x v="0"/>
    <x v="0"/>
    <s v="Direção dos Assuntos Jurídicos, Fiscalização e Policia Municipal"/>
    <s v="03.16.27"/>
    <s v="Direção dos Assuntos Jurídicos, Fiscalização e Policia Municipal"/>
    <s v="03.16.27"/>
    <x v="37"/>
    <x v="0"/>
    <x v="0"/>
    <x v="0"/>
    <x v="1"/>
    <x v="0"/>
    <x v="0"/>
    <x v="0"/>
    <x v="8"/>
    <s v="2023-10-26"/>
    <x v="3"/>
    <n v="17586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0-2023"/>
  </r>
  <r>
    <x v="0"/>
    <n v="0"/>
    <n v="0"/>
    <n v="0"/>
    <n v="90180"/>
    <x v="2735"/>
    <x v="0"/>
    <x v="0"/>
    <x v="0"/>
    <s v="03.16.27"/>
    <x v="33"/>
    <x v="0"/>
    <x v="0"/>
    <s v="Direção dos Assuntos Jurídicos, Fiscalização e Policia Municipal"/>
    <s v="03.16.27"/>
    <s v="Direção dos Assuntos Jurídicos, Fiscalização e Policia Municipal"/>
    <s v="03.16.27"/>
    <x v="49"/>
    <x v="0"/>
    <x v="0"/>
    <x v="0"/>
    <x v="1"/>
    <x v="0"/>
    <x v="0"/>
    <x v="0"/>
    <x v="8"/>
    <s v="2023-10-26"/>
    <x v="3"/>
    <n v="9018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0-2023"/>
  </r>
  <r>
    <x v="2"/>
    <n v="0"/>
    <n v="0"/>
    <n v="0"/>
    <n v="72910"/>
    <x v="2736"/>
    <x v="0"/>
    <x v="0"/>
    <x v="0"/>
    <s v="01.27.06.91"/>
    <x v="44"/>
    <x v="4"/>
    <x v="5"/>
    <s v="Requalificação Urbana e habitação"/>
    <s v="01.27.06"/>
    <s v="Requalificação Urbana e habitação"/>
    <s v="01.27.06"/>
    <x v="18"/>
    <x v="0"/>
    <x v="0"/>
    <x v="0"/>
    <x v="0"/>
    <x v="1"/>
    <x v="2"/>
    <x v="0"/>
    <x v="9"/>
    <s v="2023-11-08"/>
    <x v="3"/>
    <n v="72910"/>
    <x v="0"/>
    <m/>
    <x v="0"/>
    <m/>
    <x v="367"/>
    <n v="100477829"/>
    <x v="0"/>
    <x v="0"/>
    <s v="Projeto de valorização Turística das Aldeias Rurais"/>
    <s v="ORI"/>
    <x v="0"/>
    <s v="PVTAR"/>
    <x v="0"/>
    <x v="0"/>
    <x v="0"/>
    <x v="0"/>
    <x v="0"/>
    <x v="0"/>
    <x v="0"/>
    <x v="0"/>
    <x v="0"/>
    <x v="0"/>
    <x v="0"/>
    <s v="Projeto de valorização Turística das Aldeias Rurais"/>
    <x v="0"/>
    <x v="0"/>
    <x v="0"/>
    <x v="0"/>
    <x v="1"/>
    <x v="0"/>
    <x v="0"/>
    <s v="000000"/>
    <x v="0"/>
    <x v="0"/>
    <x v="0"/>
    <x v="0"/>
    <s v="Liquidação de pagamento a favor do Marilio José Fortes Sanches, referente a aquisição de serviço de Estudo Sobre performance governativa e impacto dos investimento públicos nas aldeias rurais do Município de São Miguel, conforme anexo. "/>
  </r>
  <r>
    <x v="0"/>
    <n v="0"/>
    <n v="0"/>
    <n v="0"/>
    <n v="26550"/>
    <x v="2737"/>
    <x v="0"/>
    <x v="0"/>
    <x v="0"/>
    <s v="01.25.04.22"/>
    <x v="17"/>
    <x v="1"/>
    <x v="1"/>
    <s v="Cultura"/>
    <s v="01.25.04"/>
    <s v="Cultura"/>
    <s v="01.25.04"/>
    <x v="21"/>
    <x v="0"/>
    <x v="5"/>
    <x v="8"/>
    <x v="0"/>
    <x v="1"/>
    <x v="0"/>
    <x v="0"/>
    <x v="9"/>
    <s v="2023-11-09"/>
    <x v="3"/>
    <n v="2655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referente a atuação de banda na atuação da noite de mornas, conforme propostas em anexo. "/>
  </r>
  <r>
    <x v="0"/>
    <n v="0"/>
    <n v="0"/>
    <n v="0"/>
    <n v="150450"/>
    <x v="2737"/>
    <x v="0"/>
    <x v="0"/>
    <x v="0"/>
    <s v="01.25.04.22"/>
    <x v="17"/>
    <x v="1"/>
    <x v="1"/>
    <s v="Cultura"/>
    <s v="01.25.04"/>
    <s v="Cultura"/>
    <s v="01.25.04"/>
    <x v="21"/>
    <x v="0"/>
    <x v="5"/>
    <x v="8"/>
    <x v="0"/>
    <x v="1"/>
    <x v="0"/>
    <x v="0"/>
    <x v="9"/>
    <s v="2023-11-09"/>
    <x v="3"/>
    <n v="150450"/>
    <x v="0"/>
    <m/>
    <x v="0"/>
    <m/>
    <x v="368"/>
    <n v="10040516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tuação de banda na atuação da noite de mornas, conforme propostas em anexo. "/>
  </r>
  <r>
    <x v="0"/>
    <n v="0"/>
    <n v="0"/>
    <n v="0"/>
    <n v="1400"/>
    <x v="2738"/>
    <x v="0"/>
    <x v="0"/>
    <x v="0"/>
    <s v="03.16.15"/>
    <x v="0"/>
    <x v="0"/>
    <x v="0"/>
    <s v="Direção Financeira"/>
    <s v="03.16.15"/>
    <s v="Direção Financeira"/>
    <s v="03.16.15"/>
    <x v="19"/>
    <x v="0"/>
    <x v="0"/>
    <x v="7"/>
    <x v="0"/>
    <x v="0"/>
    <x v="0"/>
    <x v="0"/>
    <x v="9"/>
    <s v="2023-11-09"/>
    <x v="3"/>
    <n v="1400"/>
    <x v="0"/>
    <m/>
    <x v="0"/>
    <m/>
    <x v="33"/>
    <n v="100475647"/>
    <x v="0"/>
    <x v="0"/>
    <s v="Direção Financeira"/>
    <s v="ORI"/>
    <x v="0"/>
    <m/>
    <x v="0"/>
    <x v="0"/>
    <x v="0"/>
    <x v="0"/>
    <x v="0"/>
    <x v="0"/>
    <x v="0"/>
    <x v="0"/>
    <x v="0"/>
    <x v="0"/>
    <x v="0"/>
    <s v="Direção Financeira"/>
    <x v="0"/>
    <x v="0"/>
    <x v="0"/>
    <x v="0"/>
    <x v="0"/>
    <x v="0"/>
    <x v="0"/>
    <s v="000000"/>
    <x v="0"/>
    <x v="0"/>
    <x v="0"/>
    <x v="0"/>
    <s v="Ajuda de custo a favor do senhor Adilson Coreia pela sua deslocação em missão de serviço a cidade da Praia no dia 08 de Novembro de 2023, conforme justificativo em anexo.  "/>
  </r>
  <r>
    <x v="0"/>
    <n v="0"/>
    <n v="0"/>
    <n v="0"/>
    <n v="4000"/>
    <x v="2739"/>
    <x v="0"/>
    <x v="0"/>
    <x v="0"/>
    <s v="03.16.15"/>
    <x v="0"/>
    <x v="0"/>
    <x v="0"/>
    <s v="Direção Financeira"/>
    <s v="03.16.15"/>
    <s v="Direção Financeira"/>
    <s v="03.16.15"/>
    <x v="19"/>
    <x v="0"/>
    <x v="0"/>
    <x v="7"/>
    <x v="0"/>
    <x v="0"/>
    <x v="0"/>
    <x v="0"/>
    <x v="9"/>
    <s v="2023-11-10"/>
    <x v="3"/>
    <n v="4000"/>
    <x v="0"/>
    <m/>
    <x v="0"/>
    <m/>
    <x v="163"/>
    <n v="100476245"/>
    <x v="0"/>
    <x v="0"/>
    <s v="Direção Financeira"/>
    <s v="ORI"/>
    <x v="0"/>
    <m/>
    <x v="0"/>
    <x v="0"/>
    <x v="0"/>
    <x v="0"/>
    <x v="0"/>
    <x v="0"/>
    <x v="0"/>
    <x v="0"/>
    <x v="0"/>
    <x v="0"/>
    <x v="0"/>
    <s v="Direção Financeira"/>
    <x v="0"/>
    <x v="0"/>
    <x v="0"/>
    <x v="0"/>
    <x v="0"/>
    <x v="0"/>
    <x v="0"/>
    <s v="000000"/>
    <x v="0"/>
    <x v="0"/>
    <x v="0"/>
    <x v="0"/>
    <s v="Pagamento ajuda de custo referente a deslocação em missão de serviço a cidade da Praia."/>
  </r>
  <r>
    <x v="2"/>
    <n v="0"/>
    <n v="0"/>
    <n v="0"/>
    <n v="284700"/>
    <x v="2740"/>
    <x v="0"/>
    <x v="0"/>
    <x v="0"/>
    <s v="01.27.06.80"/>
    <x v="15"/>
    <x v="4"/>
    <x v="5"/>
    <s v="Requalificação Urbana e habitação"/>
    <s v="01.27.06"/>
    <s v="Requalificação Urbana e habitação"/>
    <s v="01.27.06"/>
    <x v="18"/>
    <x v="0"/>
    <x v="0"/>
    <x v="0"/>
    <x v="0"/>
    <x v="1"/>
    <x v="2"/>
    <x v="0"/>
    <x v="9"/>
    <s v="2023-11-29"/>
    <x v="3"/>
    <n v="284700"/>
    <x v="0"/>
    <m/>
    <x v="0"/>
    <m/>
    <x v="124"/>
    <n v="100478943"/>
    <x v="0"/>
    <x v="0"/>
    <s v="Requalificação Urbana de Veneza"/>
    <s v="ORI"/>
    <x v="0"/>
    <m/>
    <x v="0"/>
    <x v="0"/>
    <x v="0"/>
    <x v="0"/>
    <x v="0"/>
    <x v="0"/>
    <x v="0"/>
    <x v="0"/>
    <x v="0"/>
    <x v="0"/>
    <x v="0"/>
    <s v="Requalificação Urbana de Veneza"/>
    <x v="0"/>
    <x v="0"/>
    <x v="0"/>
    <x v="0"/>
    <x v="1"/>
    <x v="0"/>
    <x v="0"/>
    <s v="000000"/>
    <x v="0"/>
    <x v="0"/>
    <x v="0"/>
    <x v="0"/>
    <s v="Pagamento a favor de Comércio, Transporte &amp; Contrução-M.A, pela aquisição de 200 sacos de cimento e referente a 1 camião de areia fina, conforme proposta em anexo."/>
  </r>
  <r>
    <x v="0"/>
    <n v="0"/>
    <n v="0"/>
    <n v="0"/>
    <n v="5150"/>
    <x v="2741"/>
    <x v="0"/>
    <x v="1"/>
    <x v="0"/>
    <s v="03.03.10"/>
    <x v="4"/>
    <x v="0"/>
    <x v="3"/>
    <s v="Receitas Da Câmara"/>
    <s v="03.03.10"/>
    <s v="Receitas Da Câmara"/>
    <s v="03.03.10"/>
    <x v="11"/>
    <x v="0"/>
    <x v="3"/>
    <x v="3"/>
    <x v="0"/>
    <x v="0"/>
    <x v="1"/>
    <x v="0"/>
    <x v="9"/>
    <s v="2023-11-24"/>
    <x v="3"/>
    <n v="5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6"/>
    <x v="2742"/>
    <x v="0"/>
    <x v="1"/>
    <x v="0"/>
    <s v="03.03.10"/>
    <x v="4"/>
    <x v="0"/>
    <x v="3"/>
    <s v="Receitas Da Câmara"/>
    <s v="03.03.10"/>
    <s v="Receitas Da Câmara"/>
    <s v="03.03.10"/>
    <x v="23"/>
    <x v="0"/>
    <x v="3"/>
    <x v="9"/>
    <x v="0"/>
    <x v="0"/>
    <x v="1"/>
    <x v="0"/>
    <x v="9"/>
    <s v="2023-11-24"/>
    <x v="3"/>
    <n v="1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2743"/>
    <x v="0"/>
    <x v="1"/>
    <x v="0"/>
    <s v="03.03.10"/>
    <x v="4"/>
    <x v="0"/>
    <x v="3"/>
    <s v="Receitas Da Câmara"/>
    <s v="03.03.10"/>
    <s v="Receitas Da Câmara"/>
    <s v="03.03.10"/>
    <x v="7"/>
    <x v="0"/>
    <x v="3"/>
    <x v="3"/>
    <x v="0"/>
    <x v="0"/>
    <x v="1"/>
    <x v="0"/>
    <x v="9"/>
    <s v="2023-11-24"/>
    <x v="3"/>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2744"/>
    <x v="0"/>
    <x v="1"/>
    <x v="0"/>
    <s v="03.03.10"/>
    <x v="4"/>
    <x v="0"/>
    <x v="3"/>
    <s v="Receitas Da Câmara"/>
    <s v="03.03.10"/>
    <s v="Receitas Da Câmara"/>
    <s v="03.03.10"/>
    <x v="4"/>
    <x v="0"/>
    <x v="3"/>
    <x v="3"/>
    <x v="0"/>
    <x v="0"/>
    <x v="1"/>
    <x v="0"/>
    <x v="9"/>
    <s v="2023-11-24"/>
    <x v="3"/>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2745"/>
    <x v="0"/>
    <x v="1"/>
    <x v="0"/>
    <s v="03.03.10"/>
    <x v="4"/>
    <x v="0"/>
    <x v="3"/>
    <s v="Receitas Da Câmara"/>
    <s v="03.03.10"/>
    <s v="Receitas Da Câmara"/>
    <s v="03.03.10"/>
    <x v="10"/>
    <x v="0"/>
    <x v="3"/>
    <x v="5"/>
    <x v="0"/>
    <x v="0"/>
    <x v="1"/>
    <x v="0"/>
    <x v="9"/>
    <s v="2023-11-24"/>
    <x v="3"/>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98"/>
    <x v="2746"/>
    <x v="0"/>
    <x v="1"/>
    <x v="0"/>
    <s v="03.03.10"/>
    <x v="4"/>
    <x v="0"/>
    <x v="3"/>
    <s v="Receitas Da Câmara"/>
    <s v="03.03.10"/>
    <s v="Receitas Da Câmara"/>
    <s v="03.03.10"/>
    <x v="8"/>
    <x v="0"/>
    <x v="0"/>
    <x v="0"/>
    <x v="0"/>
    <x v="0"/>
    <x v="1"/>
    <x v="0"/>
    <x v="9"/>
    <s v="2023-11-24"/>
    <x v="3"/>
    <n v="232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747"/>
    <x v="0"/>
    <x v="1"/>
    <x v="0"/>
    <s v="03.03.10"/>
    <x v="4"/>
    <x v="0"/>
    <x v="3"/>
    <s v="Receitas Da Câmara"/>
    <s v="03.03.10"/>
    <s v="Receitas Da Câmara"/>
    <s v="03.03.10"/>
    <x v="9"/>
    <x v="0"/>
    <x v="3"/>
    <x v="3"/>
    <x v="0"/>
    <x v="0"/>
    <x v="1"/>
    <x v="0"/>
    <x v="9"/>
    <s v="2023-11-24"/>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0"/>
    <x v="2748"/>
    <x v="0"/>
    <x v="1"/>
    <x v="0"/>
    <s v="03.03.10"/>
    <x v="4"/>
    <x v="0"/>
    <x v="3"/>
    <s v="Receitas Da Câmara"/>
    <s v="03.03.10"/>
    <s v="Receitas Da Câmara"/>
    <s v="03.03.10"/>
    <x v="6"/>
    <x v="0"/>
    <x v="3"/>
    <x v="3"/>
    <x v="0"/>
    <x v="0"/>
    <x v="1"/>
    <x v="0"/>
    <x v="9"/>
    <s v="2023-11-24"/>
    <x v="3"/>
    <n v="1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9"/>
    <x v="2749"/>
    <x v="0"/>
    <x v="1"/>
    <x v="0"/>
    <s v="03.03.10"/>
    <x v="4"/>
    <x v="0"/>
    <x v="3"/>
    <s v="Receitas Da Câmara"/>
    <s v="03.03.10"/>
    <s v="Receitas Da Câmara"/>
    <s v="03.03.10"/>
    <x v="30"/>
    <x v="0"/>
    <x v="3"/>
    <x v="9"/>
    <x v="0"/>
    <x v="0"/>
    <x v="1"/>
    <x v="0"/>
    <x v="9"/>
    <s v="2023-11-24"/>
    <x v="3"/>
    <n v="38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8"/>
    <x v="2750"/>
    <x v="0"/>
    <x v="1"/>
    <x v="0"/>
    <s v="03.03.10"/>
    <x v="4"/>
    <x v="0"/>
    <x v="3"/>
    <s v="Receitas Da Câmara"/>
    <s v="03.03.10"/>
    <s v="Receitas Da Câmara"/>
    <s v="03.03.10"/>
    <x v="30"/>
    <x v="0"/>
    <x v="3"/>
    <x v="9"/>
    <x v="0"/>
    <x v="0"/>
    <x v="1"/>
    <x v="0"/>
    <x v="9"/>
    <s v="2023-11-27"/>
    <x v="3"/>
    <n v="3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2751"/>
    <x v="0"/>
    <x v="1"/>
    <x v="0"/>
    <s v="03.03.10"/>
    <x v="4"/>
    <x v="0"/>
    <x v="3"/>
    <s v="Receitas Da Câmara"/>
    <s v="03.03.10"/>
    <s v="Receitas Da Câmara"/>
    <s v="03.03.10"/>
    <x v="23"/>
    <x v="0"/>
    <x v="3"/>
    <x v="9"/>
    <x v="0"/>
    <x v="0"/>
    <x v="1"/>
    <x v="0"/>
    <x v="9"/>
    <s v="2023-11-27"/>
    <x v="3"/>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2752"/>
    <x v="0"/>
    <x v="1"/>
    <x v="0"/>
    <s v="03.03.10"/>
    <x v="4"/>
    <x v="0"/>
    <x v="3"/>
    <s v="Receitas Da Câmara"/>
    <s v="03.03.10"/>
    <s v="Receitas Da Câmara"/>
    <s v="03.03.10"/>
    <x v="11"/>
    <x v="0"/>
    <x v="3"/>
    <x v="3"/>
    <x v="0"/>
    <x v="0"/>
    <x v="1"/>
    <x v="0"/>
    <x v="9"/>
    <s v="2023-11-27"/>
    <x v="3"/>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00"/>
    <x v="2753"/>
    <x v="0"/>
    <x v="1"/>
    <x v="0"/>
    <s v="03.03.10"/>
    <x v="4"/>
    <x v="0"/>
    <x v="3"/>
    <s v="Receitas Da Câmara"/>
    <s v="03.03.10"/>
    <s v="Receitas Da Câmara"/>
    <s v="03.03.10"/>
    <x v="5"/>
    <x v="0"/>
    <x v="0"/>
    <x v="4"/>
    <x v="0"/>
    <x v="0"/>
    <x v="1"/>
    <x v="0"/>
    <x v="9"/>
    <s v="2023-11-27"/>
    <x v="3"/>
    <n v="3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2754"/>
    <x v="0"/>
    <x v="1"/>
    <x v="0"/>
    <s v="03.03.10"/>
    <x v="4"/>
    <x v="0"/>
    <x v="3"/>
    <s v="Receitas Da Câmara"/>
    <s v="03.03.10"/>
    <s v="Receitas Da Câmara"/>
    <s v="03.03.10"/>
    <x v="4"/>
    <x v="0"/>
    <x v="3"/>
    <x v="3"/>
    <x v="0"/>
    <x v="0"/>
    <x v="1"/>
    <x v="0"/>
    <x v="9"/>
    <s v="2023-11-27"/>
    <x v="3"/>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40"/>
    <x v="2755"/>
    <x v="0"/>
    <x v="1"/>
    <x v="0"/>
    <s v="03.03.10"/>
    <x v="4"/>
    <x v="0"/>
    <x v="3"/>
    <s v="Receitas Da Câmara"/>
    <s v="03.03.10"/>
    <s v="Receitas Da Câmara"/>
    <s v="03.03.10"/>
    <x v="7"/>
    <x v="0"/>
    <x v="3"/>
    <x v="3"/>
    <x v="0"/>
    <x v="0"/>
    <x v="1"/>
    <x v="0"/>
    <x v="9"/>
    <s v="2023-11-27"/>
    <x v="3"/>
    <n v="4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925"/>
    <x v="2756"/>
    <x v="0"/>
    <x v="1"/>
    <x v="0"/>
    <s v="03.03.10"/>
    <x v="4"/>
    <x v="0"/>
    <x v="3"/>
    <s v="Receitas Da Câmara"/>
    <s v="03.03.10"/>
    <s v="Receitas Da Câmara"/>
    <s v="03.03.10"/>
    <x v="8"/>
    <x v="0"/>
    <x v="0"/>
    <x v="0"/>
    <x v="0"/>
    <x v="0"/>
    <x v="1"/>
    <x v="0"/>
    <x v="9"/>
    <s v="2023-11-27"/>
    <x v="3"/>
    <n v="13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2757"/>
    <x v="0"/>
    <x v="1"/>
    <x v="0"/>
    <s v="03.03.10"/>
    <x v="4"/>
    <x v="0"/>
    <x v="3"/>
    <s v="Receitas Da Câmara"/>
    <s v="03.03.10"/>
    <s v="Receitas Da Câmara"/>
    <s v="03.03.10"/>
    <x v="27"/>
    <x v="0"/>
    <x v="3"/>
    <x v="3"/>
    <x v="0"/>
    <x v="0"/>
    <x v="1"/>
    <x v="0"/>
    <x v="9"/>
    <s v="2023-11-27"/>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920"/>
    <x v="2758"/>
    <x v="0"/>
    <x v="1"/>
    <x v="0"/>
    <s v="03.03.10"/>
    <x v="4"/>
    <x v="0"/>
    <x v="3"/>
    <s v="Receitas Da Câmara"/>
    <s v="03.03.10"/>
    <s v="Receitas Da Câmara"/>
    <s v="03.03.10"/>
    <x v="22"/>
    <x v="0"/>
    <x v="3"/>
    <x v="3"/>
    <x v="0"/>
    <x v="0"/>
    <x v="1"/>
    <x v="0"/>
    <x v="9"/>
    <s v="2023-11-27"/>
    <x v="3"/>
    <n v="31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755"/>
    <x v="2759"/>
    <x v="0"/>
    <x v="1"/>
    <x v="0"/>
    <s v="03.03.10"/>
    <x v="4"/>
    <x v="0"/>
    <x v="3"/>
    <s v="Receitas Da Câmara"/>
    <s v="03.03.10"/>
    <s v="Receitas Da Câmara"/>
    <s v="03.03.10"/>
    <x v="6"/>
    <x v="0"/>
    <x v="3"/>
    <x v="3"/>
    <x v="0"/>
    <x v="0"/>
    <x v="1"/>
    <x v="0"/>
    <x v="9"/>
    <s v="2023-11-27"/>
    <x v="3"/>
    <n v="97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50"/>
    <x v="2760"/>
    <x v="0"/>
    <x v="1"/>
    <x v="0"/>
    <s v="03.03.10"/>
    <x v="4"/>
    <x v="0"/>
    <x v="3"/>
    <s v="Receitas Da Câmara"/>
    <s v="03.03.10"/>
    <s v="Receitas Da Câmara"/>
    <s v="03.03.10"/>
    <x v="9"/>
    <x v="0"/>
    <x v="3"/>
    <x v="3"/>
    <x v="0"/>
    <x v="0"/>
    <x v="1"/>
    <x v="0"/>
    <x v="9"/>
    <s v="2023-11-27"/>
    <x v="3"/>
    <n v="9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2761"/>
    <x v="0"/>
    <x v="1"/>
    <x v="0"/>
    <s v="03.03.10"/>
    <x v="4"/>
    <x v="0"/>
    <x v="3"/>
    <s v="Receitas Da Câmara"/>
    <s v="03.03.10"/>
    <s v="Receitas Da Câmara"/>
    <s v="03.03.10"/>
    <x v="7"/>
    <x v="0"/>
    <x v="3"/>
    <x v="3"/>
    <x v="0"/>
    <x v="0"/>
    <x v="1"/>
    <x v="0"/>
    <x v="9"/>
    <s v="2023-11-30"/>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75"/>
    <x v="2762"/>
    <x v="0"/>
    <x v="1"/>
    <x v="0"/>
    <s v="03.03.10"/>
    <x v="4"/>
    <x v="0"/>
    <x v="3"/>
    <s v="Receitas Da Câmara"/>
    <s v="03.03.10"/>
    <s v="Receitas Da Câmara"/>
    <s v="03.03.10"/>
    <x v="8"/>
    <x v="0"/>
    <x v="0"/>
    <x v="0"/>
    <x v="0"/>
    <x v="0"/>
    <x v="1"/>
    <x v="0"/>
    <x v="9"/>
    <s v="2023-11-30"/>
    <x v="3"/>
    <n v="10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0"/>
    <x v="2763"/>
    <x v="0"/>
    <x v="1"/>
    <x v="0"/>
    <s v="03.03.10"/>
    <x v="4"/>
    <x v="0"/>
    <x v="3"/>
    <s v="Receitas Da Câmara"/>
    <s v="03.03.10"/>
    <s v="Receitas Da Câmara"/>
    <s v="03.03.10"/>
    <x v="27"/>
    <x v="0"/>
    <x v="3"/>
    <x v="3"/>
    <x v="0"/>
    <x v="0"/>
    <x v="1"/>
    <x v="0"/>
    <x v="9"/>
    <s v="2023-11-30"/>
    <x v="3"/>
    <n v="3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2764"/>
    <x v="0"/>
    <x v="1"/>
    <x v="0"/>
    <s v="03.03.10"/>
    <x v="4"/>
    <x v="0"/>
    <x v="3"/>
    <s v="Receitas Da Câmara"/>
    <s v="03.03.10"/>
    <s v="Receitas Da Câmara"/>
    <s v="03.03.10"/>
    <x v="5"/>
    <x v="0"/>
    <x v="0"/>
    <x v="4"/>
    <x v="0"/>
    <x v="0"/>
    <x v="1"/>
    <x v="0"/>
    <x v="9"/>
    <s v="2023-11-30"/>
    <x v="3"/>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4"/>
    <x v="2765"/>
    <x v="0"/>
    <x v="1"/>
    <x v="0"/>
    <s v="03.03.10"/>
    <x v="4"/>
    <x v="0"/>
    <x v="3"/>
    <s v="Receitas Da Câmara"/>
    <s v="03.03.10"/>
    <s v="Receitas Da Câmara"/>
    <s v="03.03.10"/>
    <x v="25"/>
    <x v="0"/>
    <x v="3"/>
    <x v="3"/>
    <x v="0"/>
    <x v="0"/>
    <x v="1"/>
    <x v="0"/>
    <x v="9"/>
    <s v="2023-11-30"/>
    <x v="3"/>
    <n v="11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
    <x v="2766"/>
    <x v="0"/>
    <x v="1"/>
    <x v="0"/>
    <s v="03.03.10"/>
    <x v="4"/>
    <x v="0"/>
    <x v="3"/>
    <s v="Receitas Da Câmara"/>
    <s v="03.03.10"/>
    <s v="Receitas Da Câmara"/>
    <s v="03.03.10"/>
    <x v="23"/>
    <x v="0"/>
    <x v="3"/>
    <x v="9"/>
    <x v="0"/>
    <x v="0"/>
    <x v="1"/>
    <x v="0"/>
    <x v="9"/>
    <s v="2023-11-30"/>
    <x v="3"/>
    <n v="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2767"/>
    <x v="0"/>
    <x v="1"/>
    <x v="0"/>
    <s v="03.03.10"/>
    <x v="4"/>
    <x v="0"/>
    <x v="3"/>
    <s v="Receitas Da Câmara"/>
    <s v="03.03.10"/>
    <s v="Receitas Da Câmara"/>
    <s v="03.03.10"/>
    <x v="30"/>
    <x v="0"/>
    <x v="3"/>
    <x v="9"/>
    <x v="0"/>
    <x v="0"/>
    <x v="1"/>
    <x v="0"/>
    <x v="9"/>
    <s v="2023-11-30"/>
    <x v="3"/>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2768"/>
    <x v="0"/>
    <x v="1"/>
    <x v="0"/>
    <s v="03.03.10"/>
    <x v="4"/>
    <x v="0"/>
    <x v="3"/>
    <s v="Receitas Da Câmara"/>
    <s v="03.03.10"/>
    <s v="Receitas Da Câmara"/>
    <s v="03.03.10"/>
    <x v="4"/>
    <x v="0"/>
    <x v="3"/>
    <x v="3"/>
    <x v="0"/>
    <x v="0"/>
    <x v="1"/>
    <x v="0"/>
    <x v="9"/>
    <s v="2023-11-30"/>
    <x v="3"/>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75"/>
    <x v="2769"/>
    <x v="0"/>
    <x v="1"/>
    <x v="0"/>
    <s v="03.03.10"/>
    <x v="4"/>
    <x v="0"/>
    <x v="3"/>
    <s v="Receitas Da Câmara"/>
    <s v="03.03.10"/>
    <s v="Receitas Da Câmara"/>
    <s v="03.03.10"/>
    <x v="6"/>
    <x v="0"/>
    <x v="3"/>
    <x v="3"/>
    <x v="0"/>
    <x v="0"/>
    <x v="1"/>
    <x v="0"/>
    <x v="9"/>
    <s v="2023-11-30"/>
    <x v="3"/>
    <n v="2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60"/>
    <x v="2770"/>
    <x v="0"/>
    <x v="1"/>
    <x v="0"/>
    <s v="03.03.10"/>
    <x v="4"/>
    <x v="0"/>
    <x v="3"/>
    <s v="Receitas Da Câmara"/>
    <s v="03.03.10"/>
    <s v="Receitas Da Câmara"/>
    <s v="03.03.10"/>
    <x v="9"/>
    <x v="0"/>
    <x v="3"/>
    <x v="3"/>
    <x v="0"/>
    <x v="0"/>
    <x v="1"/>
    <x v="0"/>
    <x v="9"/>
    <s v="2023-11-30"/>
    <x v="3"/>
    <n v="1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72"/>
    <x v="2771"/>
    <x v="0"/>
    <x v="1"/>
    <x v="0"/>
    <s v="80.02.01"/>
    <x v="2"/>
    <x v="2"/>
    <x v="2"/>
    <s v="Retenções Iur"/>
    <s v="80.02.01"/>
    <s v="Retenções Iur"/>
    <s v="80.02.01"/>
    <x v="2"/>
    <x v="0"/>
    <x v="2"/>
    <x v="0"/>
    <x v="1"/>
    <x v="2"/>
    <x v="1"/>
    <x v="0"/>
    <x v="9"/>
    <s v="2023-11-21"/>
    <x v="3"/>
    <n v="5072"/>
    <x v="0"/>
    <m/>
    <x v="0"/>
    <m/>
    <x v="2"/>
    <n v="100474696"/>
    <x v="0"/>
    <x v="0"/>
    <s v="Retenções Iur"/>
    <s v="ORI"/>
    <x v="0"/>
    <s v="RIUR"/>
    <x v="0"/>
    <x v="0"/>
    <x v="0"/>
    <x v="0"/>
    <x v="0"/>
    <x v="0"/>
    <x v="0"/>
    <x v="0"/>
    <x v="0"/>
    <x v="0"/>
    <x v="0"/>
    <s v="Retenções Iur"/>
    <x v="0"/>
    <x v="0"/>
    <x v="0"/>
    <x v="0"/>
    <x v="2"/>
    <x v="0"/>
    <x v="0"/>
    <s v="000000"/>
    <x v="0"/>
    <x v="1"/>
    <x v="0"/>
    <x v="0"/>
    <s v="RETENCAO OT"/>
  </r>
  <r>
    <x v="0"/>
    <n v="0"/>
    <n v="0"/>
    <n v="0"/>
    <n v="5673"/>
    <x v="2772"/>
    <x v="0"/>
    <x v="1"/>
    <x v="0"/>
    <s v="80.02.10.01"/>
    <x v="6"/>
    <x v="2"/>
    <x v="2"/>
    <s v="Outros"/>
    <s v="80.02.10"/>
    <s v="Outros"/>
    <s v="80.02.10"/>
    <x v="12"/>
    <x v="0"/>
    <x v="2"/>
    <x v="0"/>
    <x v="1"/>
    <x v="2"/>
    <x v="1"/>
    <x v="0"/>
    <x v="9"/>
    <s v="2023-11-21"/>
    <x v="3"/>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2773"/>
    <x v="0"/>
    <x v="1"/>
    <x v="0"/>
    <s v="80.02.01"/>
    <x v="2"/>
    <x v="2"/>
    <x v="2"/>
    <s v="Retenções Iur"/>
    <s v="80.02.01"/>
    <s v="Retenções Iur"/>
    <s v="80.02.01"/>
    <x v="2"/>
    <x v="0"/>
    <x v="2"/>
    <x v="0"/>
    <x v="1"/>
    <x v="2"/>
    <x v="1"/>
    <x v="0"/>
    <x v="9"/>
    <s v="2023-11-21"/>
    <x v="3"/>
    <n v="10834"/>
    <x v="0"/>
    <m/>
    <x v="0"/>
    <m/>
    <x v="2"/>
    <n v="100474696"/>
    <x v="0"/>
    <x v="0"/>
    <s v="Retenções Iur"/>
    <s v="ORI"/>
    <x v="0"/>
    <s v="RIUR"/>
    <x v="0"/>
    <x v="0"/>
    <x v="0"/>
    <x v="0"/>
    <x v="0"/>
    <x v="0"/>
    <x v="0"/>
    <x v="0"/>
    <x v="0"/>
    <x v="0"/>
    <x v="0"/>
    <s v="Retenções Iur"/>
    <x v="0"/>
    <x v="0"/>
    <x v="0"/>
    <x v="0"/>
    <x v="2"/>
    <x v="0"/>
    <x v="0"/>
    <s v="000000"/>
    <x v="0"/>
    <x v="1"/>
    <x v="0"/>
    <x v="0"/>
    <s v="RETENCAO OT"/>
  </r>
  <r>
    <x v="0"/>
    <n v="0"/>
    <n v="0"/>
    <n v="0"/>
    <n v="23508"/>
    <x v="2774"/>
    <x v="0"/>
    <x v="1"/>
    <x v="0"/>
    <s v="80.02.10.01"/>
    <x v="6"/>
    <x v="2"/>
    <x v="2"/>
    <s v="Outros"/>
    <s v="80.02.10"/>
    <s v="Outros"/>
    <s v="80.02.10"/>
    <x v="12"/>
    <x v="0"/>
    <x v="2"/>
    <x v="0"/>
    <x v="1"/>
    <x v="2"/>
    <x v="1"/>
    <x v="0"/>
    <x v="9"/>
    <s v="2023-11-21"/>
    <x v="3"/>
    <n v="2350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2775"/>
    <x v="0"/>
    <x v="1"/>
    <x v="0"/>
    <s v="80.02.10.02"/>
    <x v="7"/>
    <x v="2"/>
    <x v="2"/>
    <s v="Outros"/>
    <s v="80.02.10"/>
    <s v="Outros"/>
    <s v="80.02.10"/>
    <x v="13"/>
    <x v="0"/>
    <x v="2"/>
    <x v="0"/>
    <x v="1"/>
    <x v="2"/>
    <x v="1"/>
    <x v="0"/>
    <x v="9"/>
    <s v="2023-11-21"/>
    <x v="3"/>
    <n v="589"/>
    <x v="0"/>
    <m/>
    <x v="0"/>
    <m/>
    <x v="7"/>
    <n v="100474707"/>
    <x v="0"/>
    <x v="0"/>
    <s v="Retençoes STAPS"/>
    <s v="ORI"/>
    <x v="0"/>
    <s v="RSND"/>
    <x v="0"/>
    <x v="0"/>
    <x v="0"/>
    <x v="0"/>
    <x v="0"/>
    <x v="0"/>
    <x v="0"/>
    <x v="0"/>
    <x v="0"/>
    <x v="0"/>
    <x v="0"/>
    <s v="Retençoes STAPS"/>
    <x v="0"/>
    <x v="0"/>
    <x v="0"/>
    <x v="0"/>
    <x v="2"/>
    <x v="0"/>
    <x v="0"/>
    <s v="000000"/>
    <x v="0"/>
    <x v="1"/>
    <x v="0"/>
    <x v="0"/>
    <s v="RETENCAO OT"/>
  </r>
  <r>
    <x v="0"/>
    <n v="0"/>
    <n v="0"/>
    <n v="0"/>
    <n v="216"/>
    <x v="2776"/>
    <x v="0"/>
    <x v="1"/>
    <x v="0"/>
    <s v="80.02.10.24"/>
    <x v="38"/>
    <x v="2"/>
    <x v="2"/>
    <s v="Outros"/>
    <s v="80.02.10"/>
    <s v="Outros"/>
    <s v="80.02.10"/>
    <x v="13"/>
    <x v="0"/>
    <x v="2"/>
    <x v="0"/>
    <x v="1"/>
    <x v="2"/>
    <x v="1"/>
    <x v="0"/>
    <x v="9"/>
    <s v="2023-11-21"/>
    <x v="3"/>
    <n v="216"/>
    <x v="0"/>
    <m/>
    <x v="0"/>
    <m/>
    <x v="51"/>
    <n v="100478987"/>
    <x v="0"/>
    <x v="0"/>
    <s v="Retenções SIACSA"/>
    <s v="ORI"/>
    <x v="0"/>
    <s v="SIACSA"/>
    <x v="0"/>
    <x v="0"/>
    <x v="0"/>
    <x v="0"/>
    <x v="0"/>
    <x v="0"/>
    <x v="0"/>
    <x v="0"/>
    <x v="0"/>
    <x v="0"/>
    <x v="0"/>
    <s v="Retenções SIACSA"/>
    <x v="0"/>
    <x v="0"/>
    <x v="0"/>
    <x v="0"/>
    <x v="2"/>
    <x v="0"/>
    <x v="0"/>
    <s v="000000"/>
    <x v="0"/>
    <x v="1"/>
    <x v="0"/>
    <x v="0"/>
    <s v="RETENCAO OT"/>
  </r>
  <r>
    <x v="0"/>
    <n v="0"/>
    <n v="0"/>
    <n v="0"/>
    <n v="6299"/>
    <x v="2777"/>
    <x v="0"/>
    <x v="1"/>
    <x v="0"/>
    <s v="80.02.10.26"/>
    <x v="3"/>
    <x v="2"/>
    <x v="2"/>
    <s v="Outros"/>
    <s v="80.02.10"/>
    <s v="Outros"/>
    <s v="80.02.10"/>
    <x v="3"/>
    <x v="0"/>
    <x v="2"/>
    <x v="2"/>
    <x v="1"/>
    <x v="2"/>
    <x v="1"/>
    <x v="0"/>
    <x v="9"/>
    <s v="2023-11-21"/>
    <x v="3"/>
    <n v="6299"/>
    <x v="0"/>
    <m/>
    <x v="0"/>
    <m/>
    <x v="3"/>
    <n v="100479277"/>
    <x v="0"/>
    <x v="0"/>
    <s v="Retenção Sansung"/>
    <s v="ORI"/>
    <x v="0"/>
    <s v="RS"/>
    <x v="0"/>
    <x v="0"/>
    <x v="0"/>
    <x v="0"/>
    <x v="0"/>
    <x v="0"/>
    <x v="0"/>
    <x v="0"/>
    <x v="0"/>
    <x v="0"/>
    <x v="0"/>
    <s v="Retenção Sansung"/>
    <x v="0"/>
    <x v="0"/>
    <x v="0"/>
    <x v="0"/>
    <x v="2"/>
    <x v="0"/>
    <x v="0"/>
    <s v="000000"/>
    <x v="0"/>
    <x v="1"/>
    <x v="0"/>
    <x v="0"/>
    <s v="RETENCAO OT"/>
  </r>
  <r>
    <x v="0"/>
    <n v="0"/>
    <n v="0"/>
    <n v="0"/>
    <n v="1310"/>
    <x v="2778"/>
    <x v="0"/>
    <x v="0"/>
    <x v="0"/>
    <s v="03.16.22"/>
    <x v="52"/>
    <x v="0"/>
    <x v="0"/>
    <s v="Direção da Habitação"/>
    <s v="03.16.22"/>
    <s v="Direção da Habitação"/>
    <s v="03.16.22"/>
    <x v="42"/>
    <x v="0"/>
    <x v="0"/>
    <x v="7"/>
    <x v="0"/>
    <x v="0"/>
    <x v="0"/>
    <x v="0"/>
    <x v="10"/>
    <s v="2023-12-13"/>
    <x v="3"/>
    <n v="1310"/>
    <x v="0"/>
    <m/>
    <x v="0"/>
    <m/>
    <x v="2"/>
    <n v="100474696"/>
    <x v="0"/>
    <x v="2"/>
    <s v="Direção da Habitação"/>
    <s v="ORI"/>
    <x v="0"/>
    <m/>
    <x v="0"/>
    <x v="0"/>
    <x v="0"/>
    <x v="0"/>
    <x v="0"/>
    <x v="0"/>
    <x v="0"/>
    <x v="0"/>
    <x v="0"/>
    <x v="0"/>
    <x v="0"/>
    <s v="Direção da Habitação"/>
    <x v="0"/>
    <x v="0"/>
    <x v="0"/>
    <x v="0"/>
    <x v="0"/>
    <x v="0"/>
    <x v="0"/>
    <s v="000000"/>
    <x v="0"/>
    <x v="0"/>
    <x v="2"/>
    <x v="0"/>
    <s v="Pagamento de salário referente a 12-2023"/>
  </r>
  <r>
    <x v="0"/>
    <n v="0"/>
    <n v="0"/>
    <n v="0"/>
    <n v="13669"/>
    <x v="2778"/>
    <x v="0"/>
    <x v="0"/>
    <x v="0"/>
    <s v="03.16.22"/>
    <x v="52"/>
    <x v="0"/>
    <x v="0"/>
    <s v="Direção da Habitação"/>
    <s v="03.16.22"/>
    <s v="Direção da Habitação"/>
    <s v="03.16.22"/>
    <x v="48"/>
    <x v="0"/>
    <x v="0"/>
    <x v="0"/>
    <x v="1"/>
    <x v="0"/>
    <x v="0"/>
    <x v="0"/>
    <x v="10"/>
    <s v="2023-12-13"/>
    <x v="3"/>
    <n v="13669"/>
    <x v="0"/>
    <m/>
    <x v="0"/>
    <m/>
    <x v="2"/>
    <n v="100474696"/>
    <x v="0"/>
    <x v="2"/>
    <s v="Direção da Habitação"/>
    <s v="ORI"/>
    <x v="0"/>
    <m/>
    <x v="0"/>
    <x v="0"/>
    <x v="0"/>
    <x v="0"/>
    <x v="0"/>
    <x v="0"/>
    <x v="0"/>
    <x v="0"/>
    <x v="0"/>
    <x v="0"/>
    <x v="0"/>
    <s v="Direção da Habitação"/>
    <x v="0"/>
    <x v="0"/>
    <x v="0"/>
    <x v="0"/>
    <x v="0"/>
    <x v="0"/>
    <x v="0"/>
    <s v="000000"/>
    <x v="0"/>
    <x v="0"/>
    <x v="2"/>
    <x v="0"/>
    <s v="Pagamento de salário referente a 12-2023"/>
  </r>
  <r>
    <x v="0"/>
    <n v="0"/>
    <n v="0"/>
    <n v="0"/>
    <n v="857"/>
    <x v="2778"/>
    <x v="0"/>
    <x v="0"/>
    <x v="0"/>
    <s v="03.16.22"/>
    <x v="52"/>
    <x v="0"/>
    <x v="0"/>
    <s v="Direção da Habitação"/>
    <s v="03.16.22"/>
    <s v="Direção da Habitação"/>
    <s v="03.16.22"/>
    <x v="42"/>
    <x v="0"/>
    <x v="0"/>
    <x v="7"/>
    <x v="0"/>
    <x v="0"/>
    <x v="0"/>
    <x v="0"/>
    <x v="10"/>
    <s v="2023-12-13"/>
    <x v="3"/>
    <n v="857"/>
    <x v="0"/>
    <m/>
    <x v="0"/>
    <m/>
    <x v="6"/>
    <n v="100474706"/>
    <x v="0"/>
    <x v="3"/>
    <s v="Direção da Habitação"/>
    <s v="ORI"/>
    <x v="0"/>
    <m/>
    <x v="0"/>
    <x v="0"/>
    <x v="0"/>
    <x v="0"/>
    <x v="0"/>
    <x v="0"/>
    <x v="0"/>
    <x v="0"/>
    <x v="0"/>
    <x v="0"/>
    <x v="0"/>
    <s v="Direção da Habitação"/>
    <x v="0"/>
    <x v="0"/>
    <x v="0"/>
    <x v="0"/>
    <x v="0"/>
    <x v="0"/>
    <x v="0"/>
    <s v="000000"/>
    <x v="0"/>
    <x v="0"/>
    <x v="3"/>
    <x v="0"/>
    <s v="Pagamento de salário referente a 12-2023"/>
  </r>
  <r>
    <x v="0"/>
    <n v="0"/>
    <n v="0"/>
    <n v="0"/>
    <n v="8935"/>
    <x v="2778"/>
    <x v="0"/>
    <x v="0"/>
    <x v="0"/>
    <s v="03.16.22"/>
    <x v="52"/>
    <x v="0"/>
    <x v="0"/>
    <s v="Direção da Habitação"/>
    <s v="03.16.22"/>
    <s v="Direção da Habitação"/>
    <s v="03.16.22"/>
    <x v="48"/>
    <x v="0"/>
    <x v="0"/>
    <x v="0"/>
    <x v="1"/>
    <x v="0"/>
    <x v="0"/>
    <x v="0"/>
    <x v="10"/>
    <s v="2023-12-13"/>
    <x v="3"/>
    <n v="8935"/>
    <x v="0"/>
    <m/>
    <x v="0"/>
    <m/>
    <x v="6"/>
    <n v="100474706"/>
    <x v="0"/>
    <x v="3"/>
    <s v="Direção da Habitação"/>
    <s v="ORI"/>
    <x v="0"/>
    <m/>
    <x v="0"/>
    <x v="0"/>
    <x v="0"/>
    <x v="0"/>
    <x v="0"/>
    <x v="0"/>
    <x v="0"/>
    <x v="0"/>
    <x v="0"/>
    <x v="0"/>
    <x v="0"/>
    <s v="Direção da Habitação"/>
    <x v="0"/>
    <x v="0"/>
    <x v="0"/>
    <x v="0"/>
    <x v="0"/>
    <x v="0"/>
    <x v="0"/>
    <s v="000000"/>
    <x v="0"/>
    <x v="0"/>
    <x v="3"/>
    <x v="0"/>
    <s v="Pagamento de salário referente a 12-2023"/>
  </r>
  <r>
    <x v="0"/>
    <n v="0"/>
    <n v="0"/>
    <n v="0"/>
    <n v="9573"/>
    <x v="2778"/>
    <x v="0"/>
    <x v="0"/>
    <x v="0"/>
    <s v="03.16.22"/>
    <x v="52"/>
    <x v="0"/>
    <x v="0"/>
    <s v="Direção da Habitação"/>
    <s v="03.16.22"/>
    <s v="Direção da Habitação"/>
    <s v="03.16.22"/>
    <x v="42"/>
    <x v="0"/>
    <x v="0"/>
    <x v="7"/>
    <x v="0"/>
    <x v="0"/>
    <x v="0"/>
    <x v="0"/>
    <x v="10"/>
    <s v="2023-12-13"/>
    <x v="3"/>
    <n v="9573"/>
    <x v="0"/>
    <m/>
    <x v="0"/>
    <m/>
    <x v="4"/>
    <n v="100474693"/>
    <x v="0"/>
    <x v="0"/>
    <s v="Direção da Habitação"/>
    <s v="ORI"/>
    <x v="0"/>
    <m/>
    <x v="0"/>
    <x v="0"/>
    <x v="0"/>
    <x v="0"/>
    <x v="0"/>
    <x v="0"/>
    <x v="0"/>
    <x v="0"/>
    <x v="0"/>
    <x v="0"/>
    <x v="0"/>
    <s v="Direção da Habitação"/>
    <x v="0"/>
    <x v="0"/>
    <x v="0"/>
    <x v="0"/>
    <x v="0"/>
    <x v="0"/>
    <x v="0"/>
    <s v="000000"/>
    <x v="0"/>
    <x v="0"/>
    <x v="0"/>
    <x v="0"/>
    <s v="Pagamento de salário referente a 12-2023"/>
  </r>
  <r>
    <x v="0"/>
    <n v="0"/>
    <n v="0"/>
    <n v="0"/>
    <n v="99796"/>
    <x v="2778"/>
    <x v="0"/>
    <x v="0"/>
    <x v="0"/>
    <s v="03.16.22"/>
    <x v="52"/>
    <x v="0"/>
    <x v="0"/>
    <s v="Direção da Habitação"/>
    <s v="03.16.22"/>
    <s v="Direção da Habitação"/>
    <s v="03.16.22"/>
    <x v="48"/>
    <x v="0"/>
    <x v="0"/>
    <x v="0"/>
    <x v="1"/>
    <x v="0"/>
    <x v="0"/>
    <x v="0"/>
    <x v="10"/>
    <s v="2023-12-13"/>
    <x v="3"/>
    <n v="99796"/>
    <x v="0"/>
    <m/>
    <x v="0"/>
    <m/>
    <x v="4"/>
    <n v="100474693"/>
    <x v="0"/>
    <x v="0"/>
    <s v="Direção da Habitação"/>
    <s v="ORI"/>
    <x v="0"/>
    <m/>
    <x v="0"/>
    <x v="0"/>
    <x v="0"/>
    <x v="0"/>
    <x v="0"/>
    <x v="0"/>
    <x v="0"/>
    <x v="0"/>
    <x v="0"/>
    <x v="0"/>
    <x v="0"/>
    <s v="Direção da Habitação"/>
    <x v="0"/>
    <x v="0"/>
    <x v="0"/>
    <x v="0"/>
    <x v="0"/>
    <x v="0"/>
    <x v="0"/>
    <s v="000000"/>
    <x v="0"/>
    <x v="0"/>
    <x v="0"/>
    <x v="0"/>
    <s v="Pagamento de salário referente a 12-2023"/>
  </r>
  <r>
    <x v="2"/>
    <n v="0"/>
    <n v="0"/>
    <n v="0"/>
    <n v="173956"/>
    <x v="2779"/>
    <x v="0"/>
    <x v="0"/>
    <x v="0"/>
    <s v="01.28.01.08"/>
    <x v="43"/>
    <x v="6"/>
    <x v="7"/>
    <s v="Habitação Social"/>
    <s v="01.28.01"/>
    <s v="Habitação Social"/>
    <s v="01.28.01"/>
    <x v="18"/>
    <x v="0"/>
    <x v="0"/>
    <x v="0"/>
    <x v="0"/>
    <x v="1"/>
    <x v="2"/>
    <x v="0"/>
    <x v="10"/>
    <s v="2023-12-20"/>
    <x v="3"/>
    <n v="173956"/>
    <x v="0"/>
    <m/>
    <x v="0"/>
    <m/>
    <x v="309"/>
    <n v="100394868"/>
    <x v="0"/>
    <x v="0"/>
    <s v="Habitações Sociais"/>
    <s v="ORI"/>
    <x v="0"/>
    <s v="HS"/>
    <x v="0"/>
    <x v="0"/>
    <x v="0"/>
    <x v="0"/>
    <x v="0"/>
    <x v="0"/>
    <x v="0"/>
    <x v="0"/>
    <x v="0"/>
    <x v="0"/>
    <x v="0"/>
    <s v="Habitações Sociais"/>
    <x v="0"/>
    <x v="0"/>
    <x v="0"/>
    <x v="0"/>
    <x v="1"/>
    <x v="0"/>
    <x v="0"/>
    <s v="000000"/>
    <x v="0"/>
    <x v="0"/>
    <x v="0"/>
    <x v="0"/>
    <s v="Pagamento a Favor Sita- Sociedade Industrial de Tinta, Sarl, referente a aquisição de tintas para pintura de Habitação, conforme anexo."/>
  </r>
  <r>
    <x v="2"/>
    <n v="0"/>
    <n v="0"/>
    <n v="0"/>
    <n v="140"/>
    <x v="2780"/>
    <x v="0"/>
    <x v="0"/>
    <x v="0"/>
    <s v="01.27.02.08"/>
    <x v="58"/>
    <x v="4"/>
    <x v="5"/>
    <s v="Saneamento básico"/>
    <s v="01.27.02"/>
    <s v="Saneamento básico"/>
    <s v="01.27.02"/>
    <x v="18"/>
    <x v="0"/>
    <x v="0"/>
    <x v="0"/>
    <x v="0"/>
    <x v="1"/>
    <x v="2"/>
    <x v="0"/>
    <x v="1"/>
    <s v="2023-02-09"/>
    <x v="0"/>
    <n v="140"/>
    <x v="0"/>
    <m/>
    <x v="0"/>
    <m/>
    <x v="8"/>
    <n v="100474914"/>
    <x v="0"/>
    <x v="0"/>
    <s v="Manutenção de cemiterios"/>
    <s v="ORI"/>
    <x v="0"/>
    <m/>
    <x v="0"/>
    <x v="0"/>
    <x v="0"/>
    <x v="0"/>
    <x v="0"/>
    <x v="0"/>
    <x v="0"/>
    <x v="0"/>
    <x v="0"/>
    <x v="0"/>
    <x v="0"/>
    <s v="Manutenção de cemiterios"/>
    <x v="0"/>
    <x v="0"/>
    <x v="0"/>
    <x v="0"/>
    <x v="1"/>
    <x v="0"/>
    <x v="0"/>
    <s v="000000"/>
    <x v="0"/>
    <x v="0"/>
    <x v="0"/>
    <x v="0"/>
    <s v="Despesa com aquisição de pargos para os trabalhos de reabilitação de cruz no cemitério Municipal, conforme anexo._x000d__x000a_"/>
  </r>
  <r>
    <x v="0"/>
    <n v="0"/>
    <n v="0"/>
    <n v="0"/>
    <n v="25000"/>
    <x v="2781"/>
    <x v="0"/>
    <x v="0"/>
    <x v="0"/>
    <s v="01.25.04.22"/>
    <x v="17"/>
    <x v="1"/>
    <x v="1"/>
    <s v="Cultura"/>
    <s v="01.25.04"/>
    <s v="Cultura"/>
    <s v="01.25.04"/>
    <x v="21"/>
    <x v="0"/>
    <x v="5"/>
    <x v="8"/>
    <x v="0"/>
    <x v="1"/>
    <x v="0"/>
    <x v="0"/>
    <x v="1"/>
    <s v="2023-02-20"/>
    <x v="0"/>
    <n v="25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 com prémios do vencedor na modalidade de futebol de Praia no Âmbito da festa da Cinza, realizado na praia de calhetona, conforme anexo."/>
  </r>
  <r>
    <x v="0"/>
    <n v="0"/>
    <n v="0"/>
    <n v="0"/>
    <n v="1300"/>
    <x v="2782"/>
    <x v="0"/>
    <x v="0"/>
    <x v="0"/>
    <s v="03.16.15"/>
    <x v="0"/>
    <x v="0"/>
    <x v="0"/>
    <s v="Direção Financeira"/>
    <s v="03.16.15"/>
    <s v="Direção Financeira"/>
    <s v="03.16.15"/>
    <x v="15"/>
    <x v="0"/>
    <x v="0"/>
    <x v="0"/>
    <x v="0"/>
    <x v="0"/>
    <x v="0"/>
    <x v="0"/>
    <x v="2"/>
    <s v="2023-03-03"/>
    <x v="0"/>
    <n v="1300"/>
    <x v="0"/>
    <m/>
    <x v="0"/>
    <m/>
    <x v="45"/>
    <n v="100479348"/>
    <x v="0"/>
    <x v="0"/>
    <s v="Direção Financeira"/>
    <s v="ORI"/>
    <x v="0"/>
    <m/>
    <x v="0"/>
    <x v="0"/>
    <x v="0"/>
    <x v="0"/>
    <x v="0"/>
    <x v="0"/>
    <x v="0"/>
    <x v="0"/>
    <x v="0"/>
    <x v="0"/>
    <x v="0"/>
    <s v="Direção Financeira"/>
    <x v="0"/>
    <x v="0"/>
    <x v="0"/>
    <x v="0"/>
    <x v="0"/>
    <x v="0"/>
    <x v="0"/>
    <s v="000000"/>
    <x v="0"/>
    <x v="0"/>
    <x v="0"/>
    <x v="0"/>
    <s v="Pagamento á Loja Nuno, para aquisição de um cadeado e uma fechadura para o Estádio Municipal, conforme anexo."/>
  </r>
  <r>
    <x v="2"/>
    <n v="0"/>
    <n v="0"/>
    <n v="0"/>
    <n v="2950"/>
    <x v="2783"/>
    <x v="0"/>
    <x v="0"/>
    <x v="0"/>
    <s v="01.25.02.23"/>
    <x v="12"/>
    <x v="1"/>
    <x v="1"/>
    <s v="desporto"/>
    <s v="01.25.02"/>
    <s v="desporto"/>
    <s v="01.25.02"/>
    <x v="18"/>
    <x v="0"/>
    <x v="0"/>
    <x v="0"/>
    <x v="0"/>
    <x v="1"/>
    <x v="2"/>
    <x v="0"/>
    <x v="2"/>
    <s v="2023-03-03"/>
    <x v="0"/>
    <n v="2950"/>
    <x v="0"/>
    <m/>
    <x v="0"/>
    <m/>
    <x v="152"/>
    <n v="10047522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Drogaria Tchukbest, para o pagamento de matérias de sinalização de campo de terra batida em achada bolanha, conforme anexo."/>
  </r>
  <r>
    <x v="0"/>
    <n v="0"/>
    <n v="0"/>
    <n v="0"/>
    <n v="3925"/>
    <x v="2784"/>
    <x v="0"/>
    <x v="1"/>
    <x v="0"/>
    <s v="03.03.10"/>
    <x v="4"/>
    <x v="0"/>
    <x v="3"/>
    <s v="Receitas Da Câmara"/>
    <s v="03.03.10"/>
    <s v="Receitas Da Câmara"/>
    <s v="03.03.10"/>
    <x v="6"/>
    <x v="0"/>
    <x v="3"/>
    <x v="3"/>
    <x v="0"/>
    <x v="0"/>
    <x v="1"/>
    <x v="0"/>
    <x v="1"/>
    <s v="2023-02-23"/>
    <x v="0"/>
    <n v="3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6"/>
    <x v="2785"/>
    <x v="0"/>
    <x v="1"/>
    <x v="0"/>
    <s v="03.03.10"/>
    <x v="4"/>
    <x v="0"/>
    <x v="3"/>
    <s v="Receitas Da Câmara"/>
    <s v="03.03.10"/>
    <s v="Receitas Da Câmara"/>
    <s v="03.03.10"/>
    <x v="25"/>
    <x v="0"/>
    <x v="3"/>
    <x v="3"/>
    <x v="0"/>
    <x v="0"/>
    <x v="1"/>
    <x v="0"/>
    <x v="1"/>
    <s v="2023-02-23"/>
    <x v="0"/>
    <n v="10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2786"/>
    <x v="0"/>
    <x v="1"/>
    <x v="0"/>
    <s v="03.03.10"/>
    <x v="4"/>
    <x v="0"/>
    <x v="3"/>
    <s v="Receitas Da Câmara"/>
    <s v="03.03.10"/>
    <s v="Receitas Da Câmara"/>
    <s v="03.03.10"/>
    <x v="34"/>
    <x v="0"/>
    <x v="3"/>
    <x v="3"/>
    <x v="0"/>
    <x v="0"/>
    <x v="1"/>
    <x v="0"/>
    <x v="1"/>
    <s v="2023-02-23"/>
    <x v="0"/>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2787"/>
    <x v="0"/>
    <x v="1"/>
    <x v="0"/>
    <s v="03.03.10"/>
    <x v="4"/>
    <x v="0"/>
    <x v="3"/>
    <s v="Receitas Da Câmara"/>
    <s v="03.03.10"/>
    <s v="Receitas Da Câmara"/>
    <s v="03.03.10"/>
    <x v="4"/>
    <x v="0"/>
    <x v="3"/>
    <x v="3"/>
    <x v="0"/>
    <x v="0"/>
    <x v="1"/>
    <x v="0"/>
    <x v="1"/>
    <s v="2023-02-23"/>
    <x v="0"/>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30"/>
    <x v="2788"/>
    <x v="0"/>
    <x v="1"/>
    <x v="0"/>
    <s v="03.03.10"/>
    <x v="4"/>
    <x v="0"/>
    <x v="3"/>
    <s v="Receitas Da Câmara"/>
    <s v="03.03.10"/>
    <s v="Receitas Da Câmara"/>
    <s v="03.03.10"/>
    <x v="7"/>
    <x v="0"/>
    <x v="3"/>
    <x v="3"/>
    <x v="0"/>
    <x v="0"/>
    <x v="1"/>
    <x v="0"/>
    <x v="1"/>
    <s v="2023-02-23"/>
    <x v="0"/>
    <n v="53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
    <x v="2789"/>
    <x v="0"/>
    <x v="1"/>
    <x v="0"/>
    <s v="03.03.10"/>
    <x v="4"/>
    <x v="0"/>
    <x v="3"/>
    <s v="Receitas Da Câmara"/>
    <s v="03.03.10"/>
    <s v="Receitas Da Câmara"/>
    <s v="03.03.10"/>
    <x v="32"/>
    <x v="0"/>
    <x v="3"/>
    <x v="3"/>
    <x v="0"/>
    <x v="0"/>
    <x v="1"/>
    <x v="0"/>
    <x v="1"/>
    <s v="2023-02-23"/>
    <x v="0"/>
    <n v="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30"/>
    <x v="2790"/>
    <x v="0"/>
    <x v="1"/>
    <x v="0"/>
    <s v="03.03.10"/>
    <x v="4"/>
    <x v="0"/>
    <x v="3"/>
    <s v="Receitas Da Câmara"/>
    <s v="03.03.10"/>
    <s v="Receitas Da Câmara"/>
    <s v="03.03.10"/>
    <x v="9"/>
    <x v="0"/>
    <x v="3"/>
    <x v="3"/>
    <x v="0"/>
    <x v="0"/>
    <x v="1"/>
    <x v="0"/>
    <x v="1"/>
    <s v="2023-02-23"/>
    <x v="0"/>
    <n v="713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11301"/>
    <x v="2791"/>
    <x v="0"/>
    <x v="1"/>
    <x v="0"/>
    <s v="03.03.10"/>
    <x v="4"/>
    <x v="0"/>
    <x v="3"/>
    <s v="Receitas Da Câmara"/>
    <s v="03.03.10"/>
    <s v="Receitas Da Câmara"/>
    <s v="03.03.10"/>
    <x v="33"/>
    <x v="0"/>
    <x v="0"/>
    <x v="0"/>
    <x v="0"/>
    <x v="0"/>
    <x v="1"/>
    <x v="0"/>
    <x v="1"/>
    <s v="2023-02-23"/>
    <x v="0"/>
    <n v="41130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309.5"/>
    <x v="2792"/>
    <x v="0"/>
    <x v="1"/>
    <x v="0"/>
    <s v="03.03.10"/>
    <x v="4"/>
    <x v="0"/>
    <x v="3"/>
    <s v="Receitas Da Câmara"/>
    <s v="03.03.10"/>
    <s v="Receitas Da Câmara"/>
    <s v="03.03.10"/>
    <x v="8"/>
    <x v="0"/>
    <x v="0"/>
    <x v="0"/>
    <x v="0"/>
    <x v="0"/>
    <x v="1"/>
    <x v="0"/>
    <x v="1"/>
    <s v="2023-02-23"/>
    <x v="0"/>
    <n v="3030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0"/>
    <x v="2793"/>
    <x v="0"/>
    <x v="1"/>
    <x v="0"/>
    <s v="03.03.10"/>
    <x v="4"/>
    <x v="0"/>
    <x v="3"/>
    <s v="Receitas Da Câmara"/>
    <s v="03.03.10"/>
    <s v="Receitas Da Câmara"/>
    <s v="03.03.10"/>
    <x v="5"/>
    <x v="0"/>
    <x v="0"/>
    <x v="4"/>
    <x v="0"/>
    <x v="0"/>
    <x v="1"/>
    <x v="0"/>
    <x v="1"/>
    <s v="2023-02-23"/>
    <x v="0"/>
    <n v="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90"/>
    <x v="2794"/>
    <x v="0"/>
    <x v="1"/>
    <x v="0"/>
    <s v="03.03.10"/>
    <x v="4"/>
    <x v="0"/>
    <x v="3"/>
    <s v="Receitas Da Câmara"/>
    <s v="03.03.10"/>
    <s v="Receitas Da Câmara"/>
    <s v="03.03.10"/>
    <x v="11"/>
    <x v="0"/>
    <x v="3"/>
    <x v="3"/>
    <x v="0"/>
    <x v="0"/>
    <x v="1"/>
    <x v="0"/>
    <x v="1"/>
    <s v="2023-02-23"/>
    <x v="0"/>
    <n v="62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30"/>
    <x v="2795"/>
    <x v="0"/>
    <x v="1"/>
    <x v="0"/>
    <s v="03.03.10"/>
    <x v="4"/>
    <x v="0"/>
    <x v="3"/>
    <s v="Receitas Da Câmara"/>
    <s v="03.03.10"/>
    <s v="Receitas Da Câmara"/>
    <s v="03.03.10"/>
    <x v="28"/>
    <x v="0"/>
    <x v="3"/>
    <x v="3"/>
    <x v="0"/>
    <x v="0"/>
    <x v="1"/>
    <x v="0"/>
    <x v="1"/>
    <s v="2023-02-23"/>
    <x v="0"/>
    <n v="363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0"/>
    <x v="2796"/>
    <x v="0"/>
    <x v="1"/>
    <x v="0"/>
    <s v="03.03.10"/>
    <x v="4"/>
    <x v="0"/>
    <x v="3"/>
    <s v="Receitas Da Câmara"/>
    <s v="03.03.10"/>
    <s v="Receitas Da Câmara"/>
    <s v="03.03.10"/>
    <x v="43"/>
    <x v="0"/>
    <x v="6"/>
    <x v="11"/>
    <x v="0"/>
    <x v="0"/>
    <x v="1"/>
    <x v="0"/>
    <x v="1"/>
    <s v="2023-02-09"/>
    <x v="0"/>
    <n v="1000000"/>
    <x v="0"/>
    <m/>
    <x v="0"/>
    <m/>
    <x v="8"/>
    <n v="100474914"/>
    <x v="0"/>
    <x v="0"/>
    <s v="Receitas Da Câmara"/>
    <s v="EXT"/>
    <x v="0"/>
    <s v="RDC"/>
    <x v="0"/>
    <x v="0"/>
    <x v="0"/>
    <x v="0"/>
    <x v="0"/>
    <x v="0"/>
    <x v="0"/>
    <x v="0"/>
    <x v="0"/>
    <x v="0"/>
    <x v="0"/>
    <s v="Receitas Da Câmara"/>
    <x v="0"/>
    <x v="0"/>
    <x v="0"/>
    <x v="0"/>
    <x v="0"/>
    <x v="0"/>
    <x v="0"/>
    <s v="000000"/>
    <x v="0"/>
    <x v="0"/>
    <x v="0"/>
    <x v="0"/>
    <s v="Transferência feita pela Ficase, como apoio para transporte escolar, conforme anexo."/>
  </r>
  <r>
    <x v="2"/>
    <n v="0"/>
    <n v="0"/>
    <n v="0"/>
    <n v="265000"/>
    <x v="2797"/>
    <x v="0"/>
    <x v="0"/>
    <x v="0"/>
    <s v="01.28.01.08"/>
    <x v="43"/>
    <x v="6"/>
    <x v="7"/>
    <s v="Habitação Social"/>
    <s v="01.28.01"/>
    <s v="Habitação Social"/>
    <s v="01.28.01"/>
    <x v="18"/>
    <x v="0"/>
    <x v="0"/>
    <x v="0"/>
    <x v="0"/>
    <x v="1"/>
    <x v="2"/>
    <x v="0"/>
    <x v="0"/>
    <s v="2023-01-11"/>
    <x v="0"/>
    <n v="265000"/>
    <x v="0"/>
    <m/>
    <x v="0"/>
    <m/>
    <x v="283"/>
    <n v="100456164"/>
    <x v="0"/>
    <x v="0"/>
    <s v="Habitações Sociais"/>
    <s v="ORI"/>
    <x v="0"/>
    <s v="HS"/>
    <x v="0"/>
    <x v="0"/>
    <x v="0"/>
    <x v="0"/>
    <x v="0"/>
    <x v="0"/>
    <x v="0"/>
    <x v="0"/>
    <x v="0"/>
    <x v="0"/>
    <x v="0"/>
    <s v="Habitações Sociais"/>
    <x v="0"/>
    <x v="0"/>
    <x v="0"/>
    <x v="0"/>
    <x v="1"/>
    <x v="0"/>
    <x v="0"/>
    <s v="099999"/>
    <x v="0"/>
    <x v="0"/>
    <x v="0"/>
    <x v="0"/>
    <s v="Pagamento a favor da industria carvalho, referente a aquisição de cimentos, conforme anexo."/>
  </r>
  <r>
    <x v="0"/>
    <n v="0"/>
    <n v="0"/>
    <n v="0"/>
    <n v="4200"/>
    <x v="2798"/>
    <x v="0"/>
    <x v="0"/>
    <x v="0"/>
    <s v="01.27.02.11"/>
    <x v="21"/>
    <x v="4"/>
    <x v="5"/>
    <s v="Saneamento básico"/>
    <s v="01.27.02"/>
    <s v="Saneamento básico"/>
    <s v="01.27.02"/>
    <x v="21"/>
    <x v="0"/>
    <x v="5"/>
    <x v="8"/>
    <x v="0"/>
    <x v="1"/>
    <x v="0"/>
    <x v="0"/>
    <x v="2"/>
    <s v="2023-03-15"/>
    <x v="0"/>
    <n v="4200"/>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pela manutenção de camião de Recolha de Resíduos solido e urbano."/>
  </r>
  <r>
    <x v="0"/>
    <n v="0"/>
    <n v="0"/>
    <n v="0"/>
    <n v="65692"/>
    <x v="2799"/>
    <x v="0"/>
    <x v="0"/>
    <x v="0"/>
    <s v="03.16.15"/>
    <x v="0"/>
    <x v="0"/>
    <x v="0"/>
    <s v="Direção Financeira"/>
    <s v="03.16.15"/>
    <s v="Direção Financeira"/>
    <s v="03.16.15"/>
    <x v="63"/>
    <x v="0"/>
    <x v="5"/>
    <x v="15"/>
    <x v="0"/>
    <x v="0"/>
    <x v="0"/>
    <x v="0"/>
    <x v="2"/>
    <s v="2023-03-16"/>
    <x v="0"/>
    <n v="65692"/>
    <x v="0"/>
    <m/>
    <x v="0"/>
    <m/>
    <x v="34"/>
    <n v="100394431"/>
    <x v="0"/>
    <x v="0"/>
    <s v="Direção Financeira"/>
    <s v="ORI"/>
    <x v="0"/>
    <m/>
    <x v="0"/>
    <x v="0"/>
    <x v="0"/>
    <x v="0"/>
    <x v="0"/>
    <x v="0"/>
    <x v="0"/>
    <x v="0"/>
    <x v="0"/>
    <x v="0"/>
    <x v="0"/>
    <s v="Direção Financeira"/>
    <x v="0"/>
    <x v="0"/>
    <x v="0"/>
    <x v="0"/>
    <x v="0"/>
    <x v="0"/>
    <x v="0"/>
    <s v="000000"/>
    <x v="0"/>
    <x v="0"/>
    <x v="0"/>
    <x v="0"/>
    <s v="Pagamento a favor de Garantia pelo seguras de automóveis St-89-TL, ST-33-QU e ST-77-QP, conforme anexo."/>
  </r>
  <r>
    <x v="0"/>
    <n v="0"/>
    <n v="0"/>
    <n v="0"/>
    <n v="101725"/>
    <x v="2800"/>
    <x v="0"/>
    <x v="0"/>
    <x v="0"/>
    <s v="03.16.15"/>
    <x v="0"/>
    <x v="0"/>
    <x v="0"/>
    <s v="Direção Financeira"/>
    <s v="03.16.15"/>
    <s v="Direção Financeira"/>
    <s v="03.16.15"/>
    <x v="66"/>
    <x v="0"/>
    <x v="0"/>
    <x v="7"/>
    <x v="0"/>
    <x v="0"/>
    <x v="0"/>
    <x v="0"/>
    <x v="2"/>
    <s v="2023-03-20"/>
    <x v="0"/>
    <n v="101725"/>
    <x v="0"/>
    <m/>
    <x v="0"/>
    <m/>
    <x v="52"/>
    <n v="100479452"/>
    <x v="0"/>
    <x v="0"/>
    <s v="Direção Financeira"/>
    <s v="ORI"/>
    <x v="0"/>
    <m/>
    <x v="0"/>
    <x v="0"/>
    <x v="0"/>
    <x v="0"/>
    <x v="0"/>
    <x v="0"/>
    <x v="0"/>
    <x v="0"/>
    <x v="0"/>
    <x v="0"/>
    <x v="0"/>
    <s v="Direção Financeira"/>
    <x v="0"/>
    <x v="0"/>
    <x v="0"/>
    <x v="0"/>
    <x v="0"/>
    <x v="0"/>
    <x v="0"/>
    <s v="000000"/>
    <x v="0"/>
    <x v="0"/>
    <x v="0"/>
    <x v="0"/>
    <s v="Pagamento á Newash, pelos serviços de lavagem e manutenção das viaturas da CMSM, conforme fatura e proposta em anexo. "/>
  </r>
  <r>
    <x v="0"/>
    <n v="0"/>
    <n v="0"/>
    <n v="0"/>
    <n v="9000"/>
    <x v="2801"/>
    <x v="0"/>
    <x v="0"/>
    <x v="0"/>
    <s v="03.16.02"/>
    <x v="9"/>
    <x v="0"/>
    <x v="0"/>
    <s v="Gabinete do Presidente"/>
    <s v="03.16.02"/>
    <s v="Gabinete do Presidente"/>
    <s v="03.16.02"/>
    <x v="19"/>
    <x v="0"/>
    <x v="0"/>
    <x v="7"/>
    <x v="0"/>
    <x v="0"/>
    <x v="0"/>
    <x v="0"/>
    <x v="3"/>
    <s v="2023-04-21"/>
    <x v="1"/>
    <n v="9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Fernandes pela a sua deslocação em missão de serviço a cidade da Praia nos dia 12,14 e 17 de Abril de 2023, conforme justificativo em anexo.  "/>
  </r>
  <r>
    <x v="2"/>
    <n v="0"/>
    <n v="0"/>
    <n v="0"/>
    <n v="410000"/>
    <x v="2802"/>
    <x v="0"/>
    <x v="1"/>
    <x v="0"/>
    <s v="03.03.10"/>
    <x v="4"/>
    <x v="0"/>
    <x v="3"/>
    <s v="Receitas Da Câmara"/>
    <s v="03.03.10"/>
    <s v="Receitas Da Câmara"/>
    <s v="03.03.10"/>
    <x v="33"/>
    <x v="0"/>
    <x v="0"/>
    <x v="0"/>
    <x v="0"/>
    <x v="0"/>
    <x v="1"/>
    <x v="0"/>
    <x v="2"/>
    <s v="2023-03-27"/>
    <x v="0"/>
    <n v="4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2803"/>
    <x v="0"/>
    <x v="1"/>
    <x v="0"/>
    <s v="03.03.10"/>
    <x v="4"/>
    <x v="0"/>
    <x v="3"/>
    <s v="Receitas Da Câmara"/>
    <s v="03.03.10"/>
    <s v="Receitas Da Câmara"/>
    <s v="03.03.10"/>
    <x v="9"/>
    <x v="0"/>
    <x v="3"/>
    <x v="3"/>
    <x v="0"/>
    <x v="0"/>
    <x v="1"/>
    <x v="0"/>
    <x v="2"/>
    <s v="2023-03-27"/>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2804"/>
    <x v="0"/>
    <x v="1"/>
    <x v="0"/>
    <s v="03.03.10"/>
    <x v="4"/>
    <x v="0"/>
    <x v="3"/>
    <s v="Receitas Da Câmara"/>
    <s v="03.03.10"/>
    <s v="Receitas Da Câmara"/>
    <s v="03.03.10"/>
    <x v="5"/>
    <x v="0"/>
    <x v="0"/>
    <x v="4"/>
    <x v="0"/>
    <x v="0"/>
    <x v="1"/>
    <x v="0"/>
    <x v="2"/>
    <s v="2023-03-27"/>
    <x v="0"/>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34"/>
    <x v="2805"/>
    <x v="0"/>
    <x v="1"/>
    <x v="0"/>
    <s v="03.03.10"/>
    <x v="4"/>
    <x v="0"/>
    <x v="3"/>
    <s v="Receitas Da Câmara"/>
    <s v="03.03.10"/>
    <s v="Receitas Da Câmara"/>
    <s v="03.03.10"/>
    <x v="25"/>
    <x v="0"/>
    <x v="3"/>
    <x v="3"/>
    <x v="0"/>
    <x v="0"/>
    <x v="1"/>
    <x v="0"/>
    <x v="2"/>
    <s v="2023-03-27"/>
    <x v="0"/>
    <n v="403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2806"/>
    <x v="0"/>
    <x v="1"/>
    <x v="0"/>
    <s v="03.03.10"/>
    <x v="4"/>
    <x v="0"/>
    <x v="3"/>
    <s v="Receitas Da Câmara"/>
    <s v="03.03.10"/>
    <s v="Receitas Da Câmara"/>
    <s v="03.03.10"/>
    <x v="22"/>
    <x v="0"/>
    <x v="3"/>
    <x v="3"/>
    <x v="0"/>
    <x v="0"/>
    <x v="1"/>
    <x v="0"/>
    <x v="2"/>
    <s v="2023-03-27"/>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807"/>
    <x v="0"/>
    <x v="1"/>
    <x v="0"/>
    <s v="03.03.10"/>
    <x v="4"/>
    <x v="0"/>
    <x v="3"/>
    <s v="Receitas Da Câmara"/>
    <s v="03.03.10"/>
    <s v="Receitas Da Câmara"/>
    <s v="03.03.10"/>
    <x v="7"/>
    <x v="0"/>
    <x v="3"/>
    <x v="3"/>
    <x v="0"/>
    <x v="0"/>
    <x v="1"/>
    <x v="0"/>
    <x v="2"/>
    <s v="2023-03-27"/>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62"/>
    <x v="2808"/>
    <x v="0"/>
    <x v="1"/>
    <x v="0"/>
    <s v="03.03.10"/>
    <x v="4"/>
    <x v="0"/>
    <x v="3"/>
    <s v="Receitas Da Câmara"/>
    <s v="03.03.10"/>
    <s v="Receitas Da Câmara"/>
    <s v="03.03.10"/>
    <x v="34"/>
    <x v="0"/>
    <x v="3"/>
    <x v="3"/>
    <x v="0"/>
    <x v="0"/>
    <x v="1"/>
    <x v="0"/>
    <x v="2"/>
    <s v="2023-03-27"/>
    <x v="0"/>
    <n v="210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50"/>
    <x v="2809"/>
    <x v="0"/>
    <x v="1"/>
    <x v="0"/>
    <s v="03.03.10"/>
    <x v="4"/>
    <x v="0"/>
    <x v="3"/>
    <s v="Receitas Da Câmara"/>
    <s v="03.03.10"/>
    <s v="Receitas Da Câmara"/>
    <s v="03.03.10"/>
    <x v="11"/>
    <x v="0"/>
    <x v="3"/>
    <x v="3"/>
    <x v="0"/>
    <x v="0"/>
    <x v="1"/>
    <x v="0"/>
    <x v="2"/>
    <s v="2023-03-27"/>
    <x v="0"/>
    <n v="5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810"/>
    <x v="0"/>
    <x v="1"/>
    <x v="0"/>
    <s v="03.03.10"/>
    <x v="4"/>
    <x v="0"/>
    <x v="3"/>
    <s v="Receitas Da Câmara"/>
    <s v="03.03.10"/>
    <s v="Receitas Da Câmara"/>
    <s v="03.03.10"/>
    <x v="26"/>
    <x v="0"/>
    <x v="3"/>
    <x v="3"/>
    <x v="0"/>
    <x v="0"/>
    <x v="1"/>
    <x v="0"/>
    <x v="2"/>
    <s v="2023-03-27"/>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2811"/>
    <x v="0"/>
    <x v="1"/>
    <x v="0"/>
    <s v="03.03.10"/>
    <x v="4"/>
    <x v="0"/>
    <x v="3"/>
    <s v="Receitas Da Câmara"/>
    <s v="03.03.10"/>
    <s v="Receitas Da Câmara"/>
    <s v="03.03.10"/>
    <x v="4"/>
    <x v="0"/>
    <x v="3"/>
    <x v="3"/>
    <x v="0"/>
    <x v="0"/>
    <x v="1"/>
    <x v="0"/>
    <x v="2"/>
    <s v="2023-03-27"/>
    <x v="0"/>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6"/>
    <x v="2812"/>
    <x v="0"/>
    <x v="1"/>
    <x v="0"/>
    <s v="03.03.10"/>
    <x v="4"/>
    <x v="0"/>
    <x v="3"/>
    <s v="Receitas Da Câmara"/>
    <s v="03.03.10"/>
    <s v="Receitas Da Câmara"/>
    <s v="03.03.10"/>
    <x v="28"/>
    <x v="0"/>
    <x v="3"/>
    <x v="3"/>
    <x v="0"/>
    <x v="0"/>
    <x v="1"/>
    <x v="0"/>
    <x v="2"/>
    <s v="2023-03-27"/>
    <x v="0"/>
    <n v="34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810"/>
    <x v="2813"/>
    <x v="0"/>
    <x v="1"/>
    <x v="0"/>
    <s v="03.03.10"/>
    <x v="4"/>
    <x v="0"/>
    <x v="3"/>
    <s v="Receitas Da Câmara"/>
    <s v="03.03.10"/>
    <s v="Receitas Da Câmara"/>
    <s v="03.03.10"/>
    <x v="8"/>
    <x v="0"/>
    <x v="0"/>
    <x v="0"/>
    <x v="0"/>
    <x v="0"/>
    <x v="1"/>
    <x v="0"/>
    <x v="2"/>
    <s v="2023-03-27"/>
    <x v="0"/>
    <n v="568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75"/>
    <x v="2814"/>
    <x v="0"/>
    <x v="1"/>
    <x v="0"/>
    <s v="03.03.10"/>
    <x v="4"/>
    <x v="0"/>
    <x v="3"/>
    <s v="Receitas Da Câmara"/>
    <s v="03.03.10"/>
    <s v="Receitas Da Câmara"/>
    <s v="03.03.10"/>
    <x v="6"/>
    <x v="0"/>
    <x v="3"/>
    <x v="3"/>
    <x v="0"/>
    <x v="0"/>
    <x v="1"/>
    <x v="0"/>
    <x v="2"/>
    <s v="2023-03-27"/>
    <x v="0"/>
    <n v="1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2815"/>
    <x v="0"/>
    <x v="1"/>
    <x v="0"/>
    <s v="03.03.10"/>
    <x v="4"/>
    <x v="0"/>
    <x v="3"/>
    <s v="Receitas Da Câmara"/>
    <s v="03.03.10"/>
    <s v="Receitas Da Câmara"/>
    <s v="03.03.10"/>
    <x v="32"/>
    <x v="0"/>
    <x v="3"/>
    <x v="3"/>
    <x v="0"/>
    <x v="0"/>
    <x v="1"/>
    <x v="0"/>
    <x v="2"/>
    <s v="2023-03-27"/>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77"/>
    <x v="2816"/>
    <x v="0"/>
    <x v="0"/>
    <x v="0"/>
    <s v="03.16.15"/>
    <x v="0"/>
    <x v="0"/>
    <x v="0"/>
    <s v="Direção Financeira"/>
    <s v="03.16.15"/>
    <s v="Direção Financeira"/>
    <s v="03.16.15"/>
    <x v="79"/>
    <x v="0"/>
    <x v="0"/>
    <x v="0"/>
    <x v="0"/>
    <x v="0"/>
    <x v="0"/>
    <x v="0"/>
    <x v="2"/>
    <s v="2023-03-01"/>
    <x v="0"/>
    <n v="3277"/>
    <x v="0"/>
    <m/>
    <x v="0"/>
    <m/>
    <x v="8"/>
    <n v="100474914"/>
    <x v="0"/>
    <x v="0"/>
    <s v="Direção Financeira"/>
    <s v="ORI"/>
    <x v="0"/>
    <m/>
    <x v="0"/>
    <x v="0"/>
    <x v="0"/>
    <x v="0"/>
    <x v="0"/>
    <x v="0"/>
    <x v="0"/>
    <x v="0"/>
    <x v="0"/>
    <x v="0"/>
    <x v="0"/>
    <s v="Direção Financeira"/>
    <x v="0"/>
    <x v="0"/>
    <x v="0"/>
    <x v="0"/>
    <x v="0"/>
    <x v="0"/>
    <x v="0"/>
    <s v="099999"/>
    <x v="0"/>
    <x v="0"/>
    <x v="0"/>
    <x v="0"/>
    <s v="Pagamento juros referente a março 2023, conforme anexo."/>
  </r>
  <r>
    <x v="0"/>
    <n v="0"/>
    <n v="0"/>
    <n v="0"/>
    <n v="115"/>
    <x v="2817"/>
    <x v="0"/>
    <x v="0"/>
    <x v="0"/>
    <s v="03.16.15"/>
    <x v="0"/>
    <x v="0"/>
    <x v="0"/>
    <s v="Direção Financeira"/>
    <s v="03.16.15"/>
    <s v="Direção Financeira"/>
    <s v="03.16.15"/>
    <x v="40"/>
    <x v="0"/>
    <x v="0"/>
    <x v="7"/>
    <x v="0"/>
    <x v="0"/>
    <x v="0"/>
    <x v="0"/>
    <x v="2"/>
    <s v="2023-03-01"/>
    <x v="0"/>
    <n v="115"/>
    <x v="0"/>
    <m/>
    <x v="0"/>
    <m/>
    <x v="8"/>
    <n v="100474914"/>
    <x v="0"/>
    <x v="0"/>
    <s v="Direção Financeira"/>
    <s v="ORI"/>
    <x v="0"/>
    <m/>
    <x v="0"/>
    <x v="0"/>
    <x v="0"/>
    <x v="0"/>
    <x v="0"/>
    <x v="0"/>
    <x v="0"/>
    <x v="0"/>
    <x v="0"/>
    <x v="0"/>
    <x v="0"/>
    <s v="Direção Financeira"/>
    <x v="0"/>
    <x v="0"/>
    <x v="0"/>
    <x v="0"/>
    <x v="0"/>
    <x v="0"/>
    <x v="0"/>
    <s v="099999"/>
    <x v="0"/>
    <x v="0"/>
    <x v="0"/>
    <x v="0"/>
    <s v="Pagamento despesa bancária referente a março 2023, conforme anexo.  "/>
  </r>
  <r>
    <x v="0"/>
    <n v="0"/>
    <n v="0"/>
    <n v="0"/>
    <n v="1930"/>
    <x v="2818"/>
    <x v="0"/>
    <x v="0"/>
    <x v="0"/>
    <s v="01.25.05.12"/>
    <x v="5"/>
    <x v="1"/>
    <x v="1"/>
    <s v="Saúde"/>
    <s v="01.25.05"/>
    <s v="Saúde"/>
    <s v="01.25.05"/>
    <x v="1"/>
    <x v="0"/>
    <x v="1"/>
    <x v="1"/>
    <x v="0"/>
    <x v="1"/>
    <x v="0"/>
    <x v="0"/>
    <x v="3"/>
    <s v="2023-04-28"/>
    <x v="1"/>
    <n v="1930"/>
    <x v="0"/>
    <m/>
    <x v="0"/>
    <m/>
    <x v="0"/>
    <n v="100476920"/>
    <x v="0"/>
    <x v="0"/>
    <s v="Promoção e Inclusão Social"/>
    <s v="ORI"/>
    <x v="0"/>
    <m/>
    <x v="0"/>
    <x v="0"/>
    <x v="0"/>
    <x v="0"/>
    <x v="0"/>
    <x v="0"/>
    <x v="0"/>
    <x v="0"/>
    <x v="0"/>
    <x v="0"/>
    <x v="0"/>
    <s v="Promoção e Inclusão Social"/>
    <x v="0"/>
    <x v="0"/>
    <x v="0"/>
    <x v="0"/>
    <x v="1"/>
    <x v="0"/>
    <x v="0"/>
    <s v="000000"/>
    <x v="0"/>
    <x v="0"/>
    <x v="0"/>
    <x v="0"/>
    <s v="Pagamento á Felisberto Carvalho Auto, destinado a aquisição de um gás de 12,5kg a favor da Srª. Maria Almeida, residente em Achada Batalha, conforme anexo."/>
  </r>
  <r>
    <x v="2"/>
    <n v="0"/>
    <n v="0"/>
    <n v="0"/>
    <n v="109000"/>
    <x v="2819"/>
    <x v="0"/>
    <x v="0"/>
    <x v="0"/>
    <s v="01.28.01.08"/>
    <x v="43"/>
    <x v="6"/>
    <x v="7"/>
    <s v="Habitação Social"/>
    <s v="01.28.01"/>
    <s v="Habitação Social"/>
    <s v="01.28.01"/>
    <x v="18"/>
    <x v="0"/>
    <x v="0"/>
    <x v="0"/>
    <x v="0"/>
    <x v="1"/>
    <x v="2"/>
    <x v="0"/>
    <x v="5"/>
    <s v="2023-05-08"/>
    <x v="1"/>
    <n v="109000"/>
    <x v="0"/>
    <m/>
    <x v="0"/>
    <m/>
    <x v="124"/>
    <n v="100478943"/>
    <x v="0"/>
    <x v="0"/>
    <s v="Habitações Sociais"/>
    <s v="ORI"/>
    <x v="0"/>
    <s v="HS"/>
    <x v="0"/>
    <x v="0"/>
    <x v="0"/>
    <x v="0"/>
    <x v="0"/>
    <x v="0"/>
    <x v="0"/>
    <x v="0"/>
    <x v="0"/>
    <x v="0"/>
    <x v="0"/>
    <s v="Habitações Sociais"/>
    <x v="0"/>
    <x v="0"/>
    <x v="0"/>
    <x v="0"/>
    <x v="1"/>
    <x v="0"/>
    <x v="0"/>
    <s v="000890"/>
    <x v="0"/>
    <x v="0"/>
    <x v="0"/>
    <x v="0"/>
    <s v="Pagamento a favor da Empresa Comércio Transporte Construção, referente aquisição de 100 sacos de cimentos, para trabalhos da reabilitação das habitações, conforme proposta em anexo."/>
  </r>
  <r>
    <x v="0"/>
    <n v="0"/>
    <n v="0"/>
    <n v="0"/>
    <n v="1800"/>
    <x v="2820"/>
    <x v="0"/>
    <x v="0"/>
    <x v="0"/>
    <s v="01.25.04.22"/>
    <x v="17"/>
    <x v="1"/>
    <x v="1"/>
    <s v="Cultura"/>
    <s v="01.25.04"/>
    <s v="Cultura"/>
    <s v="01.25.04"/>
    <x v="21"/>
    <x v="0"/>
    <x v="5"/>
    <x v="8"/>
    <x v="0"/>
    <x v="1"/>
    <x v="0"/>
    <x v="0"/>
    <x v="5"/>
    <s v="2023-05-25"/>
    <x v="1"/>
    <n v="18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a favor da Sr Cesaltino Furtado, referente ao aluguer de uma viatura yace para a participação do grupo de batucadeiras no programa show da manhã, conforme anexo, conforme anexo.   "/>
  </r>
  <r>
    <x v="0"/>
    <n v="0"/>
    <n v="0"/>
    <n v="0"/>
    <n v="10200"/>
    <x v="2820"/>
    <x v="0"/>
    <x v="0"/>
    <x v="0"/>
    <s v="01.25.04.22"/>
    <x v="17"/>
    <x v="1"/>
    <x v="1"/>
    <s v="Cultura"/>
    <s v="01.25.04"/>
    <s v="Cultura"/>
    <s v="01.25.04"/>
    <x v="21"/>
    <x v="0"/>
    <x v="5"/>
    <x v="8"/>
    <x v="0"/>
    <x v="1"/>
    <x v="0"/>
    <x v="0"/>
    <x v="5"/>
    <s v="2023-05-25"/>
    <x v="1"/>
    <n v="10200"/>
    <x v="0"/>
    <m/>
    <x v="0"/>
    <m/>
    <x v="369"/>
    <n v="100479486"/>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Sr Cesaltino Furtado, referente ao aluguer de uma viatura yace para a participação do grupo de batucadeiras no programa show da manhã, conforme anexo, conforme anexo.   "/>
  </r>
  <r>
    <x v="0"/>
    <n v="0"/>
    <n v="0"/>
    <n v="0"/>
    <n v="1480"/>
    <x v="2821"/>
    <x v="0"/>
    <x v="0"/>
    <x v="0"/>
    <s v="01.25.05.09"/>
    <x v="1"/>
    <x v="1"/>
    <x v="1"/>
    <s v="Saúde"/>
    <s v="01.25.05"/>
    <s v="Saúde"/>
    <s v="01.25.05"/>
    <x v="1"/>
    <x v="0"/>
    <x v="1"/>
    <x v="1"/>
    <x v="0"/>
    <x v="1"/>
    <x v="0"/>
    <x v="0"/>
    <x v="5"/>
    <s v="2023-05-31"/>
    <x v="1"/>
    <n v="1480"/>
    <x v="0"/>
    <m/>
    <x v="0"/>
    <m/>
    <x v="97"/>
    <n v="100476294"/>
    <x v="0"/>
    <x v="0"/>
    <s v="Apoio a Consultas de Especialidade e Medicamentos"/>
    <s v="ORI"/>
    <x v="0"/>
    <s v="ACE"/>
    <x v="0"/>
    <x v="0"/>
    <x v="0"/>
    <x v="0"/>
    <x v="0"/>
    <x v="0"/>
    <x v="0"/>
    <x v="0"/>
    <x v="0"/>
    <x v="0"/>
    <x v="0"/>
    <s v="Apoio a Consultas de Especialidade e Medicamentos"/>
    <x v="0"/>
    <x v="0"/>
    <x v="0"/>
    <x v="0"/>
    <x v="1"/>
    <x v="0"/>
    <x v="0"/>
    <s v="001039"/>
    <x v="0"/>
    <x v="0"/>
    <x v="0"/>
    <x v="0"/>
    <s v="Pagamento a favor da farmacia saão Miguel, referente a apoio da compra de medicamento da Sra. Julinda mendes pereira, confrome anexo."/>
  </r>
  <r>
    <x v="2"/>
    <n v="0"/>
    <n v="0"/>
    <n v="0"/>
    <n v="4000000"/>
    <x v="2822"/>
    <x v="0"/>
    <x v="0"/>
    <x v="0"/>
    <s v="01.27.07.04"/>
    <x v="32"/>
    <x v="4"/>
    <x v="5"/>
    <s v="Requalificação Urbana e Habitação 2"/>
    <s v="01.27.07"/>
    <s v="Requalificação Urbana e Habitação 2"/>
    <s v="01.27.07"/>
    <x v="18"/>
    <x v="0"/>
    <x v="0"/>
    <x v="0"/>
    <x v="0"/>
    <x v="1"/>
    <x v="2"/>
    <x v="0"/>
    <x v="4"/>
    <s v="2023-06-02"/>
    <x v="1"/>
    <n v="4000000"/>
    <x v="0"/>
    <m/>
    <x v="0"/>
    <m/>
    <x v="370"/>
    <n v="100479492"/>
    <x v="0"/>
    <x v="0"/>
    <s v="Reabilitações de Estradas Rurais"/>
    <s v="ORI"/>
    <x v="0"/>
    <m/>
    <x v="0"/>
    <x v="0"/>
    <x v="0"/>
    <x v="0"/>
    <x v="0"/>
    <x v="0"/>
    <x v="0"/>
    <x v="0"/>
    <x v="0"/>
    <x v="0"/>
    <x v="0"/>
    <s v="Reabilitações de Estradas Rurais"/>
    <x v="0"/>
    <x v="0"/>
    <x v="0"/>
    <x v="0"/>
    <x v="1"/>
    <x v="0"/>
    <x v="0"/>
    <s v="000000"/>
    <x v="0"/>
    <x v="0"/>
    <x v="0"/>
    <x v="0"/>
    <s v="Pagamento á Empresa Varela Auto Parts Lda, para aquisição de uma viatura maquina pá carregadora, conforme contrato em anexo."/>
  </r>
  <r>
    <x v="0"/>
    <n v="0"/>
    <n v="0"/>
    <n v="0"/>
    <n v="6210"/>
    <x v="2823"/>
    <x v="0"/>
    <x v="0"/>
    <x v="0"/>
    <s v="03.16.15"/>
    <x v="0"/>
    <x v="0"/>
    <x v="0"/>
    <s v="Direção Financeira"/>
    <s v="03.16.15"/>
    <s v="Direção Financeira"/>
    <s v="03.16.15"/>
    <x v="60"/>
    <x v="0"/>
    <x v="0"/>
    <x v="0"/>
    <x v="0"/>
    <x v="0"/>
    <x v="0"/>
    <x v="0"/>
    <x v="4"/>
    <s v="2023-06-16"/>
    <x v="1"/>
    <n v="6210"/>
    <x v="0"/>
    <m/>
    <x v="0"/>
    <m/>
    <x v="282"/>
    <n v="100393611"/>
    <x v="0"/>
    <x v="0"/>
    <s v="Direção Financeira"/>
    <s v="ORI"/>
    <x v="0"/>
    <m/>
    <x v="0"/>
    <x v="0"/>
    <x v="0"/>
    <x v="0"/>
    <x v="0"/>
    <x v="0"/>
    <x v="0"/>
    <x v="0"/>
    <x v="0"/>
    <x v="0"/>
    <x v="0"/>
    <s v="Direção Financeira"/>
    <x v="0"/>
    <x v="0"/>
    <x v="0"/>
    <x v="0"/>
    <x v="0"/>
    <x v="0"/>
    <x v="0"/>
    <s v="000000"/>
    <x v="0"/>
    <x v="0"/>
    <x v="0"/>
    <x v="0"/>
    <s v="Pagamento a favor de CASA GUGA Comercio e REP, pela aquisição de 1 cruzeta de veio GUT-35B e um apoio de veio para a viatura ST-03-QJ da CMSM, confrome anexo.  "/>
  </r>
  <r>
    <x v="2"/>
    <n v="0"/>
    <n v="0"/>
    <n v="0"/>
    <n v="26400"/>
    <x v="2824"/>
    <x v="0"/>
    <x v="0"/>
    <x v="0"/>
    <s v="01.25.02.23"/>
    <x v="12"/>
    <x v="1"/>
    <x v="1"/>
    <s v="desporto"/>
    <s v="01.25.02"/>
    <s v="desporto"/>
    <s v="01.25.02"/>
    <x v="18"/>
    <x v="0"/>
    <x v="0"/>
    <x v="0"/>
    <x v="0"/>
    <x v="1"/>
    <x v="2"/>
    <x v="0"/>
    <x v="6"/>
    <s v="2023-07-11"/>
    <x v="2"/>
    <n v="26400"/>
    <x v="0"/>
    <m/>
    <x v="0"/>
    <m/>
    <x v="371"/>
    <n v="100479376"/>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Boa Vida Comércio Geral Lda, para aquisição de 33 camisas pólo, para o estágio de equipa técnica da seleção municipal de futebol do nosso município, conforme fatura e proposta em anexo."/>
  </r>
  <r>
    <x v="0"/>
    <n v="0"/>
    <n v="0"/>
    <n v="0"/>
    <n v="600"/>
    <x v="2825"/>
    <x v="0"/>
    <x v="1"/>
    <x v="0"/>
    <s v="80.02.01"/>
    <x v="2"/>
    <x v="2"/>
    <x v="2"/>
    <s v="Retenções Iur"/>
    <s v="80.02.01"/>
    <s v="Retenções Iur"/>
    <s v="80.02.01"/>
    <x v="2"/>
    <x v="0"/>
    <x v="2"/>
    <x v="0"/>
    <x v="1"/>
    <x v="2"/>
    <x v="1"/>
    <x v="0"/>
    <x v="7"/>
    <s v="2023-08-08"/>
    <x v="2"/>
    <n v="600"/>
    <x v="0"/>
    <m/>
    <x v="0"/>
    <m/>
    <x v="2"/>
    <n v="100474696"/>
    <x v="0"/>
    <x v="0"/>
    <s v="Retenções Iur"/>
    <s v="ORI"/>
    <x v="0"/>
    <s v="RIUR"/>
    <x v="0"/>
    <x v="0"/>
    <x v="0"/>
    <x v="0"/>
    <x v="0"/>
    <x v="0"/>
    <x v="0"/>
    <x v="0"/>
    <x v="0"/>
    <x v="0"/>
    <x v="0"/>
    <s v="Retenções Iur"/>
    <x v="0"/>
    <x v="0"/>
    <x v="0"/>
    <x v="0"/>
    <x v="2"/>
    <x v="0"/>
    <x v="0"/>
    <s v="000000"/>
    <x v="0"/>
    <x v="1"/>
    <x v="0"/>
    <x v="0"/>
    <s v="RETENCAO OT"/>
  </r>
  <r>
    <x v="0"/>
    <n v="0"/>
    <n v="0"/>
    <n v="0"/>
    <n v="35408"/>
    <x v="2826"/>
    <x v="0"/>
    <x v="1"/>
    <x v="0"/>
    <s v="03.03.10"/>
    <x v="4"/>
    <x v="0"/>
    <x v="3"/>
    <s v="Receitas Da Câmara"/>
    <s v="03.03.10"/>
    <s v="Receitas Da Câmara"/>
    <s v="03.03.10"/>
    <x v="57"/>
    <x v="0"/>
    <x v="3"/>
    <x v="13"/>
    <x v="0"/>
    <x v="0"/>
    <x v="1"/>
    <x v="0"/>
    <x v="7"/>
    <s v="2023-08-16"/>
    <x v="2"/>
    <n v="35408"/>
    <x v="0"/>
    <m/>
    <x v="0"/>
    <m/>
    <x v="8"/>
    <n v="100474914"/>
    <x v="0"/>
    <x v="0"/>
    <s v="Receitas Da Câmara"/>
    <s v="EXT"/>
    <x v="0"/>
    <s v="RDC"/>
    <x v="0"/>
    <x v="0"/>
    <x v="0"/>
    <x v="0"/>
    <x v="0"/>
    <x v="0"/>
    <x v="0"/>
    <x v="0"/>
    <x v="0"/>
    <x v="0"/>
    <x v="0"/>
    <s v="Receitas Da Câmara"/>
    <x v="0"/>
    <x v="0"/>
    <x v="0"/>
    <x v="0"/>
    <x v="0"/>
    <x v="0"/>
    <x v="0"/>
    <s v="000000"/>
    <x v="0"/>
    <x v="0"/>
    <x v="0"/>
    <x v="0"/>
    <s v="Reposições, conforme talão em anexo."/>
  </r>
  <r>
    <x v="2"/>
    <n v="0"/>
    <n v="0"/>
    <n v="0"/>
    <n v="39600"/>
    <x v="2827"/>
    <x v="0"/>
    <x v="0"/>
    <x v="0"/>
    <s v="01.28.01.08"/>
    <x v="43"/>
    <x v="6"/>
    <x v="7"/>
    <s v="Habitação Social"/>
    <s v="01.28.01"/>
    <s v="Habitação Social"/>
    <s v="01.28.01"/>
    <x v="18"/>
    <x v="0"/>
    <x v="0"/>
    <x v="0"/>
    <x v="0"/>
    <x v="1"/>
    <x v="2"/>
    <x v="0"/>
    <x v="7"/>
    <s v="2023-08-18"/>
    <x v="2"/>
    <n v="39600"/>
    <x v="0"/>
    <m/>
    <x v="0"/>
    <m/>
    <x v="8"/>
    <n v="100474914"/>
    <x v="0"/>
    <x v="0"/>
    <s v="Habitações Sociais"/>
    <s v="ORI"/>
    <x v="0"/>
    <s v="HS"/>
    <x v="0"/>
    <x v="0"/>
    <x v="0"/>
    <x v="0"/>
    <x v="0"/>
    <x v="0"/>
    <x v="0"/>
    <x v="0"/>
    <x v="0"/>
    <x v="0"/>
    <x v="0"/>
    <s v="Habitações Sociais"/>
    <x v="0"/>
    <x v="0"/>
    <x v="0"/>
    <x v="0"/>
    <x v="1"/>
    <x v="0"/>
    <x v="0"/>
    <s v="000000"/>
    <x v="0"/>
    <x v="0"/>
    <x v="0"/>
    <x v="0"/>
    <s v="Despesa realizado com o pessoal, referente a reabilitação de estradas para o acesso as moradias na zona de Flamengos, conforme fatura e proposta em anexo."/>
  </r>
  <r>
    <x v="0"/>
    <n v="0"/>
    <n v="0"/>
    <n v="0"/>
    <n v="900"/>
    <x v="2828"/>
    <x v="0"/>
    <x v="1"/>
    <x v="0"/>
    <s v="80.02.01"/>
    <x v="2"/>
    <x v="2"/>
    <x v="2"/>
    <s v="Retenções Iur"/>
    <s v="80.02.01"/>
    <s v="Retenções Iur"/>
    <s v="80.02.01"/>
    <x v="2"/>
    <x v="0"/>
    <x v="2"/>
    <x v="0"/>
    <x v="1"/>
    <x v="2"/>
    <x v="1"/>
    <x v="0"/>
    <x v="7"/>
    <s v="2023-08-07"/>
    <x v="2"/>
    <n v="900"/>
    <x v="0"/>
    <m/>
    <x v="0"/>
    <m/>
    <x v="2"/>
    <n v="100474696"/>
    <x v="0"/>
    <x v="0"/>
    <s v="Retenções Iur"/>
    <s v="ORI"/>
    <x v="0"/>
    <s v="RIUR"/>
    <x v="0"/>
    <x v="0"/>
    <x v="0"/>
    <x v="0"/>
    <x v="0"/>
    <x v="0"/>
    <x v="0"/>
    <x v="0"/>
    <x v="0"/>
    <x v="0"/>
    <x v="0"/>
    <s v="Retenções Iur"/>
    <x v="0"/>
    <x v="0"/>
    <x v="0"/>
    <x v="0"/>
    <x v="2"/>
    <x v="0"/>
    <x v="0"/>
    <s v="000000"/>
    <x v="0"/>
    <x v="1"/>
    <x v="0"/>
    <x v="0"/>
    <s v="RETENCAO OT"/>
  </r>
  <r>
    <x v="0"/>
    <n v="0"/>
    <n v="0"/>
    <n v="0"/>
    <n v="1174"/>
    <x v="2829"/>
    <x v="0"/>
    <x v="1"/>
    <x v="0"/>
    <s v="80.02.01"/>
    <x v="2"/>
    <x v="2"/>
    <x v="2"/>
    <s v="Retenções Iur"/>
    <s v="80.02.01"/>
    <s v="Retenções Iur"/>
    <s v="80.02.01"/>
    <x v="2"/>
    <x v="0"/>
    <x v="2"/>
    <x v="0"/>
    <x v="1"/>
    <x v="2"/>
    <x v="1"/>
    <x v="0"/>
    <x v="7"/>
    <s v="2023-08-07"/>
    <x v="2"/>
    <n v="1174"/>
    <x v="0"/>
    <m/>
    <x v="0"/>
    <m/>
    <x v="2"/>
    <n v="100474696"/>
    <x v="0"/>
    <x v="0"/>
    <s v="Retenções Iur"/>
    <s v="ORI"/>
    <x v="0"/>
    <s v="RIUR"/>
    <x v="0"/>
    <x v="0"/>
    <x v="0"/>
    <x v="0"/>
    <x v="0"/>
    <x v="0"/>
    <x v="0"/>
    <x v="0"/>
    <x v="0"/>
    <x v="0"/>
    <x v="0"/>
    <s v="Retenções Iur"/>
    <x v="0"/>
    <x v="0"/>
    <x v="0"/>
    <x v="0"/>
    <x v="2"/>
    <x v="0"/>
    <x v="0"/>
    <s v="000000"/>
    <x v="0"/>
    <x v="1"/>
    <x v="0"/>
    <x v="0"/>
    <s v="RETENCAO OT"/>
  </r>
  <r>
    <x v="0"/>
    <n v="0"/>
    <n v="0"/>
    <n v="0"/>
    <n v="831000"/>
    <x v="2830"/>
    <x v="0"/>
    <x v="0"/>
    <x v="0"/>
    <s v="01.25.04.22"/>
    <x v="17"/>
    <x v="1"/>
    <x v="1"/>
    <s v="Cultura"/>
    <s v="01.25.04"/>
    <s v="Cultura"/>
    <s v="01.25.04"/>
    <x v="21"/>
    <x v="0"/>
    <x v="5"/>
    <x v="8"/>
    <x v="0"/>
    <x v="1"/>
    <x v="0"/>
    <x v="0"/>
    <x v="11"/>
    <s v="2023-09-21"/>
    <x v="2"/>
    <n v="831000"/>
    <x v="0"/>
    <m/>
    <x v="0"/>
    <m/>
    <x v="372"/>
    <n v="10008814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squadra Policila da Calheta, pela aquisição de serviço remunerados prestados nos festivais 11 e 12 de agosta e no baile popular nos dias 14 e 15 de agosto no âmbito da festividades da Santa padroeria, confrome anexo."/>
  </r>
  <r>
    <x v="0"/>
    <n v="0"/>
    <n v="0"/>
    <n v="0"/>
    <n v="26000"/>
    <x v="2831"/>
    <x v="0"/>
    <x v="0"/>
    <x v="0"/>
    <s v="03.16.01"/>
    <x v="14"/>
    <x v="0"/>
    <x v="0"/>
    <s v="Assembleia Municipal"/>
    <s v="03.16.01"/>
    <s v="Assembleia Municipal"/>
    <s v="03.16.01"/>
    <x v="19"/>
    <x v="0"/>
    <x v="0"/>
    <x v="7"/>
    <x v="0"/>
    <x v="0"/>
    <x v="0"/>
    <x v="0"/>
    <x v="11"/>
    <s v="2023-09-21"/>
    <x v="2"/>
    <n v="26000"/>
    <x v="0"/>
    <m/>
    <x v="0"/>
    <m/>
    <x v="8"/>
    <n v="100474914"/>
    <x v="0"/>
    <x v="0"/>
    <s v="Assembleia Municipal"/>
    <s v="ORI"/>
    <x v="0"/>
    <s v="AM"/>
    <x v="0"/>
    <x v="0"/>
    <x v="0"/>
    <x v="0"/>
    <x v="0"/>
    <x v="0"/>
    <x v="0"/>
    <x v="0"/>
    <x v="0"/>
    <x v="0"/>
    <x v="0"/>
    <s v="Assembleia Municipal"/>
    <x v="0"/>
    <x v="0"/>
    <x v="0"/>
    <x v="0"/>
    <x v="0"/>
    <x v="0"/>
    <x v="0"/>
    <s v="000000"/>
    <x v="0"/>
    <x v="0"/>
    <x v="0"/>
    <x v="0"/>
    <s v="Subsídio de transporte atribuído, aos eleitos municipais, pela participação na VIIIª sessão ordinária da Assembleia Municipal de São Miguel, realizado no dia 15 e 16 de Maio de 2023, conforme folha em anexo. "/>
  </r>
  <r>
    <x v="0"/>
    <n v="0"/>
    <n v="0"/>
    <n v="0"/>
    <n v="54740"/>
    <x v="2832"/>
    <x v="0"/>
    <x v="0"/>
    <x v="0"/>
    <s v="03.16.02"/>
    <x v="9"/>
    <x v="0"/>
    <x v="0"/>
    <s v="Gabinete do Presidente"/>
    <s v="03.16.02"/>
    <s v="Gabinete do Presidente"/>
    <s v="03.16.02"/>
    <x v="19"/>
    <x v="0"/>
    <x v="0"/>
    <x v="7"/>
    <x v="0"/>
    <x v="0"/>
    <x v="0"/>
    <x v="0"/>
    <x v="11"/>
    <s v="2023-09-25"/>
    <x v="2"/>
    <n v="54740"/>
    <x v="0"/>
    <m/>
    <x v="0"/>
    <m/>
    <x v="15"/>
    <n v="100475805"/>
    <x v="0"/>
    <x v="0"/>
    <s v="Gabinete do Presidente"/>
    <s v="ORI"/>
    <x v="0"/>
    <m/>
    <x v="0"/>
    <x v="0"/>
    <x v="0"/>
    <x v="0"/>
    <x v="0"/>
    <x v="0"/>
    <x v="0"/>
    <x v="0"/>
    <x v="0"/>
    <x v="0"/>
    <x v="0"/>
    <s v="Gabinete do Presidente"/>
    <x v="0"/>
    <x v="0"/>
    <x v="0"/>
    <x v="0"/>
    <x v="0"/>
    <x v="0"/>
    <x v="0"/>
    <s v="000000"/>
    <x v="0"/>
    <x v="0"/>
    <x v="0"/>
    <x v="0"/>
    <s v="Pagamento a favor da Multiviagens Tour, LDA, referente a bilhete de passagem aereo do Sr. Herménio Celso Gomes Fernandes, conforme fatura em anexo."/>
  </r>
  <r>
    <x v="2"/>
    <n v="0"/>
    <n v="0"/>
    <n v="0"/>
    <n v="7000"/>
    <x v="2833"/>
    <x v="0"/>
    <x v="0"/>
    <x v="0"/>
    <s v="01.25.02.25"/>
    <x v="59"/>
    <x v="1"/>
    <x v="1"/>
    <s v="desporto"/>
    <s v="01.25.02"/>
    <s v="desporto"/>
    <s v="01.25.02"/>
    <x v="18"/>
    <x v="0"/>
    <x v="0"/>
    <x v="0"/>
    <x v="0"/>
    <x v="1"/>
    <x v="2"/>
    <x v="0"/>
    <x v="11"/>
    <s v="2023-09-25"/>
    <x v="2"/>
    <n v="7000"/>
    <x v="0"/>
    <m/>
    <x v="0"/>
    <m/>
    <x v="373"/>
    <n v="100479538"/>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Pagamento á Transmoura Comércio e Serviços, referente a deslocação da equipa de basquetebol, no âmbito da participação do torneio realizado no município de Tarrafal, conforme anexo."/>
  </r>
  <r>
    <x v="0"/>
    <n v="0"/>
    <n v="0"/>
    <n v="0"/>
    <n v="1300"/>
    <x v="2834"/>
    <x v="0"/>
    <x v="1"/>
    <x v="0"/>
    <s v="03.03.10"/>
    <x v="4"/>
    <x v="0"/>
    <x v="3"/>
    <s v="Receitas Da Câmara"/>
    <s v="03.03.10"/>
    <s v="Receitas Da Câmara"/>
    <s v="03.03.10"/>
    <x v="5"/>
    <x v="0"/>
    <x v="0"/>
    <x v="4"/>
    <x v="0"/>
    <x v="0"/>
    <x v="1"/>
    <x v="0"/>
    <x v="11"/>
    <s v="2023-09-11"/>
    <x v="2"/>
    <n v="1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835"/>
    <x v="0"/>
    <x v="1"/>
    <x v="0"/>
    <s v="03.03.10"/>
    <x v="4"/>
    <x v="0"/>
    <x v="3"/>
    <s v="Receitas Da Câmara"/>
    <s v="03.03.10"/>
    <s v="Receitas Da Câmara"/>
    <s v="03.03.10"/>
    <x v="6"/>
    <x v="0"/>
    <x v="3"/>
    <x v="3"/>
    <x v="0"/>
    <x v="0"/>
    <x v="1"/>
    <x v="0"/>
    <x v="11"/>
    <s v="2023-09-11"/>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836"/>
    <x v="0"/>
    <x v="1"/>
    <x v="0"/>
    <s v="03.03.10"/>
    <x v="4"/>
    <x v="0"/>
    <x v="3"/>
    <s v="Receitas Da Câmara"/>
    <s v="03.03.10"/>
    <s v="Receitas Da Câmara"/>
    <s v="03.03.10"/>
    <x v="26"/>
    <x v="0"/>
    <x v="3"/>
    <x v="3"/>
    <x v="0"/>
    <x v="0"/>
    <x v="1"/>
    <x v="0"/>
    <x v="11"/>
    <s v="2023-09-11"/>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2837"/>
    <x v="0"/>
    <x v="1"/>
    <x v="0"/>
    <s v="03.03.10"/>
    <x v="4"/>
    <x v="0"/>
    <x v="3"/>
    <s v="Receitas Da Câmara"/>
    <s v="03.03.10"/>
    <s v="Receitas Da Câmara"/>
    <s v="03.03.10"/>
    <x v="22"/>
    <x v="0"/>
    <x v="3"/>
    <x v="3"/>
    <x v="0"/>
    <x v="0"/>
    <x v="1"/>
    <x v="0"/>
    <x v="11"/>
    <s v="2023-09-11"/>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10"/>
    <x v="2838"/>
    <x v="0"/>
    <x v="1"/>
    <x v="0"/>
    <s v="03.03.10"/>
    <x v="4"/>
    <x v="0"/>
    <x v="3"/>
    <s v="Receitas Da Câmara"/>
    <s v="03.03.10"/>
    <s v="Receitas Da Câmara"/>
    <s v="03.03.10"/>
    <x v="11"/>
    <x v="0"/>
    <x v="3"/>
    <x v="3"/>
    <x v="0"/>
    <x v="0"/>
    <x v="1"/>
    <x v="0"/>
    <x v="11"/>
    <s v="2023-09-11"/>
    <x v="2"/>
    <n v="561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25000"/>
    <x v="2839"/>
    <x v="0"/>
    <x v="1"/>
    <x v="0"/>
    <s v="03.03.10"/>
    <x v="4"/>
    <x v="0"/>
    <x v="3"/>
    <s v="Receitas Da Câmara"/>
    <s v="03.03.10"/>
    <s v="Receitas Da Câmara"/>
    <s v="03.03.10"/>
    <x v="33"/>
    <x v="0"/>
    <x v="0"/>
    <x v="0"/>
    <x v="0"/>
    <x v="0"/>
    <x v="1"/>
    <x v="0"/>
    <x v="11"/>
    <s v="2023-09-11"/>
    <x v="2"/>
    <n v="6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75"/>
    <x v="2840"/>
    <x v="0"/>
    <x v="1"/>
    <x v="0"/>
    <s v="03.03.10"/>
    <x v="4"/>
    <x v="0"/>
    <x v="3"/>
    <s v="Receitas Da Câmara"/>
    <s v="03.03.10"/>
    <s v="Receitas Da Câmara"/>
    <s v="03.03.10"/>
    <x v="8"/>
    <x v="0"/>
    <x v="0"/>
    <x v="0"/>
    <x v="0"/>
    <x v="0"/>
    <x v="1"/>
    <x v="0"/>
    <x v="11"/>
    <s v="2023-09-11"/>
    <x v="2"/>
    <n v="1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2841"/>
    <x v="0"/>
    <x v="1"/>
    <x v="0"/>
    <s v="03.03.10"/>
    <x v="4"/>
    <x v="0"/>
    <x v="3"/>
    <s v="Receitas Da Câmara"/>
    <s v="03.03.10"/>
    <s v="Receitas Da Câmara"/>
    <s v="03.03.10"/>
    <x v="4"/>
    <x v="0"/>
    <x v="3"/>
    <x v="3"/>
    <x v="0"/>
    <x v="0"/>
    <x v="1"/>
    <x v="0"/>
    <x v="11"/>
    <s v="2023-09-11"/>
    <x v="2"/>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2842"/>
    <x v="0"/>
    <x v="1"/>
    <x v="0"/>
    <s v="03.03.10"/>
    <x v="4"/>
    <x v="0"/>
    <x v="3"/>
    <s v="Receitas Da Câmara"/>
    <s v="03.03.10"/>
    <s v="Receitas Da Câmara"/>
    <s v="03.03.10"/>
    <x v="9"/>
    <x v="0"/>
    <x v="3"/>
    <x v="3"/>
    <x v="0"/>
    <x v="0"/>
    <x v="1"/>
    <x v="0"/>
    <x v="11"/>
    <s v="2023-09-11"/>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
    <x v="2843"/>
    <x v="0"/>
    <x v="0"/>
    <x v="0"/>
    <s v="01.25.04.22"/>
    <x v="17"/>
    <x v="1"/>
    <x v="1"/>
    <s v="Cultura"/>
    <s v="01.25.04"/>
    <s v="Cultura"/>
    <s v="01.25.04"/>
    <x v="21"/>
    <x v="0"/>
    <x v="5"/>
    <x v="8"/>
    <x v="0"/>
    <x v="1"/>
    <x v="0"/>
    <x v="0"/>
    <x v="8"/>
    <s v="2023-10-16"/>
    <x v="3"/>
    <n v="25000"/>
    <x v="0"/>
    <m/>
    <x v="0"/>
    <m/>
    <x v="374"/>
    <n v="100449573"/>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o Sr. André Filipe Andrade, pela aprestação de Noite de Mornas e Festival de Batuque Funaná realizado nos dia 22 e 23 de setembro e 2023, conforme anexo."/>
  </r>
  <r>
    <x v="2"/>
    <n v="0"/>
    <n v="0"/>
    <n v="0"/>
    <n v="30100"/>
    <x v="2844"/>
    <x v="0"/>
    <x v="0"/>
    <x v="0"/>
    <s v="01.25.02.23"/>
    <x v="12"/>
    <x v="1"/>
    <x v="1"/>
    <s v="desporto"/>
    <s v="01.25.02"/>
    <s v="desporto"/>
    <s v="01.25.02"/>
    <x v="18"/>
    <x v="0"/>
    <x v="0"/>
    <x v="0"/>
    <x v="0"/>
    <x v="1"/>
    <x v="2"/>
    <x v="0"/>
    <x v="8"/>
    <s v="2023-10-25"/>
    <x v="3"/>
    <n v="301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omércio Bar Janice Varela, referente refeição e refrigerante servidos aos ciclista staffs a representantes da ARCS, no âmbito da primeira edição de São Miguel Tour, confrome anexo."/>
  </r>
  <r>
    <x v="0"/>
    <n v="0"/>
    <n v="0"/>
    <n v="0"/>
    <n v="2000"/>
    <x v="2845"/>
    <x v="0"/>
    <x v="0"/>
    <x v="0"/>
    <s v="03.16.24"/>
    <x v="56"/>
    <x v="0"/>
    <x v="0"/>
    <s v="Direcao da Familia, Inclusão, Género e Saúde"/>
    <s v="03.16.24"/>
    <s v="Direcao da Familia, Inclusão, Género e Saúde"/>
    <s v="03.16.24"/>
    <x v="19"/>
    <x v="0"/>
    <x v="0"/>
    <x v="7"/>
    <x v="0"/>
    <x v="0"/>
    <x v="0"/>
    <x v="0"/>
    <x v="8"/>
    <s v="2023-10-25"/>
    <x v="3"/>
    <n v="2000"/>
    <x v="0"/>
    <m/>
    <x v="0"/>
    <m/>
    <x v="375"/>
    <n v="100477415"/>
    <x v="0"/>
    <x v="0"/>
    <s v="Direcao da Familia, Inclusão, Género e Saúde"/>
    <s v="ORI"/>
    <x v="0"/>
    <m/>
    <x v="0"/>
    <x v="0"/>
    <x v="0"/>
    <x v="0"/>
    <x v="0"/>
    <x v="0"/>
    <x v="0"/>
    <x v="0"/>
    <x v="0"/>
    <x v="0"/>
    <x v="0"/>
    <s v="Direcao da Familia, Inclusão, Género e Saúde"/>
    <x v="0"/>
    <x v="0"/>
    <x v="0"/>
    <x v="0"/>
    <x v="0"/>
    <x v="0"/>
    <x v="0"/>
    <s v="000000"/>
    <x v="0"/>
    <x v="0"/>
    <x v="0"/>
    <x v="0"/>
    <s v="Ajuda de custo a favor do senhor Anildo Rodrigues pela sua deslocação em missão de serviço a cidade da Praia no dia 25 de Setembro de 2023, conforme justificativo em anexo.  "/>
  </r>
  <r>
    <x v="2"/>
    <n v="0"/>
    <n v="0"/>
    <n v="0"/>
    <n v="202900"/>
    <x v="2846"/>
    <x v="0"/>
    <x v="0"/>
    <x v="0"/>
    <s v="03.16.15"/>
    <x v="0"/>
    <x v="0"/>
    <x v="0"/>
    <s v="Direção Financeira"/>
    <s v="03.16.15"/>
    <s v="Direção Financeira"/>
    <s v="03.16.15"/>
    <x v="47"/>
    <x v="0"/>
    <x v="0"/>
    <x v="0"/>
    <x v="0"/>
    <x v="0"/>
    <x v="2"/>
    <x v="0"/>
    <x v="8"/>
    <s v="2023-10-27"/>
    <x v="3"/>
    <n v="202900"/>
    <x v="0"/>
    <m/>
    <x v="0"/>
    <m/>
    <x v="13"/>
    <n v="100477690"/>
    <x v="0"/>
    <x v="0"/>
    <s v="Direção Financeira"/>
    <s v="ORI"/>
    <x v="0"/>
    <m/>
    <x v="0"/>
    <x v="0"/>
    <x v="0"/>
    <x v="0"/>
    <x v="0"/>
    <x v="0"/>
    <x v="0"/>
    <x v="0"/>
    <x v="0"/>
    <x v="0"/>
    <x v="0"/>
    <s v="Direção Financeira"/>
    <x v="0"/>
    <x v="0"/>
    <x v="0"/>
    <x v="0"/>
    <x v="0"/>
    <x v="0"/>
    <x v="0"/>
    <s v="000000"/>
    <x v="0"/>
    <x v="0"/>
    <x v="0"/>
    <x v="0"/>
    <s v="Pagamento a favor Automendes, Pneus,Peças e Acessórios, pela aquisição de Bateria e peças para viaturas da CMSM, confrome anexo.  "/>
  </r>
  <r>
    <x v="0"/>
    <n v="0"/>
    <n v="0"/>
    <n v="0"/>
    <n v="400"/>
    <x v="2847"/>
    <x v="0"/>
    <x v="1"/>
    <x v="0"/>
    <s v="03.03.10"/>
    <x v="4"/>
    <x v="0"/>
    <x v="3"/>
    <s v="Receitas Da Câmara"/>
    <s v="03.03.10"/>
    <s v="Receitas Da Câmara"/>
    <s v="03.03.10"/>
    <x v="4"/>
    <x v="0"/>
    <x v="3"/>
    <x v="3"/>
    <x v="0"/>
    <x v="0"/>
    <x v="1"/>
    <x v="0"/>
    <x v="8"/>
    <s v="2023-10-23"/>
    <x v="3"/>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10"/>
    <x v="2848"/>
    <x v="0"/>
    <x v="1"/>
    <x v="0"/>
    <s v="03.03.10"/>
    <x v="4"/>
    <x v="0"/>
    <x v="3"/>
    <s v="Receitas Da Câmara"/>
    <s v="03.03.10"/>
    <s v="Receitas Da Câmara"/>
    <s v="03.03.10"/>
    <x v="7"/>
    <x v="0"/>
    <x v="3"/>
    <x v="3"/>
    <x v="0"/>
    <x v="0"/>
    <x v="1"/>
    <x v="0"/>
    <x v="8"/>
    <s v="2023-10-23"/>
    <x v="3"/>
    <n v="57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375"/>
    <x v="2849"/>
    <x v="0"/>
    <x v="1"/>
    <x v="0"/>
    <s v="03.03.10"/>
    <x v="4"/>
    <x v="0"/>
    <x v="3"/>
    <s v="Receitas Da Câmara"/>
    <s v="03.03.10"/>
    <s v="Receitas Da Câmara"/>
    <s v="03.03.10"/>
    <x v="34"/>
    <x v="0"/>
    <x v="3"/>
    <x v="3"/>
    <x v="0"/>
    <x v="0"/>
    <x v="1"/>
    <x v="0"/>
    <x v="8"/>
    <s v="2023-10-23"/>
    <x v="3"/>
    <n v="293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300"/>
    <x v="2850"/>
    <x v="0"/>
    <x v="1"/>
    <x v="0"/>
    <s v="03.03.10"/>
    <x v="4"/>
    <x v="0"/>
    <x v="3"/>
    <s v="Receitas Da Câmara"/>
    <s v="03.03.10"/>
    <s v="Receitas Da Câmara"/>
    <s v="03.03.10"/>
    <x v="27"/>
    <x v="0"/>
    <x v="3"/>
    <x v="3"/>
    <x v="0"/>
    <x v="0"/>
    <x v="1"/>
    <x v="0"/>
    <x v="8"/>
    <s v="2023-10-23"/>
    <x v="3"/>
    <n v="40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325000"/>
    <x v="2851"/>
    <x v="0"/>
    <x v="1"/>
    <x v="0"/>
    <s v="03.03.10"/>
    <x v="4"/>
    <x v="0"/>
    <x v="3"/>
    <s v="Receitas Da Câmara"/>
    <s v="03.03.10"/>
    <s v="Receitas Da Câmara"/>
    <s v="03.03.10"/>
    <x v="33"/>
    <x v="0"/>
    <x v="0"/>
    <x v="0"/>
    <x v="0"/>
    <x v="0"/>
    <x v="1"/>
    <x v="0"/>
    <x v="8"/>
    <s v="2023-10-23"/>
    <x v="3"/>
    <n v="13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603"/>
    <x v="2852"/>
    <x v="0"/>
    <x v="1"/>
    <x v="0"/>
    <s v="03.03.10"/>
    <x v="4"/>
    <x v="0"/>
    <x v="3"/>
    <s v="Receitas Da Câmara"/>
    <s v="03.03.10"/>
    <s v="Receitas Da Câmara"/>
    <s v="03.03.10"/>
    <x v="8"/>
    <x v="0"/>
    <x v="0"/>
    <x v="0"/>
    <x v="0"/>
    <x v="0"/>
    <x v="1"/>
    <x v="0"/>
    <x v="8"/>
    <s v="2023-10-23"/>
    <x v="3"/>
    <n v="7160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
    <x v="2853"/>
    <x v="0"/>
    <x v="1"/>
    <x v="0"/>
    <s v="03.03.10"/>
    <x v="4"/>
    <x v="0"/>
    <x v="3"/>
    <s v="Receitas Da Câmara"/>
    <s v="03.03.10"/>
    <s v="Receitas Da Câmara"/>
    <s v="03.03.10"/>
    <x v="5"/>
    <x v="0"/>
    <x v="0"/>
    <x v="4"/>
    <x v="0"/>
    <x v="0"/>
    <x v="1"/>
    <x v="0"/>
    <x v="8"/>
    <s v="2023-10-23"/>
    <x v="3"/>
    <n v="1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2854"/>
    <x v="0"/>
    <x v="1"/>
    <x v="0"/>
    <s v="03.03.10"/>
    <x v="4"/>
    <x v="0"/>
    <x v="3"/>
    <s v="Receitas Da Câmara"/>
    <s v="03.03.10"/>
    <s v="Receitas Da Câmara"/>
    <s v="03.03.10"/>
    <x v="28"/>
    <x v="0"/>
    <x v="3"/>
    <x v="3"/>
    <x v="0"/>
    <x v="0"/>
    <x v="1"/>
    <x v="0"/>
    <x v="8"/>
    <s v="2023-10-23"/>
    <x v="3"/>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855"/>
    <x v="0"/>
    <x v="1"/>
    <x v="0"/>
    <s v="03.03.10"/>
    <x v="4"/>
    <x v="0"/>
    <x v="3"/>
    <s v="Receitas Da Câmara"/>
    <s v="03.03.10"/>
    <s v="Receitas Da Câmara"/>
    <s v="03.03.10"/>
    <x v="9"/>
    <x v="0"/>
    <x v="3"/>
    <x v="3"/>
    <x v="0"/>
    <x v="0"/>
    <x v="1"/>
    <x v="0"/>
    <x v="8"/>
    <s v="2023-10-23"/>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40"/>
    <x v="2856"/>
    <x v="0"/>
    <x v="1"/>
    <x v="0"/>
    <s v="03.03.10"/>
    <x v="4"/>
    <x v="0"/>
    <x v="3"/>
    <s v="Receitas Da Câmara"/>
    <s v="03.03.10"/>
    <s v="Receitas Da Câmara"/>
    <s v="03.03.10"/>
    <x v="11"/>
    <x v="0"/>
    <x v="3"/>
    <x v="3"/>
    <x v="0"/>
    <x v="0"/>
    <x v="1"/>
    <x v="0"/>
    <x v="8"/>
    <s v="2023-10-23"/>
    <x v="3"/>
    <n v="49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2857"/>
    <x v="0"/>
    <x v="1"/>
    <x v="0"/>
    <s v="03.03.10"/>
    <x v="4"/>
    <x v="0"/>
    <x v="3"/>
    <s v="Receitas Da Câmara"/>
    <s v="03.03.10"/>
    <s v="Receitas Da Câmara"/>
    <s v="03.03.10"/>
    <x v="31"/>
    <x v="0"/>
    <x v="3"/>
    <x v="9"/>
    <x v="0"/>
    <x v="0"/>
    <x v="1"/>
    <x v="0"/>
    <x v="8"/>
    <s v="2023-10-23"/>
    <x v="3"/>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45"/>
    <x v="2858"/>
    <x v="0"/>
    <x v="1"/>
    <x v="0"/>
    <s v="03.03.10"/>
    <x v="4"/>
    <x v="0"/>
    <x v="3"/>
    <s v="Receitas Da Câmara"/>
    <s v="03.03.10"/>
    <s v="Receitas Da Câmara"/>
    <s v="03.03.10"/>
    <x v="6"/>
    <x v="0"/>
    <x v="3"/>
    <x v="3"/>
    <x v="0"/>
    <x v="0"/>
    <x v="1"/>
    <x v="0"/>
    <x v="8"/>
    <s v="2023-10-23"/>
    <x v="3"/>
    <n v="34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2859"/>
    <x v="0"/>
    <x v="1"/>
    <x v="0"/>
    <s v="03.03.10"/>
    <x v="4"/>
    <x v="0"/>
    <x v="3"/>
    <s v="Receitas Da Câmara"/>
    <s v="03.03.10"/>
    <s v="Receitas Da Câmara"/>
    <s v="03.03.10"/>
    <x v="65"/>
    <x v="0"/>
    <x v="3"/>
    <x v="3"/>
    <x v="0"/>
    <x v="0"/>
    <x v="1"/>
    <x v="0"/>
    <x v="8"/>
    <s v="2023-10-23"/>
    <x v="3"/>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7"/>
    <x v="2860"/>
    <x v="0"/>
    <x v="1"/>
    <x v="0"/>
    <s v="03.03.10"/>
    <x v="4"/>
    <x v="0"/>
    <x v="3"/>
    <s v="Receitas Da Câmara"/>
    <s v="03.03.10"/>
    <s v="Receitas Da Câmara"/>
    <s v="03.03.10"/>
    <x v="23"/>
    <x v="0"/>
    <x v="3"/>
    <x v="9"/>
    <x v="0"/>
    <x v="0"/>
    <x v="1"/>
    <x v="0"/>
    <x v="8"/>
    <s v="2023-10-23"/>
    <x v="3"/>
    <n v="4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1"/>
    <x v="2861"/>
    <x v="0"/>
    <x v="1"/>
    <x v="0"/>
    <s v="03.03.10"/>
    <x v="4"/>
    <x v="0"/>
    <x v="3"/>
    <s v="Receitas Da Câmara"/>
    <s v="03.03.10"/>
    <s v="Receitas Da Câmara"/>
    <s v="03.03.10"/>
    <x v="30"/>
    <x v="0"/>
    <x v="3"/>
    <x v="9"/>
    <x v="0"/>
    <x v="0"/>
    <x v="1"/>
    <x v="0"/>
    <x v="8"/>
    <s v="2023-10-23"/>
    <x v="3"/>
    <n v="50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862"/>
    <x v="0"/>
    <x v="1"/>
    <x v="0"/>
    <s v="03.03.10"/>
    <x v="4"/>
    <x v="0"/>
    <x v="3"/>
    <s v="Receitas Da Câmara"/>
    <s v="03.03.10"/>
    <s v="Receitas Da Câmara"/>
    <s v="03.03.10"/>
    <x v="6"/>
    <x v="0"/>
    <x v="3"/>
    <x v="3"/>
    <x v="0"/>
    <x v="0"/>
    <x v="1"/>
    <x v="0"/>
    <x v="8"/>
    <s v="2023-10-24"/>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2863"/>
    <x v="0"/>
    <x v="1"/>
    <x v="0"/>
    <s v="03.03.10"/>
    <x v="4"/>
    <x v="0"/>
    <x v="3"/>
    <s v="Receitas Da Câmara"/>
    <s v="03.03.10"/>
    <s v="Receitas Da Câmara"/>
    <s v="03.03.10"/>
    <x v="29"/>
    <x v="0"/>
    <x v="3"/>
    <x v="3"/>
    <x v="0"/>
    <x v="0"/>
    <x v="1"/>
    <x v="0"/>
    <x v="8"/>
    <s v="2023-10-24"/>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10"/>
    <x v="2864"/>
    <x v="0"/>
    <x v="1"/>
    <x v="0"/>
    <s v="03.03.10"/>
    <x v="4"/>
    <x v="0"/>
    <x v="3"/>
    <s v="Receitas Da Câmara"/>
    <s v="03.03.10"/>
    <s v="Receitas Da Câmara"/>
    <s v="03.03.10"/>
    <x v="11"/>
    <x v="0"/>
    <x v="3"/>
    <x v="3"/>
    <x v="0"/>
    <x v="0"/>
    <x v="1"/>
    <x v="0"/>
    <x v="8"/>
    <s v="2023-10-24"/>
    <x v="3"/>
    <n v="281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0508"/>
    <x v="2865"/>
    <x v="0"/>
    <x v="1"/>
    <x v="0"/>
    <s v="03.03.10"/>
    <x v="4"/>
    <x v="0"/>
    <x v="3"/>
    <s v="Receitas Da Câmara"/>
    <s v="03.03.10"/>
    <s v="Receitas Da Câmara"/>
    <s v="03.03.10"/>
    <x v="33"/>
    <x v="0"/>
    <x v="0"/>
    <x v="0"/>
    <x v="0"/>
    <x v="0"/>
    <x v="1"/>
    <x v="0"/>
    <x v="8"/>
    <s v="2023-10-24"/>
    <x v="3"/>
    <n v="12050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2866"/>
    <x v="0"/>
    <x v="1"/>
    <x v="0"/>
    <s v="03.03.10"/>
    <x v="4"/>
    <x v="0"/>
    <x v="3"/>
    <s v="Receitas Da Câmara"/>
    <s v="03.03.10"/>
    <s v="Receitas Da Câmara"/>
    <s v="03.03.10"/>
    <x v="24"/>
    <x v="0"/>
    <x v="0"/>
    <x v="4"/>
    <x v="0"/>
    <x v="0"/>
    <x v="1"/>
    <x v="0"/>
    <x v="8"/>
    <s v="2023-10-24"/>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25"/>
    <x v="2867"/>
    <x v="0"/>
    <x v="1"/>
    <x v="0"/>
    <s v="03.03.10"/>
    <x v="4"/>
    <x v="0"/>
    <x v="3"/>
    <s v="Receitas Da Câmara"/>
    <s v="03.03.10"/>
    <s v="Receitas Da Câmara"/>
    <s v="03.03.10"/>
    <x v="34"/>
    <x v="0"/>
    <x v="3"/>
    <x v="3"/>
    <x v="0"/>
    <x v="0"/>
    <x v="1"/>
    <x v="0"/>
    <x v="8"/>
    <s v="2023-10-24"/>
    <x v="3"/>
    <n v="4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
    <x v="2868"/>
    <x v="0"/>
    <x v="1"/>
    <x v="0"/>
    <s v="03.03.10"/>
    <x v="4"/>
    <x v="0"/>
    <x v="3"/>
    <s v="Receitas Da Câmara"/>
    <s v="03.03.10"/>
    <s v="Receitas Da Câmara"/>
    <s v="03.03.10"/>
    <x v="4"/>
    <x v="0"/>
    <x v="3"/>
    <x v="3"/>
    <x v="0"/>
    <x v="0"/>
    <x v="1"/>
    <x v="0"/>
    <x v="8"/>
    <s v="2023-10-24"/>
    <x v="3"/>
    <n v="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869"/>
    <x v="0"/>
    <x v="1"/>
    <x v="0"/>
    <s v="03.03.10"/>
    <x v="4"/>
    <x v="0"/>
    <x v="3"/>
    <s v="Receitas Da Câmara"/>
    <s v="03.03.10"/>
    <s v="Receitas Da Câmara"/>
    <s v="03.03.10"/>
    <x v="26"/>
    <x v="0"/>
    <x v="3"/>
    <x v="3"/>
    <x v="0"/>
    <x v="0"/>
    <x v="1"/>
    <x v="0"/>
    <x v="8"/>
    <s v="2023-10-24"/>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250"/>
    <x v="2870"/>
    <x v="0"/>
    <x v="1"/>
    <x v="0"/>
    <s v="03.03.10"/>
    <x v="4"/>
    <x v="0"/>
    <x v="3"/>
    <s v="Receitas Da Câmara"/>
    <s v="03.03.10"/>
    <s v="Receitas Da Câmara"/>
    <s v="03.03.10"/>
    <x v="9"/>
    <x v="0"/>
    <x v="3"/>
    <x v="3"/>
    <x v="0"/>
    <x v="0"/>
    <x v="1"/>
    <x v="0"/>
    <x v="8"/>
    <s v="2023-10-24"/>
    <x v="3"/>
    <n v="1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871"/>
    <x v="0"/>
    <x v="1"/>
    <x v="0"/>
    <s v="03.03.10"/>
    <x v="4"/>
    <x v="0"/>
    <x v="3"/>
    <s v="Receitas Da Câmara"/>
    <s v="03.03.10"/>
    <s v="Receitas Da Câmara"/>
    <s v="03.03.10"/>
    <x v="7"/>
    <x v="0"/>
    <x v="3"/>
    <x v="3"/>
    <x v="0"/>
    <x v="0"/>
    <x v="1"/>
    <x v="0"/>
    <x v="8"/>
    <s v="2023-10-24"/>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60"/>
    <x v="2872"/>
    <x v="0"/>
    <x v="1"/>
    <x v="0"/>
    <s v="03.03.10"/>
    <x v="4"/>
    <x v="0"/>
    <x v="3"/>
    <s v="Receitas Da Câmara"/>
    <s v="03.03.10"/>
    <s v="Receitas Da Câmara"/>
    <s v="03.03.10"/>
    <x v="22"/>
    <x v="0"/>
    <x v="3"/>
    <x v="3"/>
    <x v="0"/>
    <x v="0"/>
    <x v="1"/>
    <x v="0"/>
    <x v="8"/>
    <s v="2023-10-30"/>
    <x v="3"/>
    <n v="9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2873"/>
    <x v="0"/>
    <x v="1"/>
    <x v="0"/>
    <s v="03.03.10"/>
    <x v="4"/>
    <x v="0"/>
    <x v="3"/>
    <s v="Receitas Da Câmara"/>
    <s v="03.03.10"/>
    <s v="Receitas Da Câmara"/>
    <s v="03.03.10"/>
    <x v="34"/>
    <x v="0"/>
    <x v="3"/>
    <x v="3"/>
    <x v="0"/>
    <x v="0"/>
    <x v="1"/>
    <x v="0"/>
    <x v="8"/>
    <s v="2023-10-30"/>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2874"/>
    <x v="0"/>
    <x v="1"/>
    <x v="0"/>
    <s v="03.03.10"/>
    <x v="4"/>
    <x v="0"/>
    <x v="3"/>
    <s v="Receitas Da Câmara"/>
    <s v="03.03.10"/>
    <s v="Receitas Da Câmara"/>
    <s v="03.03.10"/>
    <x v="4"/>
    <x v="0"/>
    <x v="3"/>
    <x v="3"/>
    <x v="0"/>
    <x v="0"/>
    <x v="1"/>
    <x v="0"/>
    <x v="8"/>
    <s v="2023-10-30"/>
    <x v="3"/>
    <n v="2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99571"/>
    <x v="2875"/>
    <x v="0"/>
    <x v="1"/>
    <x v="0"/>
    <s v="03.03.10"/>
    <x v="4"/>
    <x v="0"/>
    <x v="3"/>
    <s v="Receitas Da Câmara"/>
    <s v="03.03.10"/>
    <s v="Receitas Da Câmara"/>
    <s v="03.03.10"/>
    <x v="33"/>
    <x v="0"/>
    <x v="0"/>
    <x v="0"/>
    <x v="0"/>
    <x v="0"/>
    <x v="1"/>
    <x v="0"/>
    <x v="8"/>
    <s v="2023-10-30"/>
    <x v="3"/>
    <n v="12995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80"/>
    <x v="2876"/>
    <x v="0"/>
    <x v="1"/>
    <x v="0"/>
    <s v="03.03.10"/>
    <x v="4"/>
    <x v="0"/>
    <x v="3"/>
    <s v="Receitas Da Câmara"/>
    <s v="03.03.10"/>
    <s v="Receitas Da Câmara"/>
    <s v="03.03.10"/>
    <x v="9"/>
    <x v="0"/>
    <x v="3"/>
    <x v="3"/>
    <x v="0"/>
    <x v="0"/>
    <x v="1"/>
    <x v="0"/>
    <x v="8"/>
    <s v="2023-10-30"/>
    <x v="3"/>
    <n v="3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2877"/>
    <x v="0"/>
    <x v="1"/>
    <x v="0"/>
    <s v="03.03.10"/>
    <x v="4"/>
    <x v="0"/>
    <x v="3"/>
    <s v="Receitas Da Câmara"/>
    <s v="03.03.10"/>
    <s v="Receitas Da Câmara"/>
    <s v="03.03.10"/>
    <x v="7"/>
    <x v="0"/>
    <x v="3"/>
    <x v="3"/>
    <x v="0"/>
    <x v="0"/>
    <x v="1"/>
    <x v="0"/>
    <x v="8"/>
    <s v="2023-10-30"/>
    <x v="3"/>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65"/>
    <x v="2878"/>
    <x v="0"/>
    <x v="1"/>
    <x v="0"/>
    <s v="03.03.10"/>
    <x v="4"/>
    <x v="0"/>
    <x v="3"/>
    <s v="Receitas Da Câmara"/>
    <s v="03.03.10"/>
    <s v="Receitas Da Câmara"/>
    <s v="03.03.10"/>
    <x v="8"/>
    <x v="0"/>
    <x v="0"/>
    <x v="0"/>
    <x v="0"/>
    <x v="0"/>
    <x v="1"/>
    <x v="0"/>
    <x v="8"/>
    <s v="2023-10-30"/>
    <x v="3"/>
    <n v="43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60"/>
    <x v="2879"/>
    <x v="0"/>
    <x v="1"/>
    <x v="0"/>
    <s v="03.03.10"/>
    <x v="4"/>
    <x v="0"/>
    <x v="3"/>
    <s v="Receitas Da Câmara"/>
    <s v="03.03.10"/>
    <s v="Receitas Da Câmara"/>
    <s v="03.03.10"/>
    <x v="6"/>
    <x v="0"/>
    <x v="3"/>
    <x v="3"/>
    <x v="0"/>
    <x v="0"/>
    <x v="1"/>
    <x v="0"/>
    <x v="8"/>
    <s v="2023-10-30"/>
    <x v="3"/>
    <n v="6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2880"/>
    <x v="0"/>
    <x v="1"/>
    <x v="0"/>
    <s v="03.03.10"/>
    <x v="4"/>
    <x v="0"/>
    <x v="3"/>
    <s v="Receitas Da Câmara"/>
    <s v="03.03.10"/>
    <s v="Receitas Da Câmara"/>
    <s v="03.03.10"/>
    <x v="4"/>
    <x v="0"/>
    <x v="3"/>
    <x v="3"/>
    <x v="0"/>
    <x v="0"/>
    <x v="1"/>
    <x v="0"/>
    <x v="8"/>
    <s v="2023-10-31"/>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881"/>
    <x v="0"/>
    <x v="1"/>
    <x v="0"/>
    <s v="03.03.10"/>
    <x v="4"/>
    <x v="0"/>
    <x v="3"/>
    <s v="Receitas Da Câmara"/>
    <s v="03.03.10"/>
    <s v="Receitas Da Câmara"/>
    <s v="03.03.10"/>
    <x v="26"/>
    <x v="0"/>
    <x v="3"/>
    <x v="3"/>
    <x v="0"/>
    <x v="0"/>
    <x v="1"/>
    <x v="0"/>
    <x v="8"/>
    <s v="2023-10-31"/>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0"/>
    <x v="2882"/>
    <x v="0"/>
    <x v="1"/>
    <x v="0"/>
    <s v="03.03.10"/>
    <x v="4"/>
    <x v="0"/>
    <x v="3"/>
    <s v="Receitas Da Câmara"/>
    <s v="03.03.10"/>
    <s v="Receitas Da Câmara"/>
    <s v="03.03.10"/>
    <x v="5"/>
    <x v="0"/>
    <x v="0"/>
    <x v="4"/>
    <x v="0"/>
    <x v="0"/>
    <x v="1"/>
    <x v="0"/>
    <x v="8"/>
    <s v="2023-10-31"/>
    <x v="3"/>
    <n v="4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6"/>
    <x v="2883"/>
    <x v="0"/>
    <x v="1"/>
    <x v="0"/>
    <s v="03.03.10"/>
    <x v="4"/>
    <x v="0"/>
    <x v="3"/>
    <s v="Receitas Da Câmara"/>
    <s v="03.03.10"/>
    <s v="Receitas Da Câmara"/>
    <s v="03.03.10"/>
    <x v="25"/>
    <x v="0"/>
    <x v="3"/>
    <x v="3"/>
    <x v="0"/>
    <x v="0"/>
    <x v="1"/>
    <x v="0"/>
    <x v="8"/>
    <s v="2023-10-31"/>
    <x v="3"/>
    <n v="22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2884"/>
    <x v="0"/>
    <x v="1"/>
    <x v="0"/>
    <s v="03.03.10"/>
    <x v="4"/>
    <x v="0"/>
    <x v="3"/>
    <s v="Receitas Da Câmara"/>
    <s v="03.03.10"/>
    <s v="Receitas Da Câmara"/>
    <s v="03.03.10"/>
    <x v="10"/>
    <x v="0"/>
    <x v="3"/>
    <x v="5"/>
    <x v="0"/>
    <x v="0"/>
    <x v="1"/>
    <x v="0"/>
    <x v="8"/>
    <s v="2023-10-31"/>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75"/>
    <x v="2885"/>
    <x v="0"/>
    <x v="1"/>
    <x v="0"/>
    <s v="03.03.10"/>
    <x v="4"/>
    <x v="0"/>
    <x v="3"/>
    <s v="Receitas Da Câmara"/>
    <s v="03.03.10"/>
    <s v="Receitas Da Câmara"/>
    <s v="03.03.10"/>
    <x v="6"/>
    <x v="0"/>
    <x v="3"/>
    <x v="3"/>
    <x v="0"/>
    <x v="0"/>
    <x v="1"/>
    <x v="0"/>
    <x v="8"/>
    <s v="2023-10-31"/>
    <x v="3"/>
    <n v="3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2886"/>
    <x v="0"/>
    <x v="1"/>
    <x v="0"/>
    <s v="03.03.10"/>
    <x v="4"/>
    <x v="0"/>
    <x v="3"/>
    <s v="Receitas Da Câmara"/>
    <s v="03.03.10"/>
    <s v="Receitas Da Câmara"/>
    <s v="03.03.10"/>
    <x v="27"/>
    <x v="0"/>
    <x v="3"/>
    <x v="3"/>
    <x v="0"/>
    <x v="0"/>
    <x v="1"/>
    <x v="0"/>
    <x v="8"/>
    <s v="2023-10-31"/>
    <x v="3"/>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2887"/>
    <x v="0"/>
    <x v="1"/>
    <x v="0"/>
    <s v="03.03.10"/>
    <x v="4"/>
    <x v="0"/>
    <x v="3"/>
    <s v="Receitas Da Câmara"/>
    <s v="03.03.10"/>
    <s v="Receitas Da Câmara"/>
    <s v="03.03.10"/>
    <x v="23"/>
    <x v="0"/>
    <x v="3"/>
    <x v="9"/>
    <x v="0"/>
    <x v="0"/>
    <x v="1"/>
    <x v="0"/>
    <x v="8"/>
    <s v="2023-10-31"/>
    <x v="3"/>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80"/>
    <x v="2888"/>
    <x v="0"/>
    <x v="1"/>
    <x v="0"/>
    <s v="03.03.10"/>
    <x v="4"/>
    <x v="0"/>
    <x v="3"/>
    <s v="Receitas Da Câmara"/>
    <s v="03.03.10"/>
    <s v="Receitas Da Câmara"/>
    <s v="03.03.10"/>
    <x v="11"/>
    <x v="0"/>
    <x v="3"/>
    <x v="3"/>
    <x v="0"/>
    <x v="0"/>
    <x v="1"/>
    <x v="0"/>
    <x v="8"/>
    <s v="2023-10-31"/>
    <x v="3"/>
    <n v="10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40"/>
    <x v="2889"/>
    <x v="0"/>
    <x v="1"/>
    <x v="0"/>
    <s v="03.03.10"/>
    <x v="4"/>
    <x v="0"/>
    <x v="3"/>
    <s v="Receitas Da Câmara"/>
    <s v="03.03.10"/>
    <s v="Receitas Da Câmara"/>
    <s v="03.03.10"/>
    <x v="32"/>
    <x v="0"/>
    <x v="3"/>
    <x v="3"/>
    <x v="0"/>
    <x v="0"/>
    <x v="1"/>
    <x v="0"/>
    <x v="8"/>
    <s v="2023-10-31"/>
    <x v="3"/>
    <n v="2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
    <x v="2890"/>
    <x v="0"/>
    <x v="1"/>
    <x v="0"/>
    <s v="03.03.10"/>
    <x v="4"/>
    <x v="0"/>
    <x v="3"/>
    <s v="Receitas Da Câmara"/>
    <s v="03.03.10"/>
    <s v="Receitas Da Câmara"/>
    <s v="03.03.10"/>
    <x v="30"/>
    <x v="0"/>
    <x v="3"/>
    <x v="9"/>
    <x v="0"/>
    <x v="0"/>
    <x v="1"/>
    <x v="0"/>
    <x v="8"/>
    <s v="2023-10-31"/>
    <x v="3"/>
    <n v="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0"/>
    <x v="2891"/>
    <x v="0"/>
    <x v="1"/>
    <x v="0"/>
    <s v="03.03.10"/>
    <x v="4"/>
    <x v="0"/>
    <x v="3"/>
    <s v="Receitas Da Câmara"/>
    <s v="03.03.10"/>
    <s v="Receitas Da Câmara"/>
    <s v="03.03.10"/>
    <x v="9"/>
    <x v="0"/>
    <x v="3"/>
    <x v="3"/>
    <x v="0"/>
    <x v="0"/>
    <x v="1"/>
    <x v="0"/>
    <x v="8"/>
    <s v="2023-10-31"/>
    <x v="3"/>
    <n v="11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100000"/>
    <x v="2892"/>
    <x v="0"/>
    <x v="1"/>
    <x v="0"/>
    <s v="03.03.10"/>
    <x v="4"/>
    <x v="0"/>
    <x v="3"/>
    <s v="Receitas Da Câmara"/>
    <s v="03.03.10"/>
    <s v="Receitas Da Câmara"/>
    <s v="03.03.10"/>
    <x v="33"/>
    <x v="0"/>
    <x v="0"/>
    <x v="0"/>
    <x v="0"/>
    <x v="0"/>
    <x v="1"/>
    <x v="0"/>
    <x v="8"/>
    <s v="2023-10-31"/>
    <x v="3"/>
    <n v="1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856"/>
    <x v="2893"/>
    <x v="0"/>
    <x v="1"/>
    <x v="0"/>
    <s v="03.03.10"/>
    <x v="4"/>
    <x v="0"/>
    <x v="3"/>
    <s v="Receitas Da Câmara"/>
    <s v="03.03.10"/>
    <s v="Receitas Da Câmara"/>
    <s v="03.03.10"/>
    <x v="8"/>
    <x v="0"/>
    <x v="0"/>
    <x v="0"/>
    <x v="0"/>
    <x v="0"/>
    <x v="1"/>
    <x v="0"/>
    <x v="8"/>
    <s v="2023-10-31"/>
    <x v="3"/>
    <n v="45856"/>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000000"/>
    <x v="2894"/>
    <x v="0"/>
    <x v="0"/>
    <x v="0"/>
    <s v="03.16.15"/>
    <x v="0"/>
    <x v="0"/>
    <x v="0"/>
    <s v="Direção Financeira"/>
    <s v="03.16.15"/>
    <s v="Direção Financeira"/>
    <s v="03.16.15"/>
    <x v="56"/>
    <x v="0"/>
    <x v="0"/>
    <x v="0"/>
    <x v="0"/>
    <x v="0"/>
    <x v="2"/>
    <x v="0"/>
    <x v="0"/>
    <s v="2023-01-30"/>
    <x v="0"/>
    <n v="4000000"/>
    <x v="0"/>
    <m/>
    <x v="0"/>
    <m/>
    <x v="8"/>
    <n v="100474914"/>
    <x v="0"/>
    <x v="0"/>
    <s v="Direção Financeira"/>
    <s v="ORI"/>
    <x v="0"/>
    <m/>
    <x v="0"/>
    <x v="0"/>
    <x v="0"/>
    <x v="0"/>
    <x v="0"/>
    <x v="0"/>
    <x v="0"/>
    <x v="0"/>
    <x v="0"/>
    <x v="0"/>
    <x v="0"/>
    <s v="Direção Financeira"/>
    <x v="0"/>
    <x v="0"/>
    <x v="0"/>
    <x v="0"/>
    <x v="0"/>
    <x v="0"/>
    <x v="0"/>
    <s v="099999"/>
    <x v="0"/>
    <x v="0"/>
    <x v="0"/>
    <x v="0"/>
    <s v="Pagamento amortização da conta caucionada, conforme anexo."/>
  </r>
  <r>
    <x v="2"/>
    <n v="0"/>
    <n v="0"/>
    <n v="0"/>
    <n v="33360"/>
    <x v="2895"/>
    <x v="0"/>
    <x v="0"/>
    <x v="0"/>
    <s v="01.27.07.04"/>
    <x v="32"/>
    <x v="4"/>
    <x v="5"/>
    <s v="Requalificação Urbana e Habitação 2"/>
    <s v="01.27.07"/>
    <s v="Requalificação Urbana e Habitação 2"/>
    <s v="01.27.07"/>
    <x v="18"/>
    <x v="0"/>
    <x v="0"/>
    <x v="0"/>
    <x v="0"/>
    <x v="1"/>
    <x v="2"/>
    <x v="0"/>
    <x v="10"/>
    <s v="2023-12-22"/>
    <x v="3"/>
    <n v="33360"/>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referente a aquisição de combustíveis destinado a viatura afetos a requalificação urbana e ambiental, conforme anexo."/>
  </r>
  <r>
    <x v="0"/>
    <n v="0"/>
    <n v="0"/>
    <n v="0"/>
    <n v="3000"/>
    <x v="2896"/>
    <x v="0"/>
    <x v="0"/>
    <x v="0"/>
    <s v="03.16.15"/>
    <x v="0"/>
    <x v="0"/>
    <x v="0"/>
    <s v="Direção Financeira"/>
    <s v="03.16.15"/>
    <s v="Direção Financeira"/>
    <s v="03.16.15"/>
    <x v="0"/>
    <x v="0"/>
    <x v="0"/>
    <x v="0"/>
    <x v="0"/>
    <x v="0"/>
    <x v="0"/>
    <x v="0"/>
    <x v="0"/>
    <s v="2023-01-26"/>
    <x v="0"/>
    <n v="3000"/>
    <x v="0"/>
    <m/>
    <x v="0"/>
    <m/>
    <x v="8"/>
    <n v="100474914"/>
    <x v="0"/>
    <x v="0"/>
    <s v="Direção Financeira"/>
    <s v="ORI"/>
    <x v="0"/>
    <m/>
    <x v="0"/>
    <x v="0"/>
    <x v="0"/>
    <x v="0"/>
    <x v="0"/>
    <x v="0"/>
    <x v="0"/>
    <x v="0"/>
    <x v="0"/>
    <x v="0"/>
    <x v="0"/>
    <s v="Direção Financeira"/>
    <x v="0"/>
    <x v="0"/>
    <x v="0"/>
    <x v="0"/>
    <x v="0"/>
    <x v="0"/>
    <x v="0"/>
    <s v="000000"/>
    <x v="0"/>
    <x v="0"/>
    <x v="0"/>
    <x v="0"/>
    <s v="Pagamento pela aquisição de combustíveis, destinados a viatura afeto ao serviço da Câmara Municipal, conforme fatura e proposta em anexo."/>
  </r>
  <r>
    <x v="0"/>
    <n v="0"/>
    <n v="0"/>
    <n v="0"/>
    <n v="2300"/>
    <x v="2897"/>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0"/>
    <x v="2898"/>
    <x v="0"/>
    <x v="0"/>
    <x v="0"/>
    <s v="01.25.01.10"/>
    <x v="11"/>
    <x v="1"/>
    <x v="1"/>
    <s v="Educação"/>
    <s v="01.25.01"/>
    <s v="Educação"/>
    <s v="01.25.01"/>
    <x v="21"/>
    <x v="0"/>
    <x v="5"/>
    <x v="8"/>
    <x v="0"/>
    <x v="1"/>
    <x v="0"/>
    <x v="0"/>
    <x v="3"/>
    <s v="2023-04-25"/>
    <x v="1"/>
    <n v="23000"/>
    <x v="0"/>
    <m/>
    <x v="0"/>
    <m/>
    <x v="282"/>
    <n v="100393611"/>
    <x v="0"/>
    <x v="0"/>
    <s v="Transporte escolar"/>
    <s v="ORI"/>
    <x v="0"/>
    <m/>
    <x v="0"/>
    <x v="0"/>
    <x v="0"/>
    <x v="0"/>
    <x v="0"/>
    <x v="0"/>
    <x v="0"/>
    <x v="0"/>
    <x v="0"/>
    <x v="0"/>
    <x v="0"/>
    <s v="Transporte escolar"/>
    <x v="0"/>
    <x v="0"/>
    <x v="0"/>
    <x v="0"/>
    <x v="1"/>
    <x v="0"/>
    <x v="0"/>
    <s v="000000"/>
    <x v="0"/>
    <x v="0"/>
    <x v="0"/>
    <x v="0"/>
    <s v="Pagamento a favor de Casa Guga, pela aquisição de peça para Autocarro de transporte escolar, conforme anexo."/>
  </r>
  <r>
    <x v="2"/>
    <n v="0"/>
    <n v="0"/>
    <n v="0"/>
    <n v="67150"/>
    <x v="2899"/>
    <x v="0"/>
    <x v="0"/>
    <x v="0"/>
    <s v="01.27.06.72"/>
    <x v="31"/>
    <x v="4"/>
    <x v="5"/>
    <s v="Requalificação Urbana e habitação"/>
    <s v="01.27.06"/>
    <s v="Requalificação Urbana e habitação"/>
    <s v="01.27.06"/>
    <x v="18"/>
    <x v="0"/>
    <x v="0"/>
    <x v="0"/>
    <x v="0"/>
    <x v="1"/>
    <x v="2"/>
    <x v="0"/>
    <x v="5"/>
    <s v="2023-05-19"/>
    <x v="1"/>
    <n v="67150"/>
    <x v="0"/>
    <m/>
    <x v="0"/>
    <m/>
    <x v="376"/>
    <n v="100478765"/>
    <x v="0"/>
    <x v="0"/>
    <s v="Manutenção e Reabilitação de Edificios Municipais"/>
    <s v="ORI"/>
    <x v="0"/>
    <m/>
    <x v="0"/>
    <x v="0"/>
    <x v="0"/>
    <x v="0"/>
    <x v="0"/>
    <x v="0"/>
    <x v="0"/>
    <x v="0"/>
    <x v="0"/>
    <x v="0"/>
    <x v="0"/>
    <s v="Manutenção e Reabilitação de Edificios Municipais"/>
    <x v="0"/>
    <x v="0"/>
    <x v="0"/>
    <x v="0"/>
    <x v="1"/>
    <x v="0"/>
    <x v="0"/>
    <s v="000000"/>
    <x v="0"/>
    <x v="0"/>
    <x v="0"/>
    <x v="0"/>
    <s v="liquidação da proposta de pagamento a favor do Sr. Anildo Mendes, referente a trabalhos diversos, conforme proposta em anexo"/>
  </r>
  <r>
    <x v="2"/>
    <n v="0"/>
    <n v="0"/>
    <n v="0"/>
    <n v="11500"/>
    <x v="2900"/>
    <x v="0"/>
    <x v="0"/>
    <x v="0"/>
    <s v="01.27.06.41"/>
    <x v="24"/>
    <x v="4"/>
    <x v="5"/>
    <s v="Requalificação Urbana e habitação"/>
    <s v="01.27.06"/>
    <s v="Requalificação Urbana e habitação"/>
    <s v="01.27.06"/>
    <x v="46"/>
    <x v="0"/>
    <x v="0"/>
    <x v="0"/>
    <x v="0"/>
    <x v="1"/>
    <x v="2"/>
    <x v="0"/>
    <x v="5"/>
    <s v="2023-05-17"/>
    <x v="1"/>
    <n v="11500"/>
    <x v="0"/>
    <m/>
    <x v="0"/>
    <m/>
    <x v="124"/>
    <n v="100478943"/>
    <x v="0"/>
    <x v="0"/>
    <s v="Reabilitação de Jardins Infantis e Escolas do EBI"/>
    <s v="ORI"/>
    <x v="0"/>
    <s v="RJEBI"/>
    <x v="0"/>
    <x v="0"/>
    <x v="0"/>
    <x v="0"/>
    <x v="0"/>
    <x v="0"/>
    <x v="0"/>
    <x v="0"/>
    <x v="0"/>
    <x v="0"/>
    <x v="0"/>
    <s v="Reabilitação de Jardins Infantis e Escolas do EBI"/>
    <x v="0"/>
    <x v="0"/>
    <x v="0"/>
    <x v="0"/>
    <x v="1"/>
    <x v="0"/>
    <x v="0"/>
    <s v="000920"/>
    <x v="0"/>
    <x v="0"/>
    <x v="0"/>
    <x v="0"/>
    <s v="Pagamento refente a aquisição de areia para trabalhos de reabilitação de jardim infantil de Monte Pousada, conforme proposta em anexo. "/>
  </r>
  <r>
    <x v="2"/>
    <n v="0"/>
    <n v="0"/>
    <n v="0"/>
    <n v="11850"/>
    <x v="2899"/>
    <x v="0"/>
    <x v="0"/>
    <x v="0"/>
    <s v="01.27.06.72"/>
    <x v="31"/>
    <x v="4"/>
    <x v="5"/>
    <s v="Requalificação Urbana e habitação"/>
    <s v="01.27.06"/>
    <s v="Requalificação Urbana e habitação"/>
    <s v="01.27.06"/>
    <x v="18"/>
    <x v="0"/>
    <x v="0"/>
    <x v="0"/>
    <x v="0"/>
    <x v="1"/>
    <x v="2"/>
    <x v="0"/>
    <x v="5"/>
    <s v="2023-05-19"/>
    <x v="1"/>
    <n v="11850"/>
    <x v="0"/>
    <m/>
    <x v="0"/>
    <m/>
    <x v="2"/>
    <n v="100474696"/>
    <x v="0"/>
    <x v="2"/>
    <s v="Manutenção e Reabilitação de Edificios Municipais"/>
    <s v="ORI"/>
    <x v="0"/>
    <m/>
    <x v="0"/>
    <x v="0"/>
    <x v="0"/>
    <x v="0"/>
    <x v="0"/>
    <x v="0"/>
    <x v="0"/>
    <x v="0"/>
    <x v="0"/>
    <x v="0"/>
    <x v="0"/>
    <s v="Manutenção e Reabilitação de Edificios Municipais"/>
    <x v="0"/>
    <x v="0"/>
    <x v="0"/>
    <x v="0"/>
    <x v="1"/>
    <x v="0"/>
    <x v="0"/>
    <s v="000000"/>
    <x v="0"/>
    <x v="0"/>
    <x v="2"/>
    <x v="0"/>
    <s v="liquidação da proposta de pagamento a favor do Sr. Anildo Mendes, referente a trabalhos diversos, conforme proposta em anexo"/>
  </r>
  <r>
    <x v="0"/>
    <n v="0"/>
    <n v="0"/>
    <n v="0"/>
    <n v="130000"/>
    <x v="2901"/>
    <x v="0"/>
    <x v="0"/>
    <x v="0"/>
    <s v="01.25.04.22"/>
    <x v="17"/>
    <x v="1"/>
    <x v="1"/>
    <s v="Cultura"/>
    <s v="01.25.04"/>
    <s v="Cultura"/>
    <s v="01.25.04"/>
    <x v="21"/>
    <x v="0"/>
    <x v="5"/>
    <x v="8"/>
    <x v="0"/>
    <x v="1"/>
    <x v="0"/>
    <x v="0"/>
    <x v="5"/>
    <s v="2023-05-29"/>
    <x v="1"/>
    <n v="130000"/>
    <x v="0"/>
    <m/>
    <x v="0"/>
    <m/>
    <x v="62"/>
    <n v="100477809"/>
    <x v="0"/>
    <x v="0"/>
    <s v="Atividades culturais e promoção da cultura no Concelho"/>
    <s v="ORI"/>
    <x v="0"/>
    <s v="ACPCC"/>
    <x v="0"/>
    <x v="0"/>
    <x v="0"/>
    <x v="0"/>
    <x v="0"/>
    <x v="0"/>
    <x v="0"/>
    <x v="0"/>
    <x v="0"/>
    <x v="0"/>
    <x v="0"/>
    <s v="Atividades culturais e promoção da cultura no Concelho"/>
    <x v="0"/>
    <x v="0"/>
    <x v="0"/>
    <x v="0"/>
    <x v="1"/>
    <x v="0"/>
    <x v="0"/>
    <s v="000000"/>
    <x v="0"/>
    <x v="0"/>
    <x v="0"/>
    <x v="0"/>
    <s v="Liquidação da fatura a favor de Brugil, referente aos restante 50% do valor da montagem de palco para noite de Mornas e Festival comemorativas do 25º aniversario do município de São Miguel, conforme anexo."/>
  </r>
  <r>
    <x v="2"/>
    <n v="0"/>
    <n v="0"/>
    <n v="0"/>
    <n v="14050"/>
    <x v="2902"/>
    <x v="0"/>
    <x v="0"/>
    <x v="0"/>
    <s v="01.27.02.15"/>
    <x v="10"/>
    <x v="4"/>
    <x v="5"/>
    <s v="Saneamento básico"/>
    <s v="01.27.02"/>
    <s v="Saneamento básico"/>
    <s v="01.27.02"/>
    <x v="20"/>
    <x v="0"/>
    <x v="0"/>
    <x v="0"/>
    <x v="0"/>
    <x v="1"/>
    <x v="2"/>
    <x v="0"/>
    <x v="5"/>
    <s v="2023-05-30"/>
    <x v="1"/>
    <n v="14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iveis para a viatura destinados aos serviços de transferancia de residuos para o aterro sanitário, confrome anexo."/>
  </r>
  <r>
    <x v="2"/>
    <n v="0"/>
    <n v="0"/>
    <n v="0"/>
    <n v="99000"/>
    <x v="2903"/>
    <x v="0"/>
    <x v="0"/>
    <x v="0"/>
    <s v="01.27.07.04"/>
    <x v="32"/>
    <x v="4"/>
    <x v="5"/>
    <s v="Requalificação Urbana e Habitação 2"/>
    <s v="01.27.07"/>
    <s v="Requalificação Urbana e Habitação 2"/>
    <s v="01.27.07"/>
    <x v="18"/>
    <x v="0"/>
    <x v="0"/>
    <x v="0"/>
    <x v="0"/>
    <x v="1"/>
    <x v="2"/>
    <x v="0"/>
    <x v="4"/>
    <s v="2023-06-08"/>
    <x v="1"/>
    <n v="99000"/>
    <x v="0"/>
    <m/>
    <x v="0"/>
    <m/>
    <x v="125"/>
    <n v="100479497"/>
    <x v="0"/>
    <x v="0"/>
    <s v="Reabilitações de Estradas Rurais"/>
    <s v="ORI"/>
    <x v="0"/>
    <m/>
    <x v="0"/>
    <x v="0"/>
    <x v="0"/>
    <x v="0"/>
    <x v="0"/>
    <x v="0"/>
    <x v="0"/>
    <x v="0"/>
    <x v="0"/>
    <x v="0"/>
    <x v="0"/>
    <s v="Reabilitações de Estradas Rurais"/>
    <x v="0"/>
    <x v="0"/>
    <x v="0"/>
    <x v="0"/>
    <x v="1"/>
    <x v="0"/>
    <x v="0"/>
    <s v="000000"/>
    <x v="0"/>
    <x v="0"/>
    <x v="0"/>
    <x v="0"/>
    <s v="Pagamento á Transporte Comércio e Serviços J.Gonçalves, pela aquisição de serviços de transporte de areia mecânica e paralelo para as obras de calcetamento da via de acesso a Porto de Calheta, conforme anexo. "/>
  </r>
  <r>
    <x v="0"/>
    <n v="0"/>
    <n v="0"/>
    <n v="0"/>
    <n v="500"/>
    <x v="2904"/>
    <x v="0"/>
    <x v="0"/>
    <x v="0"/>
    <s v="03.16.15"/>
    <x v="0"/>
    <x v="0"/>
    <x v="0"/>
    <s v="Direção Financeira"/>
    <s v="03.16.15"/>
    <s v="Direção Financeira"/>
    <s v="03.16.15"/>
    <x v="66"/>
    <x v="0"/>
    <x v="0"/>
    <x v="7"/>
    <x v="0"/>
    <x v="0"/>
    <x v="0"/>
    <x v="0"/>
    <x v="4"/>
    <s v="2023-06-13"/>
    <x v="1"/>
    <n v="500"/>
    <x v="0"/>
    <m/>
    <x v="0"/>
    <m/>
    <x v="307"/>
    <n v="100475629"/>
    <x v="0"/>
    <x v="0"/>
    <s v="Direção Financeira"/>
    <s v="ORI"/>
    <x v="0"/>
    <m/>
    <x v="0"/>
    <x v="0"/>
    <x v="0"/>
    <x v="0"/>
    <x v="0"/>
    <x v="0"/>
    <x v="0"/>
    <x v="0"/>
    <x v="0"/>
    <x v="0"/>
    <x v="0"/>
    <s v="Direção Financeira"/>
    <x v="0"/>
    <x v="0"/>
    <x v="0"/>
    <x v="0"/>
    <x v="0"/>
    <x v="0"/>
    <x v="0"/>
    <s v="000000"/>
    <x v="0"/>
    <x v="0"/>
    <x v="0"/>
    <x v="0"/>
    <s v="Pagamento a favor de L dinâmico, referente ao serviço de colagem de pneu, conforme anexo."/>
  </r>
  <r>
    <x v="2"/>
    <n v="0"/>
    <n v="0"/>
    <n v="0"/>
    <n v="3419961"/>
    <x v="2905"/>
    <x v="0"/>
    <x v="0"/>
    <x v="0"/>
    <s v="01.27.03.10"/>
    <x v="34"/>
    <x v="4"/>
    <x v="5"/>
    <s v="Gestão de Recursos Hídricos"/>
    <s v="01.27.03"/>
    <s v="Gestão de Recursos Hídricos"/>
    <s v="01.27.03"/>
    <x v="20"/>
    <x v="0"/>
    <x v="0"/>
    <x v="0"/>
    <x v="0"/>
    <x v="1"/>
    <x v="2"/>
    <x v="0"/>
    <x v="7"/>
    <s v="2023-08-18"/>
    <x v="2"/>
    <n v="3419961"/>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restante parcela do auto nº6 fatura nº23/2023, da empreitada da construção da rede de adução e distribuição, construções de estações, elevatórias, construção e reabilitação de reservatório, no âmbito do contrato programa assinado pelo Fundo de Ambiente, conforme anexo. "/>
  </r>
  <r>
    <x v="2"/>
    <n v="0"/>
    <n v="0"/>
    <n v="0"/>
    <n v="85855"/>
    <x v="2906"/>
    <x v="0"/>
    <x v="0"/>
    <x v="0"/>
    <s v="01.27.02.15"/>
    <x v="10"/>
    <x v="4"/>
    <x v="5"/>
    <s v="Saneamento básico"/>
    <s v="01.27.02"/>
    <s v="Saneamento básico"/>
    <s v="01.27.02"/>
    <x v="20"/>
    <x v="0"/>
    <x v="0"/>
    <x v="0"/>
    <x v="0"/>
    <x v="1"/>
    <x v="2"/>
    <x v="0"/>
    <x v="11"/>
    <s v="2023-09-08"/>
    <x v="2"/>
    <n v="8585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referente a aquisição de combustíveis, conforme proposta em anexo."/>
  </r>
  <r>
    <x v="0"/>
    <n v="0"/>
    <n v="0"/>
    <n v="0"/>
    <n v="6500"/>
    <x v="2907"/>
    <x v="0"/>
    <x v="0"/>
    <x v="0"/>
    <s v="01.27.04.10"/>
    <x v="13"/>
    <x v="4"/>
    <x v="5"/>
    <s v="Infra-Estruturas e Transportes"/>
    <s v="01.27.04"/>
    <s v="Infra-Estruturas e Transportes"/>
    <s v="01.27.04"/>
    <x v="21"/>
    <x v="0"/>
    <x v="5"/>
    <x v="8"/>
    <x v="0"/>
    <x v="1"/>
    <x v="0"/>
    <x v="0"/>
    <x v="4"/>
    <s v="2023-06-22"/>
    <x v="1"/>
    <n v="6500"/>
    <x v="0"/>
    <m/>
    <x v="0"/>
    <m/>
    <x v="377"/>
    <n v="100476748"/>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r. Adelaide Borges, referente a fornecimento de arreias da ribeireta, para trabalhos de calcetamento da via de acesso Praia Calhetona, conforme proposta em anexo. "/>
  </r>
  <r>
    <x v="0"/>
    <n v="0"/>
    <n v="0"/>
    <n v="0"/>
    <n v="722"/>
    <x v="2908"/>
    <x v="0"/>
    <x v="1"/>
    <x v="0"/>
    <s v="80.02.01"/>
    <x v="2"/>
    <x v="2"/>
    <x v="2"/>
    <s v="Retenções Iur"/>
    <s v="80.02.01"/>
    <s v="Retenções Iur"/>
    <s v="80.02.01"/>
    <x v="2"/>
    <x v="0"/>
    <x v="2"/>
    <x v="0"/>
    <x v="1"/>
    <x v="2"/>
    <x v="1"/>
    <x v="0"/>
    <x v="7"/>
    <s v="2023-08-04"/>
    <x v="2"/>
    <n v="722"/>
    <x v="0"/>
    <m/>
    <x v="0"/>
    <m/>
    <x v="2"/>
    <n v="100474696"/>
    <x v="0"/>
    <x v="0"/>
    <s v="Retenções Iur"/>
    <s v="ORI"/>
    <x v="0"/>
    <s v="RIUR"/>
    <x v="0"/>
    <x v="0"/>
    <x v="0"/>
    <x v="0"/>
    <x v="0"/>
    <x v="0"/>
    <x v="0"/>
    <x v="0"/>
    <x v="0"/>
    <x v="0"/>
    <x v="0"/>
    <s v="Retenções Iur"/>
    <x v="0"/>
    <x v="0"/>
    <x v="0"/>
    <x v="0"/>
    <x v="2"/>
    <x v="0"/>
    <x v="0"/>
    <s v="000000"/>
    <x v="0"/>
    <x v="1"/>
    <x v="0"/>
    <x v="0"/>
    <s v="RETENCAO OT"/>
  </r>
  <r>
    <x v="0"/>
    <n v="0"/>
    <n v="0"/>
    <n v="0"/>
    <n v="1500"/>
    <x v="2909"/>
    <x v="0"/>
    <x v="1"/>
    <x v="0"/>
    <s v="80.02.01"/>
    <x v="2"/>
    <x v="2"/>
    <x v="2"/>
    <s v="Retenções Iur"/>
    <s v="80.02.01"/>
    <s v="Retenções Iur"/>
    <s v="80.02.01"/>
    <x v="2"/>
    <x v="0"/>
    <x v="2"/>
    <x v="0"/>
    <x v="1"/>
    <x v="2"/>
    <x v="1"/>
    <x v="0"/>
    <x v="7"/>
    <s v="2023-08-04"/>
    <x v="2"/>
    <n v="1500"/>
    <x v="0"/>
    <m/>
    <x v="0"/>
    <m/>
    <x v="2"/>
    <n v="100474696"/>
    <x v="0"/>
    <x v="0"/>
    <s v="Retenções Iur"/>
    <s v="ORI"/>
    <x v="0"/>
    <s v="RIUR"/>
    <x v="0"/>
    <x v="0"/>
    <x v="0"/>
    <x v="0"/>
    <x v="0"/>
    <x v="0"/>
    <x v="0"/>
    <x v="0"/>
    <x v="0"/>
    <x v="0"/>
    <x v="0"/>
    <s v="Retenções Iur"/>
    <x v="0"/>
    <x v="0"/>
    <x v="0"/>
    <x v="0"/>
    <x v="2"/>
    <x v="0"/>
    <x v="0"/>
    <s v="000000"/>
    <x v="0"/>
    <x v="1"/>
    <x v="0"/>
    <x v="0"/>
    <s v="RETENCAO OT"/>
  </r>
  <r>
    <x v="0"/>
    <n v="0"/>
    <n v="0"/>
    <n v="0"/>
    <n v="900"/>
    <x v="2910"/>
    <x v="0"/>
    <x v="1"/>
    <x v="0"/>
    <s v="80.02.01"/>
    <x v="2"/>
    <x v="2"/>
    <x v="2"/>
    <s v="Retenções Iur"/>
    <s v="80.02.01"/>
    <s v="Retenções Iur"/>
    <s v="80.02.01"/>
    <x v="2"/>
    <x v="0"/>
    <x v="2"/>
    <x v="0"/>
    <x v="1"/>
    <x v="2"/>
    <x v="1"/>
    <x v="0"/>
    <x v="7"/>
    <s v="2023-08-04"/>
    <x v="2"/>
    <n v="900"/>
    <x v="0"/>
    <m/>
    <x v="0"/>
    <m/>
    <x v="2"/>
    <n v="100474696"/>
    <x v="0"/>
    <x v="0"/>
    <s v="Retenções Iur"/>
    <s v="ORI"/>
    <x v="0"/>
    <s v="RIUR"/>
    <x v="0"/>
    <x v="0"/>
    <x v="0"/>
    <x v="0"/>
    <x v="0"/>
    <x v="0"/>
    <x v="0"/>
    <x v="0"/>
    <x v="0"/>
    <x v="0"/>
    <x v="0"/>
    <s v="Retenções Iur"/>
    <x v="0"/>
    <x v="0"/>
    <x v="0"/>
    <x v="0"/>
    <x v="2"/>
    <x v="0"/>
    <x v="0"/>
    <s v="000000"/>
    <x v="0"/>
    <x v="1"/>
    <x v="0"/>
    <x v="0"/>
    <s v="RETENCAO OT"/>
  </r>
  <r>
    <x v="0"/>
    <n v="0"/>
    <n v="0"/>
    <n v="0"/>
    <n v="6000"/>
    <x v="2911"/>
    <x v="0"/>
    <x v="0"/>
    <x v="0"/>
    <s v="01.27.04.10"/>
    <x v="13"/>
    <x v="4"/>
    <x v="5"/>
    <s v="Infra-Estruturas e Transportes"/>
    <s v="01.27.04"/>
    <s v="Infra-Estruturas e Transportes"/>
    <s v="01.27.04"/>
    <x v="21"/>
    <x v="0"/>
    <x v="5"/>
    <x v="8"/>
    <x v="0"/>
    <x v="1"/>
    <x v="0"/>
    <x v="0"/>
    <x v="11"/>
    <s v="2023-09-26"/>
    <x v="2"/>
    <n v="6000"/>
    <x v="0"/>
    <m/>
    <x v="0"/>
    <m/>
    <x v="378"/>
    <n v="10047951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DE Nuny Preta, refernte a transporte de matérias de construção, percurso Calheta-Ribeira São Miguel, confrome anexo."/>
  </r>
  <r>
    <x v="0"/>
    <n v="0"/>
    <n v="0"/>
    <n v="0"/>
    <n v="5600"/>
    <x v="2912"/>
    <x v="0"/>
    <x v="0"/>
    <x v="0"/>
    <s v="03.16.16"/>
    <x v="22"/>
    <x v="0"/>
    <x v="0"/>
    <s v="Direção Ambiente e Saneamento "/>
    <s v="03.16.16"/>
    <s v="Direção Ambiente e Saneamento "/>
    <s v="03.16.16"/>
    <x v="19"/>
    <x v="0"/>
    <x v="0"/>
    <x v="7"/>
    <x v="0"/>
    <x v="0"/>
    <x v="0"/>
    <x v="0"/>
    <x v="8"/>
    <s v="2023-10-16"/>
    <x v="3"/>
    <n v="5600"/>
    <x v="0"/>
    <m/>
    <x v="0"/>
    <m/>
    <x v="122"/>
    <n v="100479362"/>
    <x v="0"/>
    <x v="0"/>
    <s v="Direção Ambiente e Saneamento "/>
    <s v="ORI"/>
    <x v="0"/>
    <m/>
    <x v="0"/>
    <x v="0"/>
    <x v="0"/>
    <x v="0"/>
    <x v="0"/>
    <x v="0"/>
    <x v="0"/>
    <x v="0"/>
    <x v="0"/>
    <x v="0"/>
    <x v="0"/>
    <s v="Direção Ambiente e Saneamento "/>
    <x v="0"/>
    <x v="0"/>
    <x v="0"/>
    <x v="0"/>
    <x v="0"/>
    <x v="0"/>
    <x v="0"/>
    <s v="000000"/>
    <x v="0"/>
    <x v="0"/>
    <x v="0"/>
    <x v="0"/>
    <s v="Ajuda de custo a favor do SR. João Pereira Martins pela sua deslocação em missão de serviço a cidade da Praia no dia 101 11, 12 e 13 de Outubro de 2023, conforme justificativo em anexo. "/>
  </r>
  <r>
    <x v="0"/>
    <n v="0"/>
    <n v="0"/>
    <n v="0"/>
    <n v="3400"/>
    <x v="2913"/>
    <x v="0"/>
    <x v="0"/>
    <x v="0"/>
    <s v="03.16.15"/>
    <x v="0"/>
    <x v="0"/>
    <x v="0"/>
    <s v="Direção Financeira"/>
    <s v="03.16.15"/>
    <s v="Direção Financeira"/>
    <s v="03.16.15"/>
    <x v="19"/>
    <x v="0"/>
    <x v="0"/>
    <x v="7"/>
    <x v="0"/>
    <x v="0"/>
    <x v="0"/>
    <x v="0"/>
    <x v="8"/>
    <s v="2023-10-16"/>
    <x v="3"/>
    <n v="3400"/>
    <x v="0"/>
    <m/>
    <x v="0"/>
    <m/>
    <x v="156"/>
    <n v="100477731"/>
    <x v="0"/>
    <x v="0"/>
    <s v="Direção Financeira"/>
    <s v="ORI"/>
    <x v="0"/>
    <m/>
    <x v="0"/>
    <x v="0"/>
    <x v="0"/>
    <x v="0"/>
    <x v="0"/>
    <x v="0"/>
    <x v="0"/>
    <x v="0"/>
    <x v="0"/>
    <x v="0"/>
    <x v="0"/>
    <s v="Direção Financeira"/>
    <x v="0"/>
    <x v="0"/>
    <x v="0"/>
    <x v="0"/>
    <x v="0"/>
    <x v="0"/>
    <x v="0"/>
    <s v="000000"/>
    <x v="0"/>
    <x v="0"/>
    <x v="0"/>
    <x v="0"/>
    <s v=" Ajuda de custo a favor do SR. Gerson Lopes pela sua deslocação em missão de serviço a cidade da Praia nos dia 30 de Setembro, Órgão no dia 08 e Tarrafal no dia 11 de Outubro de 2023, conforme justificativo em anexo.  "/>
  </r>
  <r>
    <x v="0"/>
    <n v="0"/>
    <n v="0"/>
    <n v="0"/>
    <n v="42335"/>
    <x v="2914"/>
    <x v="0"/>
    <x v="0"/>
    <x v="0"/>
    <s v="01.25.05.12"/>
    <x v="5"/>
    <x v="1"/>
    <x v="1"/>
    <s v="Saúde"/>
    <s v="01.25.05"/>
    <s v="Saúde"/>
    <s v="01.25.05"/>
    <x v="1"/>
    <x v="0"/>
    <x v="1"/>
    <x v="1"/>
    <x v="0"/>
    <x v="1"/>
    <x v="0"/>
    <x v="0"/>
    <x v="8"/>
    <s v="2023-10-23"/>
    <x v="3"/>
    <n v="42335"/>
    <x v="0"/>
    <m/>
    <x v="0"/>
    <m/>
    <x v="131"/>
    <n v="100392078"/>
    <x v="0"/>
    <x v="0"/>
    <s v="Promoção e Inclusão Social"/>
    <s v="ORI"/>
    <x v="0"/>
    <m/>
    <x v="0"/>
    <x v="0"/>
    <x v="0"/>
    <x v="0"/>
    <x v="0"/>
    <x v="0"/>
    <x v="0"/>
    <x v="0"/>
    <x v="0"/>
    <x v="0"/>
    <x v="0"/>
    <s v="Promoção e Inclusão Social"/>
    <x v="0"/>
    <x v="0"/>
    <x v="0"/>
    <x v="0"/>
    <x v="1"/>
    <x v="0"/>
    <x v="0"/>
    <s v="000000"/>
    <x v="0"/>
    <x v="0"/>
    <x v="0"/>
    <x v="0"/>
    <s v="Pagamento a favor da LG Fenícia, referente a fornecimento de um kit apara a beneficiaria Sandrina Vieira, conforme proposta em anexo. "/>
  </r>
  <r>
    <x v="0"/>
    <n v="0"/>
    <n v="0"/>
    <n v="0"/>
    <n v="3000"/>
    <x v="2915"/>
    <x v="0"/>
    <x v="0"/>
    <x v="0"/>
    <s v="03.16.15"/>
    <x v="0"/>
    <x v="0"/>
    <x v="0"/>
    <s v="Direção Financeira"/>
    <s v="03.16.15"/>
    <s v="Direção Financeira"/>
    <s v="03.16.15"/>
    <x v="19"/>
    <x v="0"/>
    <x v="0"/>
    <x v="7"/>
    <x v="0"/>
    <x v="0"/>
    <x v="0"/>
    <x v="0"/>
    <x v="8"/>
    <s v="2023-10-24"/>
    <x v="3"/>
    <n v="3000"/>
    <x v="0"/>
    <m/>
    <x v="0"/>
    <m/>
    <x v="163"/>
    <n v="100476245"/>
    <x v="0"/>
    <x v="0"/>
    <s v="Direção Financeira"/>
    <s v="ORI"/>
    <x v="0"/>
    <m/>
    <x v="0"/>
    <x v="0"/>
    <x v="0"/>
    <x v="0"/>
    <x v="0"/>
    <x v="0"/>
    <x v="0"/>
    <x v="0"/>
    <x v="0"/>
    <x v="0"/>
    <x v="0"/>
    <s v="Direção Financeira"/>
    <x v="0"/>
    <x v="0"/>
    <x v="0"/>
    <x v="0"/>
    <x v="0"/>
    <x v="0"/>
    <x v="0"/>
    <s v="000000"/>
    <x v="0"/>
    <x v="0"/>
    <x v="0"/>
    <x v="0"/>
    <s v="Pagamento ajuda de custo e subsidio transporte referente a deslocação em missão de serviço a cidade da praia"/>
  </r>
  <r>
    <x v="0"/>
    <n v="0"/>
    <n v="0"/>
    <n v="0"/>
    <n v="1800"/>
    <x v="2916"/>
    <x v="0"/>
    <x v="0"/>
    <x v="0"/>
    <s v="03.16.15"/>
    <x v="0"/>
    <x v="0"/>
    <x v="0"/>
    <s v="Direção Financeira"/>
    <s v="03.16.15"/>
    <s v="Direção Financeira"/>
    <s v="03.16.15"/>
    <x v="19"/>
    <x v="0"/>
    <x v="0"/>
    <x v="7"/>
    <x v="0"/>
    <x v="0"/>
    <x v="0"/>
    <x v="0"/>
    <x v="8"/>
    <s v="2023-10-24"/>
    <x v="3"/>
    <n v="1800"/>
    <x v="0"/>
    <m/>
    <x v="0"/>
    <m/>
    <x v="210"/>
    <n v="100477347"/>
    <x v="0"/>
    <x v="0"/>
    <s v="Direção Financeira"/>
    <s v="ORI"/>
    <x v="0"/>
    <m/>
    <x v="0"/>
    <x v="0"/>
    <x v="0"/>
    <x v="0"/>
    <x v="0"/>
    <x v="0"/>
    <x v="0"/>
    <x v="0"/>
    <x v="0"/>
    <x v="0"/>
    <x v="0"/>
    <s v="Direção Financeira"/>
    <x v="0"/>
    <x v="0"/>
    <x v="0"/>
    <x v="0"/>
    <x v="0"/>
    <x v="0"/>
    <x v="0"/>
    <s v="000000"/>
    <x v="0"/>
    <x v="0"/>
    <x v="0"/>
    <x v="0"/>
    <s v="Pagamento ajuda de custo e subsidio transporte referente a deslocação em missão de serviço a cidade da praia."/>
  </r>
  <r>
    <x v="0"/>
    <n v="0"/>
    <n v="0"/>
    <n v="0"/>
    <n v="1500"/>
    <x v="2917"/>
    <x v="0"/>
    <x v="1"/>
    <x v="0"/>
    <s v="03.03.10"/>
    <x v="4"/>
    <x v="0"/>
    <x v="3"/>
    <s v="Receitas Da Câmara"/>
    <s v="03.03.10"/>
    <s v="Receitas Da Câmara"/>
    <s v="03.03.10"/>
    <x v="29"/>
    <x v="0"/>
    <x v="3"/>
    <x v="3"/>
    <x v="0"/>
    <x v="0"/>
    <x v="1"/>
    <x v="0"/>
    <x v="8"/>
    <s v="2023-10-10"/>
    <x v="3"/>
    <n v="15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1850"/>
    <x v="2918"/>
    <x v="0"/>
    <x v="0"/>
    <x v="0"/>
    <s v="01.27.02.15"/>
    <x v="10"/>
    <x v="4"/>
    <x v="5"/>
    <s v="Saneamento básico"/>
    <s v="01.27.02"/>
    <s v="Saneamento básico"/>
    <s v="01.27.02"/>
    <x v="20"/>
    <x v="0"/>
    <x v="0"/>
    <x v="0"/>
    <x v="0"/>
    <x v="1"/>
    <x v="2"/>
    <x v="0"/>
    <x v="6"/>
    <s v="2023-07-11"/>
    <x v="2"/>
    <n v="218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Auto, pela aquisição de combustíveis, para a viatura destinados aos serviços de transferência de resíduos para o aterro sanitário, conforme anexo."/>
  </r>
  <r>
    <x v="0"/>
    <n v="0"/>
    <n v="0"/>
    <n v="0"/>
    <n v="5250"/>
    <x v="2919"/>
    <x v="0"/>
    <x v="1"/>
    <x v="0"/>
    <s v="80.02.01"/>
    <x v="2"/>
    <x v="2"/>
    <x v="2"/>
    <s v="Retenções Iur"/>
    <s v="80.02.01"/>
    <s v="Retenções Iur"/>
    <s v="80.02.01"/>
    <x v="2"/>
    <x v="0"/>
    <x v="2"/>
    <x v="0"/>
    <x v="1"/>
    <x v="2"/>
    <x v="1"/>
    <x v="0"/>
    <x v="4"/>
    <s v="2023-06-27"/>
    <x v="1"/>
    <n v="5250"/>
    <x v="0"/>
    <m/>
    <x v="0"/>
    <m/>
    <x v="2"/>
    <n v="100474696"/>
    <x v="0"/>
    <x v="0"/>
    <s v="Retenções Iur"/>
    <s v="ORI"/>
    <x v="0"/>
    <s v="RIUR"/>
    <x v="0"/>
    <x v="0"/>
    <x v="0"/>
    <x v="0"/>
    <x v="0"/>
    <x v="0"/>
    <x v="0"/>
    <x v="0"/>
    <x v="0"/>
    <x v="0"/>
    <x v="0"/>
    <s v="Retenções Iur"/>
    <x v="0"/>
    <x v="0"/>
    <x v="0"/>
    <x v="0"/>
    <x v="2"/>
    <x v="0"/>
    <x v="0"/>
    <s v="000000"/>
    <x v="0"/>
    <x v="1"/>
    <x v="0"/>
    <x v="0"/>
    <s v="RETENCAO OT"/>
  </r>
  <r>
    <x v="0"/>
    <n v="0"/>
    <n v="0"/>
    <n v="0"/>
    <n v="6000"/>
    <x v="2920"/>
    <x v="0"/>
    <x v="1"/>
    <x v="0"/>
    <s v="03.03.10"/>
    <x v="4"/>
    <x v="0"/>
    <x v="3"/>
    <s v="Receitas Da Câmara"/>
    <s v="03.03.10"/>
    <s v="Receitas Da Câmara"/>
    <s v="03.03.10"/>
    <x v="7"/>
    <x v="0"/>
    <x v="3"/>
    <x v="3"/>
    <x v="0"/>
    <x v="0"/>
    <x v="1"/>
    <x v="0"/>
    <x v="6"/>
    <s v="2023-07-17"/>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00"/>
    <x v="2921"/>
    <x v="0"/>
    <x v="1"/>
    <x v="0"/>
    <s v="03.03.10"/>
    <x v="4"/>
    <x v="0"/>
    <x v="3"/>
    <s v="Receitas Da Câmara"/>
    <s v="03.03.10"/>
    <s v="Receitas Da Câmara"/>
    <s v="03.03.10"/>
    <x v="5"/>
    <x v="0"/>
    <x v="0"/>
    <x v="4"/>
    <x v="0"/>
    <x v="0"/>
    <x v="1"/>
    <x v="0"/>
    <x v="6"/>
    <s v="2023-07-17"/>
    <x v="2"/>
    <n v="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0"/>
    <x v="2922"/>
    <x v="0"/>
    <x v="1"/>
    <x v="0"/>
    <s v="03.03.10"/>
    <x v="4"/>
    <x v="0"/>
    <x v="3"/>
    <s v="Receitas Da Câmara"/>
    <s v="03.03.10"/>
    <s v="Receitas Da Câmara"/>
    <s v="03.03.10"/>
    <x v="30"/>
    <x v="0"/>
    <x v="3"/>
    <x v="9"/>
    <x v="0"/>
    <x v="0"/>
    <x v="1"/>
    <x v="0"/>
    <x v="6"/>
    <s v="2023-07-17"/>
    <x v="2"/>
    <n v="8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2923"/>
    <x v="0"/>
    <x v="1"/>
    <x v="0"/>
    <s v="03.03.10"/>
    <x v="4"/>
    <x v="0"/>
    <x v="3"/>
    <s v="Receitas Da Câmara"/>
    <s v="03.03.10"/>
    <s v="Receitas Da Câmara"/>
    <s v="03.03.10"/>
    <x v="28"/>
    <x v="0"/>
    <x v="3"/>
    <x v="3"/>
    <x v="0"/>
    <x v="0"/>
    <x v="1"/>
    <x v="0"/>
    <x v="6"/>
    <s v="2023-07-17"/>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2924"/>
    <x v="0"/>
    <x v="1"/>
    <x v="0"/>
    <s v="03.03.10"/>
    <x v="4"/>
    <x v="0"/>
    <x v="3"/>
    <s v="Receitas Da Câmara"/>
    <s v="03.03.10"/>
    <s v="Receitas Da Câmara"/>
    <s v="03.03.10"/>
    <x v="34"/>
    <x v="0"/>
    <x v="3"/>
    <x v="3"/>
    <x v="0"/>
    <x v="0"/>
    <x v="1"/>
    <x v="0"/>
    <x v="6"/>
    <s v="2023-07-17"/>
    <x v="2"/>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2925"/>
    <x v="0"/>
    <x v="1"/>
    <x v="0"/>
    <s v="03.03.10"/>
    <x v="4"/>
    <x v="0"/>
    <x v="3"/>
    <s v="Receitas Da Câmara"/>
    <s v="03.03.10"/>
    <s v="Receitas Da Câmara"/>
    <s v="03.03.10"/>
    <x v="11"/>
    <x v="0"/>
    <x v="3"/>
    <x v="3"/>
    <x v="0"/>
    <x v="0"/>
    <x v="1"/>
    <x v="0"/>
    <x v="6"/>
    <s v="2023-07-17"/>
    <x v="2"/>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
    <x v="2926"/>
    <x v="0"/>
    <x v="1"/>
    <x v="0"/>
    <s v="03.03.10"/>
    <x v="4"/>
    <x v="0"/>
    <x v="3"/>
    <s v="Receitas Da Câmara"/>
    <s v="03.03.10"/>
    <s v="Receitas Da Câmara"/>
    <s v="03.03.10"/>
    <x v="23"/>
    <x v="0"/>
    <x v="3"/>
    <x v="9"/>
    <x v="0"/>
    <x v="0"/>
    <x v="1"/>
    <x v="0"/>
    <x v="6"/>
    <s v="2023-07-17"/>
    <x v="2"/>
    <n v="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520"/>
    <x v="2927"/>
    <x v="0"/>
    <x v="1"/>
    <x v="0"/>
    <s v="03.03.10"/>
    <x v="4"/>
    <x v="0"/>
    <x v="3"/>
    <s v="Receitas Da Câmara"/>
    <s v="03.03.10"/>
    <s v="Receitas Da Câmara"/>
    <s v="03.03.10"/>
    <x v="22"/>
    <x v="0"/>
    <x v="3"/>
    <x v="3"/>
    <x v="0"/>
    <x v="0"/>
    <x v="1"/>
    <x v="0"/>
    <x v="6"/>
    <s v="2023-07-17"/>
    <x v="2"/>
    <n v="55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2928"/>
    <x v="0"/>
    <x v="1"/>
    <x v="0"/>
    <s v="03.03.10"/>
    <x v="4"/>
    <x v="0"/>
    <x v="3"/>
    <s v="Receitas Da Câmara"/>
    <s v="03.03.10"/>
    <s v="Receitas Da Câmara"/>
    <s v="03.03.10"/>
    <x v="6"/>
    <x v="0"/>
    <x v="3"/>
    <x v="3"/>
    <x v="0"/>
    <x v="0"/>
    <x v="1"/>
    <x v="0"/>
    <x v="6"/>
    <s v="2023-07-17"/>
    <x v="2"/>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690"/>
    <x v="2929"/>
    <x v="0"/>
    <x v="1"/>
    <x v="0"/>
    <s v="03.03.10"/>
    <x v="4"/>
    <x v="0"/>
    <x v="3"/>
    <s v="Receitas Da Câmara"/>
    <s v="03.03.10"/>
    <s v="Receitas Da Câmara"/>
    <s v="03.03.10"/>
    <x v="9"/>
    <x v="0"/>
    <x v="3"/>
    <x v="3"/>
    <x v="0"/>
    <x v="0"/>
    <x v="1"/>
    <x v="0"/>
    <x v="6"/>
    <s v="2023-07-17"/>
    <x v="2"/>
    <n v="176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2930"/>
    <x v="0"/>
    <x v="1"/>
    <x v="0"/>
    <s v="03.03.10"/>
    <x v="4"/>
    <x v="0"/>
    <x v="3"/>
    <s v="Receitas Da Câmara"/>
    <s v="03.03.10"/>
    <s v="Receitas Da Câmara"/>
    <s v="03.03.10"/>
    <x v="31"/>
    <x v="0"/>
    <x v="3"/>
    <x v="9"/>
    <x v="0"/>
    <x v="0"/>
    <x v="1"/>
    <x v="0"/>
    <x v="6"/>
    <s v="2023-07-17"/>
    <x v="2"/>
    <n v="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
    <x v="2931"/>
    <x v="0"/>
    <x v="1"/>
    <x v="0"/>
    <s v="03.03.10"/>
    <x v="4"/>
    <x v="0"/>
    <x v="3"/>
    <s v="Receitas Da Câmara"/>
    <s v="03.03.10"/>
    <s v="Receitas Da Câmara"/>
    <s v="03.03.10"/>
    <x v="4"/>
    <x v="0"/>
    <x v="3"/>
    <x v="3"/>
    <x v="0"/>
    <x v="0"/>
    <x v="1"/>
    <x v="0"/>
    <x v="6"/>
    <s v="2023-07-17"/>
    <x v="2"/>
    <n v="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54"/>
    <x v="2932"/>
    <x v="0"/>
    <x v="1"/>
    <x v="0"/>
    <s v="03.03.10"/>
    <x v="4"/>
    <x v="0"/>
    <x v="3"/>
    <s v="Receitas Da Câmara"/>
    <s v="03.03.10"/>
    <s v="Receitas Da Câmara"/>
    <s v="03.03.10"/>
    <x v="8"/>
    <x v="0"/>
    <x v="0"/>
    <x v="0"/>
    <x v="0"/>
    <x v="0"/>
    <x v="1"/>
    <x v="0"/>
    <x v="6"/>
    <s v="2023-07-17"/>
    <x v="2"/>
    <n v="2795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
    <x v="2933"/>
    <x v="0"/>
    <x v="1"/>
    <x v="0"/>
    <s v="03.03.10"/>
    <x v="4"/>
    <x v="0"/>
    <x v="3"/>
    <s v="Receitas Da Câmara"/>
    <s v="03.03.10"/>
    <s v="Receitas Da Câmara"/>
    <s v="03.03.10"/>
    <x v="4"/>
    <x v="0"/>
    <x v="3"/>
    <x v="3"/>
    <x v="0"/>
    <x v="0"/>
    <x v="1"/>
    <x v="0"/>
    <x v="6"/>
    <s v="2023-07-20"/>
    <x v="2"/>
    <n v="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00"/>
    <x v="2934"/>
    <x v="0"/>
    <x v="1"/>
    <x v="0"/>
    <s v="03.03.10"/>
    <x v="4"/>
    <x v="0"/>
    <x v="3"/>
    <s v="Receitas Da Câmara"/>
    <s v="03.03.10"/>
    <s v="Receitas Da Câmara"/>
    <s v="03.03.10"/>
    <x v="6"/>
    <x v="0"/>
    <x v="3"/>
    <x v="3"/>
    <x v="0"/>
    <x v="0"/>
    <x v="1"/>
    <x v="0"/>
    <x v="6"/>
    <s v="2023-07-20"/>
    <x v="2"/>
    <n v="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2935"/>
    <x v="0"/>
    <x v="1"/>
    <x v="0"/>
    <s v="03.03.10"/>
    <x v="4"/>
    <x v="0"/>
    <x v="3"/>
    <s v="Receitas Da Câmara"/>
    <s v="03.03.10"/>
    <s v="Receitas Da Câmara"/>
    <s v="03.03.10"/>
    <x v="5"/>
    <x v="0"/>
    <x v="0"/>
    <x v="4"/>
    <x v="0"/>
    <x v="0"/>
    <x v="1"/>
    <x v="0"/>
    <x v="6"/>
    <s v="2023-07-20"/>
    <x v="2"/>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90"/>
    <x v="2936"/>
    <x v="0"/>
    <x v="1"/>
    <x v="0"/>
    <s v="03.03.10"/>
    <x v="4"/>
    <x v="0"/>
    <x v="3"/>
    <s v="Receitas Da Câmara"/>
    <s v="03.03.10"/>
    <s v="Receitas Da Câmara"/>
    <s v="03.03.10"/>
    <x v="11"/>
    <x v="0"/>
    <x v="3"/>
    <x v="3"/>
    <x v="0"/>
    <x v="0"/>
    <x v="1"/>
    <x v="0"/>
    <x v="6"/>
    <s v="2023-07-20"/>
    <x v="2"/>
    <n v="299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03500"/>
    <x v="2937"/>
    <x v="0"/>
    <x v="1"/>
    <x v="0"/>
    <s v="03.03.10"/>
    <x v="4"/>
    <x v="0"/>
    <x v="3"/>
    <s v="Receitas Da Câmara"/>
    <s v="03.03.10"/>
    <s v="Receitas Da Câmara"/>
    <s v="03.03.10"/>
    <x v="33"/>
    <x v="0"/>
    <x v="0"/>
    <x v="0"/>
    <x v="0"/>
    <x v="0"/>
    <x v="1"/>
    <x v="0"/>
    <x v="6"/>
    <s v="2023-07-20"/>
    <x v="2"/>
    <n v="40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19"/>
    <x v="2938"/>
    <x v="0"/>
    <x v="1"/>
    <x v="0"/>
    <s v="03.03.10"/>
    <x v="4"/>
    <x v="0"/>
    <x v="3"/>
    <s v="Receitas Da Câmara"/>
    <s v="03.03.10"/>
    <s v="Receitas Da Câmara"/>
    <s v="03.03.10"/>
    <x v="28"/>
    <x v="0"/>
    <x v="3"/>
    <x v="3"/>
    <x v="0"/>
    <x v="0"/>
    <x v="1"/>
    <x v="0"/>
    <x v="6"/>
    <s v="2023-07-20"/>
    <x v="2"/>
    <n v="168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2939"/>
    <x v="0"/>
    <x v="1"/>
    <x v="0"/>
    <s v="03.03.10"/>
    <x v="4"/>
    <x v="0"/>
    <x v="3"/>
    <s v="Receitas Da Câmara"/>
    <s v="03.03.10"/>
    <s v="Receitas Da Câmara"/>
    <s v="03.03.10"/>
    <x v="26"/>
    <x v="0"/>
    <x v="3"/>
    <x v="3"/>
    <x v="0"/>
    <x v="0"/>
    <x v="1"/>
    <x v="0"/>
    <x v="6"/>
    <s v="2023-07-20"/>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2940"/>
    <x v="0"/>
    <x v="1"/>
    <x v="0"/>
    <s v="03.03.10"/>
    <x v="4"/>
    <x v="0"/>
    <x v="3"/>
    <s v="Receitas Da Câmara"/>
    <s v="03.03.10"/>
    <s v="Receitas Da Câmara"/>
    <s v="03.03.10"/>
    <x v="34"/>
    <x v="0"/>
    <x v="3"/>
    <x v="3"/>
    <x v="0"/>
    <x v="0"/>
    <x v="1"/>
    <x v="0"/>
    <x v="6"/>
    <s v="2023-07-20"/>
    <x v="2"/>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80"/>
    <x v="2941"/>
    <x v="0"/>
    <x v="1"/>
    <x v="0"/>
    <s v="03.03.10"/>
    <x v="4"/>
    <x v="0"/>
    <x v="3"/>
    <s v="Receitas Da Câmara"/>
    <s v="03.03.10"/>
    <s v="Receitas Da Câmara"/>
    <s v="03.03.10"/>
    <x v="7"/>
    <x v="0"/>
    <x v="3"/>
    <x v="3"/>
    <x v="0"/>
    <x v="0"/>
    <x v="1"/>
    <x v="0"/>
    <x v="6"/>
    <s v="2023-07-20"/>
    <x v="2"/>
    <n v="3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581"/>
    <x v="2942"/>
    <x v="0"/>
    <x v="1"/>
    <x v="0"/>
    <s v="03.03.10"/>
    <x v="4"/>
    <x v="0"/>
    <x v="3"/>
    <s v="Receitas Da Câmara"/>
    <s v="03.03.10"/>
    <s v="Receitas Da Câmara"/>
    <s v="03.03.10"/>
    <x v="8"/>
    <x v="0"/>
    <x v="0"/>
    <x v="0"/>
    <x v="0"/>
    <x v="0"/>
    <x v="1"/>
    <x v="0"/>
    <x v="6"/>
    <s v="2023-07-20"/>
    <x v="2"/>
    <n v="295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2943"/>
    <x v="0"/>
    <x v="0"/>
    <x v="0"/>
    <s v="03.16.15"/>
    <x v="0"/>
    <x v="0"/>
    <x v="0"/>
    <s v="Direção Financeira"/>
    <s v="03.16.15"/>
    <s v="Direção Financeira"/>
    <s v="03.16.15"/>
    <x v="19"/>
    <x v="0"/>
    <x v="0"/>
    <x v="7"/>
    <x v="0"/>
    <x v="0"/>
    <x v="0"/>
    <x v="0"/>
    <x v="9"/>
    <s v="2023-11-06"/>
    <x v="3"/>
    <n v="4200"/>
    <x v="0"/>
    <m/>
    <x v="0"/>
    <m/>
    <x v="156"/>
    <n v="100477731"/>
    <x v="0"/>
    <x v="0"/>
    <s v="Direção Financeira"/>
    <s v="ORI"/>
    <x v="0"/>
    <m/>
    <x v="0"/>
    <x v="0"/>
    <x v="0"/>
    <x v="0"/>
    <x v="0"/>
    <x v="0"/>
    <x v="0"/>
    <x v="0"/>
    <x v="0"/>
    <x v="0"/>
    <x v="0"/>
    <s v="Direção Financeira"/>
    <x v="0"/>
    <x v="0"/>
    <x v="0"/>
    <x v="0"/>
    <x v="0"/>
    <x v="0"/>
    <x v="0"/>
    <s v="000000"/>
    <x v="0"/>
    <x v="0"/>
    <x v="0"/>
    <x v="0"/>
    <s v="Ajuda de custo a favor do senhor Gerson Arnaldo Lopes pela sua deslocação em missão de serviço a cidade da Praia nos dia 18 e 20 de Outubro e 02 de Novembro de 2023, conforme justificativo em anexo. "/>
  </r>
  <r>
    <x v="0"/>
    <n v="0"/>
    <n v="0"/>
    <n v="0"/>
    <n v="3980"/>
    <x v="2944"/>
    <x v="0"/>
    <x v="1"/>
    <x v="0"/>
    <s v="03.03.10"/>
    <x v="4"/>
    <x v="0"/>
    <x v="3"/>
    <s v="Receitas Da Câmara"/>
    <s v="03.03.10"/>
    <s v="Receitas Da Câmara"/>
    <s v="03.03.10"/>
    <x v="7"/>
    <x v="0"/>
    <x v="3"/>
    <x v="3"/>
    <x v="0"/>
    <x v="0"/>
    <x v="1"/>
    <x v="0"/>
    <x v="8"/>
    <s v="2023-10-10"/>
    <x v="3"/>
    <n v="3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00"/>
    <x v="2945"/>
    <x v="0"/>
    <x v="1"/>
    <x v="0"/>
    <s v="03.03.10"/>
    <x v="4"/>
    <x v="0"/>
    <x v="3"/>
    <s v="Receitas Da Câmara"/>
    <s v="03.03.10"/>
    <s v="Receitas Da Câmara"/>
    <s v="03.03.10"/>
    <x v="27"/>
    <x v="0"/>
    <x v="3"/>
    <x v="3"/>
    <x v="0"/>
    <x v="0"/>
    <x v="1"/>
    <x v="0"/>
    <x v="8"/>
    <s v="2023-10-10"/>
    <x v="3"/>
    <n v="7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0"/>
    <x v="2946"/>
    <x v="0"/>
    <x v="1"/>
    <x v="0"/>
    <s v="03.03.10"/>
    <x v="4"/>
    <x v="0"/>
    <x v="3"/>
    <s v="Receitas Da Câmara"/>
    <s v="03.03.10"/>
    <s v="Receitas Da Câmara"/>
    <s v="03.03.10"/>
    <x v="32"/>
    <x v="0"/>
    <x v="3"/>
    <x v="3"/>
    <x v="0"/>
    <x v="0"/>
    <x v="1"/>
    <x v="0"/>
    <x v="8"/>
    <s v="2023-10-11"/>
    <x v="3"/>
    <n v="1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2947"/>
    <x v="0"/>
    <x v="1"/>
    <x v="0"/>
    <s v="03.03.10"/>
    <x v="4"/>
    <x v="0"/>
    <x v="3"/>
    <s v="Receitas Da Câmara"/>
    <s v="03.03.10"/>
    <s v="Receitas Da Câmara"/>
    <s v="03.03.10"/>
    <x v="27"/>
    <x v="0"/>
    <x v="3"/>
    <x v="3"/>
    <x v="0"/>
    <x v="0"/>
    <x v="1"/>
    <x v="0"/>
    <x v="8"/>
    <s v="2023-10-11"/>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60"/>
    <x v="2948"/>
    <x v="0"/>
    <x v="1"/>
    <x v="0"/>
    <s v="03.03.10"/>
    <x v="4"/>
    <x v="0"/>
    <x v="3"/>
    <s v="Receitas Da Câmara"/>
    <s v="03.03.10"/>
    <s v="Receitas Da Câmara"/>
    <s v="03.03.10"/>
    <x v="11"/>
    <x v="0"/>
    <x v="3"/>
    <x v="3"/>
    <x v="0"/>
    <x v="0"/>
    <x v="1"/>
    <x v="0"/>
    <x v="8"/>
    <s v="2023-10-11"/>
    <x v="3"/>
    <n v="2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2949"/>
    <x v="0"/>
    <x v="1"/>
    <x v="0"/>
    <s v="03.03.10"/>
    <x v="4"/>
    <x v="0"/>
    <x v="3"/>
    <s v="Receitas Da Câmara"/>
    <s v="03.03.10"/>
    <s v="Receitas Da Câmara"/>
    <s v="03.03.10"/>
    <x v="9"/>
    <x v="0"/>
    <x v="3"/>
    <x v="3"/>
    <x v="0"/>
    <x v="0"/>
    <x v="1"/>
    <x v="0"/>
    <x v="8"/>
    <s v="2023-10-11"/>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
    <x v="2950"/>
    <x v="0"/>
    <x v="1"/>
    <x v="0"/>
    <s v="03.03.10"/>
    <x v="4"/>
    <x v="0"/>
    <x v="3"/>
    <s v="Receitas Da Câmara"/>
    <s v="03.03.10"/>
    <s v="Receitas Da Câmara"/>
    <s v="03.03.10"/>
    <x v="30"/>
    <x v="0"/>
    <x v="3"/>
    <x v="9"/>
    <x v="0"/>
    <x v="0"/>
    <x v="1"/>
    <x v="0"/>
    <x v="8"/>
    <s v="2023-10-11"/>
    <x v="3"/>
    <n v="10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65"/>
    <x v="2951"/>
    <x v="0"/>
    <x v="1"/>
    <x v="0"/>
    <s v="03.03.10"/>
    <x v="4"/>
    <x v="0"/>
    <x v="3"/>
    <s v="Receitas Da Câmara"/>
    <s v="03.03.10"/>
    <s v="Receitas Da Câmara"/>
    <s v="03.03.10"/>
    <x v="25"/>
    <x v="0"/>
    <x v="3"/>
    <x v="3"/>
    <x v="0"/>
    <x v="0"/>
    <x v="1"/>
    <x v="0"/>
    <x v="8"/>
    <s v="2023-10-11"/>
    <x v="3"/>
    <n v="22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775"/>
    <x v="2952"/>
    <x v="0"/>
    <x v="1"/>
    <x v="0"/>
    <s v="03.03.10"/>
    <x v="4"/>
    <x v="0"/>
    <x v="3"/>
    <s v="Receitas Da Câmara"/>
    <s v="03.03.10"/>
    <s v="Receitas Da Câmara"/>
    <s v="03.03.10"/>
    <x v="34"/>
    <x v="0"/>
    <x v="3"/>
    <x v="3"/>
    <x v="0"/>
    <x v="0"/>
    <x v="1"/>
    <x v="0"/>
    <x v="8"/>
    <s v="2023-10-11"/>
    <x v="3"/>
    <n v="24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80"/>
    <x v="2953"/>
    <x v="0"/>
    <x v="1"/>
    <x v="0"/>
    <s v="03.03.10"/>
    <x v="4"/>
    <x v="0"/>
    <x v="3"/>
    <s v="Receitas Da Câmara"/>
    <s v="03.03.10"/>
    <s v="Receitas Da Câmara"/>
    <s v="03.03.10"/>
    <x v="7"/>
    <x v="0"/>
    <x v="3"/>
    <x v="3"/>
    <x v="0"/>
    <x v="0"/>
    <x v="1"/>
    <x v="0"/>
    <x v="8"/>
    <s v="2023-10-11"/>
    <x v="3"/>
    <n v="1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2954"/>
    <x v="0"/>
    <x v="1"/>
    <x v="0"/>
    <s v="03.03.10"/>
    <x v="4"/>
    <x v="0"/>
    <x v="3"/>
    <s v="Receitas Da Câmara"/>
    <s v="03.03.10"/>
    <s v="Receitas Da Câmara"/>
    <s v="03.03.10"/>
    <x v="5"/>
    <x v="0"/>
    <x v="0"/>
    <x v="4"/>
    <x v="0"/>
    <x v="0"/>
    <x v="1"/>
    <x v="0"/>
    <x v="8"/>
    <s v="2023-10-11"/>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2955"/>
    <x v="0"/>
    <x v="1"/>
    <x v="0"/>
    <s v="03.03.10"/>
    <x v="4"/>
    <x v="0"/>
    <x v="3"/>
    <s v="Receitas Da Câmara"/>
    <s v="03.03.10"/>
    <s v="Receitas Da Câmara"/>
    <s v="03.03.10"/>
    <x v="4"/>
    <x v="0"/>
    <x v="3"/>
    <x v="3"/>
    <x v="0"/>
    <x v="0"/>
    <x v="1"/>
    <x v="0"/>
    <x v="8"/>
    <s v="2023-10-11"/>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50"/>
    <x v="2956"/>
    <x v="0"/>
    <x v="1"/>
    <x v="0"/>
    <s v="03.03.10"/>
    <x v="4"/>
    <x v="0"/>
    <x v="3"/>
    <s v="Receitas Da Câmara"/>
    <s v="03.03.10"/>
    <s v="Receitas Da Câmara"/>
    <s v="03.03.10"/>
    <x v="6"/>
    <x v="0"/>
    <x v="3"/>
    <x v="3"/>
    <x v="0"/>
    <x v="0"/>
    <x v="1"/>
    <x v="0"/>
    <x v="8"/>
    <s v="2023-10-11"/>
    <x v="3"/>
    <n v="3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
    <x v="2957"/>
    <x v="0"/>
    <x v="1"/>
    <x v="0"/>
    <s v="03.03.10"/>
    <x v="4"/>
    <x v="0"/>
    <x v="3"/>
    <s v="Receitas Da Câmara"/>
    <s v="03.03.10"/>
    <s v="Receitas Da Câmara"/>
    <s v="03.03.10"/>
    <x v="23"/>
    <x v="0"/>
    <x v="3"/>
    <x v="9"/>
    <x v="0"/>
    <x v="0"/>
    <x v="1"/>
    <x v="0"/>
    <x v="8"/>
    <s v="2023-10-11"/>
    <x v="3"/>
    <n v="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553"/>
    <x v="2958"/>
    <x v="0"/>
    <x v="1"/>
    <x v="0"/>
    <s v="03.03.10"/>
    <x v="4"/>
    <x v="0"/>
    <x v="3"/>
    <s v="Receitas Da Câmara"/>
    <s v="03.03.10"/>
    <s v="Receitas Da Câmara"/>
    <s v="03.03.10"/>
    <x v="8"/>
    <x v="0"/>
    <x v="0"/>
    <x v="0"/>
    <x v="0"/>
    <x v="0"/>
    <x v="1"/>
    <x v="0"/>
    <x v="8"/>
    <s v="2023-10-11"/>
    <x v="3"/>
    <n v="255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18"/>
    <x v="2959"/>
    <x v="0"/>
    <x v="1"/>
    <x v="0"/>
    <s v="03.03.10"/>
    <x v="4"/>
    <x v="0"/>
    <x v="3"/>
    <s v="Receitas Da Câmara"/>
    <s v="03.03.10"/>
    <s v="Receitas Da Câmara"/>
    <s v="03.03.10"/>
    <x v="25"/>
    <x v="0"/>
    <x v="3"/>
    <x v="3"/>
    <x v="0"/>
    <x v="0"/>
    <x v="1"/>
    <x v="0"/>
    <x v="8"/>
    <s v="2023-10-12"/>
    <x v="3"/>
    <n v="191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
    <x v="2960"/>
    <x v="0"/>
    <x v="1"/>
    <x v="0"/>
    <s v="03.03.10"/>
    <x v="4"/>
    <x v="0"/>
    <x v="3"/>
    <s v="Receitas Da Câmara"/>
    <s v="03.03.10"/>
    <s v="Receitas Da Câmara"/>
    <s v="03.03.10"/>
    <x v="32"/>
    <x v="0"/>
    <x v="3"/>
    <x v="3"/>
    <x v="0"/>
    <x v="0"/>
    <x v="1"/>
    <x v="0"/>
    <x v="8"/>
    <s v="2023-10-12"/>
    <x v="3"/>
    <n v="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0"/>
    <x v="2961"/>
    <x v="0"/>
    <x v="1"/>
    <x v="0"/>
    <s v="03.03.10"/>
    <x v="4"/>
    <x v="0"/>
    <x v="3"/>
    <s v="Receitas Da Câmara"/>
    <s v="03.03.10"/>
    <s v="Receitas Da Câmara"/>
    <s v="03.03.10"/>
    <x v="11"/>
    <x v="0"/>
    <x v="3"/>
    <x v="3"/>
    <x v="0"/>
    <x v="0"/>
    <x v="1"/>
    <x v="0"/>
    <x v="8"/>
    <s v="2023-10-12"/>
    <x v="3"/>
    <n v="2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00"/>
    <x v="2962"/>
    <x v="0"/>
    <x v="1"/>
    <x v="0"/>
    <s v="03.03.10"/>
    <x v="4"/>
    <x v="0"/>
    <x v="3"/>
    <s v="Receitas Da Câmara"/>
    <s v="03.03.10"/>
    <s v="Receitas Da Câmara"/>
    <s v="03.03.10"/>
    <x v="27"/>
    <x v="0"/>
    <x v="3"/>
    <x v="3"/>
    <x v="0"/>
    <x v="0"/>
    <x v="1"/>
    <x v="0"/>
    <x v="8"/>
    <s v="2023-10-12"/>
    <x v="3"/>
    <n v="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75"/>
    <x v="2963"/>
    <x v="0"/>
    <x v="1"/>
    <x v="0"/>
    <s v="03.03.10"/>
    <x v="4"/>
    <x v="0"/>
    <x v="3"/>
    <s v="Receitas Da Câmara"/>
    <s v="03.03.10"/>
    <s v="Receitas Da Câmara"/>
    <s v="03.03.10"/>
    <x v="34"/>
    <x v="0"/>
    <x v="3"/>
    <x v="3"/>
    <x v="0"/>
    <x v="0"/>
    <x v="1"/>
    <x v="0"/>
    <x v="8"/>
    <s v="2023-10-12"/>
    <x v="3"/>
    <n v="6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
    <x v="2964"/>
    <x v="0"/>
    <x v="1"/>
    <x v="0"/>
    <s v="03.03.10"/>
    <x v="4"/>
    <x v="0"/>
    <x v="3"/>
    <s v="Receitas Da Câmara"/>
    <s v="03.03.10"/>
    <s v="Receitas Da Câmara"/>
    <s v="03.03.10"/>
    <x v="23"/>
    <x v="0"/>
    <x v="3"/>
    <x v="9"/>
    <x v="0"/>
    <x v="0"/>
    <x v="1"/>
    <x v="0"/>
    <x v="8"/>
    <s v="2023-10-12"/>
    <x v="3"/>
    <n v="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962"/>
    <x v="2965"/>
    <x v="0"/>
    <x v="1"/>
    <x v="0"/>
    <s v="03.03.10"/>
    <x v="4"/>
    <x v="0"/>
    <x v="3"/>
    <s v="Receitas Da Câmara"/>
    <s v="03.03.10"/>
    <s v="Receitas Da Câmara"/>
    <s v="03.03.10"/>
    <x v="8"/>
    <x v="0"/>
    <x v="0"/>
    <x v="0"/>
    <x v="0"/>
    <x v="0"/>
    <x v="1"/>
    <x v="0"/>
    <x v="8"/>
    <s v="2023-10-12"/>
    <x v="3"/>
    <n v="389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2966"/>
    <x v="0"/>
    <x v="1"/>
    <x v="0"/>
    <s v="03.03.10"/>
    <x v="4"/>
    <x v="0"/>
    <x v="3"/>
    <s v="Receitas Da Câmara"/>
    <s v="03.03.10"/>
    <s v="Receitas Da Câmara"/>
    <s v="03.03.10"/>
    <x v="9"/>
    <x v="0"/>
    <x v="3"/>
    <x v="3"/>
    <x v="0"/>
    <x v="0"/>
    <x v="1"/>
    <x v="0"/>
    <x v="8"/>
    <s v="2023-10-12"/>
    <x v="3"/>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6"/>
    <x v="2967"/>
    <x v="0"/>
    <x v="1"/>
    <x v="0"/>
    <s v="03.03.10"/>
    <x v="4"/>
    <x v="0"/>
    <x v="3"/>
    <s v="Receitas Da Câmara"/>
    <s v="03.03.10"/>
    <s v="Receitas Da Câmara"/>
    <s v="03.03.10"/>
    <x v="30"/>
    <x v="0"/>
    <x v="3"/>
    <x v="9"/>
    <x v="0"/>
    <x v="0"/>
    <x v="1"/>
    <x v="0"/>
    <x v="8"/>
    <s v="2023-10-12"/>
    <x v="3"/>
    <n v="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2968"/>
    <x v="0"/>
    <x v="1"/>
    <x v="0"/>
    <s v="03.03.10"/>
    <x v="4"/>
    <x v="0"/>
    <x v="3"/>
    <s v="Receitas Da Câmara"/>
    <s v="03.03.10"/>
    <s v="Receitas Da Câmara"/>
    <s v="03.03.10"/>
    <x v="5"/>
    <x v="0"/>
    <x v="0"/>
    <x v="4"/>
    <x v="0"/>
    <x v="0"/>
    <x v="1"/>
    <x v="0"/>
    <x v="8"/>
    <s v="2023-10-12"/>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2969"/>
    <x v="0"/>
    <x v="1"/>
    <x v="0"/>
    <s v="03.03.10"/>
    <x v="4"/>
    <x v="0"/>
    <x v="3"/>
    <s v="Receitas Da Câmara"/>
    <s v="03.03.10"/>
    <s v="Receitas Da Câmara"/>
    <s v="03.03.10"/>
    <x v="4"/>
    <x v="0"/>
    <x v="3"/>
    <x v="3"/>
    <x v="0"/>
    <x v="0"/>
    <x v="1"/>
    <x v="0"/>
    <x v="8"/>
    <s v="2023-10-12"/>
    <x v="3"/>
    <n v="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2970"/>
    <x v="0"/>
    <x v="1"/>
    <x v="0"/>
    <s v="03.03.10"/>
    <x v="4"/>
    <x v="0"/>
    <x v="3"/>
    <s v="Receitas Da Câmara"/>
    <s v="03.03.10"/>
    <s v="Receitas Da Câmara"/>
    <s v="03.03.10"/>
    <x v="33"/>
    <x v="0"/>
    <x v="0"/>
    <x v="0"/>
    <x v="0"/>
    <x v="0"/>
    <x v="1"/>
    <x v="0"/>
    <x v="8"/>
    <s v="2023-10-12"/>
    <x v="3"/>
    <n v="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2971"/>
    <x v="0"/>
    <x v="1"/>
    <x v="0"/>
    <s v="03.03.10"/>
    <x v="4"/>
    <x v="0"/>
    <x v="3"/>
    <s v="Receitas Da Câmara"/>
    <s v="03.03.10"/>
    <s v="Receitas Da Câmara"/>
    <s v="03.03.10"/>
    <x v="7"/>
    <x v="0"/>
    <x v="3"/>
    <x v="3"/>
    <x v="0"/>
    <x v="0"/>
    <x v="1"/>
    <x v="0"/>
    <x v="8"/>
    <s v="2023-10-12"/>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2972"/>
    <x v="0"/>
    <x v="1"/>
    <x v="0"/>
    <s v="03.03.10"/>
    <x v="4"/>
    <x v="0"/>
    <x v="3"/>
    <s v="Receitas Da Câmara"/>
    <s v="03.03.10"/>
    <s v="Receitas Da Câmara"/>
    <s v="03.03.10"/>
    <x v="10"/>
    <x v="0"/>
    <x v="3"/>
    <x v="5"/>
    <x v="0"/>
    <x v="0"/>
    <x v="1"/>
    <x v="0"/>
    <x v="8"/>
    <s v="2023-10-12"/>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2973"/>
    <x v="0"/>
    <x v="1"/>
    <x v="0"/>
    <s v="03.03.10"/>
    <x v="4"/>
    <x v="0"/>
    <x v="3"/>
    <s v="Receitas Da Câmara"/>
    <s v="03.03.10"/>
    <s v="Receitas Da Câmara"/>
    <s v="03.03.10"/>
    <x v="6"/>
    <x v="0"/>
    <x v="3"/>
    <x v="3"/>
    <x v="0"/>
    <x v="0"/>
    <x v="1"/>
    <x v="0"/>
    <x v="8"/>
    <s v="2023-10-12"/>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946"/>
    <x v="2974"/>
    <x v="0"/>
    <x v="1"/>
    <x v="0"/>
    <s v="80.02.01"/>
    <x v="2"/>
    <x v="2"/>
    <x v="2"/>
    <s v="Retenções Iur"/>
    <s v="80.02.01"/>
    <s v="Retenções Iur"/>
    <s v="80.02.01"/>
    <x v="2"/>
    <x v="0"/>
    <x v="2"/>
    <x v="0"/>
    <x v="1"/>
    <x v="2"/>
    <x v="1"/>
    <x v="0"/>
    <x v="8"/>
    <s v="2023-10-26"/>
    <x v="3"/>
    <n v="20946"/>
    <x v="0"/>
    <m/>
    <x v="0"/>
    <m/>
    <x v="2"/>
    <n v="100474696"/>
    <x v="0"/>
    <x v="0"/>
    <s v="Retenções Iur"/>
    <s v="ORI"/>
    <x v="0"/>
    <s v="RIUR"/>
    <x v="0"/>
    <x v="0"/>
    <x v="0"/>
    <x v="0"/>
    <x v="0"/>
    <x v="0"/>
    <x v="0"/>
    <x v="0"/>
    <x v="0"/>
    <x v="0"/>
    <x v="0"/>
    <s v="Retenções Iur"/>
    <x v="0"/>
    <x v="0"/>
    <x v="0"/>
    <x v="0"/>
    <x v="2"/>
    <x v="0"/>
    <x v="0"/>
    <s v="000000"/>
    <x v="0"/>
    <x v="1"/>
    <x v="0"/>
    <x v="0"/>
    <s v="RETENCAO OT"/>
  </r>
  <r>
    <x v="0"/>
    <n v="0"/>
    <n v="0"/>
    <n v="0"/>
    <n v="35542"/>
    <x v="2975"/>
    <x v="0"/>
    <x v="1"/>
    <x v="0"/>
    <s v="80.02.10.01"/>
    <x v="6"/>
    <x v="2"/>
    <x v="2"/>
    <s v="Outros"/>
    <s v="80.02.10"/>
    <s v="Outros"/>
    <s v="80.02.10"/>
    <x v="12"/>
    <x v="0"/>
    <x v="2"/>
    <x v="0"/>
    <x v="1"/>
    <x v="2"/>
    <x v="1"/>
    <x v="0"/>
    <x v="8"/>
    <s v="2023-10-26"/>
    <x v="3"/>
    <n v="3554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2976"/>
    <x v="0"/>
    <x v="1"/>
    <x v="0"/>
    <s v="80.02.10.02"/>
    <x v="7"/>
    <x v="2"/>
    <x v="2"/>
    <s v="Outros"/>
    <s v="80.02.10"/>
    <s v="Outros"/>
    <s v="80.02.10"/>
    <x v="13"/>
    <x v="0"/>
    <x v="2"/>
    <x v="0"/>
    <x v="1"/>
    <x v="2"/>
    <x v="1"/>
    <x v="0"/>
    <x v="8"/>
    <s v="2023-10-26"/>
    <x v="3"/>
    <n v="168"/>
    <x v="0"/>
    <m/>
    <x v="0"/>
    <m/>
    <x v="7"/>
    <n v="100474707"/>
    <x v="0"/>
    <x v="0"/>
    <s v="Retençoes STAPS"/>
    <s v="ORI"/>
    <x v="0"/>
    <s v="RSND"/>
    <x v="0"/>
    <x v="0"/>
    <x v="0"/>
    <x v="0"/>
    <x v="0"/>
    <x v="0"/>
    <x v="0"/>
    <x v="0"/>
    <x v="0"/>
    <x v="0"/>
    <x v="0"/>
    <s v="Retençoes STAPS"/>
    <x v="0"/>
    <x v="0"/>
    <x v="0"/>
    <x v="0"/>
    <x v="2"/>
    <x v="0"/>
    <x v="0"/>
    <s v="000000"/>
    <x v="0"/>
    <x v="1"/>
    <x v="0"/>
    <x v="0"/>
    <s v="RETENCAO OT"/>
  </r>
  <r>
    <x v="0"/>
    <n v="0"/>
    <n v="0"/>
    <n v="0"/>
    <n v="4748"/>
    <x v="2977"/>
    <x v="0"/>
    <x v="1"/>
    <x v="0"/>
    <s v="80.02.10.26"/>
    <x v="3"/>
    <x v="2"/>
    <x v="2"/>
    <s v="Outros"/>
    <s v="80.02.10"/>
    <s v="Outros"/>
    <s v="80.02.10"/>
    <x v="3"/>
    <x v="0"/>
    <x v="2"/>
    <x v="2"/>
    <x v="1"/>
    <x v="2"/>
    <x v="1"/>
    <x v="0"/>
    <x v="8"/>
    <s v="2023-10-26"/>
    <x v="3"/>
    <n v="4748"/>
    <x v="0"/>
    <m/>
    <x v="0"/>
    <m/>
    <x v="3"/>
    <n v="100479277"/>
    <x v="0"/>
    <x v="0"/>
    <s v="Retenção Sansung"/>
    <s v="ORI"/>
    <x v="0"/>
    <s v="RS"/>
    <x v="0"/>
    <x v="0"/>
    <x v="0"/>
    <x v="0"/>
    <x v="0"/>
    <x v="0"/>
    <x v="0"/>
    <x v="0"/>
    <x v="0"/>
    <x v="0"/>
    <x v="0"/>
    <s v="Retenção Sansung"/>
    <x v="0"/>
    <x v="0"/>
    <x v="0"/>
    <x v="0"/>
    <x v="2"/>
    <x v="0"/>
    <x v="0"/>
    <s v="000000"/>
    <x v="0"/>
    <x v="1"/>
    <x v="0"/>
    <x v="0"/>
    <s v="RETENCAO OT"/>
  </r>
  <r>
    <x v="0"/>
    <n v="0"/>
    <n v="0"/>
    <n v="0"/>
    <n v="15239"/>
    <x v="2978"/>
    <x v="0"/>
    <x v="1"/>
    <x v="0"/>
    <s v="80.02.01"/>
    <x v="2"/>
    <x v="2"/>
    <x v="2"/>
    <s v="Retenções Iur"/>
    <s v="80.02.01"/>
    <s v="Retenções Iur"/>
    <s v="80.02.01"/>
    <x v="2"/>
    <x v="0"/>
    <x v="2"/>
    <x v="0"/>
    <x v="1"/>
    <x v="2"/>
    <x v="1"/>
    <x v="0"/>
    <x v="8"/>
    <s v="2023-10-26"/>
    <x v="3"/>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2979"/>
    <x v="0"/>
    <x v="1"/>
    <x v="0"/>
    <s v="80.02.10.01"/>
    <x v="6"/>
    <x v="2"/>
    <x v="2"/>
    <s v="Outros"/>
    <s v="80.02.10"/>
    <s v="Outros"/>
    <s v="80.02.10"/>
    <x v="12"/>
    <x v="0"/>
    <x v="2"/>
    <x v="0"/>
    <x v="1"/>
    <x v="2"/>
    <x v="1"/>
    <x v="0"/>
    <x v="8"/>
    <s v="2023-10-26"/>
    <x v="3"/>
    <n v="13659"/>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20880"/>
    <x v="2980"/>
    <x v="0"/>
    <x v="0"/>
    <x v="0"/>
    <s v="01.27.02.15"/>
    <x v="10"/>
    <x v="4"/>
    <x v="5"/>
    <s v="Saneamento básico"/>
    <s v="01.27.02"/>
    <s v="Saneamento básico"/>
    <s v="01.27.02"/>
    <x v="20"/>
    <x v="0"/>
    <x v="0"/>
    <x v="0"/>
    <x v="0"/>
    <x v="1"/>
    <x v="2"/>
    <x v="0"/>
    <x v="9"/>
    <s v="2023-11-14"/>
    <x v="3"/>
    <n v="208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iveis, destinados as viatura afeto aos serviços de transferência de residuos, confrome anexo. "/>
  </r>
  <r>
    <x v="2"/>
    <n v="0"/>
    <n v="0"/>
    <n v="0"/>
    <n v="150000"/>
    <x v="2981"/>
    <x v="0"/>
    <x v="0"/>
    <x v="0"/>
    <s v="01.27.06.41"/>
    <x v="24"/>
    <x v="4"/>
    <x v="5"/>
    <s v="Requalificação Urbana e habitação"/>
    <s v="01.27.06"/>
    <s v="Requalificação Urbana e habitação"/>
    <s v="01.27.06"/>
    <x v="46"/>
    <x v="0"/>
    <x v="0"/>
    <x v="0"/>
    <x v="0"/>
    <x v="1"/>
    <x v="2"/>
    <x v="0"/>
    <x v="10"/>
    <s v="2023-12-01"/>
    <x v="3"/>
    <n v="150000"/>
    <x v="0"/>
    <m/>
    <x v="0"/>
    <m/>
    <x v="118"/>
    <n v="100478706"/>
    <x v="0"/>
    <x v="0"/>
    <s v="Reabilitação de Jardins Infantis e Escolas do EBI"/>
    <s v="ORI"/>
    <x v="0"/>
    <s v="RJEBI"/>
    <x v="0"/>
    <x v="0"/>
    <x v="0"/>
    <x v="0"/>
    <x v="0"/>
    <x v="0"/>
    <x v="0"/>
    <x v="0"/>
    <x v="0"/>
    <x v="0"/>
    <x v="0"/>
    <s v="Reabilitação de Jardins Infantis e Escolas do EBI"/>
    <x v="0"/>
    <x v="0"/>
    <x v="0"/>
    <x v="0"/>
    <x v="1"/>
    <x v="0"/>
    <x v="0"/>
    <s v="000000"/>
    <x v="0"/>
    <x v="0"/>
    <x v="0"/>
    <x v="0"/>
    <s v="Liquidação da proposta a favor da Empresa Construção Furtado Fernandes, prestação de serviço, referente a reabilitação espaço jovem em Ponta Verde, conforme anexo. "/>
  </r>
  <r>
    <x v="0"/>
    <n v="0"/>
    <n v="0"/>
    <n v="0"/>
    <n v="36994"/>
    <x v="2982"/>
    <x v="0"/>
    <x v="0"/>
    <x v="0"/>
    <s v="03.16.15"/>
    <x v="0"/>
    <x v="0"/>
    <x v="0"/>
    <s v="Direção Financeira"/>
    <s v="03.16.15"/>
    <s v="Direção Financeira"/>
    <s v="03.16.15"/>
    <x v="0"/>
    <x v="0"/>
    <x v="0"/>
    <x v="0"/>
    <x v="0"/>
    <x v="0"/>
    <x v="0"/>
    <x v="0"/>
    <x v="9"/>
    <s v="2023-11-17"/>
    <x v="3"/>
    <n v="36994"/>
    <x v="0"/>
    <m/>
    <x v="0"/>
    <m/>
    <x v="0"/>
    <n v="100476920"/>
    <x v="0"/>
    <x v="0"/>
    <s v="Direção Financeira"/>
    <s v="ORI"/>
    <x v="0"/>
    <m/>
    <x v="0"/>
    <x v="0"/>
    <x v="0"/>
    <x v="0"/>
    <x v="0"/>
    <x v="0"/>
    <x v="0"/>
    <x v="0"/>
    <x v="0"/>
    <x v="0"/>
    <x v="0"/>
    <s v="Direção Financeira"/>
    <x v="0"/>
    <x v="0"/>
    <x v="0"/>
    <x v="0"/>
    <x v="0"/>
    <x v="0"/>
    <x v="0"/>
    <s v="000000"/>
    <x v="0"/>
    <x v="0"/>
    <x v="0"/>
    <x v="0"/>
    <s v="Pagamento a favor da empresa Felisberto Carvalho Auto, Lda. pela aquisição de combustível destinados as viaturas afetos aos serviços de CMSM. Conforme justificativos em anexo"/>
  </r>
  <r>
    <x v="2"/>
    <n v="0"/>
    <n v="0"/>
    <n v="0"/>
    <n v="49742"/>
    <x v="2983"/>
    <x v="0"/>
    <x v="0"/>
    <x v="0"/>
    <s v="01.27.06.80"/>
    <x v="15"/>
    <x v="4"/>
    <x v="5"/>
    <s v="Requalificação Urbana e habitação"/>
    <s v="01.27.06"/>
    <s v="Requalificação Urbana e habitação"/>
    <s v="01.27.06"/>
    <x v="18"/>
    <x v="0"/>
    <x v="0"/>
    <x v="0"/>
    <x v="0"/>
    <x v="1"/>
    <x v="2"/>
    <x v="0"/>
    <x v="9"/>
    <s v="2023-11-24"/>
    <x v="3"/>
    <n v="49742"/>
    <x v="0"/>
    <m/>
    <x v="0"/>
    <m/>
    <x v="0"/>
    <n v="100476920"/>
    <x v="0"/>
    <x v="0"/>
    <s v="Requalificação Urbana de Veneza"/>
    <s v="ORI"/>
    <x v="0"/>
    <m/>
    <x v="0"/>
    <x v="0"/>
    <x v="0"/>
    <x v="0"/>
    <x v="0"/>
    <x v="0"/>
    <x v="0"/>
    <x v="0"/>
    <x v="0"/>
    <x v="0"/>
    <x v="0"/>
    <s v="Requalificação Urbana de Veneza"/>
    <x v="0"/>
    <x v="0"/>
    <x v="0"/>
    <x v="0"/>
    <x v="1"/>
    <x v="0"/>
    <x v="0"/>
    <s v="000000"/>
    <x v="0"/>
    <x v="0"/>
    <x v="0"/>
    <x v="0"/>
    <s v="Pagamento a Favor da  empresa Felisberto Carvalho Auto, Lda. referente a aquisição de combustíveis, afetos as obras de requalificação da praia de Veneza. Conforme justificativo em anexo."/>
  </r>
  <r>
    <x v="0"/>
    <n v="0"/>
    <n v="0"/>
    <n v="0"/>
    <n v="3200"/>
    <x v="2984"/>
    <x v="0"/>
    <x v="0"/>
    <x v="0"/>
    <s v="03.16.15"/>
    <x v="0"/>
    <x v="0"/>
    <x v="0"/>
    <s v="Direção Financeira"/>
    <s v="03.16.15"/>
    <s v="Direção Financeira"/>
    <s v="03.16.15"/>
    <x v="66"/>
    <x v="0"/>
    <x v="0"/>
    <x v="7"/>
    <x v="0"/>
    <x v="0"/>
    <x v="0"/>
    <x v="0"/>
    <x v="10"/>
    <s v="2023-12-13"/>
    <x v="3"/>
    <n v="3200"/>
    <x v="0"/>
    <m/>
    <x v="0"/>
    <m/>
    <x v="379"/>
    <n v="100478803"/>
    <x v="0"/>
    <x v="0"/>
    <s v="Direção Financeira"/>
    <s v="ORI"/>
    <x v="0"/>
    <m/>
    <x v="0"/>
    <x v="0"/>
    <x v="0"/>
    <x v="0"/>
    <x v="0"/>
    <x v="0"/>
    <x v="0"/>
    <x v="0"/>
    <x v="0"/>
    <x v="0"/>
    <x v="0"/>
    <s v="Direção Financeira"/>
    <x v="0"/>
    <x v="0"/>
    <x v="0"/>
    <x v="0"/>
    <x v="0"/>
    <x v="0"/>
    <x v="0"/>
    <s v="000000"/>
    <x v="0"/>
    <x v="0"/>
    <x v="0"/>
    <x v="0"/>
    <s v="Pagamento a favor da Oficina Eletro Auto &amp; Comercio Alassane, pela a aquisição  de lâmpada de farol e concerto de luz da viatura ST-94-OL da CMSM, confrome anexo."/>
  </r>
  <r>
    <x v="0"/>
    <n v="0"/>
    <n v="0"/>
    <n v="0"/>
    <n v="18000"/>
    <x v="2985"/>
    <x v="0"/>
    <x v="0"/>
    <x v="0"/>
    <s v="01.25.05.12"/>
    <x v="5"/>
    <x v="1"/>
    <x v="1"/>
    <s v="Saúde"/>
    <s v="01.25.05"/>
    <s v="Saúde"/>
    <s v="01.25.05"/>
    <x v="1"/>
    <x v="0"/>
    <x v="1"/>
    <x v="1"/>
    <x v="0"/>
    <x v="1"/>
    <x v="0"/>
    <x v="0"/>
    <x v="10"/>
    <s v="2023-12-13"/>
    <x v="3"/>
    <n v="18000"/>
    <x v="0"/>
    <m/>
    <x v="0"/>
    <m/>
    <x v="380"/>
    <n v="100479565"/>
    <x v="0"/>
    <x v="0"/>
    <s v="Promoção e Inclusão Social"/>
    <s v="ORI"/>
    <x v="0"/>
    <m/>
    <x v="0"/>
    <x v="0"/>
    <x v="0"/>
    <x v="0"/>
    <x v="0"/>
    <x v="0"/>
    <x v="0"/>
    <x v="0"/>
    <x v="0"/>
    <x v="0"/>
    <x v="0"/>
    <s v="Promoção e Inclusão Social"/>
    <x v="0"/>
    <x v="0"/>
    <x v="0"/>
    <x v="0"/>
    <x v="1"/>
    <x v="0"/>
    <x v="0"/>
    <s v="000000"/>
    <x v="0"/>
    <x v="0"/>
    <x v="0"/>
    <x v="0"/>
    <s v="Pagamento a favor do Delux- Costumização, Eventos e Afins, referente a aquisição de postais de Natal para idosos do município de SM, conforme anexo."/>
  </r>
  <r>
    <x v="0"/>
    <n v="0"/>
    <n v="0"/>
    <n v="0"/>
    <n v="145"/>
    <x v="2986"/>
    <x v="0"/>
    <x v="0"/>
    <x v="0"/>
    <s v="03.16.16"/>
    <x v="22"/>
    <x v="0"/>
    <x v="0"/>
    <s v="Direção Ambiente e Saneamento "/>
    <s v="03.16.16"/>
    <s v="Direção Ambiente e Saneamento "/>
    <s v="03.16.16"/>
    <x v="54"/>
    <x v="0"/>
    <x v="0"/>
    <x v="0"/>
    <x v="0"/>
    <x v="0"/>
    <x v="0"/>
    <x v="0"/>
    <x v="10"/>
    <s v="2023-12-13"/>
    <x v="3"/>
    <n v="14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2-2023"/>
  </r>
  <r>
    <x v="0"/>
    <n v="0"/>
    <n v="0"/>
    <n v="0"/>
    <n v="842"/>
    <x v="2986"/>
    <x v="0"/>
    <x v="0"/>
    <x v="0"/>
    <s v="03.16.16"/>
    <x v="22"/>
    <x v="0"/>
    <x v="0"/>
    <s v="Direção Ambiente e Saneamento "/>
    <s v="03.16.16"/>
    <s v="Direção Ambiente e Saneamento "/>
    <s v="03.16.16"/>
    <x v="51"/>
    <x v="0"/>
    <x v="0"/>
    <x v="0"/>
    <x v="0"/>
    <x v="0"/>
    <x v="0"/>
    <x v="0"/>
    <x v="10"/>
    <s v="2023-12-13"/>
    <x v="3"/>
    <n v="842"/>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2-2023"/>
  </r>
  <r>
    <x v="0"/>
    <n v="0"/>
    <n v="0"/>
    <n v="0"/>
    <n v="17"/>
    <x v="2986"/>
    <x v="0"/>
    <x v="0"/>
    <x v="0"/>
    <s v="03.16.16"/>
    <x v="22"/>
    <x v="0"/>
    <x v="0"/>
    <s v="Direção Ambiente e Saneamento "/>
    <s v="03.16.16"/>
    <s v="Direção Ambiente e Saneamento "/>
    <s v="03.16.16"/>
    <x v="52"/>
    <x v="0"/>
    <x v="0"/>
    <x v="0"/>
    <x v="0"/>
    <x v="0"/>
    <x v="0"/>
    <x v="0"/>
    <x v="10"/>
    <s v="2023-12-13"/>
    <x v="3"/>
    <n v="1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2-2023"/>
  </r>
  <r>
    <x v="0"/>
    <n v="0"/>
    <n v="0"/>
    <n v="0"/>
    <n v="9035"/>
    <x v="2986"/>
    <x v="0"/>
    <x v="0"/>
    <x v="0"/>
    <s v="03.16.16"/>
    <x v="22"/>
    <x v="0"/>
    <x v="0"/>
    <s v="Direção Ambiente e Saneamento "/>
    <s v="03.16.16"/>
    <s v="Direção Ambiente e Saneamento "/>
    <s v="03.16.16"/>
    <x v="37"/>
    <x v="0"/>
    <x v="0"/>
    <x v="0"/>
    <x v="1"/>
    <x v="0"/>
    <x v="0"/>
    <x v="0"/>
    <x v="10"/>
    <s v="2023-12-13"/>
    <x v="3"/>
    <n v="903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2-2023"/>
  </r>
  <r>
    <x v="0"/>
    <n v="0"/>
    <n v="0"/>
    <n v="0"/>
    <n v="117"/>
    <x v="2986"/>
    <x v="0"/>
    <x v="0"/>
    <x v="0"/>
    <s v="03.16.16"/>
    <x v="22"/>
    <x v="0"/>
    <x v="0"/>
    <s v="Direção Ambiente e Saneamento "/>
    <s v="03.16.16"/>
    <s v="Direção Ambiente e Saneamento "/>
    <s v="03.16.16"/>
    <x v="54"/>
    <x v="0"/>
    <x v="0"/>
    <x v="0"/>
    <x v="0"/>
    <x v="0"/>
    <x v="0"/>
    <x v="0"/>
    <x v="10"/>
    <s v="2023-12-13"/>
    <x v="3"/>
    <n v="117"/>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2-2023"/>
  </r>
  <r>
    <x v="0"/>
    <n v="0"/>
    <n v="0"/>
    <n v="0"/>
    <n v="680"/>
    <x v="2986"/>
    <x v="0"/>
    <x v="0"/>
    <x v="0"/>
    <s v="03.16.16"/>
    <x v="22"/>
    <x v="0"/>
    <x v="0"/>
    <s v="Direção Ambiente e Saneamento "/>
    <s v="03.16.16"/>
    <s v="Direção Ambiente e Saneamento "/>
    <s v="03.16.16"/>
    <x v="51"/>
    <x v="0"/>
    <x v="0"/>
    <x v="0"/>
    <x v="0"/>
    <x v="0"/>
    <x v="0"/>
    <x v="0"/>
    <x v="10"/>
    <s v="2023-12-13"/>
    <x v="3"/>
    <n v="680"/>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2-2023"/>
  </r>
  <r>
    <x v="0"/>
    <n v="0"/>
    <n v="0"/>
    <n v="0"/>
    <n v="14"/>
    <x v="2986"/>
    <x v="0"/>
    <x v="0"/>
    <x v="0"/>
    <s v="03.16.16"/>
    <x v="22"/>
    <x v="0"/>
    <x v="0"/>
    <s v="Direção Ambiente e Saneamento "/>
    <s v="03.16.16"/>
    <s v="Direção Ambiente e Saneamento "/>
    <s v="03.16.16"/>
    <x v="52"/>
    <x v="0"/>
    <x v="0"/>
    <x v="0"/>
    <x v="0"/>
    <x v="0"/>
    <x v="0"/>
    <x v="0"/>
    <x v="10"/>
    <s v="2023-12-13"/>
    <x v="3"/>
    <n v="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2-2023"/>
  </r>
  <r>
    <x v="0"/>
    <n v="0"/>
    <n v="0"/>
    <n v="0"/>
    <n v="7296"/>
    <x v="2986"/>
    <x v="0"/>
    <x v="0"/>
    <x v="0"/>
    <s v="03.16.16"/>
    <x v="22"/>
    <x v="0"/>
    <x v="0"/>
    <s v="Direção Ambiente e Saneamento "/>
    <s v="03.16.16"/>
    <s v="Direção Ambiente e Saneamento "/>
    <s v="03.16.16"/>
    <x v="37"/>
    <x v="0"/>
    <x v="0"/>
    <x v="0"/>
    <x v="1"/>
    <x v="0"/>
    <x v="0"/>
    <x v="0"/>
    <x v="10"/>
    <s v="2023-12-13"/>
    <x v="3"/>
    <n v="729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2-2023"/>
  </r>
  <r>
    <x v="0"/>
    <n v="0"/>
    <n v="0"/>
    <n v="0"/>
    <n v="34"/>
    <x v="2986"/>
    <x v="0"/>
    <x v="0"/>
    <x v="0"/>
    <s v="03.16.16"/>
    <x v="22"/>
    <x v="0"/>
    <x v="0"/>
    <s v="Direção Ambiente e Saneamento "/>
    <s v="03.16.16"/>
    <s v="Direção Ambiente e Saneamento "/>
    <s v="03.16.16"/>
    <x v="54"/>
    <x v="0"/>
    <x v="0"/>
    <x v="0"/>
    <x v="0"/>
    <x v="0"/>
    <x v="0"/>
    <x v="0"/>
    <x v="10"/>
    <s v="2023-12-13"/>
    <x v="3"/>
    <n v="3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2-2023"/>
  </r>
  <r>
    <x v="0"/>
    <n v="0"/>
    <n v="0"/>
    <n v="0"/>
    <n v="199"/>
    <x v="2986"/>
    <x v="0"/>
    <x v="0"/>
    <x v="0"/>
    <s v="03.16.16"/>
    <x v="22"/>
    <x v="0"/>
    <x v="0"/>
    <s v="Direção Ambiente e Saneamento "/>
    <s v="03.16.16"/>
    <s v="Direção Ambiente e Saneamento "/>
    <s v="03.16.16"/>
    <x v="51"/>
    <x v="0"/>
    <x v="0"/>
    <x v="0"/>
    <x v="0"/>
    <x v="0"/>
    <x v="0"/>
    <x v="0"/>
    <x v="10"/>
    <s v="2023-12-13"/>
    <x v="3"/>
    <n v="19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2-2023"/>
  </r>
  <r>
    <x v="0"/>
    <n v="0"/>
    <n v="0"/>
    <n v="0"/>
    <n v="4"/>
    <x v="2986"/>
    <x v="0"/>
    <x v="0"/>
    <x v="0"/>
    <s v="03.16.16"/>
    <x v="22"/>
    <x v="0"/>
    <x v="0"/>
    <s v="Direção Ambiente e Saneamento "/>
    <s v="03.16.16"/>
    <s v="Direção Ambiente e Saneamento "/>
    <s v="03.16.16"/>
    <x v="52"/>
    <x v="0"/>
    <x v="0"/>
    <x v="0"/>
    <x v="0"/>
    <x v="0"/>
    <x v="0"/>
    <x v="0"/>
    <x v="10"/>
    <s v="2023-12-13"/>
    <x v="3"/>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2-2023"/>
  </r>
  <r>
    <x v="0"/>
    <n v="0"/>
    <n v="0"/>
    <n v="0"/>
    <n v="2137"/>
    <x v="2986"/>
    <x v="0"/>
    <x v="0"/>
    <x v="0"/>
    <s v="03.16.16"/>
    <x v="22"/>
    <x v="0"/>
    <x v="0"/>
    <s v="Direção Ambiente e Saneamento "/>
    <s v="03.16.16"/>
    <s v="Direção Ambiente e Saneamento "/>
    <s v="03.16.16"/>
    <x v="37"/>
    <x v="0"/>
    <x v="0"/>
    <x v="0"/>
    <x v="1"/>
    <x v="0"/>
    <x v="0"/>
    <x v="0"/>
    <x v="10"/>
    <s v="2023-12-13"/>
    <x v="3"/>
    <n v="2137"/>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2-2023"/>
  </r>
  <r>
    <x v="0"/>
    <n v="0"/>
    <n v="0"/>
    <n v="0"/>
    <n v="2"/>
    <x v="2986"/>
    <x v="0"/>
    <x v="0"/>
    <x v="0"/>
    <s v="03.16.16"/>
    <x v="22"/>
    <x v="0"/>
    <x v="0"/>
    <s v="Direção Ambiente e Saneamento "/>
    <s v="03.16.16"/>
    <s v="Direção Ambiente e Saneamento "/>
    <s v="03.16.16"/>
    <x v="54"/>
    <x v="0"/>
    <x v="0"/>
    <x v="0"/>
    <x v="0"/>
    <x v="0"/>
    <x v="0"/>
    <x v="0"/>
    <x v="10"/>
    <s v="2023-12-13"/>
    <x v="3"/>
    <n v="2"/>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2-2023"/>
  </r>
  <r>
    <x v="0"/>
    <n v="0"/>
    <n v="0"/>
    <n v="0"/>
    <n v="16"/>
    <x v="2986"/>
    <x v="0"/>
    <x v="0"/>
    <x v="0"/>
    <s v="03.16.16"/>
    <x v="22"/>
    <x v="0"/>
    <x v="0"/>
    <s v="Direção Ambiente e Saneamento "/>
    <s v="03.16.16"/>
    <s v="Direção Ambiente e Saneamento "/>
    <s v="03.16.16"/>
    <x v="51"/>
    <x v="0"/>
    <x v="0"/>
    <x v="0"/>
    <x v="0"/>
    <x v="0"/>
    <x v="0"/>
    <x v="0"/>
    <x v="10"/>
    <s v="2023-12-13"/>
    <x v="3"/>
    <n v="1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2-2023"/>
  </r>
  <r>
    <x v="0"/>
    <n v="0"/>
    <n v="0"/>
    <n v="0"/>
    <n v="0"/>
    <x v="2986"/>
    <x v="0"/>
    <x v="0"/>
    <x v="0"/>
    <s v="03.16.16"/>
    <x v="22"/>
    <x v="0"/>
    <x v="0"/>
    <s v="Direção Ambiente e Saneamento "/>
    <s v="03.16.16"/>
    <s v="Direção Ambiente e Saneamento "/>
    <s v="03.16.16"/>
    <x v="52"/>
    <x v="0"/>
    <x v="0"/>
    <x v="0"/>
    <x v="0"/>
    <x v="0"/>
    <x v="0"/>
    <x v="0"/>
    <x v="10"/>
    <s v="2023-12-13"/>
    <x v="3"/>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2-2023"/>
  </r>
  <r>
    <x v="0"/>
    <n v="0"/>
    <n v="0"/>
    <n v="0"/>
    <n v="178"/>
    <x v="2986"/>
    <x v="0"/>
    <x v="0"/>
    <x v="0"/>
    <s v="03.16.16"/>
    <x v="22"/>
    <x v="0"/>
    <x v="0"/>
    <s v="Direção Ambiente e Saneamento "/>
    <s v="03.16.16"/>
    <s v="Direção Ambiente e Saneamento "/>
    <s v="03.16.16"/>
    <x v="37"/>
    <x v="0"/>
    <x v="0"/>
    <x v="0"/>
    <x v="1"/>
    <x v="0"/>
    <x v="0"/>
    <x v="0"/>
    <x v="10"/>
    <s v="2023-12-13"/>
    <x v="3"/>
    <n v="178"/>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2-2023"/>
  </r>
  <r>
    <x v="0"/>
    <n v="0"/>
    <n v="0"/>
    <n v="0"/>
    <n v="130"/>
    <x v="2986"/>
    <x v="0"/>
    <x v="0"/>
    <x v="0"/>
    <s v="03.16.16"/>
    <x v="22"/>
    <x v="0"/>
    <x v="0"/>
    <s v="Direção Ambiente e Saneamento "/>
    <s v="03.16.16"/>
    <s v="Direção Ambiente e Saneamento "/>
    <s v="03.16.16"/>
    <x v="54"/>
    <x v="0"/>
    <x v="0"/>
    <x v="0"/>
    <x v="0"/>
    <x v="0"/>
    <x v="0"/>
    <x v="0"/>
    <x v="10"/>
    <s v="2023-12-13"/>
    <x v="3"/>
    <n v="13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2-2023"/>
  </r>
  <r>
    <x v="0"/>
    <n v="0"/>
    <n v="0"/>
    <n v="0"/>
    <n v="755"/>
    <x v="2986"/>
    <x v="0"/>
    <x v="0"/>
    <x v="0"/>
    <s v="03.16.16"/>
    <x v="22"/>
    <x v="0"/>
    <x v="0"/>
    <s v="Direção Ambiente e Saneamento "/>
    <s v="03.16.16"/>
    <s v="Direção Ambiente e Saneamento "/>
    <s v="03.16.16"/>
    <x v="51"/>
    <x v="0"/>
    <x v="0"/>
    <x v="0"/>
    <x v="0"/>
    <x v="0"/>
    <x v="0"/>
    <x v="0"/>
    <x v="10"/>
    <s v="2023-12-13"/>
    <x v="3"/>
    <n v="75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2-2023"/>
  </r>
  <r>
    <x v="0"/>
    <n v="0"/>
    <n v="0"/>
    <n v="0"/>
    <n v="15"/>
    <x v="2986"/>
    <x v="0"/>
    <x v="0"/>
    <x v="0"/>
    <s v="03.16.16"/>
    <x v="22"/>
    <x v="0"/>
    <x v="0"/>
    <s v="Direção Ambiente e Saneamento "/>
    <s v="03.16.16"/>
    <s v="Direção Ambiente e Saneamento "/>
    <s v="03.16.16"/>
    <x v="52"/>
    <x v="0"/>
    <x v="0"/>
    <x v="0"/>
    <x v="0"/>
    <x v="0"/>
    <x v="0"/>
    <x v="0"/>
    <x v="10"/>
    <s v="2023-12-13"/>
    <x v="3"/>
    <n v="1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2-2023"/>
  </r>
  <r>
    <x v="0"/>
    <n v="0"/>
    <n v="0"/>
    <n v="0"/>
    <n v="8100"/>
    <x v="2986"/>
    <x v="0"/>
    <x v="0"/>
    <x v="0"/>
    <s v="03.16.16"/>
    <x v="22"/>
    <x v="0"/>
    <x v="0"/>
    <s v="Direção Ambiente e Saneamento "/>
    <s v="03.16.16"/>
    <s v="Direção Ambiente e Saneamento "/>
    <s v="03.16.16"/>
    <x v="37"/>
    <x v="0"/>
    <x v="0"/>
    <x v="0"/>
    <x v="1"/>
    <x v="0"/>
    <x v="0"/>
    <x v="0"/>
    <x v="10"/>
    <s v="2023-12-13"/>
    <x v="3"/>
    <n v="810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2-2023"/>
  </r>
  <r>
    <x v="0"/>
    <n v="0"/>
    <n v="0"/>
    <n v="0"/>
    <n v="119"/>
    <x v="2986"/>
    <x v="0"/>
    <x v="0"/>
    <x v="0"/>
    <s v="03.16.16"/>
    <x v="22"/>
    <x v="0"/>
    <x v="0"/>
    <s v="Direção Ambiente e Saneamento "/>
    <s v="03.16.16"/>
    <s v="Direção Ambiente e Saneamento "/>
    <s v="03.16.16"/>
    <x v="54"/>
    <x v="0"/>
    <x v="0"/>
    <x v="0"/>
    <x v="0"/>
    <x v="0"/>
    <x v="0"/>
    <x v="0"/>
    <x v="10"/>
    <s v="2023-12-13"/>
    <x v="3"/>
    <n v="119"/>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2-2023"/>
  </r>
  <r>
    <x v="0"/>
    <n v="0"/>
    <n v="0"/>
    <n v="0"/>
    <n v="691"/>
    <x v="2986"/>
    <x v="0"/>
    <x v="0"/>
    <x v="0"/>
    <s v="03.16.16"/>
    <x v="22"/>
    <x v="0"/>
    <x v="0"/>
    <s v="Direção Ambiente e Saneamento "/>
    <s v="03.16.16"/>
    <s v="Direção Ambiente e Saneamento "/>
    <s v="03.16.16"/>
    <x v="51"/>
    <x v="0"/>
    <x v="0"/>
    <x v="0"/>
    <x v="0"/>
    <x v="0"/>
    <x v="0"/>
    <x v="0"/>
    <x v="10"/>
    <s v="2023-12-13"/>
    <x v="3"/>
    <n v="691"/>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2-2023"/>
  </r>
  <r>
    <x v="0"/>
    <n v="0"/>
    <n v="0"/>
    <n v="0"/>
    <n v="14"/>
    <x v="2986"/>
    <x v="0"/>
    <x v="0"/>
    <x v="0"/>
    <s v="03.16.16"/>
    <x v="22"/>
    <x v="0"/>
    <x v="0"/>
    <s v="Direção Ambiente e Saneamento "/>
    <s v="03.16.16"/>
    <s v="Direção Ambiente e Saneamento "/>
    <s v="03.16.16"/>
    <x v="52"/>
    <x v="0"/>
    <x v="0"/>
    <x v="0"/>
    <x v="0"/>
    <x v="0"/>
    <x v="0"/>
    <x v="0"/>
    <x v="10"/>
    <s v="2023-12-13"/>
    <x v="3"/>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2-2023"/>
  </r>
  <r>
    <x v="0"/>
    <n v="0"/>
    <n v="0"/>
    <n v="0"/>
    <n v="7409"/>
    <x v="2986"/>
    <x v="0"/>
    <x v="0"/>
    <x v="0"/>
    <s v="03.16.16"/>
    <x v="22"/>
    <x v="0"/>
    <x v="0"/>
    <s v="Direção Ambiente e Saneamento "/>
    <s v="03.16.16"/>
    <s v="Direção Ambiente e Saneamento "/>
    <s v="03.16.16"/>
    <x v="37"/>
    <x v="0"/>
    <x v="0"/>
    <x v="0"/>
    <x v="1"/>
    <x v="0"/>
    <x v="0"/>
    <x v="0"/>
    <x v="10"/>
    <s v="2023-12-13"/>
    <x v="3"/>
    <n v="7409"/>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2-2023"/>
  </r>
  <r>
    <x v="0"/>
    <n v="0"/>
    <n v="0"/>
    <n v="0"/>
    <n v="25"/>
    <x v="2986"/>
    <x v="0"/>
    <x v="0"/>
    <x v="0"/>
    <s v="03.16.16"/>
    <x v="22"/>
    <x v="0"/>
    <x v="0"/>
    <s v="Direção Ambiente e Saneamento "/>
    <s v="03.16.16"/>
    <s v="Direção Ambiente e Saneamento "/>
    <s v="03.16.16"/>
    <x v="54"/>
    <x v="0"/>
    <x v="0"/>
    <x v="0"/>
    <x v="0"/>
    <x v="0"/>
    <x v="0"/>
    <x v="0"/>
    <x v="10"/>
    <s v="2023-12-13"/>
    <x v="3"/>
    <n v="25"/>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2-2023"/>
  </r>
  <r>
    <x v="0"/>
    <n v="0"/>
    <n v="0"/>
    <n v="0"/>
    <n v="149"/>
    <x v="2986"/>
    <x v="0"/>
    <x v="0"/>
    <x v="0"/>
    <s v="03.16.16"/>
    <x v="22"/>
    <x v="0"/>
    <x v="0"/>
    <s v="Direção Ambiente e Saneamento "/>
    <s v="03.16.16"/>
    <s v="Direção Ambiente e Saneamento "/>
    <s v="03.16.16"/>
    <x v="51"/>
    <x v="0"/>
    <x v="0"/>
    <x v="0"/>
    <x v="0"/>
    <x v="0"/>
    <x v="0"/>
    <x v="0"/>
    <x v="10"/>
    <s v="2023-12-13"/>
    <x v="3"/>
    <n v="149"/>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2-2023"/>
  </r>
  <r>
    <x v="0"/>
    <n v="0"/>
    <n v="0"/>
    <n v="0"/>
    <n v="3"/>
    <x v="2986"/>
    <x v="0"/>
    <x v="0"/>
    <x v="0"/>
    <s v="03.16.16"/>
    <x v="22"/>
    <x v="0"/>
    <x v="0"/>
    <s v="Direção Ambiente e Saneamento "/>
    <s v="03.16.16"/>
    <s v="Direção Ambiente e Saneamento "/>
    <s v="03.16.16"/>
    <x v="52"/>
    <x v="0"/>
    <x v="0"/>
    <x v="0"/>
    <x v="0"/>
    <x v="0"/>
    <x v="0"/>
    <x v="0"/>
    <x v="10"/>
    <s v="2023-12-13"/>
    <x v="3"/>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2-2023"/>
  </r>
  <r>
    <x v="0"/>
    <n v="0"/>
    <n v="0"/>
    <n v="0"/>
    <n v="1608"/>
    <x v="2986"/>
    <x v="0"/>
    <x v="0"/>
    <x v="0"/>
    <s v="03.16.16"/>
    <x v="22"/>
    <x v="0"/>
    <x v="0"/>
    <s v="Direção Ambiente e Saneamento "/>
    <s v="03.16.16"/>
    <s v="Direção Ambiente e Saneamento "/>
    <s v="03.16.16"/>
    <x v="37"/>
    <x v="0"/>
    <x v="0"/>
    <x v="0"/>
    <x v="1"/>
    <x v="0"/>
    <x v="0"/>
    <x v="0"/>
    <x v="10"/>
    <s v="2023-12-13"/>
    <x v="3"/>
    <n v="1608"/>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2-2023"/>
  </r>
  <r>
    <x v="0"/>
    <n v="0"/>
    <n v="0"/>
    <n v="0"/>
    <n v="1323"/>
    <x v="2986"/>
    <x v="0"/>
    <x v="0"/>
    <x v="0"/>
    <s v="03.16.16"/>
    <x v="22"/>
    <x v="0"/>
    <x v="0"/>
    <s v="Direção Ambiente e Saneamento "/>
    <s v="03.16.16"/>
    <s v="Direção Ambiente e Saneamento "/>
    <s v="03.16.16"/>
    <x v="54"/>
    <x v="0"/>
    <x v="0"/>
    <x v="0"/>
    <x v="0"/>
    <x v="0"/>
    <x v="0"/>
    <x v="0"/>
    <x v="10"/>
    <s v="2023-12-13"/>
    <x v="3"/>
    <n v="1323"/>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2-2023"/>
  </r>
  <r>
    <x v="0"/>
    <n v="0"/>
    <n v="0"/>
    <n v="0"/>
    <n v="7676"/>
    <x v="2986"/>
    <x v="0"/>
    <x v="0"/>
    <x v="0"/>
    <s v="03.16.16"/>
    <x v="22"/>
    <x v="0"/>
    <x v="0"/>
    <s v="Direção Ambiente e Saneamento "/>
    <s v="03.16.16"/>
    <s v="Direção Ambiente e Saneamento "/>
    <s v="03.16.16"/>
    <x v="51"/>
    <x v="0"/>
    <x v="0"/>
    <x v="0"/>
    <x v="0"/>
    <x v="0"/>
    <x v="0"/>
    <x v="0"/>
    <x v="10"/>
    <s v="2023-12-13"/>
    <x v="3"/>
    <n v="767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2-2023"/>
  </r>
  <r>
    <x v="0"/>
    <n v="0"/>
    <n v="0"/>
    <n v="0"/>
    <n v="158"/>
    <x v="2986"/>
    <x v="0"/>
    <x v="0"/>
    <x v="0"/>
    <s v="03.16.16"/>
    <x v="22"/>
    <x v="0"/>
    <x v="0"/>
    <s v="Direção Ambiente e Saneamento "/>
    <s v="03.16.16"/>
    <s v="Direção Ambiente e Saneamento "/>
    <s v="03.16.16"/>
    <x v="52"/>
    <x v="0"/>
    <x v="0"/>
    <x v="0"/>
    <x v="0"/>
    <x v="0"/>
    <x v="0"/>
    <x v="0"/>
    <x v="10"/>
    <s v="2023-12-13"/>
    <x v="3"/>
    <n v="15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2-2023"/>
  </r>
  <r>
    <x v="0"/>
    <n v="0"/>
    <n v="0"/>
    <n v="0"/>
    <n v="82295"/>
    <x v="2986"/>
    <x v="0"/>
    <x v="0"/>
    <x v="0"/>
    <s v="03.16.16"/>
    <x v="22"/>
    <x v="0"/>
    <x v="0"/>
    <s v="Direção Ambiente e Saneamento "/>
    <s v="03.16.16"/>
    <s v="Direção Ambiente e Saneamento "/>
    <s v="03.16.16"/>
    <x v="37"/>
    <x v="0"/>
    <x v="0"/>
    <x v="0"/>
    <x v="1"/>
    <x v="0"/>
    <x v="0"/>
    <x v="0"/>
    <x v="10"/>
    <s v="2023-12-13"/>
    <x v="3"/>
    <n v="82295"/>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2-2023"/>
  </r>
  <r>
    <x v="0"/>
    <n v="0"/>
    <n v="0"/>
    <n v="0"/>
    <n v="16486"/>
    <x v="2986"/>
    <x v="0"/>
    <x v="0"/>
    <x v="0"/>
    <s v="03.16.16"/>
    <x v="22"/>
    <x v="0"/>
    <x v="0"/>
    <s v="Direção Ambiente e Saneamento "/>
    <s v="03.16.16"/>
    <s v="Direção Ambiente e Saneamento "/>
    <s v="03.16.16"/>
    <x v="54"/>
    <x v="0"/>
    <x v="0"/>
    <x v="0"/>
    <x v="0"/>
    <x v="0"/>
    <x v="0"/>
    <x v="0"/>
    <x v="10"/>
    <s v="2023-12-13"/>
    <x v="3"/>
    <n v="1648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2-2023"/>
  </r>
  <r>
    <x v="0"/>
    <n v="0"/>
    <n v="0"/>
    <n v="0"/>
    <n v="95621"/>
    <x v="2986"/>
    <x v="0"/>
    <x v="0"/>
    <x v="0"/>
    <s v="03.16.16"/>
    <x v="22"/>
    <x v="0"/>
    <x v="0"/>
    <s v="Direção Ambiente e Saneamento "/>
    <s v="03.16.16"/>
    <s v="Direção Ambiente e Saneamento "/>
    <s v="03.16.16"/>
    <x v="51"/>
    <x v="0"/>
    <x v="0"/>
    <x v="0"/>
    <x v="0"/>
    <x v="0"/>
    <x v="0"/>
    <x v="0"/>
    <x v="10"/>
    <s v="2023-12-13"/>
    <x v="3"/>
    <n v="95621"/>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2-2023"/>
  </r>
  <r>
    <x v="0"/>
    <n v="0"/>
    <n v="0"/>
    <n v="0"/>
    <n v="1975"/>
    <x v="2986"/>
    <x v="0"/>
    <x v="0"/>
    <x v="0"/>
    <s v="03.16.16"/>
    <x v="22"/>
    <x v="0"/>
    <x v="0"/>
    <s v="Direção Ambiente e Saneamento "/>
    <s v="03.16.16"/>
    <s v="Direção Ambiente e Saneamento "/>
    <s v="03.16.16"/>
    <x v="52"/>
    <x v="0"/>
    <x v="0"/>
    <x v="0"/>
    <x v="0"/>
    <x v="0"/>
    <x v="0"/>
    <x v="0"/>
    <x v="10"/>
    <s v="2023-12-13"/>
    <x v="3"/>
    <n v="1975"/>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2-2023"/>
  </r>
  <r>
    <x v="0"/>
    <n v="0"/>
    <n v="0"/>
    <n v="0"/>
    <n v="1025095"/>
    <x v="2986"/>
    <x v="0"/>
    <x v="0"/>
    <x v="0"/>
    <s v="03.16.16"/>
    <x v="22"/>
    <x v="0"/>
    <x v="0"/>
    <s v="Direção Ambiente e Saneamento "/>
    <s v="03.16.16"/>
    <s v="Direção Ambiente e Saneamento "/>
    <s v="03.16.16"/>
    <x v="37"/>
    <x v="0"/>
    <x v="0"/>
    <x v="0"/>
    <x v="1"/>
    <x v="0"/>
    <x v="0"/>
    <x v="0"/>
    <x v="10"/>
    <s v="2023-12-13"/>
    <x v="3"/>
    <n v="1025095"/>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2-2023"/>
  </r>
  <r>
    <x v="2"/>
    <n v="0"/>
    <n v="0"/>
    <n v="0"/>
    <n v="1097468"/>
    <x v="2987"/>
    <x v="0"/>
    <x v="1"/>
    <x v="0"/>
    <s v="03.03.10"/>
    <x v="4"/>
    <x v="0"/>
    <x v="3"/>
    <s v="Receitas Da Câmara"/>
    <s v="03.03.10"/>
    <s v="Receitas Da Câmara"/>
    <s v="03.03.10"/>
    <x v="43"/>
    <x v="0"/>
    <x v="6"/>
    <x v="11"/>
    <x v="0"/>
    <x v="0"/>
    <x v="1"/>
    <x v="0"/>
    <x v="0"/>
    <s v="2023-01-03"/>
    <x v="0"/>
    <n v="1097468"/>
    <x v="0"/>
    <m/>
    <x v="0"/>
    <m/>
    <x v="8"/>
    <n v="100474914"/>
    <x v="0"/>
    <x v="0"/>
    <s v="Receitas Da Câmara"/>
    <s v="EXT"/>
    <x v="0"/>
    <s v="RDC"/>
    <x v="0"/>
    <x v="0"/>
    <x v="0"/>
    <x v="0"/>
    <x v="0"/>
    <x v="0"/>
    <x v="0"/>
    <x v="0"/>
    <x v="0"/>
    <x v="0"/>
    <x v="0"/>
    <s v="Receitas Da Câmara"/>
    <x v="0"/>
    <x v="0"/>
    <x v="0"/>
    <x v="0"/>
    <x v="0"/>
    <x v="0"/>
    <x v="0"/>
    <s v="000000"/>
    <x v="0"/>
    <x v="0"/>
    <x v="0"/>
    <x v="0"/>
    <s v="Recebimentos da associação Avenir, conforme aviso de credito em anexo."/>
  </r>
  <r>
    <x v="2"/>
    <n v="0"/>
    <n v="0"/>
    <n v="0"/>
    <n v="71400"/>
    <x v="2988"/>
    <x v="0"/>
    <x v="0"/>
    <x v="0"/>
    <s v="01.27.06.80"/>
    <x v="15"/>
    <x v="4"/>
    <x v="5"/>
    <s v="Requalificação Urbana e habitação"/>
    <s v="01.27.06"/>
    <s v="Requalificação Urbana e habitação"/>
    <s v="01.27.06"/>
    <x v="18"/>
    <x v="0"/>
    <x v="0"/>
    <x v="0"/>
    <x v="0"/>
    <x v="1"/>
    <x v="2"/>
    <x v="0"/>
    <x v="10"/>
    <s v="2023-12-22"/>
    <x v="3"/>
    <n v="71400"/>
    <x v="0"/>
    <m/>
    <x v="0"/>
    <m/>
    <x v="8"/>
    <n v="100474914"/>
    <x v="0"/>
    <x v="0"/>
    <s v="Requalificação Urbana de Veneza"/>
    <s v="ORI"/>
    <x v="0"/>
    <m/>
    <x v="0"/>
    <x v="0"/>
    <x v="0"/>
    <x v="0"/>
    <x v="0"/>
    <x v="0"/>
    <x v="0"/>
    <x v="0"/>
    <x v="0"/>
    <x v="0"/>
    <x v="0"/>
    <s v="Requalificação Urbana de Veneza"/>
    <x v="0"/>
    <x v="0"/>
    <x v="0"/>
    <x v="0"/>
    <x v="1"/>
    <x v="0"/>
    <x v="0"/>
    <s v="000000"/>
    <x v="0"/>
    <x v="0"/>
    <x v="0"/>
    <x v="0"/>
    <s v="Pagamento mão-de-obra, referente a limpeza de obras, conforme folha em anexo."/>
  </r>
  <r>
    <x v="0"/>
    <n v="0"/>
    <n v="0"/>
    <n v="0"/>
    <n v="50000"/>
    <x v="2989"/>
    <x v="0"/>
    <x v="0"/>
    <x v="0"/>
    <s v="01.27.02.11"/>
    <x v="21"/>
    <x v="4"/>
    <x v="5"/>
    <s v="Saneamento básico"/>
    <s v="01.27.02"/>
    <s v="Saneamento básico"/>
    <s v="01.27.02"/>
    <x v="21"/>
    <x v="0"/>
    <x v="5"/>
    <x v="8"/>
    <x v="0"/>
    <x v="1"/>
    <x v="0"/>
    <x v="0"/>
    <x v="10"/>
    <s v="2023-12-22"/>
    <x v="3"/>
    <n v="50000"/>
    <x v="0"/>
    <m/>
    <x v="0"/>
    <m/>
    <x v="381"/>
    <n v="100479576"/>
    <x v="0"/>
    <x v="0"/>
    <s v="Reforço do saneamento básico"/>
    <s v="ORI"/>
    <x v="0"/>
    <m/>
    <x v="0"/>
    <x v="0"/>
    <x v="0"/>
    <x v="0"/>
    <x v="0"/>
    <x v="0"/>
    <x v="0"/>
    <x v="0"/>
    <x v="0"/>
    <x v="0"/>
    <x v="0"/>
    <s v="Reforço do saneamento básico"/>
    <x v="0"/>
    <x v="0"/>
    <x v="0"/>
    <x v="0"/>
    <x v="1"/>
    <x v="0"/>
    <x v="0"/>
    <s v="000000"/>
    <x v="0"/>
    <x v="0"/>
    <x v="0"/>
    <x v="0"/>
    <s v="Pagamento  a AFUDIP representado pelo Sr. João Semedo referente a limpeza de caminhos vicinais, conforme copia contrato em anexo."/>
  </r>
  <r>
    <x v="0"/>
    <n v="0"/>
    <n v="0"/>
    <n v="0"/>
    <n v="14000"/>
    <x v="2990"/>
    <x v="0"/>
    <x v="0"/>
    <x v="0"/>
    <s v="01.25.03.12"/>
    <x v="16"/>
    <x v="1"/>
    <x v="1"/>
    <s v="Emprego e Formação profissional"/>
    <s v="01.25.03"/>
    <s v="Emprego e Formação profissional"/>
    <s v="01.25.03"/>
    <x v="21"/>
    <x v="0"/>
    <x v="5"/>
    <x v="8"/>
    <x v="0"/>
    <x v="1"/>
    <x v="0"/>
    <x v="0"/>
    <x v="10"/>
    <s v="2023-12-28"/>
    <x v="3"/>
    <n v="14000"/>
    <x v="0"/>
    <m/>
    <x v="0"/>
    <m/>
    <x v="10"/>
    <n v="100477243"/>
    <x v="0"/>
    <x v="0"/>
    <s v="Estágios Profissionais e Promoção de Emprego"/>
    <s v="ORI"/>
    <x v="0"/>
    <m/>
    <x v="0"/>
    <x v="0"/>
    <x v="0"/>
    <x v="0"/>
    <x v="0"/>
    <x v="0"/>
    <x v="0"/>
    <x v="0"/>
    <x v="0"/>
    <x v="0"/>
    <x v="0"/>
    <s v="Estágios Profissionais e Promoção de Emprego"/>
    <x v="0"/>
    <x v="0"/>
    <x v="0"/>
    <x v="0"/>
    <x v="1"/>
    <x v="0"/>
    <x v="0"/>
    <s v="000000"/>
    <x v="0"/>
    <x v="0"/>
    <x v="0"/>
    <x v="0"/>
    <s v="Pagamento a favor de Pensão Gonçalves, Sociedade Unipessoal referente a aquisição de 48 lanche servidos, conforme anexo"/>
  </r>
  <r>
    <x v="0"/>
    <n v="0"/>
    <n v="0"/>
    <n v="0"/>
    <n v="4140"/>
    <x v="2991"/>
    <x v="0"/>
    <x v="0"/>
    <x v="0"/>
    <s v="03.16.01"/>
    <x v="14"/>
    <x v="0"/>
    <x v="0"/>
    <s v="Assembleia Municipal"/>
    <s v="03.16.01"/>
    <s v="Assembleia Municipal"/>
    <s v="03.16.01"/>
    <x v="44"/>
    <x v="0"/>
    <x v="0"/>
    <x v="7"/>
    <x v="0"/>
    <x v="0"/>
    <x v="0"/>
    <x v="0"/>
    <x v="10"/>
    <s v="2023-12-28"/>
    <x v="3"/>
    <n v="4140"/>
    <x v="0"/>
    <m/>
    <x v="0"/>
    <m/>
    <x v="29"/>
    <n v="100391565"/>
    <x v="0"/>
    <x v="0"/>
    <s v="Assembleia Municipal"/>
    <s v="ORI"/>
    <x v="0"/>
    <s v="AM"/>
    <x v="0"/>
    <x v="0"/>
    <x v="0"/>
    <x v="0"/>
    <x v="0"/>
    <x v="0"/>
    <x v="0"/>
    <x v="0"/>
    <x v="0"/>
    <x v="0"/>
    <x v="0"/>
    <s v="Assembleia Municipal"/>
    <x v="0"/>
    <x v="0"/>
    <x v="0"/>
    <x v="0"/>
    <x v="0"/>
    <x v="0"/>
    <x v="0"/>
    <s v="000000"/>
    <x v="0"/>
    <x v="0"/>
    <x v="0"/>
    <x v="0"/>
    <s v="Pagamento  a favor da imprensa Nacional de Cabo Verde, referente ao serviço de publicação de boletim oficial, conforme anexo."/>
  </r>
  <r>
    <x v="0"/>
    <n v="0"/>
    <n v="0"/>
    <n v="0"/>
    <n v="7680"/>
    <x v="2992"/>
    <x v="0"/>
    <x v="0"/>
    <x v="0"/>
    <s v="01.25.01.10"/>
    <x v="11"/>
    <x v="1"/>
    <x v="1"/>
    <s v="Educação"/>
    <s v="01.25.01"/>
    <s v="Educação"/>
    <s v="01.25.01"/>
    <x v="21"/>
    <x v="0"/>
    <x v="5"/>
    <x v="8"/>
    <x v="0"/>
    <x v="1"/>
    <x v="0"/>
    <x v="0"/>
    <x v="10"/>
    <s v="2023-12-29"/>
    <x v="3"/>
    <n v="7680"/>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os viatura afeto ao transporte escolar CMSM, conforme anexo."/>
  </r>
  <r>
    <x v="0"/>
    <n v="0"/>
    <n v="0"/>
    <n v="0"/>
    <n v="3000"/>
    <x v="2993"/>
    <x v="0"/>
    <x v="0"/>
    <x v="0"/>
    <s v="01.25.01.10"/>
    <x v="11"/>
    <x v="1"/>
    <x v="1"/>
    <s v="Educação"/>
    <s v="01.25.01"/>
    <s v="Educação"/>
    <s v="01.25.01"/>
    <x v="21"/>
    <x v="0"/>
    <x v="5"/>
    <x v="8"/>
    <x v="0"/>
    <x v="1"/>
    <x v="0"/>
    <x v="0"/>
    <x v="10"/>
    <s v="2023-12-29"/>
    <x v="3"/>
    <n v="3000"/>
    <x v="0"/>
    <m/>
    <x v="0"/>
    <m/>
    <x v="382"/>
    <n v="100479578"/>
    <x v="0"/>
    <x v="0"/>
    <s v="Transporte escolar"/>
    <s v="ORI"/>
    <x v="0"/>
    <m/>
    <x v="0"/>
    <x v="0"/>
    <x v="0"/>
    <x v="0"/>
    <x v="0"/>
    <x v="0"/>
    <x v="0"/>
    <x v="0"/>
    <x v="0"/>
    <x v="0"/>
    <x v="0"/>
    <s v="Transporte escolar"/>
    <x v="0"/>
    <x v="0"/>
    <x v="0"/>
    <x v="0"/>
    <x v="1"/>
    <x v="0"/>
    <x v="0"/>
    <s v="000000"/>
    <x v="0"/>
    <x v="0"/>
    <x v="0"/>
    <x v="0"/>
    <s v="Apoio a favor da senhora Ilse Losa Correia Semedo, referente ao subsídio transporte escolar, conforme anexo."/>
  </r>
  <r>
    <x v="0"/>
    <n v="0"/>
    <n v="0"/>
    <n v="0"/>
    <n v="1400"/>
    <x v="2994"/>
    <x v="0"/>
    <x v="0"/>
    <x v="0"/>
    <s v="03.16.15"/>
    <x v="0"/>
    <x v="0"/>
    <x v="0"/>
    <s v="Direção Financeira"/>
    <s v="03.16.15"/>
    <s v="Direção Financeira"/>
    <s v="03.16.15"/>
    <x v="19"/>
    <x v="0"/>
    <x v="0"/>
    <x v="7"/>
    <x v="0"/>
    <x v="0"/>
    <x v="0"/>
    <x v="0"/>
    <x v="10"/>
    <s v="2023-12-15"/>
    <x v="3"/>
    <n v="1400"/>
    <x v="0"/>
    <m/>
    <x v="0"/>
    <m/>
    <x v="14"/>
    <n v="100478423"/>
    <x v="0"/>
    <x v="0"/>
    <s v="Direção Financeira"/>
    <s v="ORI"/>
    <x v="0"/>
    <m/>
    <x v="0"/>
    <x v="0"/>
    <x v="0"/>
    <x v="0"/>
    <x v="0"/>
    <x v="0"/>
    <x v="0"/>
    <x v="0"/>
    <x v="0"/>
    <x v="0"/>
    <x v="0"/>
    <s v="Direção Financeira"/>
    <x v="0"/>
    <x v="0"/>
    <x v="0"/>
    <x v="0"/>
    <x v="0"/>
    <x v="0"/>
    <x v="0"/>
    <s v="099999"/>
    <x v="0"/>
    <x v="0"/>
    <x v="0"/>
    <x v="0"/>
    <s v="Ajuda de custo a favor do Sr. Arnaldo Lopes pela sua deslocação em missão de serviço a cidade da Praia no dia 13 de Dezembro de 2023, conforme justificativo em anexo.   "/>
  </r>
  <r>
    <x v="2"/>
    <n v="0"/>
    <n v="0"/>
    <n v="0"/>
    <n v="48638"/>
    <x v="2995"/>
    <x v="0"/>
    <x v="0"/>
    <x v="0"/>
    <s v="01.27.06.80"/>
    <x v="15"/>
    <x v="4"/>
    <x v="5"/>
    <s v="Requalificação Urbana e habitação"/>
    <s v="01.27.06"/>
    <s v="Requalificação Urbana e habitação"/>
    <s v="01.27.06"/>
    <x v="18"/>
    <x v="0"/>
    <x v="0"/>
    <x v="0"/>
    <x v="0"/>
    <x v="1"/>
    <x v="2"/>
    <x v="0"/>
    <x v="10"/>
    <s v="2023-12-20"/>
    <x v="3"/>
    <n v="48638"/>
    <x v="0"/>
    <m/>
    <x v="0"/>
    <m/>
    <x v="245"/>
    <n v="100479096"/>
    <x v="0"/>
    <x v="0"/>
    <s v="Requalificação Urbana de Veneza"/>
    <s v="ORI"/>
    <x v="0"/>
    <m/>
    <x v="0"/>
    <x v="0"/>
    <x v="0"/>
    <x v="0"/>
    <x v="0"/>
    <x v="0"/>
    <x v="0"/>
    <x v="0"/>
    <x v="0"/>
    <x v="0"/>
    <x v="0"/>
    <s v="Requalificação Urbana de Veneza"/>
    <x v="0"/>
    <x v="0"/>
    <x v="0"/>
    <x v="0"/>
    <x v="1"/>
    <x v="0"/>
    <x v="0"/>
    <s v="000000"/>
    <x v="0"/>
    <x v="0"/>
    <x v="0"/>
    <x v="0"/>
    <s v="Pagamento a favor de preço Piquenote, Sociedade Unipessoal, Lda, referente a aquisição de peças de maquina, conforme anexo."/>
  </r>
  <r>
    <x v="0"/>
    <n v="0"/>
    <n v="0"/>
    <n v="0"/>
    <n v="50393"/>
    <x v="2996"/>
    <x v="0"/>
    <x v="0"/>
    <x v="0"/>
    <s v="03.16.15"/>
    <x v="0"/>
    <x v="0"/>
    <x v="0"/>
    <s v="Direção Financeira"/>
    <s v="03.16.15"/>
    <s v="Direção Financeira"/>
    <s v="03.16.15"/>
    <x v="0"/>
    <x v="0"/>
    <x v="0"/>
    <x v="0"/>
    <x v="0"/>
    <x v="0"/>
    <x v="0"/>
    <x v="0"/>
    <x v="10"/>
    <s v="2023-12-15"/>
    <x v="3"/>
    <n v="50393"/>
    <x v="0"/>
    <m/>
    <x v="0"/>
    <m/>
    <x v="0"/>
    <n v="100476920"/>
    <x v="0"/>
    <x v="0"/>
    <s v="Direção Financeira"/>
    <s v="ORI"/>
    <x v="0"/>
    <m/>
    <x v="0"/>
    <x v="0"/>
    <x v="0"/>
    <x v="0"/>
    <x v="0"/>
    <x v="0"/>
    <x v="0"/>
    <x v="0"/>
    <x v="0"/>
    <x v="0"/>
    <x v="0"/>
    <s v="Direção Financeira"/>
    <x v="0"/>
    <x v="0"/>
    <x v="0"/>
    <x v="0"/>
    <x v="0"/>
    <x v="0"/>
    <x v="0"/>
    <s v="099999"/>
    <x v="0"/>
    <x v="0"/>
    <x v="0"/>
    <x v="0"/>
    <s v="Pagamento a favor de Felisberto Carvalho Auto, referente a aquisição de combustível, destinados as viaturas afetos ao serviços da CMSM, conforme anexo."/>
  </r>
  <r>
    <x v="0"/>
    <n v="0"/>
    <n v="0"/>
    <n v="0"/>
    <n v="7800"/>
    <x v="2997"/>
    <x v="0"/>
    <x v="1"/>
    <x v="0"/>
    <s v="80.02.01"/>
    <x v="2"/>
    <x v="2"/>
    <x v="2"/>
    <s v="Retenções Iur"/>
    <s v="80.02.01"/>
    <s v="Retenções Iur"/>
    <s v="80.02.01"/>
    <x v="2"/>
    <x v="0"/>
    <x v="2"/>
    <x v="0"/>
    <x v="1"/>
    <x v="2"/>
    <x v="1"/>
    <x v="0"/>
    <x v="9"/>
    <s v="2023-11-06"/>
    <x v="3"/>
    <n v="7800"/>
    <x v="0"/>
    <m/>
    <x v="0"/>
    <m/>
    <x v="2"/>
    <n v="100474696"/>
    <x v="0"/>
    <x v="0"/>
    <s v="Retenções Iur"/>
    <s v="ORI"/>
    <x v="0"/>
    <s v="RIUR"/>
    <x v="0"/>
    <x v="0"/>
    <x v="0"/>
    <x v="0"/>
    <x v="0"/>
    <x v="0"/>
    <x v="0"/>
    <x v="0"/>
    <x v="0"/>
    <x v="0"/>
    <x v="0"/>
    <s v="Retenções Iur"/>
    <x v="0"/>
    <x v="0"/>
    <x v="0"/>
    <x v="0"/>
    <x v="2"/>
    <x v="0"/>
    <x v="0"/>
    <s v="000000"/>
    <x v="0"/>
    <x v="1"/>
    <x v="0"/>
    <x v="0"/>
    <s v="RETENCAO OT"/>
  </r>
  <r>
    <x v="2"/>
    <n v="0"/>
    <n v="0"/>
    <n v="0"/>
    <n v="7500"/>
    <x v="2998"/>
    <x v="0"/>
    <x v="0"/>
    <x v="0"/>
    <s v="01.27.06.72"/>
    <x v="31"/>
    <x v="4"/>
    <x v="5"/>
    <s v="Requalificação Urbana e habitação"/>
    <s v="01.27.06"/>
    <s v="Requalificação Urbana e habitação"/>
    <s v="01.27.06"/>
    <x v="18"/>
    <x v="0"/>
    <x v="0"/>
    <x v="0"/>
    <x v="0"/>
    <x v="1"/>
    <x v="2"/>
    <x v="0"/>
    <x v="0"/>
    <s v="2023-01-11"/>
    <x v="0"/>
    <n v="7500"/>
    <x v="0"/>
    <m/>
    <x v="0"/>
    <m/>
    <x v="2"/>
    <n v="100474696"/>
    <x v="0"/>
    <x v="2"/>
    <s v="Manutenção e Reabilitação de Edificios Municipais"/>
    <s v="ORI"/>
    <x v="0"/>
    <m/>
    <x v="0"/>
    <x v="0"/>
    <x v="0"/>
    <x v="0"/>
    <x v="0"/>
    <x v="0"/>
    <x v="0"/>
    <x v="0"/>
    <x v="0"/>
    <x v="0"/>
    <x v="0"/>
    <s v="Manutenção e Reabilitação de Edificios Municipais"/>
    <x v="0"/>
    <x v="0"/>
    <x v="0"/>
    <x v="0"/>
    <x v="1"/>
    <x v="0"/>
    <x v="0"/>
    <s v="000000"/>
    <x v="0"/>
    <x v="0"/>
    <x v="2"/>
    <x v="0"/>
    <s v="Pagamento a favor Anildo Mendes, conforme anexo."/>
  </r>
  <r>
    <x v="2"/>
    <n v="0"/>
    <n v="0"/>
    <n v="0"/>
    <n v="42500"/>
    <x v="2998"/>
    <x v="0"/>
    <x v="0"/>
    <x v="0"/>
    <s v="01.27.06.72"/>
    <x v="31"/>
    <x v="4"/>
    <x v="5"/>
    <s v="Requalificação Urbana e habitação"/>
    <s v="01.27.06"/>
    <s v="Requalificação Urbana e habitação"/>
    <s v="01.27.06"/>
    <x v="18"/>
    <x v="0"/>
    <x v="0"/>
    <x v="0"/>
    <x v="0"/>
    <x v="1"/>
    <x v="2"/>
    <x v="0"/>
    <x v="0"/>
    <s v="2023-01-11"/>
    <x v="0"/>
    <n v="42500"/>
    <x v="0"/>
    <m/>
    <x v="0"/>
    <m/>
    <x v="376"/>
    <n v="100478765"/>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Anildo Mendes, conforme anexo."/>
  </r>
  <r>
    <x v="2"/>
    <n v="0"/>
    <n v="0"/>
    <n v="0"/>
    <n v="16425"/>
    <x v="2999"/>
    <x v="0"/>
    <x v="0"/>
    <x v="0"/>
    <s v="01.27.06.72"/>
    <x v="31"/>
    <x v="4"/>
    <x v="5"/>
    <s v="Requalificação Urbana e habitação"/>
    <s v="01.27.06"/>
    <s v="Requalificação Urbana e habitação"/>
    <s v="01.27.06"/>
    <x v="18"/>
    <x v="0"/>
    <x v="0"/>
    <x v="0"/>
    <x v="0"/>
    <x v="1"/>
    <x v="2"/>
    <x v="0"/>
    <x v="0"/>
    <s v="2023-01-24"/>
    <x v="0"/>
    <n v="16425"/>
    <x v="0"/>
    <m/>
    <x v="0"/>
    <m/>
    <x v="139"/>
    <n v="100477943"/>
    <x v="0"/>
    <x v="0"/>
    <s v="Manutenção e Reabilitação de Edificios Municipais"/>
    <s v="ORI"/>
    <x v="0"/>
    <m/>
    <x v="0"/>
    <x v="0"/>
    <x v="0"/>
    <x v="0"/>
    <x v="0"/>
    <x v="0"/>
    <x v="0"/>
    <x v="0"/>
    <x v="0"/>
    <x v="0"/>
    <x v="0"/>
    <s v="Manutenção e Reabilitação de Edificios Municipais"/>
    <x v="0"/>
    <x v="0"/>
    <x v="0"/>
    <x v="0"/>
    <x v="1"/>
    <x v="0"/>
    <x v="0"/>
    <s v="000000"/>
    <x v="0"/>
    <x v="0"/>
    <x v="0"/>
    <x v="0"/>
    <s v="Pagamento á Sun Lda, para aquisição de materiais para finalização de iluminação da parte traseira do Paços de Concelho, conforme fatura e proposta em anexo."/>
  </r>
  <r>
    <x v="0"/>
    <n v="0"/>
    <n v="0"/>
    <n v="0"/>
    <n v="1400"/>
    <x v="3000"/>
    <x v="0"/>
    <x v="0"/>
    <x v="0"/>
    <s v="03.16.15"/>
    <x v="0"/>
    <x v="0"/>
    <x v="0"/>
    <s v="Direção Financeira"/>
    <s v="03.16.15"/>
    <s v="Direção Financeira"/>
    <s v="03.16.15"/>
    <x v="19"/>
    <x v="0"/>
    <x v="0"/>
    <x v="7"/>
    <x v="0"/>
    <x v="0"/>
    <x v="0"/>
    <x v="0"/>
    <x v="0"/>
    <s v="2023-01-27"/>
    <x v="0"/>
    <n v="1400"/>
    <x v="0"/>
    <m/>
    <x v="0"/>
    <m/>
    <x v="262"/>
    <n v="100476020"/>
    <x v="0"/>
    <x v="0"/>
    <s v="Direção Financeira"/>
    <s v="ORI"/>
    <x v="0"/>
    <m/>
    <x v="0"/>
    <x v="0"/>
    <x v="0"/>
    <x v="0"/>
    <x v="0"/>
    <x v="0"/>
    <x v="0"/>
    <x v="0"/>
    <x v="0"/>
    <x v="0"/>
    <x v="0"/>
    <s v="Direção Financeira"/>
    <x v="0"/>
    <x v="0"/>
    <x v="0"/>
    <x v="0"/>
    <x v="0"/>
    <x v="0"/>
    <x v="0"/>
    <s v="000000"/>
    <x v="0"/>
    <x v="0"/>
    <x v="0"/>
    <x v="0"/>
    <s v="Ajuda de custo a favor do SR. Lito Admar Semedo pela a sua deslocação em missão de serviço a cidade da Praia no dia 24 de janeiro de 2023, conforme justificativo em anexo.  "/>
  </r>
  <r>
    <x v="0"/>
    <n v="0"/>
    <n v="0"/>
    <n v="0"/>
    <n v="37394"/>
    <x v="3001"/>
    <x v="0"/>
    <x v="0"/>
    <x v="0"/>
    <s v="03.16.15"/>
    <x v="0"/>
    <x v="0"/>
    <x v="0"/>
    <s v="Direção Financeira"/>
    <s v="03.16.15"/>
    <s v="Direção Financeira"/>
    <s v="03.16.15"/>
    <x v="63"/>
    <x v="0"/>
    <x v="5"/>
    <x v="15"/>
    <x v="0"/>
    <x v="0"/>
    <x v="0"/>
    <x v="0"/>
    <x v="1"/>
    <s v="2023-02-08"/>
    <x v="0"/>
    <n v="37394"/>
    <x v="0"/>
    <m/>
    <x v="0"/>
    <m/>
    <x v="34"/>
    <n v="100394431"/>
    <x v="0"/>
    <x v="0"/>
    <s v="Direção Financeira"/>
    <s v="ORI"/>
    <x v="0"/>
    <m/>
    <x v="0"/>
    <x v="0"/>
    <x v="0"/>
    <x v="0"/>
    <x v="0"/>
    <x v="0"/>
    <x v="0"/>
    <x v="0"/>
    <x v="0"/>
    <x v="0"/>
    <x v="0"/>
    <s v="Direção Financeira"/>
    <x v="0"/>
    <x v="0"/>
    <x v="0"/>
    <x v="0"/>
    <x v="0"/>
    <x v="0"/>
    <x v="0"/>
    <s v="000000"/>
    <x v="0"/>
    <x v="0"/>
    <x v="0"/>
    <x v="0"/>
    <s v="Pagamento a favor de Garantia Seguros, pelo seguro de Viatura ST-94-OL da Direção geral da Agricultura, conforme anexo."/>
  </r>
  <r>
    <x v="2"/>
    <n v="0"/>
    <n v="0"/>
    <n v="0"/>
    <n v="2000000"/>
    <x v="3002"/>
    <x v="0"/>
    <x v="0"/>
    <x v="0"/>
    <s v="01.27.07.04"/>
    <x v="32"/>
    <x v="4"/>
    <x v="5"/>
    <s v="Requalificação Urbana e Habitação 2"/>
    <s v="01.27.07"/>
    <s v="Requalificação Urbana e Habitação 2"/>
    <s v="01.27.07"/>
    <x v="18"/>
    <x v="0"/>
    <x v="0"/>
    <x v="0"/>
    <x v="0"/>
    <x v="1"/>
    <x v="2"/>
    <x v="0"/>
    <x v="2"/>
    <s v="2023-03-06"/>
    <x v="0"/>
    <n v="2000000"/>
    <x v="0"/>
    <m/>
    <x v="0"/>
    <m/>
    <x v="77"/>
    <n v="100478565"/>
    <x v="0"/>
    <x v="0"/>
    <s v="Reabilitações de Estradas Rurais"/>
    <s v="ORI"/>
    <x v="0"/>
    <m/>
    <x v="0"/>
    <x v="0"/>
    <x v="0"/>
    <x v="0"/>
    <x v="0"/>
    <x v="0"/>
    <x v="0"/>
    <x v="0"/>
    <x v="0"/>
    <x v="0"/>
    <x v="0"/>
    <s v="Reabilitações de Estradas Rurais"/>
    <x v="0"/>
    <x v="0"/>
    <x v="0"/>
    <x v="0"/>
    <x v="1"/>
    <x v="0"/>
    <x v="0"/>
    <s v="000000"/>
    <x v="0"/>
    <x v="0"/>
    <x v="0"/>
    <x v="0"/>
    <s v="Pagamento a favor da Técnovia, referente a asfaltagem de estradas, conforme proposta e auto em anexo."/>
  </r>
  <r>
    <x v="0"/>
    <n v="0"/>
    <n v="0"/>
    <n v="0"/>
    <n v="5800"/>
    <x v="3003"/>
    <x v="0"/>
    <x v="0"/>
    <x v="0"/>
    <s v="03.16.15"/>
    <x v="0"/>
    <x v="0"/>
    <x v="0"/>
    <s v="Direção Financeira"/>
    <s v="03.16.15"/>
    <s v="Direção Financeira"/>
    <s v="03.16.15"/>
    <x v="66"/>
    <x v="0"/>
    <x v="0"/>
    <x v="7"/>
    <x v="0"/>
    <x v="0"/>
    <x v="0"/>
    <x v="0"/>
    <x v="2"/>
    <s v="2023-03-29"/>
    <x v="0"/>
    <n v="5800"/>
    <x v="0"/>
    <m/>
    <x v="0"/>
    <m/>
    <x v="0"/>
    <n v="100476920"/>
    <x v="0"/>
    <x v="0"/>
    <s v="Direção Financeira"/>
    <s v="ORI"/>
    <x v="0"/>
    <m/>
    <x v="0"/>
    <x v="0"/>
    <x v="0"/>
    <x v="0"/>
    <x v="0"/>
    <x v="0"/>
    <x v="0"/>
    <x v="0"/>
    <x v="0"/>
    <x v="0"/>
    <x v="0"/>
    <s v="Direção Financeira"/>
    <x v="0"/>
    <x v="0"/>
    <x v="0"/>
    <x v="0"/>
    <x v="0"/>
    <x v="0"/>
    <x v="0"/>
    <s v="000000"/>
    <x v="0"/>
    <x v="0"/>
    <x v="0"/>
    <x v="0"/>
    <s v="Pagamento a favor do Felisberto Carvalho, pela aquisição de serviço de lavagem completo, manutenção de bico e colagem de dois pneus  Viatura St-20-XE, conforme anexo."/>
  </r>
  <r>
    <x v="0"/>
    <n v="0"/>
    <n v="0"/>
    <n v="0"/>
    <n v="10834"/>
    <x v="3004"/>
    <x v="0"/>
    <x v="0"/>
    <x v="0"/>
    <s v="03.16.30"/>
    <x v="46"/>
    <x v="0"/>
    <x v="0"/>
    <s v="Gabinete de Relações Externas"/>
    <s v="03.16.30"/>
    <s v="Gabinete de Relações Externas"/>
    <s v="03.16.30"/>
    <x v="37"/>
    <x v="0"/>
    <x v="0"/>
    <x v="0"/>
    <x v="1"/>
    <x v="0"/>
    <x v="0"/>
    <x v="0"/>
    <x v="4"/>
    <s v="2023-06-21"/>
    <x v="1"/>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6-2023"/>
  </r>
  <r>
    <x v="0"/>
    <n v="0"/>
    <n v="0"/>
    <n v="0"/>
    <n v="8213"/>
    <x v="3004"/>
    <x v="0"/>
    <x v="0"/>
    <x v="0"/>
    <s v="03.16.30"/>
    <x v="46"/>
    <x v="0"/>
    <x v="0"/>
    <s v="Gabinete de Relações Externas"/>
    <s v="03.16.30"/>
    <s v="Gabinete de Relações Externas"/>
    <s v="03.16.30"/>
    <x v="37"/>
    <x v="0"/>
    <x v="0"/>
    <x v="0"/>
    <x v="1"/>
    <x v="0"/>
    <x v="0"/>
    <x v="0"/>
    <x v="4"/>
    <s v="2023-06-21"/>
    <x v="1"/>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6-2023"/>
  </r>
  <r>
    <x v="0"/>
    <n v="0"/>
    <n v="0"/>
    <n v="0"/>
    <n v="83615"/>
    <x v="3004"/>
    <x v="0"/>
    <x v="0"/>
    <x v="0"/>
    <s v="03.16.30"/>
    <x v="46"/>
    <x v="0"/>
    <x v="0"/>
    <s v="Gabinete de Relações Externas"/>
    <s v="03.16.30"/>
    <s v="Gabinete de Relações Externas"/>
    <s v="03.16.30"/>
    <x v="37"/>
    <x v="0"/>
    <x v="0"/>
    <x v="0"/>
    <x v="1"/>
    <x v="0"/>
    <x v="0"/>
    <x v="0"/>
    <x v="4"/>
    <s v="2023-06-21"/>
    <x v="1"/>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6-2023"/>
  </r>
  <r>
    <x v="2"/>
    <n v="0"/>
    <n v="0"/>
    <n v="0"/>
    <n v="750"/>
    <x v="3005"/>
    <x v="0"/>
    <x v="0"/>
    <x v="0"/>
    <s v="01.25.02.23"/>
    <x v="12"/>
    <x v="1"/>
    <x v="1"/>
    <s v="desporto"/>
    <s v="01.25.02"/>
    <s v="desporto"/>
    <s v="01.25.02"/>
    <x v="18"/>
    <x v="0"/>
    <x v="0"/>
    <x v="0"/>
    <x v="0"/>
    <x v="1"/>
    <x v="2"/>
    <x v="0"/>
    <x v="4"/>
    <s v="2023-06-22"/>
    <x v="1"/>
    <n v="750"/>
    <x v="0"/>
    <m/>
    <x v="0"/>
    <m/>
    <x v="2"/>
    <n v="100474696"/>
    <x v="0"/>
    <x v="2"/>
    <s v="Atividades desportivas e promoção do desporto no Concelho"/>
    <s v="ORI"/>
    <x v="0"/>
    <m/>
    <x v="0"/>
    <x v="0"/>
    <x v="0"/>
    <x v="0"/>
    <x v="0"/>
    <x v="0"/>
    <x v="0"/>
    <x v="0"/>
    <x v="0"/>
    <x v="0"/>
    <x v="0"/>
    <s v="Atividades desportivas e promoção do desporto no Concelho"/>
    <x v="0"/>
    <x v="0"/>
    <x v="0"/>
    <x v="0"/>
    <x v="1"/>
    <x v="0"/>
    <x v="0"/>
    <s v="099999"/>
    <x v="0"/>
    <x v="0"/>
    <x v="2"/>
    <x v="0"/>
    <s v=" Pagamento a favor de SR. Nivaldo João Andrade, referente arbitragem dos jogos de futsal realizado em Ribeireta no âmbito do torneio Nhu santo António 2023, conforme anexo.   "/>
  </r>
  <r>
    <x v="0"/>
    <n v="0"/>
    <n v="0"/>
    <n v="0"/>
    <n v="750"/>
    <x v="3006"/>
    <x v="0"/>
    <x v="1"/>
    <x v="0"/>
    <s v="80.02.01"/>
    <x v="2"/>
    <x v="2"/>
    <x v="2"/>
    <s v="Retenções Iur"/>
    <s v="80.02.01"/>
    <s v="Retenções Iur"/>
    <s v="80.02.01"/>
    <x v="2"/>
    <x v="0"/>
    <x v="2"/>
    <x v="0"/>
    <x v="1"/>
    <x v="2"/>
    <x v="1"/>
    <x v="0"/>
    <x v="4"/>
    <s v="2023-06-22"/>
    <x v="1"/>
    <n v="750"/>
    <x v="0"/>
    <m/>
    <x v="0"/>
    <m/>
    <x v="2"/>
    <n v="100474696"/>
    <x v="0"/>
    <x v="0"/>
    <s v="Retenções Iur"/>
    <s v="ORI"/>
    <x v="0"/>
    <s v="RIUR"/>
    <x v="0"/>
    <x v="0"/>
    <x v="0"/>
    <x v="0"/>
    <x v="0"/>
    <x v="0"/>
    <x v="0"/>
    <x v="0"/>
    <x v="0"/>
    <x v="0"/>
    <x v="0"/>
    <s v="Retenções Iur"/>
    <x v="0"/>
    <x v="0"/>
    <x v="0"/>
    <x v="0"/>
    <x v="2"/>
    <x v="0"/>
    <x v="0"/>
    <s v="000000"/>
    <x v="0"/>
    <x v="1"/>
    <x v="0"/>
    <x v="0"/>
    <s v="RETENCAO OT"/>
  </r>
  <r>
    <x v="2"/>
    <n v="0"/>
    <n v="0"/>
    <n v="0"/>
    <n v="4250"/>
    <x v="3005"/>
    <x v="0"/>
    <x v="0"/>
    <x v="0"/>
    <s v="01.25.02.23"/>
    <x v="12"/>
    <x v="1"/>
    <x v="1"/>
    <s v="desporto"/>
    <s v="01.25.02"/>
    <s v="desporto"/>
    <s v="01.25.02"/>
    <x v="18"/>
    <x v="0"/>
    <x v="0"/>
    <x v="0"/>
    <x v="0"/>
    <x v="1"/>
    <x v="2"/>
    <x v="0"/>
    <x v="4"/>
    <s v="2023-06-22"/>
    <x v="1"/>
    <n v="4250"/>
    <x v="0"/>
    <m/>
    <x v="0"/>
    <m/>
    <x v="383"/>
    <n v="100478302"/>
    <x v="0"/>
    <x v="0"/>
    <s v="Atividades desportivas e promoção do desporto no Concelho"/>
    <s v="ORI"/>
    <x v="0"/>
    <m/>
    <x v="0"/>
    <x v="0"/>
    <x v="0"/>
    <x v="0"/>
    <x v="0"/>
    <x v="0"/>
    <x v="0"/>
    <x v="0"/>
    <x v="0"/>
    <x v="0"/>
    <x v="0"/>
    <s v="Atividades desportivas e promoção do desporto no Concelho"/>
    <x v="0"/>
    <x v="0"/>
    <x v="0"/>
    <x v="0"/>
    <x v="1"/>
    <x v="0"/>
    <x v="0"/>
    <s v="099999"/>
    <x v="0"/>
    <x v="0"/>
    <x v="0"/>
    <x v="0"/>
    <s v=" Pagamento a favor de SR. Nivaldo João Andrade, referente arbitragem dos jogos de futsal realizado em Ribeireta no âmbito do torneio Nhu santo António 2023, conforme anexo.   "/>
  </r>
  <r>
    <x v="0"/>
    <n v="0"/>
    <n v="0"/>
    <n v="0"/>
    <n v="15239"/>
    <x v="3007"/>
    <x v="0"/>
    <x v="0"/>
    <x v="0"/>
    <s v="03.16.32"/>
    <x v="55"/>
    <x v="0"/>
    <x v="0"/>
    <s v="Gabinete de Comunicação e Imagem"/>
    <s v="03.16.32"/>
    <s v="Gabinete de Comunicação e Imagem"/>
    <s v="03.16.32"/>
    <x v="37"/>
    <x v="0"/>
    <x v="0"/>
    <x v="0"/>
    <x v="1"/>
    <x v="0"/>
    <x v="0"/>
    <x v="0"/>
    <x v="4"/>
    <s v="2023-06-21"/>
    <x v="1"/>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6-2023"/>
  </r>
  <r>
    <x v="0"/>
    <n v="0"/>
    <n v="0"/>
    <n v="0"/>
    <n v="13659"/>
    <x v="3007"/>
    <x v="0"/>
    <x v="0"/>
    <x v="0"/>
    <s v="03.16.32"/>
    <x v="55"/>
    <x v="0"/>
    <x v="0"/>
    <s v="Gabinete de Comunicação e Imagem"/>
    <s v="03.16.32"/>
    <s v="Gabinete de Comunicação e Imagem"/>
    <s v="03.16.32"/>
    <x v="37"/>
    <x v="0"/>
    <x v="0"/>
    <x v="0"/>
    <x v="1"/>
    <x v="0"/>
    <x v="0"/>
    <x v="0"/>
    <x v="4"/>
    <s v="2023-06-21"/>
    <x v="1"/>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6-2023"/>
  </r>
  <r>
    <x v="0"/>
    <n v="0"/>
    <n v="0"/>
    <n v="0"/>
    <n v="141834"/>
    <x v="3007"/>
    <x v="0"/>
    <x v="0"/>
    <x v="0"/>
    <s v="03.16.32"/>
    <x v="55"/>
    <x v="0"/>
    <x v="0"/>
    <s v="Gabinete de Comunicação e Imagem"/>
    <s v="03.16.32"/>
    <s v="Gabinete de Comunicação e Imagem"/>
    <s v="03.16.32"/>
    <x v="37"/>
    <x v="0"/>
    <x v="0"/>
    <x v="0"/>
    <x v="1"/>
    <x v="0"/>
    <x v="0"/>
    <x v="0"/>
    <x v="4"/>
    <s v="2023-06-21"/>
    <x v="1"/>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6-2023"/>
  </r>
  <r>
    <x v="0"/>
    <n v="0"/>
    <n v="0"/>
    <n v="0"/>
    <n v="158"/>
    <x v="3008"/>
    <x v="0"/>
    <x v="0"/>
    <x v="0"/>
    <s v="03.16.01"/>
    <x v="14"/>
    <x v="0"/>
    <x v="0"/>
    <s v="Assembleia Municipal"/>
    <s v="03.16.01"/>
    <s v="Assembleia Municipal"/>
    <s v="03.16.01"/>
    <x v="42"/>
    <x v="0"/>
    <x v="0"/>
    <x v="7"/>
    <x v="0"/>
    <x v="0"/>
    <x v="0"/>
    <x v="0"/>
    <x v="4"/>
    <s v="2023-06-21"/>
    <x v="1"/>
    <n v="158"/>
    <x v="0"/>
    <m/>
    <x v="0"/>
    <m/>
    <x v="2"/>
    <n v="100474696"/>
    <x v="0"/>
    <x v="2"/>
    <s v="Assembleia Municipal"/>
    <s v="ORI"/>
    <x v="0"/>
    <s v="AM"/>
    <x v="0"/>
    <x v="0"/>
    <x v="0"/>
    <x v="0"/>
    <x v="0"/>
    <x v="0"/>
    <x v="0"/>
    <x v="0"/>
    <x v="0"/>
    <x v="0"/>
    <x v="0"/>
    <s v="Assembleia Municipal"/>
    <x v="0"/>
    <x v="0"/>
    <x v="0"/>
    <x v="0"/>
    <x v="0"/>
    <x v="0"/>
    <x v="0"/>
    <s v="000000"/>
    <x v="0"/>
    <x v="0"/>
    <x v="2"/>
    <x v="0"/>
    <s v="Pagamento de salário referente a 06-2023"/>
  </r>
  <r>
    <x v="0"/>
    <n v="0"/>
    <n v="0"/>
    <n v="0"/>
    <n v="4999"/>
    <x v="3008"/>
    <x v="0"/>
    <x v="0"/>
    <x v="0"/>
    <s v="03.16.01"/>
    <x v="14"/>
    <x v="0"/>
    <x v="0"/>
    <s v="Assembleia Municipal"/>
    <s v="03.16.01"/>
    <s v="Assembleia Municipal"/>
    <s v="03.16.01"/>
    <x v="48"/>
    <x v="0"/>
    <x v="0"/>
    <x v="0"/>
    <x v="1"/>
    <x v="0"/>
    <x v="0"/>
    <x v="0"/>
    <x v="4"/>
    <s v="2023-06-21"/>
    <x v="1"/>
    <n v="4999"/>
    <x v="0"/>
    <m/>
    <x v="0"/>
    <m/>
    <x v="2"/>
    <n v="100474696"/>
    <x v="0"/>
    <x v="2"/>
    <s v="Assembleia Municipal"/>
    <s v="ORI"/>
    <x v="0"/>
    <s v="AM"/>
    <x v="0"/>
    <x v="0"/>
    <x v="0"/>
    <x v="0"/>
    <x v="0"/>
    <x v="0"/>
    <x v="0"/>
    <x v="0"/>
    <x v="0"/>
    <x v="0"/>
    <x v="0"/>
    <s v="Assembleia Municipal"/>
    <x v="0"/>
    <x v="0"/>
    <x v="0"/>
    <x v="0"/>
    <x v="0"/>
    <x v="0"/>
    <x v="0"/>
    <s v="000000"/>
    <x v="0"/>
    <x v="0"/>
    <x v="2"/>
    <x v="0"/>
    <s v="Pagamento de salário referente a 06-2023"/>
  </r>
  <r>
    <x v="0"/>
    <n v="0"/>
    <n v="0"/>
    <n v="0"/>
    <n v="24"/>
    <x v="3008"/>
    <x v="0"/>
    <x v="0"/>
    <x v="0"/>
    <s v="03.16.01"/>
    <x v="14"/>
    <x v="0"/>
    <x v="0"/>
    <s v="Assembleia Municipal"/>
    <s v="03.16.01"/>
    <s v="Assembleia Municipal"/>
    <s v="03.16.01"/>
    <x v="42"/>
    <x v="0"/>
    <x v="0"/>
    <x v="7"/>
    <x v="0"/>
    <x v="0"/>
    <x v="0"/>
    <x v="0"/>
    <x v="4"/>
    <s v="2023-06-21"/>
    <x v="1"/>
    <n v="24"/>
    <x v="0"/>
    <m/>
    <x v="0"/>
    <m/>
    <x v="21"/>
    <n v="100477977"/>
    <x v="0"/>
    <x v="6"/>
    <s v="Assembleia Municipal"/>
    <s v="ORI"/>
    <x v="0"/>
    <s v="AM"/>
    <x v="0"/>
    <x v="0"/>
    <x v="0"/>
    <x v="0"/>
    <x v="0"/>
    <x v="0"/>
    <x v="0"/>
    <x v="0"/>
    <x v="0"/>
    <x v="0"/>
    <x v="0"/>
    <s v="Assembleia Municipal"/>
    <x v="0"/>
    <x v="0"/>
    <x v="0"/>
    <x v="0"/>
    <x v="0"/>
    <x v="0"/>
    <x v="0"/>
    <s v="000000"/>
    <x v="0"/>
    <x v="0"/>
    <x v="6"/>
    <x v="0"/>
    <s v="Pagamento de salário referente a 06-2023"/>
  </r>
  <r>
    <x v="0"/>
    <n v="0"/>
    <n v="0"/>
    <n v="0"/>
    <n v="776"/>
    <x v="3008"/>
    <x v="0"/>
    <x v="0"/>
    <x v="0"/>
    <s v="03.16.01"/>
    <x v="14"/>
    <x v="0"/>
    <x v="0"/>
    <s v="Assembleia Municipal"/>
    <s v="03.16.01"/>
    <s v="Assembleia Municipal"/>
    <s v="03.16.01"/>
    <x v="48"/>
    <x v="0"/>
    <x v="0"/>
    <x v="0"/>
    <x v="1"/>
    <x v="0"/>
    <x v="0"/>
    <x v="0"/>
    <x v="4"/>
    <s v="2023-06-21"/>
    <x v="1"/>
    <n v="776"/>
    <x v="0"/>
    <m/>
    <x v="0"/>
    <m/>
    <x v="21"/>
    <n v="100477977"/>
    <x v="0"/>
    <x v="6"/>
    <s v="Assembleia Municipal"/>
    <s v="ORI"/>
    <x v="0"/>
    <s v="AM"/>
    <x v="0"/>
    <x v="0"/>
    <x v="0"/>
    <x v="0"/>
    <x v="0"/>
    <x v="0"/>
    <x v="0"/>
    <x v="0"/>
    <x v="0"/>
    <x v="0"/>
    <x v="0"/>
    <s v="Assembleia Municipal"/>
    <x v="0"/>
    <x v="0"/>
    <x v="0"/>
    <x v="0"/>
    <x v="0"/>
    <x v="0"/>
    <x v="0"/>
    <s v="000000"/>
    <x v="0"/>
    <x v="0"/>
    <x v="6"/>
    <x v="0"/>
    <s v="Pagamento de salário referente a 06-2023"/>
  </r>
  <r>
    <x v="0"/>
    <n v="0"/>
    <n v="0"/>
    <n v="0"/>
    <n v="3218"/>
    <x v="3008"/>
    <x v="0"/>
    <x v="0"/>
    <x v="0"/>
    <s v="03.16.01"/>
    <x v="14"/>
    <x v="0"/>
    <x v="0"/>
    <s v="Assembleia Municipal"/>
    <s v="03.16.01"/>
    <s v="Assembleia Municipal"/>
    <s v="03.16.01"/>
    <x v="42"/>
    <x v="0"/>
    <x v="0"/>
    <x v="7"/>
    <x v="0"/>
    <x v="0"/>
    <x v="0"/>
    <x v="0"/>
    <x v="4"/>
    <s v="2023-06-21"/>
    <x v="1"/>
    <n v="3218"/>
    <x v="0"/>
    <m/>
    <x v="0"/>
    <m/>
    <x v="4"/>
    <n v="100474693"/>
    <x v="0"/>
    <x v="0"/>
    <s v="Assembleia Municipal"/>
    <s v="ORI"/>
    <x v="0"/>
    <s v="AM"/>
    <x v="0"/>
    <x v="0"/>
    <x v="0"/>
    <x v="0"/>
    <x v="0"/>
    <x v="0"/>
    <x v="0"/>
    <x v="0"/>
    <x v="0"/>
    <x v="0"/>
    <x v="0"/>
    <s v="Assembleia Municipal"/>
    <x v="0"/>
    <x v="0"/>
    <x v="0"/>
    <x v="0"/>
    <x v="0"/>
    <x v="0"/>
    <x v="0"/>
    <s v="000000"/>
    <x v="0"/>
    <x v="0"/>
    <x v="0"/>
    <x v="0"/>
    <s v="Pagamento de salário referente a 06-2023"/>
  </r>
  <r>
    <x v="0"/>
    <n v="0"/>
    <n v="0"/>
    <n v="0"/>
    <n v="101665"/>
    <x v="3008"/>
    <x v="0"/>
    <x v="0"/>
    <x v="0"/>
    <s v="03.16.01"/>
    <x v="14"/>
    <x v="0"/>
    <x v="0"/>
    <s v="Assembleia Municipal"/>
    <s v="03.16.01"/>
    <s v="Assembleia Municipal"/>
    <s v="03.16.01"/>
    <x v="48"/>
    <x v="0"/>
    <x v="0"/>
    <x v="0"/>
    <x v="1"/>
    <x v="0"/>
    <x v="0"/>
    <x v="0"/>
    <x v="4"/>
    <s v="2023-06-21"/>
    <x v="1"/>
    <n v="101665"/>
    <x v="0"/>
    <m/>
    <x v="0"/>
    <m/>
    <x v="4"/>
    <n v="100474693"/>
    <x v="0"/>
    <x v="0"/>
    <s v="Assembleia Municipal"/>
    <s v="ORI"/>
    <x v="0"/>
    <s v="AM"/>
    <x v="0"/>
    <x v="0"/>
    <x v="0"/>
    <x v="0"/>
    <x v="0"/>
    <x v="0"/>
    <x v="0"/>
    <x v="0"/>
    <x v="0"/>
    <x v="0"/>
    <x v="0"/>
    <s v="Assembleia Municipal"/>
    <x v="0"/>
    <x v="0"/>
    <x v="0"/>
    <x v="0"/>
    <x v="0"/>
    <x v="0"/>
    <x v="0"/>
    <s v="000000"/>
    <x v="0"/>
    <x v="0"/>
    <x v="0"/>
    <x v="0"/>
    <s v="Pagamento de salário referente a 06-2023"/>
  </r>
  <r>
    <x v="0"/>
    <n v="0"/>
    <n v="0"/>
    <n v="0"/>
    <n v="940"/>
    <x v="3009"/>
    <x v="0"/>
    <x v="0"/>
    <x v="0"/>
    <s v="03.16.02"/>
    <x v="9"/>
    <x v="0"/>
    <x v="0"/>
    <s v="Gabinete do Presidente"/>
    <s v="03.16.02"/>
    <s v="Gabinete do Presidente"/>
    <s v="03.16.02"/>
    <x v="42"/>
    <x v="0"/>
    <x v="0"/>
    <x v="7"/>
    <x v="0"/>
    <x v="0"/>
    <x v="0"/>
    <x v="0"/>
    <x v="4"/>
    <s v="2023-06-21"/>
    <x v="1"/>
    <n v="940"/>
    <x v="0"/>
    <m/>
    <x v="0"/>
    <m/>
    <x v="2"/>
    <n v="100474696"/>
    <x v="0"/>
    <x v="2"/>
    <s v="Gabinete do Presidente"/>
    <s v="ORI"/>
    <x v="0"/>
    <m/>
    <x v="0"/>
    <x v="0"/>
    <x v="0"/>
    <x v="0"/>
    <x v="0"/>
    <x v="0"/>
    <x v="0"/>
    <x v="0"/>
    <x v="0"/>
    <x v="0"/>
    <x v="0"/>
    <s v="Gabinete do Presidente"/>
    <x v="0"/>
    <x v="0"/>
    <x v="0"/>
    <x v="0"/>
    <x v="0"/>
    <x v="0"/>
    <x v="0"/>
    <s v="000000"/>
    <x v="0"/>
    <x v="0"/>
    <x v="2"/>
    <x v="0"/>
    <s v="Pagamento de salário referente a 06-2023"/>
  </r>
  <r>
    <x v="0"/>
    <n v="0"/>
    <n v="0"/>
    <n v="0"/>
    <n v="1411"/>
    <x v="3009"/>
    <x v="0"/>
    <x v="0"/>
    <x v="0"/>
    <s v="03.16.02"/>
    <x v="9"/>
    <x v="0"/>
    <x v="0"/>
    <s v="Gabinete do Presidente"/>
    <s v="03.16.02"/>
    <s v="Gabinete do Presidente"/>
    <s v="03.16.02"/>
    <x v="62"/>
    <x v="0"/>
    <x v="0"/>
    <x v="0"/>
    <x v="0"/>
    <x v="0"/>
    <x v="0"/>
    <x v="0"/>
    <x v="4"/>
    <s v="2023-06-21"/>
    <x v="1"/>
    <n v="1411"/>
    <x v="0"/>
    <m/>
    <x v="0"/>
    <m/>
    <x v="2"/>
    <n v="100474696"/>
    <x v="0"/>
    <x v="2"/>
    <s v="Gabinete do Presidente"/>
    <s v="ORI"/>
    <x v="0"/>
    <m/>
    <x v="0"/>
    <x v="0"/>
    <x v="0"/>
    <x v="0"/>
    <x v="0"/>
    <x v="0"/>
    <x v="0"/>
    <x v="0"/>
    <x v="0"/>
    <x v="0"/>
    <x v="0"/>
    <s v="Gabinete do Presidente"/>
    <x v="0"/>
    <x v="0"/>
    <x v="0"/>
    <x v="0"/>
    <x v="0"/>
    <x v="0"/>
    <x v="0"/>
    <s v="000000"/>
    <x v="0"/>
    <x v="0"/>
    <x v="2"/>
    <x v="0"/>
    <s v="Pagamento de salário referente a 06-2023"/>
  </r>
  <r>
    <x v="0"/>
    <n v="0"/>
    <n v="0"/>
    <n v="0"/>
    <n v="4842"/>
    <x v="3009"/>
    <x v="0"/>
    <x v="0"/>
    <x v="0"/>
    <s v="03.16.02"/>
    <x v="9"/>
    <x v="0"/>
    <x v="0"/>
    <s v="Gabinete do Presidente"/>
    <s v="03.16.02"/>
    <s v="Gabinete do Presidente"/>
    <s v="03.16.02"/>
    <x v="51"/>
    <x v="0"/>
    <x v="0"/>
    <x v="0"/>
    <x v="0"/>
    <x v="0"/>
    <x v="0"/>
    <x v="0"/>
    <x v="4"/>
    <s v="2023-06-21"/>
    <x v="1"/>
    <n v="4842"/>
    <x v="0"/>
    <m/>
    <x v="0"/>
    <m/>
    <x v="2"/>
    <n v="100474696"/>
    <x v="0"/>
    <x v="2"/>
    <s v="Gabinete do Presidente"/>
    <s v="ORI"/>
    <x v="0"/>
    <m/>
    <x v="0"/>
    <x v="0"/>
    <x v="0"/>
    <x v="0"/>
    <x v="0"/>
    <x v="0"/>
    <x v="0"/>
    <x v="0"/>
    <x v="0"/>
    <x v="0"/>
    <x v="0"/>
    <s v="Gabinete do Presidente"/>
    <x v="0"/>
    <x v="0"/>
    <x v="0"/>
    <x v="0"/>
    <x v="0"/>
    <x v="0"/>
    <x v="0"/>
    <s v="000000"/>
    <x v="0"/>
    <x v="0"/>
    <x v="2"/>
    <x v="0"/>
    <s v="Pagamento de salário referente a 06-2023"/>
  </r>
  <r>
    <x v="0"/>
    <n v="0"/>
    <n v="0"/>
    <n v="0"/>
    <n v="18216"/>
    <x v="3009"/>
    <x v="0"/>
    <x v="0"/>
    <x v="0"/>
    <s v="03.16.02"/>
    <x v="9"/>
    <x v="0"/>
    <x v="0"/>
    <s v="Gabinete do Presidente"/>
    <s v="03.16.02"/>
    <s v="Gabinete do Presidente"/>
    <s v="03.16.02"/>
    <x v="48"/>
    <x v="0"/>
    <x v="0"/>
    <x v="0"/>
    <x v="1"/>
    <x v="0"/>
    <x v="0"/>
    <x v="0"/>
    <x v="4"/>
    <s v="2023-06-21"/>
    <x v="1"/>
    <n v="18216"/>
    <x v="0"/>
    <m/>
    <x v="0"/>
    <m/>
    <x v="2"/>
    <n v="100474696"/>
    <x v="0"/>
    <x v="2"/>
    <s v="Gabinete do Presidente"/>
    <s v="ORI"/>
    <x v="0"/>
    <m/>
    <x v="0"/>
    <x v="0"/>
    <x v="0"/>
    <x v="0"/>
    <x v="0"/>
    <x v="0"/>
    <x v="0"/>
    <x v="0"/>
    <x v="0"/>
    <x v="0"/>
    <x v="0"/>
    <s v="Gabinete do Presidente"/>
    <x v="0"/>
    <x v="0"/>
    <x v="0"/>
    <x v="0"/>
    <x v="0"/>
    <x v="0"/>
    <x v="0"/>
    <s v="000000"/>
    <x v="0"/>
    <x v="0"/>
    <x v="2"/>
    <x v="0"/>
    <s v="Pagamento de salário referente a 06-2023"/>
  </r>
  <r>
    <x v="0"/>
    <n v="0"/>
    <n v="0"/>
    <n v="0"/>
    <n v="177"/>
    <x v="3009"/>
    <x v="0"/>
    <x v="0"/>
    <x v="0"/>
    <s v="03.16.02"/>
    <x v="9"/>
    <x v="0"/>
    <x v="0"/>
    <s v="Gabinete do Presidente"/>
    <s v="03.16.02"/>
    <s v="Gabinete do Presidente"/>
    <s v="03.16.02"/>
    <x v="42"/>
    <x v="0"/>
    <x v="0"/>
    <x v="7"/>
    <x v="0"/>
    <x v="0"/>
    <x v="0"/>
    <x v="0"/>
    <x v="4"/>
    <s v="2023-06-21"/>
    <x v="1"/>
    <n v="177"/>
    <x v="0"/>
    <m/>
    <x v="0"/>
    <m/>
    <x v="21"/>
    <n v="100477977"/>
    <x v="0"/>
    <x v="6"/>
    <s v="Gabinete do Presidente"/>
    <s v="ORI"/>
    <x v="0"/>
    <m/>
    <x v="0"/>
    <x v="0"/>
    <x v="0"/>
    <x v="0"/>
    <x v="0"/>
    <x v="0"/>
    <x v="0"/>
    <x v="0"/>
    <x v="0"/>
    <x v="0"/>
    <x v="0"/>
    <s v="Gabinete do Presidente"/>
    <x v="0"/>
    <x v="0"/>
    <x v="0"/>
    <x v="0"/>
    <x v="0"/>
    <x v="0"/>
    <x v="0"/>
    <s v="000000"/>
    <x v="0"/>
    <x v="0"/>
    <x v="6"/>
    <x v="0"/>
    <s v="Pagamento de salário referente a 06-2023"/>
  </r>
  <r>
    <x v="0"/>
    <n v="0"/>
    <n v="0"/>
    <n v="0"/>
    <n v="266"/>
    <x v="3009"/>
    <x v="0"/>
    <x v="0"/>
    <x v="0"/>
    <s v="03.16.02"/>
    <x v="9"/>
    <x v="0"/>
    <x v="0"/>
    <s v="Gabinete do Presidente"/>
    <s v="03.16.02"/>
    <s v="Gabinete do Presidente"/>
    <s v="03.16.02"/>
    <x v="62"/>
    <x v="0"/>
    <x v="0"/>
    <x v="0"/>
    <x v="0"/>
    <x v="0"/>
    <x v="0"/>
    <x v="0"/>
    <x v="4"/>
    <s v="2023-06-21"/>
    <x v="1"/>
    <n v="266"/>
    <x v="0"/>
    <m/>
    <x v="0"/>
    <m/>
    <x v="21"/>
    <n v="100477977"/>
    <x v="0"/>
    <x v="6"/>
    <s v="Gabinete do Presidente"/>
    <s v="ORI"/>
    <x v="0"/>
    <m/>
    <x v="0"/>
    <x v="0"/>
    <x v="0"/>
    <x v="0"/>
    <x v="0"/>
    <x v="0"/>
    <x v="0"/>
    <x v="0"/>
    <x v="0"/>
    <x v="0"/>
    <x v="0"/>
    <s v="Gabinete do Presidente"/>
    <x v="0"/>
    <x v="0"/>
    <x v="0"/>
    <x v="0"/>
    <x v="0"/>
    <x v="0"/>
    <x v="0"/>
    <s v="000000"/>
    <x v="0"/>
    <x v="0"/>
    <x v="6"/>
    <x v="0"/>
    <s v="Pagamento de salário referente a 06-2023"/>
  </r>
  <r>
    <x v="0"/>
    <n v="0"/>
    <n v="0"/>
    <n v="0"/>
    <n v="914"/>
    <x v="3009"/>
    <x v="0"/>
    <x v="0"/>
    <x v="0"/>
    <s v="03.16.02"/>
    <x v="9"/>
    <x v="0"/>
    <x v="0"/>
    <s v="Gabinete do Presidente"/>
    <s v="03.16.02"/>
    <s v="Gabinete do Presidente"/>
    <s v="03.16.02"/>
    <x v="51"/>
    <x v="0"/>
    <x v="0"/>
    <x v="0"/>
    <x v="0"/>
    <x v="0"/>
    <x v="0"/>
    <x v="0"/>
    <x v="4"/>
    <s v="2023-06-21"/>
    <x v="1"/>
    <n v="914"/>
    <x v="0"/>
    <m/>
    <x v="0"/>
    <m/>
    <x v="21"/>
    <n v="100477977"/>
    <x v="0"/>
    <x v="6"/>
    <s v="Gabinete do Presidente"/>
    <s v="ORI"/>
    <x v="0"/>
    <m/>
    <x v="0"/>
    <x v="0"/>
    <x v="0"/>
    <x v="0"/>
    <x v="0"/>
    <x v="0"/>
    <x v="0"/>
    <x v="0"/>
    <x v="0"/>
    <x v="0"/>
    <x v="0"/>
    <s v="Gabinete do Presidente"/>
    <x v="0"/>
    <x v="0"/>
    <x v="0"/>
    <x v="0"/>
    <x v="0"/>
    <x v="0"/>
    <x v="0"/>
    <s v="000000"/>
    <x v="0"/>
    <x v="0"/>
    <x v="6"/>
    <x v="0"/>
    <s v="Pagamento de salário referente a 06-2023"/>
  </r>
  <r>
    <x v="0"/>
    <n v="0"/>
    <n v="0"/>
    <n v="0"/>
    <n v="3443"/>
    <x v="3009"/>
    <x v="0"/>
    <x v="0"/>
    <x v="0"/>
    <s v="03.16.02"/>
    <x v="9"/>
    <x v="0"/>
    <x v="0"/>
    <s v="Gabinete do Presidente"/>
    <s v="03.16.02"/>
    <s v="Gabinete do Presidente"/>
    <s v="03.16.02"/>
    <x v="48"/>
    <x v="0"/>
    <x v="0"/>
    <x v="0"/>
    <x v="1"/>
    <x v="0"/>
    <x v="0"/>
    <x v="0"/>
    <x v="4"/>
    <s v="2023-06-21"/>
    <x v="1"/>
    <n v="3443"/>
    <x v="0"/>
    <m/>
    <x v="0"/>
    <m/>
    <x v="21"/>
    <n v="100477977"/>
    <x v="0"/>
    <x v="6"/>
    <s v="Gabinete do Presidente"/>
    <s v="ORI"/>
    <x v="0"/>
    <m/>
    <x v="0"/>
    <x v="0"/>
    <x v="0"/>
    <x v="0"/>
    <x v="0"/>
    <x v="0"/>
    <x v="0"/>
    <x v="0"/>
    <x v="0"/>
    <x v="0"/>
    <x v="0"/>
    <s v="Gabinete do Presidente"/>
    <x v="0"/>
    <x v="0"/>
    <x v="0"/>
    <x v="0"/>
    <x v="0"/>
    <x v="0"/>
    <x v="0"/>
    <s v="000000"/>
    <x v="0"/>
    <x v="0"/>
    <x v="6"/>
    <x v="0"/>
    <s v="Pagamento de salário referente a 06-2023"/>
  </r>
  <r>
    <x v="0"/>
    <n v="0"/>
    <n v="0"/>
    <n v="0"/>
    <n v="779"/>
    <x v="3009"/>
    <x v="0"/>
    <x v="0"/>
    <x v="0"/>
    <s v="03.16.02"/>
    <x v="9"/>
    <x v="0"/>
    <x v="0"/>
    <s v="Gabinete do Presidente"/>
    <s v="03.16.02"/>
    <s v="Gabinete do Presidente"/>
    <s v="03.16.02"/>
    <x v="42"/>
    <x v="0"/>
    <x v="0"/>
    <x v="7"/>
    <x v="0"/>
    <x v="0"/>
    <x v="0"/>
    <x v="0"/>
    <x v="4"/>
    <s v="2023-06-21"/>
    <x v="1"/>
    <n v="779"/>
    <x v="0"/>
    <m/>
    <x v="0"/>
    <m/>
    <x v="6"/>
    <n v="100474706"/>
    <x v="0"/>
    <x v="3"/>
    <s v="Gabinete do Presidente"/>
    <s v="ORI"/>
    <x v="0"/>
    <m/>
    <x v="0"/>
    <x v="0"/>
    <x v="0"/>
    <x v="0"/>
    <x v="0"/>
    <x v="0"/>
    <x v="0"/>
    <x v="0"/>
    <x v="0"/>
    <x v="0"/>
    <x v="0"/>
    <s v="Gabinete do Presidente"/>
    <x v="0"/>
    <x v="0"/>
    <x v="0"/>
    <x v="0"/>
    <x v="0"/>
    <x v="0"/>
    <x v="0"/>
    <s v="000000"/>
    <x v="0"/>
    <x v="0"/>
    <x v="3"/>
    <x v="0"/>
    <s v="Pagamento de salário referente a 06-2023"/>
  </r>
  <r>
    <x v="0"/>
    <n v="0"/>
    <n v="0"/>
    <n v="0"/>
    <n v="1169"/>
    <x v="3009"/>
    <x v="0"/>
    <x v="0"/>
    <x v="0"/>
    <s v="03.16.02"/>
    <x v="9"/>
    <x v="0"/>
    <x v="0"/>
    <s v="Gabinete do Presidente"/>
    <s v="03.16.02"/>
    <s v="Gabinete do Presidente"/>
    <s v="03.16.02"/>
    <x v="62"/>
    <x v="0"/>
    <x v="0"/>
    <x v="0"/>
    <x v="0"/>
    <x v="0"/>
    <x v="0"/>
    <x v="0"/>
    <x v="4"/>
    <s v="2023-06-21"/>
    <x v="1"/>
    <n v="1169"/>
    <x v="0"/>
    <m/>
    <x v="0"/>
    <m/>
    <x v="6"/>
    <n v="100474706"/>
    <x v="0"/>
    <x v="3"/>
    <s v="Gabinete do Presidente"/>
    <s v="ORI"/>
    <x v="0"/>
    <m/>
    <x v="0"/>
    <x v="0"/>
    <x v="0"/>
    <x v="0"/>
    <x v="0"/>
    <x v="0"/>
    <x v="0"/>
    <x v="0"/>
    <x v="0"/>
    <x v="0"/>
    <x v="0"/>
    <s v="Gabinete do Presidente"/>
    <x v="0"/>
    <x v="0"/>
    <x v="0"/>
    <x v="0"/>
    <x v="0"/>
    <x v="0"/>
    <x v="0"/>
    <s v="000000"/>
    <x v="0"/>
    <x v="0"/>
    <x v="3"/>
    <x v="0"/>
    <s v="Pagamento de salário referente a 06-2023"/>
  </r>
  <r>
    <x v="0"/>
    <n v="0"/>
    <n v="0"/>
    <n v="0"/>
    <n v="4014"/>
    <x v="3009"/>
    <x v="0"/>
    <x v="0"/>
    <x v="0"/>
    <s v="03.16.02"/>
    <x v="9"/>
    <x v="0"/>
    <x v="0"/>
    <s v="Gabinete do Presidente"/>
    <s v="03.16.02"/>
    <s v="Gabinete do Presidente"/>
    <s v="03.16.02"/>
    <x v="51"/>
    <x v="0"/>
    <x v="0"/>
    <x v="0"/>
    <x v="0"/>
    <x v="0"/>
    <x v="0"/>
    <x v="0"/>
    <x v="4"/>
    <s v="2023-06-21"/>
    <x v="1"/>
    <n v="4014"/>
    <x v="0"/>
    <m/>
    <x v="0"/>
    <m/>
    <x v="6"/>
    <n v="100474706"/>
    <x v="0"/>
    <x v="3"/>
    <s v="Gabinete do Presidente"/>
    <s v="ORI"/>
    <x v="0"/>
    <m/>
    <x v="0"/>
    <x v="0"/>
    <x v="0"/>
    <x v="0"/>
    <x v="0"/>
    <x v="0"/>
    <x v="0"/>
    <x v="0"/>
    <x v="0"/>
    <x v="0"/>
    <x v="0"/>
    <s v="Gabinete do Presidente"/>
    <x v="0"/>
    <x v="0"/>
    <x v="0"/>
    <x v="0"/>
    <x v="0"/>
    <x v="0"/>
    <x v="0"/>
    <s v="000000"/>
    <x v="0"/>
    <x v="0"/>
    <x v="3"/>
    <x v="0"/>
    <s v="Pagamento de salário referente a 06-2023"/>
  </r>
  <r>
    <x v="0"/>
    <n v="0"/>
    <n v="0"/>
    <n v="0"/>
    <n v="15103"/>
    <x v="3009"/>
    <x v="0"/>
    <x v="0"/>
    <x v="0"/>
    <s v="03.16.02"/>
    <x v="9"/>
    <x v="0"/>
    <x v="0"/>
    <s v="Gabinete do Presidente"/>
    <s v="03.16.02"/>
    <s v="Gabinete do Presidente"/>
    <s v="03.16.02"/>
    <x v="48"/>
    <x v="0"/>
    <x v="0"/>
    <x v="0"/>
    <x v="1"/>
    <x v="0"/>
    <x v="0"/>
    <x v="0"/>
    <x v="4"/>
    <s v="2023-06-21"/>
    <x v="1"/>
    <n v="15103"/>
    <x v="0"/>
    <m/>
    <x v="0"/>
    <m/>
    <x v="6"/>
    <n v="100474706"/>
    <x v="0"/>
    <x v="3"/>
    <s v="Gabinete do Presidente"/>
    <s v="ORI"/>
    <x v="0"/>
    <m/>
    <x v="0"/>
    <x v="0"/>
    <x v="0"/>
    <x v="0"/>
    <x v="0"/>
    <x v="0"/>
    <x v="0"/>
    <x v="0"/>
    <x v="0"/>
    <x v="0"/>
    <x v="0"/>
    <s v="Gabinete do Presidente"/>
    <x v="0"/>
    <x v="0"/>
    <x v="0"/>
    <x v="0"/>
    <x v="0"/>
    <x v="0"/>
    <x v="0"/>
    <s v="000000"/>
    <x v="0"/>
    <x v="0"/>
    <x v="3"/>
    <x v="0"/>
    <s v="Pagamento de salário referente a 06-2023"/>
  </r>
  <r>
    <x v="0"/>
    <n v="0"/>
    <n v="0"/>
    <n v="0"/>
    <n v="11704"/>
    <x v="3009"/>
    <x v="0"/>
    <x v="0"/>
    <x v="0"/>
    <s v="03.16.02"/>
    <x v="9"/>
    <x v="0"/>
    <x v="0"/>
    <s v="Gabinete do Presidente"/>
    <s v="03.16.02"/>
    <s v="Gabinete do Presidente"/>
    <s v="03.16.02"/>
    <x v="42"/>
    <x v="0"/>
    <x v="0"/>
    <x v="7"/>
    <x v="0"/>
    <x v="0"/>
    <x v="0"/>
    <x v="0"/>
    <x v="4"/>
    <s v="2023-06-21"/>
    <x v="1"/>
    <n v="11704"/>
    <x v="0"/>
    <m/>
    <x v="0"/>
    <m/>
    <x v="4"/>
    <n v="100474693"/>
    <x v="0"/>
    <x v="0"/>
    <s v="Gabinete do Presidente"/>
    <s v="ORI"/>
    <x v="0"/>
    <m/>
    <x v="0"/>
    <x v="0"/>
    <x v="0"/>
    <x v="0"/>
    <x v="0"/>
    <x v="0"/>
    <x v="0"/>
    <x v="0"/>
    <x v="0"/>
    <x v="0"/>
    <x v="0"/>
    <s v="Gabinete do Presidente"/>
    <x v="0"/>
    <x v="0"/>
    <x v="0"/>
    <x v="0"/>
    <x v="0"/>
    <x v="0"/>
    <x v="0"/>
    <s v="000000"/>
    <x v="0"/>
    <x v="0"/>
    <x v="0"/>
    <x v="0"/>
    <s v="Pagamento de salário referente a 06-2023"/>
  </r>
  <r>
    <x v="0"/>
    <n v="0"/>
    <n v="0"/>
    <n v="0"/>
    <n v="17554"/>
    <x v="3009"/>
    <x v="0"/>
    <x v="0"/>
    <x v="0"/>
    <s v="03.16.02"/>
    <x v="9"/>
    <x v="0"/>
    <x v="0"/>
    <s v="Gabinete do Presidente"/>
    <s v="03.16.02"/>
    <s v="Gabinete do Presidente"/>
    <s v="03.16.02"/>
    <x v="62"/>
    <x v="0"/>
    <x v="0"/>
    <x v="0"/>
    <x v="0"/>
    <x v="0"/>
    <x v="0"/>
    <x v="0"/>
    <x v="4"/>
    <s v="2023-06-21"/>
    <x v="1"/>
    <n v="17554"/>
    <x v="0"/>
    <m/>
    <x v="0"/>
    <m/>
    <x v="4"/>
    <n v="100474693"/>
    <x v="0"/>
    <x v="0"/>
    <s v="Gabinete do Presidente"/>
    <s v="ORI"/>
    <x v="0"/>
    <m/>
    <x v="0"/>
    <x v="0"/>
    <x v="0"/>
    <x v="0"/>
    <x v="0"/>
    <x v="0"/>
    <x v="0"/>
    <x v="0"/>
    <x v="0"/>
    <x v="0"/>
    <x v="0"/>
    <s v="Gabinete do Presidente"/>
    <x v="0"/>
    <x v="0"/>
    <x v="0"/>
    <x v="0"/>
    <x v="0"/>
    <x v="0"/>
    <x v="0"/>
    <s v="000000"/>
    <x v="0"/>
    <x v="0"/>
    <x v="0"/>
    <x v="0"/>
    <s v="Pagamento de salário referente a 06-2023"/>
  </r>
  <r>
    <x v="0"/>
    <n v="0"/>
    <n v="0"/>
    <n v="0"/>
    <n v="60230"/>
    <x v="3009"/>
    <x v="0"/>
    <x v="0"/>
    <x v="0"/>
    <s v="03.16.02"/>
    <x v="9"/>
    <x v="0"/>
    <x v="0"/>
    <s v="Gabinete do Presidente"/>
    <s v="03.16.02"/>
    <s v="Gabinete do Presidente"/>
    <s v="03.16.02"/>
    <x v="51"/>
    <x v="0"/>
    <x v="0"/>
    <x v="0"/>
    <x v="0"/>
    <x v="0"/>
    <x v="0"/>
    <x v="0"/>
    <x v="4"/>
    <s v="2023-06-21"/>
    <x v="1"/>
    <n v="60230"/>
    <x v="0"/>
    <m/>
    <x v="0"/>
    <m/>
    <x v="4"/>
    <n v="100474693"/>
    <x v="0"/>
    <x v="0"/>
    <s v="Gabinete do Presidente"/>
    <s v="ORI"/>
    <x v="0"/>
    <m/>
    <x v="0"/>
    <x v="0"/>
    <x v="0"/>
    <x v="0"/>
    <x v="0"/>
    <x v="0"/>
    <x v="0"/>
    <x v="0"/>
    <x v="0"/>
    <x v="0"/>
    <x v="0"/>
    <s v="Gabinete do Presidente"/>
    <x v="0"/>
    <x v="0"/>
    <x v="0"/>
    <x v="0"/>
    <x v="0"/>
    <x v="0"/>
    <x v="0"/>
    <s v="000000"/>
    <x v="0"/>
    <x v="0"/>
    <x v="0"/>
    <x v="0"/>
    <s v="Pagamento de salário referente a 06-2023"/>
  </r>
  <r>
    <x v="0"/>
    <n v="0"/>
    <n v="0"/>
    <n v="0"/>
    <n v="226551"/>
    <x v="3009"/>
    <x v="0"/>
    <x v="0"/>
    <x v="0"/>
    <s v="03.16.02"/>
    <x v="9"/>
    <x v="0"/>
    <x v="0"/>
    <s v="Gabinete do Presidente"/>
    <s v="03.16.02"/>
    <s v="Gabinete do Presidente"/>
    <s v="03.16.02"/>
    <x v="48"/>
    <x v="0"/>
    <x v="0"/>
    <x v="0"/>
    <x v="1"/>
    <x v="0"/>
    <x v="0"/>
    <x v="0"/>
    <x v="4"/>
    <s v="2023-06-21"/>
    <x v="1"/>
    <n v="226551"/>
    <x v="0"/>
    <m/>
    <x v="0"/>
    <m/>
    <x v="4"/>
    <n v="100474693"/>
    <x v="0"/>
    <x v="0"/>
    <s v="Gabinete do Presidente"/>
    <s v="ORI"/>
    <x v="0"/>
    <m/>
    <x v="0"/>
    <x v="0"/>
    <x v="0"/>
    <x v="0"/>
    <x v="0"/>
    <x v="0"/>
    <x v="0"/>
    <x v="0"/>
    <x v="0"/>
    <x v="0"/>
    <x v="0"/>
    <s v="Gabinete do Presidente"/>
    <x v="0"/>
    <x v="0"/>
    <x v="0"/>
    <x v="0"/>
    <x v="0"/>
    <x v="0"/>
    <x v="0"/>
    <s v="000000"/>
    <x v="0"/>
    <x v="0"/>
    <x v="0"/>
    <x v="0"/>
    <s v="Pagamento de salário referente a 06-2023"/>
  </r>
  <r>
    <x v="0"/>
    <n v="0"/>
    <n v="0"/>
    <n v="0"/>
    <n v="649"/>
    <x v="3010"/>
    <x v="0"/>
    <x v="0"/>
    <x v="0"/>
    <s v="03.16.11"/>
    <x v="48"/>
    <x v="0"/>
    <x v="0"/>
    <s v="Direcção de Obras"/>
    <s v="03.16.11"/>
    <s v="Direcção de Obras"/>
    <s v="03.16.11"/>
    <x v="42"/>
    <x v="0"/>
    <x v="0"/>
    <x v="7"/>
    <x v="0"/>
    <x v="0"/>
    <x v="0"/>
    <x v="0"/>
    <x v="4"/>
    <s v="2023-06-21"/>
    <x v="1"/>
    <n v="649"/>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1209"/>
    <x v="3010"/>
    <x v="0"/>
    <x v="0"/>
    <x v="0"/>
    <s v="03.16.11"/>
    <x v="48"/>
    <x v="0"/>
    <x v="0"/>
    <s v="Direcção de Obras"/>
    <s v="03.16.11"/>
    <s v="Direcção de Obras"/>
    <s v="03.16.11"/>
    <x v="54"/>
    <x v="0"/>
    <x v="0"/>
    <x v="0"/>
    <x v="0"/>
    <x v="0"/>
    <x v="0"/>
    <x v="0"/>
    <x v="4"/>
    <s v="2023-06-21"/>
    <x v="1"/>
    <n v="1209"/>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21"/>
    <x v="3010"/>
    <x v="0"/>
    <x v="0"/>
    <x v="0"/>
    <s v="03.16.11"/>
    <x v="48"/>
    <x v="0"/>
    <x v="0"/>
    <s v="Direcção de Obras"/>
    <s v="03.16.11"/>
    <s v="Direcção de Obras"/>
    <s v="03.16.11"/>
    <x v="52"/>
    <x v="0"/>
    <x v="0"/>
    <x v="0"/>
    <x v="0"/>
    <x v="0"/>
    <x v="0"/>
    <x v="0"/>
    <x v="4"/>
    <s v="2023-06-21"/>
    <x v="1"/>
    <n v="21"/>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1665"/>
    <x v="3010"/>
    <x v="0"/>
    <x v="0"/>
    <x v="0"/>
    <s v="03.16.11"/>
    <x v="48"/>
    <x v="0"/>
    <x v="0"/>
    <s v="Direcção de Obras"/>
    <s v="03.16.11"/>
    <s v="Direcção de Obras"/>
    <s v="03.16.11"/>
    <x v="51"/>
    <x v="0"/>
    <x v="0"/>
    <x v="0"/>
    <x v="0"/>
    <x v="0"/>
    <x v="0"/>
    <x v="0"/>
    <x v="4"/>
    <s v="2023-06-21"/>
    <x v="1"/>
    <n v="1665"/>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15882"/>
    <x v="3010"/>
    <x v="0"/>
    <x v="0"/>
    <x v="0"/>
    <s v="03.16.11"/>
    <x v="48"/>
    <x v="0"/>
    <x v="0"/>
    <s v="Direcção de Obras"/>
    <s v="03.16.11"/>
    <s v="Direcção de Obras"/>
    <s v="03.16.11"/>
    <x v="37"/>
    <x v="0"/>
    <x v="0"/>
    <x v="0"/>
    <x v="1"/>
    <x v="0"/>
    <x v="0"/>
    <x v="0"/>
    <x v="4"/>
    <s v="2023-06-21"/>
    <x v="1"/>
    <n v="15882"/>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13288"/>
    <x v="3010"/>
    <x v="0"/>
    <x v="0"/>
    <x v="0"/>
    <s v="03.16.11"/>
    <x v="48"/>
    <x v="0"/>
    <x v="0"/>
    <s v="Direcção de Obras"/>
    <s v="03.16.11"/>
    <s v="Direcção de Obras"/>
    <s v="03.16.11"/>
    <x v="49"/>
    <x v="0"/>
    <x v="0"/>
    <x v="0"/>
    <x v="1"/>
    <x v="0"/>
    <x v="0"/>
    <x v="0"/>
    <x v="4"/>
    <s v="2023-06-21"/>
    <x v="1"/>
    <n v="13288"/>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6503"/>
    <x v="3010"/>
    <x v="0"/>
    <x v="0"/>
    <x v="0"/>
    <s v="03.16.11"/>
    <x v="48"/>
    <x v="0"/>
    <x v="0"/>
    <s v="Direcção de Obras"/>
    <s v="03.16.11"/>
    <s v="Direcção de Obras"/>
    <s v="03.16.11"/>
    <x v="48"/>
    <x v="0"/>
    <x v="0"/>
    <x v="0"/>
    <x v="1"/>
    <x v="0"/>
    <x v="0"/>
    <x v="0"/>
    <x v="4"/>
    <s v="2023-06-21"/>
    <x v="1"/>
    <n v="6503"/>
    <x v="0"/>
    <m/>
    <x v="0"/>
    <m/>
    <x v="2"/>
    <n v="100474696"/>
    <x v="0"/>
    <x v="2"/>
    <s v="Direcção de Obras"/>
    <s v="ORI"/>
    <x v="0"/>
    <m/>
    <x v="0"/>
    <x v="0"/>
    <x v="0"/>
    <x v="0"/>
    <x v="0"/>
    <x v="0"/>
    <x v="0"/>
    <x v="0"/>
    <x v="0"/>
    <x v="0"/>
    <x v="0"/>
    <s v="Direcção de Obras"/>
    <x v="0"/>
    <x v="0"/>
    <x v="0"/>
    <x v="0"/>
    <x v="0"/>
    <x v="0"/>
    <x v="0"/>
    <s v="000000"/>
    <x v="0"/>
    <x v="0"/>
    <x v="2"/>
    <x v="0"/>
    <s v="Pagamento de salário referente a 06-2023"/>
  </r>
  <r>
    <x v="0"/>
    <n v="0"/>
    <n v="0"/>
    <n v="0"/>
    <n v="149"/>
    <x v="3010"/>
    <x v="0"/>
    <x v="0"/>
    <x v="0"/>
    <s v="03.16.11"/>
    <x v="48"/>
    <x v="0"/>
    <x v="0"/>
    <s v="Direcção de Obras"/>
    <s v="03.16.11"/>
    <s v="Direcção de Obras"/>
    <s v="03.16.11"/>
    <x v="42"/>
    <x v="0"/>
    <x v="0"/>
    <x v="7"/>
    <x v="0"/>
    <x v="0"/>
    <x v="0"/>
    <x v="0"/>
    <x v="4"/>
    <s v="2023-06-21"/>
    <x v="1"/>
    <n v="149"/>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277"/>
    <x v="3010"/>
    <x v="0"/>
    <x v="0"/>
    <x v="0"/>
    <s v="03.16.11"/>
    <x v="48"/>
    <x v="0"/>
    <x v="0"/>
    <s v="Direcção de Obras"/>
    <s v="03.16.11"/>
    <s v="Direcção de Obras"/>
    <s v="03.16.11"/>
    <x v="54"/>
    <x v="0"/>
    <x v="0"/>
    <x v="0"/>
    <x v="0"/>
    <x v="0"/>
    <x v="0"/>
    <x v="0"/>
    <x v="4"/>
    <s v="2023-06-21"/>
    <x v="1"/>
    <n v="277"/>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4"/>
    <x v="3010"/>
    <x v="0"/>
    <x v="0"/>
    <x v="0"/>
    <s v="03.16.11"/>
    <x v="48"/>
    <x v="0"/>
    <x v="0"/>
    <s v="Direcção de Obras"/>
    <s v="03.16.11"/>
    <s v="Direcção de Obras"/>
    <s v="03.16.11"/>
    <x v="52"/>
    <x v="0"/>
    <x v="0"/>
    <x v="0"/>
    <x v="0"/>
    <x v="0"/>
    <x v="0"/>
    <x v="0"/>
    <x v="4"/>
    <s v="2023-06-21"/>
    <x v="1"/>
    <n v="4"/>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382"/>
    <x v="3010"/>
    <x v="0"/>
    <x v="0"/>
    <x v="0"/>
    <s v="03.16.11"/>
    <x v="48"/>
    <x v="0"/>
    <x v="0"/>
    <s v="Direcção de Obras"/>
    <s v="03.16.11"/>
    <s v="Direcção de Obras"/>
    <s v="03.16.11"/>
    <x v="51"/>
    <x v="0"/>
    <x v="0"/>
    <x v="0"/>
    <x v="0"/>
    <x v="0"/>
    <x v="0"/>
    <x v="0"/>
    <x v="4"/>
    <s v="2023-06-21"/>
    <x v="1"/>
    <n v="382"/>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3644"/>
    <x v="3010"/>
    <x v="0"/>
    <x v="0"/>
    <x v="0"/>
    <s v="03.16.11"/>
    <x v="48"/>
    <x v="0"/>
    <x v="0"/>
    <s v="Direcção de Obras"/>
    <s v="03.16.11"/>
    <s v="Direcção de Obras"/>
    <s v="03.16.11"/>
    <x v="37"/>
    <x v="0"/>
    <x v="0"/>
    <x v="0"/>
    <x v="1"/>
    <x v="0"/>
    <x v="0"/>
    <x v="0"/>
    <x v="4"/>
    <s v="2023-06-21"/>
    <x v="1"/>
    <n v="3644"/>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3049"/>
    <x v="3010"/>
    <x v="0"/>
    <x v="0"/>
    <x v="0"/>
    <s v="03.16.11"/>
    <x v="48"/>
    <x v="0"/>
    <x v="0"/>
    <s v="Direcção de Obras"/>
    <s v="03.16.11"/>
    <s v="Direcção de Obras"/>
    <s v="03.16.11"/>
    <x v="49"/>
    <x v="0"/>
    <x v="0"/>
    <x v="0"/>
    <x v="1"/>
    <x v="0"/>
    <x v="0"/>
    <x v="0"/>
    <x v="4"/>
    <s v="2023-06-21"/>
    <x v="1"/>
    <n v="3049"/>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1495"/>
    <x v="3010"/>
    <x v="0"/>
    <x v="0"/>
    <x v="0"/>
    <s v="03.16.11"/>
    <x v="48"/>
    <x v="0"/>
    <x v="0"/>
    <s v="Direcção de Obras"/>
    <s v="03.16.11"/>
    <s v="Direcção de Obras"/>
    <s v="03.16.11"/>
    <x v="48"/>
    <x v="0"/>
    <x v="0"/>
    <x v="0"/>
    <x v="1"/>
    <x v="0"/>
    <x v="0"/>
    <x v="0"/>
    <x v="4"/>
    <s v="2023-06-21"/>
    <x v="1"/>
    <n v="1495"/>
    <x v="0"/>
    <m/>
    <x v="0"/>
    <m/>
    <x v="84"/>
    <n v="100474708"/>
    <x v="0"/>
    <x v="8"/>
    <s v="Direcção de Obras"/>
    <s v="ORI"/>
    <x v="0"/>
    <m/>
    <x v="0"/>
    <x v="0"/>
    <x v="0"/>
    <x v="0"/>
    <x v="0"/>
    <x v="0"/>
    <x v="0"/>
    <x v="0"/>
    <x v="0"/>
    <x v="0"/>
    <x v="0"/>
    <s v="Direcção de Obras"/>
    <x v="0"/>
    <x v="0"/>
    <x v="0"/>
    <x v="0"/>
    <x v="0"/>
    <x v="0"/>
    <x v="0"/>
    <s v="000000"/>
    <x v="0"/>
    <x v="0"/>
    <x v="8"/>
    <x v="0"/>
    <s v="Pagamento de salário referente a 06-2023"/>
  </r>
  <r>
    <x v="0"/>
    <n v="0"/>
    <n v="0"/>
    <n v="0"/>
    <n v="20"/>
    <x v="3010"/>
    <x v="0"/>
    <x v="0"/>
    <x v="0"/>
    <s v="03.16.11"/>
    <x v="48"/>
    <x v="0"/>
    <x v="0"/>
    <s v="Direcção de Obras"/>
    <s v="03.16.11"/>
    <s v="Direcção de Obras"/>
    <s v="03.16.11"/>
    <x v="42"/>
    <x v="0"/>
    <x v="0"/>
    <x v="7"/>
    <x v="0"/>
    <x v="0"/>
    <x v="0"/>
    <x v="0"/>
    <x v="4"/>
    <s v="2023-06-21"/>
    <x v="1"/>
    <n v="20"/>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37"/>
    <x v="3010"/>
    <x v="0"/>
    <x v="0"/>
    <x v="0"/>
    <s v="03.16.11"/>
    <x v="48"/>
    <x v="0"/>
    <x v="0"/>
    <s v="Direcção de Obras"/>
    <s v="03.16.11"/>
    <s v="Direcção de Obras"/>
    <s v="03.16.11"/>
    <x v="54"/>
    <x v="0"/>
    <x v="0"/>
    <x v="0"/>
    <x v="0"/>
    <x v="0"/>
    <x v="0"/>
    <x v="0"/>
    <x v="4"/>
    <s v="2023-06-21"/>
    <x v="1"/>
    <n v="37"/>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0"/>
    <x v="3010"/>
    <x v="0"/>
    <x v="0"/>
    <x v="0"/>
    <s v="03.16.11"/>
    <x v="48"/>
    <x v="0"/>
    <x v="0"/>
    <s v="Direcção de Obras"/>
    <s v="03.16.11"/>
    <s v="Direcção de Obras"/>
    <s v="03.16.11"/>
    <x v="52"/>
    <x v="0"/>
    <x v="0"/>
    <x v="0"/>
    <x v="0"/>
    <x v="0"/>
    <x v="0"/>
    <x v="0"/>
    <x v="4"/>
    <s v="2023-06-21"/>
    <x v="1"/>
    <n v="0"/>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51"/>
    <x v="3010"/>
    <x v="0"/>
    <x v="0"/>
    <x v="0"/>
    <s v="03.16.11"/>
    <x v="48"/>
    <x v="0"/>
    <x v="0"/>
    <s v="Direcção de Obras"/>
    <s v="03.16.11"/>
    <s v="Direcção de Obras"/>
    <s v="03.16.11"/>
    <x v="51"/>
    <x v="0"/>
    <x v="0"/>
    <x v="0"/>
    <x v="0"/>
    <x v="0"/>
    <x v="0"/>
    <x v="0"/>
    <x v="4"/>
    <s v="2023-06-21"/>
    <x v="1"/>
    <n v="51"/>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488"/>
    <x v="3010"/>
    <x v="0"/>
    <x v="0"/>
    <x v="0"/>
    <s v="03.16.11"/>
    <x v="48"/>
    <x v="0"/>
    <x v="0"/>
    <s v="Direcção de Obras"/>
    <s v="03.16.11"/>
    <s v="Direcção de Obras"/>
    <s v="03.16.11"/>
    <x v="37"/>
    <x v="0"/>
    <x v="0"/>
    <x v="0"/>
    <x v="1"/>
    <x v="0"/>
    <x v="0"/>
    <x v="0"/>
    <x v="4"/>
    <s v="2023-06-21"/>
    <x v="1"/>
    <n v="488"/>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408"/>
    <x v="3010"/>
    <x v="0"/>
    <x v="0"/>
    <x v="0"/>
    <s v="03.16.11"/>
    <x v="48"/>
    <x v="0"/>
    <x v="0"/>
    <s v="Direcção de Obras"/>
    <s v="03.16.11"/>
    <s v="Direcção de Obras"/>
    <s v="03.16.11"/>
    <x v="49"/>
    <x v="0"/>
    <x v="0"/>
    <x v="0"/>
    <x v="1"/>
    <x v="0"/>
    <x v="0"/>
    <x v="0"/>
    <x v="4"/>
    <s v="2023-06-21"/>
    <x v="1"/>
    <n v="408"/>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203"/>
    <x v="3010"/>
    <x v="0"/>
    <x v="0"/>
    <x v="0"/>
    <s v="03.16.11"/>
    <x v="48"/>
    <x v="0"/>
    <x v="0"/>
    <s v="Direcção de Obras"/>
    <s v="03.16.11"/>
    <s v="Direcção de Obras"/>
    <s v="03.16.11"/>
    <x v="48"/>
    <x v="0"/>
    <x v="0"/>
    <x v="0"/>
    <x v="1"/>
    <x v="0"/>
    <x v="0"/>
    <x v="0"/>
    <x v="4"/>
    <s v="2023-06-21"/>
    <x v="1"/>
    <n v="203"/>
    <x v="0"/>
    <m/>
    <x v="0"/>
    <m/>
    <x v="51"/>
    <n v="100478987"/>
    <x v="0"/>
    <x v="5"/>
    <s v="Direcção de Obras"/>
    <s v="ORI"/>
    <x v="0"/>
    <m/>
    <x v="0"/>
    <x v="0"/>
    <x v="0"/>
    <x v="0"/>
    <x v="0"/>
    <x v="0"/>
    <x v="0"/>
    <x v="0"/>
    <x v="0"/>
    <x v="0"/>
    <x v="0"/>
    <s v="Direcção de Obras"/>
    <x v="0"/>
    <x v="0"/>
    <x v="0"/>
    <x v="0"/>
    <x v="0"/>
    <x v="0"/>
    <x v="0"/>
    <s v="000000"/>
    <x v="0"/>
    <x v="0"/>
    <x v="5"/>
    <x v="0"/>
    <s v="Pagamento de salário referente a 06-2023"/>
  </r>
  <r>
    <x v="0"/>
    <n v="0"/>
    <n v="0"/>
    <n v="0"/>
    <n v="890"/>
    <x v="3010"/>
    <x v="0"/>
    <x v="0"/>
    <x v="0"/>
    <s v="03.16.11"/>
    <x v="48"/>
    <x v="0"/>
    <x v="0"/>
    <s v="Direcção de Obras"/>
    <s v="03.16.11"/>
    <s v="Direcção de Obras"/>
    <s v="03.16.11"/>
    <x v="42"/>
    <x v="0"/>
    <x v="0"/>
    <x v="7"/>
    <x v="0"/>
    <x v="0"/>
    <x v="0"/>
    <x v="0"/>
    <x v="4"/>
    <s v="2023-06-21"/>
    <x v="1"/>
    <n v="890"/>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1657"/>
    <x v="3010"/>
    <x v="0"/>
    <x v="0"/>
    <x v="0"/>
    <s v="03.16.11"/>
    <x v="48"/>
    <x v="0"/>
    <x v="0"/>
    <s v="Direcção de Obras"/>
    <s v="03.16.11"/>
    <s v="Direcção de Obras"/>
    <s v="03.16.11"/>
    <x v="54"/>
    <x v="0"/>
    <x v="0"/>
    <x v="0"/>
    <x v="0"/>
    <x v="0"/>
    <x v="0"/>
    <x v="0"/>
    <x v="4"/>
    <s v="2023-06-21"/>
    <x v="1"/>
    <n v="1657"/>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29"/>
    <x v="3010"/>
    <x v="0"/>
    <x v="0"/>
    <x v="0"/>
    <s v="03.16.11"/>
    <x v="48"/>
    <x v="0"/>
    <x v="0"/>
    <s v="Direcção de Obras"/>
    <s v="03.16.11"/>
    <s v="Direcção de Obras"/>
    <s v="03.16.11"/>
    <x v="52"/>
    <x v="0"/>
    <x v="0"/>
    <x v="0"/>
    <x v="0"/>
    <x v="0"/>
    <x v="0"/>
    <x v="0"/>
    <x v="4"/>
    <s v="2023-06-21"/>
    <x v="1"/>
    <n v="29"/>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2282"/>
    <x v="3010"/>
    <x v="0"/>
    <x v="0"/>
    <x v="0"/>
    <s v="03.16.11"/>
    <x v="48"/>
    <x v="0"/>
    <x v="0"/>
    <s v="Direcção de Obras"/>
    <s v="03.16.11"/>
    <s v="Direcção de Obras"/>
    <s v="03.16.11"/>
    <x v="51"/>
    <x v="0"/>
    <x v="0"/>
    <x v="0"/>
    <x v="0"/>
    <x v="0"/>
    <x v="0"/>
    <x v="0"/>
    <x v="4"/>
    <s v="2023-06-21"/>
    <x v="1"/>
    <n v="2282"/>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21762"/>
    <x v="3010"/>
    <x v="0"/>
    <x v="0"/>
    <x v="0"/>
    <s v="03.16.11"/>
    <x v="48"/>
    <x v="0"/>
    <x v="0"/>
    <s v="Direcção de Obras"/>
    <s v="03.16.11"/>
    <s v="Direcção de Obras"/>
    <s v="03.16.11"/>
    <x v="37"/>
    <x v="0"/>
    <x v="0"/>
    <x v="0"/>
    <x v="1"/>
    <x v="0"/>
    <x v="0"/>
    <x v="0"/>
    <x v="4"/>
    <s v="2023-06-21"/>
    <x v="1"/>
    <n v="21762"/>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18208"/>
    <x v="3010"/>
    <x v="0"/>
    <x v="0"/>
    <x v="0"/>
    <s v="03.16.11"/>
    <x v="48"/>
    <x v="0"/>
    <x v="0"/>
    <s v="Direcção de Obras"/>
    <s v="03.16.11"/>
    <s v="Direcção de Obras"/>
    <s v="03.16.11"/>
    <x v="49"/>
    <x v="0"/>
    <x v="0"/>
    <x v="0"/>
    <x v="1"/>
    <x v="0"/>
    <x v="0"/>
    <x v="0"/>
    <x v="4"/>
    <s v="2023-06-21"/>
    <x v="1"/>
    <n v="18208"/>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8909"/>
    <x v="3010"/>
    <x v="0"/>
    <x v="0"/>
    <x v="0"/>
    <s v="03.16.11"/>
    <x v="48"/>
    <x v="0"/>
    <x v="0"/>
    <s v="Direcção de Obras"/>
    <s v="03.16.11"/>
    <s v="Direcção de Obras"/>
    <s v="03.16.11"/>
    <x v="48"/>
    <x v="0"/>
    <x v="0"/>
    <x v="0"/>
    <x v="1"/>
    <x v="0"/>
    <x v="0"/>
    <x v="0"/>
    <x v="4"/>
    <s v="2023-06-21"/>
    <x v="1"/>
    <n v="8909"/>
    <x v="0"/>
    <m/>
    <x v="0"/>
    <m/>
    <x v="6"/>
    <n v="100474706"/>
    <x v="0"/>
    <x v="3"/>
    <s v="Direcção de Obras"/>
    <s v="ORI"/>
    <x v="0"/>
    <m/>
    <x v="0"/>
    <x v="0"/>
    <x v="0"/>
    <x v="0"/>
    <x v="0"/>
    <x v="0"/>
    <x v="0"/>
    <x v="0"/>
    <x v="0"/>
    <x v="0"/>
    <x v="0"/>
    <s v="Direcção de Obras"/>
    <x v="0"/>
    <x v="0"/>
    <x v="0"/>
    <x v="0"/>
    <x v="0"/>
    <x v="0"/>
    <x v="0"/>
    <s v="000000"/>
    <x v="0"/>
    <x v="0"/>
    <x v="3"/>
    <x v="0"/>
    <s v="Pagamento de salário referente a 06-2023"/>
  </r>
  <r>
    <x v="0"/>
    <n v="0"/>
    <n v="0"/>
    <n v="0"/>
    <n v="10532"/>
    <x v="3010"/>
    <x v="0"/>
    <x v="0"/>
    <x v="0"/>
    <s v="03.16.11"/>
    <x v="48"/>
    <x v="0"/>
    <x v="0"/>
    <s v="Direcção de Obras"/>
    <s v="03.16.11"/>
    <s v="Direcção de Obras"/>
    <s v="03.16.11"/>
    <x v="42"/>
    <x v="0"/>
    <x v="0"/>
    <x v="7"/>
    <x v="0"/>
    <x v="0"/>
    <x v="0"/>
    <x v="0"/>
    <x v="4"/>
    <s v="2023-06-21"/>
    <x v="1"/>
    <n v="10532"/>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19602"/>
    <x v="3010"/>
    <x v="0"/>
    <x v="0"/>
    <x v="0"/>
    <s v="03.16.11"/>
    <x v="48"/>
    <x v="0"/>
    <x v="0"/>
    <s v="Direcção de Obras"/>
    <s v="03.16.11"/>
    <s v="Direcção de Obras"/>
    <s v="03.16.11"/>
    <x v="54"/>
    <x v="0"/>
    <x v="0"/>
    <x v="0"/>
    <x v="0"/>
    <x v="0"/>
    <x v="0"/>
    <x v="0"/>
    <x v="4"/>
    <s v="2023-06-21"/>
    <x v="1"/>
    <n v="19602"/>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346"/>
    <x v="3010"/>
    <x v="0"/>
    <x v="0"/>
    <x v="0"/>
    <s v="03.16.11"/>
    <x v="48"/>
    <x v="0"/>
    <x v="0"/>
    <s v="Direcção de Obras"/>
    <s v="03.16.11"/>
    <s v="Direcção de Obras"/>
    <s v="03.16.11"/>
    <x v="52"/>
    <x v="0"/>
    <x v="0"/>
    <x v="0"/>
    <x v="0"/>
    <x v="0"/>
    <x v="0"/>
    <x v="0"/>
    <x v="4"/>
    <s v="2023-06-21"/>
    <x v="1"/>
    <n v="346"/>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26990"/>
    <x v="3010"/>
    <x v="0"/>
    <x v="0"/>
    <x v="0"/>
    <s v="03.16.11"/>
    <x v="48"/>
    <x v="0"/>
    <x v="0"/>
    <s v="Direcção de Obras"/>
    <s v="03.16.11"/>
    <s v="Direcção de Obras"/>
    <s v="03.16.11"/>
    <x v="51"/>
    <x v="0"/>
    <x v="0"/>
    <x v="0"/>
    <x v="0"/>
    <x v="0"/>
    <x v="0"/>
    <x v="0"/>
    <x v="4"/>
    <s v="2023-06-21"/>
    <x v="1"/>
    <n v="26990"/>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257305"/>
    <x v="3010"/>
    <x v="0"/>
    <x v="0"/>
    <x v="0"/>
    <s v="03.16.11"/>
    <x v="48"/>
    <x v="0"/>
    <x v="0"/>
    <s v="Direcção de Obras"/>
    <s v="03.16.11"/>
    <s v="Direcção de Obras"/>
    <s v="03.16.11"/>
    <x v="37"/>
    <x v="0"/>
    <x v="0"/>
    <x v="0"/>
    <x v="1"/>
    <x v="0"/>
    <x v="0"/>
    <x v="0"/>
    <x v="4"/>
    <s v="2023-06-21"/>
    <x v="1"/>
    <n v="257305"/>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215279"/>
    <x v="3010"/>
    <x v="0"/>
    <x v="0"/>
    <x v="0"/>
    <s v="03.16.11"/>
    <x v="48"/>
    <x v="0"/>
    <x v="0"/>
    <s v="Direcção de Obras"/>
    <s v="03.16.11"/>
    <s v="Direcção de Obras"/>
    <s v="03.16.11"/>
    <x v="49"/>
    <x v="0"/>
    <x v="0"/>
    <x v="0"/>
    <x v="1"/>
    <x v="0"/>
    <x v="0"/>
    <x v="0"/>
    <x v="4"/>
    <s v="2023-06-21"/>
    <x v="1"/>
    <n v="215279"/>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105290"/>
    <x v="3010"/>
    <x v="0"/>
    <x v="0"/>
    <x v="0"/>
    <s v="03.16.11"/>
    <x v="48"/>
    <x v="0"/>
    <x v="0"/>
    <s v="Direcção de Obras"/>
    <s v="03.16.11"/>
    <s v="Direcção de Obras"/>
    <s v="03.16.11"/>
    <x v="48"/>
    <x v="0"/>
    <x v="0"/>
    <x v="0"/>
    <x v="1"/>
    <x v="0"/>
    <x v="0"/>
    <x v="0"/>
    <x v="4"/>
    <s v="2023-06-21"/>
    <x v="1"/>
    <n v="105290"/>
    <x v="0"/>
    <m/>
    <x v="0"/>
    <m/>
    <x v="4"/>
    <n v="100474693"/>
    <x v="0"/>
    <x v="0"/>
    <s v="Direcção de Obras"/>
    <s v="ORI"/>
    <x v="0"/>
    <m/>
    <x v="0"/>
    <x v="0"/>
    <x v="0"/>
    <x v="0"/>
    <x v="0"/>
    <x v="0"/>
    <x v="0"/>
    <x v="0"/>
    <x v="0"/>
    <x v="0"/>
    <x v="0"/>
    <s v="Direcção de Obras"/>
    <x v="0"/>
    <x v="0"/>
    <x v="0"/>
    <x v="0"/>
    <x v="0"/>
    <x v="0"/>
    <x v="0"/>
    <s v="000000"/>
    <x v="0"/>
    <x v="0"/>
    <x v="0"/>
    <x v="0"/>
    <s v="Pagamento de salário referente a 06-2023"/>
  </r>
  <r>
    <x v="0"/>
    <n v="0"/>
    <n v="0"/>
    <n v="0"/>
    <n v="898"/>
    <x v="3011"/>
    <x v="0"/>
    <x v="0"/>
    <x v="0"/>
    <s v="03.16.12"/>
    <x v="54"/>
    <x v="0"/>
    <x v="0"/>
    <s v="Direcção de Urbanismo"/>
    <s v="03.16.12"/>
    <s v="Direcção de Urbanismo"/>
    <s v="03.16.12"/>
    <x v="42"/>
    <x v="0"/>
    <x v="0"/>
    <x v="7"/>
    <x v="0"/>
    <x v="0"/>
    <x v="0"/>
    <x v="0"/>
    <x v="4"/>
    <s v="2023-06-21"/>
    <x v="1"/>
    <n v="898"/>
    <x v="0"/>
    <m/>
    <x v="0"/>
    <m/>
    <x v="2"/>
    <n v="100474696"/>
    <x v="0"/>
    <x v="2"/>
    <s v="Direcção de Urbanismo"/>
    <s v="ORI"/>
    <x v="0"/>
    <m/>
    <x v="0"/>
    <x v="0"/>
    <x v="0"/>
    <x v="0"/>
    <x v="0"/>
    <x v="0"/>
    <x v="0"/>
    <x v="0"/>
    <x v="0"/>
    <x v="0"/>
    <x v="0"/>
    <s v="Direcção de Urbanismo"/>
    <x v="0"/>
    <x v="0"/>
    <x v="0"/>
    <x v="0"/>
    <x v="0"/>
    <x v="0"/>
    <x v="0"/>
    <s v="000000"/>
    <x v="0"/>
    <x v="0"/>
    <x v="2"/>
    <x v="0"/>
    <s v="Pagamento de salário referente a 06-2023"/>
  </r>
  <r>
    <x v="0"/>
    <n v="0"/>
    <n v="0"/>
    <n v="0"/>
    <n v="480"/>
    <x v="3011"/>
    <x v="0"/>
    <x v="0"/>
    <x v="0"/>
    <s v="03.16.12"/>
    <x v="54"/>
    <x v="0"/>
    <x v="0"/>
    <s v="Direcção de Urbanismo"/>
    <s v="03.16.12"/>
    <s v="Direcção de Urbanismo"/>
    <s v="03.16.12"/>
    <x v="54"/>
    <x v="0"/>
    <x v="0"/>
    <x v="0"/>
    <x v="0"/>
    <x v="0"/>
    <x v="0"/>
    <x v="0"/>
    <x v="4"/>
    <s v="2023-06-21"/>
    <x v="1"/>
    <n v="480"/>
    <x v="0"/>
    <m/>
    <x v="0"/>
    <m/>
    <x v="2"/>
    <n v="100474696"/>
    <x v="0"/>
    <x v="2"/>
    <s v="Direcção de Urbanismo"/>
    <s v="ORI"/>
    <x v="0"/>
    <m/>
    <x v="0"/>
    <x v="0"/>
    <x v="0"/>
    <x v="0"/>
    <x v="0"/>
    <x v="0"/>
    <x v="0"/>
    <x v="0"/>
    <x v="0"/>
    <x v="0"/>
    <x v="0"/>
    <s v="Direcção de Urbanismo"/>
    <x v="0"/>
    <x v="0"/>
    <x v="0"/>
    <x v="0"/>
    <x v="0"/>
    <x v="0"/>
    <x v="0"/>
    <s v="000000"/>
    <x v="0"/>
    <x v="0"/>
    <x v="2"/>
    <x v="0"/>
    <s v="Pagamento de salário referente a 06-2023"/>
  </r>
  <r>
    <x v="0"/>
    <n v="0"/>
    <n v="0"/>
    <n v="0"/>
    <n v="4618"/>
    <x v="3011"/>
    <x v="0"/>
    <x v="0"/>
    <x v="0"/>
    <s v="03.16.12"/>
    <x v="54"/>
    <x v="0"/>
    <x v="0"/>
    <s v="Direcção de Urbanismo"/>
    <s v="03.16.12"/>
    <s v="Direcção de Urbanismo"/>
    <s v="03.16.12"/>
    <x v="37"/>
    <x v="0"/>
    <x v="0"/>
    <x v="0"/>
    <x v="1"/>
    <x v="0"/>
    <x v="0"/>
    <x v="0"/>
    <x v="4"/>
    <s v="2023-06-21"/>
    <x v="1"/>
    <n v="4618"/>
    <x v="0"/>
    <m/>
    <x v="0"/>
    <m/>
    <x v="2"/>
    <n v="100474696"/>
    <x v="0"/>
    <x v="2"/>
    <s v="Direcção de Urbanismo"/>
    <s v="ORI"/>
    <x v="0"/>
    <m/>
    <x v="0"/>
    <x v="0"/>
    <x v="0"/>
    <x v="0"/>
    <x v="0"/>
    <x v="0"/>
    <x v="0"/>
    <x v="0"/>
    <x v="0"/>
    <x v="0"/>
    <x v="0"/>
    <s v="Direcção de Urbanismo"/>
    <x v="0"/>
    <x v="0"/>
    <x v="0"/>
    <x v="0"/>
    <x v="0"/>
    <x v="0"/>
    <x v="0"/>
    <s v="000000"/>
    <x v="0"/>
    <x v="0"/>
    <x v="2"/>
    <x v="0"/>
    <s v="Pagamento de salário referente a 06-2023"/>
  </r>
  <r>
    <x v="0"/>
    <n v="0"/>
    <n v="0"/>
    <n v="0"/>
    <n v="8983"/>
    <x v="3011"/>
    <x v="0"/>
    <x v="0"/>
    <x v="0"/>
    <s v="03.16.12"/>
    <x v="54"/>
    <x v="0"/>
    <x v="0"/>
    <s v="Direcção de Urbanismo"/>
    <s v="03.16.12"/>
    <s v="Direcção de Urbanismo"/>
    <s v="03.16.12"/>
    <x v="48"/>
    <x v="0"/>
    <x v="0"/>
    <x v="0"/>
    <x v="1"/>
    <x v="0"/>
    <x v="0"/>
    <x v="0"/>
    <x v="4"/>
    <s v="2023-06-21"/>
    <x v="1"/>
    <n v="8983"/>
    <x v="0"/>
    <m/>
    <x v="0"/>
    <m/>
    <x v="2"/>
    <n v="100474696"/>
    <x v="0"/>
    <x v="2"/>
    <s v="Direcção de Urbanismo"/>
    <s v="ORI"/>
    <x v="0"/>
    <m/>
    <x v="0"/>
    <x v="0"/>
    <x v="0"/>
    <x v="0"/>
    <x v="0"/>
    <x v="0"/>
    <x v="0"/>
    <x v="0"/>
    <x v="0"/>
    <x v="0"/>
    <x v="0"/>
    <s v="Direcção de Urbanismo"/>
    <x v="0"/>
    <x v="0"/>
    <x v="0"/>
    <x v="0"/>
    <x v="0"/>
    <x v="0"/>
    <x v="0"/>
    <s v="000000"/>
    <x v="0"/>
    <x v="0"/>
    <x v="2"/>
    <x v="0"/>
    <s v="Pagamento de salário referente a 06-2023"/>
  </r>
  <r>
    <x v="0"/>
    <n v="0"/>
    <n v="0"/>
    <n v="0"/>
    <n v="29"/>
    <x v="3011"/>
    <x v="0"/>
    <x v="0"/>
    <x v="0"/>
    <s v="03.16.12"/>
    <x v="54"/>
    <x v="0"/>
    <x v="0"/>
    <s v="Direcção de Urbanismo"/>
    <s v="03.16.12"/>
    <s v="Direcção de Urbanismo"/>
    <s v="03.16.12"/>
    <x v="42"/>
    <x v="0"/>
    <x v="0"/>
    <x v="7"/>
    <x v="0"/>
    <x v="0"/>
    <x v="0"/>
    <x v="0"/>
    <x v="4"/>
    <s v="2023-06-21"/>
    <x v="1"/>
    <n v="29"/>
    <x v="0"/>
    <m/>
    <x v="0"/>
    <m/>
    <x v="21"/>
    <n v="100477977"/>
    <x v="0"/>
    <x v="6"/>
    <s v="Direcção de Urbanismo"/>
    <s v="ORI"/>
    <x v="0"/>
    <m/>
    <x v="0"/>
    <x v="0"/>
    <x v="0"/>
    <x v="0"/>
    <x v="0"/>
    <x v="0"/>
    <x v="0"/>
    <x v="0"/>
    <x v="0"/>
    <x v="0"/>
    <x v="0"/>
    <s v="Direcção de Urbanismo"/>
    <x v="0"/>
    <x v="0"/>
    <x v="0"/>
    <x v="0"/>
    <x v="0"/>
    <x v="0"/>
    <x v="0"/>
    <s v="000000"/>
    <x v="0"/>
    <x v="0"/>
    <x v="6"/>
    <x v="0"/>
    <s v="Pagamento de salário referente a 06-2023"/>
  </r>
  <r>
    <x v="0"/>
    <n v="0"/>
    <n v="0"/>
    <n v="0"/>
    <n v="16"/>
    <x v="3011"/>
    <x v="0"/>
    <x v="0"/>
    <x v="0"/>
    <s v="03.16.12"/>
    <x v="54"/>
    <x v="0"/>
    <x v="0"/>
    <s v="Direcção de Urbanismo"/>
    <s v="03.16.12"/>
    <s v="Direcção de Urbanismo"/>
    <s v="03.16.12"/>
    <x v="54"/>
    <x v="0"/>
    <x v="0"/>
    <x v="0"/>
    <x v="0"/>
    <x v="0"/>
    <x v="0"/>
    <x v="0"/>
    <x v="4"/>
    <s v="2023-06-21"/>
    <x v="1"/>
    <n v="16"/>
    <x v="0"/>
    <m/>
    <x v="0"/>
    <m/>
    <x v="21"/>
    <n v="100477977"/>
    <x v="0"/>
    <x v="6"/>
    <s v="Direcção de Urbanismo"/>
    <s v="ORI"/>
    <x v="0"/>
    <m/>
    <x v="0"/>
    <x v="0"/>
    <x v="0"/>
    <x v="0"/>
    <x v="0"/>
    <x v="0"/>
    <x v="0"/>
    <x v="0"/>
    <x v="0"/>
    <x v="0"/>
    <x v="0"/>
    <s v="Direcção de Urbanismo"/>
    <x v="0"/>
    <x v="0"/>
    <x v="0"/>
    <x v="0"/>
    <x v="0"/>
    <x v="0"/>
    <x v="0"/>
    <s v="000000"/>
    <x v="0"/>
    <x v="0"/>
    <x v="6"/>
    <x v="0"/>
    <s v="Pagamento de salário referente a 06-2023"/>
  </r>
  <r>
    <x v="0"/>
    <n v="0"/>
    <n v="0"/>
    <n v="0"/>
    <n v="154"/>
    <x v="3011"/>
    <x v="0"/>
    <x v="0"/>
    <x v="0"/>
    <s v="03.16.12"/>
    <x v="54"/>
    <x v="0"/>
    <x v="0"/>
    <s v="Direcção de Urbanismo"/>
    <s v="03.16.12"/>
    <s v="Direcção de Urbanismo"/>
    <s v="03.16.12"/>
    <x v="37"/>
    <x v="0"/>
    <x v="0"/>
    <x v="0"/>
    <x v="1"/>
    <x v="0"/>
    <x v="0"/>
    <x v="0"/>
    <x v="4"/>
    <s v="2023-06-21"/>
    <x v="1"/>
    <n v="154"/>
    <x v="0"/>
    <m/>
    <x v="0"/>
    <m/>
    <x v="21"/>
    <n v="100477977"/>
    <x v="0"/>
    <x v="6"/>
    <s v="Direcção de Urbanismo"/>
    <s v="ORI"/>
    <x v="0"/>
    <m/>
    <x v="0"/>
    <x v="0"/>
    <x v="0"/>
    <x v="0"/>
    <x v="0"/>
    <x v="0"/>
    <x v="0"/>
    <x v="0"/>
    <x v="0"/>
    <x v="0"/>
    <x v="0"/>
    <s v="Direcção de Urbanismo"/>
    <x v="0"/>
    <x v="0"/>
    <x v="0"/>
    <x v="0"/>
    <x v="0"/>
    <x v="0"/>
    <x v="0"/>
    <s v="000000"/>
    <x v="0"/>
    <x v="0"/>
    <x v="6"/>
    <x v="0"/>
    <s v="Pagamento de salário referente a 06-2023"/>
  </r>
  <r>
    <x v="0"/>
    <n v="0"/>
    <n v="0"/>
    <n v="0"/>
    <n v="301"/>
    <x v="3011"/>
    <x v="0"/>
    <x v="0"/>
    <x v="0"/>
    <s v="03.16.12"/>
    <x v="54"/>
    <x v="0"/>
    <x v="0"/>
    <s v="Direcção de Urbanismo"/>
    <s v="03.16.12"/>
    <s v="Direcção de Urbanismo"/>
    <s v="03.16.12"/>
    <x v="48"/>
    <x v="0"/>
    <x v="0"/>
    <x v="0"/>
    <x v="1"/>
    <x v="0"/>
    <x v="0"/>
    <x v="0"/>
    <x v="4"/>
    <s v="2023-06-21"/>
    <x v="1"/>
    <n v="301"/>
    <x v="0"/>
    <m/>
    <x v="0"/>
    <m/>
    <x v="21"/>
    <n v="100477977"/>
    <x v="0"/>
    <x v="6"/>
    <s v="Direcção de Urbanismo"/>
    <s v="ORI"/>
    <x v="0"/>
    <m/>
    <x v="0"/>
    <x v="0"/>
    <x v="0"/>
    <x v="0"/>
    <x v="0"/>
    <x v="0"/>
    <x v="0"/>
    <x v="0"/>
    <x v="0"/>
    <x v="0"/>
    <x v="0"/>
    <s v="Direcção de Urbanismo"/>
    <x v="0"/>
    <x v="0"/>
    <x v="0"/>
    <x v="0"/>
    <x v="0"/>
    <x v="0"/>
    <x v="0"/>
    <s v="000000"/>
    <x v="0"/>
    <x v="0"/>
    <x v="6"/>
    <x v="0"/>
    <s v="Pagamento de salário referente a 06-2023"/>
  </r>
  <r>
    <x v="0"/>
    <n v="0"/>
    <n v="0"/>
    <n v="0"/>
    <n v="889"/>
    <x v="3011"/>
    <x v="0"/>
    <x v="0"/>
    <x v="0"/>
    <s v="03.16.12"/>
    <x v="54"/>
    <x v="0"/>
    <x v="0"/>
    <s v="Direcção de Urbanismo"/>
    <s v="03.16.12"/>
    <s v="Direcção de Urbanismo"/>
    <s v="03.16.12"/>
    <x v="42"/>
    <x v="0"/>
    <x v="0"/>
    <x v="7"/>
    <x v="0"/>
    <x v="0"/>
    <x v="0"/>
    <x v="0"/>
    <x v="4"/>
    <s v="2023-06-21"/>
    <x v="1"/>
    <n v="889"/>
    <x v="0"/>
    <m/>
    <x v="0"/>
    <m/>
    <x v="6"/>
    <n v="100474706"/>
    <x v="0"/>
    <x v="3"/>
    <s v="Direcção de Urbanismo"/>
    <s v="ORI"/>
    <x v="0"/>
    <m/>
    <x v="0"/>
    <x v="0"/>
    <x v="0"/>
    <x v="0"/>
    <x v="0"/>
    <x v="0"/>
    <x v="0"/>
    <x v="0"/>
    <x v="0"/>
    <x v="0"/>
    <x v="0"/>
    <s v="Direcção de Urbanismo"/>
    <x v="0"/>
    <x v="0"/>
    <x v="0"/>
    <x v="0"/>
    <x v="0"/>
    <x v="0"/>
    <x v="0"/>
    <s v="000000"/>
    <x v="0"/>
    <x v="0"/>
    <x v="3"/>
    <x v="0"/>
    <s v="Pagamento de salário referente a 06-2023"/>
  </r>
  <r>
    <x v="0"/>
    <n v="0"/>
    <n v="0"/>
    <n v="0"/>
    <n v="475"/>
    <x v="3011"/>
    <x v="0"/>
    <x v="0"/>
    <x v="0"/>
    <s v="03.16.12"/>
    <x v="54"/>
    <x v="0"/>
    <x v="0"/>
    <s v="Direcção de Urbanismo"/>
    <s v="03.16.12"/>
    <s v="Direcção de Urbanismo"/>
    <s v="03.16.12"/>
    <x v="54"/>
    <x v="0"/>
    <x v="0"/>
    <x v="0"/>
    <x v="0"/>
    <x v="0"/>
    <x v="0"/>
    <x v="0"/>
    <x v="4"/>
    <s v="2023-06-21"/>
    <x v="1"/>
    <n v="475"/>
    <x v="0"/>
    <m/>
    <x v="0"/>
    <m/>
    <x v="6"/>
    <n v="100474706"/>
    <x v="0"/>
    <x v="3"/>
    <s v="Direcção de Urbanismo"/>
    <s v="ORI"/>
    <x v="0"/>
    <m/>
    <x v="0"/>
    <x v="0"/>
    <x v="0"/>
    <x v="0"/>
    <x v="0"/>
    <x v="0"/>
    <x v="0"/>
    <x v="0"/>
    <x v="0"/>
    <x v="0"/>
    <x v="0"/>
    <s v="Direcção de Urbanismo"/>
    <x v="0"/>
    <x v="0"/>
    <x v="0"/>
    <x v="0"/>
    <x v="0"/>
    <x v="0"/>
    <x v="0"/>
    <s v="000000"/>
    <x v="0"/>
    <x v="0"/>
    <x v="3"/>
    <x v="0"/>
    <s v="Pagamento de salário referente a 06-2023"/>
  </r>
  <r>
    <x v="0"/>
    <n v="0"/>
    <n v="0"/>
    <n v="0"/>
    <n v="4570"/>
    <x v="3011"/>
    <x v="0"/>
    <x v="0"/>
    <x v="0"/>
    <s v="03.16.12"/>
    <x v="54"/>
    <x v="0"/>
    <x v="0"/>
    <s v="Direcção de Urbanismo"/>
    <s v="03.16.12"/>
    <s v="Direcção de Urbanismo"/>
    <s v="03.16.12"/>
    <x v="37"/>
    <x v="0"/>
    <x v="0"/>
    <x v="0"/>
    <x v="1"/>
    <x v="0"/>
    <x v="0"/>
    <x v="0"/>
    <x v="4"/>
    <s v="2023-06-21"/>
    <x v="1"/>
    <n v="4570"/>
    <x v="0"/>
    <m/>
    <x v="0"/>
    <m/>
    <x v="6"/>
    <n v="100474706"/>
    <x v="0"/>
    <x v="3"/>
    <s v="Direcção de Urbanismo"/>
    <s v="ORI"/>
    <x v="0"/>
    <m/>
    <x v="0"/>
    <x v="0"/>
    <x v="0"/>
    <x v="0"/>
    <x v="0"/>
    <x v="0"/>
    <x v="0"/>
    <x v="0"/>
    <x v="0"/>
    <x v="0"/>
    <x v="0"/>
    <s v="Direcção de Urbanismo"/>
    <x v="0"/>
    <x v="0"/>
    <x v="0"/>
    <x v="0"/>
    <x v="0"/>
    <x v="0"/>
    <x v="0"/>
    <s v="000000"/>
    <x v="0"/>
    <x v="0"/>
    <x v="3"/>
    <x v="0"/>
    <s v="Pagamento de salário referente a 06-2023"/>
  </r>
  <r>
    <x v="0"/>
    <n v="0"/>
    <n v="0"/>
    <n v="0"/>
    <n v="8892"/>
    <x v="3011"/>
    <x v="0"/>
    <x v="0"/>
    <x v="0"/>
    <s v="03.16.12"/>
    <x v="54"/>
    <x v="0"/>
    <x v="0"/>
    <s v="Direcção de Urbanismo"/>
    <s v="03.16.12"/>
    <s v="Direcção de Urbanismo"/>
    <s v="03.16.12"/>
    <x v="48"/>
    <x v="0"/>
    <x v="0"/>
    <x v="0"/>
    <x v="1"/>
    <x v="0"/>
    <x v="0"/>
    <x v="0"/>
    <x v="4"/>
    <s v="2023-06-21"/>
    <x v="1"/>
    <n v="8892"/>
    <x v="0"/>
    <m/>
    <x v="0"/>
    <m/>
    <x v="6"/>
    <n v="100474706"/>
    <x v="0"/>
    <x v="3"/>
    <s v="Direcção de Urbanismo"/>
    <s v="ORI"/>
    <x v="0"/>
    <m/>
    <x v="0"/>
    <x v="0"/>
    <x v="0"/>
    <x v="0"/>
    <x v="0"/>
    <x v="0"/>
    <x v="0"/>
    <x v="0"/>
    <x v="0"/>
    <x v="0"/>
    <x v="0"/>
    <s v="Direcção de Urbanismo"/>
    <x v="0"/>
    <x v="0"/>
    <x v="0"/>
    <x v="0"/>
    <x v="0"/>
    <x v="0"/>
    <x v="0"/>
    <s v="000000"/>
    <x v="0"/>
    <x v="0"/>
    <x v="3"/>
    <x v="0"/>
    <s v="Pagamento de salário referente a 06-2023"/>
  </r>
  <r>
    <x v="0"/>
    <n v="0"/>
    <n v="0"/>
    <n v="0"/>
    <n v="10424"/>
    <x v="3011"/>
    <x v="0"/>
    <x v="0"/>
    <x v="0"/>
    <s v="03.16.12"/>
    <x v="54"/>
    <x v="0"/>
    <x v="0"/>
    <s v="Direcção de Urbanismo"/>
    <s v="03.16.12"/>
    <s v="Direcção de Urbanismo"/>
    <s v="03.16.12"/>
    <x v="42"/>
    <x v="0"/>
    <x v="0"/>
    <x v="7"/>
    <x v="0"/>
    <x v="0"/>
    <x v="0"/>
    <x v="0"/>
    <x v="4"/>
    <s v="2023-06-21"/>
    <x v="1"/>
    <n v="10424"/>
    <x v="0"/>
    <m/>
    <x v="0"/>
    <m/>
    <x v="4"/>
    <n v="100474693"/>
    <x v="0"/>
    <x v="0"/>
    <s v="Direcção de Urbanismo"/>
    <s v="ORI"/>
    <x v="0"/>
    <m/>
    <x v="0"/>
    <x v="0"/>
    <x v="0"/>
    <x v="0"/>
    <x v="0"/>
    <x v="0"/>
    <x v="0"/>
    <x v="0"/>
    <x v="0"/>
    <x v="0"/>
    <x v="0"/>
    <s v="Direcção de Urbanismo"/>
    <x v="0"/>
    <x v="0"/>
    <x v="0"/>
    <x v="0"/>
    <x v="0"/>
    <x v="0"/>
    <x v="0"/>
    <s v="000000"/>
    <x v="0"/>
    <x v="0"/>
    <x v="0"/>
    <x v="0"/>
    <s v="Pagamento de salário referente a 06-2023"/>
  </r>
  <r>
    <x v="0"/>
    <n v="0"/>
    <n v="0"/>
    <n v="0"/>
    <n v="5575"/>
    <x v="3011"/>
    <x v="0"/>
    <x v="0"/>
    <x v="0"/>
    <s v="03.16.12"/>
    <x v="54"/>
    <x v="0"/>
    <x v="0"/>
    <s v="Direcção de Urbanismo"/>
    <s v="03.16.12"/>
    <s v="Direcção de Urbanismo"/>
    <s v="03.16.12"/>
    <x v="54"/>
    <x v="0"/>
    <x v="0"/>
    <x v="0"/>
    <x v="0"/>
    <x v="0"/>
    <x v="0"/>
    <x v="0"/>
    <x v="4"/>
    <s v="2023-06-21"/>
    <x v="1"/>
    <n v="5575"/>
    <x v="0"/>
    <m/>
    <x v="0"/>
    <m/>
    <x v="4"/>
    <n v="100474693"/>
    <x v="0"/>
    <x v="0"/>
    <s v="Direcção de Urbanismo"/>
    <s v="ORI"/>
    <x v="0"/>
    <m/>
    <x v="0"/>
    <x v="0"/>
    <x v="0"/>
    <x v="0"/>
    <x v="0"/>
    <x v="0"/>
    <x v="0"/>
    <x v="0"/>
    <x v="0"/>
    <x v="0"/>
    <x v="0"/>
    <s v="Direcção de Urbanismo"/>
    <x v="0"/>
    <x v="0"/>
    <x v="0"/>
    <x v="0"/>
    <x v="0"/>
    <x v="0"/>
    <x v="0"/>
    <s v="000000"/>
    <x v="0"/>
    <x v="0"/>
    <x v="0"/>
    <x v="0"/>
    <s v="Pagamento de salário referente a 06-2023"/>
  </r>
  <r>
    <x v="0"/>
    <n v="0"/>
    <n v="0"/>
    <n v="0"/>
    <n v="53589"/>
    <x v="3011"/>
    <x v="0"/>
    <x v="0"/>
    <x v="0"/>
    <s v="03.16.12"/>
    <x v="54"/>
    <x v="0"/>
    <x v="0"/>
    <s v="Direcção de Urbanismo"/>
    <s v="03.16.12"/>
    <s v="Direcção de Urbanismo"/>
    <s v="03.16.12"/>
    <x v="37"/>
    <x v="0"/>
    <x v="0"/>
    <x v="0"/>
    <x v="1"/>
    <x v="0"/>
    <x v="0"/>
    <x v="0"/>
    <x v="4"/>
    <s v="2023-06-21"/>
    <x v="1"/>
    <n v="53589"/>
    <x v="0"/>
    <m/>
    <x v="0"/>
    <m/>
    <x v="4"/>
    <n v="100474693"/>
    <x v="0"/>
    <x v="0"/>
    <s v="Direcção de Urbanismo"/>
    <s v="ORI"/>
    <x v="0"/>
    <m/>
    <x v="0"/>
    <x v="0"/>
    <x v="0"/>
    <x v="0"/>
    <x v="0"/>
    <x v="0"/>
    <x v="0"/>
    <x v="0"/>
    <x v="0"/>
    <x v="0"/>
    <x v="0"/>
    <s v="Direcção de Urbanismo"/>
    <x v="0"/>
    <x v="0"/>
    <x v="0"/>
    <x v="0"/>
    <x v="0"/>
    <x v="0"/>
    <x v="0"/>
    <s v="000000"/>
    <x v="0"/>
    <x v="0"/>
    <x v="0"/>
    <x v="0"/>
    <s v="Pagamento de salário referente a 06-2023"/>
  </r>
  <r>
    <x v="0"/>
    <n v="0"/>
    <n v="0"/>
    <n v="0"/>
    <n v="104224"/>
    <x v="3011"/>
    <x v="0"/>
    <x v="0"/>
    <x v="0"/>
    <s v="03.16.12"/>
    <x v="54"/>
    <x v="0"/>
    <x v="0"/>
    <s v="Direcção de Urbanismo"/>
    <s v="03.16.12"/>
    <s v="Direcção de Urbanismo"/>
    <s v="03.16.12"/>
    <x v="48"/>
    <x v="0"/>
    <x v="0"/>
    <x v="0"/>
    <x v="1"/>
    <x v="0"/>
    <x v="0"/>
    <x v="0"/>
    <x v="4"/>
    <s v="2023-06-21"/>
    <x v="1"/>
    <n v="104224"/>
    <x v="0"/>
    <m/>
    <x v="0"/>
    <m/>
    <x v="4"/>
    <n v="100474693"/>
    <x v="0"/>
    <x v="0"/>
    <s v="Direcção de Urbanismo"/>
    <s v="ORI"/>
    <x v="0"/>
    <m/>
    <x v="0"/>
    <x v="0"/>
    <x v="0"/>
    <x v="0"/>
    <x v="0"/>
    <x v="0"/>
    <x v="0"/>
    <x v="0"/>
    <x v="0"/>
    <x v="0"/>
    <x v="0"/>
    <s v="Direcção de Urbanismo"/>
    <x v="0"/>
    <x v="0"/>
    <x v="0"/>
    <x v="0"/>
    <x v="0"/>
    <x v="0"/>
    <x v="0"/>
    <s v="000000"/>
    <x v="0"/>
    <x v="0"/>
    <x v="0"/>
    <x v="0"/>
    <s v="Pagamento de salário referente a 06-2023"/>
  </r>
  <r>
    <x v="0"/>
    <n v="0"/>
    <n v="0"/>
    <n v="0"/>
    <n v="4858"/>
    <x v="3012"/>
    <x v="0"/>
    <x v="0"/>
    <x v="0"/>
    <s v="03.16.13"/>
    <x v="19"/>
    <x v="0"/>
    <x v="0"/>
    <s v="Unidade Gestão de Aquisições"/>
    <s v="03.16.13"/>
    <s v="Unidade Gestão de Aquisições"/>
    <s v="03.16.13"/>
    <x v="37"/>
    <x v="0"/>
    <x v="0"/>
    <x v="0"/>
    <x v="1"/>
    <x v="0"/>
    <x v="0"/>
    <x v="0"/>
    <x v="4"/>
    <s v="2023-06-21"/>
    <x v="1"/>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6-2023"/>
  </r>
  <r>
    <x v="0"/>
    <n v="0"/>
    <n v="0"/>
    <n v="0"/>
    <n v="10834"/>
    <x v="3012"/>
    <x v="0"/>
    <x v="0"/>
    <x v="0"/>
    <s v="03.16.13"/>
    <x v="19"/>
    <x v="0"/>
    <x v="0"/>
    <s v="Unidade Gestão de Aquisições"/>
    <s v="03.16.13"/>
    <s v="Unidade Gestão de Aquisições"/>
    <s v="03.16.13"/>
    <x v="37"/>
    <x v="0"/>
    <x v="0"/>
    <x v="0"/>
    <x v="1"/>
    <x v="0"/>
    <x v="0"/>
    <x v="0"/>
    <x v="4"/>
    <s v="2023-06-21"/>
    <x v="1"/>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6-2023"/>
  </r>
  <r>
    <x v="0"/>
    <n v="0"/>
    <n v="0"/>
    <n v="0"/>
    <n v="8213"/>
    <x v="3012"/>
    <x v="0"/>
    <x v="0"/>
    <x v="0"/>
    <s v="03.16.13"/>
    <x v="19"/>
    <x v="0"/>
    <x v="0"/>
    <s v="Unidade Gestão de Aquisições"/>
    <s v="03.16.13"/>
    <s v="Unidade Gestão de Aquisições"/>
    <s v="03.16.13"/>
    <x v="37"/>
    <x v="0"/>
    <x v="0"/>
    <x v="0"/>
    <x v="1"/>
    <x v="0"/>
    <x v="0"/>
    <x v="0"/>
    <x v="4"/>
    <s v="2023-06-21"/>
    <x v="1"/>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6-2023"/>
  </r>
  <r>
    <x v="0"/>
    <n v="0"/>
    <n v="0"/>
    <n v="0"/>
    <n v="78757"/>
    <x v="3012"/>
    <x v="0"/>
    <x v="0"/>
    <x v="0"/>
    <s v="03.16.13"/>
    <x v="19"/>
    <x v="0"/>
    <x v="0"/>
    <s v="Unidade Gestão de Aquisições"/>
    <s v="03.16.13"/>
    <s v="Unidade Gestão de Aquisições"/>
    <s v="03.16.13"/>
    <x v="37"/>
    <x v="0"/>
    <x v="0"/>
    <x v="0"/>
    <x v="1"/>
    <x v="0"/>
    <x v="0"/>
    <x v="0"/>
    <x v="4"/>
    <s v="2023-06-21"/>
    <x v="1"/>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6-2023"/>
  </r>
  <r>
    <x v="0"/>
    <n v="0"/>
    <n v="0"/>
    <n v="0"/>
    <n v="2800"/>
    <x v="3013"/>
    <x v="0"/>
    <x v="0"/>
    <x v="0"/>
    <s v="03.16.15"/>
    <x v="0"/>
    <x v="0"/>
    <x v="0"/>
    <s v="Direção Financeira"/>
    <s v="03.16.15"/>
    <s v="Direção Financeira"/>
    <s v="03.16.15"/>
    <x v="19"/>
    <x v="0"/>
    <x v="0"/>
    <x v="7"/>
    <x v="0"/>
    <x v="0"/>
    <x v="0"/>
    <x v="0"/>
    <x v="8"/>
    <s v="2023-10-25"/>
    <x v="3"/>
    <n v="2800"/>
    <x v="0"/>
    <m/>
    <x v="0"/>
    <m/>
    <x v="64"/>
    <n v="100479425"/>
    <x v="0"/>
    <x v="0"/>
    <s v="Direção Financeira"/>
    <s v="ORI"/>
    <x v="0"/>
    <m/>
    <x v="0"/>
    <x v="0"/>
    <x v="0"/>
    <x v="0"/>
    <x v="0"/>
    <x v="0"/>
    <x v="0"/>
    <x v="0"/>
    <x v="0"/>
    <x v="0"/>
    <x v="0"/>
    <s v="Direção Financeira"/>
    <x v="0"/>
    <x v="0"/>
    <x v="0"/>
    <x v="0"/>
    <x v="0"/>
    <x v="0"/>
    <x v="0"/>
    <s v="000000"/>
    <x v="0"/>
    <x v="0"/>
    <x v="0"/>
    <x v="0"/>
    <s v="Ajuda de custo a favor do senhor Domingos Barros pela sua deslocação em missão de serviço a cidade da Praia nos dia 02 e 18 de Outubro de 2023, conforme justificativo em anexo.  "/>
  </r>
  <r>
    <x v="0"/>
    <n v="0"/>
    <n v="0"/>
    <n v="0"/>
    <n v="1900"/>
    <x v="3014"/>
    <x v="0"/>
    <x v="0"/>
    <x v="0"/>
    <s v="01.25.05.09"/>
    <x v="1"/>
    <x v="1"/>
    <x v="1"/>
    <s v="Saúde"/>
    <s v="01.25.05"/>
    <s v="Saúde"/>
    <s v="01.25.05"/>
    <x v="1"/>
    <x v="0"/>
    <x v="1"/>
    <x v="1"/>
    <x v="0"/>
    <x v="1"/>
    <x v="0"/>
    <x v="0"/>
    <x v="11"/>
    <s v="2023-09-22"/>
    <x v="2"/>
    <n v="1900"/>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Farmacia São Miguel, para aquaisição de medicamento, confrome anexo."/>
  </r>
  <r>
    <x v="0"/>
    <n v="0"/>
    <n v="0"/>
    <n v="0"/>
    <n v="5600"/>
    <x v="3015"/>
    <x v="0"/>
    <x v="0"/>
    <x v="0"/>
    <s v="03.16.25"/>
    <x v="51"/>
    <x v="0"/>
    <x v="0"/>
    <s v="Direção dos  Recursos Humanos"/>
    <s v="03.16.25"/>
    <s v="Direção dos  Recursos Humanos"/>
    <s v="03.16.25"/>
    <x v="19"/>
    <x v="0"/>
    <x v="0"/>
    <x v="7"/>
    <x v="0"/>
    <x v="0"/>
    <x v="0"/>
    <x v="0"/>
    <x v="4"/>
    <s v="2023-06-30"/>
    <x v="1"/>
    <n v="5600"/>
    <x v="0"/>
    <m/>
    <x v="0"/>
    <m/>
    <x v="199"/>
    <n v="100352021"/>
    <x v="0"/>
    <x v="0"/>
    <s v="Direção dos  Recursos Humanos"/>
    <s v="ORI"/>
    <x v="0"/>
    <m/>
    <x v="0"/>
    <x v="0"/>
    <x v="0"/>
    <x v="0"/>
    <x v="0"/>
    <x v="0"/>
    <x v="0"/>
    <x v="0"/>
    <x v="0"/>
    <x v="0"/>
    <x v="0"/>
    <s v="Direção dos  Recursos Humanos"/>
    <x v="0"/>
    <x v="0"/>
    <x v="0"/>
    <x v="0"/>
    <x v="0"/>
    <x v="0"/>
    <x v="0"/>
    <s v="000000"/>
    <x v="0"/>
    <x v="0"/>
    <x v="0"/>
    <x v="0"/>
    <s v="Pagamento de ajuda de custo a favor do Sra. Valdemira Monteiro, pela participação na formação na cidade da Praia, conforme o &quot;convite semana da Função Pública&quot;  em anexo. "/>
  </r>
  <r>
    <x v="0"/>
    <n v="0"/>
    <n v="0"/>
    <n v="0"/>
    <n v="1440"/>
    <x v="3016"/>
    <x v="0"/>
    <x v="0"/>
    <x v="0"/>
    <s v="01.27.04.10"/>
    <x v="13"/>
    <x v="4"/>
    <x v="5"/>
    <s v="Infra-Estruturas e Transportes"/>
    <s v="01.27.04"/>
    <s v="Infra-Estruturas e Transportes"/>
    <s v="01.27.04"/>
    <x v="21"/>
    <x v="0"/>
    <x v="5"/>
    <x v="8"/>
    <x v="0"/>
    <x v="1"/>
    <x v="0"/>
    <x v="0"/>
    <x v="8"/>
    <s v="2023-10-26"/>
    <x v="3"/>
    <n v="1440"/>
    <x v="0"/>
    <m/>
    <x v="0"/>
    <m/>
    <x v="384"/>
    <n v="100478696"/>
    <x v="0"/>
    <x v="0"/>
    <s v="Plano de Mitigação as secas e maus anos agrícolas"/>
    <s v="ORI"/>
    <x v="0"/>
    <m/>
    <x v="0"/>
    <x v="0"/>
    <x v="0"/>
    <x v="0"/>
    <x v="0"/>
    <x v="0"/>
    <x v="0"/>
    <x v="0"/>
    <x v="0"/>
    <x v="0"/>
    <x v="0"/>
    <s v="Plano de Mitigação as secas e maus anos agrícolas"/>
    <x v="0"/>
    <x v="0"/>
    <x v="0"/>
    <x v="0"/>
    <x v="1"/>
    <x v="0"/>
    <x v="0"/>
    <s v="000000"/>
    <x v="0"/>
    <x v="0"/>
    <x v="0"/>
    <x v="0"/>
    <s v="Restituição de valor referente a aquisição de materiais, conforme proposta em anexo."/>
  </r>
  <r>
    <x v="0"/>
    <n v="0"/>
    <n v="0"/>
    <n v="0"/>
    <n v="7318"/>
    <x v="3017"/>
    <x v="0"/>
    <x v="0"/>
    <x v="0"/>
    <s v="01.27.04.10"/>
    <x v="13"/>
    <x v="4"/>
    <x v="5"/>
    <s v="Infra-Estruturas e Transportes"/>
    <s v="01.27.04"/>
    <s v="Infra-Estruturas e Transportes"/>
    <s v="01.27.04"/>
    <x v="21"/>
    <x v="0"/>
    <x v="5"/>
    <x v="8"/>
    <x v="0"/>
    <x v="1"/>
    <x v="0"/>
    <x v="0"/>
    <x v="9"/>
    <s v="2023-11-03"/>
    <x v="3"/>
    <n v="7318"/>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aquisição de combustíveis conforme proposta em anexo."/>
  </r>
  <r>
    <x v="0"/>
    <n v="0"/>
    <n v="0"/>
    <n v="0"/>
    <n v="5000"/>
    <x v="3018"/>
    <x v="0"/>
    <x v="0"/>
    <x v="0"/>
    <s v="03.16.15"/>
    <x v="0"/>
    <x v="0"/>
    <x v="0"/>
    <s v="Direção Financeira"/>
    <s v="03.16.15"/>
    <s v="Direção Financeira"/>
    <s v="03.16.15"/>
    <x v="71"/>
    <x v="0"/>
    <x v="0"/>
    <x v="0"/>
    <x v="0"/>
    <x v="0"/>
    <x v="0"/>
    <x v="0"/>
    <x v="9"/>
    <s v="2023-11-17"/>
    <x v="3"/>
    <n v="5000"/>
    <x v="0"/>
    <m/>
    <x v="0"/>
    <m/>
    <x v="385"/>
    <n v="100475830"/>
    <x v="0"/>
    <x v="0"/>
    <s v="Direção Financeira"/>
    <s v="ORI"/>
    <x v="0"/>
    <m/>
    <x v="0"/>
    <x v="0"/>
    <x v="0"/>
    <x v="0"/>
    <x v="0"/>
    <x v="0"/>
    <x v="0"/>
    <x v="0"/>
    <x v="0"/>
    <x v="0"/>
    <x v="0"/>
    <s v="Direção Financeira"/>
    <x v="0"/>
    <x v="0"/>
    <x v="0"/>
    <x v="0"/>
    <x v="0"/>
    <x v="0"/>
    <x v="0"/>
    <s v="000000"/>
    <x v="0"/>
    <x v="0"/>
    <x v="0"/>
    <x v="0"/>
    <s v="Gratificação atribuído a favor da Sra. Nerida do Rosario Mascarenhas, como premio do colaborador do mês, pelo recompensa do seu esforço, dedicação, e desempenho trabalhos conforme deliberação da 47sessão da Camara."/>
  </r>
  <r>
    <x v="0"/>
    <n v="0"/>
    <n v="0"/>
    <n v="0"/>
    <n v="40000"/>
    <x v="3019"/>
    <x v="0"/>
    <x v="0"/>
    <x v="0"/>
    <s v="03.16.15"/>
    <x v="0"/>
    <x v="0"/>
    <x v="0"/>
    <s v="Direção Financeira"/>
    <s v="03.16.15"/>
    <s v="Direção Financeira"/>
    <s v="03.16.15"/>
    <x v="19"/>
    <x v="0"/>
    <x v="0"/>
    <x v="7"/>
    <x v="0"/>
    <x v="0"/>
    <x v="0"/>
    <x v="0"/>
    <x v="9"/>
    <s v="2023-11-17"/>
    <x v="3"/>
    <n v="40000"/>
    <x v="0"/>
    <m/>
    <x v="0"/>
    <m/>
    <x v="12"/>
    <n v="100444140"/>
    <x v="0"/>
    <x v="0"/>
    <s v="Direção Financeira"/>
    <s v="ORI"/>
    <x v="0"/>
    <m/>
    <x v="0"/>
    <x v="0"/>
    <x v="0"/>
    <x v="0"/>
    <x v="0"/>
    <x v="0"/>
    <x v="0"/>
    <x v="0"/>
    <x v="0"/>
    <x v="0"/>
    <x v="0"/>
    <s v="Direção Financeira"/>
    <x v="0"/>
    <x v="0"/>
    <x v="0"/>
    <x v="0"/>
    <x v="0"/>
    <x v="0"/>
    <x v="0"/>
    <s v="000000"/>
    <x v="0"/>
    <x v="0"/>
    <x v="0"/>
    <x v="0"/>
    <s v="Pagamento de ajuda de custo a favor do senhor presidente Hermènio Fernandes, da sua deslocação em missão de serviço a Portugal."/>
  </r>
  <r>
    <x v="0"/>
    <n v="0"/>
    <n v="0"/>
    <n v="0"/>
    <n v="5000"/>
    <x v="3020"/>
    <x v="0"/>
    <x v="0"/>
    <x v="0"/>
    <s v="03.16.15"/>
    <x v="0"/>
    <x v="0"/>
    <x v="0"/>
    <s v="Direção Financeira"/>
    <s v="03.16.15"/>
    <s v="Direção Financeira"/>
    <s v="03.16.15"/>
    <x v="19"/>
    <x v="0"/>
    <x v="0"/>
    <x v="7"/>
    <x v="0"/>
    <x v="0"/>
    <x v="0"/>
    <x v="0"/>
    <x v="9"/>
    <s v="2023-11-27"/>
    <x v="3"/>
    <n v="5000"/>
    <x v="0"/>
    <m/>
    <x v="0"/>
    <m/>
    <x v="12"/>
    <n v="100444140"/>
    <x v="0"/>
    <x v="0"/>
    <s v="Direção Financeira"/>
    <s v="ORI"/>
    <x v="0"/>
    <m/>
    <x v="0"/>
    <x v="0"/>
    <x v="0"/>
    <x v="0"/>
    <x v="0"/>
    <x v="0"/>
    <x v="0"/>
    <x v="0"/>
    <x v="0"/>
    <x v="0"/>
    <x v="0"/>
    <s v="Direção Financeira"/>
    <x v="0"/>
    <x v="0"/>
    <x v="0"/>
    <x v="0"/>
    <x v="0"/>
    <x v="0"/>
    <x v="0"/>
    <s v="000000"/>
    <x v="0"/>
    <x v="0"/>
    <x v="0"/>
    <x v="0"/>
    <s v="Pagamento de ajudas de custo a favor do senhor presidente Hérmenio Fernandes, em missão de serviço a cidade de Santa Cruz e a Praia. Conforme justificativo em anexo."/>
  </r>
  <r>
    <x v="0"/>
    <n v="0"/>
    <n v="0"/>
    <n v="0"/>
    <n v="10000"/>
    <x v="3021"/>
    <x v="0"/>
    <x v="0"/>
    <x v="0"/>
    <s v="01.25.05.09"/>
    <x v="1"/>
    <x v="1"/>
    <x v="1"/>
    <s v="Saúde"/>
    <s v="01.25.05"/>
    <s v="Saúde"/>
    <s v="01.25.05"/>
    <x v="1"/>
    <x v="0"/>
    <x v="1"/>
    <x v="1"/>
    <x v="0"/>
    <x v="1"/>
    <x v="0"/>
    <x v="0"/>
    <x v="10"/>
    <s v="2023-12-01"/>
    <x v="3"/>
    <n v="10000"/>
    <x v="0"/>
    <m/>
    <x v="0"/>
    <m/>
    <x v="386"/>
    <n v="100478653"/>
    <x v="0"/>
    <x v="0"/>
    <s v="Apoio a Consultas de Especialidade e Medicamentos"/>
    <s v="ORI"/>
    <x v="0"/>
    <s v="ACE"/>
    <x v="0"/>
    <x v="0"/>
    <x v="0"/>
    <x v="0"/>
    <x v="0"/>
    <x v="0"/>
    <x v="0"/>
    <x v="0"/>
    <x v="0"/>
    <x v="0"/>
    <x v="0"/>
    <s v="Apoio a Consultas de Especialidade e Medicamentos"/>
    <x v="0"/>
    <x v="0"/>
    <x v="0"/>
    <x v="0"/>
    <x v="1"/>
    <x v="0"/>
    <x v="0"/>
    <s v="000000"/>
    <x v="0"/>
    <x v="0"/>
    <x v="0"/>
    <x v="0"/>
    <s v="Apoio a favor da senhora Maria Luísa Semedo Correia, para consulta do esposo Olívio Gomes Tavares, conforme anexo."/>
  </r>
  <r>
    <x v="2"/>
    <n v="0"/>
    <n v="0"/>
    <n v="0"/>
    <n v="144758"/>
    <x v="3022"/>
    <x v="0"/>
    <x v="0"/>
    <x v="0"/>
    <s v="01.27.01.06"/>
    <x v="35"/>
    <x v="4"/>
    <x v="5"/>
    <s v="Ordenamento território"/>
    <s v="01.27.01"/>
    <s v="Ordenamento território"/>
    <s v="01.27.01"/>
    <x v="18"/>
    <x v="0"/>
    <x v="0"/>
    <x v="0"/>
    <x v="0"/>
    <x v="1"/>
    <x v="2"/>
    <x v="0"/>
    <x v="10"/>
    <s v="2023-12-05"/>
    <x v="3"/>
    <n v="144758"/>
    <x v="0"/>
    <m/>
    <x v="0"/>
    <m/>
    <x v="387"/>
    <n v="100406363"/>
    <x v="0"/>
    <x v="0"/>
    <s v="Infraestruturação da Zona do Bácio"/>
    <s v="ORI"/>
    <x v="0"/>
    <m/>
    <x v="0"/>
    <x v="0"/>
    <x v="0"/>
    <x v="0"/>
    <x v="0"/>
    <x v="0"/>
    <x v="0"/>
    <x v="0"/>
    <x v="0"/>
    <x v="0"/>
    <x v="0"/>
    <s v="Infraestruturação da Zona do Bácio"/>
    <x v="0"/>
    <x v="0"/>
    <x v="0"/>
    <x v="0"/>
    <x v="1"/>
    <x v="0"/>
    <x v="0"/>
    <s v="000000"/>
    <x v="0"/>
    <x v="0"/>
    <x v="0"/>
    <x v="0"/>
    <s v="Indeminização a favor do representante Sr. José Lepes Leal, referente terreno que ter sido inviabilizado pela Câmara Municpal de São Miguel, para instalaçaão de um central fotovoltaica, confrome anexo."/>
  </r>
  <r>
    <x v="0"/>
    <n v="0"/>
    <n v="0"/>
    <n v="0"/>
    <n v="175200"/>
    <x v="3023"/>
    <x v="0"/>
    <x v="0"/>
    <x v="0"/>
    <s v="01.27.04.10"/>
    <x v="13"/>
    <x v="4"/>
    <x v="5"/>
    <s v="Infra-Estruturas e Transportes"/>
    <s v="01.27.04"/>
    <s v="Infra-Estruturas e Transportes"/>
    <s v="01.27.04"/>
    <x v="21"/>
    <x v="0"/>
    <x v="5"/>
    <x v="8"/>
    <x v="0"/>
    <x v="1"/>
    <x v="0"/>
    <x v="0"/>
    <x v="10"/>
    <s v="2023-12-11"/>
    <x v="3"/>
    <n v="175200"/>
    <x v="0"/>
    <m/>
    <x v="0"/>
    <m/>
    <x v="103"/>
    <n v="100475559"/>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Massabeton Indústria e Inertes, referente a aquisição de areia e brita para execução de obra, conforme anexo."/>
  </r>
  <r>
    <x v="0"/>
    <n v="0"/>
    <n v="0"/>
    <n v="0"/>
    <n v="15000"/>
    <x v="3024"/>
    <x v="0"/>
    <x v="0"/>
    <x v="0"/>
    <s v="01.23.01.02"/>
    <x v="62"/>
    <x v="3"/>
    <x v="4"/>
    <s v="Género"/>
    <s v="01.23.01"/>
    <s v="Género"/>
    <s v="01.23.01"/>
    <x v="21"/>
    <x v="0"/>
    <x v="5"/>
    <x v="8"/>
    <x v="0"/>
    <x v="1"/>
    <x v="0"/>
    <x v="0"/>
    <x v="10"/>
    <s v="2023-12-13"/>
    <x v="3"/>
    <n v="15000"/>
    <x v="0"/>
    <m/>
    <x v="0"/>
    <m/>
    <x v="388"/>
    <n v="100479566"/>
    <x v="0"/>
    <x v="0"/>
    <s v="Empoderamento da mulher"/>
    <s v="ORI"/>
    <x v="0"/>
    <m/>
    <x v="0"/>
    <x v="0"/>
    <x v="0"/>
    <x v="0"/>
    <x v="0"/>
    <x v="0"/>
    <x v="0"/>
    <x v="0"/>
    <x v="0"/>
    <x v="0"/>
    <x v="0"/>
    <s v="Empoderamento da mulher"/>
    <x v="0"/>
    <x v="0"/>
    <x v="0"/>
    <x v="0"/>
    <x v="1"/>
    <x v="0"/>
    <x v="0"/>
    <s v="000000"/>
    <x v="0"/>
    <x v="0"/>
    <x v="0"/>
    <x v="0"/>
    <s v="Apoio a favor da senhora Nadia Nair Pereira Lopes, para reforço do seu negocio, conforme anexo."/>
  </r>
  <r>
    <x v="2"/>
    <n v="0"/>
    <n v="0"/>
    <n v="0"/>
    <n v="39692"/>
    <x v="3025"/>
    <x v="0"/>
    <x v="0"/>
    <x v="0"/>
    <s v="01.27.07.04"/>
    <x v="32"/>
    <x v="4"/>
    <x v="5"/>
    <s v="Requalificação Urbana e Habitação 2"/>
    <s v="01.27.07"/>
    <s v="Requalificação Urbana e Habitação 2"/>
    <s v="01.27.07"/>
    <x v="18"/>
    <x v="0"/>
    <x v="0"/>
    <x v="0"/>
    <x v="0"/>
    <x v="1"/>
    <x v="2"/>
    <x v="0"/>
    <x v="10"/>
    <s v="2023-12-19"/>
    <x v="3"/>
    <n v="39692"/>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l destinados as viaturas afetos a obra de requalificação urbana ambiental Achada do Monte, conforme anexo"/>
  </r>
  <r>
    <x v="0"/>
    <n v="0"/>
    <n v="0"/>
    <n v="0"/>
    <n v="9000"/>
    <x v="3026"/>
    <x v="0"/>
    <x v="0"/>
    <x v="0"/>
    <s v="03.16.15"/>
    <x v="0"/>
    <x v="0"/>
    <x v="0"/>
    <s v="Direção Financeira"/>
    <s v="03.16.15"/>
    <s v="Direção Financeira"/>
    <s v="03.16.15"/>
    <x v="17"/>
    <x v="0"/>
    <x v="0"/>
    <x v="0"/>
    <x v="0"/>
    <x v="0"/>
    <x v="0"/>
    <x v="0"/>
    <x v="10"/>
    <s v="2023-12-21"/>
    <x v="3"/>
    <n v="9000"/>
    <x v="0"/>
    <m/>
    <x v="0"/>
    <m/>
    <x v="88"/>
    <n v="100479413"/>
    <x v="0"/>
    <x v="0"/>
    <s v="Direção Financeira"/>
    <s v="ORI"/>
    <x v="0"/>
    <m/>
    <x v="0"/>
    <x v="0"/>
    <x v="0"/>
    <x v="0"/>
    <x v="0"/>
    <x v="0"/>
    <x v="0"/>
    <x v="0"/>
    <x v="0"/>
    <x v="0"/>
    <x v="0"/>
    <s v="Direção Financeira"/>
    <x v="0"/>
    <x v="0"/>
    <x v="0"/>
    <x v="0"/>
    <x v="0"/>
    <x v="0"/>
    <x v="0"/>
    <s v="000000"/>
    <x v="0"/>
    <x v="0"/>
    <x v="0"/>
    <x v="0"/>
    <s v="Pagamento favor da Silva Antunes, referente a aquisição de 2 toner TK1150 para o balcão Única de atendimento da CMSM, conforme anexo."/>
  </r>
  <r>
    <x v="0"/>
    <n v="0"/>
    <n v="0"/>
    <n v="0"/>
    <n v="558300"/>
    <x v="3027"/>
    <x v="0"/>
    <x v="0"/>
    <x v="0"/>
    <s v="01.27.04.10"/>
    <x v="13"/>
    <x v="4"/>
    <x v="5"/>
    <s v="Infra-Estruturas e Transportes"/>
    <s v="01.27.04"/>
    <s v="Infra-Estruturas e Transportes"/>
    <s v="01.27.04"/>
    <x v="21"/>
    <x v="0"/>
    <x v="5"/>
    <x v="8"/>
    <x v="0"/>
    <x v="1"/>
    <x v="0"/>
    <x v="0"/>
    <x v="10"/>
    <s v="2023-12-14"/>
    <x v="3"/>
    <n v="5583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trabalhos realizados nas obras de pocilga comunitária, limpeza de vales e requalificação da praia de Veneza, conforme anexo."/>
  </r>
  <r>
    <x v="2"/>
    <n v="0"/>
    <n v="0"/>
    <n v="0"/>
    <n v="12940"/>
    <x v="3028"/>
    <x v="0"/>
    <x v="0"/>
    <x v="0"/>
    <s v="01.27.02.15"/>
    <x v="10"/>
    <x v="4"/>
    <x v="5"/>
    <s v="Saneamento básico"/>
    <s v="01.27.02"/>
    <s v="Saneamento básico"/>
    <s v="01.27.02"/>
    <x v="20"/>
    <x v="0"/>
    <x v="0"/>
    <x v="0"/>
    <x v="0"/>
    <x v="1"/>
    <x v="2"/>
    <x v="0"/>
    <x v="10"/>
    <s v="2023-12-15"/>
    <x v="3"/>
    <n v="12940"/>
    <x v="0"/>
    <m/>
    <x v="0"/>
    <m/>
    <x v="0"/>
    <n v="100476920"/>
    <x v="0"/>
    <x v="0"/>
    <s v="Transferência de Residuos Aterro Santiago"/>
    <s v="ORI"/>
    <x v="0"/>
    <m/>
    <x v="0"/>
    <x v="0"/>
    <x v="0"/>
    <x v="0"/>
    <x v="0"/>
    <x v="0"/>
    <x v="0"/>
    <x v="0"/>
    <x v="0"/>
    <x v="0"/>
    <x v="0"/>
    <s v="Transferência de Residuos Aterro Santiago"/>
    <x v="0"/>
    <x v="0"/>
    <x v="0"/>
    <x v="0"/>
    <x v="1"/>
    <x v="0"/>
    <x v="0"/>
    <s v="099999"/>
    <x v="0"/>
    <x v="0"/>
    <x v="0"/>
    <x v="0"/>
    <s v="Pagamento a favor de Felisberto Carvalho Auto, referente a aquisição de combustível, destinados as viaturas afetos ao serviços de transferência de resíduos sólidos urbano para atero sanitário, conforme anexo."/>
  </r>
  <r>
    <x v="0"/>
    <n v="0"/>
    <n v="0"/>
    <n v="0"/>
    <n v="540"/>
    <x v="3029"/>
    <x v="0"/>
    <x v="1"/>
    <x v="0"/>
    <s v="03.03.10"/>
    <x v="4"/>
    <x v="0"/>
    <x v="3"/>
    <s v="Receitas Da Câmara"/>
    <s v="03.03.10"/>
    <s v="Receitas Da Câmara"/>
    <s v="03.03.10"/>
    <x v="4"/>
    <x v="0"/>
    <x v="3"/>
    <x v="3"/>
    <x v="0"/>
    <x v="0"/>
    <x v="1"/>
    <x v="0"/>
    <x v="0"/>
    <s v="2023-01-30"/>
    <x v="0"/>
    <n v="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30"/>
    <x v="3030"/>
    <x v="0"/>
    <x v="1"/>
    <x v="0"/>
    <s v="03.03.10"/>
    <x v="4"/>
    <x v="0"/>
    <x v="3"/>
    <s v="Receitas Da Câmara"/>
    <s v="03.03.10"/>
    <s v="Receitas Da Câmara"/>
    <s v="03.03.10"/>
    <x v="9"/>
    <x v="0"/>
    <x v="3"/>
    <x v="3"/>
    <x v="0"/>
    <x v="0"/>
    <x v="1"/>
    <x v="0"/>
    <x v="0"/>
    <s v="2023-01-30"/>
    <x v="0"/>
    <n v="833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00"/>
    <x v="3031"/>
    <x v="0"/>
    <x v="0"/>
    <x v="0"/>
    <s v="01.27.07.04"/>
    <x v="32"/>
    <x v="4"/>
    <x v="5"/>
    <s v="Requalificação Urbana e Habitação 2"/>
    <s v="01.27.07"/>
    <s v="Requalificação Urbana e Habitação 2"/>
    <s v="01.27.07"/>
    <x v="18"/>
    <x v="0"/>
    <x v="0"/>
    <x v="0"/>
    <x v="0"/>
    <x v="1"/>
    <x v="2"/>
    <x v="0"/>
    <x v="1"/>
    <s v="2023-02-01"/>
    <x v="0"/>
    <n v="200000"/>
    <x v="0"/>
    <m/>
    <x v="0"/>
    <m/>
    <x v="264"/>
    <n v="100479232"/>
    <x v="0"/>
    <x v="0"/>
    <s v="Reabilitações de Estradas Rurais"/>
    <s v="ORI"/>
    <x v="0"/>
    <m/>
    <x v="0"/>
    <x v="0"/>
    <x v="0"/>
    <x v="0"/>
    <x v="0"/>
    <x v="0"/>
    <x v="0"/>
    <x v="0"/>
    <x v="0"/>
    <x v="0"/>
    <x v="0"/>
    <s v="Reabilitações de Estradas Rurais"/>
    <x v="0"/>
    <x v="0"/>
    <x v="0"/>
    <x v="0"/>
    <x v="1"/>
    <x v="0"/>
    <x v="0"/>
    <s v="000000"/>
    <x v="0"/>
    <x v="0"/>
    <x v="0"/>
    <x v="0"/>
    <s v="Liquidação do contrato a favor do Sr. Avelino Correia da Veiga, referente a fornecimento de paralelos, no âmbito dos trabalhos de calcetamento na localidade de Achada Bolanha, conforme anexo"/>
  </r>
  <r>
    <x v="0"/>
    <n v="0"/>
    <n v="0"/>
    <n v="0"/>
    <n v="197600"/>
    <x v="3032"/>
    <x v="0"/>
    <x v="0"/>
    <x v="0"/>
    <s v="03.16.15"/>
    <x v="0"/>
    <x v="0"/>
    <x v="0"/>
    <s v="Direção Financeira"/>
    <s v="03.16.15"/>
    <s v="Direção Financeira"/>
    <s v="03.16.15"/>
    <x v="44"/>
    <x v="0"/>
    <x v="0"/>
    <x v="7"/>
    <x v="0"/>
    <x v="0"/>
    <x v="0"/>
    <x v="0"/>
    <x v="1"/>
    <s v="2023-02-06"/>
    <x v="0"/>
    <n v="197600"/>
    <x v="0"/>
    <m/>
    <x v="0"/>
    <m/>
    <x v="389"/>
    <n v="100474937"/>
    <x v="0"/>
    <x v="0"/>
    <s v="Direção Financeira"/>
    <s v="ORI"/>
    <x v="0"/>
    <m/>
    <x v="0"/>
    <x v="0"/>
    <x v="0"/>
    <x v="0"/>
    <x v="0"/>
    <x v="0"/>
    <x v="0"/>
    <x v="0"/>
    <x v="0"/>
    <x v="0"/>
    <x v="0"/>
    <s v="Direção Financeira"/>
    <x v="0"/>
    <x v="0"/>
    <x v="0"/>
    <x v="0"/>
    <x v="0"/>
    <x v="0"/>
    <x v="0"/>
    <s v="000000"/>
    <x v="0"/>
    <x v="0"/>
    <x v="0"/>
    <x v="0"/>
    <s v="Liquidação da dívida a favor de Expresso das Ilhas, conforme anexo."/>
  </r>
  <r>
    <x v="2"/>
    <n v="0"/>
    <n v="0"/>
    <n v="0"/>
    <n v="1614500"/>
    <x v="3033"/>
    <x v="0"/>
    <x v="1"/>
    <x v="0"/>
    <s v="03.03.10"/>
    <x v="4"/>
    <x v="0"/>
    <x v="3"/>
    <s v="Receitas Da Câmara"/>
    <s v="03.03.10"/>
    <s v="Receitas Da Câmara"/>
    <s v="03.03.10"/>
    <x v="33"/>
    <x v="0"/>
    <x v="0"/>
    <x v="0"/>
    <x v="0"/>
    <x v="0"/>
    <x v="1"/>
    <x v="0"/>
    <x v="0"/>
    <s v="2023-01-30"/>
    <x v="0"/>
    <n v="161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3"/>
    <x v="3034"/>
    <x v="0"/>
    <x v="1"/>
    <x v="0"/>
    <s v="03.03.10"/>
    <x v="4"/>
    <x v="0"/>
    <x v="3"/>
    <s v="Receitas Da Câmara"/>
    <s v="03.03.10"/>
    <s v="Receitas Da Câmara"/>
    <s v="03.03.10"/>
    <x v="28"/>
    <x v="0"/>
    <x v="3"/>
    <x v="3"/>
    <x v="0"/>
    <x v="0"/>
    <x v="1"/>
    <x v="0"/>
    <x v="0"/>
    <s v="2023-01-30"/>
    <x v="0"/>
    <n v="64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0"/>
    <x v="3035"/>
    <x v="0"/>
    <x v="1"/>
    <x v="0"/>
    <s v="03.03.10"/>
    <x v="4"/>
    <x v="0"/>
    <x v="3"/>
    <s v="Receitas Da Câmara"/>
    <s v="03.03.10"/>
    <s v="Receitas Da Câmara"/>
    <s v="03.03.10"/>
    <x v="27"/>
    <x v="0"/>
    <x v="3"/>
    <x v="3"/>
    <x v="0"/>
    <x v="0"/>
    <x v="1"/>
    <x v="0"/>
    <x v="0"/>
    <s v="2023-01-30"/>
    <x v="0"/>
    <n v="6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3036"/>
    <x v="0"/>
    <x v="1"/>
    <x v="0"/>
    <s v="03.03.10"/>
    <x v="4"/>
    <x v="0"/>
    <x v="3"/>
    <s v="Receitas Da Câmara"/>
    <s v="03.03.10"/>
    <s v="Receitas Da Câmara"/>
    <s v="03.03.10"/>
    <x v="22"/>
    <x v="0"/>
    <x v="3"/>
    <x v="3"/>
    <x v="0"/>
    <x v="0"/>
    <x v="1"/>
    <x v="0"/>
    <x v="0"/>
    <s v="2023-01-30"/>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037"/>
    <x v="0"/>
    <x v="1"/>
    <x v="0"/>
    <s v="03.03.10"/>
    <x v="4"/>
    <x v="0"/>
    <x v="3"/>
    <s v="Receitas Da Câmara"/>
    <s v="03.03.10"/>
    <s v="Receitas Da Câmara"/>
    <s v="03.03.10"/>
    <x v="29"/>
    <x v="0"/>
    <x v="3"/>
    <x v="3"/>
    <x v="0"/>
    <x v="0"/>
    <x v="1"/>
    <x v="0"/>
    <x v="0"/>
    <s v="2023-01-30"/>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70"/>
    <x v="3038"/>
    <x v="0"/>
    <x v="1"/>
    <x v="0"/>
    <s v="03.03.10"/>
    <x v="4"/>
    <x v="0"/>
    <x v="3"/>
    <s v="Receitas Da Câmara"/>
    <s v="03.03.10"/>
    <s v="Receitas Da Câmara"/>
    <s v="03.03.10"/>
    <x v="11"/>
    <x v="0"/>
    <x v="3"/>
    <x v="3"/>
    <x v="0"/>
    <x v="0"/>
    <x v="1"/>
    <x v="0"/>
    <x v="0"/>
    <s v="2023-01-30"/>
    <x v="0"/>
    <n v="74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832"/>
    <x v="3039"/>
    <x v="0"/>
    <x v="1"/>
    <x v="0"/>
    <s v="03.03.10"/>
    <x v="4"/>
    <x v="0"/>
    <x v="3"/>
    <s v="Receitas Da Câmara"/>
    <s v="03.03.10"/>
    <s v="Receitas Da Câmara"/>
    <s v="03.03.10"/>
    <x v="8"/>
    <x v="0"/>
    <x v="0"/>
    <x v="0"/>
    <x v="0"/>
    <x v="0"/>
    <x v="1"/>
    <x v="0"/>
    <x v="0"/>
    <s v="2023-01-30"/>
    <x v="0"/>
    <n v="328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25"/>
    <x v="3040"/>
    <x v="0"/>
    <x v="1"/>
    <x v="0"/>
    <s v="03.03.10"/>
    <x v="4"/>
    <x v="0"/>
    <x v="3"/>
    <s v="Receitas Da Câmara"/>
    <s v="03.03.10"/>
    <s v="Receitas Da Câmara"/>
    <s v="03.03.10"/>
    <x v="6"/>
    <x v="0"/>
    <x v="3"/>
    <x v="3"/>
    <x v="0"/>
    <x v="0"/>
    <x v="1"/>
    <x v="0"/>
    <x v="0"/>
    <s v="2023-01-30"/>
    <x v="0"/>
    <n v="3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3041"/>
    <x v="0"/>
    <x v="1"/>
    <x v="0"/>
    <s v="03.03.10"/>
    <x v="4"/>
    <x v="0"/>
    <x v="3"/>
    <s v="Receitas Da Câmara"/>
    <s v="03.03.10"/>
    <s v="Receitas Da Câmara"/>
    <s v="03.03.10"/>
    <x v="7"/>
    <x v="0"/>
    <x v="3"/>
    <x v="3"/>
    <x v="0"/>
    <x v="0"/>
    <x v="1"/>
    <x v="0"/>
    <x v="0"/>
    <s v="2023-01-30"/>
    <x v="0"/>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3042"/>
    <x v="0"/>
    <x v="1"/>
    <x v="0"/>
    <s v="03.03.10"/>
    <x v="4"/>
    <x v="0"/>
    <x v="3"/>
    <s v="Receitas Da Câmara"/>
    <s v="03.03.10"/>
    <s v="Receitas Da Câmara"/>
    <s v="03.03.10"/>
    <x v="24"/>
    <x v="0"/>
    <x v="0"/>
    <x v="4"/>
    <x v="0"/>
    <x v="0"/>
    <x v="1"/>
    <x v="0"/>
    <x v="0"/>
    <s v="2023-01-30"/>
    <x v="0"/>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00"/>
    <x v="3043"/>
    <x v="0"/>
    <x v="1"/>
    <x v="0"/>
    <s v="03.03.10"/>
    <x v="4"/>
    <x v="0"/>
    <x v="3"/>
    <s v="Receitas Da Câmara"/>
    <s v="03.03.10"/>
    <s v="Receitas Da Câmara"/>
    <s v="03.03.10"/>
    <x v="5"/>
    <x v="0"/>
    <x v="0"/>
    <x v="4"/>
    <x v="0"/>
    <x v="0"/>
    <x v="1"/>
    <x v="0"/>
    <x v="0"/>
    <s v="2023-01-30"/>
    <x v="0"/>
    <n v="6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60"/>
    <x v="3044"/>
    <x v="0"/>
    <x v="1"/>
    <x v="0"/>
    <s v="03.03.10"/>
    <x v="4"/>
    <x v="0"/>
    <x v="3"/>
    <s v="Receitas Da Câmara"/>
    <s v="03.03.10"/>
    <s v="Receitas Da Câmara"/>
    <s v="03.03.10"/>
    <x v="22"/>
    <x v="0"/>
    <x v="3"/>
    <x v="3"/>
    <x v="0"/>
    <x v="0"/>
    <x v="1"/>
    <x v="0"/>
    <x v="0"/>
    <s v="2023-01-31"/>
    <x v="0"/>
    <n v="260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76"/>
    <x v="3045"/>
    <x v="0"/>
    <x v="1"/>
    <x v="0"/>
    <s v="03.03.10"/>
    <x v="4"/>
    <x v="0"/>
    <x v="3"/>
    <s v="Receitas Da Câmara"/>
    <s v="03.03.10"/>
    <s v="Receitas Da Câmara"/>
    <s v="03.03.10"/>
    <x v="28"/>
    <x v="0"/>
    <x v="3"/>
    <x v="3"/>
    <x v="0"/>
    <x v="0"/>
    <x v="1"/>
    <x v="0"/>
    <x v="0"/>
    <s v="2023-01-31"/>
    <x v="0"/>
    <n v="61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20"/>
    <x v="3046"/>
    <x v="0"/>
    <x v="1"/>
    <x v="0"/>
    <s v="03.03.10"/>
    <x v="4"/>
    <x v="0"/>
    <x v="3"/>
    <s v="Receitas Da Câmara"/>
    <s v="03.03.10"/>
    <s v="Receitas Da Câmara"/>
    <s v="03.03.10"/>
    <x v="7"/>
    <x v="0"/>
    <x v="3"/>
    <x v="3"/>
    <x v="0"/>
    <x v="0"/>
    <x v="1"/>
    <x v="0"/>
    <x v="0"/>
    <s v="2023-01-31"/>
    <x v="0"/>
    <n v="4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750"/>
    <x v="3047"/>
    <x v="0"/>
    <x v="1"/>
    <x v="0"/>
    <s v="03.03.10"/>
    <x v="4"/>
    <x v="0"/>
    <x v="3"/>
    <s v="Receitas Da Câmara"/>
    <s v="03.03.10"/>
    <s v="Receitas Da Câmara"/>
    <s v="03.03.10"/>
    <x v="11"/>
    <x v="0"/>
    <x v="3"/>
    <x v="3"/>
    <x v="0"/>
    <x v="0"/>
    <x v="1"/>
    <x v="0"/>
    <x v="0"/>
    <s v="2023-01-31"/>
    <x v="0"/>
    <n v="75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00"/>
    <x v="3048"/>
    <x v="0"/>
    <x v="1"/>
    <x v="0"/>
    <s v="03.03.10"/>
    <x v="4"/>
    <x v="0"/>
    <x v="3"/>
    <s v="Receitas Da Câmara"/>
    <s v="03.03.10"/>
    <s v="Receitas Da Câmara"/>
    <s v="03.03.10"/>
    <x v="5"/>
    <x v="0"/>
    <x v="0"/>
    <x v="4"/>
    <x v="0"/>
    <x v="0"/>
    <x v="1"/>
    <x v="0"/>
    <x v="0"/>
    <s v="2023-01-31"/>
    <x v="0"/>
    <n v="12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40"/>
    <x v="3049"/>
    <x v="0"/>
    <x v="1"/>
    <x v="0"/>
    <s v="03.03.10"/>
    <x v="4"/>
    <x v="0"/>
    <x v="3"/>
    <s v="Receitas Da Câmara"/>
    <s v="03.03.10"/>
    <s v="Receitas Da Câmara"/>
    <s v="03.03.10"/>
    <x v="9"/>
    <x v="0"/>
    <x v="3"/>
    <x v="3"/>
    <x v="0"/>
    <x v="0"/>
    <x v="1"/>
    <x v="0"/>
    <x v="0"/>
    <s v="2023-01-31"/>
    <x v="0"/>
    <n v="4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887"/>
    <x v="3050"/>
    <x v="0"/>
    <x v="1"/>
    <x v="0"/>
    <s v="03.03.10"/>
    <x v="4"/>
    <x v="0"/>
    <x v="3"/>
    <s v="Receitas Da Câmara"/>
    <s v="03.03.10"/>
    <s v="Receitas Da Câmara"/>
    <s v="03.03.10"/>
    <x v="8"/>
    <x v="0"/>
    <x v="0"/>
    <x v="0"/>
    <x v="0"/>
    <x v="0"/>
    <x v="1"/>
    <x v="0"/>
    <x v="0"/>
    <s v="2023-01-31"/>
    <x v="0"/>
    <n v="3788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051"/>
    <x v="0"/>
    <x v="1"/>
    <x v="0"/>
    <s v="03.03.10"/>
    <x v="4"/>
    <x v="0"/>
    <x v="3"/>
    <s v="Receitas Da Câmara"/>
    <s v="03.03.10"/>
    <s v="Receitas Da Câmara"/>
    <s v="03.03.10"/>
    <x v="4"/>
    <x v="0"/>
    <x v="3"/>
    <x v="3"/>
    <x v="0"/>
    <x v="0"/>
    <x v="1"/>
    <x v="0"/>
    <x v="0"/>
    <s v="2023-01-31"/>
    <x v="0"/>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3052"/>
    <x v="0"/>
    <x v="1"/>
    <x v="0"/>
    <s v="03.03.10"/>
    <x v="4"/>
    <x v="0"/>
    <x v="3"/>
    <s v="Receitas Da Câmara"/>
    <s v="03.03.10"/>
    <s v="Receitas Da Câmara"/>
    <s v="03.03.10"/>
    <x v="27"/>
    <x v="0"/>
    <x v="3"/>
    <x v="3"/>
    <x v="0"/>
    <x v="0"/>
    <x v="1"/>
    <x v="0"/>
    <x v="0"/>
    <s v="2023-01-31"/>
    <x v="0"/>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2"/>
    <x v="3053"/>
    <x v="0"/>
    <x v="1"/>
    <x v="0"/>
    <s v="03.03.10"/>
    <x v="4"/>
    <x v="0"/>
    <x v="3"/>
    <s v="Receitas Da Câmara"/>
    <s v="03.03.10"/>
    <s v="Receitas Da Câmara"/>
    <s v="03.03.10"/>
    <x v="25"/>
    <x v="0"/>
    <x v="3"/>
    <x v="3"/>
    <x v="0"/>
    <x v="0"/>
    <x v="1"/>
    <x v="0"/>
    <x v="1"/>
    <s v="2023-02-02"/>
    <x v="0"/>
    <n v="104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24"/>
    <x v="3054"/>
    <x v="0"/>
    <x v="1"/>
    <x v="0"/>
    <s v="03.03.10"/>
    <x v="4"/>
    <x v="0"/>
    <x v="3"/>
    <s v="Receitas Da Câmara"/>
    <s v="03.03.10"/>
    <s v="Receitas Da Câmara"/>
    <s v="03.03.10"/>
    <x v="8"/>
    <x v="0"/>
    <x v="0"/>
    <x v="0"/>
    <x v="0"/>
    <x v="0"/>
    <x v="1"/>
    <x v="0"/>
    <x v="1"/>
    <s v="2023-02-02"/>
    <x v="0"/>
    <n v="382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3055"/>
    <x v="0"/>
    <x v="1"/>
    <x v="0"/>
    <s v="03.03.10"/>
    <x v="4"/>
    <x v="0"/>
    <x v="3"/>
    <s v="Receitas Da Câmara"/>
    <s v="03.03.10"/>
    <s v="Receitas Da Câmara"/>
    <s v="03.03.10"/>
    <x v="65"/>
    <x v="0"/>
    <x v="3"/>
    <x v="3"/>
    <x v="0"/>
    <x v="0"/>
    <x v="1"/>
    <x v="0"/>
    <x v="1"/>
    <s v="2023-02-02"/>
    <x v="0"/>
    <n v="1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
    <x v="3056"/>
    <x v="0"/>
    <x v="1"/>
    <x v="0"/>
    <s v="03.03.10"/>
    <x v="4"/>
    <x v="0"/>
    <x v="3"/>
    <s v="Receitas Da Câmara"/>
    <s v="03.03.10"/>
    <s v="Receitas Da Câmara"/>
    <s v="03.03.10"/>
    <x v="33"/>
    <x v="0"/>
    <x v="0"/>
    <x v="0"/>
    <x v="0"/>
    <x v="0"/>
    <x v="1"/>
    <x v="0"/>
    <x v="1"/>
    <s v="2023-02-02"/>
    <x v="0"/>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0"/>
    <x v="3057"/>
    <x v="0"/>
    <x v="1"/>
    <x v="0"/>
    <s v="03.03.10"/>
    <x v="4"/>
    <x v="0"/>
    <x v="3"/>
    <s v="Receitas Da Câmara"/>
    <s v="03.03.10"/>
    <s v="Receitas Da Câmara"/>
    <s v="03.03.10"/>
    <x v="26"/>
    <x v="0"/>
    <x v="3"/>
    <x v="3"/>
    <x v="0"/>
    <x v="0"/>
    <x v="1"/>
    <x v="0"/>
    <x v="1"/>
    <s v="2023-02-02"/>
    <x v="0"/>
    <n v="2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3058"/>
    <x v="0"/>
    <x v="1"/>
    <x v="0"/>
    <s v="03.03.10"/>
    <x v="4"/>
    <x v="0"/>
    <x v="3"/>
    <s v="Receitas Da Câmara"/>
    <s v="03.03.10"/>
    <s v="Receitas Da Câmara"/>
    <s v="03.03.10"/>
    <x v="4"/>
    <x v="0"/>
    <x v="3"/>
    <x v="3"/>
    <x v="0"/>
    <x v="0"/>
    <x v="1"/>
    <x v="0"/>
    <x v="1"/>
    <s v="2023-02-02"/>
    <x v="0"/>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5"/>
    <x v="3059"/>
    <x v="0"/>
    <x v="1"/>
    <x v="0"/>
    <s v="03.03.10"/>
    <x v="4"/>
    <x v="0"/>
    <x v="3"/>
    <s v="Receitas Da Câmara"/>
    <s v="03.03.10"/>
    <s v="Receitas Da Câmara"/>
    <s v="03.03.10"/>
    <x v="6"/>
    <x v="0"/>
    <x v="3"/>
    <x v="3"/>
    <x v="0"/>
    <x v="0"/>
    <x v="1"/>
    <x v="0"/>
    <x v="1"/>
    <s v="2023-02-02"/>
    <x v="0"/>
    <n v="1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3060"/>
    <x v="0"/>
    <x v="1"/>
    <x v="0"/>
    <s v="03.03.10"/>
    <x v="4"/>
    <x v="0"/>
    <x v="3"/>
    <s v="Receitas Da Câmara"/>
    <s v="03.03.10"/>
    <s v="Receitas Da Câmara"/>
    <s v="03.03.10"/>
    <x v="32"/>
    <x v="0"/>
    <x v="3"/>
    <x v="3"/>
    <x v="0"/>
    <x v="0"/>
    <x v="1"/>
    <x v="0"/>
    <x v="1"/>
    <s v="2023-02-02"/>
    <x v="0"/>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12"/>
    <x v="3061"/>
    <x v="0"/>
    <x v="1"/>
    <x v="0"/>
    <s v="03.03.10"/>
    <x v="4"/>
    <x v="0"/>
    <x v="3"/>
    <s v="Receitas Da Câmara"/>
    <s v="03.03.10"/>
    <s v="Receitas Da Câmara"/>
    <s v="03.03.10"/>
    <x v="9"/>
    <x v="0"/>
    <x v="3"/>
    <x v="3"/>
    <x v="0"/>
    <x v="0"/>
    <x v="1"/>
    <x v="0"/>
    <x v="1"/>
    <s v="2023-02-02"/>
    <x v="0"/>
    <n v="21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3062"/>
    <x v="0"/>
    <x v="1"/>
    <x v="0"/>
    <s v="03.03.10"/>
    <x v="4"/>
    <x v="0"/>
    <x v="3"/>
    <s v="Receitas Da Câmara"/>
    <s v="03.03.10"/>
    <s v="Receitas Da Câmara"/>
    <s v="03.03.10"/>
    <x v="5"/>
    <x v="0"/>
    <x v="0"/>
    <x v="4"/>
    <x v="0"/>
    <x v="0"/>
    <x v="1"/>
    <x v="0"/>
    <x v="1"/>
    <s v="2023-02-02"/>
    <x v="0"/>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00"/>
    <x v="3063"/>
    <x v="0"/>
    <x v="1"/>
    <x v="0"/>
    <s v="03.03.10"/>
    <x v="4"/>
    <x v="0"/>
    <x v="3"/>
    <s v="Receitas Da Câmara"/>
    <s v="03.03.10"/>
    <s v="Receitas Da Câmara"/>
    <s v="03.03.10"/>
    <x v="27"/>
    <x v="0"/>
    <x v="3"/>
    <x v="3"/>
    <x v="0"/>
    <x v="0"/>
    <x v="1"/>
    <x v="0"/>
    <x v="1"/>
    <s v="2023-02-02"/>
    <x v="0"/>
    <n v="12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3064"/>
    <x v="0"/>
    <x v="1"/>
    <x v="0"/>
    <s v="03.03.10"/>
    <x v="4"/>
    <x v="0"/>
    <x v="3"/>
    <s v="Receitas Da Câmara"/>
    <s v="03.03.10"/>
    <s v="Receitas Da Câmara"/>
    <s v="03.03.10"/>
    <x v="28"/>
    <x v="0"/>
    <x v="3"/>
    <x v="3"/>
    <x v="0"/>
    <x v="0"/>
    <x v="1"/>
    <x v="0"/>
    <x v="1"/>
    <s v="2023-02-02"/>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460"/>
    <x v="3065"/>
    <x v="0"/>
    <x v="1"/>
    <x v="0"/>
    <s v="03.03.10"/>
    <x v="4"/>
    <x v="0"/>
    <x v="3"/>
    <s v="Receitas Da Câmara"/>
    <s v="03.03.10"/>
    <s v="Receitas Da Câmara"/>
    <s v="03.03.10"/>
    <x v="11"/>
    <x v="0"/>
    <x v="3"/>
    <x v="3"/>
    <x v="0"/>
    <x v="0"/>
    <x v="1"/>
    <x v="0"/>
    <x v="1"/>
    <s v="2023-02-02"/>
    <x v="0"/>
    <n v="57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95"/>
    <x v="3066"/>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35078"/>
    <x v="3067"/>
    <x v="0"/>
    <x v="0"/>
    <x v="0"/>
    <s v="03.16.15"/>
    <x v="0"/>
    <x v="0"/>
    <x v="0"/>
    <s v="Direção Financeira"/>
    <s v="03.16.15"/>
    <s v="Direção Financeira"/>
    <s v="03.16.15"/>
    <x v="38"/>
    <x v="0"/>
    <x v="0"/>
    <x v="7"/>
    <x v="1"/>
    <x v="0"/>
    <x v="0"/>
    <x v="0"/>
    <x v="2"/>
    <s v="2023-03-13"/>
    <x v="0"/>
    <n v="35078"/>
    <x v="0"/>
    <m/>
    <x v="0"/>
    <m/>
    <x v="24"/>
    <n v="100476775"/>
    <x v="0"/>
    <x v="0"/>
    <s v="Direção Financeira"/>
    <s v="ORI"/>
    <x v="0"/>
    <m/>
    <x v="0"/>
    <x v="0"/>
    <x v="0"/>
    <x v="0"/>
    <x v="0"/>
    <x v="0"/>
    <x v="0"/>
    <x v="0"/>
    <x v="0"/>
    <x v="0"/>
    <x v="0"/>
    <s v="Direção Financeira"/>
    <x v="0"/>
    <x v="0"/>
    <x v="0"/>
    <x v="0"/>
    <x v="0"/>
    <x v="0"/>
    <x v="0"/>
    <s v="000000"/>
    <x v="0"/>
    <x v="0"/>
    <x v="0"/>
    <x v="0"/>
    <s v="Pagamento a favor de Electra pela energia  da casa do Sr. Presidente Herménio Fernandes, conforme anexo._x000d__x000a_"/>
  </r>
  <r>
    <x v="0"/>
    <n v="0"/>
    <n v="0"/>
    <n v="0"/>
    <n v="20560"/>
    <x v="3068"/>
    <x v="0"/>
    <x v="0"/>
    <x v="0"/>
    <s v="03.16.15"/>
    <x v="0"/>
    <x v="0"/>
    <x v="0"/>
    <s v="Direção Financeira"/>
    <s v="03.16.15"/>
    <s v="Direção Financeira"/>
    <s v="03.16.15"/>
    <x v="70"/>
    <x v="0"/>
    <x v="0"/>
    <x v="7"/>
    <x v="1"/>
    <x v="0"/>
    <x v="0"/>
    <x v="0"/>
    <x v="1"/>
    <s v="2023-02-24"/>
    <x v="0"/>
    <n v="20560"/>
    <x v="0"/>
    <m/>
    <x v="0"/>
    <m/>
    <x v="146"/>
    <n v="100393075"/>
    <x v="0"/>
    <x v="0"/>
    <s v="Direção Financeira"/>
    <s v="ORI"/>
    <x v="0"/>
    <m/>
    <x v="0"/>
    <x v="0"/>
    <x v="0"/>
    <x v="0"/>
    <x v="0"/>
    <x v="0"/>
    <x v="0"/>
    <x v="0"/>
    <x v="0"/>
    <x v="0"/>
    <x v="0"/>
    <s v="Direção Financeira"/>
    <x v="0"/>
    <x v="0"/>
    <x v="0"/>
    <x v="0"/>
    <x v="0"/>
    <x v="0"/>
    <x v="0"/>
    <s v="000000"/>
    <x v="0"/>
    <x v="0"/>
    <x v="0"/>
    <x v="0"/>
    <s v="Pagamento a favor da Técnico Industria, pela aquisição de agua para os serviços do Paços do conselho, conforme anexo."/>
  </r>
  <r>
    <x v="0"/>
    <n v="0"/>
    <n v="0"/>
    <n v="0"/>
    <n v="17000"/>
    <x v="3069"/>
    <x v="0"/>
    <x v="0"/>
    <x v="0"/>
    <s v="03.16.15"/>
    <x v="0"/>
    <x v="0"/>
    <x v="0"/>
    <s v="Direção Financeira"/>
    <s v="03.16.15"/>
    <s v="Direção Financeira"/>
    <s v="03.16.15"/>
    <x v="42"/>
    <x v="0"/>
    <x v="0"/>
    <x v="7"/>
    <x v="0"/>
    <x v="0"/>
    <x v="0"/>
    <x v="0"/>
    <x v="2"/>
    <s v="2023-03-22"/>
    <x v="0"/>
    <n v="17000"/>
    <x v="0"/>
    <m/>
    <x v="0"/>
    <m/>
    <x v="188"/>
    <n v="100438723"/>
    <x v="0"/>
    <x v="0"/>
    <s v="Direção Financeira"/>
    <s v="ORI"/>
    <x v="0"/>
    <m/>
    <x v="0"/>
    <x v="0"/>
    <x v="0"/>
    <x v="0"/>
    <x v="0"/>
    <x v="0"/>
    <x v="0"/>
    <x v="0"/>
    <x v="0"/>
    <x v="0"/>
    <x v="0"/>
    <s v="Direção Financeira"/>
    <x v="0"/>
    <x v="0"/>
    <x v="0"/>
    <x v="0"/>
    <x v="0"/>
    <x v="0"/>
    <x v="0"/>
    <s v="000000"/>
    <x v="0"/>
    <x v="0"/>
    <x v="0"/>
    <x v="0"/>
    <s v="Pagamento á favor da Srª. Leocádia Baptista Furtado, proveniente de subsídio de comunicação referente aos meses de novembro de 2022 a março de 2023, conforme proposta em anexo. "/>
  </r>
  <r>
    <x v="0"/>
    <n v="0"/>
    <n v="0"/>
    <n v="0"/>
    <n v="1400"/>
    <x v="3070"/>
    <x v="0"/>
    <x v="0"/>
    <x v="0"/>
    <s v="03.16.12"/>
    <x v="54"/>
    <x v="0"/>
    <x v="0"/>
    <s v="Direcção de Urbanismo"/>
    <s v="03.16.12"/>
    <s v="Direcção de Urbanismo"/>
    <s v="03.16.12"/>
    <x v="19"/>
    <x v="0"/>
    <x v="0"/>
    <x v="7"/>
    <x v="0"/>
    <x v="0"/>
    <x v="0"/>
    <x v="0"/>
    <x v="3"/>
    <s v="2023-04-14"/>
    <x v="1"/>
    <n v="1400"/>
    <x v="0"/>
    <m/>
    <x v="0"/>
    <m/>
    <x v="329"/>
    <n v="100477691"/>
    <x v="0"/>
    <x v="0"/>
    <s v="Direcção de Urbanismo"/>
    <s v="ORI"/>
    <x v="0"/>
    <m/>
    <x v="0"/>
    <x v="0"/>
    <x v="0"/>
    <x v="0"/>
    <x v="0"/>
    <x v="0"/>
    <x v="0"/>
    <x v="0"/>
    <x v="0"/>
    <x v="0"/>
    <x v="0"/>
    <s v="Direcção de Urbanismo"/>
    <x v="0"/>
    <x v="0"/>
    <x v="0"/>
    <x v="0"/>
    <x v="0"/>
    <x v="0"/>
    <x v="0"/>
    <s v="000000"/>
    <x v="0"/>
    <x v="0"/>
    <x v="0"/>
    <x v="0"/>
    <s v=" Ajuda de custo a favor do senhor Austelino Martins pela sua deslocação em missão de serviço a cidade da Praia, conforme justificativo em anexo.   "/>
  </r>
  <r>
    <x v="2"/>
    <n v="0"/>
    <n v="0"/>
    <n v="0"/>
    <n v="4000000"/>
    <x v="3071"/>
    <x v="0"/>
    <x v="0"/>
    <x v="0"/>
    <s v="01.27.07.04"/>
    <x v="32"/>
    <x v="4"/>
    <x v="5"/>
    <s v="Requalificação Urbana e Habitação 2"/>
    <s v="01.27.07"/>
    <s v="Requalificação Urbana e Habitação 2"/>
    <s v="01.27.07"/>
    <x v="18"/>
    <x v="0"/>
    <x v="0"/>
    <x v="0"/>
    <x v="0"/>
    <x v="1"/>
    <x v="2"/>
    <x v="0"/>
    <x v="3"/>
    <s v="2023-04-18"/>
    <x v="1"/>
    <n v="4000000"/>
    <x v="0"/>
    <m/>
    <x v="0"/>
    <m/>
    <x v="77"/>
    <n v="100478565"/>
    <x v="0"/>
    <x v="0"/>
    <s v="Reabilitações de Estradas Rurais"/>
    <s v="ORI"/>
    <x v="0"/>
    <m/>
    <x v="0"/>
    <x v="0"/>
    <x v="0"/>
    <x v="0"/>
    <x v="0"/>
    <x v="0"/>
    <x v="0"/>
    <x v="0"/>
    <x v="0"/>
    <x v="0"/>
    <x v="0"/>
    <s v="Reabilitações de Estradas Rurais"/>
    <x v="0"/>
    <x v="0"/>
    <x v="0"/>
    <x v="0"/>
    <x v="1"/>
    <x v="0"/>
    <x v="0"/>
    <s v="000000"/>
    <x v="0"/>
    <x v="0"/>
    <x v="0"/>
    <x v="0"/>
    <s v="Pagamento a favor da empresa Técnovia referente a mais uma parcela , conforme proposta em anexo."/>
  </r>
  <r>
    <x v="0"/>
    <n v="0"/>
    <n v="0"/>
    <n v="0"/>
    <n v="133"/>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133"/>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4-2023"/>
  </r>
  <r>
    <x v="0"/>
    <n v="0"/>
    <n v="0"/>
    <n v="0"/>
    <n v="309"/>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309"/>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4-2023"/>
  </r>
  <r>
    <x v="0"/>
    <n v="0"/>
    <n v="0"/>
    <n v="0"/>
    <n v="2382"/>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2382"/>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4-2023"/>
  </r>
  <r>
    <x v="0"/>
    <n v="0"/>
    <n v="0"/>
    <n v="0"/>
    <n v="950"/>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950"/>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4-2023"/>
  </r>
  <r>
    <x v="0"/>
    <n v="0"/>
    <n v="0"/>
    <n v="0"/>
    <n v="383"/>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38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4-2023"/>
  </r>
  <r>
    <x v="0"/>
    <n v="0"/>
    <n v="0"/>
    <n v="0"/>
    <n v="887"/>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887"/>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4-2023"/>
  </r>
  <r>
    <x v="0"/>
    <n v="0"/>
    <n v="0"/>
    <n v="0"/>
    <n v="6838"/>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683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4-2023"/>
  </r>
  <r>
    <x v="0"/>
    <n v="0"/>
    <n v="0"/>
    <n v="0"/>
    <n v="2726"/>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272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4-2023"/>
  </r>
  <r>
    <x v="0"/>
    <n v="0"/>
    <n v="0"/>
    <n v="0"/>
    <n v="20"/>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2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4-2023"/>
  </r>
  <r>
    <x v="0"/>
    <n v="0"/>
    <n v="0"/>
    <n v="0"/>
    <n v="48"/>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4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4-2023"/>
  </r>
  <r>
    <x v="0"/>
    <n v="0"/>
    <n v="0"/>
    <n v="0"/>
    <n v="371"/>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37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4-2023"/>
  </r>
  <r>
    <x v="0"/>
    <n v="0"/>
    <n v="0"/>
    <n v="0"/>
    <n v="150"/>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15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4-2023"/>
  </r>
  <r>
    <x v="0"/>
    <n v="0"/>
    <n v="0"/>
    <n v="0"/>
    <n v="15"/>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1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4-2023"/>
  </r>
  <r>
    <x v="0"/>
    <n v="0"/>
    <n v="0"/>
    <n v="0"/>
    <n v="35"/>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3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4-2023"/>
  </r>
  <r>
    <x v="0"/>
    <n v="0"/>
    <n v="0"/>
    <n v="0"/>
    <n v="273"/>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273"/>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4-2023"/>
  </r>
  <r>
    <x v="0"/>
    <n v="0"/>
    <n v="0"/>
    <n v="0"/>
    <n v="110"/>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110"/>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4-2023"/>
  </r>
  <r>
    <x v="0"/>
    <n v="0"/>
    <n v="0"/>
    <n v="0"/>
    <n v="1019"/>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1019"/>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4-2023"/>
  </r>
  <r>
    <x v="0"/>
    <n v="0"/>
    <n v="0"/>
    <n v="0"/>
    <n v="2362"/>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2362"/>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4-2023"/>
  </r>
  <r>
    <x v="0"/>
    <n v="0"/>
    <n v="0"/>
    <n v="0"/>
    <n v="18194"/>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1819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4-2023"/>
  </r>
  <r>
    <x v="0"/>
    <n v="0"/>
    <n v="0"/>
    <n v="0"/>
    <n v="7251"/>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7251"/>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4-2023"/>
  </r>
  <r>
    <x v="0"/>
    <n v="0"/>
    <n v="0"/>
    <n v="0"/>
    <n v="12862"/>
    <x v="3072"/>
    <x v="0"/>
    <x v="0"/>
    <x v="0"/>
    <s v="03.16.27"/>
    <x v="33"/>
    <x v="0"/>
    <x v="0"/>
    <s v="Direção dos Assuntos Jurídicos, Fiscalização e Policia Municipal"/>
    <s v="03.16.27"/>
    <s v="Direção dos Assuntos Jurídicos, Fiscalização e Policia Municipal"/>
    <s v="03.16.27"/>
    <x v="54"/>
    <x v="0"/>
    <x v="0"/>
    <x v="0"/>
    <x v="0"/>
    <x v="0"/>
    <x v="0"/>
    <x v="0"/>
    <x v="3"/>
    <s v="2023-04-25"/>
    <x v="1"/>
    <n v="1286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4-2023"/>
  </r>
  <r>
    <x v="0"/>
    <n v="0"/>
    <n v="0"/>
    <n v="0"/>
    <n v="29817"/>
    <x v="3072"/>
    <x v="0"/>
    <x v="0"/>
    <x v="0"/>
    <s v="03.16.27"/>
    <x v="33"/>
    <x v="0"/>
    <x v="0"/>
    <s v="Direção dos Assuntos Jurídicos, Fiscalização e Policia Municipal"/>
    <s v="03.16.27"/>
    <s v="Direção dos Assuntos Jurídicos, Fiscalização e Policia Municipal"/>
    <s v="03.16.27"/>
    <x v="51"/>
    <x v="0"/>
    <x v="0"/>
    <x v="0"/>
    <x v="0"/>
    <x v="0"/>
    <x v="0"/>
    <x v="0"/>
    <x v="3"/>
    <s v="2023-04-25"/>
    <x v="1"/>
    <n v="29817"/>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4-2023"/>
  </r>
  <r>
    <x v="0"/>
    <n v="0"/>
    <n v="0"/>
    <n v="0"/>
    <n v="229605"/>
    <x v="3072"/>
    <x v="0"/>
    <x v="0"/>
    <x v="0"/>
    <s v="03.16.27"/>
    <x v="33"/>
    <x v="0"/>
    <x v="0"/>
    <s v="Direção dos Assuntos Jurídicos, Fiscalização e Policia Municipal"/>
    <s v="03.16.27"/>
    <s v="Direção dos Assuntos Jurídicos, Fiscalização e Policia Municipal"/>
    <s v="03.16.27"/>
    <x v="37"/>
    <x v="0"/>
    <x v="0"/>
    <x v="0"/>
    <x v="1"/>
    <x v="0"/>
    <x v="0"/>
    <x v="0"/>
    <x v="3"/>
    <s v="2023-04-25"/>
    <x v="1"/>
    <n v="22960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4-2023"/>
  </r>
  <r>
    <x v="0"/>
    <n v="0"/>
    <n v="0"/>
    <n v="0"/>
    <n v="91475"/>
    <x v="3072"/>
    <x v="0"/>
    <x v="0"/>
    <x v="0"/>
    <s v="03.16.27"/>
    <x v="33"/>
    <x v="0"/>
    <x v="0"/>
    <s v="Direção dos Assuntos Jurídicos, Fiscalização e Policia Municipal"/>
    <s v="03.16.27"/>
    <s v="Direção dos Assuntos Jurídicos, Fiscalização e Policia Municipal"/>
    <s v="03.16.27"/>
    <x v="49"/>
    <x v="0"/>
    <x v="0"/>
    <x v="0"/>
    <x v="1"/>
    <x v="0"/>
    <x v="0"/>
    <x v="0"/>
    <x v="3"/>
    <s v="2023-04-25"/>
    <x v="1"/>
    <n v="9147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4-2023"/>
  </r>
  <r>
    <x v="0"/>
    <n v="0"/>
    <n v="0"/>
    <n v="0"/>
    <n v="257"/>
    <x v="3073"/>
    <x v="0"/>
    <x v="0"/>
    <x v="0"/>
    <s v="03.16.15"/>
    <x v="0"/>
    <x v="0"/>
    <x v="0"/>
    <s v="Direção Financeira"/>
    <s v="03.16.15"/>
    <s v="Direção Financeira"/>
    <s v="03.16.15"/>
    <x v="54"/>
    <x v="0"/>
    <x v="0"/>
    <x v="0"/>
    <x v="0"/>
    <x v="0"/>
    <x v="0"/>
    <x v="0"/>
    <x v="3"/>
    <s v="2023-04-25"/>
    <x v="1"/>
    <n v="257"/>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1484"/>
    <x v="3073"/>
    <x v="0"/>
    <x v="0"/>
    <x v="0"/>
    <s v="03.16.15"/>
    <x v="0"/>
    <x v="0"/>
    <x v="0"/>
    <s v="Direção Financeira"/>
    <s v="03.16.15"/>
    <s v="Direção Financeira"/>
    <s v="03.16.15"/>
    <x v="71"/>
    <x v="0"/>
    <x v="0"/>
    <x v="0"/>
    <x v="0"/>
    <x v="0"/>
    <x v="0"/>
    <x v="0"/>
    <x v="3"/>
    <s v="2023-04-25"/>
    <x v="1"/>
    <n v="1484"/>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1539"/>
    <x v="3073"/>
    <x v="0"/>
    <x v="0"/>
    <x v="0"/>
    <s v="03.16.15"/>
    <x v="0"/>
    <x v="0"/>
    <x v="0"/>
    <s v="Direção Financeira"/>
    <s v="03.16.15"/>
    <s v="Direção Financeira"/>
    <s v="03.16.15"/>
    <x v="51"/>
    <x v="0"/>
    <x v="0"/>
    <x v="0"/>
    <x v="0"/>
    <x v="0"/>
    <x v="0"/>
    <x v="0"/>
    <x v="3"/>
    <s v="2023-04-25"/>
    <x v="1"/>
    <n v="1539"/>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22"/>
    <x v="3073"/>
    <x v="0"/>
    <x v="0"/>
    <x v="0"/>
    <s v="03.16.15"/>
    <x v="0"/>
    <x v="0"/>
    <x v="0"/>
    <s v="Direção Financeira"/>
    <s v="03.16.15"/>
    <s v="Direção Financeira"/>
    <s v="03.16.15"/>
    <x v="52"/>
    <x v="0"/>
    <x v="0"/>
    <x v="0"/>
    <x v="0"/>
    <x v="0"/>
    <x v="0"/>
    <x v="0"/>
    <x v="3"/>
    <s v="2023-04-25"/>
    <x v="1"/>
    <n v="22"/>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16184"/>
    <x v="3073"/>
    <x v="0"/>
    <x v="0"/>
    <x v="0"/>
    <s v="03.16.15"/>
    <x v="0"/>
    <x v="0"/>
    <x v="0"/>
    <s v="Direção Financeira"/>
    <s v="03.16.15"/>
    <s v="Direção Financeira"/>
    <s v="03.16.15"/>
    <x v="37"/>
    <x v="0"/>
    <x v="0"/>
    <x v="0"/>
    <x v="1"/>
    <x v="0"/>
    <x v="0"/>
    <x v="0"/>
    <x v="3"/>
    <s v="2023-04-25"/>
    <x v="1"/>
    <n v="16184"/>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7783"/>
    <x v="3073"/>
    <x v="0"/>
    <x v="0"/>
    <x v="0"/>
    <s v="03.16.15"/>
    <x v="0"/>
    <x v="0"/>
    <x v="0"/>
    <s v="Direção Financeira"/>
    <s v="03.16.15"/>
    <s v="Direção Financeira"/>
    <s v="03.16.15"/>
    <x v="49"/>
    <x v="0"/>
    <x v="0"/>
    <x v="0"/>
    <x v="1"/>
    <x v="0"/>
    <x v="0"/>
    <x v="0"/>
    <x v="3"/>
    <s v="2023-04-25"/>
    <x v="1"/>
    <n v="7783"/>
    <x v="0"/>
    <m/>
    <x v="0"/>
    <m/>
    <x v="3"/>
    <n v="100479277"/>
    <x v="0"/>
    <x v="1"/>
    <s v="Direção Financeira"/>
    <s v="ORI"/>
    <x v="0"/>
    <m/>
    <x v="0"/>
    <x v="0"/>
    <x v="0"/>
    <x v="0"/>
    <x v="0"/>
    <x v="0"/>
    <x v="0"/>
    <x v="0"/>
    <x v="0"/>
    <x v="0"/>
    <x v="0"/>
    <s v="Direção Financeira"/>
    <x v="0"/>
    <x v="0"/>
    <x v="0"/>
    <x v="0"/>
    <x v="0"/>
    <x v="0"/>
    <x v="0"/>
    <s v="000000"/>
    <x v="0"/>
    <x v="0"/>
    <x v="1"/>
    <x v="0"/>
    <s v="Pagamento de salário referente a 04-2023"/>
  </r>
  <r>
    <x v="0"/>
    <n v="0"/>
    <n v="0"/>
    <n v="0"/>
    <n v="463"/>
    <x v="3073"/>
    <x v="0"/>
    <x v="0"/>
    <x v="0"/>
    <s v="03.16.15"/>
    <x v="0"/>
    <x v="0"/>
    <x v="0"/>
    <s v="Direção Financeira"/>
    <s v="03.16.15"/>
    <s v="Direção Financeira"/>
    <s v="03.16.15"/>
    <x v="54"/>
    <x v="0"/>
    <x v="0"/>
    <x v="0"/>
    <x v="0"/>
    <x v="0"/>
    <x v="0"/>
    <x v="0"/>
    <x v="3"/>
    <s v="2023-04-25"/>
    <x v="1"/>
    <n v="463"/>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2677"/>
    <x v="3073"/>
    <x v="0"/>
    <x v="0"/>
    <x v="0"/>
    <s v="03.16.15"/>
    <x v="0"/>
    <x v="0"/>
    <x v="0"/>
    <s v="Direção Financeira"/>
    <s v="03.16.15"/>
    <s v="Direção Financeira"/>
    <s v="03.16.15"/>
    <x v="71"/>
    <x v="0"/>
    <x v="0"/>
    <x v="0"/>
    <x v="0"/>
    <x v="0"/>
    <x v="0"/>
    <x v="0"/>
    <x v="3"/>
    <s v="2023-04-25"/>
    <x v="1"/>
    <n v="2677"/>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2777"/>
    <x v="3073"/>
    <x v="0"/>
    <x v="0"/>
    <x v="0"/>
    <s v="03.16.15"/>
    <x v="0"/>
    <x v="0"/>
    <x v="0"/>
    <s v="Direção Financeira"/>
    <s v="03.16.15"/>
    <s v="Direção Financeira"/>
    <s v="03.16.15"/>
    <x v="51"/>
    <x v="0"/>
    <x v="0"/>
    <x v="0"/>
    <x v="0"/>
    <x v="0"/>
    <x v="0"/>
    <x v="0"/>
    <x v="3"/>
    <s v="2023-04-25"/>
    <x v="1"/>
    <n v="2777"/>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39"/>
    <x v="3073"/>
    <x v="0"/>
    <x v="0"/>
    <x v="0"/>
    <s v="03.16.15"/>
    <x v="0"/>
    <x v="0"/>
    <x v="0"/>
    <s v="Direção Financeira"/>
    <s v="03.16.15"/>
    <s v="Direção Financeira"/>
    <s v="03.16.15"/>
    <x v="52"/>
    <x v="0"/>
    <x v="0"/>
    <x v="0"/>
    <x v="0"/>
    <x v="0"/>
    <x v="0"/>
    <x v="0"/>
    <x v="3"/>
    <s v="2023-04-25"/>
    <x v="1"/>
    <n v="39"/>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29188"/>
    <x v="3073"/>
    <x v="0"/>
    <x v="0"/>
    <x v="0"/>
    <s v="03.16.15"/>
    <x v="0"/>
    <x v="0"/>
    <x v="0"/>
    <s v="Direção Financeira"/>
    <s v="03.16.15"/>
    <s v="Direção Financeira"/>
    <s v="03.16.15"/>
    <x v="37"/>
    <x v="0"/>
    <x v="0"/>
    <x v="0"/>
    <x v="1"/>
    <x v="0"/>
    <x v="0"/>
    <x v="0"/>
    <x v="3"/>
    <s v="2023-04-25"/>
    <x v="1"/>
    <n v="29188"/>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14035"/>
    <x v="3073"/>
    <x v="0"/>
    <x v="0"/>
    <x v="0"/>
    <s v="03.16.15"/>
    <x v="0"/>
    <x v="0"/>
    <x v="0"/>
    <s v="Direção Financeira"/>
    <s v="03.16.15"/>
    <s v="Direção Financeira"/>
    <s v="03.16.15"/>
    <x v="49"/>
    <x v="0"/>
    <x v="0"/>
    <x v="0"/>
    <x v="1"/>
    <x v="0"/>
    <x v="0"/>
    <x v="0"/>
    <x v="3"/>
    <s v="2023-04-25"/>
    <x v="1"/>
    <n v="14035"/>
    <x v="0"/>
    <m/>
    <x v="0"/>
    <m/>
    <x v="2"/>
    <n v="100474696"/>
    <x v="0"/>
    <x v="2"/>
    <s v="Direção Financeira"/>
    <s v="ORI"/>
    <x v="0"/>
    <m/>
    <x v="0"/>
    <x v="0"/>
    <x v="0"/>
    <x v="0"/>
    <x v="0"/>
    <x v="0"/>
    <x v="0"/>
    <x v="0"/>
    <x v="0"/>
    <x v="0"/>
    <x v="0"/>
    <s v="Direção Financeira"/>
    <x v="0"/>
    <x v="0"/>
    <x v="0"/>
    <x v="0"/>
    <x v="0"/>
    <x v="0"/>
    <x v="0"/>
    <s v="000000"/>
    <x v="0"/>
    <x v="0"/>
    <x v="2"/>
    <x v="0"/>
    <s v="Pagamento de salário referente a 04-2023"/>
  </r>
  <r>
    <x v="0"/>
    <n v="0"/>
    <n v="0"/>
    <n v="0"/>
    <n v="7"/>
    <x v="3073"/>
    <x v="0"/>
    <x v="0"/>
    <x v="0"/>
    <s v="03.16.15"/>
    <x v="0"/>
    <x v="0"/>
    <x v="0"/>
    <s v="Direção Financeira"/>
    <s v="03.16.15"/>
    <s v="Direção Financeira"/>
    <s v="03.16.15"/>
    <x v="54"/>
    <x v="0"/>
    <x v="0"/>
    <x v="0"/>
    <x v="0"/>
    <x v="0"/>
    <x v="0"/>
    <x v="0"/>
    <x v="3"/>
    <s v="2023-04-25"/>
    <x v="1"/>
    <n v="7"/>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44"/>
    <x v="3073"/>
    <x v="0"/>
    <x v="0"/>
    <x v="0"/>
    <s v="03.16.15"/>
    <x v="0"/>
    <x v="0"/>
    <x v="0"/>
    <s v="Direção Financeira"/>
    <s v="03.16.15"/>
    <s v="Direção Financeira"/>
    <s v="03.16.15"/>
    <x v="71"/>
    <x v="0"/>
    <x v="0"/>
    <x v="0"/>
    <x v="0"/>
    <x v="0"/>
    <x v="0"/>
    <x v="0"/>
    <x v="3"/>
    <s v="2023-04-25"/>
    <x v="1"/>
    <n v="44"/>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46"/>
    <x v="3073"/>
    <x v="0"/>
    <x v="0"/>
    <x v="0"/>
    <s v="03.16.15"/>
    <x v="0"/>
    <x v="0"/>
    <x v="0"/>
    <s v="Direção Financeira"/>
    <s v="03.16.15"/>
    <s v="Direção Financeira"/>
    <s v="03.16.15"/>
    <x v="51"/>
    <x v="0"/>
    <x v="0"/>
    <x v="0"/>
    <x v="0"/>
    <x v="0"/>
    <x v="0"/>
    <x v="0"/>
    <x v="3"/>
    <s v="2023-04-25"/>
    <x v="1"/>
    <n v="46"/>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0"/>
    <x v="3073"/>
    <x v="0"/>
    <x v="0"/>
    <x v="0"/>
    <s v="03.16.15"/>
    <x v="0"/>
    <x v="0"/>
    <x v="0"/>
    <s v="Direção Financeira"/>
    <s v="03.16.15"/>
    <s v="Direção Financeira"/>
    <s v="03.16.15"/>
    <x v="52"/>
    <x v="0"/>
    <x v="0"/>
    <x v="0"/>
    <x v="0"/>
    <x v="0"/>
    <x v="0"/>
    <x v="0"/>
    <x v="3"/>
    <s v="2023-04-25"/>
    <x v="1"/>
    <n v="0"/>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486"/>
    <x v="3073"/>
    <x v="0"/>
    <x v="0"/>
    <x v="0"/>
    <s v="03.16.15"/>
    <x v="0"/>
    <x v="0"/>
    <x v="0"/>
    <s v="Direção Financeira"/>
    <s v="03.16.15"/>
    <s v="Direção Financeira"/>
    <s v="03.16.15"/>
    <x v="37"/>
    <x v="0"/>
    <x v="0"/>
    <x v="0"/>
    <x v="1"/>
    <x v="0"/>
    <x v="0"/>
    <x v="0"/>
    <x v="3"/>
    <s v="2023-04-25"/>
    <x v="1"/>
    <n v="486"/>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236"/>
    <x v="3073"/>
    <x v="0"/>
    <x v="0"/>
    <x v="0"/>
    <s v="03.16.15"/>
    <x v="0"/>
    <x v="0"/>
    <x v="0"/>
    <s v="Direção Financeira"/>
    <s v="03.16.15"/>
    <s v="Direção Financeira"/>
    <s v="03.16.15"/>
    <x v="49"/>
    <x v="0"/>
    <x v="0"/>
    <x v="0"/>
    <x v="1"/>
    <x v="0"/>
    <x v="0"/>
    <x v="0"/>
    <x v="3"/>
    <s v="2023-04-25"/>
    <x v="1"/>
    <n v="236"/>
    <x v="0"/>
    <m/>
    <x v="0"/>
    <m/>
    <x v="7"/>
    <n v="100474707"/>
    <x v="0"/>
    <x v="4"/>
    <s v="Direção Financeira"/>
    <s v="ORI"/>
    <x v="0"/>
    <m/>
    <x v="0"/>
    <x v="0"/>
    <x v="0"/>
    <x v="0"/>
    <x v="0"/>
    <x v="0"/>
    <x v="0"/>
    <x v="0"/>
    <x v="0"/>
    <x v="0"/>
    <x v="0"/>
    <s v="Direção Financeira"/>
    <x v="0"/>
    <x v="0"/>
    <x v="0"/>
    <x v="0"/>
    <x v="0"/>
    <x v="0"/>
    <x v="0"/>
    <s v="000000"/>
    <x v="0"/>
    <x v="0"/>
    <x v="4"/>
    <x v="0"/>
    <s v="Pagamento de salário referente a 04-2023"/>
  </r>
  <r>
    <x v="0"/>
    <n v="0"/>
    <n v="0"/>
    <n v="0"/>
    <n v="113"/>
    <x v="3073"/>
    <x v="0"/>
    <x v="0"/>
    <x v="0"/>
    <s v="03.16.15"/>
    <x v="0"/>
    <x v="0"/>
    <x v="0"/>
    <s v="Direção Financeira"/>
    <s v="03.16.15"/>
    <s v="Direção Financeira"/>
    <s v="03.16.15"/>
    <x v="54"/>
    <x v="0"/>
    <x v="0"/>
    <x v="0"/>
    <x v="0"/>
    <x v="0"/>
    <x v="0"/>
    <x v="0"/>
    <x v="3"/>
    <s v="2023-04-25"/>
    <x v="1"/>
    <n v="113"/>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653"/>
    <x v="3073"/>
    <x v="0"/>
    <x v="0"/>
    <x v="0"/>
    <s v="03.16.15"/>
    <x v="0"/>
    <x v="0"/>
    <x v="0"/>
    <s v="Direção Financeira"/>
    <s v="03.16.15"/>
    <s v="Direção Financeira"/>
    <s v="03.16.15"/>
    <x v="71"/>
    <x v="0"/>
    <x v="0"/>
    <x v="0"/>
    <x v="0"/>
    <x v="0"/>
    <x v="0"/>
    <x v="0"/>
    <x v="3"/>
    <s v="2023-04-25"/>
    <x v="1"/>
    <n v="653"/>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677"/>
    <x v="3073"/>
    <x v="0"/>
    <x v="0"/>
    <x v="0"/>
    <s v="03.16.15"/>
    <x v="0"/>
    <x v="0"/>
    <x v="0"/>
    <s v="Direção Financeira"/>
    <s v="03.16.15"/>
    <s v="Direção Financeira"/>
    <s v="03.16.15"/>
    <x v="51"/>
    <x v="0"/>
    <x v="0"/>
    <x v="0"/>
    <x v="0"/>
    <x v="0"/>
    <x v="0"/>
    <x v="0"/>
    <x v="3"/>
    <s v="2023-04-25"/>
    <x v="1"/>
    <n v="677"/>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9"/>
    <x v="3073"/>
    <x v="0"/>
    <x v="0"/>
    <x v="0"/>
    <s v="03.16.15"/>
    <x v="0"/>
    <x v="0"/>
    <x v="0"/>
    <s v="Direção Financeira"/>
    <s v="03.16.15"/>
    <s v="Direção Financeira"/>
    <s v="03.16.15"/>
    <x v="52"/>
    <x v="0"/>
    <x v="0"/>
    <x v="0"/>
    <x v="0"/>
    <x v="0"/>
    <x v="0"/>
    <x v="0"/>
    <x v="3"/>
    <s v="2023-04-25"/>
    <x v="1"/>
    <n v="9"/>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7122"/>
    <x v="3073"/>
    <x v="0"/>
    <x v="0"/>
    <x v="0"/>
    <s v="03.16.15"/>
    <x v="0"/>
    <x v="0"/>
    <x v="0"/>
    <s v="Direção Financeira"/>
    <s v="03.16.15"/>
    <s v="Direção Financeira"/>
    <s v="03.16.15"/>
    <x v="37"/>
    <x v="0"/>
    <x v="0"/>
    <x v="0"/>
    <x v="1"/>
    <x v="0"/>
    <x v="0"/>
    <x v="0"/>
    <x v="3"/>
    <s v="2023-04-25"/>
    <x v="1"/>
    <n v="7122"/>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3426"/>
    <x v="3073"/>
    <x v="0"/>
    <x v="0"/>
    <x v="0"/>
    <s v="03.16.15"/>
    <x v="0"/>
    <x v="0"/>
    <x v="0"/>
    <s v="Direção Financeira"/>
    <s v="03.16.15"/>
    <s v="Direção Financeira"/>
    <s v="03.16.15"/>
    <x v="49"/>
    <x v="0"/>
    <x v="0"/>
    <x v="0"/>
    <x v="1"/>
    <x v="0"/>
    <x v="0"/>
    <x v="0"/>
    <x v="3"/>
    <s v="2023-04-25"/>
    <x v="1"/>
    <n v="3426"/>
    <x v="0"/>
    <m/>
    <x v="0"/>
    <m/>
    <x v="84"/>
    <n v="100474708"/>
    <x v="0"/>
    <x v="8"/>
    <s v="Direção Financeira"/>
    <s v="ORI"/>
    <x v="0"/>
    <m/>
    <x v="0"/>
    <x v="0"/>
    <x v="0"/>
    <x v="0"/>
    <x v="0"/>
    <x v="0"/>
    <x v="0"/>
    <x v="0"/>
    <x v="0"/>
    <x v="0"/>
    <x v="0"/>
    <s v="Direção Financeira"/>
    <x v="0"/>
    <x v="0"/>
    <x v="0"/>
    <x v="0"/>
    <x v="0"/>
    <x v="0"/>
    <x v="0"/>
    <s v="000000"/>
    <x v="0"/>
    <x v="0"/>
    <x v="8"/>
    <x v="0"/>
    <s v="Pagamento de salário referente a 04-2023"/>
  </r>
  <r>
    <x v="0"/>
    <n v="0"/>
    <n v="0"/>
    <n v="0"/>
    <n v="2"/>
    <x v="3073"/>
    <x v="0"/>
    <x v="0"/>
    <x v="0"/>
    <s v="03.16.15"/>
    <x v="0"/>
    <x v="0"/>
    <x v="0"/>
    <s v="Direção Financeira"/>
    <s v="03.16.15"/>
    <s v="Direção Financeira"/>
    <s v="03.16.15"/>
    <x v="54"/>
    <x v="0"/>
    <x v="0"/>
    <x v="0"/>
    <x v="0"/>
    <x v="0"/>
    <x v="0"/>
    <x v="0"/>
    <x v="3"/>
    <s v="2023-04-25"/>
    <x v="1"/>
    <n v="2"/>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15"/>
    <x v="3073"/>
    <x v="0"/>
    <x v="0"/>
    <x v="0"/>
    <s v="03.16.15"/>
    <x v="0"/>
    <x v="0"/>
    <x v="0"/>
    <s v="Direção Financeira"/>
    <s v="03.16.15"/>
    <s v="Direção Financeira"/>
    <s v="03.16.15"/>
    <x v="71"/>
    <x v="0"/>
    <x v="0"/>
    <x v="0"/>
    <x v="0"/>
    <x v="0"/>
    <x v="0"/>
    <x v="0"/>
    <x v="3"/>
    <s v="2023-04-25"/>
    <x v="1"/>
    <n v="15"/>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15"/>
    <x v="3073"/>
    <x v="0"/>
    <x v="0"/>
    <x v="0"/>
    <s v="03.16.15"/>
    <x v="0"/>
    <x v="0"/>
    <x v="0"/>
    <s v="Direção Financeira"/>
    <s v="03.16.15"/>
    <s v="Direção Financeira"/>
    <s v="03.16.15"/>
    <x v="51"/>
    <x v="0"/>
    <x v="0"/>
    <x v="0"/>
    <x v="0"/>
    <x v="0"/>
    <x v="0"/>
    <x v="0"/>
    <x v="3"/>
    <s v="2023-04-25"/>
    <x v="1"/>
    <n v="15"/>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0"/>
    <x v="3073"/>
    <x v="0"/>
    <x v="0"/>
    <x v="0"/>
    <s v="03.16.15"/>
    <x v="0"/>
    <x v="0"/>
    <x v="0"/>
    <s v="Direção Financeira"/>
    <s v="03.16.15"/>
    <s v="Direção Financeira"/>
    <s v="03.16.15"/>
    <x v="52"/>
    <x v="0"/>
    <x v="0"/>
    <x v="0"/>
    <x v="0"/>
    <x v="0"/>
    <x v="0"/>
    <x v="0"/>
    <x v="3"/>
    <s v="2023-04-25"/>
    <x v="1"/>
    <n v="0"/>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166"/>
    <x v="3073"/>
    <x v="0"/>
    <x v="0"/>
    <x v="0"/>
    <s v="03.16.15"/>
    <x v="0"/>
    <x v="0"/>
    <x v="0"/>
    <s v="Direção Financeira"/>
    <s v="03.16.15"/>
    <s v="Direção Financeira"/>
    <s v="03.16.15"/>
    <x v="37"/>
    <x v="0"/>
    <x v="0"/>
    <x v="0"/>
    <x v="1"/>
    <x v="0"/>
    <x v="0"/>
    <x v="0"/>
    <x v="3"/>
    <s v="2023-04-25"/>
    <x v="1"/>
    <n v="166"/>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83"/>
    <x v="3073"/>
    <x v="0"/>
    <x v="0"/>
    <x v="0"/>
    <s v="03.16.15"/>
    <x v="0"/>
    <x v="0"/>
    <x v="0"/>
    <s v="Direção Financeira"/>
    <s v="03.16.15"/>
    <s v="Direção Financeira"/>
    <s v="03.16.15"/>
    <x v="49"/>
    <x v="0"/>
    <x v="0"/>
    <x v="0"/>
    <x v="1"/>
    <x v="0"/>
    <x v="0"/>
    <x v="0"/>
    <x v="3"/>
    <s v="2023-04-25"/>
    <x v="1"/>
    <n v="83"/>
    <x v="0"/>
    <m/>
    <x v="0"/>
    <m/>
    <x v="51"/>
    <n v="100478987"/>
    <x v="0"/>
    <x v="5"/>
    <s v="Direção Financeira"/>
    <s v="ORI"/>
    <x v="0"/>
    <m/>
    <x v="0"/>
    <x v="0"/>
    <x v="0"/>
    <x v="0"/>
    <x v="0"/>
    <x v="0"/>
    <x v="0"/>
    <x v="0"/>
    <x v="0"/>
    <x v="0"/>
    <x v="0"/>
    <s v="Direção Financeira"/>
    <x v="0"/>
    <x v="0"/>
    <x v="0"/>
    <x v="0"/>
    <x v="0"/>
    <x v="0"/>
    <x v="0"/>
    <s v="000000"/>
    <x v="0"/>
    <x v="0"/>
    <x v="5"/>
    <x v="0"/>
    <s v="Pagamento de salário referente a 04-2023"/>
  </r>
  <r>
    <x v="0"/>
    <n v="0"/>
    <n v="0"/>
    <n v="0"/>
    <n v="657"/>
    <x v="3073"/>
    <x v="0"/>
    <x v="0"/>
    <x v="0"/>
    <s v="03.16.15"/>
    <x v="0"/>
    <x v="0"/>
    <x v="0"/>
    <s v="Direção Financeira"/>
    <s v="03.16.15"/>
    <s v="Direção Financeira"/>
    <s v="03.16.15"/>
    <x v="54"/>
    <x v="0"/>
    <x v="0"/>
    <x v="0"/>
    <x v="0"/>
    <x v="0"/>
    <x v="0"/>
    <x v="0"/>
    <x v="3"/>
    <s v="2023-04-25"/>
    <x v="1"/>
    <n v="657"/>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3794"/>
    <x v="3073"/>
    <x v="0"/>
    <x v="0"/>
    <x v="0"/>
    <s v="03.16.15"/>
    <x v="0"/>
    <x v="0"/>
    <x v="0"/>
    <s v="Direção Financeira"/>
    <s v="03.16.15"/>
    <s v="Direção Financeira"/>
    <s v="03.16.15"/>
    <x v="71"/>
    <x v="0"/>
    <x v="0"/>
    <x v="0"/>
    <x v="0"/>
    <x v="0"/>
    <x v="0"/>
    <x v="0"/>
    <x v="3"/>
    <s v="2023-04-25"/>
    <x v="1"/>
    <n v="3794"/>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3936"/>
    <x v="3073"/>
    <x v="0"/>
    <x v="0"/>
    <x v="0"/>
    <s v="03.16.15"/>
    <x v="0"/>
    <x v="0"/>
    <x v="0"/>
    <s v="Direção Financeira"/>
    <s v="03.16.15"/>
    <s v="Direção Financeira"/>
    <s v="03.16.15"/>
    <x v="51"/>
    <x v="0"/>
    <x v="0"/>
    <x v="0"/>
    <x v="0"/>
    <x v="0"/>
    <x v="0"/>
    <x v="0"/>
    <x v="3"/>
    <s v="2023-04-25"/>
    <x v="1"/>
    <n v="3936"/>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56"/>
    <x v="3073"/>
    <x v="0"/>
    <x v="0"/>
    <x v="0"/>
    <s v="03.16.15"/>
    <x v="0"/>
    <x v="0"/>
    <x v="0"/>
    <s v="Direção Financeira"/>
    <s v="03.16.15"/>
    <s v="Direção Financeira"/>
    <s v="03.16.15"/>
    <x v="52"/>
    <x v="0"/>
    <x v="0"/>
    <x v="0"/>
    <x v="0"/>
    <x v="0"/>
    <x v="0"/>
    <x v="0"/>
    <x v="3"/>
    <s v="2023-04-25"/>
    <x v="1"/>
    <n v="56"/>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41372"/>
    <x v="3073"/>
    <x v="0"/>
    <x v="0"/>
    <x v="0"/>
    <s v="03.16.15"/>
    <x v="0"/>
    <x v="0"/>
    <x v="0"/>
    <s v="Direção Financeira"/>
    <s v="03.16.15"/>
    <s v="Direção Financeira"/>
    <s v="03.16.15"/>
    <x v="37"/>
    <x v="0"/>
    <x v="0"/>
    <x v="0"/>
    <x v="1"/>
    <x v="0"/>
    <x v="0"/>
    <x v="0"/>
    <x v="3"/>
    <s v="2023-04-25"/>
    <x v="1"/>
    <n v="41372"/>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19892"/>
    <x v="3073"/>
    <x v="0"/>
    <x v="0"/>
    <x v="0"/>
    <s v="03.16.15"/>
    <x v="0"/>
    <x v="0"/>
    <x v="0"/>
    <s v="Direção Financeira"/>
    <s v="03.16.15"/>
    <s v="Direção Financeira"/>
    <s v="03.16.15"/>
    <x v="49"/>
    <x v="0"/>
    <x v="0"/>
    <x v="0"/>
    <x v="1"/>
    <x v="0"/>
    <x v="0"/>
    <x v="0"/>
    <x v="3"/>
    <s v="2023-04-25"/>
    <x v="1"/>
    <n v="19892"/>
    <x v="0"/>
    <m/>
    <x v="0"/>
    <m/>
    <x v="6"/>
    <n v="100474706"/>
    <x v="0"/>
    <x v="3"/>
    <s v="Direção Financeira"/>
    <s v="ORI"/>
    <x v="0"/>
    <m/>
    <x v="0"/>
    <x v="0"/>
    <x v="0"/>
    <x v="0"/>
    <x v="0"/>
    <x v="0"/>
    <x v="0"/>
    <x v="0"/>
    <x v="0"/>
    <x v="0"/>
    <x v="0"/>
    <s v="Direção Financeira"/>
    <x v="0"/>
    <x v="0"/>
    <x v="0"/>
    <x v="0"/>
    <x v="0"/>
    <x v="0"/>
    <x v="0"/>
    <s v="000000"/>
    <x v="0"/>
    <x v="0"/>
    <x v="3"/>
    <x v="0"/>
    <s v="Pagamento de salário referente a 04-2023"/>
  </r>
  <r>
    <x v="0"/>
    <n v="0"/>
    <n v="0"/>
    <n v="0"/>
    <n v="7854"/>
    <x v="3073"/>
    <x v="0"/>
    <x v="0"/>
    <x v="0"/>
    <s v="03.16.15"/>
    <x v="0"/>
    <x v="0"/>
    <x v="0"/>
    <s v="Direção Financeira"/>
    <s v="03.16.15"/>
    <s v="Direção Financeira"/>
    <s v="03.16.15"/>
    <x v="54"/>
    <x v="0"/>
    <x v="0"/>
    <x v="0"/>
    <x v="0"/>
    <x v="0"/>
    <x v="0"/>
    <x v="0"/>
    <x v="3"/>
    <s v="2023-04-25"/>
    <x v="1"/>
    <n v="7854"/>
    <x v="0"/>
    <m/>
    <x v="0"/>
    <m/>
    <x v="4"/>
    <n v="100474693"/>
    <x v="0"/>
    <x v="0"/>
    <s v="Direção Financeira"/>
    <s v="ORI"/>
    <x v="0"/>
    <m/>
    <x v="0"/>
    <x v="0"/>
    <x v="0"/>
    <x v="0"/>
    <x v="0"/>
    <x v="0"/>
    <x v="0"/>
    <x v="0"/>
    <x v="0"/>
    <x v="0"/>
    <x v="0"/>
    <s v="Direção Financeira"/>
    <x v="0"/>
    <x v="0"/>
    <x v="0"/>
    <x v="0"/>
    <x v="0"/>
    <x v="0"/>
    <x v="0"/>
    <s v="000000"/>
    <x v="0"/>
    <x v="0"/>
    <x v="0"/>
    <x v="0"/>
    <s v="Pagamento de salário referente a 04-2023"/>
  </r>
  <r>
    <x v="0"/>
    <n v="0"/>
    <n v="0"/>
    <n v="0"/>
    <n v="45303"/>
    <x v="3073"/>
    <x v="0"/>
    <x v="0"/>
    <x v="0"/>
    <s v="03.16.15"/>
    <x v="0"/>
    <x v="0"/>
    <x v="0"/>
    <s v="Direção Financeira"/>
    <s v="03.16.15"/>
    <s v="Direção Financeira"/>
    <s v="03.16.15"/>
    <x v="71"/>
    <x v="0"/>
    <x v="0"/>
    <x v="0"/>
    <x v="0"/>
    <x v="0"/>
    <x v="0"/>
    <x v="0"/>
    <x v="3"/>
    <s v="2023-04-25"/>
    <x v="1"/>
    <n v="45303"/>
    <x v="0"/>
    <m/>
    <x v="0"/>
    <m/>
    <x v="4"/>
    <n v="100474693"/>
    <x v="0"/>
    <x v="0"/>
    <s v="Direção Financeira"/>
    <s v="ORI"/>
    <x v="0"/>
    <m/>
    <x v="0"/>
    <x v="0"/>
    <x v="0"/>
    <x v="0"/>
    <x v="0"/>
    <x v="0"/>
    <x v="0"/>
    <x v="0"/>
    <x v="0"/>
    <x v="0"/>
    <x v="0"/>
    <s v="Direção Financeira"/>
    <x v="0"/>
    <x v="0"/>
    <x v="0"/>
    <x v="0"/>
    <x v="0"/>
    <x v="0"/>
    <x v="0"/>
    <s v="000000"/>
    <x v="0"/>
    <x v="0"/>
    <x v="0"/>
    <x v="0"/>
    <s v="Pagamento de salário referente a 04-2023"/>
  </r>
  <r>
    <x v="0"/>
    <n v="0"/>
    <n v="0"/>
    <n v="0"/>
    <n v="46998"/>
    <x v="3073"/>
    <x v="0"/>
    <x v="0"/>
    <x v="0"/>
    <s v="03.16.15"/>
    <x v="0"/>
    <x v="0"/>
    <x v="0"/>
    <s v="Direção Financeira"/>
    <s v="03.16.15"/>
    <s v="Direção Financeira"/>
    <s v="03.16.15"/>
    <x v="51"/>
    <x v="0"/>
    <x v="0"/>
    <x v="0"/>
    <x v="0"/>
    <x v="0"/>
    <x v="0"/>
    <x v="0"/>
    <x v="3"/>
    <s v="2023-04-25"/>
    <x v="1"/>
    <n v="46998"/>
    <x v="0"/>
    <m/>
    <x v="0"/>
    <m/>
    <x v="4"/>
    <n v="100474693"/>
    <x v="0"/>
    <x v="0"/>
    <s v="Direção Financeira"/>
    <s v="ORI"/>
    <x v="0"/>
    <m/>
    <x v="0"/>
    <x v="0"/>
    <x v="0"/>
    <x v="0"/>
    <x v="0"/>
    <x v="0"/>
    <x v="0"/>
    <x v="0"/>
    <x v="0"/>
    <x v="0"/>
    <x v="0"/>
    <s v="Direção Financeira"/>
    <x v="0"/>
    <x v="0"/>
    <x v="0"/>
    <x v="0"/>
    <x v="0"/>
    <x v="0"/>
    <x v="0"/>
    <s v="000000"/>
    <x v="0"/>
    <x v="0"/>
    <x v="0"/>
    <x v="0"/>
    <s v="Pagamento de salário referente a 04-2023"/>
  </r>
  <r>
    <x v="0"/>
    <n v="0"/>
    <n v="0"/>
    <n v="0"/>
    <n v="674"/>
    <x v="3073"/>
    <x v="0"/>
    <x v="0"/>
    <x v="0"/>
    <s v="03.16.15"/>
    <x v="0"/>
    <x v="0"/>
    <x v="0"/>
    <s v="Direção Financeira"/>
    <s v="03.16.15"/>
    <s v="Direção Financeira"/>
    <s v="03.16.15"/>
    <x v="52"/>
    <x v="0"/>
    <x v="0"/>
    <x v="0"/>
    <x v="0"/>
    <x v="0"/>
    <x v="0"/>
    <x v="0"/>
    <x v="3"/>
    <s v="2023-04-25"/>
    <x v="1"/>
    <n v="674"/>
    <x v="0"/>
    <m/>
    <x v="0"/>
    <m/>
    <x v="4"/>
    <n v="100474693"/>
    <x v="0"/>
    <x v="0"/>
    <s v="Direção Financeira"/>
    <s v="ORI"/>
    <x v="0"/>
    <m/>
    <x v="0"/>
    <x v="0"/>
    <x v="0"/>
    <x v="0"/>
    <x v="0"/>
    <x v="0"/>
    <x v="0"/>
    <x v="0"/>
    <x v="0"/>
    <x v="0"/>
    <x v="0"/>
    <s v="Direção Financeira"/>
    <x v="0"/>
    <x v="0"/>
    <x v="0"/>
    <x v="0"/>
    <x v="0"/>
    <x v="0"/>
    <x v="0"/>
    <s v="000000"/>
    <x v="0"/>
    <x v="0"/>
    <x v="0"/>
    <x v="0"/>
    <s v="Pagamento de salário referente a 04-2023"/>
  </r>
  <r>
    <x v="0"/>
    <n v="0"/>
    <n v="0"/>
    <n v="0"/>
    <n v="493928"/>
    <x v="3073"/>
    <x v="0"/>
    <x v="0"/>
    <x v="0"/>
    <s v="03.16.15"/>
    <x v="0"/>
    <x v="0"/>
    <x v="0"/>
    <s v="Direção Financeira"/>
    <s v="03.16.15"/>
    <s v="Direção Financeira"/>
    <s v="03.16.15"/>
    <x v="37"/>
    <x v="0"/>
    <x v="0"/>
    <x v="0"/>
    <x v="1"/>
    <x v="0"/>
    <x v="0"/>
    <x v="0"/>
    <x v="3"/>
    <s v="2023-04-25"/>
    <x v="1"/>
    <n v="493928"/>
    <x v="0"/>
    <m/>
    <x v="0"/>
    <m/>
    <x v="4"/>
    <n v="100474693"/>
    <x v="0"/>
    <x v="0"/>
    <s v="Direção Financeira"/>
    <s v="ORI"/>
    <x v="0"/>
    <m/>
    <x v="0"/>
    <x v="0"/>
    <x v="0"/>
    <x v="0"/>
    <x v="0"/>
    <x v="0"/>
    <x v="0"/>
    <x v="0"/>
    <x v="0"/>
    <x v="0"/>
    <x v="0"/>
    <s v="Direção Financeira"/>
    <x v="0"/>
    <x v="0"/>
    <x v="0"/>
    <x v="0"/>
    <x v="0"/>
    <x v="0"/>
    <x v="0"/>
    <s v="000000"/>
    <x v="0"/>
    <x v="0"/>
    <x v="0"/>
    <x v="0"/>
    <s v="Pagamento de salário referente a 04-2023"/>
  </r>
  <r>
    <x v="0"/>
    <n v="0"/>
    <n v="0"/>
    <n v="0"/>
    <n v="237435"/>
    <x v="3073"/>
    <x v="0"/>
    <x v="0"/>
    <x v="0"/>
    <s v="03.16.15"/>
    <x v="0"/>
    <x v="0"/>
    <x v="0"/>
    <s v="Direção Financeira"/>
    <s v="03.16.15"/>
    <s v="Direção Financeira"/>
    <s v="03.16.15"/>
    <x v="49"/>
    <x v="0"/>
    <x v="0"/>
    <x v="0"/>
    <x v="1"/>
    <x v="0"/>
    <x v="0"/>
    <x v="0"/>
    <x v="3"/>
    <s v="2023-04-25"/>
    <x v="1"/>
    <n v="237435"/>
    <x v="0"/>
    <m/>
    <x v="0"/>
    <m/>
    <x v="4"/>
    <n v="100474693"/>
    <x v="0"/>
    <x v="0"/>
    <s v="Direção Financeira"/>
    <s v="ORI"/>
    <x v="0"/>
    <m/>
    <x v="0"/>
    <x v="0"/>
    <x v="0"/>
    <x v="0"/>
    <x v="0"/>
    <x v="0"/>
    <x v="0"/>
    <x v="0"/>
    <x v="0"/>
    <x v="0"/>
    <x v="0"/>
    <s v="Direção Financeira"/>
    <x v="0"/>
    <x v="0"/>
    <x v="0"/>
    <x v="0"/>
    <x v="0"/>
    <x v="0"/>
    <x v="0"/>
    <s v="000000"/>
    <x v="0"/>
    <x v="0"/>
    <x v="0"/>
    <x v="0"/>
    <s v="Pagamento de salário referente a 04-2023"/>
  </r>
  <r>
    <x v="2"/>
    <n v="0"/>
    <n v="0"/>
    <n v="0"/>
    <n v="10368"/>
    <x v="3074"/>
    <x v="0"/>
    <x v="0"/>
    <x v="0"/>
    <s v="01.27.02.15"/>
    <x v="10"/>
    <x v="4"/>
    <x v="5"/>
    <s v="Saneamento básico"/>
    <s v="01.27.02"/>
    <s v="Saneamento básico"/>
    <s v="01.27.02"/>
    <x v="20"/>
    <x v="0"/>
    <x v="0"/>
    <x v="0"/>
    <x v="0"/>
    <x v="1"/>
    <x v="2"/>
    <x v="0"/>
    <x v="3"/>
    <s v="2023-04-28"/>
    <x v="1"/>
    <n v="1036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000"/>
    <x v="3075"/>
    <x v="0"/>
    <x v="0"/>
    <x v="0"/>
    <s v="03.16.16"/>
    <x v="22"/>
    <x v="0"/>
    <x v="0"/>
    <s v="Direção Ambiente e Saneamento "/>
    <s v="03.16.16"/>
    <s v="Direção Ambiente e Saneamento "/>
    <s v="03.16.16"/>
    <x v="19"/>
    <x v="0"/>
    <x v="0"/>
    <x v="7"/>
    <x v="0"/>
    <x v="0"/>
    <x v="0"/>
    <x v="0"/>
    <x v="5"/>
    <s v="2023-05-05"/>
    <x v="1"/>
    <n v="1000"/>
    <x v="0"/>
    <m/>
    <x v="0"/>
    <m/>
    <x v="32"/>
    <n v="100432269"/>
    <x v="0"/>
    <x v="0"/>
    <s v="Direção Ambiente e Saneamento "/>
    <s v="ORI"/>
    <x v="0"/>
    <m/>
    <x v="0"/>
    <x v="0"/>
    <x v="0"/>
    <x v="0"/>
    <x v="0"/>
    <x v="0"/>
    <x v="0"/>
    <x v="0"/>
    <x v="0"/>
    <x v="0"/>
    <x v="0"/>
    <s v="Direção Ambiente e Saneamento "/>
    <x v="0"/>
    <x v="0"/>
    <x v="0"/>
    <x v="0"/>
    <x v="0"/>
    <x v="0"/>
    <x v="0"/>
    <s v="000856"/>
    <x v="0"/>
    <x v="0"/>
    <x v="0"/>
    <x v="0"/>
    <s v="Ajuda de custo a favor do Sr. Herculano Fernandes, pela sua deslocação á cidade de Assomada, em missão do serviço, no dia 30 de abril de 2023, conforme anexo."/>
  </r>
  <r>
    <x v="0"/>
    <n v="0"/>
    <n v="0"/>
    <n v="0"/>
    <n v="20000"/>
    <x v="3076"/>
    <x v="0"/>
    <x v="0"/>
    <x v="0"/>
    <s v="01.25.01.10"/>
    <x v="11"/>
    <x v="1"/>
    <x v="1"/>
    <s v="Educação"/>
    <s v="01.25.01"/>
    <s v="Educação"/>
    <s v="01.25.01"/>
    <x v="21"/>
    <x v="0"/>
    <x v="5"/>
    <x v="8"/>
    <x v="0"/>
    <x v="1"/>
    <x v="0"/>
    <x v="0"/>
    <x v="5"/>
    <s v="2023-05-18"/>
    <x v="1"/>
    <n v="20000"/>
    <x v="0"/>
    <m/>
    <x v="0"/>
    <m/>
    <x v="117"/>
    <n v="100477538"/>
    <x v="0"/>
    <x v="0"/>
    <s v="Transporte escolar"/>
    <s v="ORI"/>
    <x v="0"/>
    <m/>
    <x v="0"/>
    <x v="0"/>
    <x v="0"/>
    <x v="0"/>
    <x v="0"/>
    <x v="0"/>
    <x v="0"/>
    <x v="0"/>
    <x v="0"/>
    <x v="0"/>
    <x v="0"/>
    <s v="Transporte escolar"/>
    <x v="0"/>
    <x v="0"/>
    <x v="0"/>
    <x v="0"/>
    <x v="1"/>
    <x v="0"/>
    <x v="0"/>
    <s v="000923"/>
    <x v="0"/>
    <x v="0"/>
    <x v="0"/>
    <x v="0"/>
    <s v="Pagamento a favor da Oficina Mecânica Àndre, pela a aquisição de serviço de reparação da viatura ST-89-TL, afeto aos transporte escolar da CMSM, conforme anexo."/>
  </r>
  <r>
    <x v="0"/>
    <n v="0"/>
    <n v="0"/>
    <n v="0"/>
    <n v="6000"/>
    <x v="3077"/>
    <x v="0"/>
    <x v="0"/>
    <x v="0"/>
    <s v="01.25.05.12"/>
    <x v="5"/>
    <x v="1"/>
    <x v="1"/>
    <s v="Saúde"/>
    <s v="01.25.05"/>
    <s v="Saúde"/>
    <s v="01.25.05"/>
    <x v="1"/>
    <x v="0"/>
    <x v="1"/>
    <x v="1"/>
    <x v="0"/>
    <x v="1"/>
    <x v="0"/>
    <x v="0"/>
    <x v="5"/>
    <s v="2023-05-24"/>
    <x v="1"/>
    <n v="6000"/>
    <x v="0"/>
    <m/>
    <x v="0"/>
    <m/>
    <x v="390"/>
    <n v="100295026"/>
    <x v="0"/>
    <x v="0"/>
    <s v="Promoção e Inclusão Social"/>
    <s v="ORI"/>
    <x v="0"/>
    <m/>
    <x v="0"/>
    <x v="0"/>
    <x v="0"/>
    <x v="0"/>
    <x v="0"/>
    <x v="0"/>
    <x v="0"/>
    <x v="0"/>
    <x v="0"/>
    <x v="0"/>
    <x v="0"/>
    <s v="Promoção e Inclusão Social"/>
    <x v="0"/>
    <x v="0"/>
    <x v="0"/>
    <x v="0"/>
    <x v="1"/>
    <x v="0"/>
    <x v="0"/>
    <s v="000980"/>
    <x v="0"/>
    <x v="0"/>
    <x v="0"/>
    <x v="0"/>
    <s v="Apoio concedido a favor da Srª. Maria da Graça Ferreira, para aquisição de cesta básica, conforme proposta em anexo."/>
  </r>
  <r>
    <x v="0"/>
    <n v="0"/>
    <n v="0"/>
    <n v="0"/>
    <n v="2000"/>
    <x v="3078"/>
    <x v="0"/>
    <x v="0"/>
    <x v="0"/>
    <s v="03.16.17"/>
    <x v="53"/>
    <x v="0"/>
    <x v="0"/>
    <s v="Direção Proteção Civil"/>
    <s v="03.16.17"/>
    <s v="Direção Proteção Civil"/>
    <s v="03.16.17"/>
    <x v="19"/>
    <x v="0"/>
    <x v="0"/>
    <x v="7"/>
    <x v="0"/>
    <x v="0"/>
    <x v="0"/>
    <x v="0"/>
    <x v="5"/>
    <s v="2023-05-26"/>
    <x v="1"/>
    <n v="2000"/>
    <x v="0"/>
    <m/>
    <x v="0"/>
    <m/>
    <x v="262"/>
    <n v="100476020"/>
    <x v="0"/>
    <x v="0"/>
    <s v="Direção Proteção Civil"/>
    <s v="ORI"/>
    <x v="0"/>
    <m/>
    <x v="0"/>
    <x v="0"/>
    <x v="0"/>
    <x v="0"/>
    <x v="0"/>
    <x v="0"/>
    <x v="0"/>
    <x v="0"/>
    <x v="0"/>
    <x v="0"/>
    <x v="0"/>
    <s v="Direção Proteção Civil"/>
    <x v="0"/>
    <x v="0"/>
    <x v="0"/>
    <x v="0"/>
    <x v="0"/>
    <x v="0"/>
    <x v="0"/>
    <s v="000000"/>
    <x v="0"/>
    <x v="0"/>
    <x v="0"/>
    <x v="0"/>
    <s v="Ajuda de custo a favor do Sr. Lito Admar Barbosa, pela sua deslocação a cidade de Assomada em missão de serviço, nos dias 10 e 25 de maio de 2023, conforme anexo. "/>
  </r>
  <r>
    <x v="0"/>
    <n v="0"/>
    <n v="0"/>
    <n v="0"/>
    <n v="1350"/>
    <x v="3079"/>
    <x v="0"/>
    <x v="1"/>
    <x v="0"/>
    <s v="80.02.01"/>
    <x v="2"/>
    <x v="2"/>
    <x v="2"/>
    <s v="Retenções Iur"/>
    <s v="80.02.01"/>
    <s v="Retenções Iur"/>
    <s v="80.02.01"/>
    <x v="2"/>
    <x v="0"/>
    <x v="2"/>
    <x v="0"/>
    <x v="1"/>
    <x v="2"/>
    <x v="1"/>
    <x v="0"/>
    <x v="5"/>
    <s v="2023-05-22"/>
    <x v="1"/>
    <n v="1350"/>
    <x v="0"/>
    <m/>
    <x v="0"/>
    <m/>
    <x v="2"/>
    <n v="100474696"/>
    <x v="0"/>
    <x v="0"/>
    <s v="Retenções Iur"/>
    <s v="ORI"/>
    <x v="0"/>
    <s v="RIUR"/>
    <x v="0"/>
    <x v="0"/>
    <x v="0"/>
    <x v="0"/>
    <x v="0"/>
    <x v="0"/>
    <x v="0"/>
    <x v="0"/>
    <x v="0"/>
    <x v="0"/>
    <x v="0"/>
    <s v="Retenções Iur"/>
    <x v="0"/>
    <x v="0"/>
    <x v="0"/>
    <x v="0"/>
    <x v="2"/>
    <x v="0"/>
    <x v="0"/>
    <s v="000000"/>
    <x v="0"/>
    <x v="1"/>
    <x v="0"/>
    <x v="0"/>
    <s v="RETENCAO OT"/>
  </r>
  <r>
    <x v="0"/>
    <n v="0"/>
    <n v="0"/>
    <n v="0"/>
    <n v="3000"/>
    <x v="3080"/>
    <x v="0"/>
    <x v="0"/>
    <x v="0"/>
    <s v="03.16.15"/>
    <x v="0"/>
    <x v="0"/>
    <x v="0"/>
    <s v="Direção Financeira"/>
    <s v="03.16.15"/>
    <s v="Direção Financeira"/>
    <s v="03.16.15"/>
    <x v="42"/>
    <x v="0"/>
    <x v="0"/>
    <x v="7"/>
    <x v="0"/>
    <x v="0"/>
    <x v="0"/>
    <x v="0"/>
    <x v="4"/>
    <s v="2023-06-14"/>
    <x v="1"/>
    <n v="3000"/>
    <x v="0"/>
    <m/>
    <x v="0"/>
    <m/>
    <x v="47"/>
    <n v="100391960"/>
    <x v="0"/>
    <x v="0"/>
    <s v="Direção Financeira"/>
    <s v="ORI"/>
    <x v="0"/>
    <m/>
    <x v="0"/>
    <x v="0"/>
    <x v="0"/>
    <x v="0"/>
    <x v="0"/>
    <x v="0"/>
    <x v="0"/>
    <x v="0"/>
    <x v="0"/>
    <x v="0"/>
    <x v="0"/>
    <s v="Direção Financeira"/>
    <x v="0"/>
    <x v="0"/>
    <x v="0"/>
    <x v="0"/>
    <x v="0"/>
    <x v="0"/>
    <x v="0"/>
    <s v="000000"/>
    <x v="0"/>
    <x v="0"/>
    <x v="0"/>
    <x v="0"/>
    <s v="Pagamento a favor da CVTelecom, pela a aquisição de serviço de carregamento de mega para o Presidente da CMSM, conforme anexo. "/>
  </r>
  <r>
    <x v="0"/>
    <n v="0"/>
    <n v="0"/>
    <n v="0"/>
    <n v="4200"/>
    <x v="3081"/>
    <x v="0"/>
    <x v="0"/>
    <x v="0"/>
    <s v="03.16.15"/>
    <x v="0"/>
    <x v="0"/>
    <x v="0"/>
    <s v="Direção Financeira"/>
    <s v="03.16.15"/>
    <s v="Direção Financeira"/>
    <s v="03.16.15"/>
    <x v="19"/>
    <x v="0"/>
    <x v="0"/>
    <x v="7"/>
    <x v="0"/>
    <x v="0"/>
    <x v="0"/>
    <x v="0"/>
    <x v="4"/>
    <s v="2023-06-21"/>
    <x v="1"/>
    <n v="42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á cidade da Praia, em missão do serviço nos dia 05 de maio e 02 e 12 de junho de 2023, conforme anexo."/>
  </r>
  <r>
    <x v="0"/>
    <n v="0"/>
    <n v="0"/>
    <n v="0"/>
    <n v="25200"/>
    <x v="3082"/>
    <x v="0"/>
    <x v="1"/>
    <x v="0"/>
    <s v="03.03.10"/>
    <x v="4"/>
    <x v="0"/>
    <x v="3"/>
    <s v="Receitas Da Câmara"/>
    <s v="03.03.10"/>
    <s v="Receitas Da Câmara"/>
    <s v="03.03.10"/>
    <x v="22"/>
    <x v="0"/>
    <x v="3"/>
    <x v="3"/>
    <x v="0"/>
    <x v="0"/>
    <x v="1"/>
    <x v="0"/>
    <x v="4"/>
    <s v="2023-06-16"/>
    <x v="1"/>
    <n v="25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95"/>
    <x v="3083"/>
    <x v="0"/>
    <x v="1"/>
    <x v="0"/>
    <s v="03.03.10"/>
    <x v="4"/>
    <x v="0"/>
    <x v="3"/>
    <s v="Receitas Da Câmara"/>
    <s v="03.03.10"/>
    <s v="Receitas Da Câmara"/>
    <s v="03.03.10"/>
    <x v="6"/>
    <x v="0"/>
    <x v="3"/>
    <x v="3"/>
    <x v="0"/>
    <x v="0"/>
    <x v="1"/>
    <x v="0"/>
    <x v="4"/>
    <s v="2023-06-16"/>
    <x v="1"/>
    <n v="125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00"/>
    <x v="3084"/>
    <x v="0"/>
    <x v="1"/>
    <x v="0"/>
    <s v="03.03.10"/>
    <x v="4"/>
    <x v="0"/>
    <x v="3"/>
    <s v="Receitas Da Câmara"/>
    <s v="03.03.10"/>
    <s v="Receitas Da Câmara"/>
    <s v="03.03.10"/>
    <x v="9"/>
    <x v="0"/>
    <x v="3"/>
    <x v="3"/>
    <x v="0"/>
    <x v="0"/>
    <x v="1"/>
    <x v="0"/>
    <x v="4"/>
    <s v="2023-06-16"/>
    <x v="1"/>
    <n v="10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75"/>
    <x v="3085"/>
    <x v="0"/>
    <x v="1"/>
    <x v="0"/>
    <s v="03.03.10"/>
    <x v="4"/>
    <x v="0"/>
    <x v="3"/>
    <s v="Receitas Da Câmara"/>
    <s v="03.03.10"/>
    <s v="Receitas Da Câmara"/>
    <s v="03.03.10"/>
    <x v="34"/>
    <x v="0"/>
    <x v="3"/>
    <x v="3"/>
    <x v="0"/>
    <x v="0"/>
    <x v="1"/>
    <x v="0"/>
    <x v="4"/>
    <s v="2023-06-16"/>
    <x v="1"/>
    <n v="15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086"/>
    <x v="0"/>
    <x v="1"/>
    <x v="0"/>
    <s v="03.03.10"/>
    <x v="4"/>
    <x v="0"/>
    <x v="3"/>
    <s v="Receitas Da Câmara"/>
    <s v="03.03.10"/>
    <s v="Receitas Da Câmara"/>
    <s v="03.03.10"/>
    <x v="29"/>
    <x v="0"/>
    <x v="3"/>
    <x v="3"/>
    <x v="0"/>
    <x v="0"/>
    <x v="1"/>
    <x v="0"/>
    <x v="4"/>
    <s v="2023-06-16"/>
    <x v="1"/>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00"/>
    <x v="3087"/>
    <x v="0"/>
    <x v="1"/>
    <x v="0"/>
    <s v="03.03.10"/>
    <x v="4"/>
    <x v="0"/>
    <x v="3"/>
    <s v="Receitas Da Câmara"/>
    <s v="03.03.10"/>
    <s v="Receitas Da Câmara"/>
    <s v="03.03.10"/>
    <x v="26"/>
    <x v="0"/>
    <x v="3"/>
    <x v="3"/>
    <x v="0"/>
    <x v="0"/>
    <x v="1"/>
    <x v="0"/>
    <x v="4"/>
    <s v="2023-06-16"/>
    <x v="1"/>
    <n v="17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3088"/>
    <x v="0"/>
    <x v="1"/>
    <x v="0"/>
    <s v="03.03.10"/>
    <x v="4"/>
    <x v="0"/>
    <x v="3"/>
    <s v="Receitas Da Câmara"/>
    <s v="03.03.10"/>
    <s v="Receitas Da Câmara"/>
    <s v="03.03.10"/>
    <x v="24"/>
    <x v="0"/>
    <x v="0"/>
    <x v="4"/>
    <x v="0"/>
    <x v="0"/>
    <x v="1"/>
    <x v="0"/>
    <x v="4"/>
    <s v="2023-06-16"/>
    <x v="1"/>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3089"/>
    <x v="0"/>
    <x v="1"/>
    <x v="0"/>
    <s v="03.03.10"/>
    <x v="4"/>
    <x v="0"/>
    <x v="3"/>
    <s v="Receitas Da Câmara"/>
    <s v="03.03.10"/>
    <s v="Receitas Da Câmara"/>
    <s v="03.03.10"/>
    <x v="4"/>
    <x v="0"/>
    <x v="3"/>
    <x v="3"/>
    <x v="0"/>
    <x v="0"/>
    <x v="1"/>
    <x v="0"/>
    <x v="4"/>
    <s v="2023-06-16"/>
    <x v="1"/>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40"/>
    <x v="3090"/>
    <x v="0"/>
    <x v="1"/>
    <x v="0"/>
    <s v="03.03.10"/>
    <x v="4"/>
    <x v="0"/>
    <x v="3"/>
    <s v="Receitas Da Câmara"/>
    <s v="03.03.10"/>
    <s v="Receitas Da Câmara"/>
    <s v="03.03.10"/>
    <x v="11"/>
    <x v="0"/>
    <x v="3"/>
    <x v="3"/>
    <x v="0"/>
    <x v="0"/>
    <x v="1"/>
    <x v="0"/>
    <x v="4"/>
    <s v="2023-06-16"/>
    <x v="1"/>
    <n v="29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50"/>
    <x v="3091"/>
    <x v="0"/>
    <x v="1"/>
    <x v="0"/>
    <s v="03.03.10"/>
    <x v="4"/>
    <x v="0"/>
    <x v="3"/>
    <s v="Receitas Da Câmara"/>
    <s v="03.03.10"/>
    <s v="Receitas Da Câmara"/>
    <s v="03.03.10"/>
    <x v="7"/>
    <x v="0"/>
    <x v="3"/>
    <x v="3"/>
    <x v="0"/>
    <x v="0"/>
    <x v="1"/>
    <x v="0"/>
    <x v="4"/>
    <s v="2023-06-16"/>
    <x v="1"/>
    <n v="8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60"/>
    <x v="3092"/>
    <x v="0"/>
    <x v="1"/>
    <x v="0"/>
    <s v="03.03.10"/>
    <x v="4"/>
    <x v="0"/>
    <x v="3"/>
    <s v="Receitas Da Câmara"/>
    <s v="03.03.10"/>
    <s v="Receitas Da Câmara"/>
    <s v="03.03.10"/>
    <x v="8"/>
    <x v="0"/>
    <x v="0"/>
    <x v="0"/>
    <x v="0"/>
    <x v="0"/>
    <x v="1"/>
    <x v="0"/>
    <x v="4"/>
    <s v="2023-06-16"/>
    <x v="1"/>
    <n v="12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00"/>
    <x v="3093"/>
    <x v="0"/>
    <x v="1"/>
    <x v="0"/>
    <s v="03.03.10"/>
    <x v="4"/>
    <x v="0"/>
    <x v="3"/>
    <s v="Receitas Da Câmara"/>
    <s v="03.03.10"/>
    <s v="Receitas Da Câmara"/>
    <s v="03.03.10"/>
    <x v="27"/>
    <x v="0"/>
    <x v="3"/>
    <x v="3"/>
    <x v="0"/>
    <x v="0"/>
    <x v="1"/>
    <x v="0"/>
    <x v="4"/>
    <s v="2023-06-16"/>
    <x v="1"/>
    <n v="6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0"/>
    <x v="3094"/>
    <x v="0"/>
    <x v="1"/>
    <x v="0"/>
    <s v="03.03.10"/>
    <x v="4"/>
    <x v="0"/>
    <x v="3"/>
    <s v="Receitas Da Câmara"/>
    <s v="03.03.10"/>
    <s v="Receitas Da Câmara"/>
    <s v="03.03.10"/>
    <x v="5"/>
    <x v="0"/>
    <x v="0"/>
    <x v="4"/>
    <x v="0"/>
    <x v="0"/>
    <x v="1"/>
    <x v="0"/>
    <x v="4"/>
    <s v="2023-06-19"/>
    <x v="1"/>
    <n v="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325"/>
    <x v="3095"/>
    <x v="0"/>
    <x v="1"/>
    <x v="0"/>
    <s v="03.03.10"/>
    <x v="4"/>
    <x v="0"/>
    <x v="3"/>
    <s v="Receitas Da Câmara"/>
    <s v="03.03.10"/>
    <s v="Receitas Da Câmara"/>
    <s v="03.03.10"/>
    <x v="34"/>
    <x v="0"/>
    <x v="3"/>
    <x v="3"/>
    <x v="0"/>
    <x v="0"/>
    <x v="1"/>
    <x v="0"/>
    <x v="4"/>
    <s v="2023-06-19"/>
    <x v="1"/>
    <n v="113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60"/>
    <x v="3096"/>
    <x v="0"/>
    <x v="1"/>
    <x v="0"/>
    <s v="03.03.10"/>
    <x v="4"/>
    <x v="0"/>
    <x v="3"/>
    <s v="Receitas Da Câmara"/>
    <s v="03.03.10"/>
    <s v="Receitas Da Câmara"/>
    <s v="03.03.10"/>
    <x v="11"/>
    <x v="0"/>
    <x v="3"/>
    <x v="3"/>
    <x v="0"/>
    <x v="0"/>
    <x v="1"/>
    <x v="0"/>
    <x v="4"/>
    <s v="2023-06-19"/>
    <x v="1"/>
    <n v="5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40"/>
    <x v="3097"/>
    <x v="0"/>
    <x v="1"/>
    <x v="0"/>
    <s v="03.03.10"/>
    <x v="4"/>
    <x v="0"/>
    <x v="3"/>
    <s v="Receitas Da Câmara"/>
    <s v="03.03.10"/>
    <s v="Receitas Da Câmara"/>
    <s v="03.03.10"/>
    <x v="7"/>
    <x v="0"/>
    <x v="3"/>
    <x v="3"/>
    <x v="0"/>
    <x v="0"/>
    <x v="1"/>
    <x v="0"/>
    <x v="4"/>
    <s v="2023-06-19"/>
    <x v="1"/>
    <n v="5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3098"/>
    <x v="0"/>
    <x v="1"/>
    <x v="0"/>
    <s v="03.03.10"/>
    <x v="4"/>
    <x v="0"/>
    <x v="3"/>
    <s v="Receitas Da Câmara"/>
    <s v="03.03.10"/>
    <s v="Receitas Da Câmara"/>
    <s v="03.03.10"/>
    <x v="4"/>
    <x v="0"/>
    <x v="3"/>
    <x v="3"/>
    <x v="0"/>
    <x v="0"/>
    <x v="1"/>
    <x v="0"/>
    <x v="4"/>
    <s v="2023-06-19"/>
    <x v="1"/>
    <n v="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
    <x v="3099"/>
    <x v="0"/>
    <x v="1"/>
    <x v="0"/>
    <s v="03.03.10"/>
    <x v="4"/>
    <x v="0"/>
    <x v="3"/>
    <s v="Receitas Da Câmara"/>
    <s v="03.03.10"/>
    <s v="Receitas Da Câmara"/>
    <s v="03.03.10"/>
    <x v="33"/>
    <x v="0"/>
    <x v="0"/>
    <x v="0"/>
    <x v="0"/>
    <x v="0"/>
    <x v="1"/>
    <x v="0"/>
    <x v="4"/>
    <s v="2023-06-19"/>
    <x v="1"/>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59"/>
    <x v="3100"/>
    <x v="0"/>
    <x v="1"/>
    <x v="0"/>
    <s v="03.03.10"/>
    <x v="4"/>
    <x v="0"/>
    <x v="3"/>
    <s v="Receitas Da Câmara"/>
    <s v="03.03.10"/>
    <s v="Receitas Da Câmara"/>
    <s v="03.03.10"/>
    <x v="8"/>
    <x v="0"/>
    <x v="0"/>
    <x v="0"/>
    <x v="0"/>
    <x v="0"/>
    <x v="1"/>
    <x v="0"/>
    <x v="4"/>
    <s v="2023-06-19"/>
    <x v="1"/>
    <n v="2405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0"/>
    <x v="3101"/>
    <x v="0"/>
    <x v="1"/>
    <x v="0"/>
    <s v="03.03.10"/>
    <x v="4"/>
    <x v="0"/>
    <x v="3"/>
    <s v="Receitas Da Câmara"/>
    <s v="03.03.10"/>
    <s v="Receitas Da Câmara"/>
    <s v="03.03.10"/>
    <x v="22"/>
    <x v="0"/>
    <x v="3"/>
    <x v="3"/>
    <x v="0"/>
    <x v="0"/>
    <x v="1"/>
    <x v="0"/>
    <x v="4"/>
    <s v="2023-06-19"/>
    <x v="1"/>
    <n v="2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70"/>
    <x v="3102"/>
    <x v="0"/>
    <x v="1"/>
    <x v="0"/>
    <s v="03.03.10"/>
    <x v="4"/>
    <x v="0"/>
    <x v="3"/>
    <s v="Receitas Da Câmara"/>
    <s v="03.03.10"/>
    <s v="Receitas Da Câmara"/>
    <s v="03.03.10"/>
    <x v="6"/>
    <x v="0"/>
    <x v="3"/>
    <x v="3"/>
    <x v="0"/>
    <x v="0"/>
    <x v="1"/>
    <x v="0"/>
    <x v="4"/>
    <s v="2023-06-19"/>
    <x v="1"/>
    <n v="165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05"/>
    <x v="3103"/>
    <x v="0"/>
    <x v="1"/>
    <x v="0"/>
    <s v="03.03.10"/>
    <x v="4"/>
    <x v="0"/>
    <x v="3"/>
    <s v="Receitas Da Câmara"/>
    <s v="03.03.10"/>
    <s v="Receitas Da Câmara"/>
    <s v="03.03.10"/>
    <x v="9"/>
    <x v="0"/>
    <x v="3"/>
    <x v="3"/>
    <x v="0"/>
    <x v="0"/>
    <x v="1"/>
    <x v="0"/>
    <x v="4"/>
    <s v="2023-06-19"/>
    <x v="1"/>
    <n v="91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104"/>
    <x v="0"/>
    <x v="1"/>
    <x v="0"/>
    <s v="03.03.10"/>
    <x v="4"/>
    <x v="0"/>
    <x v="3"/>
    <s v="Receitas Da Câmara"/>
    <s v="03.03.10"/>
    <s v="Receitas Da Câmara"/>
    <s v="03.03.10"/>
    <x v="27"/>
    <x v="0"/>
    <x v="3"/>
    <x v="3"/>
    <x v="0"/>
    <x v="0"/>
    <x v="1"/>
    <x v="0"/>
    <x v="4"/>
    <s v="2023-06-19"/>
    <x v="1"/>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0"/>
    <x v="3105"/>
    <x v="0"/>
    <x v="0"/>
    <x v="0"/>
    <s v="03.16.15"/>
    <x v="0"/>
    <x v="0"/>
    <x v="0"/>
    <s v="Direção Financeira"/>
    <s v="03.16.15"/>
    <s v="Direção Financeira"/>
    <s v="03.16.15"/>
    <x v="60"/>
    <x v="0"/>
    <x v="0"/>
    <x v="0"/>
    <x v="0"/>
    <x v="0"/>
    <x v="0"/>
    <x v="0"/>
    <x v="4"/>
    <s v="2023-06-26"/>
    <x v="1"/>
    <n v="38000"/>
    <x v="0"/>
    <m/>
    <x v="0"/>
    <m/>
    <x v="391"/>
    <n v="100479339"/>
    <x v="0"/>
    <x v="0"/>
    <s v="Direção Financeira"/>
    <s v="ORI"/>
    <x v="0"/>
    <m/>
    <x v="0"/>
    <x v="0"/>
    <x v="0"/>
    <x v="0"/>
    <x v="0"/>
    <x v="0"/>
    <x v="0"/>
    <x v="0"/>
    <x v="0"/>
    <x v="0"/>
    <x v="0"/>
    <s v="Direção Financeira"/>
    <x v="0"/>
    <x v="0"/>
    <x v="0"/>
    <x v="0"/>
    <x v="0"/>
    <x v="0"/>
    <x v="0"/>
    <s v="000000"/>
    <x v="0"/>
    <x v="0"/>
    <x v="0"/>
    <x v="0"/>
    <s v="Pagamento de peças, para reparação de viaturas, conforme proposta em anexo. "/>
  </r>
  <r>
    <x v="0"/>
    <n v="0"/>
    <n v="0"/>
    <n v="0"/>
    <n v="5000"/>
    <x v="3106"/>
    <x v="0"/>
    <x v="0"/>
    <x v="0"/>
    <s v="03.16.15"/>
    <x v="0"/>
    <x v="0"/>
    <x v="0"/>
    <s v="Direção Financeira"/>
    <s v="03.16.15"/>
    <s v="Direção Financeira"/>
    <s v="03.16.15"/>
    <x v="60"/>
    <x v="0"/>
    <x v="0"/>
    <x v="0"/>
    <x v="0"/>
    <x v="0"/>
    <x v="0"/>
    <x v="0"/>
    <x v="6"/>
    <s v="2023-07-11"/>
    <x v="2"/>
    <n v="5000"/>
    <x v="0"/>
    <m/>
    <x v="0"/>
    <m/>
    <x v="282"/>
    <n v="100393611"/>
    <x v="0"/>
    <x v="0"/>
    <s v="Direção Financeira"/>
    <s v="ORI"/>
    <x v="0"/>
    <m/>
    <x v="0"/>
    <x v="0"/>
    <x v="0"/>
    <x v="0"/>
    <x v="0"/>
    <x v="0"/>
    <x v="0"/>
    <x v="0"/>
    <x v="0"/>
    <x v="0"/>
    <x v="0"/>
    <s v="Direção Financeira"/>
    <x v="0"/>
    <x v="0"/>
    <x v="0"/>
    <x v="0"/>
    <x v="0"/>
    <x v="0"/>
    <x v="0"/>
    <s v="000000"/>
    <x v="0"/>
    <x v="0"/>
    <x v="0"/>
    <x v="0"/>
    <s v="Pagamento a favor da CASA GUGA para a aquisição de 1 rolamento de encosto Dyna 280 para a reparação da viatura ST-06-WL da CMSM, conforme anexo."/>
  </r>
  <r>
    <x v="0"/>
    <n v="0"/>
    <n v="0"/>
    <n v="0"/>
    <n v="37000"/>
    <x v="3107"/>
    <x v="0"/>
    <x v="0"/>
    <x v="0"/>
    <s v="01.27.04.10"/>
    <x v="13"/>
    <x v="4"/>
    <x v="5"/>
    <s v="Infra-Estruturas e Transportes"/>
    <s v="01.27.04"/>
    <s v="Infra-Estruturas e Transportes"/>
    <s v="01.27.04"/>
    <x v="21"/>
    <x v="0"/>
    <x v="5"/>
    <x v="8"/>
    <x v="0"/>
    <x v="1"/>
    <x v="0"/>
    <x v="0"/>
    <x v="6"/>
    <s v="2023-07-11"/>
    <x v="2"/>
    <n v="37000"/>
    <x v="0"/>
    <m/>
    <x v="0"/>
    <m/>
    <x v="13"/>
    <n v="10047769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Autómenes, Pneus, Peças e acessórios, para aquisição de 2 baterias eurocel 1000AH, destinadas a Maquina Pá Carregadeira afeto aos serviços de Obras da CMSM, conforme anexo."/>
  </r>
  <r>
    <x v="0"/>
    <n v="0"/>
    <n v="0"/>
    <n v="0"/>
    <n v="1675"/>
    <x v="3108"/>
    <x v="0"/>
    <x v="1"/>
    <x v="0"/>
    <s v="03.03.10"/>
    <x v="4"/>
    <x v="0"/>
    <x v="3"/>
    <s v="Receitas Da Câmara"/>
    <s v="03.03.10"/>
    <s v="Receitas Da Câmara"/>
    <s v="03.03.10"/>
    <x v="30"/>
    <x v="0"/>
    <x v="3"/>
    <x v="9"/>
    <x v="0"/>
    <x v="0"/>
    <x v="1"/>
    <x v="0"/>
    <x v="6"/>
    <s v="2023-07-13"/>
    <x v="2"/>
    <n v="1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147"/>
    <x v="3109"/>
    <x v="0"/>
    <x v="1"/>
    <x v="0"/>
    <s v="03.03.10"/>
    <x v="4"/>
    <x v="0"/>
    <x v="3"/>
    <s v="Receitas Da Câmara"/>
    <s v="03.03.10"/>
    <s v="Receitas Da Câmara"/>
    <s v="03.03.10"/>
    <x v="8"/>
    <x v="0"/>
    <x v="0"/>
    <x v="0"/>
    <x v="0"/>
    <x v="0"/>
    <x v="1"/>
    <x v="0"/>
    <x v="6"/>
    <s v="2023-07-13"/>
    <x v="2"/>
    <n v="661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36"/>
    <x v="3110"/>
    <x v="0"/>
    <x v="1"/>
    <x v="0"/>
    <s v="03.03.10"/>
    <x v="4"/>
    <x v="0"/>
    <x v="3"/>
    <s v="Receitas Da Câmara"/>
    <s v="03.03.10"/>
    <s v="Receitas Da Câmara"/>
    <s v="03.03.10"/>
    <x v="28"/>
    <x v="0"/>
    <x v="3"/>
    <x v="3"/>
    <x v="0"/>
    <x v="0"/>
    <x v="1"/>
    <x v="0"/>
    <x v="6"/>
    <s v="2023-07-13"/>
    <x v="2"/>
    <n v="63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50"/>
    <x v="3111"/>
    <x v="0"/>
    <x v="1"/>
    <x v="0"/>
    <s v="03.03.10"/>
    <x v="4"/>
    <x v="0"/>
    <x v="3"/>
    <s v="Receitas Da Câmara"/>
    <s v="03.03.10"/>
    <s v="Receitas Da Câmara"/>
    <s v="03.03.10"/>
    <x v="34"/>
    <x v="0"/>
    <x v="3"/>
    <x v="3"/>
    <x v="0"/>
    <x v="0"/>
    <x v="1"/>
    <x v="0"/>
    <x v="6"/>
    <s v="2023-07-13"/>
    <x v="2"/>
    <n v="12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80"/>
    <x v="3112"/>
    <x v="0"/>
    <x v="1"/>
    <x v="0"/>
    <s v="03.03.10"/>
    <x v="4"/>
    <x v="0"/>
    <x v="3"/>
    <s v="Receitas Da Câmara"/>
    <s v="03.03.10"/>
    <s v="Receitas Da Câmara"/>
    <s v="03.03.10"/>
    <x v="7"/>
    <x v="0"/>
    <x v="3"/>
    <x v="3"/>
    <x v="0"/>
    <x v="0"/>
    <x v="1"/>
    <x v="0"/>
    <x v="6"/>
    <s v="2023-07-13"/>
    <x v="2"/>
    <n v="2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3113"/>
    <x v="0"/>
    <x v="1"/>
    <x v="0"/>
    <s v="03.03.10"/>
    <x v="4"/>
    <x v="0"/>
    <x v="3"/>
    <s v="Receitas Da Câmara"/>
    <s v="03.03.10"/>
    <s v="Receitas Da Câmara"/>
    <s v="03.03.10"/>
    <x v="5"/>
    <x v="0"/>
    <x v="0"/>
    <x v="4"/>
    <x v="0"/>
    <x v="0"/>
    <x v="1"/>
    <x v="0"/>
    <x v="6"/>
    <s v="2023-07-13"/>
    <x v="2"/>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970"/>
    <x v="3114"/>
    <x v="0"/>
    <x v="1"/>
    <x v="0"/>
    <s v="03.03.10"/>
    <x v="4"/>
    <x v="0"/>
    <x v="3"/>
    <s v="Receitas Da Câmara"/>
    <s v="03.03.10"/>
    <s v="Receitas Da Câmara"/>
    <s v="03.03.10"/>
    <x v="11"/>
    <x v="0"/>
    <x v="3"/>
    <x v="3"/>
    <x v="0"/>
    <x v="0"/>
    <x v="1"/>
    <x v="0"/>
    <x v="6"/>
    <s v="2023-07-13"/>
    <x v="2"/>
    <n v="60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
    <x v="3115"/>
    <x v="0"/>
    <x v="1"/>
    <x v="0"/>
    <s v="03.03.10"/>
    <x v="4"/>
    <x v="0"/>
    <x v="3"/>
    <s v="Receitas Da Câmara"/>
    <s v="03.03.10"/>
    <s v="Receitas Da Câmara"/>
    <s v="03.03.10"/>
    <x v="4"/>
    <x v="0"/>
    <x v="3"/>
    <x v="3"/>
    <x v="0"/>
    <x v="0"/>
    <x v="1"/>
    <x v="0"/>
    <x v="6"/>
    <s v="2023-07-13"/>
    <x v="2"/>
    <n v="4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41000"/>
    <x v="3116"/>
    <x v="0"/>
    <x v="1"/>
    <x v="0"/>
    <s v="03.03.10"/>
    <x v="4"/>
    <x v="0"/>
    <x v="3"/>
    <s v="Receitas Da Câmara"/>
    <s v="03.03.10"/>
    <s v="Receitas Da Câmara"/>
    <s v="03.03.10"/>
    <x v="33"/>
    <x v="0"/>
    <x v="0"/>
    <x v="0"/>
    <x v="0"/>
    <x v="0"/>
    <x v="1"/>
    <x v="0"/>
    <x v="6"/>
    <s v="2023-07-13"/>
    <x v="2"/>
    <n v="14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25"/>
    <x v="3117"/>
    <x v="0"/>
    <x v="1"/>
    <x v="0"/>
    <s v="03.03.10"/>
    <x v="4"/>
    <x v="0"/>
    <x v="3"/>
    <s v="Receitas Da Câmara"/>
    <s v="03.03.10"/>
    <s v="Receitas Da Câmara"/>
    <s v="03.03.10"/>
    <x v="6"/>
    <x v="0"/>
    <x v="3"/>
    <x v="3"/>
    <x v="0"/>
    <x v="0"/>
    <x v="1"/>
    <x v="0"/>
    <x v="6"/>
    <s v="2023-07-13"/>
    <x v="2"/>
    <n v="5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3118"/>
    <x v="0"/>
    <x v="1"/>
    <x v="0"/>
    <s v="03.03.10"/>
    <x v="4"/>
    <x v="0"/>
    <x v="3"/>
    <s v="Receitas Da Câmara"/>
    <s v="03.03.10"/>
    <s v="Receitas Da Câmara"/>
    <s v="03.03.10"/>
    <x v="27"/>
    <x v="0"/>
    <x v="3"/>
    <x v="3"/>
    <x v="0"/>
    <x v="0"/>
    <x v="1"/>
    <x v="0"/>
    <x v="6"/>
    <s v="2023-07-13"/>
    <x v="2"/>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9"/>
    <x v="3119"/>
    <x v="0"/>
    <x v="1"/>
    <x v="0"/>
    <s v="03.03.10"/>
    <x v="4"/>
    <x v="0"/>
    <x v="3"/>
    <s v="Receitas Da Câmara"/>
    <s v="03.03.10"/>
    <s v="Receitas Da Câmara"/>
    <s v="03.03.10"/>
    <x v="23"/>
    <x v="0"/>
    <x v="3"/>
    <x v="9"/>
    <x v="0"/>
    <x v="0"/>
    <x v="1"/>
    <x v="0"/>
    <x v="6"/>
    <s v="2023-07-13"/>
    <x v="2"/>
    <n v="29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90"/>
    <x v="3120"/>
    <x v="0"/>
    <x v="1"/>
    <x v="0"/>
    <s v="03.03.10"/>
    <x v="4"/>
    <x v="0"/>
    <x v="3"/>
    <s v="Receitas Da Câmara"/>
    <s v="03.03.10"/>
    <s v="Receitas Da Câmara"/>
    <s v="03.03.10"/>
    <x v="11"/>
    <x v="0"/>
    <x v="3"/>
    <x v="3"/>
    <x v="0"/>
    <x v="0"/>
    <x v="1"/>
    <x v="0"/>
    <x v="7"/>
    <s v="2023-08-04"/>
    <x v="2"/>
    <n v="26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6"/>
    <x v="3121"/>
    <x v="0"/>
    <x v="1"/>
    <x v="0"/>
    <s v="03.03.10"/>
    <x v="4"/>
    <x v="0"/>
    <x v="3"/>
    <s v="Receitas Da Câmara"/>
    <s v="03.03.10"/>
    <s v="Receitas Da Câmara"/>
    <s v="03.03.10"/>
    <x v="23"/>
    <x v="0"/>
    <x v="3"/>
    <x v="9"/>
    <x v="0"/>
    <x v="0"/>
    <x v="1"/>
    <x v="0"/>
    <x v="7"/>
    <s v="2023-08-04"/>
    <x v="2"/>
    <n v="5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75"/>
    <x v="3122"/>
    <x v="0"/>
    <x v="1"/>
    <x v="0"/>
    <s v="03.03.10"/>
    <x v="4"/>
    <x v="0"/>
    <x v="3"/>
    <s v="Receitas Da Câmara"/>
    <s v="03.03.10"/>
    <s v="Receitas Da Câmara"/>
    <s v="03.03.10"/>
    <x v="6"/>
    <x v="0"/>
    <x v="3"/>
    <x v="3"/>
    <x v="0"/>
    <x v="0"/>
    <x v="1"/>
    <x v="0"/>
    <x v="7"/>
    <s v="2023-08-04"/>
    <x v="2"/>
    <n v="55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9421"/>
    <x v="3123"/>
    <x v="0"/>
    <x v="1"/>
    <x v="0"/>
    <s v="03.03.10"/>
    <x v="4"/>
    <x v="0"/>
    <x v="3"/>
    <s v="Receitas Da Câmara"/>
    <s v="03.03.10"/>
    <s v="Receitas Da Câmara"/>
    <s v="03.03.10"/>
    <x v="8"/>
    <x v="0"/>
    <x v="0"/>
    <x v="0"/>
    <x v="0"/>
    <x v="0"/>
    <x v="1"/>
    <x v="0"/>
    <x v="7"/>
    <s v="2023-08-04"/>
    <x v="2"/>
    <n v="8942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998"/>
    <x v="3124"/>
    <x v="0"/>
    <x v="1"/>
    <x v="0"/>
    <s v="03.03.10"/>
    <x v="4"/>
    <x v="0"/>
    <x v="3"/>
    <s v="Receitas Da Câmara"/>
    <s v="03.03.10"/>
    <s v="Receitas Da Câmara"/>
    <s v="03.03.10"/>
    <x v="28"/>
    <x v="0"/>
    <x v="3"/>
    <x v="3"/>
    <x v="0"/>
    <x v="0"/>
    <x v="1"/>
    <x v="0"/>
    <x v="7"/>
    <s v="2023-08-04"/>
    <x v="2"/>
    <n v="139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10"/>
    <x v="3125"/>
    <x v="0"/>
    <x v="1"/>
    <x v="0"/>
    <s v="03.03.10"/>
    <x v="4"/>
    <x v="0"/>
    <x v="3"/>
    <s v="Receitas Da Câmara"/>
    <s v="03.03.10"/>
    <s v="Receitas Da Câmara"/>
    <s v="03.03.10"/>
    <x v="7"/>
    <x v="0"/>
    <x v="3"/>
    <x v="3"/>
    <x v="0"/>
    <x v="0"/>
    <x v="1"/>
    <x v="0"/>
    <x v="7"/>
    <s v="2023-08-04"/>
    <x v="2"/>
    <n v="47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2"/>
    <x v="3126"/>
    <x v="0"/>
    <x v="1"/>
    <x v="0"/>
    <s v="03.03.10"/>
    <x v="4"/>
    <x v="0"/>
    <x v="3"/>
    <s v="Receitas Da Câmara"/>
    <s v="03.03.10"/>
    <s v="Receitas Da Câmara"/>
    <s v="03.03.10"/>
    <x v="30"/>
    <x v="0"/>
    <x v="3"/>
    <x v="9"/>
    <x v="0"/>
    <x v="0"/>
    <x v="1"/>
    <x v="0"/>
    <x v="7"/>
    <s v="2023-08-04"/>
    <x v="2"/>
    <n v="7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420"/>
    <x v="3127"/>
    <x v="0"/>
    <x v="1"/>
    <x v="0"/>
    <s v="03.03.10"/>
    <x v="4"/>
    <x v="0"/>
    <x v="3"/>
    <s v="Receitas Da Câmara"/>
    <s v="03.03.10"/>
    <s v="Receitas Da Câmara"/>
    <s v="03.03.10"/>
    <x v="26"/>
    <x v="0"/>
    <x v="3"/>
    <x v="3"/>
    <x v="0"/>
    <x v="0"/>
    <x v="1"/>
    <x v="0"/>
    <x v="7"/>
    <s v="2023-08-04"/>
    <x v="2"/>
    <n v="125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128"/>
    <x v="0"/>
    <x v="1"/>
    <x v="0"/>
    <s v="03.03.10"/>
    <x v="4"/>
    <x v="0"/>
    <x v="3"/>
    <s v="Receitas Da Câmara"/>
    <s v="03.03.10"/>
    <s v="Receitas Da Câmara"/>
    <s v="03.03.10"/>
    <x v="9"/>
    <x v="0"/>
    <x v="3"/>
    <x v="3"/>
    <x v="0"/>
    <x v="0"/>
    <x v="1"/>
    <x v="0"/>
    <x v="7"/>
    <s v="2023-08-04"/>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00"/>
    <x v="3129"/>
    <x v="0"/>
    <x v="1"/>
    <x v="0"/>
    <s v="03.03.10"/>
    <x v="4"/>
    <x v="0"/>
    <x v="3"/>
    <s v="Receitas Da Câmara"/>
    <s v="03.03.10"/>
    <s v="Receitas Da Câmara"/>
    <s v="03.03.10"/>
    <x v="5"/>
    <x v="0"/>
    <x v="0"/>
    <x v="4"/>
    <x v="0"/>
    <x v="0"/>
    <x v="1"/>
    <x v="0"/>
    <x v="7"/>
    <s v="2023-08-04"/>
    <x v="2"/>
    <n v="1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662"/>
    <x v="3130"/>
    <x v="0"/>
    <x v="1"/>
    <x v="0"/>
    <s v="03.03.10"/>
    <x v="4"/>
    <x v="0"/>
    <x v="3"/>
    <s v="Receitas Da Câmara"/>
    <s v="03.03.10"/>
    <s v="Receitas Da Câmara"/>
    <s v="03.03.10"/>
    <x v="34"/>
    <x v="0"/>
    <x v="3"/>
    <x v="3"/>
    <x v="0"/>
    <x v="0"/>
    <x v="1"/>
    <x v="0"/>
    <x v="7"/>
    <s v="2023-08-04"/>
    <x v="2"/>
    <n v="3966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0000"/>
    <x v="3131"/>
    <x v="0"/>
    <x v="1"/>
    <x v="0"/>
    <s v="03.03.10"/>
    <x v="4"/>
    <x v="0"/>
    <x v="3"/>
    <s v="Receitas Da Câmara"/>
    <s v="03.03.10"/>
    <s v="Receitas Da Câmara"/>
    <s v="03.03.10"/>
    <x v="33"/>
    <x v="0"/>
    <x v="0"/>
    <x v="0"/>
    <x v="0"/>
    <x v="0"/>
    <x v="1"/>
    <x v="0"/>
    <x v="7"/>
    <s v="2023-08-04"/>
    <x v="2"/>
    <n v="3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3132"/>
    <x v="0"/>
    <x v="1"/>
    <x v="0"/>
    <s v="03.03.10"/>
    <x v="4"/>
    <x v="0"/>
    <x v="3"/>
    <s v="Receitas Da Câmara"/>
    <s v="03.03.10"/>
    <s v="Receitas Da Câmara"/>
    <s v="03.03.10"/>
    <x v="10"/>
    <x v="0"/>
    <x v="3"/>
    <x v="5"/>
    <x v="0"/>
    <x v="0"/>
    <x v="1"/>
    <x v="0"/>
    <x v="7"/>
    <s v="2023-08-04"/>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0"/>
    <x v="3133"/>
    <x v="0"/>
    <x v="1"/>
    <x v="0"/>
    <s v="03.03.10"/>
    <x v="4"/>
    <x v="0"/>
    <x v="3"/>
    <s v="Receitas Da Câmara"/>
    <s v="03.03.10"/>
    <s v="Receitas Da Câmara"/>
    <s v="03.03.10"/>
    <x v="4"/>
    <x v="0"/>
    <x v="3"/>
    <x v="3"/>
    <x v="0"/>
    <x v="0"/>
    <x v="1"/>
    <x v="0"/>
    <x v="7"/>
    <s v="2023-08-04"/>
    <x v="2"/>
    <n v="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50"/>
    <x v="3134"/>
    <x v="0"/>
    <x v="1"/>
    <x v="0"/>
    <s v="03.03.10"/>
    <x v="4"/>
    <x v="0"/>
    <x v="3"/>
    <s v="Receitas Da Câmara"/>
    <s v="03.03.10"/>
    <s v="Receitas Da Câmara"/>
    <s v="03.03.10"/>
    <x v="31"/>
    <x v="0"/>
    <x v="3"/>
    <x v="9"/>
    <x v="0"/>
    <x v="0"/>
    <x v="1"/>
    <x v="0"/>
    <x v="7"/>
    <s v="2023-08-16"/>
    <x v="2"/>
    <n v="1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315"/>
    <x v="3135"/>
    <x v="0"/>
    <x v="1"/>
    <x v="0"/>
    <s v="03.03.10"/>
    <x v="4"/>
    <x v="0"/>
    <x v="3"/>
    <s v="Receitas Da Câmara"/>
    <s v="03.03.10"/>
    <s v="Receitas Da Câmara"/>
    <s v="03.03.10"/>
    <x v="8"/>
    <x v="0"/>
    <x v="0"/>
    <x v="0"/>
    <x v="0"/>
    <x v="0"/>
    <x v="1"/>
    <x v="0"/>
    <x v="7"/>
    <s v="2023-08-16"/>
    <x v="2"/>
    <n v="983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0"/>
    <x v="3136"/>
    <x v="0"/>
    <x v="1"/>
    <x v="0"/>
    <s v="03.03.10"/>
    <x v="4"/>
    <x v="0"/>
    <x v="3"/>
    <s v="Receitas Da Câmara"/>
    <s v="03.03.10"/>
    <s v="Receitas Da Câmara"/>
    <s v="03.03.10"/>
    <x v="5"/>
    <x v="0"/>
    <x v="0"/>
    <x v="4"/>
    <x v="0"/>
    <x v="0"/>
    <x v="1"/>
    <x v="0"/>
    <x v="7"/>
    <s v="2023-08-16"/>
    <x v="2"/>
    <n v="6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137"/>
    <x v="0"/>
    <x v="1"/>
    <x v="0"/>
    <s v="03.03.10"/>
    <x v="4"/>
    <x v="0"/>
    <x v="3"/>
    <s v="Receitas Da Câmara"/>
    <s v="03.03.10"/>
    <s v="Receitas Da Câmara"/>
    <s v="03.03.10"/>
    <x v="65"/>
    <x v="0"/>
    <x v="3"/>
    <x v="3"/>
    <x v="0"/>
    <x v="0"/>
    <x v="1"/>
    <x v="0"/>
    <x v="7"/>
    <s v="2023-08-16"/>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30"/>
    <x v="3138"/>
    <x v="0"/>
    <x v="1"/>
    <x v="0"/>
    <s v="03.03.10"/>
    <x v="4"/>
    <x v="0"/>
    <x v="3"/>
    <s v="Receitas Da Câmara"/>
    <s v="03.03.10"/>
    <s v="Receitas Da Câmara"/>
    <s v="03.03.10"/>
    <x v="11"/>
    <x v="0"/>
    <x v="3"/>
    <x v="3"/>
    <x v="0"/>
    <x v="0"/>
    <x v="1"/>
    <x v="0"/>
    <x v="7"/>
    <s v="2023-08-16"/>
    <x v="2"/>
    <n v="2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
    <x v="3139"/>
    <x v="0"/>
    <x v="1"/>
    <x v="0"/>
    <s v="03.03.10"/>
    <x v="4"/>
    <x v="0"/>
    <x v="3"/>
    <s v="Receitas Da Câmara"/>
    <s v="03.03.10"/>
    <s v="Receitas Da Câmara"/>
    <s v="03.03.10"/>
    <x v="23"/>
    <x v="0"/>
    <x v="3"/>
    <x v="9"/>
    <x v="0"/>
    <x v="0"/>
    <x v="1"/>
    <x v="0"/>
    <x v="7"/>
    <s v="2023-08-16"/>
    <x v="2"/>
    <n v="2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30"/>
    <x v="3140"/>
    <x v="0"/>
    <x v="1"/>
    <x v="0"/>
    <s v="03.03.10"/>
    <x v="4"/>
    <x v="0"/>
    <x v="3"/>
    <s v="Receitas Da Câmara"/>
    <s v="03.03.10"/>
    <s v="Receitas Da Câmara"/>
    <s v="03.03.10"/>
    <x v="6"/>
    <x v="0"/>
    <x v="3"/>
    <x v="3"/>
    <x v="0"/>
    <x v="0"/>
    <x v="1"/>
    <x v="0"/>
    <x v="7"/>
    <s v="2023-08-16"/>
    <x v="2"/>
    <n v="513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51855"/>
    <x v="3141"/>
    <x v="0"/>
    <x v="1"/>
    <x v="0"/>
    <s v="03.03.10"/>
    <x v="4"/>
    <x v="0"/>
    <x v="3"/>
    <s v="Receitas Da Câmara"/>
    <s v="03.03.10"/>
    <s v="Receitas Da Câmara"/>
    <s v="03.03.10"/>
    <x v="33"/>
    <x v="0"/>
    <x v="0"/>
    <x v="0"/>
    <x v="0"/>
    <x v="0"/>
    <x v="1"/>
    <x v="0"/>
    <x v="7"/>
    <s v="2023-08-16"/>
    <x v="2"/>
    <n v="8518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80"/>
    <x v="3142"/>
    <x v="0"/>
    <x v="1"/>
    <x v="0"/>
    <s v="03.03.10"/>
    <x v="4"/>
    <x v="0"/>
    <x v="3"/>
    <s v="Receitas Da Câmara"/>
    <s v="03.03.10"/>
    <s v="Receitas Da Câmara"/>
    <s v="03.03.10"/>
    <x v="28"/>
    <x v="0"/>
    <x v="3"/>
    <x v="3"/>
    <x v="0"/>
    <x v="0"/>
    <x v="1"/>
    <x v="0"/>
    <x v="7"/>
    <s v="2023-08-16"/>
    <x v="2"/>
    <n v="8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3143"/>
    <x v="0"/>
    <x v="1"/>
    <x v="0"/>
    <s v="03.03.10"/>
    <x v="4"/>
    <x v="0"/>
    <x v="3"/>
    <s v="Receitas Da Câmara"/>
    <s v="03.03.10"/>
    <s v="Receitas Da Câmara"/>
    <s v="03.03.10"/>
    <x v="4"/>
    <x v="0"/>
    <x v="3"/>
    <x v="3"/>
    <x v="0"/>
    <x v="0"/>
    <x v="1"/>
    <x v="0"/>
    <x v="7"/>
    <s v="2023-08-16"/>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
    <x v="3144"/>
    <x v="0"/>
    <x v="1"/>
    <x v="0"/>
    <s v="03.03.10"/>
    <x v="4"/>
    <x v="0"/>
    <x v="3"/>
    <s v="Receitas Da Câmara"/>
    <s v="03.03.10"/>
    <s v="Receitas Da Câmara"/>
    <s v="03.03.10"/>
    <x v="30"/>
    <x v="0"/>
    <x v="3"/>
    <x v="9"/>
    <x v="0"/>
    <x v="0"/>
    <x v="1"/>
    <x v="0"/>
    <x v="7"/>
    <s v="2023-08-16"/>
    <x v="2"/>
    <n v="1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6"/>
    <x v="3145"/>
    <x v="0"/>
    <x v="0"/>
    <x v="0"/>
    <s v="03.16.15"/>
    <x v="0"/>
    <x v="0"/>
    <x v="0"/>
    <s v="Direção Financeira"/>
    <s v="03.16.15"/>
    <s v="Direção Financeira"/>
    <s v="03.16.15"/>
    <x v="44"/>
    <x v="0"/>
    <x v="0"/>
    <x v="7"/>
    <x v="0"/>
    <x v="0"/>
    <x v="0"/>
    <x v="0"/>
    <x v="7"/>
    <s v="2023-08-24"/>
    <x v="2"/>
    <n v="1656"/>
    <x v="0"/>
    <m/>
    <x v="0"/>
    <m/>
    <x v="29"/>
    <n v="100391565"/>
    <x v="0"/>
    <x v="0"/>
    <s v="Direção Financeira"/>
    <s v="ORI"/>
    <x v="0"/>
    <m/>
    <x v="0"/>
    <x v="0"/>
    <x v="0"/>
    <x v="0"/>
    <x v="0"/>
    <x v="0"/>
    <x v="0"/>
    <x v="0"/>
    <x v="0"/>
    <x v="0"/>
    <x v="0"/>
    <s v="Direção Financeira"/>
    <x v="0"/>
    <x v="0"/>
    <x v="0"/>
    <x v="0"/>
    <x v="0"/>
    <x v="0"/>
    <x v="0"/>
    <s v="000000"/>
    <x v="0"/>
    <x v="0"/>
    <x v="0"/>
    <x v="0"/>
    <s v="Pagamento á INCV, para publicação no B.O, solicitando a reclassificação da funcionária Carla Albertina Tavares Lopes, AOI para AOII, conforme proposta em anexo."/>
  </r>
  <r>
    <x v="2"/>
    <n v="0"/>
    <n v="0"/>
    <n v="0"/>
    <n v="500000"/>
    <x v="3146"/>
    <x v="0"/>
    <x v="1"/>
    <x v="0"/>
    <s v="03.03.10"/>
    <x v="4"/>
    <x v="0"/>
    <x v="3"/>
    <s v="Receitas Da Câmara"/>
    <s v="03.03.10"/>
    <s v="Receitas Da Câmara"/>
    <s v="03.03.10"/>
    <x v="50"/>
    <x v="0"/>
    <x v="6"/>
    <x v="12"/>
    <x v="0"/>
    <x v="0"/>
    <x v="1"/>
    <x v="0"/>
    <x v="6"/>
    <s v="2023-07-28"/>
    <x v="2"/>
    <n v="500000"/>
    <x v="0"/>
    <m/>
    <x v="0"/>
    <m/>
    <x v="8"/>
    <n v="100474914"/>
    <x v="0"/>
    <x v="0"/>
    <s v="Receitas Da Câmara"/>
    <s v="EXT"/>
    <x v="0"/>
    <s v="RDC"/>
    <x v="0"/>
    <x v="0"/>
    <x v="0"/>
    <x v="0"/>
    <x v="0"/>
    <x v="0"/>
    <x v="0"/>
    <x v="0"/>
    <x v="0"/>
    <x v="0"/>
    <x v="0"/>
    <s v="Receitas Da Câmara"/>
    <x v="0"/>
    <x v="0"/>
    <x v="0"/>
    <x v="0"/>
    <x v="0"/>
    <x v="0"/>
    <x v="0"/>
    <s v="000000"/>
    <x v="0"/>
    <x v="0"/>
    <x v="0"/>
    <x v="0"/>
    <s v="Patrocínio P/O ASA, conforme extrato em anexo."/>
  </r>
  <r>
    <x v="2"/>
    <n v="0"/>
    <n v="0"/>
    <n v="0"/>
    <n v="40000"/>
    <x v="3147"/>
    <x v="0"/>
    <x v="0"/>
    <x v="0"/>
    <s v="01.27.07.04"/>
    <x v="32"/>
    <x v="4"/>
    <x v="5"/>
    <s v="Requalificação Urbana e Habitação 2"/>
    <s v="01.27.07"/>
    <s v="Requalificação Urbana e Habitação 2"/>
    <s v="01.27.07"/>
    <x v="18"/>
    <x v="0"/>
    <x v="0"/>
    <x v="0"/>
    <x v="0"/>
    <x v="1"/>
    <x v="2"/>
    <x v="0"/>
    <x v="11"/>
    <s v="2023-09-01"/>
    <x v="2"/>
    <n v="40000"/>
    <x v="0"/>
    <m/>
    <x v="0"/>
    <m/>
    <x v="8"/>
    <n v="100474914"/>
    <x v="0"/>
    <x v="0"/>
    <s v="Reabilitações de Estradas Rurais"/>
    <s v="ORI"/>
    <x v="0"/>
    <m/>
    <x v="0"/>
    <x v="0"/>
    <x v="0"/>
    <x v="0"/>
    <x v="0"/>
    <x v="0"/>
    <x v="0"/>
    <x v="0"/>
    <x v="0"/>
    <x v="0"/>
    <x v="0"/>
    <s v="Reabilitações de Estradas Rurais"/>
    <x v="0"/>
    <x v="0"/>
    <x v="0"/>
    <x v="0"/>
    <x v="1"/>
    <x v="0"/>
    <x v="0"/>
    <s v="000000"/>
    <x v="0"/>
    <x v="0"/>
    <x v="0"/>
    <x v="0"/>
    <s v="Pagamento pela atuação de grupos diversos, na inauguração de estrada de Palha Carga, conforme proposta em anexo."/>
  </r>
  <r>
    <x v="2"/>
    <n v="0"/>
    <n v="0"/>
    <n v="0"/>
    <n v="4400"/>
    <x v="3148"/>
    <x v="0"/>
    <x v="0"/>
    <x v="0"/>
    <s v="01.25.02.23"/>
    <x v="12"/>
    <x v="1"/>
    <x v="1"/>
    <s v="desporto"/>
    <s v="01.25.02"/>
    <s v="desporto"/>
    <s v="01.25.02"/>
    <x v="18"/>
    <x v="0"/>
    <x v="0"/>
    <x v="0"/>
    <x v="0"/>
    <x v="1"/>
    <x v="2"/>
    <x v="0"/>
    <x v="11"/>
    <s v="2023-09-01"/>
    <x v="2"/>
    <n v="44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de refeições, conforme proposta em anexo."/>
  </r>
  <r>
    <x v="0"/>
    <n v="0"/>
    <n v="0"/>
    <n v="0"/>
    <n v="1125"/>
    <x v="3149"/>
    <x v="0"/>
    <x v="0"/>
    <x v="0"/>
    <s v="01.27.04.10"/>
    <x v="13"/>
    <x v="4"/>
    <x v="5"/>
    <s v="Infra-Estruturas e Transportes"/>
    <s v="01.27.04"/>
    <s v="Infra-Estruturas e Transportes"/>
    <s v="01.27.04"/>
    <x v="21"/>
    <x v="0"/>
    <x v="5"/>
    <x v="8"/>
    <x v="0"/>
    <x v="1"/>
    <x v="0"/>
    <x v="0"/>
    <x v="11"/>
    <s v="2023-09-06"/>
    <x v="2"/>
    <n v="1125"/>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referente a trabalhos de pintura, conforme proposta em anexo."/>
  </r>
  <r>
    <x v="0"/>
    <n v="0"/>
    <n v="0"/>
    <n v="0"/>
    <n v="6375"/>
    <x v="3149"/>
    <x v="0"/>
    <x v="0"/>
    <x v="0"/>
    <s v="01.27.04.10"/>
    <x v="13"/>
    <x v="4"/>
    <x v="5"/>
    <s v="Infra-Estruturas e Transportes"/>
    <s v="01.27.04"/>
    <s v="Infra-Estruturas e Transportes"/>
    <s v="01.27.04"/>
    <x v="21"/>
    <x v="0"/>
    <x v="5"/>
    <x v="8"/>
    <x v="0"/>
    <x v="1"/>
    <x v="0"/>
    <x v="0"/>
    <x v="11"/>
    <s v="2023-09-06"/>
    <x v="2"/>
    <n v="6375"/>
    <x v="0"/>
    <m/>
    <x v="0"/>
    <m/>
    <x v="365"/>
    <n v="100395085"/>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trabalhos de pintura, conforme proposta em anexo."/>
  </r>
  <r>
    <x v="0"/>
    <n v="0"/>
    <n v="0"/>
    <n v="0"/>
    <n v="60000"/>
    <x v="3150"/>
    <x v="0"/>
    <x v="0"/>
    <x v="0"/>
    <s v="01.27.04.10"/>
    <x v="13"/>
    <x v="4"/>
    <x v="5"/>
    <s v="Infra-Estruturas e Transportes"/>
    <s v="01.27.04"/>
    <s v="Infra-Estruturas e Transportes"/>
    <s v="01.27.04"/>
    <x v="21"/>
    <x v="0"/>
    <x v="5"/>
    <x v="8"/>
    <x v="0"/>
    <x v="1"/>
    <x v="0"/>
    <x v="0"/>
    <x v="11"/>
    <s v="2023-09-08"/>
    <x v="2"/>
    <n v="60000"/>
    <x v="0"/>
    <m/>
    <x v="0"/>
    <m/>
    <x v="117"/>
    <n v="100477538"/>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conservação e reparação de viatura afeto aos serviços de obras, conforme proposta em anexo."/>
  </r>
  <r>
    <x v="0"/>
    <n v="0"/>
    <n v="0"/>
    <n v="0"/>
    <n v="34470"/>
    <x v="3151"/>
    <x v="0"/>
    <x v="0"/>
    <x v="0"/>
    <s v="01.25.01.10"/>
    <x v="11"/>
    <x v="1"/>
    <x v="1"/>
    <s v="Educação"/>
    <s v="01.25.01"/>
    <s v="Educação"/>
    <s v="01.25.01"/>
    <x v="21"/>
    <x v="0"/>
    <x v="5"/>
    <x v="8"/>
    <x v="0"/>
    <x v="1"/>
    <x v="0"/>
    <x v="0"/>
    <x v="11"/>
    <s v="2023-09-22"/>
    <x v="2"/>
    <n v="34470"/>
    <x v="0"/>
    <m/>
    <x v="0"/>
    <m/>
    <x v="0"/>
    <n v="100476920"/>
    <x v="0"/>
    <x v="0"/>
    <s v="Transporte escolar"/>
    <s v="ORI"/>
    <x v="0"/>
    <m/>
    <x v="0"/>
    <x v="0"/>
    <x v="0"/>
    <x v="0"/>
    <x v="0"/>
    <x v="0"/>
    <x v="0"/>
    <x v="0"/>
    <x v="0"/>
    <x v="0"/>
    <x v="0"/>
    <s v="Transporte escolar"/>
    <x v="0"/>
    <x v="0"/>
    <x v="0"/>
    <x v="0"/>
    <x v="1"/>
    <x v="0"/>
    <x v="0"/>
    <s v="000000"/>
    <x v="0"/>
    <x v="0"/>
    <x v="0"/>
    <x v="0"/>
    <s v="Pagamento a favor da Felisberto carvalho auto pela aquisição de combustiveis, destinados as viaturas afetos ao transporte escolar da CMSM, confrome anexo."/>
  </r>
  <r>
    <x v="0"/>
    <n v="0"/>
    <n v="0"/>
    <n v="0"/>
    <n v="2100"/>
    <x v="3152"/>
    <x v="0"/>
    <x v="0"/>
    <x v="0"/>
    <s v="03.16.15"/>
    <x v="0"/>
    <x v="0"/>
    <x v="0"/>
    <s v="Direção Financeira"/>
    <s v="03.16.15"/>
    <s v="Direção Financeira"/>
    <s v="03.16.15"/>
    <x v="55"/>
    <x v="0"/>
    <x v="0"/>
    <x v="0"/>
    <x v="0"/>
    <x v="0"/>
    <x v="0"/>
    <x v="0"/>
    <x v="11"/>
    <s v="2023-09-27"/>
    <x v="2"/>
    <n v="2100"/>
    <x v="0"/>
    <m/>
    <x v="0"/>
    <m/>
    <x v="8"/>
    <n v="100474914"/>
    <x v="0"/>
    <x v="0"/>
    <s v="Direção Financeira"/>
    <s v="ORI"/>
    <x v="0"/>
    <m/>
    <x v="0"/>
    <x v="0"/>
    <x v="0"/>
    <x v="0"/>
    <x v="0"/>
    <x v="0"/>
    <x v="0"/>
    <x v="0"/>
    <x v="0"/>
    <x v="0"/>
    <x v="0"/>
    <s v="Direção Financeira"/>
    <x v="0"/>
    <x v="0"/>
    <x v="0"/>
    <x v="0"/>
    <x v="0"/>
    <x v="0"/>
    <x v="0"/>
    <s v="000000"/>
    <x v="0"/>
    <x v="0"/>
    <x v="0"/>
    <x v="0"/>
    <s v="Despesa a favor da Tessouraria Municipal, pela a aquisição de fita de cetim e  cola dupla para enougoração da requalificação e ambieltal de Manguinho, confrome anexo. "/>
  </r>
  <r>
    <x v="0"/>
    <n v="0"/>
    <n v="0"/>
    <n v="0"/>
    <n v="1213"/>
    <x v="3153"/>
    <x v="0"/>
    <x v="1"/>
    <x v="0"/>
    <s v="80.02.01"/>
    <x v="2"/>
    <x v="2"/>
    <x v="2"/>
    <s v="Retenções Iur"/>
    <s v="80.02.01"/>
    <s v="Retenções Iur"/>
    <s v="80.02.01"/>
    <x v="2"/>
    <x v="0"/>
    <x v="2"/>
    <x v="0"/>
    <x v="1"/>
    <x v="2"/>
    <x v="1"/>
    <x v="0"/>
    <x v="7"/>
    <s v="2023-08-28"/>
    <x v="2"/>
    <n v="1213"/>
    <x v="0"/>
    <m/>
    <x v="0"/>
    <m/>
    <x v="2"/>
    <n v="100474696"/>
    <x v="0"/>
    <x v="0"/>
    <s v="Retenções Iur"/>
    <s v="ORI"/>
    <x v="0"/>
    <s v="RIUR"/>
    <x v="0"/>
    <x v="0"/>
    <x v="0"/>
    <x v="0"/>
    <x v="0"/>
    <x v="0"/>
    <x v="0"/>
    <x v="0"/>
    <x v="0"/>
    <x v="0"/>
    <x v="0"/>
    <s v="Retenções Iur"/>
    <x v="0"/>
    <x v="0"/>
    <x v="0"/>
    <x v="0"/>
    <x v="2"/>
    <x v="0"/>
    <x v="0"/>
    <s v="000000"/>
    <x v="0"/>
    <x v="1"/>
    <x v="0"/>
    <x v="0"/>
    <s v="RETENCAO OT"/>
  </r>
  <r>
    <x v="0"/>
    <n v="0"/>
    <n v="0"/>
    <n v="0"/>
    <n v="6067"/>
    <x v="3154"/>
    <x v="0"/>
    <x v="1"/>
    <x v="0"/>
    <s v="80.02.10.01"/>
    <x v="6"/>
    <x v="2"/>
    <x v="2"/>
    <s v="Outros"/>
    <s v="80.02.10"/>
    <s v="Outros"/>
    <s v="80.02.10"/>
    <x v="12"/>
    <x v="0"/>
    <x v="2"/>
    <x v="0"/>
    <x v="1"/>
    <x v="2"/>
    <x v="1"/>
    <x v="0"/>
    <x v="7"/>
    <s v="2023-08-28"/>
    <x v="2"/>
    <n v="606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3155"/>
    <x v="0"/>
    <x v="1"/>
    <x v="0"/>
    <s v="80.02.10.23"/>
    <x v="37"/>
    <x v="2"/>
    <x v="2"/>
    <s v="Outros"/>
    <s v="80.02.10"/>
    <s v="Outros"/>
    <s v="80.02.10"/>
    <x v="13"/>
    <x v="0"/>
    <x v="2"/>
    <x v="0"/>
    <x v="1"/>
    <x v="2"/>
    <x v="1"/>
    <x v="0"/>
    <x v="7"/>
    <s v="2023-08-28"/>
    <x v="2"/>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3156"/>
    <x v="0"/>
    <x v="1"/>
    <x v="0"/>
    <s v="80.02.10.24"/>
    <x v="38"/>
    <x v="2"/>
    <x v="2"/>
    <s v="Outros"/>
    <s v="80.02.10"/>
    <s v="Outros"/>
    <s v="80.02.10"/>
    <x v="13"/>
    <x v="0"/>
    <x v="2"/>
    <x v="0"/>
    <x v="1"/>
    <x v="2"/>
    <x v="1"/>
    <x v="0"/>
    <x v="7"/>
    <s v="2023-08-28"/>
    <x v="2"/>
    <n v="758"/>
    <x v="0"/>
    <m/>
    <x v="0"/>
    <m/>
    <x v="51"/>
    <n v="100478987"/>
    <x v="0"/>
    <x v="0"/>
    <s v="Retenções SIACSA"/>
    <s v="ORI"/>
    <x v="0"/>
    <s v="SIACSA"/>
    <x v="0"/>
    <x v="0"/>
    <x v="0"/>
    <x v="0"/>
    <x v="0"/>
    <x v="0"/>
    <x v="0"/>
    <x v="0"/>
    <x v="0"/>
    <x v="0"/>
    <x v="0"/>
    <s v="Retenções SIACSA"/>
    <x v="0"/>
    <x v="0"/>
    <x v="0"/>
    <x v="0"/>
    <x v="2"/>
    <x v="0"/>
    <x v="0"/>
    <s v="000000"/>
    <x v="0"/>
    <x v="1"/>
    <x v="0"/>
    <x v="0"/>
    <s v="RETENCAO OT"/>
  </r>
  <r>
    <x v="0"/>
    <n v="0"/>
    <n v="0"/>
    <n v="0"/>
    <n v="7994"/>
    <x v="3157"/>
    <x v="0"/>
    <x v="1"/>
    <x v="0"/>
    <s v="80.02.01"/>
    <x v="2"/>
    <x v="2"/>
    <x v="2"/>
    <s v="Retenções Iur"/>
    <s v="80.02.01"/>
    <s v="Retenções Iur"/>
    <s v="80.02.01"/>
    <x v="2"/>
    <x v="0"/>
    <x v="2"/>
    <x v="0"/>
    <x v="1"/>
    <x v="2"/>
    <x v="1"/>
    <x v="0"/>
    <x v="7"/>
    <s v="2023-08-28"/>
    <x v="2"/>
    <n v="7994"/>
    <x v="0"/>
    <m/>
    <x v="0"/>
    <m/>
    <x v="2"/>
    <n v="100474696"/>
    <x v="0"/>
    <x v="0"/>
    <s v="Retenções Iur"/>
    <s v="ORI"/>
    <x v="0"/>
    <s v="RIUR"/>
    <x v="0"/>
    <x v="0"/>
    <x v="0"/>
    <x v="0"/>
    <x v="0"/>
    <x v="0"/>
    <x v="0"/>
    <x v="0"/>
    <x v="0"/>
    <x v="0"/>
    <x v="0"/>
    <s v="Retenções Iur"/>
    <x v="0"/>
    <x v="0"/>
    <x v="0"/>
    <x v="0"/>
    <x v="2"/>
    <x v="0"/>
    <x v="0"/>
    <s v="000000"/>
    <x v="0"/>
    <x v="1"/>
    <x v="0"/>
    <x v="0"/>
    <s v="RETENCAO OT"/>
  </r>
  <r>
    <x v="0"/>
    <n v="0"/>
    <n v="0"/>
    <n v="0"/>
    <n v="8233"/>
    <x v="3158"/>
    <x v="0"/>
    <x v="1"/>
    <x v="0"/>
    <s v="80.02.10.21"/>
    <x v="60"/>
    <x v="2"/>
    <x v="2"/>
    <s v="Outros"/>
    <s v="80.02.10"/>
    <s v="Outros"/>
    <s v="80.02.10"/>
    <x v="73"/>
    <x v="0"/>
    <x v="2"/>
    <x v="0"/>
    <x v="1"/>
    <x v="2"/>
    <x v="1"/>
    <x v="0"/>
    <x v="7"/>
    <s v="2023-08-28"/>
    <x v="2"/>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3159"/>
    <x v="0"/>
    <x v="1"/>
    <x v="0"/>
    <s v="80.02.10.03"/>
    <x v="40"/>
    <x v="2"/>
    <x v="2"/>
    <s v="Outros"/>
    <s v="80.02.10"/>
    <s v="Outros"/>
    <s v="80.02.10"/>
    <x v="58"/>
    <x v="0"/>
    <x v="2"/>
    <x v="0"/>
    <x v="1"/>
    <x v="2"/>
    <x v="1"/>
    <x v="0"/>
    <x v="7"/>
    <s v="2023-08-28"/>
    <x v="2"/>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3715"/>
    <x v="3160"/>
    <x v="0"/>
    <x v="1"/>
    <x v="0"/>
    <s v="80.02.10.01"/>
    <x v="6"/>
    <x v="2"/>
    <x v="2"/>
    <s v="Outros"/>
    <s v="80.02.10"/>
    <s v="Outros"/>
    <s v="80.02.10"/>
    <x v="12"/>
    <x v="0"/>
    <x v="2"/>
    <x v="0"/>
    <x v="1"/>
    <x v="2"/>
    <x v="1"/>
    <x v="0"/>
    <x v="7"/>
    <s v="2023-08-28"/>
    <x v="2"/>
    <n v="9371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514"/>
    <x v="3161"/>
    <x v="0"/>
    <x v="1"/>
    <x v="0"/>
    <s v="80.02.10.02"/>
    <x v="7"/>
    <x v="2"/>
    <x v="2"/>
    <s v="Outros"/>
    <s v="80.02.10"/>
    <s v="Outros"/>
    <s v="80.02.10"/>
    <x v="13"/>
    <x v="0"/>
    <x v="2"/>
    <x v="0"/>
    <x v="1"/>
    <x v="2"/>
    <x v="1"/>
    <x v="0"/>
    <x v="7"/>
    <s v="2023-08-28"/>
    <x v="2"/>
    <n v="2514"/>
    <x v="0"/>
    <m/>
    <x v="0"/>
    <m/>
    <x v="7"/>
    <n v="100474707"/>
    <x v="0"/>
    <x v="0"/>
    <s v="Retençoes STAPS"/>
    <s v="ORI"/>
    <x v="0"/>
    <s v="RSND"/>
    <x v="0"/>
    <x v="0"/>
    <x v="0"/>
    <x v="0"/>
    <x v="0"/>
    <x v="0"/>
    <x v="0"/>
    <x v="0"/>
    <x v="0"/>
    <x v="0"/>
    <x v="0"/>
    <s v="Retençoes STAPS"/>
    <x v="0"/>
    <x v="0"/>
    <x v="0"/>
    <x v="0"/>
    <x v="2"/>
    <x v="0"/>
    <x v="0"/>
    <s v="000000"/>
    <x v="0"/>
    <x v="1"/>
    <x v="0"/>
    <x v="0"/>
    <s v="RETENCAO OT"/>
  </r>
  <r>
    <x v="0"/>
    <n v="0"/>
    <n v="0"/>
    <n v="0"/>
    <n v="196"/>
    <x v="3162"/>
    <x v="0"/>
    <x v="1"/>
    <x v="0"/>
    <s v="80.02.10.23"/>
    <x v="37"/>
    <x v="2"/>
    <x v="2"/>
    <s v="Outros"/>
    <s v="80.02.10"/>
    <s v="Outros"/>
    <s v="80.02.10"/>
    <x v="13"/>
    <x v="0"/>
    <x v="2"/>
    <x v="0"/>
    <x v="1"/>
    <x v="2"/>
    <x v="1"/>
    <x v="0"/>
    <x v="7"/>
    <s v="2023-08-28"/>
    <x v="2"/>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787"/>
    <x v="3163"/>
    <x v="0"/>
    <x v="1"/>
    <x v="0"/>
    <s v="80.02.10.24"/>
    <x v="38"/>
    <x v="2"/>
    <x v="2"/>
    <s v="Outros"/>
    <s v="80.02.10"/>
    <s v="Outros"/>
    <s v="80.02.10"/>
    <x v="13"/>
    <x v="0"/>
    <x v="2"/>
    <x v="0"/>
    <x v="1"/>
    <x v="2"/>
    <x v="1"/>
    <x v="0"/>
    <x v="7"/>
    <s v="2023-08-28"/>
    <x v="2"/>
    <n v="1787"/>
    <x v="0"/>
    <m/>
    <x v="0"/>
    <m/>
    <x v="51"/>
    <n v="100478987"/>
    <x v="0"/>
    <x v="0"/>
    <s v="Retenções SIACSA"/>
    <s v="ORI"/>
    <x v="0"/>
    <s v="SIACSA"/>
    <x v="0"/>
    <x v="0"/>
    <x v="0"/>
    <x v="0"/>
    <x v="0"/>
    <x v="0"/>
    <x v="0"/>
    <x v="0"/>
    <x v="0"/>
    <x v="0"/>
    <x v="0"/>
    <s v="Retenções SIACSA"/>
    <x v="0"/>
    <x v="0"/>
    <x v="0"/>
    <x v="0"/>
    <x v="2"/>
    <x v="0"/>
    <x v="0"/>
    <s v="000000"/>
    <x v="0"/>
    <x v="1"/>
    <x v="0"/>
    <x v="0"/>
    <s v="RETENCAO OT"/>
  </r>
  <r>
    <x v="0"/>
    <n v="0"/>
    <n v="0"/>
    <n v="0"/>
    <n v="11672"/>
    <x v="3164"/>
    <x v="0"/>
    <x v="1"/>
    <x v="0"/>
    <s v="80.02.10.26"/>
    <x v="3"/>
    <x v="2"/>
    <x v="2"/>
    <s v="Outros"/>
    <s v="80.02.10"/>
    <s v="Outros"/>
    <s v="80.02.10"/>
    <x v="3"/>
    <x v="0"/>
    <x v="2"/>
    <x v="2"/>
    <x v="1"/>
    <x v="2"/>
    <x v="1"/>
    <x v="0"/>
    <x v="7"/>
    <s v="2023-08-28"/>
    <x v="2"/>
    <n v="11672"/>
    <x v="0"/>
    <m/>
    <x v="0"/>
    <m/>
    <x v="3"/>
    <n v="100479277"/>
    <x v="0"/>
    <x v="0"/>
    <s v="Retenção Sansung"/>
    <s v="ORI"/>
    <x v="0"/>
    <s v="RS"/>
    <x v="0"/>
    <x v="0"/>
    <x v="0"/>
    <x v="0"/>
    <x v="0"/>
    <x v="0"/>
    <x v="0"/>
    <x v="0"/>
    <x v="0"/>
    <x v="0"/>
    <x v="0"/>
    <s v="Retenção Sansung"/>
    <x v="0"/>
    <x v="0"/>
    <x v="0"/>
    <x v="0"/>
    <x v="2"/>
    <x v="0"/>
    <x v="0"/>
    <s v="000000"/>
    <x v="0"/>
    <x v="1"/>
    <x v="0"/>
    <x v="0"/>
    <s v="RETENCAO OT"/>
  </r>
  <r>
    <x v="0"/>
    <n v="0"/>
    <n v="0"/>
    <n v="0"/>
    <n v="10834"/>
    <x v="3165"/>
    <x v="0"/>
    <x v="1"/>
    <x v="0"/>
    <s v="80.02.01"/>
    <x v="2"/>
    <x v="2"/>
    <x v="2"/>
    <s v="Retenções Iur"/>
    <s v="80.02.01"/>
    <s v="Retenções Iur"/>
    <s v="80.02.01"/>
    <x v="2"/>
    <x v="0"/>
    <x v="2"/>
    <x v="0"/>
    <x v="1"/>
    <x v="2"/>
    <x v="1"/>
    <x v="0"/>
    <x v="7"/>
    <s v="2023-08-28"/>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3166"/>
    <x v="0"/>
    <x v="1"/>
    <x v="0"/>
    <s v="80.02.10.01"/>
    <x v="6"/>
    <x v="2"/>
    <x v="2"/>
    <s v="Outros"/>
    <s v="80.02.10"/>
    <s v="Outros"/>
    <s v="80.02.10"/>
    <x v="12"/>
    <x v="0"/>
    <x v="2"/>
    <x v="0"/>
    <x v="1"/>
    <x v="2"/>
    <x v="1"/>
    <x v="0"/>
    <x v="7"/>
    <s v="2023-08-28"/>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3000"/>
    <x v="3167"/>
    <x v="0"/>
    <x v="0"/>
    <x v="0"/>
    <s v="03.16.15"/>
    <x v="0"/>
    <x v="0"/>
    <x v="0"/>
    <s v="Direção Financeira"/>
    <s v="03.16.15"/>
    <s v="Direção Financeira"/>
    <s v="03.16.15"/>
    <x v="66"/>
    <x v="0"/>
    <x v="0"/>
    <x v="7"/>
    <x v="0"/>
    <x v="0"/>
    <x v="0"/>
    <x v="0"/>
    <x v="8"/>
    <s v="2023-10-31"/>
    <x v="3"/>
    <n v="3000"/>
    <x v="0"/>
    <m/>
    <x v="0"/>
    <m/>
    <x v="228"/>
    <n v="100479310"/>
    <x v="0"/>
    <x v="0"/>
    <s v="Direção Financeira"/>
    <s v="ORI"/>
    <x v="0"/>
    <m/>
    <x v="0"/>
    <x v="0"/>
    <x v="0"/>
    <x v="0"/>
    <x v="0"/>
    <x v="0"/>
    <x v="0"/>
    <x v="0"/>
    <x v="0"/>
    <x v="0"/>
    <x v="0"/>
    <s v="Direção Financeira"/>
    <x v="0"/>
    <x v="0"/>
    <x v="0"/>
    <x v="0"/>
    <x v="0"/>
    <x v="0"/>
    <x v="0"/>
    <s v="000000"/>
    <x v="0"/>
    <x v="0"/>
    <x v="0"/>
    <x v="0"/>
    <s v="Pagamento da Master-Repartir, pela a aquisição de serviços de colocação de pastilha de frente da viatura ST-35-RP afeto aos serviços da CMSM, conforme anexo."/>
  </r>
  <r>
    <x v="0"/>
    <n v="0"/>
    <n v="0"/>
    <n v="0"/>
    <n v="2924"/>
    <x v="3168"/>
    <x v="0"/>
    <x v="0"/>
    <x v="0"/>
    <s v="03.16.15"/>
    <x v="0"/>
    <x v="0"/>
    <x v="0"/>
    <s v="Direção Financeira"/>
    <s v="03.16.15"/>
    <s v="Direção Financeira"/>
    <s v="03.16.15"/>
    <x v="72"/>
    <x v="0"/>
    <x v="5"/>
    <x v="18"/>
    <x v="0"/>
    <x v="0"/>
    <x v="0"/>
    <x v="0"/>
    <x v="8"/>
    <s v="2023-10-31"/>
    <x v="3"/>
    <n v="2924"/>
    <x v="0"/>
    <m/>
    <x v="0"/>
    <m/>
    <x v="392"/>
    <n v="100313073"/>
    <x v="0"/>
    <x v="0"/>
    <s v="Direção Financeira"/>
    <s v="ORI"/>
    <x v="0"/>
    <m/>
    <x v="0"/>
    <x v="0"/>
    <x v="0"/>
    <x v="0"/>
    <x v="0"/>
    <x v="0"/>
    <x v="0"/>
    <x v="0"/>
    <x v="0"/>
    <x v="0"/>
    <x v="0"/>
    <s v="Direção Financeira"/>
    <x v="0"/>
    <x v="0"/>
    <x v="0"/>
    <x v="0"/>
    <x v="0"/>
    <x v="0"/>
    <x v="0"/>
    <s v="000000"/>
    <x v="0"/>
    <x v="0"/>
    <x v="0"/>
    <x v="0"/>
    <s v="Pagamento da Sra. Maria da Conceição Soares Lopes, referente a 2ª parcela do valor retroativo 2012/2024 que vai ser liquidação nas prestações de IUP do ano 2023 na matriz 5234, conforme anexo."/>
  </r>
  <r>
    <x v="0"/>
    <n v="0"/>
    <n v="0"/>
    <n v="0"/>
    <n v="175000"/>
    <x v="3169"/>
    <x v="0"/>
    <x v="0"/>
    <x v="0"/>
    <s v="01.25.04.22"/>
    <x v="17"/>
    <x v="1"/>
    <x v="1"/>
    <s v="Cultura"/>
    <s v="01.25.04"/>
    <s v="Cultura"/>
    <s v="01.25.04"/>
    <x v="21"/>
    <x v="0"/>
    <x v="5"/>
    <x v="8"/>
    <x v="0"/>
    <x v="1"/>
    <x v="0"/>
    <x v="0"/>
    <x v="9"/>
    <s v="2023-11-06"/>
    <x v="3"/>
    <n v="175000"/>
    <x v="0"/>
    <m/>
    <x v="0"/>
    <m/>
    <x v="63"/>
    <n v="100409840"/>
    <x v="0"/>
    <x v="0"/>
    <s v="Atividades culturais e promoção da cultura no Concelho"/>
    <s v="ORI"/>
    <x v="0"/>
    <s v="ACPCC"/>
    <x v="0"/>
    <x v="0"/>
    <x v="0"/>
    <x v="0"/>
    <x v="0"/>
    <x v="0"/>
    <x v="0"/>
    <x v="0"/>
    <x v="0"/>
    <x v="0"/>
    <x v="0"/>
    <s v="Atividades culturais e promoção da cultura no Concelho"/>
    <x v="0"/>
    <x v="0"/>
    <x v="0"/>
    <x v="0"/>
    <x v="1"/>
    <x v="0"/>
    <x v="0"/>
    <s v="000000"/>
    <x v="0"/>
    <x v="0"/>
    <x v="0"/>
    <x v="0"/>
    <s v="liquidação a favor do CABOSOM, referente a aluguer de som, conforme proposta em anexo."/>
  </r>
  <r>
    <x v="1"/>
    <n v="0"/>
    <n v="0"/>
    <n v="0"/>
    <n v="513548"/>
    <x v="3170"/>
    <x v="0"/>
    <x v="0"/>
    <x v="0"/>
    <s v="80.02.10.01"/>
    <x v="6"/>
    <x v="2"/>
    <x v="2"/>
    <s v="Outros"/>
    <s v="80.02.10"/>
    <s v="Outros"/>
    <s v="80.02.10"/>
    <x v="14"/>
    <x v="0"/>
    <x v="4"/>
    <x v="6"/>
    <x v="1"/>
    <x v="2"/>
    <x v="0"/>
    <x v="0"/>
    <x v="9"/>
    <s v="2023-11-08"/>
    <x v="3"/>
    <n v="513548"/>
    <x v="0"/>
    <m/>
    <x v="0"/>
    <m/>
    <x v="9"/>
    <n v="100392190"/>
    <x v="0"/>
    <x v="0"/>
    <s v="Retençoes Previdencia Social"/>
    <s v="ORI"/>
    <x v="0"/>
    <s v="RPS"/>
    <x v="0"/>
    <x v="0"/>
    <x v="0"/>
    <x v="0"/>
    <x v="0"/>
    <x v="0"/>
    <x v="0"/>
    <x v="0"/>
    <x v="0"/>
    <x v="0"/>
    <x v="0"/>
    <s v="Retençoes Previdencia Social"/>
    <x v="0"/>
    <x v="0"/>
    <x v="0"/>
    <x v="0"/>
    <x v="2"/>
    <x v="0"/>
    <x v="0"/>
    <s v="000000"/>
    <x v="0"/>
    <x v="1"/>
    <x v="0"/>
    <x v="0"/>
    <s v="Transferência do 8% dos descontos de Previdência social efetuada nos salário dos funcionários em regime novo e antigo, a favor da INPS referente a mês de Julho de 2023, conforme justificativo em anexo. "/>
  </r>
  <r>
    <x v="2"/>
    <n v="0"/>
    <n v="0"/>
    <n v="0"/>
    <n v="172500"/>
    <x v="3171"/>
    <x v="0"/>
    <x v="0"/>
    <x v="0"/>
    <s v="01.27.06.80"/>
    <x v="15"/>
    <x v="4"/>
    <x v="5"/>
    <s v="Requalificação Urbana e habitação"/>
    <s v="01.27.06"/>
    <s v="Requalificação Urbana e habitação"/>
    <s v="01.27.06"/>
    <x v="18"/>
    <x v="0"/>
    <x v="0"/>
    <x v="0"/>
    <x v="0"/>
    <x v="1"/>
    <x v="2"/>
    <x v="0"/>
    <x v="9"/>
    <s v="2023-11-16"/>
    <x v="3"/>
    <n v="172500"/>
    <x v="0"/>
    <m/>
    <x v="0"/>
    <m/>
    <x v="393"/>
    <n v="100477580"/>
    <x v="0"/>
    <x v="0"/>
    <s v="Requalificação Urbana de Veneza"/>
    <s v="ORI"/>
    <x v="0"/>
    <m/>
    <x v="0"/>
    <x v="0"/>
    <x v="0"/>
    <x v="0"/>
    <x v="0"/>
    <x v="0"/>
    <x v="0"/>
    <x v="0"/>
    <x v="0"/>
    <x v="0"/>
    <x v="0"/>
    <s v="Requalificação Urbana de Veneza"/>
    <x v="0"/>
    <x v="0"/>
    <x v="0"/>
    <x v="0"/>
    <x v="1"/>
    <x v="0"/>
    <x v="0"/>
    <s v="000000"/>
    <x v="0"/>
    <x v="0"/>
    <x v="0"/>
    <x v="0"/>
    <s v="Pagamento a favor da empresa Eduardo Pereira Lopes, Sociedade Unipessoal, Lda. pela prestação de serviço de transporte no âmbito da obra de requalificação urbana da Praia de Veneza. Conforme justificativo em anexo.  "/>
  </r>
  <r>
    <x v="0"/>
    <n v="0"/>
    <n v="0"/>
    <n v="0"/>
    <n v="15972"/>
    <x v="3172"/>
    <x v="0"/>
    <x v="0"/>
    <x v="0"/>
    <s v="01.25.01.10"/>
    <x v="11"/>
    <x v="1"/>
    <x v="1"/>
    <s v="Educação"/>
    <s v="01.25.01"/>
    <s v="Educação"/>
    <s v="01.25.01"/>
    <x v="21"/>
    <x v="0"/>
    <x v="5"/>
    <x v="8"/>
    <x v="0"/>
    <x v="1"/>
    <x v="0"/>
    <x v="0"/>
    <x v="9"/>
    <s v="2023-11-17"/>
    <x v="3"/>
    <n v="15972"/>
    <x v="0"/>
    <m/>
    <x v="0"/>
    <m/>
    <x v="52"/>
    <n v="100479452"/>
    <x v="0"/>
    <x v="0"/>
    <s v="Transporte escolar"/>
    <s v="ORI"/>
    <x v="0"/>
    <m/>
    <x v="0"/>
    <x v="0"/>
    <x v="0"/>
    <x v="0"/>
    <x v="0"/>
    <x v="0"/>
    <x v="0"/>
    <x v="0"/>
    <x v="0"/>
    <x v="0"/>
    <x v="0"/>
    <s v="Transporte escolar"/>
    <x v="0"/>
    <x v="0"/>
    <x v="0"/>
    <x v="0"/>
    <x v="1"/>
    <x v="0"/>
    <x v="0"/>
    <s v="000000"/>
    <x v="0"/>
    <x v="0"/>
    <x v="0"/>
    <x v="0"/>
    <s v="Pagamento de lavagem de viaturas afeto a transporte escolar, conforme enexo.   "/>
  </r>
  <r>
    <x v="0"/>
    <n v="0"/>
    <n v="0"/>
    <n v="0"/>
    <n v="900"/>
    <x v="3173"/>
    <x v="0"/>
    <x v="1"/>
    <x v="0"/>
    <s v="03.03.10"/>
    <x v="4"/>
    <x v="0"/>
    <x v="3"/>
    <s v="Receitas Da Câmara"/>
    <s v="03.03.10"/>
    <s v="Receitas Da Câmara"/>
    <s v="03.03.10"/>
    <x v="25"/>
    <x v="0"/>
    <x v="3"/>
    <x v="3"/>
    <x v="0"/>
    <x v="0"/>
    <x v="1"/>
    <x v="0"/>
    <x v="9"/>
    <s v="2023-11-07"/>
    <x v="3"/>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3174"/>
    <x v="0"/>
    <x v="1"/>
    <x v="0"/>
    <s v="03.03.10"/>
    <x v="4"/>
    <x v="0"/>
    <x v="3"/>
    <s v="Receitas Da Câmara"/>
    <s v="03.03.10"/>
    <s v="Receitas Da Câmara"/>
    <s v="03.03.10"/>
    <x v="26"/>
    <x v="0"/>
    <x v="3"/>
    <x v="3"/>
    <x v="0"/>
    <x v="0"/>
    <x v="1"/>
    <x v="0"/>
    <x v="9"/>
    <s v="2023-11-07"/>
    <x v="3"/>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40"/>
    <x v="3175"/>
    <x v="0"/>
    <x v="1"/>
    <x v="0"/>
    <s v="03.03.10"/>
    <x v="4"/>
    <x v="0"/>
    <x v="3"/>
    <s v="Receitas Da Câmara"/>
    <s v="03.03.10"/>
    <s v="Receitas Da Câmara"/>
    <s v="03.03.10"/>
    <x v="32"/>
    <x v="0"/>
    <x v="3"/>
    <x v="3"/>
    <x v="0"/>
    <x v="0"/>
    <x v="1"/>
    <x v="0"/>
    <x v="9"/>
    <s v="2023-11-07"/>
    <x v="3"/>
    <n v="3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75"/>
    <x v="3176"/>
    <x v="0"/>
    <x v="1"/>
    <x v="0"/>
    <s v="03.03.10"/>
    <x v="4"/>
    <x v="0"/>
    <x v="3"/>
    <s v="Receitas Da Câmara"/>
    <s v="03.03.10"/>
    <s v="Receitas Da Câmara"/>
    <s v="03.03.10"/>
    <x v="34"/>
    <x v="0"/>
    <x v="3"/>
    <x v="3"/>
    <x v="0"/>
    <x v="0"/>
    <x v="1"/>
    <x v="0"/>
    <x v="9"/>
    <s v="2023-11-07"/>
    <x v="3"/>
    <n v="63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3177"/>
    <x v="0"/>
    <x v="1"/>
    <x v="0"/>
    <s v="03.03.10"/>
    <x v="4"/>
    <x v="0"/>
    <x v="3"/>
    <s v="Receitas Da Câmara"/>
    <s v="03.03.10"/>
    <s v="Receitas Da Câmara"/>
    <s v="03.03.10"/>
    <x v="28"/>
    <x v="0"/>
    <x v="3"/>
    <x v="3"/>
    <x v="0"/>
    <x v="0"/>
    <x v="1"/>
    <x v="0"/>
    <x v="9"/>
    <s v="2023-11-07"/>
    <x v="3"/>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178"/>
    <x v="0"/>
    <x v="1"/>
    <x v="0"/>
    <s v="03.03.10"/>
    <x v="4"/>
    <x v="0"/>
    <x v="3"/>
    <s v="Receitas Da Câmara"/>
    <s v="03.03.10"/>
    <s v="Receitas Da Câmara"/>
    <s v="03.03.10"/>
    <x v="7"/>
    <x v="0"/>
    <x v="3"/>
    <x v="3"/>
    <x v="0"/>
    <x v="0"/>
    <x v="1"/>
    <x v="0"/>
    <x v="9"/>
    <s v="2023-11-07"/>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
    <x v="3179"/>
    <x v="0"/>
    <x v="1"/>
    <x v="0"/>
    <s v="03.03.10"/>
    <x v="4"/>
    <x v="0"/>
    <x v="3"/>
    <s v="Receitas Da Câmara"/>
    <s v="03.03.10"/>
    <s v="Receitas Da Câmara"/>
    <s v="03.03.10"/>
    <x v="5"/>
    <x v="0"/>
    <x v="0"/>
    <x v="4"/>
    <x v="0"/>
    <x v="0"/>
    <x v="1"/>
    <x v="0"/>
    <x v="9"/>
    <s v="2023-11-07"/>
    <x v="3"/>
    <n v="6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5"/>
    <x v="3180"/>
    <x v="0"/>
    <x v="1"/>
    <x v="0"/>
    <s v="03.03.10"/>
    <x v="4"/>
    <x v="0"/>
    <x v="3"/>
    <s v="Receitas Da Câmara"/>
    <s v="03.03.10"/>
    <s v="Receitas Da Câmara"/>
    <s v="03.03.10"/>
    <x v="6"/>
    <x v="0"/>
    <x v="3"/>
    <x v="3"/>
    <x v="0"/>
    <x v="0"/>
    <x v="1"/>
    <x v="0"/>
    <x v="9"/>
    <s v="2023-11-07"/>
    <x v="3"/>
    <n v="53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60"/>
    <x v="3181"/>
    <x v="0"/>
    <x v="1"/>
    <x v="0"/>
    <s v="03.03.10"/>
    <x v="4"/>
    <x v="0"/>
    <x v="3"/>
    <s v="Receitas Da Câmara"/>
    <s v="03.03.10"/>
    <s v="Receitas Da Câmara"/>
    <s v="03.03.10"/>
    <x v="11"/>
    <x v="0"/>
    <x v="3"/>
    <x v="3"/>
    <x v="0"/>
    <x v="0"/>
    <x v="1"/>
    <x v="0"/>
    <x v="9"/>
    <s v="2023-11-07"/>
    <x v="3"/>
    <n v="28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50000"/>
    <x v="3182"/>
    <x v="0"/>
    <x v="1"/>
    <x v="0"/>
    <s v="03.03.10"/>
    <x v="4"/>
    <x v="0"/>
    <x v="3"/>
    <s v="Receitas Da Câmara"/>
    <s v="03.03.10"/>
    <s v="Receitas Da Câmara"/>
    <s v="03.03.10"/>
    <x v="33"/>
    <x v="0"/>
    <x v="0"/>
    <x v="0"/>
    <x v="0"/>
    <x v="0"/>
    <x v="1"/>
    <x v="0"/>
    <x v="9"/>
    <s v="2023-11-07"/>
    <x v="3"/>
    <n v="10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183"/>
    <x v="0"/>
    <x v="1"/>
    <x v="0"/>
    <s v="03.03.10"/>
    <x v="4"/>
    <x v="0"/>
    <x v="3"/>
    <s v="Receitas Da Câmara"/>
    <s v="03.03.10"/>
    <s v="Receitas Da Câmara"/>
    <s v="03.03.10"/>
    <x v="9"/>
    <x v="0"/>
    <x v="3"/>
    <x v="3"/>
    <x v="0"/>
    <x v="0"/>
    <x v="1"/>
    <x v="0"/>
    <x v="9"/>
    <s v="2023-11-07"/>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184"/>
    <x v="0"/>
    <x v="1"/>
    <x v="0"/>
    <s v="03.03.10"/>
    <x v="4"/>
    <x v="0"/>
    <x v="3"/>
    <s v="Receitas Da Câmara"/>
    <s v="03.03.10"/>
    <s v="Receitas Da Câmara"/>
    <s v="03.03.10"/>
    <x v="4"/>
    <x v="0"/>
    <x v="3"/>
    <x v="3"/>
    <x v="0"/>
    <x v="0"/>
    <x v="1"/>
    <x v="0"/>
    <x v="9"/>
    <s v="2023-11-07"/>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0"/>
    <x v="3185"/>
    <x v="0"/>
    <x v="1"/>
    <x v="0"/>
    <s v="03.03.10"/>
    <x v="4"/>
    <x v="0"/>
    <x v="3"/>
    <s v="Receitas Da Câmara"/>
    <s v="03.03.10"/>
    <s v="Receitas Da Câmara"/>
    <s v="03.03.10"/>
    <x v="27"/>
    <x v="0"/>
    <x v="3"/>
    <x v="3"/>
    <x v="0"/>
    <x v="0"/>
    <x v="1"/>
    <x v="0"/>
    <x v="9"/>
    <s v="2023-11-07"/>
    <x v="3"/>
    <n v="2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496"/>
    <x v="3186"/>
    <x v="0"/>
    <x v="1"/>
    <x v="0"/>
    <s v="03.03.10"/>
    <x v="4"/>
    <x v="0"/>
    <x v="3"/>
    <s v="Receitas Da Câmara"/>
    <s v="03.03.10"/>
    <s v="Receitas Da Câmara"/>
    <s v="03.03.10"/>
    <x v="8"/>
    <x v="0"/>
    <x v="0"/>
    <x v="0"/>
    <x v="0"/>
    <x v="0"/>
    <x v="1"/>
    <x v="0"/>
    <x v="9"/>
    <s v="2023-11-07"/>
    <x v="3"/>
    <n v="294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87"/>
    <x v="3187"/>
    <x v="0"/>
    <x v="0"/>
    <x v="0"/>
    <s v="03.16.15"/>
    <x v="0"/>
    <x v="0"/>
    <x v="0"/>
    <s v="Direção Financeira"/>
    <s v="03.16.15"/>
    <s v="Direção Financeira"/>
    <s v="03.16.15"/>
    <x v="63"/>
    <x v="0"/>
    <x v="5"/>
    <x v="15"/>
    <x v="0"/>
    <x v="0"/>
    <x v="0"/>
    <x v="0"/>
    <x v="9"/>
    <s v="2023-11-29"/>
    <x v="3"/>
    <n v="4787"/>
    <x v="0"/>
    <m/>
    <x v="0"/>
    <m/>
    <x v="34"/>
    <n v="100394431"/>
    <x v="0"/>
    <x v="0"/>
    <s v="Direção Financeira"/>
    <s v="ORI"/>
    <x v="0"/>
    <m/>
    <x v="0"/>
    <x v="0"/>
    <x v="0"/>
    <x v="0"/>
    <x v="0"/>
    <x v="0"/>
    <x v="0"/>
    <x v="0"/>
    <x v="0"/>
    <x v="0"/>
    <x v="0"/>
    <s v="Direção Financeira"/>
    <x v="0"/>
    <x v="0"/>
    <x v="0"/>
    <x v="0"/>
    <x v="0"/>
    <x v="0"/>
    <x v="0"/>
    <s v="000000"/>
    <x v="0"/>
    <x v="0"/>
    <x v="0"/>
    <x v="0"/>
    <s v="Pagamento de seguros, conforme guia em anexo."/>
  </r>
  <r>
    <x v="0"/>
    <n v="0"/>
    <n v="0"/>
    <n v="0"/>
    <n v="39098"/>
    <x v="3188"/>
    <x v="0"/>
    <x v="0"/>
    <x v="0"/>
    <s v="03.16.15"/>
    <x v="0"/>
    <x v="0"/>
    <x v="0"/>
    <s v="Direção Financeira"/>
    <s v="03.16.15"/>
    <s v="Direção Financeira"/>
    <s v="03.16.15"/>
    <x v="0"/>
    <x v="0"/>
    <x v="0"/>
    <x v="0"/>
    <x v="0"/>
    <x v="0"/>
    <x v="0"/>
    <x v="0"/>
    <x v="10"/>
    <s v="2023-12-12"/>
    <x v="3"/>
    <n v="39098"/>
    <x v="0"/>
    <m/>
    <x v="0"/>
    <m/>
    <x v="0"/>
    <n v="100476920"/>
    <x v="0"/>
    <x v="0"/>
    <s v="Direção Financeira"/>
    <s v="ORI"/>
    <x v="0"/>
    <m/>
    <x v="0"/>
    <x v="0"/>
    <x v="0"/>
    <x v="0"/>
    <x v="0"/>
    <x v="0"/>
    <x v="0"/>
    <x v="0"/>
    <x v="0"/>
    <x v="0"/>
    <x v="0"/>
    <s v="Direção Financeira"/>
    <x v="0"/>
    <x v="0"/>
    <x v="0"/>
    <x v="0"/>
    <x v="0"/>
    <x v="0"/>
    <x v="0"/>
    <s v="000000"/>
    <x v="0"/>
    <x v="0"/>
    <x v="0"/>
    <x v="0"/>
    <s v="Aquisição de combustíveis, segundo proposta em anexo."/>
  </r>
  <r>
    <x v="0"/>
    <n v="0"/>
    <n v="0"/>
    <n v="0"/>
    <n v="1400"/>
    <x v="3189"/>
    <x v="0"/>
    <x v="0"/>
    <x v="0"/>
    <s v="03.16.15"/>
    <x v="0"/>
    <x v="0"/>
    <x v="0"/>
    <s v="Direção Financeira"/>
    <s v="03.16.15"/>
    <s v="Direção Financeira"/>
    <s v="03.16.15"/>
    <x v="19"/>
    <x v="0"/>
    <x v="0"/>
    <x v="7"/>
    <x v="0"/>
    <x v="0"/>
    <x v="0"/>
    <x v="0"/>
    <x v="10"/>
    <s v="2023-12-27"/>
    <x v="3"/>
    <n v="1400"/>
    <x v="0"/>
    <m/>
    <x v="0"/>
    <m/>
    <x v="211"/>
    <n v="100404863"/>
    <x v="0"/>
    <x v="0"/>
    <s v="Direção Financeira"/>
    <s v="ORI"/>
    <x v="0"/>
    <m/>
    <x v="0"/>
    <x v="0"/>
    <x v="0"/>
    <x v="0"/>
    <x v="0"/>
    <x v="0"/>
    <x v="0"/>
    <x v="0"/>
    <x v="0"/>
    <x v="0"/>
    <x v="0"/>
    <s v="Direção Financeira"/>
    <x v="0"/>
    <x v="0"/>
    <x v="0"/>
    <x v="0"/>
    <x v="0"/>
    <x v="0"/>
    <x v="0"/>
    <s v="000000"/>
    <x v="0"/>
    <x v="0"/>
    <x v="0"/>
    <x v="0"/>
    <s v="Ajuda de custo a favor do senhor Francisco Cardoso motorista pela sua deslocação em missão de serviço a cidade da Praia no dia 25 de Dezembro de 2023, conforme justificativo em anexo"/>
  </r>
  <r>
    <x v="0"/>
    <n v="0"/>
    <n v="0"/>
    <n v="0"/>
    <n v="1570700"/>
    <x v="3190"/>
    <x v="0"/>
    <x v="0"/>
    <x v="0"/>
    <s v="01.27.04.10"/>
    <x v="13"/>
    <x v="4"/>
    <x v="5"/>
    <s v="Infra-Estruturas e Transportes"/>
    <s v="01.27.04"/>
    <s v="Infra-Estruturas e Transportes"/>
    <s v="01.27.04"/>
    <x v="21"/>
    <x v="0"/>
    <x v="5"/>
    <x v="8"/>
    <x v="0"/>
    <x v="1"/>
    <x v="0"/>
    <x v="0"/>
    <x v="10"/>
    <s v="2023-12-07"/>
    <x v="3"/>
    <n v="15707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de Limpesa das Obras, conforme anexo."/>
  </r>
  <r>
    <x v="0"/>
    <n v="0"/>
    <n v="0"/>
    <n v="0"/>
    <n v="5000"/>
    <x v="3191"/>
    <x v="0"/>
    <x v="1"/>
    <x v="0"/>
    <s v="03.03.10"/>
    <x v="4"/>
    <x v="0"/>
    <x v="3"/>
    <s v="Receitas Da Câmara"/>
    <s v="03.03.10"/>
    <s v="Receitas Da Câmara"/>
    <s v="03.03.10"/>
    <x v="57"/>
    <x v="0"/>
    <x v="3"/>
    <x v="13"/>
    <x v="0"/>
    <x v="0"/>
    <x v="1"/>
    <x v="0"/>
    <x v="10"/>
    <s v="2023-12-21"/>
    <x v="3"/>
    <n v="5000"/>
    <x v="0"/>
    <m/>
    <x v="0"/>
    <m/>
    <x v="8"/>
    <n v="100474914"/>
    <x v="0"/>
    <x v="0"/>
    <s v="Receitas Da Câmara"/>
    <s v="EXT"/>
    <x v="0"/>
    <s v="RDC"/>
    <x v="0"/>
    <x v="0"/>
    <x v="0"/>
    <x v="0"/>
    <x v="0"/>
    <x v="0"/>
    <x v="0"/>
    <x v="0"/>
    <x v="0"/>
    <x v="0"/>
    <x v="0"/>
    <s v="Receitas Da Câmara"/>
    <x v="0"/>
    <x v="0"/>
    <x v="0"/>
    <x v="0"/>
    <x v="0"/>
    <x v="0"/>
    <x v="0"/>
    <s v="000000"/>
    <x v="0"/>
    <x v="0"/>
    <x v="0"/>
    <x v="0"/>
    <s v="Reposição de salario Amelia Soares Gomes Almeida, conforme anexo."/>
  </r>
  <r>
    <x v="0"/>
    <n v="0"/>
    <n v="0"/>
    <n v="0"/>
    <n v="26550"/>
    <x v="3192"/>
    <x v="0"/>
    <x v="1"/>
    <x v="0"/>
    <s v="80.02.01"/>
    <x v="2"/>
    <x v="2"/>
    <x v="2"/>
    <s v="Retenções Iur"/>
    <s v="80.02.01"/>
    <s v="Retenções Iur"/>
    <s v="80.02.01"/>
    <x v="2"/>
    <x v="0"/>
    <x v="2"/>
    <x v="0"/>
    <x v="1"/>
    <x v="2"/>
    <x v="1"/>
    <x v="0"/>
    <x v="9"/>
    <s v="2023-11-09"/>
    <x v="3"/>
    <n v="26550"/>
    <x v="0"/>
    <m/>
    <x v="0"/>
    <m/>
    <x v="2"/>
    <n v="100474696"/>
    <x v="0"/>
    <x v="0"/>
    <s v="Retenções Iur"/>
    <s v="ORI"/>
    <x v="0"/>
    <s v="RIUR"/>
    <x v="0"/>
    <x v="0"/>
    <x v="0"/>
    <x v="0"/>
    <x v="0"/>
    <x v="0"/>
    <x v="0"/>
    <x v="0"/>
    <x v="0"/>
    <x v="0"/>
    <x v="0"/>
    <s v="Retenções Iur"/>
    <x v="0"/>
    <x v="0"/>
    <x v="0"/>
    <x v="0"/>
    <x v="2"/>
    <x v="0"/>
    <x v="0"/>
    <s v="000000"/>
    <x v="0"/>
    <x v="1"/>
    <x v="0"/>
    <x v="0"/>
    <s v="RETENCAO OT"/>
  </r>
  <r>
    <x v="0"/>
    <n v="0"/>
    <n v="0"/>
    <n v="0"/>
    <n v="42240"/>
    <x v="3193"/>
    <x v="0"/>
    <x v="1"/>
    <x v="0"/>
    <s v="80.02.01"/>
    <x v="2"/>
    <x v="2"/>
    <x v="2"/>
    <s v="Retenções Iur"/>
    <s v="80.02.01"/>
    <s v="Retenções Iur"/>
    <s v="80.02.01"/>
    <x v="2"/>
    <x v="0"/>
    <x v="2"/>
    <x v="0"/>
    <x v="1"/>
    <x v="2"/>
    <x v="1"/>
    <x v="0"/>
    <x v="0"/>
    <s v="2023-01-30"/>
    <x v="0"/>
    <n v="42240"/>
    <x v="0"/>
    <m/>
    <x v="0"/>
    <m/>
    <x v="2"/>
    <n v="100474696"/>
    <x v="0"/>
    <x v="0"/>
    <s v="Retenções Iur"/>
    <s v="ORI"/>
    <x v="0"/>
    <s v="RIUR"/>
    <x v="0"/>
    <x v="0"/>
    <x v="0"/>
    <x v="0"/>
    <x v="0"/>
    <x v="0"/>
    <x v="0"/>
    <x v="0"/>
    <x v="0"/>
    <x v="0"/>
    <x v="0"/>
    <s v="Retenções Iur"/>
    <x v="0"/>
    <x v="0"/>
    <x v="0"/>
    <x v="0"/>
    <x v="2"/>
    <x v="0"/>
    <x v="0"/>
    <s v="000000"/>
    <x v="0"/>
    <x v="1"/>
    <x v="0"/>
    <x v="0"/>
    <s v="RETENCAO OT"/>
  </r>
  <r>
    <x v="0"/>
    <n v="0"/>
    <n v="0"/>
    <n v="0"/>
    <n v="3394"/>
    <x v="3194"/>
    <x v="0"/>
    <x v="0"/>
    <x v="0"/>
    <s v="03.16.25"/>
    <x v="51"/>
    <x v="0"/>
    <x v="0"/>
    <s v="Direção dos  Recursos Humanos"/>
    <s v="03.16.25"/>
    <s v="Direção dos  Recursos Humanos"/>
    <s v="03.16.25"/>
    <x v="48"/>
    <x v="0"/>
    <x v="0"/>
    <x v="0"/>
    <x v="1"/>
    <x v="0"/>
    <x v="0"/>
    <x v="0"/>
    <x v="0"/>
    <s v="2023-01-30"/>
    <x v="0"/>
    <n v="3394"/>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687"/>
    <x v="3194"/>
    <x v="0"/>
    <x v="0"/>
    <x v="0"/>
    <s v="03.16.25"/>
    <x v="51"/>
    <x v="0"/>
    <x v="0"/>
    <s v="Direção dos  Recursos Humanos"/>
    <s v="03.16.25"/>
    <s v="Direção dos  Recursos Humanos"/>
    <s v="03.16.25"/>
    <x v="67"/>
    <x v="0"/>
    <x v="1"/>
    <x v="16"/>
    <x v="0"/>
    <x v="0"/>
    <x v="0"/>
    <x v="0"/>
    <x v="0"/>
    <s v="2023-01-30"/>
    <x v="0"/>
    <n v="687"/>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325"/>
    <x v="3194"/>
    <x v="0"/>
    <x v="0"/>
    <x v="0"/>
    <s v="03.16.25"/>
    <x v="51"/>
    <x v="0"/>
    <x v="0"/>
    <s v="Direção dos  Recursos Humanos"/>
    <s v="03.16.25"/>
    <s v="Direção dos  Recursos Humanos"/>
    <s v="03.16.25"/>
    <x v="42"/>
    <x v="0"/>
    <x v="0"/>
    <x v="7"/>
    <x v="0"/>
    <x v="0"/>
    <x v="0"/>
    <x v="0"/>
    <x v="0"/>
    <s v="2023-01-30"/>
    <x v="0"/>
    <n v="325"/>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8992"/>
    <x v="3194"/>
    <x v="0"/>
    <x v="0"/>
    <x v="0"/>
    <s v="03.16.25"/>
    <x v="51"/>
    <x v="0"/>
    <x v="0"/>
    <s v="Direção dos  Recursos Humanos"/>
    <s v="03.16.25"/>
    <s v="Direção dos  Recursos Humanos"/>
    <s v="03.16.25"/>
    <x v="49"/>
    <x v="0"/>
    <x v="0"/>
    <x v="0"/>
    <x v="1"/>
    <x v="0"/>
    <x v="0"/>
    <x v="0"/>
    <x v="0"/>
    <s v="2023-01-30"/>
    <x v="0"/>
    <n v="8992"/>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1649"/>
    <x v="3194"/>
    <x v="0"/>
    <x v="0"/>
    <x v="0"/>
    <s v="03.16.25"/>
    <x v="51"/>
    <x v="0"/>
    <x v="0"/>
    <s v="Direção dos  Recursos Humanos"/>
    <s v="03.16.25"/>
    <s v="Direção dos  Recursos Humanos"/>
    <s v="03.16.25"/>
    <x v="37"/>
    <x v="0"/>
    <x v="0"/>
    <x v="0"/>
    <x v="1"/>
    <x v="0"/>
    <x v="0"/>
    <x v="0"/>
    <x v="0"/>
    <s v="2023-01-30"/>
    <x v="0"/>
    <n v="1649"/>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105"/>
    <x v="3194"/>
    <x v="0"/>
    <x v="0"/>
    <x v="0"/>
    <s v="03.16.25"/>
    <x v="51"/>
    <x v="0"/>
    <x v="0"/>
    <s v="Direção dos  Recursos Humanos"/>
    <s v="03.16.25"/>
    <s v="Direção dos  Recursos Humanos"/>
    <s v="03.16.25"/>
    <x v="52"/>
    <x v="0"/>
    <x v="0"/>
    <x v="0"/>
    <x v="0"/>
    <x v="0"/>
    <x v="0"/>
    <x v="0"/>
    <x v="0"/>
    <s v="2023-01-30"/>
    <x v="0"/>
    <n v="105"/>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25343"/>
    <x v="3194"/>
    <x v="0"/>
    <x v="0"/>
    <x v="0"/>
    <s v="03.16.25"/>
    <x v="51"/>
    <x v="0"/>
    <x v="0"/>
    <s v="Direção dos  Recursos Humanos"/>
    <s v="03.16.25"/>
    <s v="Direção dos  Recursos Humanos"/>
    <s v="03.16.25"/>
    <x v="68"/>
    <x v="0"/>
    <x v="1"/>
    <x v="16"/>
    <x v="0"/>
    <x v="0"/>
    <x v="0"/>
    <x v="0"/>
    <x v="0"/>
    <s v="2023-01-30"/>
    <x v="0"/>
    <n v="25343"/>
    <x v="0"/>
    <m/>
    <x v="0"/>
    <m/>
    <x v="6"/>
    <n v="100474706"/>
    <x v="0"/>
    <x v="3"/>
    <s v="Direção dos  Recursos Humanos"/>
    <s v="ORI"/>
    <x v="0"/>
    <m/>
    <x v="0"/>
    <x v="0"/>
    <x v="0"/>
    <x v="0"/>
    <x v="0"/>
    <x v="0"/>
    <x v="0"/>
    <x v="0"/>
    <x v="0"/>
    <x v="0"/>
    <x v="0"/>
    <s v="Direção dos  Recursos Humanos"/>
    <x v="0"/>
    <x v="0"/>
    <x v="0"/>
    <x v="0"/>
    <x v="0"/>
    <x v="0"/>
    <x v="0"/>
    <s v="099999"/>
    <x v="0"/>
    <x v="0"/>
    <x v="3"/>
    <x v="0"/>
    <s v="Pagamento salario janeiro."/>
  </r>
  <r>
    <x v="0"/>
    <n v="0"/>
    <n v="0"/>
    <n v="0"/>
    <n v="40495"/>
    <x v="3195"/>
    <x v="0"/>
    <x v="1"/>
    <x v="0"/>
    <s v="80.02.10.01"/>
    <x v="6"/>
    <x v="2"/>
    <x v="2"/>
    <s v="Outros"/>
    <s v="80.02.10"/>
    <s v="Outros"/>
    <s v="80.02.10"/>
    <x v="12"/>
    <x v="0"/>
    <x v="2"/>
    <x v="0"/>
    <x v="1"/>
    <x v="2"/>
    <x v="1"/>
    <x v="0"/>
    <x v="0"/>
    <s v="2023-01-30"/>
    <x v="0"/>
    <n v="4049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9"/>
    <x v="3194"/>
    <x v="0"/>
    <x v="0"/>
    <x v="0"/>
    <s v="03.16.25"/>
    <x v="51"/>
    <x v="0"/>
    <x v="0"/>
    <s v="Direção dos  Recursos Humanos"/>
    <s v="03.16.25"/>
    <s v="Direção dos  Recursos Humanos"/>
    <s v="03.16.25"/>
    <x v="48"/>
    <x v="0"/>
    <x v="0"/>
    <x v="0"/>
    <x v="1"/>
    <x v="0"/>
    <x v="0"/>
    <x v="0"/>
    <x v="0"/>
    <s v="2023-01-30"/>
    <x v="0"/>
    <n v="419"/>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84"/>
    <x v="3194"/>
    <x v="0"/>
    <x v="0"/>
    <x v="0"/>
    <s v="03.16.25"/>
    <x v="51"/>
    <x v="0"/>
    <x v="0"/>
    <s v="Direção dos  Recursos Humanos"/>
    <s v="03.16.25"/>
    <s v="Direção dos  Recursos Humanos"/>
    <s v="03.16.25"/>
    <x v="67"/>
    <x v="0"/>
    <x v="1"/>
    <x v="16"/>
    <x v="0"/>
    <x v="0"/>
    <x v="0"/>
    <x v="0"/>
    <x v="0"/>
    <s v="2023-01-30"/>
    <x v="0"/>
    <n v="84"/>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40"/>
    <x v="3194"/>
    <x v="0"/>
    <x v="0"/>
    <x v="0"/>
    <s v="03.16.25"/>
    <x v="51"/>
    <x v="0"/>
    <x v="0"/>
    <s v="Direção dos  Recursos Humanos"/>
    <s v="03.16.25"/>
    <s v="Direção dos  Recursos Humanos"/>
    <s v="03.16.25"/>
    <x v="42"/>
    <x v="0"/>
    <x v="0"/>
    <x v="7"/>
    <x v="0"/>
    <x v="0"/>
    <x v="0"/>
    <x v="0"/>
    <x v="0"/>
    <s v="2023-01-30"/>
    <x v="0"/>
    <n v="40"/>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1110"/>
    <x v="3194"/>
    <x v="0"/>
    <x v="0"/>
    <x v="0"/>
    <s v="03.16.25"/>
    <x v="51"/>
    <x v="0"/>
    <x v="0"/>
    <s v="Direção dos  Recursos Humanos"/>
    <s v="03.16.25"/>
    <s v="Direção dos  Recursos Humanos"/>
    <s v="03.16.25"/>
    <x v="49"/>
    <x v="0"/>
    <x v="0"/>
    <x v="0"/>
    <x v="1"/>
    <x v="0"/>
    <x v="0"/>
    <x v="0"/>
    <x v="0"/>
    <s v="2023-01-30"/>
    <x v="0"/>
    <n v="1110"/>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203"/>
    <x v="3194"/>
    <x v="0"/>
    <x v="0"/>
    <x v="0"/>
    <s v="03.16.25"/>
    <x v="51"/>
    <x v="0"/>
    <x v="0"/>
    <s v="Direção dos  Recursos Humanos"/>
    <s v="03.16.25"/>
    <s v="Direção dos  Recursos Humanos"/>
    <s v="03.16.25"/>
    <x v="37"/>
    <x v="0"/>
    <x v="0"/>
    <x v="0"/>
    <x v="1"/>
    <x v="0"/>
    <x v="0"/>
    <x v="0"/>
    <x v="0"/>
    <s v="2023-01-30"/>
    <x v="0"/>
    <n v="203"/>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13"/>
    <x v="3194"/>
    <x v="0"/>
    <x v="0"/>
    <x v="0"/>
    <s v="03.16.25"/>
    <x v="51"/>
    <x v="0"/>
    <x v="0"/>
    <s v="Direção dos  Recursos Humanos"/>
    <s v="03.16.25"/>
    <s v="Direção dos  Recursos Humanos"/>
    <s v="03.16.25"/>
    <x v="52"/>
    <x v="0"/>
    <x v="0"/>
    <x v="0"/>
    <x v="0"/>
    <x v="0"/>
    <x v="0"/>
    <x v="0"/>
    <x v="0"/>
    <s v="2023-01-30"/>
    <x v="0"/>
    <n v="13"/>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3131"/>
    <x v="3194"/>
    <x v="0"/>
    <x v="0"/>
    <x v="0"/>
    <s v="03.16.25"/>
    <x v="51"/>
    <x v="0"/>
    <x v="0"/>
    <s v="Direção dos  Recursos Humanos"/>
    <s v="03.16.25"/>
    <s v="Direção dos  Recursos Humanos"/>
    <s v="03.16.25"/>
    <x v="68"/>
    <x v="0"/>
    <x v="1"/>
    <x v="16"/>
    <x v="0"/>
    <x v="0"/>
    <x v="0"/>
    <x v="0"/>
    <x v="0"/>
    <s v="2023-01-30"/>
    <x v="0"/>
    <n v="3131"/>
    <x v="0"/>
    <m/>
    <x v="0"/>
    <m/>
    <x v="84"/>
    <n v="100474708"/>
    <x v="0"/>
    <x v="8"/>
    <s v="Direção dos  Recursos Humanos"/>
    <s v="ORI"/>
    <x v="0"/>
    <m/>
    <x v="0"/>
    <x v="0"/>
    <x v="0"/>
    <x v="0"/>
    <x v="0"/>
    <x v="0"/>
    <x v="0"/>
    <x v="0"/>
    <x v="0"/>
    <x v="0"/>
    <x v="0"/>
    <s v="Direção dos  Recursos Humanos"/>
    <x v="0"/>
    <x v="0"/>
    <x v="0"/>
    <x v="0"/>
    <x v="0"/>
    <x v="0"/>
    <x v="0"/>
    <s v="099999"/>
    <x v="0"/>
    <x v="0"/>
    <x v="8"/>
    <x v="0"/>
    <s v="Pagamento salario janeiro."/>
  </r>
  <r>
    <x v="0"/>
    <n v="0"/>
    <n v="0"/>
    <n v="0"/>
    <n v="5000"/>
    <x v="3196"/>
    <x v="0"/>
    <x v="1"/>
    <x v="0"/>
    <s v="80.02.10.03"/>
    <x v="40"/>
    <x v="2"/>
    <x v="2"/>
    <s v="Outros"/>
    <s v="80.02.10"/>
    <s v="Outros"/>
    <s v="80.02.10"/>
    <x v="58"/>
    <x v="0"/>
    <x v="2"/>
    <x v="0"/>
    <x v="1"/>
    <x v="2"/>
    <x v="1"/>
    <x v="0"/>
    <x v="0"/>
    <s v="2023-01-30"/>
    <x v="0"/>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
    <x v="3194"/>
    <x v="0"/>
    <x v="0"/>
    <x v="0"/>
    <s v="03.16.25"/>
    <x v="51"/>
    <x v="0"/>
    <x v="0"/>
    <s v="Direção dos  Recursos Humanos"/>
    <s v="03.16.25"/>
    <s v="Direção dos  Recursos Humanos"/>
    <s v="03.16.25"/>
    <x v="67"/>
    <x v="0"/>
    <x v="1"/>
    <x v="16"/>
    <x v="0"/>
    <x v="0"/>
    <x v="0"/>
    <x v="0"/>
    <x v="0"/>
    <s v="2023-01-30"/>
    <x v="0"/>
    <n v="717"/>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339"/>
    <x v="3194"/>
    <x v="0"/>
    <x v="0"/>
    <x v="0"/>
    <s v="03.16.25"/>
    <x v="51"/>
    <x v="0"/>
    <x v="0"/>
    <s v="Direção dos  Recursos Humanos"/>
    <s v="03.16.25"/>
    <s v="Direção dos  Recursos Humanos"/>
    <s v="03.16.25"/>
    <x v="42"/>
    <x v="0"/>
    <x v="0"/>
    <x v="7"/>
    <x v="0"/>
    <x v="0"/>
    <x v="0"/>
    <x v="0"/>
    <x v="0"/>
    <s v="2023-01-30"/>
    <x v="0"/>
    <n v="339"/>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9380"/>
    <x v="3194"/>
    <x v="0"/>
    <x v="0"/>
    <x v="0"/>
    <s v="03.16.25"/>
    <x v="51"/>
    <x v="0"/>
    <x v="0"/>
    <s v="Direção dos  Recursos Humanos"/>
    <s v="03.16.25"/>
    <s v="Direção dos  Recursos Humanos"/>
    <s v="03.16.25"/>
    <x v="49"/>
    <x v="0"/>
    <x v="0"/>
    <x v="0"/>
    <x v="1"/>
    <x v="0"/>
    <x v="0"/>
    <x v="0"/>
    <x v="0"/>
    <s v="2023-01-30"/>
    <x v="0"/>
    <n v="9380"/>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1720"/>
    <x v="3194"/>
    <x v="0"/>
    <x v="0"/>
    <x v="0"/>
    <s v="03.16.25"/>
    <x v="51"/>
    <x v="0"/>
    <x v="0"/>
    <s v="Direção dos  Recursos Humanos"/>
    <s v="03.16.25"/>
    <s v="Direção dos  Recursos Humanos"/>
    <s v="03.16.25"/>
    <x v="37"/>
    <x v="0"/>
    <x v="0"/>
    <x v="0"/>
    <x v="1"/>
    <x v="0"/>
    <x v="0"/>
    <x v="0"/>
    <x v="0"/>
    <s v="2023-01-30"/>
    <x v="0"/>
    <n v="1720"/>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109"/>
    <x v="3194"/>
    <x v="0"/>
    <x v="0"/>
    <x v="0"/>
    <s v="03.16.25"/>
    <x v="51"/>
    <x v="0"/>
    <x v="0"/>
    <s v="Direção dos  Recursos Humanos"/>
    <s v="03.16.25"/>
    <s v="Direção dos  Recursos Humanos"/>
    <s v="03.16.25"/>
    <x v="52"/>
    <x v="0"/>
    <x v="0"/>
    <x v="0"/>
    <x v="0"/>
    <x v="0"/>
    <x v="0"/>
    <x v="0"/>
    <x v="0"/>
    <s v="2023-01-30"/>
    <x v="0"/>
    <n v="109"/>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26435"/>
    <x v="3194"/>
    <x v="0"/>
    <x v="0"/>
    <x v="0"/>
    <s v="03.16.25"/>
    <x v="51"/>
    <x v="0"/>
    <x v="0"/>
    <s v="Direção dos  Recursos Humanos"/>
    <s v="03.16.25"/>
    <s v="Direção dos  Recursos Humanos"/>
    <s v="03.16.25"/>
    <x v="68"/>
    <x v="0"/>
    <x v="1"/>
    <x v="16"/>
    <x v="0"/>
    <x v="0"/>
    <x v="0"/>
    <x v="0"/>
    <x v="0"/>
    <s v="2023-01-30"/>
    <x v="0"/>
    <n v="26435"/>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0"/>
    <n v="0"/>
    <n v="0"/>
    <n v="0"/>
    <n v="3540"/>
    <x v="3194"/>
    <x v="0"/>
    <x v="0"/>
    <x v="0"/>
    <s v="03.16.25"/>
    <x v="51"/>
    <x v="0"/>
    <x v="0"/>
    <s v="Direção dos  Recursos Humanos"/>
    <s v="03.16.25"/>
    <s v="Direção dos  Recursos Humanos"/>
    <s v="03.16.25"/>
    <x v="48"/>
    <x v="0"/>
    <x v="0"/>
    <x v="0"/>
    <x v="1"/>
    <x v="0"/>
    <x v="0"/>
    <x v="0"/>
    <x v="0"/>
    <s v="2023-01-30"/>
    <x v="0"/>
    <n v="3540"/>
    <x v="0"/>
    <m/>
    <x v="0"/>
    <m/>
    <x v="2"/>
    <n v="100474696"/>
    <x v="0"/>
    <x v="2"/>
    <s v="Direção dos  Recursos Humanos"/>
    <s v="ORI"/>
    <x v="0"/>
    <m/>
    <x v="0"/>
    <x v="0"/>
    <x v="0"/>
    <x v="0"/>
    <x v="0"/>
    <x v="0"/>
    <x v="0"/>
    <x v="0"/>
    <x v="0"/>
    <x v="0"/>
    <x v="0"/>
    <s v="Direção dos  Recursos Humanos"/>
    <x v="0"/>
    <x v="0"/>
    <x v="0"/>
    <x v="0"/>
    <x v="0"/>
    <x v="0"/>
    <x v="0"/>
    <s v="099999"/>
    <x v="0"/>
    <x v="0"/>
    <x v="2"/>
    <x v="0"/>
    <s v="Pagamento salario janeiro."/>
  </r>
  <r>
    <x v="2"/>
    <n v="0"/>
    <n v="0"/>
    <n v="0"/>
    <n v="50000"/>
    <x v="3197"/>
    <x v="0"/>
    <x v="0"/>
    <x v="0"/>
    <s v="01.25.02.23"/>
    <x v="12"/>
    <x v="1"/>
    <x v="1"/>
    <s v="desporto"/>
    <s v="01.25.02"/>
    <s v="desporto"/>
    <s v="01.25.02"/>
    <x v="18"/>
    <x v="0"/>
    <x v="0"/>
    <x v="0"/>
    <x v="0"/>
    <x v="1"/>
    <x v="2"/>
    <x v="0"/>
    <x v="0"/>
    <s v="2023-01-05"/>
    <x v="0"/>
    <n v="50000"/>
    <x v="0"/>
    <m/>
    <x v="0"/>
    <m/>
    <x v="158"/>
    <n v="100476688"/>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Associação regional de futebol de interior de santiago, com apoio para o época desportiva 2022/2023, conforme anexo."/>
  </r>
  <r>
    <x v="0"/>
    <n v="0"/>
    <n v="0"/>
    <n v="0"/>
    <n v="2300"/>
    <x v="3198"/>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João David Tavares, pela prestação de serviço na Delegação Municipal de São Miguel, referente ao mês de janeiro 2023 conforme contrato em anexo."/>
  </r>
  <r>
    <x v="0"/>
    <n v="0"/>
    <n v="0"/>
    <n v="0"/>
    <n v="13030"/>
    <x v="3198"/>
    <x v="0"/>
    <x v="0"/>
    <x v="0"/>
    <s v="03.16.15"/>
    <x v="0"/>
    <x v="0"/>
    <x v="0"/>
    <s v="Direção Financeira"/>
    <s v="03.16.15"/>
    <s v="Direção Financeira"/>
    <s v="03.16.15"/>
    <x v="39"/>
    <x v="0"/>
    <x v="0"/>
    <x v="7"/>
    <x v="0"/>
    <x v="0"/>
    <x v="0"/>
    <x v="0"/>
    <x v="0"/>
    <s v="2023-01-23"/>
    <x v="0"/>
    <n v="13030"/>
    <x v="0"/>
    <m/>
    <x v="0"/>
    <m/>
    <x v="394"/>
    <n v="100479270"/>
    <x v="0"/>
    <x v="0"/>
    <s v="Direção Financeira"/>
    <s v="ORI"/>
    <x v="0"/>
    <m/>
    <x v="0"/>
    <x v="0"/>
    <x v="0"/>
    <x v="0"/>
    <x v="0"/>
    <x v="0"/>
    <x v="0"/>
    <x v="0"/>
    <x v="0"/>
    <x v="0"/>
    <x v="0"/>
    <s v="Direção Financeira"/>
    <x v="0"/>
    <x v="0"/>
    <x v="0"/>
    <x v="0"/>
    <x v="0"/>
    <x v="0"/>
    <x v="0"/>
    <s v="000000"/>
    <x v="0"/>
    <x v="0"/>
    <x v="0"/>
    <x v="0"/>
    <s v="Pagamento a favor do Sr. João David Tavares, pela prestação de serviço na Delegação Municipal de São Miguel, referente ao mês de janeiro 2023 conforme contrato em anexo."/>
  </r>
  <r>
    <x v="0"/>
    <n v="0"/>
    <n v="0"/>
    <n v="0"/>
    <n v="2300"/>
    <x v="3199"/>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ª. Natalina Gonçalves, pela prestação de serviço de limpeza na Delegação de Principal, referente ao mês de janeiro 2023, conforme contrato em anexo. "/>
  </r>
  <r>
    <x v="0"/>
    <n v="0"/>
    <n v="0"/>
    <n v="0"/>
    <n v="13030"/>
    <x v="3199"/>
    <x v="0"/>
    <x v="0"/>
    <x v="0"/>
    <s v="03.16.15"/>
    <x v="0"/>
    <x v="0"/>
    <x v="0"/>
    <s v="Direção Financeira"/>
    <s v="03.16.15"/>
    <s v="Direção Financeira"/>
    <s v="03.16.15"/>
    <x v="39"/>
    <x v="0"/>
    <x v="0"/>
    <x v="7"/>
    <x v="0"/>
    <x v="0"/>
    <x v="0"/>
    <x v="0"/>
    <x v="0"/>
    <s v="2023-01-23"/>
    <x v="0"/>
    <n v="13030"/>
    <x v="0"/>
    <m/>
    <x v="0"/>
    <m/>
    <x v="242"/>
    <n v="100479095"/>
    <x v="0"/>
    <x v="0"/>
    <s v="Direção Financeira"/>
    <s v="ORI"/>
    <x v="0"/>
    <m/>
    <x v="0"/>
    <x v="0"/>
    <x v="0"/>
    <x v="0"/>
    <x v="0"/>
    <x v="0"/>
    <x v="0"/>
    <x v="0"/>
    <x v="0"/>
    <x v="0"/>
    <x v="0"/>
    <s v="Direção Financeira"/>
    <x v="0"/>
    <x v="0"/>
    <x v="0"/>
    <x v="0"/>
    <x v="0"/>
    <x v="0"/>
    <x v="0"/>
    <s v="000000"/>
    <x v="0"/>
    <x v="0"/>
    <x v="0"/>
    <x v="0"/>
    <s v="Pagamento a favor da Srª. Natalina Gonçalves, pela prestação de serviço de limpeza na Delegação de Principal, referente ao mês de janeiro 2023, conforme contrato em anexo. "/>
  </r>
  <r>
    <x v="1"/>
    <n v="0"/>
    <n v="0"/>
    <n v="0"/>
    <n v="5000"/>
    <x v="3200"/>
    <x v="0"/>
    <x v="0"/>
    <x v="0"/>
    <s v="80.02.10.03"/>
    <x v="40"/>
    <x v="2"/>
    <x v="2"/>
    <s v="Outros"/>
    <s v="80.02.10"/>
    <s v="Outros"/>
    <s v="80.02.10"/>
    <x v="64"/>
    <x v="0"/>
    <x v="4"/>
    <x v="6"/>
    <x v="1"/>
    <x v="2"/>
    <x v="0"/>
    <x v="0"/>
    <x v="0"/>
    <s v="2023-01-27"/>
    <x v="0"/>
    <n v="5000"/>
    <x v="0"/>
    <m/>
    <x v="0"/>
    <m/>
    <x v="8"/>
    <n v="100474914"/>
    <x v="0"/>
    <x v="0"/>
    <s v="Retençoes Pensao Alimenticia"/>
    <s v="ORI"/>
    <x v="0"/>
    <s v="RPA"/>
    <x v="0"/>
    <x v="0"/>
    <x v="0"/>
    <x v="0"/>
    <x v="0"/>
    <x v="0"/>
    <x v="0"/>
    <x v="0"/>
    <x v="0"/>
    <x v="0"/>
    <x v="0"/>
    <s v="Retençoes Pensao Alimenticia"/>
    <x v="0"/>
    <x v="0"/>
    <x v="0"/>
    <x v="0"/>
    <x v="2"/>
    <x v="0"/>
    <x v="0"/>
    <s v="000000"/>
    <x v="0"/>
    <x v="1"/>
    <x v="0"/>
    <x v="0"/>
    <s v="Pagamento Pensão alimentícia janeiro 2023/ BCA, conforme anexo."/>
  </r>
  <r>
    <x v="0"/>
    <n v="0"/>
    <n v="0"/>
    <n v="0"/>
    <n v="24124"/>
    <x v="3201"/>
    <x v="0"/>
    <x v="0"/>
    <x v="0"/>
    <s v="03.16.15"/>
    <x v="0"/>
    <x v="0"/>
    <x v="0"/>
    <s v="Direção Financeira"/>
    <s v="03.16.15"/>
    <s v="Direção Financeira"/>
    <s v="03.16.15"/>
    <x v="66"/>
    <x v="0"/>
    <x v="0"/>
    <x v="7"/>
    <x v="0"/>
    <x v="0"/>
    <x v="0"/>
    <x v="0"/>
    <x v="5"/>
    <s v="2023-05-10"/>
    <x v="1"/>
    <n v="24124"/>
    <x v="0"/>
    <m/>
    <x v="0"/>
    <m/>
    <x v="52"/>
    <n v="100479452"/>
    <x v="0"/>
    <x v="0"/>
    <s v="Direção Financeira"/>
    <s v="ORI"/>
    <x v="0"/>
    <m/>
    <x v="0"/>
    <x v="0"/>
    <x v="0"/>
    <x v="0"/>
    <x v="0"/>
    <x v="0"/>
    <x v="0"/>
    <x v="0"/>
    <x v="0"/>
    <x v="0"/>
    <x v="0"/>
    <s v="Direção Financeira"/>
    <x v="0"/>
    <x v="0"/>
    <x v="0"/>
    <x v="0"/>
    <x v="0"/>
    <x v="0"/>
    <x v="0"/>
    <s v="000901"/>
    <x v="0"/>
    <x v="0"/>
    <x v="0"/>
    <x v="0"/>
    <s v="Pagamento a favor da Newash Automóvel, pela manutenção da viatura St-93-QU e ST-22-RG, afeto aos serviços da CMSM, conforme proposta em anexo.  "/>
  </r>
  <r>
    <x v="2"/>
    <n v="0"/>
    <n v="0"/>
    <n v="0"/>
    <n v="20430"/>
    <x v="3202"/>
    <x v="0"/>
    <x v="0"/>
    <x v="0"/>
    <s v="01.23.04.14"/>
    <x v="8"/>
    <x v="3"/>
    <x v="4"/>
    <s v="Ambiente"/>
    <s v="01.23.04"/>
    <s v="Ambiente"/>
    <s v="01.23.04"/>
    <x v="18"/>
    <x v="0"/>
    <x v="0"/>
    <x v="0"/>
    <x v="0"/>
    <x v="1"/>
    <x v="2"/>
    <x v="0"/>
    <x v="4"/>
    <s v="2023-06-16"/>
    <x v="1"/>
    <n v="20430"/>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
  </r>
  <r>
    <x v="0"/>
    <n v="0"/>
    <n v="0"/>
    <n v="0"/>
    <n v="900"/>
    <x v="3203"/>
    <x v="0"/>
    <x v="0"/>
    <x v="0"/>
    <s v="03.16.15"/>
    <x v="0"/>
    <x v="0"/>
    <x v="0"/>
    <s v="Direção Financeira"/>
    <s v="03.16.15"/>
    <s v="Direção Financeira"/>
    <s v="03.16.15"/>
    <x v="40"/>
    <x v="0"/>
    <x v="0"/>
    <x v="7"/>
    <x v="0"/>
    <x v="0"/>
    <x v="0"/>
    <x v="0"/>
    <x v="1"/>
    <s v="2023-02-03"/>
    <x v="0"/>
    <n v="900"/>
    <x v="0"/>
    <m/>
    <x v="0"/>
    <m/>
    <x v="2"/>
    <n v="100474696"/>
    <x v="0"/>
    <x v="2"/>
    <s v="Direção Financeira"/>
    <s v="ORI"/>
    <x v="0"/>
    <m/>
    <x v="0"/>
    <x v="0"/>
    <x v="0"/>
    <x v="0"/>
    <x v="0"/>
    <x v="0"/>
    <x v="0"/>
    <x v="0"/>
    <x v="0"/>
    <x v="0"/>
    <x v="0"/>
    <s v="Direção Financeira"/>
    <x v="0"/>
    <x v="0"/>
    <x v="0"/>
    <x v="0"/>
    <x v="0"/>
    <x v="0"/>
    <x v="0"/>
    <s v="000000"/>
    <x v="0"/>
    <x v="0"/>
    <x v="2"/>
    <x v="0"/>
    <s v="Pagamento a favor do Sr. Gerson Daniel Correia, referente ao serviço de som e gravação prestado á Assembleia Municipal na II sessão extraordinária da AMSM realizada no de 29 de dezembro 2022,conforme  proposta em anexo.  "/>
  </r>
  <r>
    <x v="0"/>
    <n v="0"/>
    <n v="0"/>
    <n v="0"/>
    <n v="5100"/>
    <x v="3203"/>
    <x v="0"/>
    <x v="0"/>
    <x v="0"/>
    <s v="03.16.15"/>
    <x v="0"/>
    <x v="0"/>
    <x v="0"/>
    <s v="Direção Financeira"/>
    <s v="03.16.15"/>
    <s v="Direção Financeira"/>
    <s v="03.16.15"/>
    <x v="40"/>
    <x v="0"/>
    <x v="0"/>
    <x v="7"/>
    <x v="0"/>
    <x v="0"/>
    <x v="0"/>
    <x v="0"/>
    <x v="1"/>
    <s v="2023-02-03"/>
    <x v="0"/>
    <n v="5100"/>
    <x v="0"/>
    <m/>
    <x v="0"/>
    <m/>
    <x v="395"/>
    <n v="100476177"/>
    <x v="0"/>
    <x v="0"/>
    <s v="Direção Financeira"/>
    <s v="ORI"/>
    <x v="0"/>
    <m/>
    <x v="0"/>
    <x v="0"/>
    <x v="0"/>
    <x v="0"/>
    <x v="0"/>
    <x v="0"/>
    <x v="0"/>
    <x v="0"/>
    <x v="0"/>
    <x v="0"/>
    <x v="0"/>
    <s v="Direção Financeira"/>
    <x v="0"/>
    <x v="0"/>
    <x v="0"/>
    <x v="0"/>
    <x v="0"/>
    <x v="0"/>
    <x v="0"/>
    <s v="000000"/>
    <x v="0"/>
    <x v="0"/>
    <x v="0"/>
    <x v="0"/>
    <s v="Pagamento a favor do Sr. Gerson Daniel Correia, referente ao serviço de som e gravação prestado á Assembleia Municipal na II sessão extraordinária da AMSM realizada no de 29 de dezembro 2022,conforme  proposta em anexo.  "/>
  </r>
  <r>
    <x v="0"/>
    <n v="0"/>
    <n v="0"/>
    <n v="0"/>
    <n v="62313"/>
    <x v="3204"/>
    <x v="0"/>
    <x v="0"/>
    <x v="0"/>
    <s v="03.16.15"/>
    <x v="0"/>
    <x v="0"/>
    <x v="0"/>
    <s v="Direção Financeira"/>
    <s v="03.16.15"/>
    <s v="Direção Financeira"/>
    <s v="03.16.15"/>
    <x v="17"/>
    <x v="0"/>
    <x v="0"/>
    <x v="0"/>
    <x v="0"/>
    <x v="0"/>
    <x v="0"/>
    <x v="0"/>
    <x v="1"/>
    <s v="2023-02-06"/>
    <x v="0"/>
    <n v="62313"/>
    <x v="0"/>
    <m/>
    <x v="0"/>
    <m/>
    <x v="11"/>
    <n v="100388090"/>
    <x v="0"/>
    <x v="0"/>
    <s v="Direção Financeira"/>
    <s v="ORI"/>
    <x v="0"/>
    <m/>
    <x v="0"/>
    <x v="0"/>
    <x v="0"/>
    <x v="0"/>
    <x v="0"/>
    <x v="0"/>
    <x v="0"/>
    <x v="0"/>
    <x v="0"/>
    <x v="0"/>
    <x v="0"/>
    <s v="Direção Financeira"/>
    <x v="0"/>
    <x v="0"/>
    <x v="0"/>
    <x v="0"/>
    <x v="0"/>
    <x v="0"/>
    <x v="0"/>
    <s v="000000"/>
    <x v="0"/>
    <x v="0"/>
    <x v="0"/>
    <x v="0"/>
    <s v="Pagamento a favor da Diocesana Center lda, para a aquisição de matérias de escritório para os serviços da CMSM, conforme anexo."/>
  </r>
  <r>
    <x v="0"/>
    <n v="0"/>
    <n v="0"/>
    <n v="0"/>
    <n v="1400"/>
    <x v="3205"/>
    <x v="0"/>
    <x v="0"/>
    <x v="0"/>
    <s v="03.16.15"/>
    <x v="0"/>
    <x v="0"/>
    <x v="0"/>
    <s v="Direção Financeira"/>
    <s v="03.16.15"/>
    <s v="Direção Financeira"/>
    <s v="03.16.15"/>
    <x v="19"/>
    <x v="0"/>
    <x v="0"/>
    <x v="7"/>
    <x v="0"/>
    <x v="0"/>
    <x v="0"/>
    <x v="0"/>
    <x v="1"/>
    <s v="2023-02-07"/>
    <x v="0"/>
    <n v="1400"/>
    <x v="0"/>
    <m/>
    <x v="0"/>
    <m/>
    <x v="64"/>
    <n v="100479425"/>
    <x v="0"/>
    <x v="0"/>
    <s v="Direção Financeira"/>
    <s v="ORI"/>
    <x v="0"/>
    <m/>
    <x v="0"/>
    <x v="0"/>
    <x v="0"/>
    <x v="0"/>
    <x v="0"/>
    <x v="0"/>
    <x v="0"/>
    <x v="0"/>
    <x v="0"/>
    <x v="0"/>
    <x v="0"/>
    <s v="Direção Financeira"/>
    <x v="0"/>
    <x v="0"/>
    <x v="0"/>
    <x v="0"/>
    <x v="0"/>
    <x v="0"/>
    <x v="0"/>
    <s v="000000"/>
    <x v="0"/>
    <x v="0"/>
    <x v="0"/>
    <x v="0"/>
    <s v="Ajuda de custo a favor do senhor Domingos de Barros pela sua deslocação em missão de serviço a cidade da Praia no dia 03 de fevereiro de 2002, conforme justificativo em anexo. "/>
  </r>
  <r>
    <x v="0"/>
    <n v="0"/>
    <n v="0"/>
    <n v="0"/>
    <n v="2000"/>
    <x v="3206"/>
    <x v="0"/>
    <x v="0"/>
    <x v="0"/>
    <s v="03.16.27"/>
    <x v="33"/>
    <x v="0"/>
    <x v="0"/>
    <s v="Direção dos Assuntos Jurídicos, Fiscalização e Policia Municipal"/>
    <s v="03.16.27"/>
    <s v="Direção dos Assuntos Jurídicos, Fiscalização e Policia Municipal"/>
    <s v="03.16.27"/>
    <x v="19"/>
    <x v="0"/>
    <x v="0"/>
    <x v="7"/>
    <x v="0"/>
    <x v="0"/>
    <x v="0"/>
    <x v="0"/>
    <x v="1"/>
    <s v="2023-02-23"/>
    <x v="0"/>
    <n v="2000"/>
    <x v="0"/>
    <m/>
    <x v="0"/>
    <m/>
    <x v="108"/>
    <n v="100478954"/>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Ajuda de Custo a favor da Srª. Vereadora Máxima Moreno, pela sua deslocação á São Lourenço dos Órgãos, em missão do serviço, no dia 27 de fevereiro de 2023, conforme anexo."/>
  </r>
  <r>
    <x v="0"/>
    <n v="0"/>
    <n v="0"/>
    <n v="0"/>
    <n v="10000"/>
    <x v="3207"/>
    <x v="0"/>
    <x v="0"/>
    <x v="0"/>
    <s v="03.16.15"/>
    <x v="0"/>
    <x v="0"/>
    <x v="0"/>
    <s v="Direção Financeira"/>
    <s v="03.16.15"/>
    <s v="Direção Financeira"/>
    <s v="03.16.15"/>
    <x v="80"/>
    <x v="0"/>
    <x v="0"/>
    <x v="0"/>
    <x v="0"/>
    <x v="0"/>
    <x v="0"/>
    <x v="0"/>
    <x v="1"/>
    <s v="2023-02-28"/>
    <x v="0"/>
    <n v="10000"/>
    <x v="0"/>
    <m/>
    <x v="0"/>
    <m/>
    <x v="396"/>
    <n v="100479472"/>
    <x v="0"/>
    <x v="0"/>
    <s v="Direção Financeira"/>
    <s v="ORI"/>
    <x v="0"/>
    <m/>
    <x v="0"/>
    <x v="0"/>
    <x v="0"/>
    <x v="0"/>
    <x v="0"/>
    <x v="0"/>
    <x v="0"/>
    <x v="0"/>
    <x v="0"/>
    <x v="0"/>
    <x v="0"/>
    <s v="Direção Financeira"/>
    <x v="0"/>
    <x v="0"/>
    <x v="0"/>
    <x v="0"/>
    <x v="0"/>
    <x v="0"/>
    <x v="0"/>
    <s v="000000"/>
    <x v="0"/>
    <x v="0"/>
    <x v="0"/>
    <x v="0"/>
    <s v="Pagamento á Autoridade Reguladora das Aquisições (ARAP), referente á formação, Introdução a contratação pública a favor da funcionária Valdemira Monteiro afeto a UGA, conforme fatura e proposta em anexo."/>
  </r>
  <r>
    <x v="0"/>
    <n v="0"/>
    <n v="0"/>
    <n v="0"/>
    <n v="600"/>
    <x v="3208"/>
    <x v="0"/>
    <x v="1"/>
    <x v="0"/>
    <s v="03.03.10"/>
    <x v="4"/>
    <x v="0"/>
    <x v="3"/>
    <s v="Receitas Da Câmara"/>
    <s v="03.03.10"/>
    <s v="Receitas Da Câmara"/>
    <s v="03.03.10"/>
    <x v="65"/>
    <x v="0"/>
    <x v="3"/>
    <x v="3"/>
    <x v="0"/>
    <x v="0"/>
    <x v="1"/>
    <x v="0"/>
    <x v="3"/>
    <s v="2023-04-04"/>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3209"/>
    <x v="0"/>
    <x v="1"/>
    <x v="0"/>
    <s v="03.03.10"/>
    <x v="4"/>
    <x v="0"/>
    <x v="3"/>
    <s v="Receitas Da Câmara"/>
    <s v="03.03.10"/>
    <s v="Receitas Da Câmara"/>
    <s v="03.03.10"/>
    <x v="5"/>
    <x v="0"/>
    <x v="0"/>
    <x v="4"/>
    <x v="0"/>
    <x v="0"/>
    <x v="1"/>
    <x v="0"/>
    <x v="1"/>
    <s v="2023-02-20"/>
    <x v="0"/>
    <n v="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3210"/>
    <x v="0"/>
    <x v="1"/>
    <x v="0"/>
    <s v="03.03.10"/>
    <x v="4"/>
    <x v="0"/>
    <x v="3"/>
    <s v="Receitas Da Câmara"/>
    <s v="03.03.10"/>
    <s v="Receitas Da Câmara"/>
    <s v="03.03.10"/>
    <x v="22"/>
    <x v="0"/>
    <x v="3"/>
    <x v="3"/>
    <x v="0"/>
    <x v="0"/>
    <x v="1"/>
    <x v="0"/>
    <x v="1"/>
    <s v="2023-02-20"/>
    <x v="0"/>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85"/>
    <x v="3211"/>
    <x v="0"/>
    <x v="1"/>
    <x v="0"/>
    <s v="03.03.10"/>
    <x v="4"/>
    <x v="0"/>
    <x v="3"/>
    <s v="Receitas Da Câmara"/>
    <s v="03.03.10"/>
    <s v="Receitas Da Câmara"/>
    <s v="03.03.10"/>
    <x v="6"/>
    <x v="0"/>
    <x v="3"/>
    <x v="3"/>
    <x v="0"/>
    <x v="0"/>
    <x v="1"/>
    <x v="0"/>
    <x v="1"/>
    <s v="2023-02-20"/>
    <x v="0"/>
    <n v="56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80"/>
    <x v="3212"/>
    <x v="0"/>
    <x v="1"/>
    <x v="0"/>
    <s v="03.03.10"/>
    <x v="4"/>
    <x v="0"/>
    <x v="3"/>
    <s v="Receitas Da Câmara"/>
    <s v="03.03.10"/>
    <s v="Receitas Da Câmara"/>
    <s v="03.03.10"/>
    <x v="7"/>
    <x v="0"/>
    <x v="3"/>
    <x v="3"/>
    <x v="0"/>
    <x v="0"/>
    <x v="1"/>
    <x v="0"/>
    <x v="1"/>
    <s v="2023-02-20"/>
    <x v="0"/>
    <n v="3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3213"/>
    <x v="0"/>
    <x v="1"/>
    <x v="0"/>
    <s v="03.03.10"/>
    <x v="4"/>
    <x v="0"/>
    <x v="3"/>
    <s v="Receitas Da Câmara"/>
    <s v="03.03.10"/>
    <s v="Receitas Da Câmara"/>
    <s v="03.03.10"/>
    <x v="4"/>
    <x v="0"/>
    <x v="3"/>
    <x v="3"/>
    <x v="0"/>
    <x v="0"/>
    <x v="1"/>
    <x v="0"/>
    <x v="1"/>
    <s v="2023-02-20"/>
    <x v="0"/>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93"/>
    <x v="3214"/>
    <x v="0"/>
    <x v="1"/>
    <x v="0"/>
    <s v="03.03.10"/>
    <x v="4"/>
    <x v="0"/>
    <x v="3"/>
    <s v="Receitas Da Câmara"/>
    <s v="03.03.10"/>
    <s v="Receitas Da Câmara"/>
    <s v="03.03.10"/>
    <x v="8"/>
    <x v="0"/>
    <x v="0"/>
    <x v="0"/>
    <x v="0"/>
    <x v="0"/>
    <x v="1"/>
    <x v="0"/>
    <x v="1"/>
    <s v="2023-02-20"/>
    <x v="0"/>
    <n v="165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430"/>
    <x v="3215"/>
    <x v="0"/>
    <x v="1"/>
    <x v="0"/>
    <s v="03.03.10"/>
    <x v="4"/>
    <x v="0"/>
    <x v="3"/>
    <s v="Receitas Da Câmara"/>
    <s v="03.03.10"/>
    <s v="Receitas Da Câmara"/>
    <s v="03.03.10"/>
    <x v="28"/>
    <x v="0"/>
    <x v="3"/>
    <x v="3"/>
    <x v="0"/>
    <x v="0"/>
    <x v="1"/>
    <x v="0"/>
    <x v="1"/>
    <s v="2023-02-20"/>
    <x v="0"/>
    <n v="11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250"/>
    <x v="3216"/>
    <x v="0"/>
    <x v="1"/>
    <x v="0"/>
    <s v="03.03.10"/>
    <x v="4"/>
    <x v="0"/>
    <x v="3"/>
    <s v="Receitas Da Câmara"/>
    <s v="03.03.10"/>
    <s v="Receitas Da Câmara"/>
    <s v="03.03.10"/>
    <x v="11"/>
    <x v="0"/>
    <x v="3"/>
    <x v="3"/>
    <x v="0"/>
    <x v="0"/>
    <x v="1"/>
    <x v="0"/>
    <x v="1"/>
    <s v="2023-02-20"/>
    <x v="0"/>
    <n v="42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314"/>
    <x v="3217"/>
    <x v="0"/>
    <x v="0"/>
    <x v="0"/>
    <s v="03.16.15"/>
    <x v="0"/>
    <x v="0"/>
    <x v="0"/>
    <s v="Direção Financeira"/>
    <s v="03.16.15"/>
    <s v="Direção Financeira"/>
    <s v="03.16.15"/>
    <x v="40"/>
    <x v="0"/>
    <x v="0"/>
    <x v="7"/>
    <x v="0"/>
    <x v="0"/>
    <x v="0"/>
    <x v="0"/>
    <x v="1"/>
    <s v="2023-02-28"/>
    <x v="0"/>
    <n v="40314"/>
    <x v="0"/>
    <m/>
    <x v="0"/>
    <m/>
    <x v="8"/>
    <n v="100474914"/>
    <x v="0"/>
    <x v="0"/>
    <s v="Direção Financeira"/>
    <s v="ORI"/>
    <x v="0"/>
    <m/>
    <x v="0"/>
    <x v="0"/>
    <x v="0"/>
    <x v="0"/>
    <x v="0"/>
    <x v="0"/>
    <x v="0"/>
    <x v="0"/>
    <x v="0"/>
    <x v="0"/>
    <x v="0"/>
    <s v="Direção Financeira"/>
    <x v="0"/>
    <x v="0"/>
    <x v="0"/>
    <x v="0"/>
    <x v="0"/>
    <x v="0"/>
    <x v="0"/>
    <s v="000000"/>
    <x v="0"/>
    <x v="0"/>
    <x v="0"/>
    <x v="0"/>
    <s v="Despesas Bancárias, fevereiro 2023."/>
  </r>
  <r>
    <x v="0"/>
    <n v="0"/>
    <n v="0"/>
    <n v="0"/>
    <n v="80030"/>
    <x v="3218"/>
    <x v="0"/>
    <x v="1"/>
    <x v="0"/>
    <s v="03.03.10"/>
    <x v="4"/>
    <x v="0"/>
    <x v="3"/>
    <s v="Receitas Da Câmara"/>
    <s v="03.03.10"/>
    <s v="Receitas Da Câmara"/>
    <s v="03.03.10"/>
    <x v="9"/>
    <x v="0"/>
    <x v="3"/>
    <x v="3"/>
    <x v="0"/>
    <x v="0"/>
    <x v="1"/>
    <x v="0"/>
    <x v="3"/>
    <s v="2023-04-04"/>
    <x v="1"/>
    <n v="800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3"/>
    <x v="3219"/>
    <x v="0"/>
    <x v="1"/>
    <x v="0"/>
    <s v="03.03.10"/>
    <x v="4"/>
    <x v="0"/>
    <x v="3"/>
    <s v="Receitas Da Câmara"/>
    <s v="03.03.10"/>
    <s v="Receitas Da Câmara"/>
    <s v="03.03.10"/>
    <x v="28"/>
    <x v="0"/>
    <x v="3"/>
    <x v="3"/>
    <x v="0"/>
    <x v="0"/>
    <x v="1"/>
    <x v="0"/>
    <x v="3"/>
    <s v="2023-04-04"/>
    <x v="1"/>
    <n v="62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450"/>
    <x v="3220"/>
    <x v="0"/>
    <x v="1"/>
    <x v="0"/>
    <s v="03.03.10"/>
    <x v="4"/>
    <x v="0"/>
    <x v="3"/>
    <s v="Receitas Da Câmara"/>
    <s v="03.03.10"/>
    <s v="Receitas Da Câmara"/>
    <s v="03.03.10"/>
    <x v="22"/>
    <x v="0"/>
    <x v="3"/>
    <x v="3"/>
    <x v="0"/>
    <x v="0"/>
    <x v="1"/>
    <x v="0"/>
    <x v="3"/>
    <s v="2023-04-04"/>
    <x v="1"/>
    <n v="12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3221"/>
    <x v="0"/>
    <x v="1"/>
    <x v="0"/>
    <s v="03.03.10"/>
    <x v="4"/>
    <x v="0"/>
    <x v="3"/>
    <s v="Receitas Da Câmara"/>
    <s v="03.03.10"/>
    <s v="Receitas Da Câmara"/>
    <s v="03.03.10"/>
    <x v="11"/>
    <x v="0"/>
    <x v="3"/>
    <x v="3"/>
    <x v="0"/>
    <x v="0"/>
    <x v="1"/>
    <x v="0"/>
    <x v="3"/>
    <s v="2023-04-04"/>
    <x v="1"/>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3222"/>
    <x v="0"/>
    <x v="1"/>
    <x v="0"/>
    <s v="03.03.10"/>
    <x v="4"/>
    <x v="0"/>
    <x v="3"/>
    <s v="Receitas Da Câmara"/>
    <s v="03.03.10"/>
    <s v="Receitas Da Câmara"/>
    <s v="03.03.10"/>
    <x v="27"/>
    <x v="0"/>
    <x v="3"/>
    <x v="3"/>
    <x v="0"/>
    <x v="0"/>
    <x v="1"/>
    <x v="0"/>
    <x v="3"/>
    <s v="2023-04-04"/>
    <x v="1"/>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00"/>
    <x v="3223"/>
    <x v="0"/>
    <x v="1"/>
    <x v="0"/>
    <s v="03.03.10"/>
    <x v="4"/>
    <x v="0"/>
    <x v="3"/>
    <s v="Receitas Da Câmara"/>
    <s v="03.03.10"/>
    <s v="Receitas Da Câmara"/>
    <s v="03.03.10"/>
    <x v="5"/>
    <x v="0"/>
    <x v="0"/>
    <x v="4"/>
    <x v="0"/>
    <x v="0"/>
    <x v="1"/>
    <x v="0"/>
    <x v="3"/>
    <s v="2023-04-04"/>
    <x v="1"/>
    <n v="2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
    <x v="3224"/>
    <x v="0"/>
    <x v="1"/>
    <x v="0"/>
    <s v="03.03.10"/>
    <x v="4"/>
    <x v="0"/>
    <x v="3"/>
    <s v="Receitas Da Câmara"/>
    <s v="03.03.10"/>
    <s v="Receitas Da Câmara"/>
    <s v="03.03.10"/>
    <x v="4"/>
    <x v="0"/>
    <x v="3"/>
    <x v="3"/>
    <x v="0"/>
    <x v="0"/>
    <x v="1"/>
    <x v="0"/>
    <x v="3"/>
    <s v="2023-04-04"/>
    <x v="1"/>
    <n v="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544"/>
    <x v="3225"/>
    <x v="0"/>
    <x v="1"/>
    <x v="0"/>
    <s v="03.03.10"/>
    <x v="4"/>
    <x v="0"/>
    <x v="3"/>
    <s v="Receitas Da Câmara"/>
    <s v="03.03.10"/>
    <s v="Receitas Da Câmara"/>
    <s v="03.03.10"/>
    <x v="8"/>
    <x v="0"/>
    <x v="0"/>
    <x v="0"/>
    <x v="0"/>
    <x v="0"/>
    <x v="1"/>
    <x v="0"/>
    <x v="3"/>
    <s v="2023-04-04"/>
    <x v="1"/>
    <n v="7054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3226"/>
    <x v="0"/>
    <x v="1"/>
    <x v="0"/>
    <s v="03.03.10"/>
    <x v="4"/>
    <x v="0"/>
    <x v="3"/>
    <s v="Receitas Da Câmara"/>
    <s v="03.03.10"/>
    <s v="Receitas Da Câmara"/>
    <s v="03.03.10"/>
    <x v="6"/>
    <x v="0"/>
    <x v="3"/>
    <x v="3"/>
    <x v="0"/>
    <x v="0"/>
    <x v="1"/>
    <x v="0"/>
    <x v="3"/>
    <s v="2023-04-04"/>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227"/>
    <x v="0"/>
    <x v="1"/>
    <x v="0"/>
    <s v="03.03.10"/>
    <x v="4"/>
    <x v="0"/>
    <x v="3"/>
    <s v="Receitas Da Câmara"/>
    <s v="03.03.10"/>
    <s v="Receitas Da Câmara"/>
    <s v="03.03.10"/>
    <x v="26"/>
    <x v="0"/>
    <x v="3"/>
    <x v="3"/>
    <x v="0"/>
    <x v="0"/>
    <x v="1"/>
    <x v="0"/>
    <x v="3"/>
    <s v="2023-04-04"/>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275"/>
    <x v="3228"/>
    <x v="0"/>
    <x v="1"/>
    <x v="0"/>
    <s v="03.03.10"/>
    <x v="4"/>
    <x v="0"/>
    <x v="3"/>
    <s v="Receitas Da Câmara"/>
    <s v="03.03.10"/>
    <s v="Receitas Da Câmara"/>
    <s v="03.03.10"/>
    <x v="34"/>
    <x v="0"/>
    <x v="3"/>
    <x v="3"/>
    <x v="0"/>
    <x v="0"/>
    <x v="1"/>
    <x v="0"/>
    <x v="3"/>
    <s v="2023-04-04"/>
    <x v="1"/>
    <n v="16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3229"/>
    <x v="0"/>
    <x v="1"/>
    <x v="0"/>
    <s v="03.03.10"/>
    <x v="4"/>
    <x v="0"/>
    <x v="3"/>
    <s v="Receitas Da Câmara"/>
    <s v="03.03.10"/>
    <s v="Receitas Da Câmara"/>
    <s v="03.03.10"/>
    <x v="7"/>
    <x v="0"/>
    <x v="3"/>
    <x v="3"/>
    <x v="0"/>
    <x v="0"/>
    <x v="1"/>
    <x v="0"/>
    <x v="3"/>
    <s v="2023-04-04"/>
    <x v="1"/>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24"/>
    <x v="3230"/>
    <x v="0"/>
    <x v="0"/>
    <x v="0"/>
    <s v="01.25.01.10"/>
    <x v="11"/>
    <x v="1"/>
    <x v="1"/>
    <s v="Educação"/>
    <s v="01.25.01"/>
    <s v="Educação"/>
    <s v="01.25.01"/>
    <x v="21"/>
    <x v="0"/>
    <x v="5"/>
    <x v="8"/>
    <x v="0"/>
    <x v="1"/>
    <x v="0"/>
    <x v="0"/>
    <x v="3"/>
    <s v="2023-04-25"/>
    <x v="1"/>
    <n v="21524"/>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30606"/>
    <x v="3231"/>
    <x v="0"/>
    <x v="0"/>
    <x v="0"/>
    <s v="03.16.15"/>
    <x v="0"/>
    <x v="0"/>
    <x v="0"/>
    <s v="Direção Financeira"/>
    <s v="03.16.15"/>
    <s v="Direção Financeira"/>
    <s v="03.16.15"/>
    <x v="0"/>
    <x v="0"/>
    <x v="0"/>
    <x v="0"/>
    <x v="0"/>
    <x v="0"/>
    <x v="0"/>
    <x v="0"/>
    <x v="3"/>
    <s v="2023-04-25"/>
    <x v="1"/>
    <n v="30606"/>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2"/>
    <n v="0"/>
    <n v="0"/>
    <n v="0"/>
    <n v="3430"/>
    <x v="3232"/>
    <x v="0"/>
    <x v="0"/>
    <x v="0"/>
    <s v="01.28.01.08"/>
    <x v="43"/>
    <x v="6"/>
    <x v="7"/>
    <s v="Habitação Social"/>
    <s v="01.28.01"/>
    <s v="Habitação Social"/>
    <s v="01.28.01"/>
    <x v="18"/>
    <x v="0"/>
    <x v="0"/>
    <x v="0"/>
    <x v="0"/>
    <x v="1"/>
    <x v="2"/>
    <x v="0"/>
    <x v="3"/>
    <s v="2023-04-27"/>
    <x v="1"/>
    <n v="3430"/>
    <x v="0"/>
    <m/>
    <x v="0"/>
    <m/>
    <x v="8"/>
    <n v="100474914"/>
    <x v="0"/>
    <x v="0"/>
    <s v="Habitações Sociais"/>
    <s v="ORI"/>
    <x v="0"/>
    <s v="HS"/>
    <x v="0"/>
    <x v="0"/>
    <x v="0"/>
    <x v="0"/>
    <x v="0"/>
    <x v="0"/>
    <x v="0"/>
    <x v="0"/>
    <x v="0"/>
    <x v="0"/>
    <x v="0"/>
    <s v="Habitações Sociais"/>
    <x v="0"/>
    <x v="0"/>
    <x v="0"/>
    <x v="0"/>
    <x v="1"/>
    <x v="0"/>
    <x v="0"/>
    <s v="000000"/>
    <x v="0"/>
    <x v="0"/>
    <x v="0"/>
    <x v="0"/>
    <s v="Pagamento á Tesoureira Municipal, referente a compra de material para colmatar a escassez de material para pinturas na habitações em anexo."/>
  </r>
  <r>
    <x v="0"/>
    <n v="0"/>
    <n v="0"/>
    <n v="0"/>
    <n v="46748"/>
    <x v="3233"/>
    <x v="0"/>
    <x v="0"/>
    <x v="0"/>
    <s v="03.16.15"/>
    <x v="0"/>
    <x v="0"/>
    <x v="0"/>
    <s v="Direção Financeira"/>
    <s v="03.16.15"/>
    <s v="Direção Financeira"/>
    <s v="03.16.15"/>
    <x v="42"/>
    <x v="0"/>
    <x v="0"/>
    <x v="7"/>
    <x v="0"/>
    <x v="0"/>
    <x v="0"/>
    <x v="0"/>
    <x v="7"/>
    <s v="2023-08-02"/>
    <x v="2"/>
    <n v="46748"/>
    <x v="0"/>
    <m/>
    <x v="0"/>
    <m/>
    <x v="397"/>
    <n v="100394637"/>
    <x v="0"/>
    <x v="0"/>
    <s v="Direção Financeira"/>
    <s v="ORI"/>
    <x v="0"/>
    <m/>
    <x v="0"/>
    <x v="0"/>
    <x v="0"/>
    <x v="0"/>
    <x v="0"/>
    <x v="0"/>
    <x v="0"/>
    <x v="0"/>
    <x v="0"/>
    <x v="0"/>
    <x v="0"/>
    <s v="Direção Financeira"/>
    <x v="0"/>
    <x v="0"/>
    <x v="0"/>
    <x v="0"/>
    <x v="0"/>
    <x v="0"/>
    <x v="0"/>
    <s v="000000"/>
    <x v="0"/>
    <x v="0"/>
    <x v="0"/>
    <x v="0"/>
    <s v="Pagamento á Radio Televisão Cabo-verdiana RTC, para aquisição de serviço de transmissão de spot televisão-55-final de telejornal da noite, no âmbito da inauguração da requalificação urbana e ambiental de Manguinho, conforme anexo."/>
  </r>
  <r>
    <x v="2"/>
    <n v="0"/>
    <n v="0"/>
    <n v="0"/>
    <n v="1050"/>
    <x v="3234"/>
    <x v="0"/>
    <x v="0"/>
    <x v="0"/>
    <s v="01.27.07.04"/>
    <x v="32"/>
    <x v="4"/>
    <x v="5"/>
    <s v="Requalificação Urbana e Habitação 2"/>
    <s v="01.27.07"/>
    <s v="Requalificação Urbana e Habitação 2"/>
    <s v="01.27.07"/>
    <x v="18"/>
    <x v="0"/>
    <x v="0"/>
    <x v="0"/>
    <x v="0"/>
    <x v="1"/>
    <x v="2"/>
    <x v="0"/>
    <x v="7"/>
    <s v="2023-08-09"/>
    <x v="2"/>
    <n v="1050"/>
    <x v="0"/>
    <m/>
    <x v="0"/>
    <m/>
    <x v="2"/>
    <n v="100474696"/>
    <x v="0"/>
    <x v="2"/>
    <s v="Reabilitações de Estradas Rurais"/>
    <s v="ORI"/>
    <x v="0"/>
    <m/>
    <x v="0"/>
    <x v="0"/>
    <x v="0"/>
    <x v="0"/>
    <x v="0"/>
    <x v="0"/>
    <x v="0"/>
    <x v="0"/>
    <x v="0"/>
    <x v="0"/>
    <x v="0"/>
    <s v="Reabilitações de Estradas Rurais"/>
    <x v="0"/>
    <x v="0"/>
    <x v="0"/>
    <x v="0"/>
    <x v="1"/>
    <x v="0"/>
    <x v="0"/>
    <s v="000000"/>
    <x v="0"/>
    <x v="0"/>
    <x v="2"/>
    <x v="0"/>
    <s v="Pagamento a favor da Sr. Edmilson Socorro de Pina, pela aquisição de serviço de reparação de pavês na via públicas no Município de São Miguel, conforme a proposta em anexo."/>
  </r>
  <r>
    <x v="2"/>
    <n v="0"/>
    <n v="0"/>
    <n v="0"/>
    <n v="5950"/>
    <x v="3234"/>
    <x v="0"/>
    <x v="0"/>
    <x v="0"/>
    <s v="01.27.07.04"/>
    <x v="32"/>
    <x v="4"/>
    <x v="5"/>
    <s v="Requalificação Urbana e Habitação 2"/>
    <s v="01.27.07"/>
    <s v="Requalificação Urbana e Habitação 2"/>
    <s v="01.27.07"/>
    <x v="18"/>
    <x v="0"/>
    <x v="0"/>
    <x v="0"/>
    <x v="0"/>
    <x v="1"/>
    <x v="2"/>
    <x v="0"/>
    <x v="7"/>
    <s v="2023-08-09"/>
    <x v="2"/>
    <n v="5950"/>
    <x v="0"/>
    <m/>
    <x v="0"/>
    <m/>
    <x v="398"/>
    <n v="100476568"/>
    <x v="0"/>
    <x v="0"/>
    <s v="Reabilitações de Estradas Rurais"/>
    <s v="ORI"/>
    <x v="0"/>
    <m/>
    <x v="0"/>
    <x v="0"/>
    <x v="0"/>
    <x v="0"/>
    <x v="0"/>
    <x v="0"/>
    <x v="0"/>
    <x v="0"/>
    <x v="0"/>
    <x v="0"/>
    <x v="0"/>
    <s v="Reabilitações de Estradas Rurais"/>
    <x v="0"/>
    <x v="0"/>
    <x v="0"/>
    <x v="0"/>
    <x v="1"/>
    <x v="0"/>
    <x v="0"/>
    <s v="000000"/>
    <x v="0"/>
    <x v="0"/>
    <x v="0"/>
    <x v="0"/>
    <s v="Pagamento a favor da Sr. Edmilson Socorro de Pina, pela aquisição de serviço de reparação de pavês na via públicas no Município de São Miguel, conforme a proposta em anexo."/>
  </r>
  <r>
    <x v="0"/>
    <n v="0"/>
    <n v="0"/>
    <n v="0"/>
    <n v="20000"/>
    <x v="3235"/>
    <x v="0"/>
    <x v="1"/>
    <x v="0"/>
    <s v="03.03.10"/>
    <x v="4"/>
    <x v="0"/>
    <x v="3"/>
    <s v="Receitas Da Câmara"/>
    <s v="03.03.10"/>
    <s v="Receitas Da Câmara"/>
    <s v="03.03.10"/>
    <x v="57"/>
    <x v="0"/>
    <x v="3"/>
    <x v="13"/>
    <x v="0"/>
    <x v="0"/>
    <x v="1"/>
    <x v="0"/>
    <x v="6"/>
    <s v="2023-07-31"/>
    <x v="2"/>
    <n v="20000"/>
    <x v="0"/>
    <m/>
    <x v="0"/>
    <m/>
    <x v="8"/>
    <n v="100474914"/>
    <x v="0"/>
    <x v="0"/>
    <s v="Receitas Da Câmara"/>
    <s v="EXT"/>
    <x v="0"/>
    <s v="RDC"/>
    <x v="0"/>
    <x v="0"/>
    <x v="0"/>
    <x v="0"/>
    <x v="0"/>
    <x v="0"/>
    <x v="0"/>
    <x v="0"/>
    <x v="0"/>
    <x v="0"/>
    <x v="0"/>
    <s v="Receitas Da Câmara"/>
    <x v="0"/>
    <x v="0"/>
    <x v="0"/>
    <x v="0"/>
    <x v="0"/>
    <x v="0"/>
    <x v="0"/>
    <s v="000000"/>
    <x v="0"/>
    <x v="0"/>
    <x v="0"/>
    <x v="0"/>
    <s v="Reposição feito pelo Sr. Péricles Ramos, conforme anexo."/>
  </r>
  <r>
    <x v="0"/>
    <n v="0"/>
    <n v="0"/>
    <n v="0"/>
    <n v="1656"/>
    <x v="3236"/>
    <x v="0"/>
    <x v="0"/>
    <x v="0"/>
    <s v="03.16.15"/>
    <x v="0"/>
    <x v="0"/>
    <x v="0"/>
    <s v="Direção Financeira"/>
    <s v="03.16.15"/>
    <s v="Direção Financeira"/>
    <s v="03.16.15"/>
    <x v="44"/>
    <x v="0"/>
    <x v="0"/>
    <x v="7"/>
    <x v="0"/>
    <x v="0"/>
    <x v="0"/>
    <x v="0"/>
    <x v="7"/>
    <s v="2023-08-21"/>
    <x v="2"/>
    <n v="1656"/>
    <x v="0"/>
    <m/>
    <x v="0"/>
    <m/>
    <x v="29"/>
    <n v="100391565"/>
    <x v="0"/>
    <x v="0"/>
    <s v="Direção Financeira"/>
    <s v="ORI"/>
    <x v="0"/>
    <m/>
    <x v="0"/>
    <x v="0"/>
    <x v="0"/>
    <x v="0"/>
    <x v="0"/>
    <x v="0"/>
    <x v="0"/>
    <x v="0"/>
    <x v="0"/>
    <x v="0"/>
    <x v="0"/>
    <s v="Direção Financeira"/>
    <x v="0"/>
    <x v="0"/>
    <x v="0"/>
    <x v="0"/>
    <x v="0"/>
    <x v="0"/>
    <x v="0"/>
    <s v="000000"/>
    <x v="0"/>
    <x v="0"/>
    <x v="0"/>
    <x v="0"/>
    <s v="Pagamento á INCV, para publicação no B.O, solicitando a reversão da pensão de sobrevivência dos herdeiros hábeis do Sr. Silvino Mendes da Veiga, conforme justificativo em anexo."/>
  </r>
  <r>
    <x v="0"/>
    <n v="0"/>
    <n v="0"/>
    <n v="0"/>
    <n v="1000"/>
    <x v="3237"/>
    <x v="0"/>
    <x v="0"/>
    <x v="0"/>
    <s v="01.25.05.09"/>
    <x v="1"/>
    <x v="1"/>
    <x v="1"/>
    <s v="Saúde"/>
    <s v="01.25.05"/>
    <s v="Saúde"/>
    <s v="01.25.05"/>
    <x v="1"/>
    <x v="0"/>
    <x v="1"/>
    <x v="1"/>
    <x v="0"/>
    <x v="1"/>
    <x v="0"/>
    <x v="0"/>
    <x v="7"/>
    <s v="2023-08-28"/>
    <x v="2"/>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o concedido a favor da Srª. Arcângela Furtado, para realização de consulta e diálise, conforme proposta em anexo."/>
  </r>
  <r>
    <x v="2"/>
    <n v="0"/>
    <n v="0"/>
    <n v="0"/>
    <n v="25000"/>
    <x v="3238"/>
    <x v="0"/>
    <x v="0"/>
    <x v="0"/>
    <s v="01.25.02.23"/>
    <x v="12"/>
    <x v="1"/>
    <x v="1"/>
    <s v="desporto"/>
    <s v="01.25.02"/>
    <s v="desporto"/>
    <s v="01.25.02"/>
    <x v="18"/>
    <x v="0"/>
    <x v="0"/>
    <x v="0"/>
    <x v="0"/>
    <x v="1"/>
    <x v="2"/>
    <x v="0"/>
    <x v="11"/>
    <s v="2023-09-22"/>
    <x v="2"/>
    <n v="25000"/>
    <x v="0"/>
    <m/>
    <x v="0"/>
    <m/>
    <x v="308"/>
    <n v="10047948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HMC Investimento, referente ao pagamento almoço servidos aos ciclistas e staff da a Associação de Ciclismo de santiago Sul, no âmbito da primeira edição de São Miguel Tour realizado no dia 13 de agosto, confrome anexo."/>
  </r>
  <r>
    <x v="0"/>
    <n v="0"/>
    <n v="0"/>
    <n v="0"/>
    <n v="283837"/>
    <x v="3239"/>
    <x v="0"/>
    <x v="0"/>
    <x v="0"/>
    <s v="01.27.04.10"/>
    <x v="13"/>
    <x v="4"/>
    <x v="5"/>
    <s v="Infra-Estruturas e Transportes"/>
    <s v="01.27.04"/>
    <s v="Infra-Estruturas e Transportes"/>
    <s v="01.27.04"/>
    <x v="21"/>
    <x v="0"/>
    <x v="5"/>
    <x v="8"/>
    <x v="0"/>
    <x v="1"/>
    <x v="0"/>
    <x v="0"/>
    <x v="8"/>
    <s v="2023-10-24"/>
    <x v="3"/>
    <n v="283837"/>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mão de obra de pessoal empregue, conforme doc em anexo."/>
  </r>
  <r>
    <x v="2"/>
    <n v="0"/>
    <n v="0"/>
    <n v="0"/>
    <n v="17628"/>
    <x v="3240"/>
    <x v="0"/>
    <x v="0"/>
    <x v="0"/>
    <s v="01.23.04.14"/>
    <x v="8"/>
    <x v="3"/>
    <x v="4"/>
    <s v="Ambiente"/>
    <s v="01.23.04"/>
    <s v="Ambiente"/>
    <s v="01.23.04"/>
    <x v="18"/>
    <x v="0"/>
    <x v="0"/>
    <x v="0"/>
    <x v="0"/>
    <x v="1"/>
    <x v="2"/>
    <x v="0"/>
    <x v="8"/>
    <s v="2023-10-11"/>
    <x v="3"/>
    <n v="17628"/>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Felisberto Carvalho, pela aquisição de combustível, para as viaturas afetos a criação e manutenção de espaços verde da CMSM, conforme anexo."/>
  </r>
  <r>
    <x v="2"/>
    <n v="0"/>
    <n v="0"/>
    <n v="0"/>
    <n v="90674"/>
    <x v="3241"/>
    <x v="0"/>
    <x v="0"/>
    <x v="0"/>
    <s v="01.23.04.14"/>
    <x v="8"/>
    <x v="3"/>
    <x v="4"/>
    <s v="Ambiente"/>
    <s v="01.23.04"/>
    <s v="Ambiente"/>
    <s v="01.23.04"/>
    <x v="18"/>
    <x v="0"/>
    <x v="0"/>
    <x v="0"/>
    <x v="0"/>
    <x v="1"/>
    <x v="2"/>
    <x v="0"/>
    <x v="8"/>
    <s v="2023-10-24"/>
    <x v="3"/>
    <n v="90674"/>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mão de obra de pessoal empregue, conforme doc em anexo."/>
  </r>
  <r>
    <x v="2"/>
    <n v="0"/>
    <n v="0"/>
    <n v="0"/>
    <n v="4250"/>
    <x v="3242"/>
    <x v="0"/>
    <x v="0"/>
    <x v="0"/>
    <s v="01.27.06.41"/>
    <x v="24"/>
    <x v="4"/>
    <x v="5"/>
    <s v="Requalificação Urbana e habitação"/>
    <s v="01.27.06"/>
    <s v="Requalificação Urbana e habitação"/>
    <s v="01.27.06"/>
    <x v="46"/>
    <x v="0"/>
    <x v="0"/>
    <x v="0"/>
    <x v="0"/>
    <x v="1"/>
    <x v="2"/>
    <x v="0"/>
    <x v="8"/>
    <s v="2023-10-26"/>
    <x v="3"/>
    <n v="4250"/>
    <x v="0"/>
    <m/>
    <x v="0"/>
    <m/>
    <x v="152"/>
    <n v="100475220"/>
    <x v="0"/>
    <x v="0"/>
    <s v="Reabilitação de Jardins Infantis e Escolas do EBI"/>
    <s v="ORI"/>
    <x v="0"/>
    <s v="RJEBI"/>
    <x v="0"/>
    <x v="0"/>
    <x v="0"/>
    <x v="0"/>
    <x v="0"/>
    <x v="0"/>
    <x v="0"/>
    <x v="0"/>
    <x v="0"/>
    <x v="0"/>
    <x v="0"/>
    <s v="Reabilitação de Jardins Infantis e Escolas do EBI"/>
    <x v="0"/>
    <x v="0"/>
    <x v="0"/>
    <x v="0"/>
    <x v="1"/>
    <x v="0"/>
    <x v="0"/>
    <s v="000000"/>
    <x v="0"/>
    <x v="0"/>
    <x v="0"/>
    <x v="0"/>
    <s v="Aquisição de materiais diversos para jardins infantis."/>
  </r>
  <r>
    <x v="2"/>
    <n v="0"/>
    <n v="0"/>
    <n v="0"/>
    <n v="22218"/>
    <x v="3243"/>
    <x v="0"/>
    <x v="0"/>
    <x v="0"/>
    <s v="01.27.02.15"/>
    <x v="10"/>
    <x v="4"/>
    <x v="5"/>
    <s v="Saneamento básico"/>
    <s v="01.27.02"/>
    <s v="Saneamento básico"/>
    <s v="01.27.02"/>
    <x v="20"/>
    <x v="0"/>
    <x v="0"/>
    <x v="0"/>
    <x v="0"/>
    <x v="1"/>
    <x v="2"/>
    <x v="0"/>
    <x v="8"/>
    <s v="2023-10-31"/>
    <x v="3"/>
    <n v="2221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iveis, destinados as viaturas afeta aos serviços de transferência de residuos para  o aterro sanitário, confrome anexo."/>
  </r>
  <r>
    <x v="1"/>
    <n v="0"/>
    <n v="0"/>
    <n v="0"/>
    <n v="107200"/>
    <x v="3244"/>
    <x v="0"/>
    <x v="0"/>
    <x v="0"/>
    <s v="80.02.10.03"/>
    <x v="40"/>
    <x v="2"/>
    <x v="2"/>
    <s v="Outros"/>
    <s v="80.02.10"/>
    <s v="Outros"/>
    <s v="80.02.10"/>
    <x v="64"/>
    <x v="0"/>
    <x v="4"/>
    <x v="6"/>
    <x v="1"/>
    <x v="2"/>
    <x v="0"/>
    <x v="0"/>
    <x v="10"/>
    <s v="2023-12-28"/>
    <x v="3"/>
    <n v="107200"/>
    <x v="0"/>
    <m/>
    <x v="0"/>
    <m/>
    <x v="8"/>
    <n v="100474914"/>
    <x v="0"/>
    <x v="0"/>
    <s v="Retençoes Pensao Alimenticia"/>
    <s v="ORI"/>
    <x v="0"/>
    <s v="RPA"/>
    <x v="0"/>
    <x v="0"/>
    <x v="0"/>
    <x v="0"/>
    <x v="0"/>
    <x v="0"/>
    <x v="0"/>
    <x v="0"/>
    <x v="0"/>
    <x v="0"/>
    <x v="0"/>
    <s v="Retençoes Pensao Alimenticia"/>
    <x v="0"/>
    <x v="0"/>
    <x v="0"/>
    <x v="0"/>
    <x v="2"/>
    <x v="0"/>
    <x v="0"/>
    <s v="099999"/>
    <x v="0"/>
    <x v="1"/>
    <x v="0"/>
    <x v="0"/>
    <s v="Regularização de pensão alimentícia referente ao mês de julho, agosto e novembro 2023, conforme anexo."/>
  </r>
  <r>
    <x v="0"/>
    <n v="0"/>
    <n v="0"/>
    <n v="0"/>
    <n v="4800"/>
    <x v="3245"/>
    <x v="0"/>
    <x v="0"/>
    <x v="0"/>
    <s v="03.16.15"/>
    <x v="0"/>
    <x v="0"/>
    <x v="0"/>
    <s v="Direção Financeira"/>
    <s v="03.16.15"/>
    <s v="Direção Financeira"/>
    <s v="03.16.15"/>
    <x v="15"/>
    <x v="0"/>
    <x v="0"/>
    <x v="0"/>
    <x v="0"/>
    <x v="0"/>
    <x v="0"/>
    <x v="0"/>
    <x v="9"/>
    <s v="2023-11-06"/>
    <x v="3"/>
    <n v="4800"/>
    <x v="0"/>
    <m/>
    <x v="0"/>
    <m/>
    <x v="399"/>
    <n v="100478815"/>
    <x v="0"/>
    <x v="0"/>
    <s v="Direção Financeira"/>
    <s v="ORI"/>
    <x v="0"/>
    <m/>
    <x v="0"/>
    <x v="0"/>
    <x v="0"/>
    <x v="0"/>
    <x v="0"/>
    <x v="0"/>
    <x v="0"/>
    <x v="0"/>
    <x v="0"/>
    <x v="0"/>
    <x v="0"/>
    <s v="Direção Financeira"/>
    <x v="0"/>
    <x v="0"/>
    <x v="0"/>
    <x v="0"/>
    <x v="0"/>
    <x v="0"/>
    <x v="0"/>
    <s v="000000"/>
    <x v="0"/>
    <x v="0"/>
    <x v="0"/>
    <x v="0"/>
    <s v="Pagamento a favor do Boniface Ononuju Anaehobi, pela a a aquisição de 12 casquilho para a viatura Mitsubishi ST-24-RG, confrome anexo.  "/>
  </r>
  <r>
    <x v="0"/>
    <n v="0"/>
    <n v="0"/>
    <n v="0"/>
    <n v="2000"/>
    <x v="3246"/>
    <x v="0"/>
    <x v="0"/>
    <x v="0"/>
    <s v="03.16.15"/>
    <x v="0"/>
    <x v="0"/>
    <x v="0"/>
    <s v="Direção Financeira"/>
    <s v="03.16.15"/>
    <s v="Direção Financeira"/>
    <s v="03.16.15"/>
    <x v="19"/>
    <x v="0"/>
    <x v="0"/>
    <x v="7"/>
    <x v="0"/>
    <x v="0"/>
    <x v="0"/>
    <x v="0"/>
    <x v="9"/>
    <s v="2023-11-07"/>
    <x v="3"/>
    <n v="2000"/>
    <x v="0"/>
    <m/>
    <x v="0"/>
    <m/>
    <x v="25"/>
    <n v="100447033"/>
    <x v="0"/>
    <x v="0"/>
    <s v="Direção Financeira"/>
    <s v="ORI"/>
    <x v="0"/>
    <m/>
    <x v="0"/>
    <x v="0"/>
    <x v="0"/>
    <x v="0"/>
    <x v="0"/>
    <x v="0"/>
    <x v="0"/>
    <x v="0"/>
    <x v="0"/>
    <x v="0"/>
    <x v="0"/>
    <s v="Direção Financeira"/>
    <x v="0"/>
    <x v="0"/>
    <x v="0"/>
    <x v="0"/>
    <x v="0"/>
    <x v="0"/>
    <x v="0"/>
    <s v="000000"/>
    <x v="0"/>
    <x v="0"/>
    <x v="0"/>
    <x v="0"/>
    <s v="Ajuda de custo a favor de secretario Emanuel Semedo, pela sua deslocação em missão de seviço para cidade da Praia, conforme justificativos em anexo."/>
  </r>
  <r>
    <x v="0"/>
    <n v="0"/>
    <n v="0"/>
    <n v="0"/>
    <n v="2000"/>
    <x v="3247"/>
    <x v="0"/>
    <x v="0"/>
    <x v="0"/>
    <s v="03.16.13"/>
    <x v="19"/>
    <x v="0"/>
    <x v="0"/>
    <s v="Unidade Gestão de Aquisições"/>
    <s v="03.16.13"/>
    <s v="Unidade Gestão de Aquisições"/>
    <s v="03.16.13"/>
    <x v="19"/>
    <x v="0"/>
    <x v="0"/>
    <x v="7"/>
    <x v="0"/>
    <x v="0"/>
    <x v="0"/>
    <x v="0"/>
    <x v="9"/>
    <s v="2023-11-07"/>
    <x v="3"/>
    <n v="2000"/>
    <x v="0"/>
    <m/>
    <x v="0"/>
    <m/>
    <x v="163"/>
    <n v="100476245"/>
    <x v="0"/>
    <x v="0"/>
    <s v="Unidade Gestão de Aquisições"/>
    <s v="ORI"/>
    <x v="0"/>
    <s v="UGA"/>
    <x v="0"/>
    <x v="0"/>
    <x v="0"/>
    <x v="0"/>
    <x v="0"/>
    <x v="0"/>
    <x v="0"/>
    <x v="0"/>
    <x v="0"/>
    <x v="0"/>
    <x v="0"/>
    <s v="Unidade Gestão de Aquisições"/>
    <x v="0"/>
    <x v="0"/>
    <x v="0"/>
    <x v="0"/>
    <x v="0"/>
    <x v="0"/>
    <x v="0"/>
    <s v="000000"/>
    <x v="0"/>
    <x v="0"/>
    <x v="0"/>
    <x v="0"/>
    <s v="Ajuda de custo a favor de senhor Adilson Silva, pela sua deslocação em missão de seviço para cidade da Praia, conforme justificativos em anexo."/>
  </r>
  <r>
    <x v="0"/>
    <n v="0"/>
    <n v="0"/>
    <n v="0"/>
    <n v="20286"/>
    <x v="3248"/>
    <x v="0"/>
    <x v="0"/>
    <x v="0"/>
    <s v="03.16.15"/>
    <x v="0"/>
    <x v="0"/>
    <x v="0"/>
    <s v="Direção Financeira"/>
    <s v="03.16.15"/>
    <s v="Direção Financeira"/>
    <s v="03.16.15"/>
    <x v="17"/>
    <x v="0"/>
    <x v="0"/>
    <x v="0"/>
    <x v="0"/>
    <x v="0"/>
    <x v="0"/>
    <x v="0"/>
    <x v="9"/>
    <s v="2023-11-08"/>
    <x v="3"/>
    <n v="20286"/>
    <x v="0"/>
    <m/>
    <x v="0"/>
    <m/>
    <x v="29"/>
    <n v="100391565"/>
    <x v="0"/>
    <x v="0"/>
    <s v="Direção Financeira"/>
    <s v="ORI"/>
    <x v="0"/>
    <m/>
    <x v="0"/>
    <x v="0"/>
    <x v="0"/>
    <x v="0"/>
    <x v="0"/>
    <x v="0"/>
    <x v="0"/>
    <x v="0"/>
    <x v="0"/>
    <x v="0"/>
    <x v="0"/>
    <s v="Direção Financeira"/>
    <x v="0"/>
    <x v="0"/>
    <x v="0"/>
    <x v="0"/>
    <x v="0"/>
    <x v="0"/>
    <x v="0"/>
    <s v="000000"/>
    <x v="0"/>
    <x v="0"/>
    <x v="0"/>
    <x v="0"/>
    <s v="Pagamento referente a aquisição de cadernetas modelo 33, conforme proposta em anexo."/>
  </r>
  <r>
    <x v="0"/>
    <n v="0"/>
    <n v="0"/>
    <n v="0"/>
    <n v="211150"/>
    <x v="3249"/>
    <x v="0"/>
    <x v="0"/>
    <x v="0"/>
    <s v="01.25.04.22"/>
    <x v="17"/>
    <x v="1"/>
    <x v="1"/>
    <s v="Cultura"/>
    <s v="01.25.04"/>
    <s v="Cultura"/>
    <s v="01.25.04"/>
    <x v="21"/>
    <x v="0"/>
    <x v="5"/>
    <x v="8"/>
    <x v="0"/>
    <x v="1"/>
    <x v="0"/>
    <x v="0"/>
    <x v="9"/>
    <s v="2023-11-08"/>
    <x v="3"/>
    <n v="211150"/>
    <x v="0"/>
    <m/>
    <x v="0"/>
    <m/>
    <x v="91"/>
    <n v="10047756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ições servidas, conforme propostas em anexo."/>
  </r>
  <r>
    <x v="0"/>
    <n v="0"/>
    <n v="0"/>
    <n v="0"/>
    <n v="84653"/>
    <x v="3250"/>
    <x v="0"/>
    <x v="0"/>
    <x v="0"/>
    <s v="03.16.15"/>
    <x v="0"/>
    <x v="0"/>
    <x v="0"/>
    <s v="Direção Financeira"/>
    <s v="03.16.15"/>
    <s v="Direção Financeira"/>
    <s v="03.16.15"/>
    <x v="40"/>
    <x v="0"/>
    <x v="0"/>
    <x v="7"/>
    <x v="0"/>
    <x v="0"/>
    <x v="0"/>
    <x v="0"/>
    <x v="8"/>
    <s v="2023-10-30"/>
    <x v="3"/>
    <n v="84653"/>
    <x v="0"/>
    <m/>
    <x v="0"/>
    <m/>
    <x v="8"/>
    <n v="100474914"/>
    <x v="0"/>
    <x v="0"/>
    <s v="Direção Financeira"/>
    <s v="ORI"/>
    <x v="0"/>
    <m/>
    <x v="0"/>
    <x v="0"/>
    <x v="0"/>
    <x v="0"/>
    <x v="0"/>
    <x v="0"/>
    <x v="0"/>
    <x v="0"/>
    <x v="0"/>
    <x v="0"/>
    <x v="0"/>
    <s v="Direção Financeira"/>
    <x v="0"/>
    <x v="0"/>
    <x v="0"/>
    <x v="0"/>
    <x v="0"/>
    <x v="0"/>
    <x v="0"/>
    <s v="099999"/>
    <x v="0"/>
    <x v="0"/>
    <x v="0"/>
    <x v="0"/>
    <s v="Pagamento despesas bancárias outubro 2023."/>
  </r>
  <r>
    <x v="0"/>
    <n v="0"/>
    <n v="0"/>
    <n v="0"/>
    <n v="43700"/>
    <x v="3251"/>
    <x v="0"/>
    <x v="0"/>
    <x v="0"/>
    <s v="01.27.02.11"/>
    <x v="21"/>
    <x v="4"/>
    <x v="5"/>
    <s v="Saneamento básico"/>
    <s v="01.27.02"/>
    <s v="Saneamento básico"/>
    <s v="01.27.02"/>
    <x v="21"/>
    <x v="0"/>
    <x v="5"/>
    <x v="8"/>
    <x v="0"/>
    <x v="1"/>
    <x v="0"/>
    <x v="0"/>
    <x v="9"/>
    <s v="2023-11-30"/>
    <x v="3"/>
    <n v="43700"/>
    <x v="0"/>
    <m/>
    <x v="0"/>
    <m/>
    <x v="400"/>
    <n v="100478704"/>
    <x v="0"/>
    <x v="0"/>
    <s v="Reforço do saneamento básico"/>
    <s v="ORI"/>
    <x v="0"/>
    <m/>
    <x v="0"/>
    <x v="0"/>
    <x v="0"/>
    <x v="0"/>
    <x v="0"/>
    <x v="0"/>
    <x v="0"/>
    <x v="0"/>
    <x v="0"/>
    <x v="0"/>
    <x v="0"/>
    <s v="Reforço do saneamento básico"/>
    <x v="0"/>
    <x v="0"/>
    <x v="0"/>
    <x v="0"/>
    <x v="1"/>
    <x v="0"/>
    <x v="0"/>
    <s v="000000"/>
    <x v="0"/>
    <x v="0"/>
    <x v="0"/>
    <x v="0"/>
    <s v="Pagamento a favor da All Green Trust-Valorização e Proteção Ambiental, para aquisição de 1 roçadora profissional 43CC, para a Direção de Ambiente, Saneamento e Proteção Civil, conforme anexo."/>
  </r>
  <r>
    <x v="0"/>
    <n v="0"/>
    <n v="0"/>
    <n v="0"/>
    <n v="5000"/>
    <x v="3252"/>
    <x v="0"/>
    <x v="0"/>
    <x v="0"/>
    <s v="01.25.04.22"/>
    <x v="17"/>
    <x v="1"/>
    <x v="1"/>
    <s v="Cultura"/>
    <s v="01.25.04"/>
    <s v="Cultura"/>
    <s v="01.25.04"/>
    <x v="21"/>
    <x v="0"/>
    <x v="5"/>
    <x v="8"/>
    <x v="0"/>
    <x v="1"/>
    <x v="0"/>
    <x v="0"/>
    <x v="10"/>
    <s v="2023-12-04"/>
    <x v="3"/>
    <n v="5000"/>
    <x v="0"/>
    <m/>
    <x v="0"/>
    <m/>
    <x v="401"/>
    <n v="10041090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senhora Elsa de Jesus Furtado, referente ao premio de concurso ODS, conforme anexo."/>
  </r>
  <r>
    <x v="0"/>
    <n v="0"/>
    <n v="0"/>
    <n v="0"/>
    <n v="53221"/>
    <x v="3253"/>
    <x v="0"/>
    <x v="0"/>
    <x v="0"/>
    <s v="01.25.01.10"/>
    <x v="11"/>
    <x v="1"/>
    <x v="1"/>
    <s v="Educação"/>
    <s v="01.25.01"/>
    <s v="Educação"/>
    <s v="01.25.01"/>
    <x v="21"/>
    <x v="0"/>
    <x v="5"/>
    <x v="8"/>
    <x v="0"/>
    <x v="1"/>
    <x v="0"/>
    <x v="0"/>
    <x v="10"/>
    <s v="2023-12-15"/>
    <x v="3"/>
    <n v="53221"/>
    <x v="0"/>
    <m/>
    <x v="0"/>
    <m/>
    <x v="0"/>
    <n v="100476920"/>
    <x v="0"/>
    <x v="0"/>
    <s v="Transporte escolar"/>
    <s v="ORI"/>
    <x v="0"/>
    <m/>
    <x v="0"/>
    <x v="0"/>
    <x v="0"/>
    <x v="0"/>
    <x v="0"/>
    <x v="0"/>
    <x v="0"/>
    <x v="0"/>
    <x v="0"/>
    <x v="0"/>
    <x v="0"/>
    <s v="Transporte escolar"/>
    <x v="0"/>
    <x v="0"/>
    <x v="0"/>
    <x v="0"/>
    <x v="1"/>
    <x v="0"/>
    <x v="0"/>
    <s v="099999"/>
    <x v="0"/>
    <x v="0"/>
    <x v="0"/>
    <x v="0"/>
    <s v="Pagamento a favor de Felisberto Carvalho Auto, referente a aquisição de combustível, destinados as viaturas afetos ao transporte escolar, conforme anexo."/>
  </r>
  <r>
    <x v="0"/>
    <n v="0"/>
    <n v="0"/>
    <n v="0"/>
    <n v="2600"/>
    <x v="3254"/>
    <x v="0"/>
    <x v="0"/>
    <x v="0"/>
    <s v="03.16.15"/>
    <x v="0"/>
    <x v="0"/>
    <x v="0"/>
    <s v="Direção Financeira"/>
    <s v="03.16.15"/>
    <s v="Direção Financeira"/>
    <s v="03.16.15"/>
    <x v="81"/>
    <x v="0"/>
    <x v="0"/>
    <x v="7"/>
    <x v="0"/>
    <x v="0"/>
    <x v="0"/>
    <x v="0"/>
    <x v="10"/>
    <s v="2023-12-29"/>
    <x v="3"/>
    <n v="2600"/>
    <x v="0"/>
    <m/>
    <x v="0"/>
    <m/>
    <x v="25"/>
    <n v="100447033"/>
    <x v="0"/>
    <x v="0"/>
    <s v="Direção Financeira"/>
    <s v="ORI"/>
    <x v="0"/>
    <m/>
    <x v="0"/>
    <x v="0"/>
    <x v="0"/>
    <x v="0"/>
    <x v="0"/>
    <x v="0"/>
    <x v="0"/>
    <x v="0"/>
    <x v="0"/>
    <x v="0"/>
    <x v="0"/>
    <s v="Direção Financeira"/>
    <x v="0"/>
    <x v="0"/>
    <x v="0"/>
    <x v="0"/>
    <x v="0"/>
    <x v="0"/>
    <x v="0"/>
    <s v="000000"/>
    <x v="0"/>
    <x v="0"/>
    <x v="0"/>
    <x v="0"/>
    <s v="Ajuda de custo e Subsídio de transporte a favor do senhor secretario Emanuel Correia Semedo, pela sua deslocação a Tarrafal em missão de serviço, conforme anexo."/>
  </r>
  <r>
    <x v="2"/>
    <n v="0"/>
    <n v="0"/>
    <n v="0"/>
    <n v="1990"/>
    <x v="3255"/>
    <x v="0"/>
    <x v="0"/>
    <x v="0"/>
    <s v="01.26.02.07"/>
    <x v="28"/>
    <x v="5"/>
    <x v="6"/>
    <s v="Pesca"/>
    <s v="01.26.02"/>
    <s v="Pesca"/>
    <s v="01.26.02"/>
    <x v="20"/>
    <x v="0"/>
    <x v="0"/>
    <x v="0"/>
    <x v="0"/>
    <x v="1"/>
    <x v="2"/>
    <x v="0"/>
    <x v="0"/>
    <s v="2023-01-26"/>
    <x v="0"/>
    <n v="1990"/>
    <x v="0"/>
    <m/>
    <x v="0"/>
    <m/>
    <x v="10"/>
    <n v="100477243"/>
    <x v="0"/>
    <x v="0"/>
    <s v="Apoio para Aquisição de Materiais de Pescas e Botes"/>
    <s v="ORI"/>
    <x v="0"/>
    <m/>
    <x v="0"/>
    <x v="0"/>
    <x v="0"/>
    <x v="0"/>
    <x v="0"/>
    <x v="0"/>
    <x v="0"/>
    <x v="0"/>
    <x v="0"/>
    <x v="0"/>
    <x v="0"/>
    <s v="Apoio para Aquisição de Materiais de Pescas e Botes"/>
    <x v="0"/>
    <x v="0"/>
    <x v="0"/>
    <x v="0"/>
    <x v="1"/>
    <x v="0"/>
    <x v="0"/>
    <s v="000000"/>
    <x v="0"/>
    <x v="0"/>
    <x v="0"/>
    <x v="0"/>
    <s v="Pagamento á Pensão Gonçalves, referente a 4 almoço destinados a Associação de pescadores, conforme fatura e proposta em anexo."/>
  </r>
  <r>
    <x v="0"/>
    <n v="0"/>
    <n v="0"/>
    <n v="0"/>
    <n v="193"/>
    <x v="3256"/>
    <x v="0"/>
    <x v="1"/>
    <x v="0"/>
    <s v="80.02.01"/>
    <x v="2"/>
    <x v="2"/>
    <x v="2"/>
    <s v="Retenções Iur"/>
    <s v="80.02.01"/>
    <s v="Retenções Iur"/>
    <s v="80.02.01"/>
    <x v="2"/>
    <x v="0"/>
    <x v="2"/>
    <x v="0"/>
    <x v="1"/>
    <x v="2"/>
    <x v="1"/>
    <x v="0"/>
    <x v="1"/>
    <s v="2023-02-24"/>
    <x v="0"/>
    <n v="193"/>
    <x v="0"/>
    <m/>
    <x v="0"/>
    <m/>
    <x v="2"/>
    <n v="100474696"/>
    <x v="0"/>
    <x v="0"/>
    <s v="Retenções Iur"/>
    <s v="ORI"/>
    <x v="0"/>
    <s v="RIUR"/>
    <x v="0"/>
    <x v="0"/>
    <x v="0"/>
    <x v="0"/>
    <x v="0"/>
    <x v="0"/>
    <x v="0"/>
    <x v="0"/>
    <x v="0"/>
    <x v="0"/>
    <x v="0"/>
    <s v="Retenções Iur"/>
    <x v="0"/>
    <x v="0"/>
    <x v="0"/>
    <x v="0"/>
    <x v="2"/>
    <x v="0"/>
    <x v="0"/>
    <s v="000000"/>
    <x v="0"/>
    <x v="1"/>
    <x v="0"/>
    <x v="0"/>
    <s v="RETENCAO OT"/>
  </r>
  <r>
    <x v="0"/>
    <n v="0"/>
    <n v="0"/>
    <n v="0"/>
    <n v="3039"/>
    <x v="3257"/>
    <x v="0"/>
    <x v="1"/>
    <x v="0"/>
    <s v="80.02.10.01"/>
    <x v="6"/>
    <x v="2"/>
    <x v="2"/>
    <s v="Outros"/>
    <s v="80.02.10"/>
    <s v="Outros"/>
    <s v="80.02.10"/>
    <x v="12"/>
    <x v="0"/>
    <x v="2"/>
    <x v="0"/>
    <x v="1"/>
    <x v="2"/>
    <x v="1"/>
    <x v="0"/>
    <x v="1"/>
    <s v="2023-02-24"/>
    <x v="0"/>
    <n v="303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500"/>
    <x v="3258"/>
    <x v="0"/>
    <x v="0"/>
    <x v="0"/>
    <s v="01.27.02.11"/>
    <x v="21"/>
    <x v="4"/>
    <x v="5"/>
    <s v="Saneamento básico"/>
    <s v="01.27.02"/>
    <s v="Saneamento básico"/>
    <s v="01.27.02"/>
    <x v="21"/>
    <x v="0"/>
    <x v="5"/>
    <x v="8"/>
    <x v="0"/>
    <x v="1"/>
    <x v="0"/>
    <x v="0"/>
    <x v="1"/>
    <s v="2023-02-21"/>
    <x v="0"/>
    <n v="1500"/>
    <x v="0"/>
    <m/>
    <x v="0"/>
    <m/>
    <x v="2"/>
    <n v="100474696"/>
    <x v="0"/>
    <x v="2"/>
    <s v="Reforço do saneamento básico"/>
    <s v="ORI"/>
    <x v="0"/>
    <m/>
    <x v="0"/>
    <x v="0"/>
    <x v="0"/>
    <x v="0"/>
    <x v="0"/>
    <x v="0"/>
    <x v="0"/>
    <x v="0"/>
    <x v="0"/>
    <x v="0"/>
    <x v="0"/>
    <s v="Reforço do saneamento básico"/>
    <x v="0"/>
    <x v="0"/>
    <x v="0"/>
    <x v="0"/>
    <x v="1"/>
    <x v="0"/>
    <x v="0"/>
    <s v="000000"/>
    <x v="0"/>
    <x v="0"/>
    <x v="2"/>
    <x v="0"/>
    <s v="Pagamento a favor de Vasco Emanuel Freire, referente a pagamento da elaboração do projeto da eletricidade, para a iluminação da Pocilga Comunitária de Veneza, conforme anexo."/>
  </r>
  <r>
    <x v="0"/>
    <n v="0"/>
    <n v="0"/>
    <n v="0"/>
    <n v="8500"/>
    <x v="3258"/>
    <x v="0"/>
    <x v="0"/>
    <x v="0"/>
    <s v="01.27.02.11"/>
    <x v="21"/>
    <x v="4"/>
    <x v="5"/>
    <s v="Saneamento básico"/>
    <s v="01.27.02"/>
    <s v="Saneamento básico"/>
    <s v="01.27.02"/>
    <x v="21"/>
    <x v="0"/>
    <x v="5"/>
    <x v="8"/>
    <x v="0"/>
    <x v="1"/>
    <x v="0"/>
    <x v="0"/>
    <x v="1"/>
    <s v="2023-02-21"/>
    <x v="0"/>
    <n v="8500"/>
    <x v="0"/>
    <m/>
    <x v="0"/>
    <m/>
    <x v="402"/>
    <n v="100478867"/>
    <x v="0"/>
    <x v="0"/>
    <s v="Reforço do saneamento básico"/>
    <s v="ORI"/>
    <x v="0"/>
    <m/>
    <x v="0"/>
    <x v="0"/>
    <x v="0"/>
    <x v="0"/>
    <x v="0"/>
    <x v="0"/>
    <x v="0"/>
    <x v="0"/>
    <x v="0"/>
    <x v="0"/>
    <x v="0"/>
    <s v="Reforço do saneamento básico"/>
    <x v="0"/>
    <x v="0"/>
    <x v="0"/>
    <x v="0"/>
    <x v="1"/>
    <x v="0"/>
    <x v="0"/>
    <s v="000000"/>
    <x v="0"/>
    <x v="0"/>
    <x v="0"/>
    <x v="0"/>
    <s v="Pagamento a favor de Vasco Emanuel Freire, referente a pagamento da elaboração do projeto da eletricidade, para a iluminação da Pocilga Comunitária de Veneza, conforme anexo."/>
  </r>
  <r>
    <x v="0"/>
    <n v="0"/>
    <n v="0"/>
    <n v="0"/>
    <n v="914"/>
    <x v="3259"/>
    <x v="0"/>
    <x v="0"/>
    <x v="0"/>
    <s v="01.25.05.09"/>
    <x v="1"/>
    <x v="1"/>
    <x v="1"/>
    <s v="Saúde"/>
    <s v="01.25.05"/>
    <s v="Saúde"/>
    <s v="01.25.05"/>
    <x v="1"/>
    <x v="0"/>
    <x v="1"/>
    <x v="1"/>
    <x v="0"/>
    <x v="1"/>
    <x v="0"/>
    <x v="0"/>
    <x v="2"/>
    <s v="2023-03-24"/>
    <x v="0"/>
    <n v="914"/>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para apoio na compra do medicamento a favor da criança Quenilson Lopes, conforme anexo.  "/>
  </r>
  <r>
    <x v="0"/>
    <n v="0"/>
    <n v="0"/>
    <n v="0"/>
    <n v="6411"/>
    <x v="3260"/>
    <x v="0"/>
    <x v="1"/>
    <x v="0"/>
    <s v="80.02.01"/>
    <x v="2"/>
    <x v="2"/>
    <x v="2"/>
    <s v="Retenções Iur"/>
    <s v="80.02.01"/>
    <s v="Retenções Iur"/>
    <s v="80.02.01"/>
    <x v="2"/>
    <x v="0"/>
    <x v="2"/>
    <x v="0"/>
    <x v="1"/>
    <x v="2"/>
    <x v="1"/>
    <x v="0"/>
    <x v="2"/>
    <s v="2023-03-22"/>
    <x v="0"/>
    <n v="6411"/>
    <x v="0"/>
    <m/>
    <x v="0"/>
    <m/>
    <x v="2"/>
    <n v="100474696"/>
    <x v="0"/>
    <x v="0"/>
    <s v="Retenções Iur"/>
    <s v="ORI"/>
    <x v="0"/>
    <s v="RIUR"/>
    <x v="0"/>
    <x v="0"/>
    <x v="0"/>
    <x v="0"/>
    <x v="0"/>
    <x v="0"/>
    <x v="0"/>
    <x v="0"/>
    <x v="0"/>
    <x v="0"/>
    <x v="0"/>
    <s v="Retenções Iur"/>
    <x v="0"/>
    <x v="0"/>
    <x v="0"/>
    <x v="0"/>
    <x v="2"/>
    <x v="0"/>
    <x v="0"/>
    <s v="000000"/>
    <x v="0"/>
    <x v="1"/>
    <x v="0"/>
    <x v="0"/>
    <s v="RETENCAO OT"/>
  </r>
  <r>
    <x v="0"/>
    <n v="0"/>
    <n v="0"/>
    <n v="0"/>
    <n v="5157"/>
    <x v="3261"/>
    <x v="0"/>
    <x v="1"/>
    <x v="0"/>
    <s v="80.02.01"/>
    <x v="2"/>
    <x v="2"/>
    <x v="2"/>
    <s v="Retenções Iur"/>
    <s v="80.02.01"/>
    <s v="Retenções Iur"/>
    <s v="80.02.01"/>
    <x v="2"/>
    <x v="0"/>
    <x v="2"/>
    <x v="0"/>
    <x v="1"/>
    <x v="2"/>
    <x v="1"/>
    <x v="0"/>
    <x v="2"/>
    <s v="2023-03-22"/>
    <x v="0"/>
    <n v="5157"/>
    <x v="0"/>
    <m/>
    <x v="0"/>
    <m/>
    <x v="2"/>
    <n v="100474696"/>
    <x v="0"/>
    <x v="0"/>
    <s v="Retenções Iur"/>
    <s v="ORI"/>
    <x v="0"/>
    <s v="RIUR"/>
    <x v="0"/>
    <x v="0"/>
    <x v="0"/>
    <x v="0"/>
    <x v="0"/>
    <x v="0"/>
    <x v="0"/>
    <x v="0"/>
    <x v="0"/>
    <x v="0"/>
    <x v="0"/>
    <s v="Retenções Iur"/>
    <x v="0"/>
    <x v="0"/>
    <x v="0"/>
    <x v="0"/>
    <x v="2"/>
    <x v="0"/>
    <x v="0"/>
    <s v="000000"/>
    <x v="0"/>
    <x v="1"/>
    <x v="0"/>
    <x v="0"/>
    <s v="RETENCAO OT"/>
  </r>
  <r>
    <x v="0"/>
    <n v="0"/>
    <n v="0"/>
    <n v="0"/>
    <n v="15239"/>
    <x v="3262"/>
    <x v="0"/>
    <x v="1"/>
    <x v="0"/>
    <s v="80.02.01"/>
    <x v="2"/>
    <x v="2"/>
    <x v="2"/>
    <s v="Retenções Iur"/>
    <s v="80.02.01"/>
    <s v="Retenções Iur"/>
    <s v="80.02.01"/>
    <x v="2"/>
    <x v="0"/>
    <x v="2"/>
    <x v="0"/>
    <x v="1"/>
    <x v="2"/>
    <x v="1"/>
    <x v="0"/>
    <x v="2"/>
    <s v="2023-03-22"/>
    <x v="0"/>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3263"/>
    <x v="0"/>
    <x v="1"/>
    <x v="0"/>
    <s v="80.02.10.01"/>
    <x v="6"/>
    <x v="2"/>
    <x v="2"/>
    <s v="Outros"/>
    <s v="80.02.10"/>
    <s v="Outros"/>
    <s v="80.02.10"/>
    <x v="12"/>
    <x v="0"/>
    <x v="2"/>
    <x v="0"/>
    <x v="1"/>
    <x v="2"/>
    <x v="1"/>
    <x v="0"/>
    <x v="2"/>
    <s v="2023-03-22"/>
    <x v="0"/>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5409"/>
    <x v="3264"/>
    <x v="0"/>
    <x v="1"/>
    <x v="0"/>
    <s v="80.02.01"/>
    <x v="2"/>
    <x v="2"/>
    <x v="2"/>
    <s v="Retenções Iur"/>
    <s v="80.02.01"/>
    <s v="Retenções Iur"/>
    <s v="80.02.01"/>
    <x v="2"/>
    <x v="0"/>
    <x v="2"/>
    <x v="0"/>
    <x v="1"/>
    <x v="2"/>
    <x v="1"/>
    <x v="0"/>
    <x v="2"/>
    <s v="2023-03-22"/>
    <x v="0"/>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3265"/>
    <x v="0"/>
    <x v="1"/>
    <x v="0"/>
    <s v="80.02.10.01"/>
    <x v="6"/>
    <x v="2"/>
    <x v="2"/>
    <s v="Outros"/>
    <s v="80.02.10"/>
    <s v="Outros"/>
    <s v="80.02.10"/>
    <x v="12"/>
    <x v="0"/>
    <x v="2"/>
    <x v="0"/>
    <x v="1"/>
    <x v="2"/>
    <x v="1"/>
    <x v="0"/>
    <x v="2"/>
    <s v="2023-03-22"/>
    <x v="0"/>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72500"/>
    <x v="3266"/>
    <x v="0"/>
    <x v="0"/>
    <x v="0"/>
    <s v="01.28.03.06"/>
    <x v="30"/>
    <x v="6"/>
    <x v="7"/>
    <s v="Proteção Social"/>
    <s v="01.28.03"/>
    <s v="Proteção Social"/>
    <s v="01.28.03"/>
    <x v="21"/>
    <x v="0"/>
    <x v="5"/>
    <x v="8"/>
    <x v="0"/>
    <x v="1"/>
    <x v="0"/>
    <x v="0"/>
    <x v="3"/>
    <s v="2023-04-04"/>
    <x v="1"/>
    <n v="72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março 2023, conforme a folha em anexo.  "/>
  </r>
  <r>
    <x v="0"/>
    <n v="0"/>
    <n v="0"/>
    <n v="0"/>
    <n v="460"/>
    <x v="3267"/>
    <x v="0"/>
    <x v="1"/>
    <x v="0"/>
    <s v="03.03.10"/>
    <x v="4"/>
    <x v="0"/>
    <x v="3"/>
    <s v="Receitas Da Câmara"/>
    <s v="03.03.10"/>
    <s v="Receitas Da Câmara"/>
    <s v="03.03.10"/>
    <x v="4"/>
    <x v="0"/>
    <x v="3"/>
    <x v="3"/>
    <x v="0"/>
    <x v="0"/>
    <x v="1"/>
    <x v="0"/>
    <x v="3"/>
    <s v="2023-04-24"/>
    <x v="1"/>
    <n v="4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00"/>
    <x v="3268"/>
    <x v="0"/>
    <x v="0"/>
    <x v="0"/>
    <s v="01.27.07.04"/>
    <x v="32"/>
    <x v="4"/>
    <x v="5"/>
    <s v="Requalificação Urbana e Habitação 2"/>
    <s v="01.27.07"/>
    <s v="Requalificação Urbana e Habitação 2"/>
    <s v="01.27.07"/>
    <x v="18"/>
    <x v="0"/>
    <x v="0"/>
    <x v="0"/>
    <x v="0"/>
    <x v="1"/>
    <x v="2"/>
    <x v="0"/>
    <x v="3"/>
    <s v="2023-04-21"/>
    <x v="1"/>
    <n v="200000"/>
    <x v="0"/>
    <m/>
    <x v="0"/>
    <m/>
    <x v="403"/>
    <n v="100479120"/>
    <x v="0"/>
    <x v="0"/>
    <s v="Reabilitações de Estradas Rurais"/>
    <s v="ORI"/>
    <x v="0"/>
    <m/>
    <x v="0"/>
    <x v="0"/>
    <x v="0"/>
    <x v="0"/>
    <x v="0"/>
    <x v="0"/>
    <x v="0"/>
    <x v="0"/>
    <x v="0"/>
    <x v="0"/>
    <x v="0"/>
    <s v="Reabilitações de Estradas Rurais"/>
    <x v="0"/>
    <x v="0"/>
    <x v="0"/>
    <x v="0"/>
    <x v="1"/>
    <x v="0"/>
    <x v="0"/>
    <s v="000000"/>
    <x v="0"/>
    <x v="0"/>
    <x v="0"/>
    <x v="0"/>
    <s v="Pagamento a favor da Empresa Topodrones, referente ao contrato de aquisições de serviços na areia de topografia, conforme contrato em anexo. "/>
  </r>
  <r>
    <x v="0"/>
    <n v="0"/>
    <n v="0"/>
    <n v="0"/>
    <n v="50304"/>
    <x v="3269"/>
    <x v="0"/>
    <x v="1"/>
    <x v="0"/>
    <s v="03.03.10"/>
    <x v="4"/>
    <x v="0"/>
    <x v="3"/>
    <s v="Receitas Da Câmara"/>
    <s v="03.03.10"/>
    <s v="Receitas Da Câmara"/>
    <s v="03.03.10"/>
    <x v="8"/>
    <x v="0"/>
    <x v="0"/>
    <x v="0"/>
    <x v="0"/>
    <x v="0"/>
    <x v="1"/>
    <x v="0"/>
    <x v="3"/>
    <s v="2023-04-24"/>
    <x v="1"/>
    <n v="503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
    <x v="3270"/>
    <x v="0"/>
    <x v="1"/>
    <x v="0"/>
    <s v="03.03.10"/>
    <x v="4"/>
    <x v="0"/>
    <x v="3"/>
    <s v="Receitas Da Câmara"/>
    <s v="03.03.10"/>
    <s v="Receitas Da Câmara"/>
    <s v="03.03.10"/>
    <x v="6"/>
    <x v="0"/>
    <x v="3"/>
    <x v="3"/>
    <x v="0"/>
    <x v="0"/>
    <x v="1"/>
    <x v="0"/>
    <x v="3"/>
    <s v="2023-04-24"/>
    <x v="1"/>
    <n v="17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98330"/>
    <x v="3271"/>
    <x v="0"/>
    <x v="1"/>
    <x v="0"/>
    <s v="03.03.10"/>
    <x v="4"/>
    <x v="0"/>
    <x v="3"/>
    <s v="Receitas Da Câmara"/>
    <s v="03.03.10"/>
    <s v="Receitas Da Câmara"/>
    <s v="03.03.10"/>
    <x v="33"/>
    <x v="0"/>
    <x v="0"/>
    <x v="0"/>
    <x v="0"/>
    <x v="0"/>
    <x v="1"/>
    <x v="0"/>
    <x v="3"/>
    <s v="2023-04-24"/>
    <x v="1"/>
    <n v="2983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40"/>
    <x v="3272"/>
    <x v="0"/>
    <x v="1"/>
    <x v="0"/>
    <s v="03.03.10"/>
    <x v="4"/>
    <x v="0"/>
    <x v="3"/>
    <s v="Receitas Da Câmara"/>
    <s v="03.03.10"/>
    <s v="Receitas Da Câmara"/>
    <s v="03.03.10"/>
    <x v="11"/>
    <x v="0"/>
    <x v="3"/>
    <x v="3"/>
    <x v="0"/>
    <x v="0"/>
    <x v="1"/>
    <x v="0"/>
    <x v="3"/>
    <s v="2023-04-24"/>
    <x v="1"/>
    <n v="50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96"/>
    <x v="3273"/>
    <x v="0"/>
    <x v="1"/>
    <x v="0"/>
    <s v="03.03.10"/>
    <x v="4"/>
    <x v="0"/>
    <x v="3"/>
    <s v="Receitas Da Câmara"/>
    <s v="03.03.10"/>
    <s v="Receitas Da Câmara"/>
    <s v="03.03.10"/>
    <x v="25"/>
    <x v="0"/>
    <x v="3"/>
    <x v="3"/>
    <x v="0"/>
    <x v="0"/>
    <x v="1"/>
    <x v="0"/>
    <x v="3"/>
    <s v="2023-04-24"/>
    <x v="1"/>
    <n v="35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00"/>
    <x v="3274"/>
    <x v="0"/>
    <x v="1"/>
    <x v="0"/>
    <s v="03.03.10"/>
    <x v="4"/>
    <x v="0"/>
    <x v="3"/>
    <s v="Receitas Da Câmara"/>
    <s v="03.03.10"/>
    <s v="Receitas Da Câmara"/>
    <s v="03.03.10"/>
    <x v="7"/>
    <x v="0"/>
    <x v="3"/>
    <x v="3"/>
    <x v="0"/>
    <x v="0"/>
    <x v="1"/>
    <x v="0"/>
    <x v="3"/>
    <s v="2023-04-24"/>
    <x v="1"/>
    <n v="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275"/>
    <x v="0"/>
    <x v="1"/>
    <x v="0"/>
    <s v="03.03.10"/>
    <x v="4"/>
    <x v="0"/>
    <x v="3"/>
    <s v="Receitas Da Câmara"/>
    <s v="03.03.10"/>
    <s v="Receitas Da Câmara"/>
    <s v="03.03.10"/>
    <x v="10"/>
    <x v="0"/>
    <x v="3"/>
    <x v="5"/>
    <x v="0"/>
    <x v="0"/>
    <x v="1"/>
    <x v="0"/>
    <x v="3"/>
    <s v="2023-04-24"/>
    <x v="1"/>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900"/>
    <x v="3276"/>
    <x v="0"/>
    <x v="1"/>
    <x v="0"/>
    <s v="03.03.10"/>
    <x v="4"/>
    <x v="0"/>
    <x v="3"/>
    <s v="Receitas Da Câmara"/>
    <s v="03.03.10"/>
    <s v="Receitas Da Câmara"/>
    <s v="03.03.10"/>
    <x v="5"/>
    <x v="0"/>
    <x v="0"/>
    <x v="4"/>
    <x v="0"/>
    <x v="0"/>
    <x v="1"/>
    <x v="0"/>
    <x v="3"/>
    <s v="2023-04-24"/>
    <x v="1"/>
    <n v="26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3277"/>
    <x v="0"/>
    <x v="1"/>
    <x v="0"/>
    <s v="03.03.10"/>
    <x v="4"/>
    <x v="0"/>
    <x v="3"/>
    <s v="Receitas Da Câmara"/>
    <s v="03.03.10"/>
    <s v="Receitas Da Câmara"/>
    <s v="03.03.10"/>
    <x v="28"/>
    <x v="0"/>
    <x v="3"/>
    <x v="3"/>
    <x v="0"/>
    <x v="0"/>
    <x v="1"/>
    <x v="0"/>
    <x v="3"/>
    <s v="2023-04-24"/>
    <x v="1"/>
    <n v="4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40"/>
    <x v="3278"/>
    <x v="0"/>
    <x v="1"/>
    <x v="0"/>
    <s v="03.03.10"/>
    <x v="4"/>
    <x v="0"/>
    <x v="3"/>
    <s v="Receitas Da Câmara"/>
    <s v="03.03.10"/>
    <s v="Receitas Da Câmara"/>
    <s v="03.03.10"/>
    <x v="32"/>
    <x v="0"/>
    <x v="3"/>
    <x v="3"/>
    <x v="0"/>
    <x v="0"/>
    <x v="1"/>
    <x v="0"/>
    <x v="3"/>
    <s v="2023-04-24"/>
    <x v="1"/>
    <n v="1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3279"/>
    <x v="0"/>
    <x v="1"/>
    <x v="0"/>
    <s v="03.03.10"/>
    <x v="4"/>
    <x v="0"/>
    <x v="3"/>
    <s v="Receitas Da Câmara"/>
    <s v="03.03.10"/>
    <s v="Receitas Da Câmara"/>
    <s v="03.03.10"/>
    <x v="34"/>
    <x v="0"/>
    <x v="3"/>
    <x v="3"/>
    <x v="0"/>
    <x v="0"/>
    <x v="1"/>
    <x v="0"/>
    <x v="3"/>
    <s v="2023-04-24"/>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3280"/>
    <x v="0"/>
    <x v="1"/>
    <x v="0"/>
    <s v="03.03.10"/>
    <x v="4"/>
    <x v="0"/>
    <x v="3"/>
    <s v="Receitas Da Câmara"/>
    <s v="03.03.10"/>
    <s v="Receitas Da Câmara"/>
    <s v="03.03.10"/>
    <x v="9"/>
    <x v="0"/>
    <x v="3"/>
    <x v="3"/>
    <x v="0"/>
    <x v="0"/>
    <x v="1"/>
    <x v="0"/>
    <x v="3"/>
    <s v="2023-04-24"/>
    <x v="1"/>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1178"/>
    <x v="3281"/>
    <x v="0"/>
    <x v="0"/>
    <x v="0"/>
    <s v="03.16.15"/>
    <x v="0"/>
    <x v="0"/>
    <x v="0"/>
    <s v="Direção Financeira"/>
    <s v="03.16.15"/>
    <s v="Direção Financeira"/>
    <s v="03.16.15"/>
    <x v="77"/>
    <x v="0"/>
    <x v="0"/>
    <x v="0"/>
    <x v="0"/>
    <x v="0"/>
    <x v="0"/>
    <x v="0"/>
    <x v="5"/>
    <s v="2023-05-03"/>
    <x v="1"/>
    <n v="671178"/>
    <x v="0"/>
    <m/>
    <x v="0"/>
    <m/>
    <x v="9"/>
    <n v="100392190"/>
    <x v="0"/>
    <x v="0"/>
    <s v="Direção Financeira"/>
    <s v="ORI"/>
    <x v="0"/>
    <m/>
    <x v="0"/>
    <x v="0"/>
    <x v="0"/>
    <x v="0"/>
    <x v="0"/>
    <x v="0"/>
    <x v="0"/>
    <x v="0"/>
    <x v="0"/>
    <x v="0"/>
    <x v="0"/>
    <s v="Direção Financeira"/>
    <x v="0"/>
    <x v="0"/>
    <x v="0"/>
    <x v="0"/>
    <x v="0"/>
    <x v="0"/>
    <x v="0"/>
    <s v="000000"/>
    <x v="0"/>
    <x v="0"/>
    <x v="0"/>
    <x v="0"/>
    <s v="Comparticipação da CMSM com 15% dos descontos de previdência social a favor da INPS referente a Abril de 2023 conforme documentos anexos"/>
  </r>
  <r>
    <x v="0"/>
    <n v="0"/>
    <n v="0"/>
    <n v="0"/>
    <n v="9000"/>
    <x v="3282"/>
    <x v="0"/>
    <x v="0"/>
    <x v="0"/>
    <s v="03.16.01"/>
    <x v="14"/>
    <x v="0"/>
    <x v="0"/>
    <s v="Assembleia Municipal"/>
    <s v="03.16.01"/>
    <s v="Assembleia Municipal"/>
    <s v="03.16.01"/>
    <x v="19"/>
    <x v="0"/>
    <x v="0"/>
    <x v="7"/>
    <x v="0"/>
    <x v="0"/>
    <x v="0"/>
    <x v="0"/>
    <x v="5"/>
    <s v="2023-05-22"/>
    <x v="1"/>
    <n v="9000"/>
    <x v="0"/>
    <m/>
    <x v="0"/>
    <m/>
    <x v="188"/>
    <n v="100438723"/>
    <x v="0"/>
    <x v="0"/>
    <s v="Assembleia Municipal"/>
    <s v="ORI"/>
    <x v="0"/>
    <s v="AM"/>
    <x v="0"/>
    <x v="0"/>
    <x v="0"/>
    <x v="0"/>
    <x v="0"/>
    <x v="0"/>
    <x v="0"/>
    <x v="0"/>
    <x v="0"/>
    <x v="0"/>
    <x v="0"/>
    <s v="Assembleia Municipal"/>
    <x v="0"/>
    <x v="0"/>
    <x v="0"/>
    <x v="0"/>
    <x v="0"/>
    <x v="0"/>
    <x v="0"/>
    <s v="000000"/>
    <x v="0"/>
    <x v="0"/>
    <x v="0"/>
    <x v="0"/>
    <s v=" Ajuda de custo a favor da senhora Presidenta da Assembleia Municipal, Leocádia Furtado pela sua deslocação em missão de serviço a cidade da Praia, nos dias 18,19 e 20 de Maio de 2023, conforme justificativo em anexo.    "/>
  </r>
  <r>
    <x v="2"/>
    <n v="0"/>
    <n v="0"/>
    <n v="0"/>
    <n v="9900"/>
    <x v="3283"/>
    <x v="0"/>
    <x v="0"/>
    <x v="0"/>
    <s v="01.23.04.14"/>
    <x v="8"/>
    <x v="3"/>
    <x v="4"/>
    <s v="Ambiente"/>
    <s v="01.23.04"/>
    <s v="Ambiente"/>
    <s v="01.23.04"/>
    <x v="18"/>
    <x v="0"/>
    <x v="0"/>
    <x v="0"/>
    <x v="0"/>
    <x v="1"/>
    <x v="2"/>
    <x v="0"/>
    <x v="5"/>
    <s v="2023-05-25"/>
    <x v="1"/>
    <n v="9900"/>
    <x v="0"/>
    <m/>
    <x v="0"/>
    <m/>
    <x v="404"/>
    <n v="100433657"/>
    <x v="0"/>
    <x v="0"/>
    <s v="Criação e Manutenção de Espaços Verdes"/>
    <s v="ORI"/>
    <x v="0"/>
    <s v="CMEV"/>
    <x v="0"/>
    <x v="0"/>
    <x v="0"/>
    <x v="0"/>
    <x v="0"/>
    <x v="0"/>
    <x v="0"/>
    <x v="0"/>
    <x v="0"/>
    <x v="0"/>
    <x v="0"/>
    <s v="Criação e Manutenção de Espaços Verdes"/>
    <x v="0"/>
    <x v="0"/>
    <x v="0"/>
    <x v="0"/>
    <x v="1"/>
    <x v="0"/>
    <x v="0"/>
    <s v="000000"/>
    <x v="0"/>
    <x v="0"/>
    <x v="0"/>
    <x v="0"/>
    <s v="Pagamento a favor da Senhora Ana Maria Fernandes, pela aquisição de 33 croton para ornamentação da orla marítima, conforme proposta em anexo.  "/>
  </r>
  <r>
    <x v="0"/>
    <n v="0"/>
    <n v="0"/>
    <n v="0"/>
    <n v="109360"/>
    <x v="3284"/>
    <x v="0"/>
    <x v="0"/>
    <x v="0"/>
    <s v="03.16.15"/>
    <x v="0"/>
    <x v="0"/>
    <x v="0"/>
    <s v="Direção Financeira"/>
    <s v="03.16.15"/>
    <s v="Direção Financeira"/>
    <s v="03.16.15"/>
    <x v="40"/>
    <x v="0"/>
    <x v="0"/>
    <x v="7"/>
    <x v="0"/>
    <x v="0"/>
    <x v="0"/>
    <x v="0"/>
    <x v="5"/>
    <s v="2023-05-25"/>
    <x v="1"/>
    <n v="109360"/>
    <x v="0"/>
    <m/>
    <x v="0"/>
    <m/>
    <x v="405"/>
    <n v="100477588"/>
    <x v="0"/>
    <x v="0"/>
    <s v="Direção Financeira"/>
    <s v="ORI"/>
    <x v="0"/>
    <m/>
    <x v="0"/>
    <x v="0"/>
    <x v="0"/>
    <x v="0"/>
    <x v="0"/>
    <x v="0"/>
    <x v="0"/>
    <x v="0"/>
    <x v="0"/>
    <x v="0"/>
    <x v="0"/>
    <s v="Direção Financeira"/>
    <x v="0"/>
    <x v="0"/>
    <x v="0"/>
    <x v="0"/>
    <x v="0"/>
    <x v="0"/>
    <x v="0"/>
    <s v="000000"/>
    <x v="0"/>
    <x v="0"/>
    <x v="0"/>
    <x v="0"/>
    <s v="Pagamento á Rochacom Lda, referente a impressão, cópia, encadernação e scanear dos documentos para a VIIIª sessão ordinária da Assembleia Municipal, do mandato 2020-2024, conforme fatura e proposta em anexo."/>
  </r>
  <r>
    <x v="0"/>
    <n v="0"/>
    <n v="0"/>
    <n v="0"/>
    <n v="35000"/>
    <x v="3285"/>
    <x v="0"/>
    <x v="1"/>
    <x v="0"/>
    <s v="03.03.10"/>
    <x v="4"/>
    <x v="0"/>
    <x v="3"/>
    <s v="Receitas Da Câmara"/>
    <s v="03.03.10"/>
    <s v="Receitas Da Câmara"/>
    <s v="03.03.10"/>
    <x v="45"/>
    <x v="0"/>
    <x v="6"/>
    <x v="11"/>
    <x v="0"/>
    <x v="0"/>
    <x v="1"/>
    <x v="0"/>
    <x v="5"/>
    <s v="2023-05-25"/>
    <x v="1"/>
    <n v="35000"/>
    <x v="0"/>
    <m/>
    <x v="0"/>
    <m/>
    <x v="8"/>
    <n v="100474914"/>
    <x v="0"/>
    <x v="0"/>
    <s v="Receitas Da Câmara"/>
    <s v="EXT"/>
    <x v="0"/>
    <s v="RDC"/>
    <x v="0"/>
    <x v="0"/>
    <x v="0"/>
    <x v="0"/>
    <x v="0"/>
    <x v="0"/>
    <x v="0"/>
    <x v="0"/>
    <x v="0"/>
    <x v="0"/>
    <x v="0"/>
    <s v="Receitas Da Câmara"/>
    <x v="0"/>
    <x v="0"/>
    <x v="0"/>
    <x v="0"/>
    <x v="0"/>
    <x v="0"/>
    <x v="0"/>
    <s v="000000"/>
    <x v="0"/>
    <x v="0"/>
    <x v="0"/>
    <x v="0"/>
    <s v="Transferência do Ministério da Justiça, para pagamento do salário do Sr. Emanuel Edgar Varela, conforme anexo. "/>
  </r>
  <r>
    <x v="0"/>
    <n v="0"/>
    <n v="0"/>
    <n v="0"/>
    <n v="42975"/>
    <x v="3286"/>
    <x v="0"/>
    <x v="0"/>
    <x v="0"/>
    <s v="01.25.01.10"/>
    <x v="11"/>
    <x v="1"/>
    <x v="1"/>
    <s v="Educação"/>
    <s v="01.25.01"/>
    <s v="Educação"/>
    <s v="01.25.01"/>
    <x v="21"/>
    <x v="0"/>
    <x v="5"/>
    <x v="8"/>
    <x v="0"/>
    <x v="1"/>
    <x v="0"/>
    <x v="0"/>
    <x v="4"/>
    <s v="2023-06-16"/>
    <x v="1"/>
    <n v="42975"/>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iveis, destinados as viaturas afetos ao transporte escolar da CMSM, confrome anexo."/>
  </r>
  <r>
    <x v="0"/>
    <n v="0"/>
    <n v="0"/>
    <n v="0"/>
    <n v="3040"/>
    <x v="3287"/>
    <x v="0"/>
    <x v="1"/>
    <x v="0"/>
    <s v="03.03.10"/>
    <x v="4"/>
    <x v="0"/>
    <x v="3"/>
    <s v="Receitas Da Câmara"/>
    <s v="03.03.10"/>
    <s v="Receitas Da Câmara"/>
    <s v="03.03.10"/>
    <x v="11"/>
    <x v="0"/>
    <x v="3"/>
    <x v="3"/>
    <x v="0"/>
    <x v="0"/>
    <x v="1"/>
    <x v="0"/>
    <x v="6"/>
    <s v="2023-07-26"/>
    <x v="2"/>
    <n v="30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350"/>
    <x v="3288"/>
    <x v="0"/>
    <x v="0"/>
    <x v="0"/>
    <s v="01.25.02.23"/>
    <x v="12"/>
    <x v="1"/>
    <x v="1"/>
    <s v="desporto"/>
    <s v="01.25.02"/>
    <s v="desporto"/>
    <s v="01.25.02"/>
    <x v="18"/>
    <x v="0"/>
    <x v="0"/>
    <x v="0"/>
    <x v="0"/>
    <x v="1"/>
    <x v="2"/>
    <x v="0"/>
    <x v="4"/>
    <s v="2023-06-22"/>
    <x v="1"/>
    <n v="135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 favor do Sr. Albertino Rodrigues Burgo, referente a prestação de serviço na reparação de portão e baliza do polivalente ne Ponta Verde, conforme anexo."/>
  </r>
  <r>
    <x v="2"/>
    <n v="0"/>
    <n v="0"/>
    <n v="0"/>
    <n v="7650"/>
    <x v="3288"/>
    <x v="0"/>
    <x v="0"/>
    <x v="0"/>
    <s v="01.25.02.23"/>
    <x v="12"/>
    <x v="1"/>
    <x v="1"/>
    <s v="desporto"/>
    <s v="01.25.02"/>
    <s v="desporto"/>
    <s v="01.25.02"/>
    <x v="18"/>
    <x v="0"/>
    <x v="0"/>
    <x v="0"/>
    <x v="0"/>
    <x v="1"/>
    <x v="2"/>
    <x v="0"/>
    <x v="4"/>
    <s v="2023-06-22"/>
    <x v="1"/>
    <n v="7650"/>
    <x v="0"/>
    <m/>
    <x v="0"/>
    <m/>
    <x v="406"/>
    <n v="100479502"/>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o Sr. Albertino Rodrigues Burgo, referente a prestação de serviço na reparação de portão e baliza do polivalente ne Ponta Verde, conforme anexo."/>
  </r>
  <r>
    <x v="0"/>
    <n v="0"/>
    <n v="0"/>
    <n v="0"/>
    <n v="3000"/>
    <x v="3289"/>
    <x v="0"/>
    <x v="0"/>
    <x v="0"/>
    <s v="01.27.04.10"/>
    <x v="13"/>
    <x v="4"/>
    <x v="5"/>
    <s v="Infra-Estruturas e Transportes"/>
    <s v="01.27.04"/>
    <s v="Infra-Estruturas e Transportes"/>
    <s v="01.27.04"/>
    <x v="21"/>
    <x v="0"/>
    <x v="5"/>
    <x v="8"/>
    <x v="0"/>
    <x v="1"/>
    <x v="0"/>
    <x v="0"/>
    <x v="4"/>
    <s v="2023-06-22"/>
    <x v="1"/>
    <n v="3000"/>
    <x v="0"/>
    <m/>
    <x v="0"/>
    <m/>
    <x v="292"/>
    <n v="100478471"/>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ar. Orlandina Ramos, pela a aquisição de 1 galucho de areia para as obras de requalificação urbana e ambiental de Praia de Calhetona, conforme anexo."/>
  </r>
  <r>
    <x v="0"/>
    <n v="0"/>
    <n v="0"/>
    <n v="0"/>
    <n v="23540"/>
    <x v="3290"/>
    <x v="0"/>
    <x v="0"/>
    <x v="0"/>
    <s v="03.16.15"/>
    <x v="0"/>
    <x v="0"/>
    <x v="0"/>
    <s v="Direção Financeira"/>
    <s v="03.16.15"/>
    <s v="Direção Financeira"/>
    <s v="03.16.15"/>
    <x v="0"/>
    <x v="0"/>
    <x v="0"/>
    <x v="0"/>
    <x v="0"/>
    <x v="0"/>
    <x v="0"/>
    <x v="0"/>
    <x v="4"/>
    <s v="2023-06-23"/>
    <x v="1"/>
    <n v="23540"/>
    <x v="0"/>
    <m/>
    <x v="0"/>
    <m/>
    <x v="0"/>
    <n v="100476920"/>
    <x v="0"/>
    <x v="0"/>
    <s v="Direção Financeira"/>
    <s v="ORI"/>
    <x v="0"/>
    <m/>
    <x v="0"/>
    <x v="0"/>
    <x v="0"/>
    <x v="0"/>
    <x v="0"/>
    <x v="0"/>
    <x v="0"/>
    <x v="0"/>
    <x v="0"/>
    <x v="0"/>
    <x v="0"/>
    <s v="Direção Financeira"/>
    <x v="0"/>
    <x v="0"/>
    <x v="0"/>
    <x v="0"/>
    <x v="0"/>
    <x v="0"/>
    <x v="0"/>
    <s v="000000"/>
    <x v="0"/>
    <x v="0"/>
    <x v="0"/>
    <x v="0"/>
    <s v="Pagamento a favor da Felisberto Carvalho, pala aquisição de combustíveis, destinados as viaturas afeto a obra calcetamento da estrada nº 02 de Bacio, conforme anexo.  "/>
  </r>
  <r>
    <x v="0"/>
    <n v="0"/>
    <n v="0"/>
    <n v="0"/>
    <n v="4655"/>
    <x v="3291"/>
    <x v="0"/>
    <x v="1"/>
    <x v="0"/>
    <s v="03.03.10"/>
    <x v="4"/>
    <x v="0"/>
    <x v="3"/>
    <s v="Receitas Da Câmara"/>
    <s v="03.03.10"/>
    <s v="Receitas Da Câmara"/>
    <s v="03.03.10"/>
    <x v="6"/>
    <x v="0"/>
    <x v="3"/>
    <x v="3"/>
    <x v="0"/>
    <x v="0"/>
    <x v="1"/>
    <x v="0"/>
    <x v="4"/>
    <s v="2023-06-30"/>
    <x v="1"/>
    <n v="46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3292"/>
    <x v="0"/>
    <x v="1"/>
    <x v="0"/>
    <s v="03.03.10"/>
    <x v="4"/>
    <x v="0"/>
    <x v="3"/>
    <s v="Receitas Da Câmara"/>
    <s v="03.03.10"/>
    <s v="Receitas Da Câmara"/>
    <s v="03.03.10"/>
    <x v="26"/>
    <x v="0"/>
    <x v="3"/>
    <x v="3"/>
    <x v="0"/>
    <x v="0"/>
    <x v="1"/>
    <x v="0"/>
    <x v="4"/>
    <s v="2023-06-30"/>
    <x v="1"/>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70"/>
    <x v="3293"/>
    <x v="0"/>
    <x v="1"/>
    <x v="0"/>
    <s v="03.03.10"/>
    <x v="4"/>
    <x v="0"/>
    <x v="3"/>
    <s v="Receitas Da Câmara"/>
    <s v="03.03.10"/>
    <s v="Receitas Da Câmara"/>
    <s v="03.03.10"/>
    <x v="11"/>
    <x v="0"/>
    <x v="3"/>
    <x v="3"/>
    <x v="0"/>
    <x v="0"/>
    <x v="1"/>
    <x v="0"/>
    <x v="4"/>
    <s v="2023-06-30"/>
    <x v="1"/>
    <n v="11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3294"/>
    <x v="0"/>
    <x v="1"/>
    <x v="0"/>
    <s v="03.03.10"/>
    <x v="4"/>
    <x v="0"/>
    <x v="3"/>
    <s v="Receitas Da Câmara"/>
    <s v="03.03.10"/>
    <s v="Receitas Da Câmara"/>
    <s v="03.03.10"/>
    <x v="7"/>
    <x v="0"/>
    <x v="3"/>
    <x v="3"/>
    <x v="0"/>
    <x v="0"/>
    <x v="1"/>
    <x v="0"/>
    <x v="4"/>
    <s v="2023-06-30"/>
    <x v="1"/>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3295"/>
    <x v="0"/>
    <x v="1"/>
    <x v="0"/>
    <s v="03.03.10"/>
    <x v="4"/>
    <x v="0"/>
    <x v="3"/>
    <s v="Receitas Da Câmara"/>
    <s v="03.03.10"/>
    <s v="Receitas Da Câmara"/>
    <s v="03.03.10"/>
    <x v="4"/>
    <x v="0"/>
    <x v="3"/>
    <x v="3"/>
    <x v="0"/>
    <x v="0"/>
    <x v="1"/>
    <x v="0"/>
    <x v="4"/>
    <s v="2023-06-30"/>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3"/>
    <x v="3296"/>
    <x v="0"/>
    <x v="1"/>
    <x v="0"/>
    <s v="03.03.10"/>
    <x v="4"/>
    <x v="0"/>
    <x v="3"/>
    <s v="Receitas Da Câmara"/>
    <s v="03.03.10"/>
    <s v="Receitas Da Câmara"/>
    <s v="03.03.10"/>
    <x v="28"/>
    <x v="0"/>
    <x v="3"/>
    <x v="3"/>
    <x v="0"/>
    <x v="0"/>
    <x v="1"/>
    <x v="0"/>
    <x v="4"/>
    <s v="2023-06-30"/>
    <x v="1"/>
    <n v="62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3297"/>
    <x v="0"/>
    <x v="1"/>
    <x v="0"/>
    <s v="03.03.10"/>
    <x v="4"/>
    <x v="0"/>
    <x v="3"/>
    <s v="Receitas Da Câmara"/>
    <s v="03.03.10"/>
    <s v="Receitas Da Câmara"/>
    <s v="03.03.10"/>
    <x v="34"/>
    <x v="0"/>
    <x v="3"/>
    <x v="3"/>
    <x v="0"/>
    <x v="0"/>
    <x v="1"/>
    <x v="0"/>
    <x v="4"/>
    <s v="2023-06-30"/>
    <x v="1"/>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3298"/>
    <x v="0"/>
    <x v="1"/>
    <x v="0"/>
    <s v="03.03.10"/>
    <x v="4"/>
    <x v="0"/>
    <x v="3"/>
    <s v="Receitas Da Câmara"/>
    <s v="03.03.10"/>
    <s v="Receitas Da Câmara"/>
    <s v="03.03.10"/>
    <x v="31"/>
    <x v="0"/>
    <x v="3"/>
    <x v="9"/>
    <x v="0"/>
    <x v="0"/>
    <x v="1"/>
    <x v="0"/>
    <x v="4"/>
    <s v="2023-06-30"/>
    <x v="1"/>
    <n v="1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000"/>
    <x v="3299"/>
    <x v="0"/>
    <x v="1"/>
    <x v="0"/>
    <s v="03.03.10"/>
    <x v="4"/>
    <x v="0"/>
    <x v="3"/>
    <s v="Receitas Da Câmara"/>
    <s v="03.03.10"/>
    <s v="Receitas Da Câmara"/>
    <s v="03.03.10"/>
    <x v="33"/>
    <x v="0"/>
    <x v="0"/>
    <x v="0"/>
    <x v="0"/>
    <x v="0"/>
    <x v="1"/>
    <x v="0"/>
    <x v="4"/>
    <s v="2023-06-30"/>
    <x v="1"/>
    <n v="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50"/>
    <x v="3300"/>
    <x v="0"/>
    <x v="1"/>
    <x v="0"/>
    <s v="03.03.10"/>
    <x v="4"/>
    <x v="0"/>
    <x v="3"/>
    <s v="Receitas Da Câmara"/>
    <s v="03.03.10"/>
    <s v="Receitas Da Câmara"/>
    <s v="03.03.10"/>
    <x v="32"/>
    <x v="0"/>
    <x v="3"/>
    <x v="3"/>
    <x v="0"/>
    <x v="0"/>
    <x v="1"/>
    <x v="0"/>
    <x v="4"/>
    <s v="2023-06-30"/>
    <x v="1"/>
    <n v="15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301"/>
    <x v="0"/>
    <x v="1"/>
    <x v="0"/>
    <s v="03.03.10"/>
    <x v="4"/>
    <x v="0"/>
    <x v="3"/>
    <s v="Receitas Da Câmara"/>
    <s v="03.03.10"/>
    <s v="Receitas Da Câmara"/>
    <s v="03.03.10"/>
    <x v="10"/>
    <x v="0"/>
    <x v="3"/>
    <x v="5"/>
    <x v="0"/>
    <x v="0"/>
    <x v="1"/>
    <x v="0"/>
    <x v="4"/>
    <s v="2023-06-30"/>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3302"/>
    <x v="0"/>
    <x v="1"/>
    <x v="0"/>
    <s v="03.03.10"/>
    <x v="4"/>
    <x v="0"/>
    <x v="3"/>
    <s v="Receitas Da Câmara"/>
    <s v="03.03.10"/>
    <s v="Receitas Da Câmara"/>
    <s v="03.03.10"/>
    <x v="9"/>
    <x v="0"/>
    <x v="3"/>
    <x v="3"/>
    <x v="0"/>
    <x v="0"/>
    <x v="1"/>
    <x v="0"/>
    <x v="4"/>
    <s v="2023-06-30"/>
    <x v="1"/>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303"/>
    <x v="0"/>
    <x v="1"/>
    <x v="0"/>
    <s v="03.03.10"/>
    <x v="4"/>
    <x v="0"/>
    <x v="3"/>
    <s v="Receitas Da Câmara"/>
    <s v="03.03.10"/>
    <s v="Receitas Da Câmara"/>
    <s v="03.03.10"/>
    <x v="27"/>
    <x v="0"/>
    <x v="3"/>
    <x v="3"/>
    <x v="0"/>
    <x v="0"/>
    <x v="1"/>
    <x v="0"/>
    <x v="4"/>
    <s v="2023-06-30"/>
    <x v="1"/>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44"/>
    <x v="3304"/>
    <x v="0"/>
    <x v="1"/>
    <x v="0"/>
    <s v="03.03.10"/>
    <x v="4"/>
    <x v="0"/>
    <x v="3"/>
    <s v="Receitas Da Câmara"/>
    <s v="03.03.10"/>
    <s v="Receitas Da Câmara"/>
    <s v="03.03.10"/>
    <x v="8"/>
    <x v="0"/>
    <x v="0"/>
    <x v="0"/>
    <x v="0"/>
    <x v="0"/>
    <x v="1"/>
    <x v="0"/>
    <x v="4"/>
    <s v="2023-06-30"/>
    <x v="1"/>
    <n v="6214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3305"/>
    <x v="0"/>
    <x v="1"/>
    <x v="0"/>
    <s v="03.03.10"/>
    <x v="4"/>
    <x v="0"/>
    <x v="3"/>
    <s v="Receitas Da Câmara"/>
    <s v="03.03.10"/>
    <s v="Receitas Da Câmara"/>
    <s v="03.03.10"/>
    <x v="5"/>
    <x v="0"/>
    <x v="0"/>
    <x v="4"/>
    <x v="0"/>
    <x v="0"/>
    <x v="1"/>
    <x v="0"/>
    <x v="4"/>
    <s v="2023-06-30"/>
    <x v="1"/>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3306"/>
    <x v="0"/>
    <x v="1"/>
    <x v="0"/>
    <s v="03.03.10"/>
    <x v="4"/>
    <x v="0"/>
    <x v="3"/>
    <s v="Receitas Da Câmara"/>
    <s v="03.03.10"/>
    <s v="Receitas Da Câmara"/>
    <s v="03.03.10"/>
    <x v="22"/>
    <x v="0"/>
    <x v="3"/>
    <x v="3"/>
    <x v="0"/>
    <x v="0"/>
    <x v="1"/>
    <x v="0"/>
    <x v="6"/>
    <s v="2023-07-26"/>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160"/>
    <x v="3307"/>
    <x v="0"/>
    <x v="1"/>
    <x v="0"/>
    <s v="03.03.10"/>
    <x v="4"/>
    <x v="0"/>
    <x v="3"/>
    <s v="Receitas Da Câmara"/>
    <s v="03.03.10"/>
    <s v="Receitas Da Câmara"/>
    <s v="03.03.10"/>
    <x v="6"/>
    <x v="0"/>
    <x v="3"/>
    <x v="3"/>
    <x v="0"/>
    <x v="0"/>
    <x v="1"/>
    <x v="0"/>
    <x v="6"/>
    <s v="2023-07-26"/>
    <x v="2"/>
    <n v="15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0"/>
    <x v="3308"/>
    <x v="0"/>
    <x v="1"/>
    <x v="0"/>
    <s v="03.03.10"/>
    <x v="4"/>
    <x v="0"/>
    <x v="3"/>
    <s v="Receitas Da Câmara"/>
    <s v="03.03.10"/>
    <s v="Receitas Da Câmara"/>
    <s v="03.03.10"/>
    <x v="4"/>
    <x v="0"/>
    <x v="3"/>
    <x v="3"/>
    <x v="0"/>
    <x v="0"/>
    <x v="1"/>
    <x v="0"/>
    <x v="6"/>
    <s v="2023-07-26"/>
    <x v="2"/>
    <n v="8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0"/>
    <x v="3309"/>
    <x v="0"/>
    <x v="1"/>
    <x v="0"/>
    <s v="03.03.10"/>
    <x v="4"/>
    <x v="0"/>
    <x v="3"/>
    <s v="Receitas Da Câmara"/>
    <s v="03.03.10"/>
    <s v="Receitas Da Câmara"/>
    <s v="03.03.10"/>
    <x v="9"/>
    <x v="0"/>
    <x v="3"/>
    <x v="3"/>
    <x v="0"/>
    <x v="0"/>
    <x v="1"/>
    <x v="0"/>
    <x v="6"/>
    <s v="2023-07-26"/>
    <x v="2"/>
    <n v="2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
    <x v="3310"/>
    <x v="0"/>
    <x v="1"/>
    <x v="0"/>
    <s v="03.03.10"/>
    <x v="4"/>
    <x v="0"/>
    <x v="3"/>
    <s v="Receitas Da Câmara"/>
    <s v="03.03.10"/>
    <s v="Receitas Da Câmara"/>
    <s v="03.03.10"/>
    <x v="30"/>
    <x v="0"/>
    <x v="3"/>
    <x v="9"/>
    <x v="0"/>
    <x v="0"/>
    <x v="1"/>
    <x v="0"/>
    <x v="6"/>
    <s v="2023-07-26"/>
    <x v="2"/>
    <n v="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
    <x v="3311"/>
    <x v="0"/>
    <x v="1"/>
    <x v="0"/>
    <s v="03.03.10"/>
    <x v="4"/>
    <x v="0"/>
    <x v="3"/>
    <s v="Receitas Da Câmara"/>
    <s v="03.03.10"/>
    <s v="Receitas Da Câmara"/>
    <s v="03.03.10"/>
    <x v="23"/>
    <x v="0"/>
    <x v="3"/>
    <x v="9"/>
    <x v="0"/>
    <x v="0"/>
    <x v="1"/>
    <x v="0"/>
    <x v="6"/>
    <s v="2023-07-26"/>
    <x v="2"/>
    <n v="6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66"/>
    <x v="3312"/>
    <x v="0"/>
    <x v="1"/>
    <x v="0"/>
    <s v="03.03.10"/>
    <x v="4"/>
    <x v="0"/>
    <x v="3"/>
    <s v="Receitas Da Câmara"/>
    <s v="03.03.10"/>
    <s v="Receitas Da Câmara"/>
    <s v="03.03.10"/>
    <x v="28"/>
    <x v="0"/>
    <x v="3"/>
    <x v="3"/>
    <x v="0"/>
    <x v="0"/>
    <x v="1"/>
    <x v="0"/>
    <x v="6"/>
    <s v="2023-07-26"/>
    <x v="2"/>
    <n v="54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3313"/>
    <x v="0"/>
    <x v="1"/>
    <x v="0"/>
    <s v="03.03.10"/>
    <x v="4"/>
    <x v="0"/>
    <x v="3"/>
    <s v="Receitas Da Câmara"/>
    <s v="03.03.10"/>
    <s v="Receitas Da Câmara"/>
    <s v="03.03.10"/>
    <x v="7"/>
    <x v="0"/>
    <x v="3"/>
    <x v="3"/>
    <x v="0"/>
    <x v="0"/>
    <x v="1"/>
    <x v="0"/>
    <x v="6"/>
    <s v="2023-07-26"/>
    <x v="2"/>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314"/>
    <x v="0"/>
    <x v="1"/>
    <x v="0"/>
    <s v="03.03.10"/>
    <x v="4"/>
    <x v="0"/>
    <x v="3"/>
    <s v="Receitas Da Câmara"/>
    <s v="03.03.10"/>
    <s v="Receitas Da Câmara"/>
    <s v="03.03.10"/>
    <x v="5"/>
    <x v="0"/>
    <x v="0"/>
    <x v="4"/>
    <x v="0"/>
    <x v="0"/>
    <x v="1"/>
    <x v="0"/>
    <x v="6"/>
    <s v="2023-07-26"/>
    <x v="2"/>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650"/>
    <x v="3315"/>
    <x v="0"/>
    <x v="1"/>
    <x v="0"/>
    <s v="03.03.10"/>
    <x v="4"/>
    <x v="0"/>
    <x v="3"/>
    <s v="Receitas Da Câmara"/>
    <s v="03.03.10"/>
    <s v="Receitas Da Câmara"/>
    <s v="03.03.10"/>
    <x v="34"/>
    <x v="0"/>
    <x v="3"/>
    <x v="3"/>
    <x v="0"/>
    <x v="0"/>
    <x v="1"/>
    <x v="0"/>
    <x v="6"/>
    <s v="2023-07-26"/>
    <x v="2"/>
    <n v="17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138"/>
    <x v="3316"/>
    <x v="0"/>
    <x v="1"/>
    <x v="0"/>
    <s v="03.03.10"/>
    <x v="4"/>
    <x v="0"/>
    <x v="3"/>
    <s v="Receitas Da Câmara"/>
    <s v="03.03.10"/>
    <s v="Receitas Da Câmara"/>
    <s v="03.03.10"/>
    <x v="8"/>
    <x v="0"/>
    <x v="0"/>
    <x v="0"/>
    <x v="0"/>
    <x v="0"/>
    <x v="1"/>
    <x v="0"/>
    <x v="6"/>
    <s v="2023-07-26"/>
    <x v="2"/>
    <n v="3413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1500"/>
    <x v="3317"/>
    <x v="0"/>
    <x v="0"/>
    <x v="0"/>
    <s v="01.28.01.08"/>
    <x v="43"/>
    <x v="6"/>
    <x v="7"/>
    <s v="Habitação Social"/>
    <s v="01.28.01"/>
    <s v="Habitação Social"/>
    <s v="01.28.01"/>
    <x v="18"/>
    <x v="0"/>
    <x v="0"/>
    <x v="0"/>
    <x v="0"/>
    <x v="1"/>
    <x v="2"/>
    <x v="0"/>
    <x v="11"/>
    <s v="2023-09-15"/>
    <x v="2"/>
    <n v="11500"/>
    <x v="0"/>
    <m/>
    <x v="0"/>
    <m/>
    <x v="124"/>
    <n v="100478943"/>
    <x v="0"/>
    <x v="0"/>
    <s v="Habitações Sociais"/>
    <s v="ORI"/>
    <x v="0"/>
    <s v="HS"/>
    <x v="0"/>
    <x v="0"/>
    <x v="0"/>
    <x v="0"/>
    <x v="0"/>
    <x v="0"/>
    <x v="0"/>
    <x v="0"/>
    <x v="0"/>
    <x v="0"/>
    <x v="0"/>
    <s v="Habitações Sociais"/>
    <x v="0"/>
    <x v="0"/>
    <x v="0"/>
    <x v="0"/>
    <x v="1"/>
    <x v="0"/>
    <x v="0"/>
    <s v="000000"/>
    <x v="0"/>
    <x v="0"/>
    <x v="0"/>
    <x v="0"/>
    <s v="Pagamento referente a aquisição de areia para reabilitação social, conforme proposta em anexo."/>
  </r>
  <r>
    <x v="0"/>
    <n v="0"/>
    <n v="0"/>
    <n v="0"/>
    <n v="20946"/>
    <x v="3318"/>
    <x v="0"/>
    <x v="1"/>
    <x v="0"/>
    <s v="80.02.01"/>
    <x v="2"/>
    <x v="2"/>
    <x v="2"/>
    <s v="Retenções Iur"/>
    <s v="80.02.01"/>
    <s v="Retenções Iur"/>
    <s v="80.02.01"/>
    <x v="2"/>
    <x v="0"/>
    <x v="2"/>
    <x v="0"/>
    <x v="1"/>
    <x v="2"/>
    <x v="1"/>
    <x v="0"/>
    <x v="7"/>
    <s v="2023-08-28"/>
    <x v="2"/>
    <n v="20946"/>
    <x v="0"/>
    <m/>
    <x v="0"/>
    <m/>
    <x v="2"/>
    <n v="100474696"/>
    <x v="0"/>
    <x v="0"/>
    <s v="Retenções Iur"/>
    <s v="ORI"/>
    <x v="0"/>
    <s v="RIUR"/>
    <x v="0"/>
    <x v="0"/>
    <x v="0"/>
    <x v="0"/>
    <x v="0"/>
    <x v="0"/>
    <x v="0"/>
    <x v="0"/>
    <x v="0"/>
    <x v="0"/>
    <x v="0"/>
    <s v="Retenções Iur"/>
    <x v="0"/>
    <x v="0"/>
    <x v="0"/>
    <x v="0"/>
    <x v="2"/>
    <x v="0"/>
    <x v="0"/>
    <s v="000000"/>
    <x v="0"/>
    <x v="1"/>
    <x v="0"/>
    <x v="0"/>
    <s v="RETENCAO OT"/>
  </r>
  <r>
    <x v="0"/>
    <n v="0"/>
    <n v="0"/>
    <n v="0"/>
    <n v="36600"/>
    <x v="3319"/>
    <x v="0"/>
    <x v="1"/>
    <x v="0"/>
    <s v="80.02.10.01"/>
    <x v="6"/>
    <x v="2"/>
    <x v="2"/>
    <s v="Outros"/>
    <s v="80.02.10"/>
    <s v="Outros"/>
    <s v="80.02.10"/>
    <x v="12"/>
    <x v="0"/>
    <x v="2"/>
    <x v="0"/>
    <x v="1"/>
    <x v="2"/>
    <x v="1"/>
    <x v="0"/>
    <x v="7"/>
    <s v="2023-08-28"/>
    <x v="2"/>
    <n v="3660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3320"/>
    <x v="0"/>
    <x v="1"/>
    <x v="0"/>
    <s v="80.02.10.02"/>
    <x v="7"/>
    <x v="2"/>
    <x v="2"/>
    <s v="Outros"/>
    <s v="80.02.10"/>
    <s v="Outros"/>
    <s v="80.02.10"/>
    <x v="13"/>
    <x v="0"/>
    <x v="2"/>
    <x v="0"/>
    <x v="1"/>
    <x v="2"/>
    <x v="1"/>
    <x v="0"/>
    <x v="7"/>
    <s v="2023-08-28"/>
    <x v="2"/>
    <n v="168"/>
    <x v="0"/>
    <m/>
    <x v="0"/>
    <m/>
    <x v="7"/>
    <n v="100474707"/>
    <x v="0"/>
    <x v="0"/>
    <s v="Retençoes STAPS"/>
    <s v="ORI"/>
    <x v="0"/>
    <s v="RSND"/>
    <x v="0"/>
    <x v="0"/>
    <x v="0"/>
    <x v="0"/>
    <x v="0"/>
    <x v="0"/>
    <x v="0"/>
    <x v="0"/>
    <x v="0"/>
    <x v="0"/>
    <x v="0"/>
    <s v="Retençoes STAPS"/>
    <x v="0"/>
    <x v="0"/>
    <x v="0"/>
    <x v="0"/>
    <x v="2"/>
    <x v="0"/>
    <x v="0"/>
    <s v="000000"/>
    <x v="0"/>
    <x v="1"/>
    <x v="0"/>
    <x v="0"/>
    <s v="RETENCAO OT"/>
  </r>
  <r>
    <x v="0"/>
    <n v="0"/>
    <n v="0"/>
    <n v="0"/>
    <n v="4748"/>
    <x v="3321"/>
    <x v="0"/>
    <x v="1"/>
    <x v="0"/>
    <s v="80.02.10.26"/>
    <x v="3"/>
    <x v="2"/>
    <x v="2"/>
    <s v="Outros"/>
    <s v="80.02.10"/>
    <s v="Outros"/>
    <s v="80.02.10"/>
    <x v="3"/>
    <x v="0"/>
    <x v="2"/>
    <x v="2"/>
    <x v="1"/>
    <x v="2"/>
    <x v="1"/>
    <x v="0"/>
    <x v="7"/>
    <s v="2023-08-28"/>
    <x v="2"/>
    <n v="4748"/>
    <x v="0"/>
    <m/>
    <x v="0"/>
    <m/>
    <x v="3"/>
    <n v="100479277"/>
    <x v="0"/>
    <x v="0"/>
    <s v="Retenção Sansung"/>
    <s v="ORI"/>
    <x v="0"/>
    <s v="RS"/>
    <x v="0"/>
    <x v="0"/>
    <x v="0"/>
    <x v="0"/>
    <x v="0"/>
    <x v="0"/>
    <x v="0"/>
    <x v="0"/>
    <x v="0"/>
    <x v="0"/>
    <x v="0"/>
    <s v="Retenção Sansung"/>
    <x v="0"/>
    <x v="0"/>
    <x v="0"/>
    <x v="0"/>
    <x v="2"/>
    <x v="0"/>
    <x v="0"/>
    <s v="000000"/>
    <x v="0"/>
    <x v="1"/>
    <x v="0"/>
    <x v="0"/>
    <s v="RETENCAO OT"/>
  </r>
  <r>
    <x v="0"/>
    <n v="0"/>
    <n v="0"/>
    <n v="0"/>
    <n v="1308223"/>
    <x v="3322"/>
    <x v="0"/>
    <x v="0"/>
    <x v="0"/>
    <s v="03.16.15"/>
    <x v="0"/>
    <x v="0"/>
    <x v="0"/>
    <s v="Direção Financeira"/>
    <s v="03.16.15"/>
    <s v="Direção Financeira"/>
    <s v="03.16.15"/>
    <x v="79"/>
    <x v="0"/>
    <x v="0"/>
    <x v="0"/>
    <x v="0"/>
    <x v="0"/>
    <x v="0"/>
    <x v="0"/>
    <x v="11"/>
    <s v="2023-09-29"/>
    <x v="2"/>
    <n v="1308223"/>
    <x v="0"/>
    <m/>
    <x v="0"/>
    <m/>
    <x v="8"/>
    <n v="100474914"/>
    <x v="0"/>
    <x v="0"/>
    <s v="Direção Financeira"/>
    <s v="ORI"/>
    <x v="0"/>
    <m/>
    <x v="0"/>
    <x v="0"/>
    <x v="0"/>
    <x v="0"/>
    <x v="0"/>
    <x v="0"/>
    <x v="0"/>
    <x v="0"/>
    <x v="0"/>
    <x v="0"/>
    <x v="0"/>
    <s v="Direção Financeira"/>
    <x v="0"/>
    <x v="0"/>
    <x v="0"/>
    <x v="0"/>
    <x v="0"/>
    <x v="0"/>
    <x v="0"/>
    <s v="099999"/>
    <x v="0"/>
    <x v="0"/>
    <x v="0"/>
    <x v="0"/>
    <s v="Despesas com juros referente ao mês de Setembro 2023 "/>
  </r>
  <r>
    <x v="2"/>
    <n v="0"/>
    <n v="0"/>
    <n v="0"/>
    <n v="1050"/>
    <x v="3323"/>
    <x v="0"/>
    <x v="0"/>
    <x v="0"/>
    <s v="01.27.04.09"/>
    <x v="29"/>
    <x v="4"/>
    <x v="5"/>
    <s v="Infra-Estruturas e Transportes"/>
    <s v="01.27.04"/>
    <s v="Infra-Estruturas e Transportes"/>
    <s v="01.27.04"/>
    <x v="20"/>
    <x v="0"/>
    <x v="0"/>
    <x v="0"/>
    <x v="0"/>
    <x v="1"/>
    <x v="2"/>
    <x v="0"/>
    <x v="8"/>
    <s v="2023-10-26"/>
    <x v="3"/>
    <n v="1050"/>
    <x v="0"/>
    <m/>
    <x v="0"/>
    <m/>
    <x v="2"/>
    <n v="100474696"/>
    <x v="0"/>
    <x v="2"/>
    <s v="Sinalização de Transito"/>
    <s v="ORI"/>
    <x v="0"/>
    <m/>
    <x v="0"/>
    <x v="0"/>
    <x v="0"/>
    <x v="0"/>
    <x v="0"/>
    <x v="0"/>
    <x v="0"/>
    <x v="0"/>
    <x v="0"/>
    <x v="0"/>
    <x v="0"/>
    <s v="Sinalização de Transito"/>
    <x v="0"/>
    <x v="0"/>
    <x v="0"/>
    <x v="0"/>
    <x v="1"/>
    <x v="0"/>
    <x v="0"/>
    <s v="000000"/>
    <x v="0"/>
    <x v="0"/>
    <x v="2"/>
    <x v="0"/>
    <s v="Pagamento referente a trabalhos de confecionamento de sapatas para identificação das vias de transito, conforme doc em anexo."/>
  </r>
  <r>
    <x v="2"/>
    <n v="0"/>
    <n v="0"/>
    <n v="0"/>
    <n v="5950"/>
    <x v="3323"/>
    <x v="0"/>
    <x v="0"/>
    <x v="0"/>
    <s v="01.27.04.09"/>
    <x v="29"/>
    <x v="4"/>
    <x v="5"/>
    <s v="Infra-Estruturas e Transportes"/>
    <s v="01.27.04"/>
    <s v="Infra-Estruturas e Transportes"/>
    <s v="01.27.04"/>
    <x v="20"/>
    <x v="0"/>
    <x v="0"/>
    <x v="0"/>
    <x v="0"/>
    <x v="1"/>
    <x v="2"/>
    <x v="0"/>
    <x v="8"/>
    <s v="2023-10-26"/>
    <x v="3"/>
    <n v="5950"/>
    <x v="0"/>
    <m/>
    <x v="0"/>
    <m/>
    <x v="252"/>
    <n v="100478635"/>
    <x v="0"/>
    <x v="0"/>
    <s v="Sinalização de Transito"/>
    <s v="ORI"/>
    <x v="0"/>
    <m/>
    <x v="0"/>
    <x v="0"/>
    <x v="0"/>
    <x v="0"/>
    <x v="0"/>
    <x v="0"/>
    <x v="0"/>
    <x v="0"/>
    <x v="0"/>
    <x v="0"/>
    <x v="0"/>
    <s v="Sinalização de Transito"/>
    <x v="0"/>
    <x v="0"/>
    <x v="0"/>
    <x v="0"/>
    <x v="1"/>
    <x v="0"/>
    <x v="0"/>
    <s v="000000"/>
    <x v="0"/>
    <x v="0"/>
    <x v="0"/>
    <x v="0"/>
    <s v="Pagamento referente a trabalhos de confecionamento de sapatas para identificação das vias de transito, conforme doc em anexo."/>
  </r>
  <r>
    <x v="2"/>
    <n v="0"/>
    <n v="0"/>
    <n v="0"/>
    <n v="48310"/>
    <x v="3324"/>
    <x v="0"/>
    <x v="0"/>
    <x v="0"/>
    <s v="01.27.06.41"/>
    <x v="24"/>
    <x v="4"/>
    <x v="5"/>
    <s v="Requalificação Urbana e habitação"/>
    <s v="01.27.06"/>
    <s v="Requalificação Urbana e habitação"/>
    <s v="01.27.06"/>
    <x v="46"/>
    <x v="0"/>
    <x v="0"/>
    <x v="0"/>
    <x v="0"/>
    <x v="1"/>
    <x v="2"/>
    <x v="0"/>
    <x v="8"/>
    <s v="2023-10-30"/>
    <x v="3"/>
    <n v="48310"/>
    <x v="0"/>
    <m/>
    <x v="0"/>
    <m/>
    <x v="152"/>
    <n v="100475220"/>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Drogaria Tchukbest Holdings, pela a aquisição de materias para a reabilitação do jardim de Pilão Cão, confrome anexo."/>
  </r>
  <r>
    <x v="2"/>
    <n v="0"/>
    <n v="0"/>
    <n v="0"/>
    <n v="200000"/>
    <x v="3325"/>
    <x v="0"/>
    <x v="0"/>
    <x v="0"/>
    <s v="01.27.07.04"/>
    <x v="32"/>
    <x v="4"/>
    <x v="5"/>
    <s v="Requalificação Urbana e Habitação 2"/>
    <s v="01.27.07"/>
    <s v="Requalificação Urbana e Habitação 2"/>
    <s v="01.27.07"/>
    <x v="18"/>
    <x v="0"/>
    <x v="0"/>
    <x v="0"/>
    <x v="0"/>
    <x v="1"/>
    <x v="2"/>
    <x v="0"/>
    <x v="9"/>
    <s v="2023-11-13"/>
    <x v="3"/>
    <n v="200000"/>
    <x v="0"/>
    <m/>
    <x v="0"/>
    <m/>
    <x v="87"/>
    <n v="100478928"/>
    <x v="0"/>
    <x v="0"/>
    <s v="Reabilitações de Estradas Rurais"/>
    <s v="ORI"/>
    <x v="0"/>
    <m/>
    <x v="0"/>
    <x v="0"/>
    <x v="0"/>
    <x v="0"/>
    <x v="0"/>
    <x v="0"/>
    <x v="0"/>
    <x v="0"/>
    <x v="0"/>
    <x v="0"/>
    <x v="0"/>
    <s v="Reabilitações de Estradas Rurais"/>
    <x v="0"/>
    <x v="0"/>
    <x v="0"/>
    <x v="0"/>
    <x v="1"/>
    <x v="0"/>
    <x v="0"/>
    <s v="000000"/>
    <x v="0"/>
    <x v="0"/>
    <x v="0"/>
    <x v="0"/>
    <s v="Pagamento da 12ª parcela do valor do contrato a favor da Empresa Semedo Semedo Construções e Feiras, referente a empreitada de obra de calcetamento da estrada de Palha Carga, conforme anexo.  "/>
  </r>
  <r>
    <x v="0"/>
    <n v="0"/>
    <n v="0"/>
    <n v="0"/>
    <n v="972"/>
    <x v="3326"/>
    <x v="0"/>
    <x v="0"/>
    <x v="0"/>
    <s v="01.25.05.09"/>
    <x v="1"/>
    <x v="1"/>
    <x v="1"/>
    <s v="Saúde"/>
    <s v="01.25.05"/>
    <s v="Saúde"/>
    <s v="01.25.05"/>
    <x v="1"/>
    <x v="0"/>
    <x v="1"/>
    <x v="1"/>
    <x v="0"/>
    <x v="1"/>
    <x v="0"/>
    <x v="0"/>
    <x v="9"/>
    <s v="2023-11-29"/>
    <x v="3"/>
    <n v="972"/>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empresa Farmácia São Miguel, referente ao apoio na compra de medicamento para senhora Arcângela Furtado, conforme justificativo em anexo. "/>
  </r>
  <r>
    <x v="2"/>
    <n v="0"/>
    <n v="0"/>
    <n v="0"/>
    <n v="250000"/>
    <x v="3327"/>
    <x v="0"/>
    <x v="0"/>
    <x v="0"/>
    <s v="01.27.06.80"/>
    <x v="15"/>
    <x v="4"/>
    <x v="5"/>
    <s v="Requalificação Urbana e habitação"/>
    <s v="01.27.06"/>
    <s v="Requalificação Urbana e habitação"/>
    <s v="01.27.06"/>
    <x v="18"/>
    <x v="0"/>
    <x v="0"/>
    <x v="0"/>
    <x v="0"/>
    <x v="1"/>
    <x v="2"/>
    <x v="0"/>
    <x v="9"/>
    <s v="2023-11-29"/>
    <x v="3"/>
    <n v="250000"/>
    <x v="0"/>
    <m/>
    <x v="0"/>
    <m/>
    <x v="264"/>
    <n v="100479232"/>
    <x v="0"/>
    <x v="0"/>
    <s v="Requalificação Urbana de Veneza"/>
    <s v="ORI"/>
    <x v="0"/>
    <m/>
    <x v="0"/>
    <x v="0"/>
    <x v="0"/>
    <x v="0"/>
    <x v="0"/>
    <x v="0"/>
    <x v="0"/>
    <x v="0"/>
    <x v="0"/>
    <x v="0"/>
    <x v="0"/>
    <s v="Requalificação Urbana de Veneza"/>
    <x v="0"/>
    <x v="0"/>
    <x v="0"/>
    <x v="0"/>
    <x v="1"/>
    <x v="0"/>
    <x v="0"/>
    <s v="000000"/>
    <x v="0"/>
    <x v="0"/>
    <x v="0"/>
    <x v="0"/>
    <s v="Pagamento referente a aquisição de paralelos, conforme proposta em anexo."/>
  </r>
  <r>
    <x v="0"/>
    <n v="0"/>
    <n v="0"/>
    <n v="0"/>
    <n v="100296"/>
    <x v="3328"/>
    <x v="0"/>
    <x v="0"/>
    <x v="0"/>
    <s v="03.16.15"/>
    <x v="0"/>
    <x v="0"/>
    <x v="0"/>
    <s v="Direção Financeira"/>
    <s v="03.16.15"/>
    <s v="Direção Financeira"/>
    <s v="03.16.15"/>
    <x v="42"/>
    <x v="0"/>
    <x v="0"/>
    <x v="7"/>
    <x v="0"/>
    <x v="0"/>
    <x v="0"/>
    <x v="0"/>
    <x v="10"/>
    <s v="2023-12-05"/>
    <x v="3"/>
    <n v="100296"/>
    <x v="0"/>
    <m/>
    <x v="0"/>
    <m/>
    <x v="8"/>
    <n v="100474914"/>
    <x v="0"/>
    <x v="0"/>
    <s v="Direção Financeira"/>
    <s v="ORI"/>
    <x v="0"/>
    <m/>
    <x v="0"/>
    <x v="0"/>
    <x v="0"/>
    <x v="0"/>
    <x v="0"/>
    <x v="0"/>
    <x v="0"/>
    <x v="0"/>
    <x v="0"/>
    <x v="0"/>
    <x v="0"/>
    <s v="Direção Financeira"/>
    <x v="0"/>
    <x v="0"/>
    <x v="0"/>
    <x v="0"/>
    <x v="0"/>
    <x v="0"/>
    <x v="0"/>
    <s v="099999"/>
    <x v="0"/>
    <x v="0"/>
    <x v="0"/>
    <x v="0"/>
    <s v="Pagamento da Divida com CV Telecom, conforme copia de estrato em anexo."/>
  </r>
  <r>
    <x v="2"/>
    <n v="0"/>
    <n v="0"/>
    <n v="0"/>
    <n v="900"/>
    <x v="3329"/>
    <x v="0"/>
    <x v="0"/>
    <x v="0"/>
    <s v="01.25.02.17"/>
    <x v="27"/>
    <x v="1"/>
    <x v="1"/>
    <s v="desporto"/>
    <s v="01.25.02"/>
    <s v="desporto"/>
    <s v="01.25.02"/>
    <x v="18"/>
    <x v="0"/>
    <x v="0"/>
    <x v="0"/>
    <x v="0"/>
    <x v="1"/>
    <x v="2"/>
    <x v="0"/>
    <x v="7"/>
    <s v="2023-08-07"/>
    <x v="2"/>
    <n v="900"/>
    <x v="0"/>
    <m/>
    <x v="0"/>
    <m/>
    <x v="2"/>
    <n v="100474696"/>
    <x v="0"/>
    <x v="2"/>
    <s v="Construção e Reabilitação de Placas Desportivas"/>
    <s v="ORI"/>
    <x v="0"/>
    <m/>
    <x v="0"/>
    <x v="0"/>
    <x v="0"/>
    <x v="0"/>
    <x v="0"/>
    <x v="0"/>
    <x v="0"/>
    <x v="0"/>
    <x v="0"/>
    <x v="0"/>
    <x v="0"/>
    <s v="Construção e Reabilitação de Placas Desportivas"/>
    <x v="0"/>
    <x v="0"/>
    <x v="0"/>
    <x v="0"/>
    <x v="1"/>
    <x v="0"/>
    <x v="0"/>
    <s v="000000"/>
    <x v="0"/>
    <x v="0"/>
    <x v="2"/>
    <x v="0"/>
    <s v="Pagamento a favor do Sr. Albertino Rodrigues Nunes Burgo, referente a prestação de serviços na reparação de portão e balizas na placa desportivo na localidade de Pilão Cão, conforme anexo."/>
  </r>
  <r>
    <x v="2"/>
    <n v="0"/>
    <n v="0"/>
    <n v="0"/>
    <n v="5100"/>
    <x v="3329"/>
    <x v="0"/>
    <x v="0"/>
    <x v="0"/>
    <s v="01.25.02.17"/>
    <x v="27"/>
    <x v="1"/>
    <x v="1"/>
    <s v="desporto"/>
    <s v="01.25.02"/>
    <s v="desporto"/>
    <s v="01.25.02"/>
    <x v="18"/>
    <x v="0"/>
    <x v="0"/>
    <x v="0"/>
    <x v="0"/>
    <x v="1"/>
    <x v="2"/>
    <x v="0"/>
    <x v="7"/>
    <s v="2023-08-07"/>
    <x v="2"/>
    <n v="5100"/>
    <x v="0"/>
    <m/>
    <x v="0"/>
    <m/>
    <x v="406"/>
    <n v="100479502"/>
    <x v="0"/>
    <x v="0"/>
    <s v="Construção e Reabilitação de Placas Desportivas"/>
    <s v="ORI"/>
    <x v="0"/>
    <m/>
    <x v="0"/>
    <x v="0"/>
    <x v="0"/>
    <x v="0"/>
    <x v="0"/>
    <x v="0"/>
    <x v="0"/>
    <x v="0"/>
    <x v="0"/>
    <x v="0"/>
    <x v="0"/>
    <s v="Construção e Reabilitação de Placas Desportivas"/>
    <x v="0"/>
    <x v="0"/>
    <x v="0"/>
    <x v="0"/>
    <x v="1"/>
    <x v="0"/>
    <x v="0"/>
    <s v="000000"/>
    <x v="0"/>
    <x v="0"/>
    <x v="0"/>
    <x v="0"/>
    <s v="Pagamento a favor do Sr. Albertino Rodrigues Nunes Burgo, referente a prestação de serviços na reparação de portão e balizas na placa desportivo na localidade de Pilão Cão, conforme anexo."/>
  </r>
  <r>
    <x v="0"/>
    <n v="0"/>
    <n v="0"/>
    <n v="0"/>
    <n v="25813"/>
    <x v="3330"/>
    <x v="0"/>
    <x v="1"/>
    <x v="0"/>
    <s v="80.02.01"/>
    <x v="2"/>
    <x v="2"/>
    <x v="2"/>
    <s v="Retenções Iur"/>
    <s v="80.02.01"/>
    <s v="Retenções Iur"/>
    <s v="80.02.01"/>
    <x v="2"/>
    <x v="0"/>
    <x v="2"/>
    <x v="0"/>
    <x v="1"/>
    <x v="2"/>
    <x v="1"/>
    <x v="0"/>
    <x v="0"/>
    <s v="2023-01-27"/>
    <x v="0"/>
    <n v="25813"/>
    <x v="0"/>
    <m/>
    <x v="0"/>
    <m/>
    <x v="2"/>
    <n v="100474696"/>
    <x v="0"/>
    <x v="0"/>
    <s v="Retenções Iur"/>
    <s v="ORI"/>
    <x v="0"/>
    <s v="RIUR"/>
    <x v="0"/>
    <x v="0"/>
    <x v="0"/>
    <x v="0"/>
    <x v="0"/>
    <x v="0"/>
    <x v="0"/>
    <x v="0"/>
    <x v="0"/>
    <x v="0"/>
    <x v="0"/>
    <s v="Retenções Iur"/>
    <x v="0"/>
    <x v="0"/>
    <x v="0"/>
    <x v="0"/>
    <x v="2"/>
    <x v="0"/>
    <x v="0"/>
    <s v="000000"/>
    <x v="0"/>
    <x v="1"/>
    <x v="0"/>
    <x v="0"/>
    <s v="RETENCAO OT"/>
  </r>
  <r>
    <x v="0"/>
    <n v="0"/>
    <n v="0"/>
    <n v="0"/>
    <n v="50000"/>
    <x v="3331"/>
    <x v="0"/>
    <x v="0"/>
    <x v="0"/>
    <s v="01.25.04.22"/>
    <x v="17"/>
    <x v="1"/>
    <x v="1"/>
    <s v="Cultura"/>
    <s v="01.25.04"/>
    <s v="Cultura"/>
    <s v="01.25.04"/>
    <x v="21"/>
    <x v="0"/>
    <x v="5"/>
    <x v="8"/>
    <x v="0"/>
    <x v="1"/>
    <x v="0"/>
    <x v="0"/>
    <x v="0"/>
    <s v="2023-01-05"/>
    <x v="0"/>
    <n v="50000"/>
    <x v="0"/>
    <m/>
    <x v="0"/>
    <m/>
    <x v="407"/>
    <n v="100478968"/>
    <x v="0"/>
    <x v="0"/>
    <s v="Atividades culturais e promoção da cultura no Concelho"/>
    <s v="ORI"/>
    <x v="0"/>
    <s v="ACPCC"/>
    <x v="0"/>
    <x v="0"/>
    <x v="0"/>
    <x v="0"/>
    <x v="0"/>
    <x v="0"/>
    <x v="0"/>
    <x v="0"/>
    <x v="0"/>
    <x v="0"/>
    <x v="0"/>
    <s v="Atividades culturais e promoção da cultura no Concelho"/>
    <x v="0"/>
    <x v="0"/>
    <x v="0"/>
    <x v="0"/>
    <x v="1"/>
    <x v="0"/>
    <x v="0"/>
    <s v="099999"/>
    <x v="0"/>
    <x v="0"/>
    <x v="0"/>
    <x v="0"/>
    <s v="Pagamento a favor Churrasqueira Martins, pelo fornecimento de lanches, almoços a aguas aso idosos na atividades no espaço Ecolodige, conforme anexo."/>
  </r>
  <r>
    <x v="0"/>
    <n v="0"/>
    <n v="0"/>
    <n v="0"/>
    <n v="23039"/>
    <x v="3332"/>
    <x v="0"/>
    <x v="1"/>
    <x v="0"/>
    <s v="80.02.10.01"/>
    <x v="6"/>
    <x v="2"/>
    <x v="2"/>
    <s v="Outros"/>
    <s v="80.02.10"/>
    <s v="Outros"/>
    <s v="80.02.10"/>
    <x v="12"/>
    <x v="0"/>
    <x v="2"/>
    <x v="0"/>
    <x v="1"/>
    <x v="2"/>
    <x v="1"/>
    <x v="0"/>
    <x v="0"/>
    <s v="2023-01-27"/>
    <x v="0"/>
    <n v="2303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200"/>
    <x v="3333"/>
    <x v="0"/>
    <x v="0"/>
    <x v="0"/>
    <s v="03.16.15"/>
    <x v="0"/>
    <x v="0"/>
    <x v="0"/>
    <s v="Direção Financeira"/>
    <s v="03.16.15"/>
    <s v="Direção Financeira"/>
    <s v="03.16.15"/>
    <x v="0"/>
    <x v="0"/>
    <x v="0"/>
    <x v="0"/>
    <x v="0"/>
    <x v="0"/>
    <x v="0"/>
    <x v="0"/>
    <x v="1"/>
    <s v="2023-02-03"/>
    <x v="0"/>
    <n v="4200"/>
    <x v="0"/>
    <m/>
    <x v="0"/>
    <m/>
    <x v="8"/>
    <n v="100474914"/>
    <x v="0"/>
    <x v="0"/>
    <s v="Direção Financeira"/>
    <s v="ORI"/>
    <x v="0"/>
    <m/>
    <x v="0"/>
    <x v="0"/>
    <x v="0"/>
    <x v="0"/>
    <x v="0"/>
    <x v="0"/>
    <x v="0"/>
    <x v="0"/>
    <x v="0"/>
    <x v="0"/>
    <x v="0"/>
    <s v="Direção Financeira"/>
    <x v="0"/>
    <x v="0"/>
    <x v="0"/>
    <x v="0"/>
    <x v="0"/>
    <x v="0"/>
    <x v="0"/>
    <s v="000000"/>
    <x v="0"/>
    <x v="0"/>
    <x v="0"/>
    <x v="0"/>
    <s v="Pagamento, pela aquisição de serviços de lavagem e lubrificação da viatura ST-20-XE da CMSM, conforme fatura e proposta em anexo.  "/>
  </r>
  <r>
    <x v="0"/>
    <n v="0"/>
    <n v="0"/>
    <n v="0"/>
    <n v="4000"/>
    <x v="3334"/>
    <x v="0"/>
    <x v="0"/>
    <x v="0"/>
    <s v="01.25.05.12"/>
    <x v="5"/>
    <x v="1"/>
    <x v="1"/>
    <s v="Saúde"/>
    <s v="01.25.05"/>
    <s v="Saúde"/>
    <s v="01.25.05"/>
    <x v="1"/>
    <x v="0"/>
    <x v="1"/>
    <x v="1"/>
    <x v="0"/>
    <x v="1"/>
    <x v="0"/>
    <x v="0"/>
    <x v="1"/>
    <s v="2023-02-03"/>
    <x v="0"/>
    <n v="4000"/>
    <x v="0"/>
    <m/>
    <x v="0"/>
    <m/>
    <x v="48"/>
    <n v="100479054"/>
    <x v="0"/>
    <x v="0"/>
    <s v="Promoção e Inclusão Social"/>
    <s v="ORI"/>
    <x v="0"/>
    <m/>
    <x v="0"/>
    <x v="0"/>
    <x v="0"/>
    <x v="0"/>
    <x v="0"/>
    <x v="0"/>
    <x v="0"/>
    <x v="0"/>
    <x v="0"/>
    <x v="0"/>
    <x v="0"/>
    <s v="Promoção e Inclusão Social"/>
    <x v="0"/>
    <x v="0"/>
    <x v="0"/>
    <x v="0"/>
    <x v="1"/>
    <x v="0"/>
    <x v="0"/>
    <s v="000000"/>
    <x v="0"/>
    <x v="0"/>
    <x v="0"/>
    <x v="0"/>
    <s v="Pagamento á M Optica, referente ao apoio a Srª Aldina Pinto Cardodo para aquisição de óculos , conforme proposta em anexo.  "/>
  </r>
  <r>
    <x v="0"/>
    <n v="0"/>
    <n v="0"/>
    <n v="0"/>
    <n v="1633"/>
    <x v="3335"/>
    <x v="0"/>
    <x v="1"/>
    <x v="0"/>
    <s v="80.02.10.26"/>
    <x v="3"/>
    <x v="2"/>
    <x v="2"/>
    <s v="Outros"/>
    <s v="80.02.10"/>
    <s v="Outros"/>
    <s v="80.02.10"/>
    <x v="3"/>
    <x v="0"/>
    <x v="2"/>
    <x v="2"/>
    <x v="1"/>
    <x v="2"/>
    <x v="1"/>
    <x v="0"/>
    <x v="0"/>
    <s v="2023-01-27"/>
    <x v="0"/>
    <n v="1633"/>
    <x v="0"/>
    <m/>
    <x v="0"/>
    <m/>
    <x v="3"/>
    <n v="100479277"/>
    <x v="0"/>
    <x v="0"/>
    <s v="Retenção Sansung"/>
    <s v="ORI"/>
    <x v="0"/>
    <s v="RS"/>
    <x v="0"/>
    <x v="0"/>
    <x v="0"/>
    <x v="0"/>
    <x v="0"/>
    <x v="0"/>
    <x v="0"/>
    <x v="0"/>
    <x v="0"/>
    <x v="0"/>
    <x v="0"/>
    <s v="Retenção Sansung"/>
    <x v="0"/>
    <x v="0"/>
    <x v="0"/>
    <x v="0"/>
    <x v="2"/>
    <x v="0"/>
    <x v="0"/>
    <s v="000000"/>
    <x v="0"/>
    <x v="1"/>
    <x v="0"/>
    <x v="0"/>
    <s v="RETENCAO OT"/>
  </r>
  <r>
    <x v="2"/>
    <n v="0"/>
    <n v="0"/>
    <n v="0"/>
    <n v="100000"/>
    <x v="3336"/>
    <x v="0"/>
    <x v="0"/>
    <x v="0"/>
    <s v="03.16.15"/>
    <x v="0"/>
    <x v="0"/>
    <x v="0"/>
    <s v="Direção Financeira"/>
    <s v="03.16.15"/>
    <s v="Direção Financeira"/>
    <s v="03.16.15"/>
    <x v="47"/>
    <x v="0"/>
    <x v="0"/>
    <x v="0"/>
    <x v="0"/>
    <x v="0"/>
    <x v="2"/>
    <x v="0"/>
    <x v="0"/>
    <s v="2023-01-10"/>
    <x v="0"/>
    <n v="100000"/>
    <x v="0"/>
    <m/>
    <x v="0"/>
    <m/>
    <x v="87"/>
    <n v="100478928"/>
    <x v="0"/>
    <x v="0"/>
    <s v="Direção Financeira"/>
    <s v="ORI"/>
    <x v="0"/>
    <m/>
    <x v="0"/>
    <x v="0"/>
    <x v="0"/>
    <x v="0"/>
    <x v="0"/>
    <x v="0"/>
    <x v="0"/>
    <x v="0"/>
    <x v="0"/>
    <x v="0"/>
    <x v="0"/>
    <s v="Direção Financeira"/>
    <x v="0"/>
    <x v="0"/>
    <x v="0"/>
    <x v="0"/>
    <x v="0"/>
    <x v="0"/>
    <x v="0"/>
    <s v="099999"/>
    <x v="0"/>
    <x v="0"/>
    <x v="0"/>
    <x v="0"/>
    <s v="Pagamento a favor da empresa Semedo Semedo, conforme anexo. "/>
  </r>
  <r>
    <x v="2"/>
    <n v="0"/>
    <n v="0"/>
    <n v="0"/>
    <n v="500000"/>
    <x v="3337"/>
    <x v="0"/>
    <x v="0"/>
    <x v="0"/>
    <s v="03.16.15"/>
    <x v="0"/>
    <x v="0"/>
    <x v="0"/>
    <s v="Direção Financeira"/>
    <s v="03.16.15"/>
    <s v="Direção Financeira"/>
    <s v="03.16.15"/>
    <x v="47"/>
    <x v="0"/>
    <x v="0"/>
    <x v="0"/>
    <x v="0"/>
    <x v="0"/>
    <x v="2"/>
    <x v="0"/>
    <x v="0"/>
    <s v="2023-01-25"/>
    <x v="0"/>
    <n v="500000"/>
    <x v="0"/>
    <m/>
    <x v="0"/>
    <m/>
    <x v="408"/>
    <n v="100477958"/>
    <x v="0"/>
    <x v="0"/>
    <s v="Direção Financeira"/>
    <s v="ORI"/>
    <x v="0"/>
    <m/>
    <x v="0"/>
    <x v="0"/>
    <x v="0"/>
    <x v="0"/>
    <x v="0"/>
    <x v="0"/>
    <x v="0"/>
    <x v="0"/>
    <x v="0"/>
    <x v="0"/>
    <x v="0"/>
    <s v="Direção Financeira"/>
    <x v="0"/>
    <x v="0"/>
    <x v="0"/>
    <x v="0"/>
    <x v="0"/>
    <x v="0"/>
    <x v="0"/>
    <s v="099999"/>
    <x v="0"/>
    <x v="0"/>
    <x v="0"/>
    <x v="0"/>
    <s v="Pagamento a favor da Empresa Varela &amp; Engenharia, referente a prestação da criação de passeio de circulação em Ponta calhetona no âmbito da requalificação da Orla Marítima de Ponta calhetona,confroe anexo.  "/>
  </r>
  <r>
    <x v="0"/>
    <n v="0"/>
    <n v="0"/>
    <n v="0"/>
    <n v="2300"/>
    <x v="3338"/>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Andresa Sanches, pela prestação de serviço de limpeza urbana, referente ao mês de fevereiro de 2023, conforme contrato em anexo.   "/>
  </r>
  <r>
    <x v="0"/>
    <n v="0"/>
    <n v="0"/>
    <n v="0"/>
    <n v="13030"/>
    <x v="3338"/>
    <x v="0"/>
    <x v="0"/>
    <x v="0"/>
    <s v="01.27.02.11"/>
    <x v="21"/>
    <x v="4"/>
    <x v="5"/>
    <s v="Saneamento básico"/>
    <s v="01.27.02"/>
    <s v="Saneamento básico"/>
    <s v="01.27.02"/>
    <x v="21"/>
    <x v="0"/>
    <x v="5"/>
    <x v="8"/>
    <x v="0"/>
    <x v="1"/>
    <x v="0"/>
    <x v="0"/>
    <x v="1"/>
    <s v="2023-02-23"/>
    <x v="0"/>
    <n v="13030"/>
    <x v="0"/>
    <m/>
    <x v="0"/>
    <m/>
    <x v="409"/>
    <n v="100478579"/>
    <x v="0"/>
    <x v="0"/>
    <s v="Reforço do saneamento básico"/>
    <s v="ORI"/>
    <x v="0"/>
    <m/>
    <x v="0"/>
    <x v="0"/>
    <x v="0"/>
    <x v="0"/>
    <x v="0"/>
    <x v="0"/>
    <x v="0"/>
    <x v="0"/>
    <x v="0"/>
    <x v="0"/>
    <x v="0"/>
    <s v="Reforço do saneamento básico"/>
    <x v="0"/>
    <x v="0"/>
    <x v="0"/>
    <x v="0"/>
    <x v="1"/>
    <x v="0"/>
    <x v="0"/>
    <s v="000000"/>
    <x v="0"/>
    <x v="0"/>
    <x v="0"/>
    <x v="0"/>
    <s v="Pagamento a favor da Srª Andresa Sanches, pela prestação de serviço de limpeza urbana, referente ao mês de fevereiro de 2023, conforme contrato em anexo.   "/>
  </r>
  <r>
    <x v="0"/>
    <n v="0"/>
    <n v="0"/>
    <n v="0"/>
    <n v="2599"/>
    <x v="3339"/>
    <x v="0"/>
    <x v="0"/>
    <x v="0"/>
    <s v="01.27.02.11"/>
    <x v="21"/>
    <x v="4"/>
    <x v="5"/>
    <s v="Saneamento básico"/>
    <s v="01.27.02"/>
    <s v="Saneamento básico"/>
    <s v="01.27.02"/>
    <x v="21"/>
    <x v="0"/>
    <x v="5"/>
    <x v="8"/>
    <x v="0"/>
    <x v="1"/>
    <x v="0"/>
    <x v="0"/>
    <x v="1"/>
    <s v="2023-02-23"/>
    <x v="0"/>
    <n v="2599"/>
    <x v="0"/>
    <m/>
    <x v="0"/>
    <m/>
    <x v="2"/>
    <n v="100474696"/>
    <x v="0"/>
    <x v="2"/>
    <s v="Reforço do saneamento básico"/>
    <s v="ORI"/>
    <x v="0"/>
    <m/>
    <x v="0"/>
    <x v="0"/>
    <x v="0"/>
    <x v="0"/>
    <x v="0"/>
    <x v="0"/>
    <x v="0"/>
    <x v="0"/>
    <x v="0"/>
    <x v="0"/>
    <x v="0"/>
    <s v="Reforço do saneamento básico"/>
    <x v="0"/>
    <x v="0"/>
    <x v="0"/>
    <x v="0"/>
    <x v="1"/>
    <x v="0"/>
    <x v="0"/>
    <s v="000000"/>
    <x v="0"/>
    <x v="0"/>
    <x v="2"/>
    <x v="0"/>
    <s v="Pagamento a favor do Sr. João Lucas Furtado, pela prestação de serviço de saneamento e limpeza urbana, referente ao mês de fevereiro 2023, conforme contrato em anexo. "/>
  </r>
  <r>
    <x v="0"/>
    <n v="0"/>
    <n v="0"/>
    <n v="0"/>
    <n v="14731"/>
    <x v="3339"/>
    <x v="0"/>
    <x v="0"/>
    <x v="0"/>
    <s v="01.27.02.11"/>
    <x v="21"/>
    <x v="4"/>
    <x v="5"/>
    <s v="Saneamento básico"/>
    <s v="01.27.02"/>
    <s v="Saneamento básico"/>
    <s v="01.27.02"/>
    <x v="21"/>
    <x v="0"/>
    <x v="5"/>
    <x v="8"/>
    <x v="0"/>
    <x v="1"/>
    <x v="0"/>
    <x v="0"/>
    <x v="1"/>
    <s v="2023-02-23"/>
    <x v="0"/>
    <n v="14731"/>
    <x v="0"/>
    <m/>
    <x v="0"/>
    <m/>
    <x v="323"/>
    <n v="100478475"/>
    <x v="0"/>
    <x v="0"/>
    <s v="Reforço do saneamento básico"/>
    <s v="ORI"/>
    <x v="0"/>
    <m/>
    <x v="0"/>
    <x v="0"/>
    <x v="0"/>
    <x v="0"/>
    <x v="0"/>
    <x v="0"/>
    <x v="0"/>
    <x v="0"/>
    <x v="0"/>
    <x v="0"/>
    <x v="0"/>
    <s v="Reforço do saneamento básico"/>
    <x v="0"/>
    <x v="0"/>
    <x v="0"/>
    <x v="0"/>
    <x v="1"/>
    <x v="0"/>
    <x v="0"/>
    <s v="000000"/>
    <x v="0"/>
    <x v="0"/>
    <x v="0"/>
    <x v="0"/>
    <s v="Pagamento a favor do Sr. João Lucas Furtado, pela prestação de serviço de saneamento e limpeza urbana, referente ao mês de fevereiro 2023, conforme contrato em anexo. "/>
  </r>
  <r>
    <x v="0"/>
    <n v="0"/>
    <n v="0"/>
    <n v="0"/>
    <n v="1924"/>
    <x v="3340"/>
    <x v="0"/>
    <x v="0"/>
    <x v="0"/>
    <s v="01.25.05.12"/>
    <x v="5"/>
    <x v="1"/>
    <x v="1"/>
    <s v="Saúde"/>
    <s v="01.25.05"/>
    <s v="Saúde"/>
    <s v="01.25.05"/>
    <x v="1"/>
    <x v="0"/>
    <x v="1"/>
    <x v="1"/>
    <x v="0"/>
    <x v="1"/>
    <x v="0"/>
    <x v="0"/>
    <x v="1"/>
    <s v="2023-02-24"/>
    <x v="0"/>
    <n v="1924"/>
    <x v="0"/>
    <m/>
    <x v="0"/>
    <m/>
    <x v="0"/>
    <n v="100476920"/>
    <x v="0"/>
    <x v="0"/>
    <s v="Promoção e Inclusão Social"/>
    <s v="ORI"/>
    <x v="0"/>
    <m/>
    <x v="0"/>
    <x v="0"/>
    <x v="0"/>
    <x v="0"/>
    <x v="0"/>
    <x v="0"/>
    <x v="0"/>
    <x v="0"/>
    <x v="0"/>
    <x v="0"/>
    <x v="0"/>
    <s v="Promoção e Inclusão Social"/>
    <x v="0"/>
    <x v="0"/>
    <x v="0"/>
    <x v="0"/>
    <x v="1"/>
    <x v="0"/>
    <x v="0"/>
    <s v="000000"/>
    <x v="0"/>
    <x v="0"/>
    <x v="0"/>
    <x v="0"/>
    <s v="Pagamento a favor de Felisberto Carvalho, pela aquisição de uma botija de gás butano de 12kg da Sr. Maria de Jesus Almeida, conforme anexo."/>
  </r>
  <r>
    <x v="0"/>
    <n v="0"/>
    <n v="0"/>
    <n v="0"/>
    <n v="5000"/>
    <x v="3341"/>
    <x v="0"/>
    <x v="0"/>
    <x v="0"/>
    <s v="01.25.03.12"/>
    <x v="16"/>
    <x v="1"/>
    <x v="1"/>
    <s v="Emprego e Formação profissional"/>
    <s v="01.25.03"/>
    <s v="Emprego e Formação profissional"/>
    <s v="01.25.03"/>
    <x v="21"/>
    <x v="0"/>
    <x v="5"/>
    <x v="8"/>
    <x v="0"/>
    <x v="1"/>
    <x v="0"/>
    <x v="0"/>
    <x v="2"/>
    <s v="2023-03-01"/>
    <x v="0"/>
    <n v="5000"/>
    <x v="0"/>
    <m/>
    <x v="0"/>
    <m/>
    <x v="410"/>
    <n v="100479231"/>
    <x v="0"/>
    <x v="0"/>
    <s v="Estágios Profissionais e Promoção de Emprego"/>
    <s v="ORI"/>
    <x v="0"/>
    <m/>
    <x v="0"/>
    <x v="0"/>
    <x v="0"/>
    <x v="0"/>
    <x v="0"/>
    <x v="0"/>
    <x v="0"/>
    <x v="0"/>
    <x v="0"/>
    <x v="0"/>
    <x v="0"/>
    <s v="Estágios Profissionais e Promoção de Emprego"/>
    <x v="0"/>
    <x v="0"/>
    <x v="0"/>
    <x v="0"/>
    <x v="1"/>
    <x v="0"/>
    <x v="0"/>
    <s v="000000"/>
    <x v="0"/>
    <x v="0"/>
    <x v="0"/>
    <x v="0"/>
    <s v="Pagamento á Escola Condução São Pedro, a favor do beneficiário Ângelo Emanuel Sanches, conforme proposta em anexo."/>
  </r>
  <r>
    <x v="2"/>
    <n v="0"/>
    <n v="0"/>
    <n v="0"/>
    <n v="164250"/>
    <x v="3342"/>
    <x v="0"/>
    <x v="0"/>
    <x v="0"/>
    <s v="01.27.07.04"/>
    <x v="32"/>
    <x v="4"/>
    <x v="5"/>
    <s v="Requalificação Urbana e Habitação 2"/>
    <s v="01.27.07"/>
    <s v="Requalificação Urbana e Habitação 2"/>
    <s v="01.27.07"/>
    <x v="18"/>
    <x v="0"/>
    <x v="0"/>
    <x v="0"/>
    <x v="0"/>
    <x v="1"/>
    <x v="2"/>
    <x v="0"/>
    <x v="2"/>
    <s v="2023-03-01"/>
    <x v="0"/>
    <n v="164250"/>
    <x v="0"/>
    <m/>
    <x v="0"/>
    <m/>
    <x v="124"/>
    <n v="100478943"/>
    <x v="0"/>
    <x v="0"/>
    <s v="Reabilitações de Estradas Rurais"/>
    <s v="ORI"/>
    <x v="0"/>
    <m/>
    <x v="0"/>
    <x v="0"/>
    <x v="0"/>
    <x v="0"/>
    <x v="0"/>
    <x v="0"/>
    <x v="0"/>
    <x v="0"/>
    <x v="0"/>
    <x v="0"/>
    <x v="0"/>
    <s v="Reabilitações de Estradas Rurais"/>
    <x v="0"/>
    <x v="0"/>
    <x v="0"/>
    <x v="0"/>
    <x v="1"/>
    <x v="0"/>
    <x v="0"/>
    <s v="000000"/>
    <x v="0"/>
    <x v="0"/>
    <x v="0"/>
    <x v="0"/>
    <s v="Pagamento a favor da Comércio Transporte Construção MA, referente a aquisição de 150 sacos  de cimentos, para trabalhos da construção de muros e proteção, conforme anexo."/>
  </r>
  <r>
    <x v="2"/>
    <n v="0"/>
    <n v="0"/>
    <n v="0"/>
    <n v="54471"/>
    <x v="3343"/>
    <x v="0"/>
    <x v="0"/>
    <x v="0"/>
    <s v="01.27.03.10"/>
    <x v="34"/>
    <x v="4"/>
    <x v="5"/>
    <s v="Gestão de Recursos Hídricos"/>
    <s v="01.27.03"/>
    <s v="Gestão de Recursos Hídricos"/>
    <s v="01.27.03"/>
    <x v="20"/>
    <x v="0"/>
    <x v="0"/>
    <x v="0"/>
    <x v="0"/>
    <x v="1"/>
    <x v="2"/>
    <x v="0"/>
    <x v="2"/>
    <s v="2023-03-14"/>
    <x v="0"/>
    <n v="54471"/>
    <x v="0"/>
    <m/>
    <x v="0"/>
    <m/>
    <x v="245"/>
    <n v="10047909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 favor de Empresa Preço Pikinote, para aquisição de junta de cabeça da viatura Nissan ST-12-OI da CMSM, conforme anexo."/>
  </r>
  <r>
    <x v="0"/>
    <n v="0"/>
    <n v="0"/>
    <n v="0"/>
    <n v="7000"/>
    <x v="3344"/>
    <x v="0"/>
    <x v="0"/>
    <x v="0"/>
    <s v="03.16.15"/>
    <x v="0"/>
    <x v="0"/>
    <x v="0"/>
    <s v="Direção Financeira"/>
    <s v="03.16.15"/>
    <s v="Direção Financeira"/>
    <s v="03.16.15"/>
    <x v="38"/>
    <x v="0"/>
    <x v="0"/>
    <x v="7"/>
    <x v="1"/>
    <x v="0"/>
    <x v="0"/>
    <x v="0"/>
    <x v="3"/>
    <s v="2023-04-11"/>
    <x v="1"/>
    <n v="7000"/>
    <x v="0"/>
    <m/>
    <x v="0"/>
    <m/>
    <x v="24"/>
    <n v="100476775"/>
    <x v="0"/>
    <x v="0"/>
    <s v="Direção Financeira"/>
    <s v="ORI"/>
    <x v="0"/>
    <m/>
    <x v="0"/>
    <x v="0"/>
    <x v="0"/>
    <x v="0"/>
    <x v="0"/>
    <x v="0"/>
    <x v="0"/>
    <x v="0"/>
    <x v="0"/>
    <x v="0"/>
    <x v="0"/>
    <s v="Direção Financeira"/>
    <x v="0"/>
    <x v="0"/>
    <x v="0"/>
    <x v="0"/>
    <x v="0"/>
    <x v="0"/>
    <x v="0"/>
    <s v="000000"/>
    <x v="0"/>
    <x v="0"/>
    <x v="0"/>
    <x v="0"/>
    <s v="Pagamento á Electra Sul, referente a recarga de energia elétrica pré-pago da residência do Sr. Presidente Herménio Celso Fernandes, conforme anexo. "/>
  </r>
  <r>
    <x v="2"/>
    <n v="0"/>
    <n v="0"/>
    <n v="0"/>
    <n v="5000"/>
    <x v="3345"/>
    <x v="0"/>
    <x v="1"/>
    <x v="0"/>
    <s v="03.03.10"/>
    <x v="4"/>
    <x v="0"/>
    <x v="3"/>
    <s v="Receitas Da Câmara"/>
    <s v="03.03.10"/>
    <s v="Receitas Da Câmara"/>
    <s v="03.03.10"/>
    <x v="33"/>
    <x v="0"/>
    <x v="0"/>
    <x v="0"/>
    <x v="0"/>
    <x v="0"/>
    <x v="1"/>
    <x v="0"/>
    <x v="2"/>
    <s v="2023-03-14"/>
    <x v="0"/>
    <n v="5000"/>
    <x v="0"/>
    <m/>
    <x v="0"/>
    <m/>
    <x v="8"/>
    <n v="100474914"/>
    <x v="0"/>
    <x v="0"/>
    <s v="Receitas Da Câmara"/>
    <s v="EXT"/>
    <x v="0"/>
    <s v="RDC"/>
    <x v="0"/>
    <x v="0"/>
    <x v="0"/>
    <x v="0"/>
    <x v="0"/>
    <x v="0"/>
    <x v="0"/>
    <x v="0"/>
    <x v="0"/>
    <x v="0"/>
    <x v="0"/>
    <s v="Receitas Da Câmara"/>
    <x v="0"/>
    <x v="0"/>
    <x v="0"/>
    <x v="0"/>
    <x v="0"/>
    <x v="0"/>
    <x v="0"/>
    <s v="000000"/>
    <x v="0"/>
    <x v="0"/>
    <x v="0"/>
    <x v="0"/>
    <s v="Pagto terreno da Srª. Elisangela Cardoso, referente a 4º prestação, antes designado pelo L nº1 Qt.31, atualizado pelo L nº1, Qt.17, conforme anexo._x0009__x0009__x0009__x0009__x000d__x000a_"/>
  </r>
  <r>
    <x v="0"/>
    <n v="0"/>
    <n v="0"/>
    <n v="0"/>
    <n v="3252"/>
    <x v="3346"/>
    <x v="0"/>
    <x v="0"/>
    <x v="0"/>
    <s v="03.16.24"/>
    <x v="56"/>
    <x v="0"/>
    <x v="0"/>
    <s v="Direcao da Familia, Inclusão, Género e Saúde"/>
    <s v="03.16.24"/>
    <s v="Direcao da Familia, Inclusão, Género e Saúde"/>
    <s v="03.16.24"/>
    <x v="37"/>
    <x v="0"/>
    <x v="0"/>
    <x v="0"/>
    <x v="1"/>
    <x v="0"/>
    <x v="0"/>
    <x v="0"/>
    <x v="3"/>
    <s v="2023-04-19"/>
    <x v="1"/>
    <n v="325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4-2023"/>
  </r>
  <r>
    <x v="0"/>
    <n v="0"/>
    <n v="0"/>
    <n v="0"/>
    <n v="3454"/>
    <x v="3346"/>
    <x v="0"/>
    <x v="0"/>
    <x v="0"/>
    <s v="03.16.24"/>
    <x v="56"/>
    <x v="0"/>
    <x v="0"/>
    <s v="Direcao da Familia, Inclusão, Género e Saúde"/>
    <s v="03.16.24"/>
    <s v="Direcao da Familia, Inclusão, Género e Saúde"/>
    <s v="03.16.24"/>
    <x v="49"/>
    <x v="0"/>
    <x v="0"/>
    <x v="0"/>
    <x v="1"/>
    <x v="0"/>
    <x v="0"/>
    <x v="0"/>
    <x v="3"/>
    <s v="2023-04-19"/>
    <x v="1"/>
    <n v="345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4-2023"/>
  </r>
  <r>
    <x v="0"/>
    <n v="0"/>
    <n v="0"/>
    <n v="0"/>
    <n v="10158"/>
    <x v="3346"/>
    <x v="0"/>
    <x v="0"/>
    <x v="0"/>
    <s v="03.16.24"/>
    <x v="56"/>
    <x v="0"/>
    <x v="0"/>
    <s v="Direcao da Familia, Inclusão, Género e Saúde"/>
    <s v="03.16.24"/>
    <s v="Direcao da Familia, Inclusão, Género e Saúde"/>
    <s v="03.16.24"/>
    <x v="37"/>
    <x v="0"/>
    <x v="0"/>
    <x v="0"/>
    <x v="1"/>
    <x v="0"/>
    <x v="0"/>
    <x v="0"/>
    <x v="3"/>
    <s v="2023-04-19"/>
    <x v="1"/>
    <n v="101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4-2023"/>
  </r>
  <r>
    <x v="0"/>
    <n v="0"/>
    <n v="0"/>
    <n v="0"/>
    <n v="10788"/>
    <x v="3346"/>
    <x v="0"/>
    <x v="0"/>
    <x v="0"/>
    <s v="03.16.24"/>
    <x v="56"/>
    <x v="0"/>
    <x v="0"/>
    <s v="Direcao da Familia, Inclusão, Género e Saúde"/>
    <s v="03.16.24"/>
    <s v="Direcao da Familia, Inclusão, Género e Saúde"/>
    <s v="03.16.24"/>
    <x v="49"/>
    <x v="0"/>
    <x v="0"/>
    <x v="0"/>
    <x v="1"/>
    <x v="0"/>
    <x v="0"/>
    <x v="0"/>
    <x v="3"/>
    <s v="2023-04-19"/>
    <x v="1"/>
    <n v="107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4-2023"/>
  </r>
  <r>
    <x v="0"/>
    <n v="0"/>
    <n v="0"/>
    <n v="0"/>
    <n v="81"/>
    <x v="3346"/>
    <x v="0"/>
    <x v="0"/>
    <x v="0"/>
    <s v="03.16.24"/>
    <x v="56"/>
    <x v="0"/>
    <x v="0"/>
    <s v="Direcao da Familia, Inclusão, Género e Saúde"/>
    <s v="03.16.24"/>
    <s v="Direcao da Familia, Inclusão, Género e Saúde"/>
    <s v="03.16.24"/>
    <x v="37"/>
    <x v="0"/>
    <x v="0"/>
    <x v="0"/>
    <x v="1"/>
    <x v="0"/>
    <x v="0"/>
    <x v="0"/>
    <x v="3"/>
    <s v="2023-04-19"/>
    <x v="1"/>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4-2023"/>
  </r>
  <r>
    <x v="0"/>
    <n v="0"/>
    <n v="0"/>
    <n v="0"/>
    <n v="87"/>
    <x v="3346"/>
    <x v="0"/>
    <x v="0"/>
    <x v="0"/>
    <s v="03.16.24"/>
    <x v="56"/>
    <x v="0"/>
    <x v="0"/>
    <s v="Direcao da Familia, Inclusão, Género e Saúde"/>
    <s v="03.16.24"/>
    <s v="Direcao da Familia, Inclusão, Género e Saúde"/>
    <s v="03.16.24"/>
    <x v="49"/>
    <x v="0"/>
    <x v="0"/>
    <x v="0"/>
    <x v="1"/>
    <x v="0"/>
    <x v="0"/>
    <x v="0"/>
    <x v="3"/>
    <s v="2023-04-19"/>
    <x v="1"/>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4-2023"/>
  </r>
  <r>
    <x v="0"/>
    <n v="0"/>
    <n v="0"/>
    <n v="0"/>
    <n v="18469"/>
    <x v="3346"/>
    <x v="0"/>
    <x v="0"/>
    <x v="0"/>
    <s v="03.16.24"/>
    <x v="56"/>
    <x v="0"/>
    <x v="0"/>
    <s v="Direcao da Familia, Inclusão, Género e Saúde"/>
    <s v="03.16.24"/>
    <s v="Direcao da Familia, Inclusão, Género e Saúde"/>
    <s v="03.16.24"/>
    <x v="37"/>
    <x v="0"/>
    <x v="0"/>
    <x v="0"/>
    <x v="1"/>
    <x v="0"/>
    <x v="0"/>
    <x v="0"/>
    <x v="3"/>
    <s v="2023-04-19"/>
    <x v="1"/>
    <n v="18469"/>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4-2023"/>
  </r>
  <r>
    <x v="0"/>
    <n v="0"/>
    <n v="0"/>
    <n v="0"/>
    <n v="19612"/>
    <x v="3346"/>
    <x v="0"/>
    <x v="0"/>
    <x v="0"/>
    <s v="03.16.24"/>
    <x v="56"/>
    <x v="0"/>
    <x v="0"/>
    <s v="Direcao da Familia, Inclusão, Género e Saúde"/>
    <s v="03.16.24"/>
    <s v="Direcao da Familia, Inclusão, Género e Saúde"/>
    <s v="03.16.24"/>
    <x v="49"/>
    <x v="0"/>
    <x v="0"/>
    <x v="0"/>
    <x v="1"/>
    <x v="0"/>
    <x v="0"/>
    <x v="0"/>
    <x v="3"/>
    <s v="2023-04-19"/>
    <x v="1"/>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4-2023"/>
  </r>
  <r>
    <x v="0"/>
    <n v="0"/>
    <n v="0"/>
    <n v="0"/>
    <n v="198908"/>
    <x v="3346"/>
    <x v="0"/>
    <x v="0"/>
    <x v="0"/>
    <s v="03.16.24"/>
    <x v="56"/>
    <x v="0"/>
    <x v="0"/>
    <s v="Direcao da Familia, Inclusão, Género e Saúde"/>
    <s v="03.16.24"/>
    <s v="Direcao da Familia, Inclusão, Género e Saúde"/>
    <s v="03.16.24"/>
    <x v="37"/>
    <x v="0"/>
    <x v="0"/>
    <x v="0"/>
    <x v="1"/>
    <x v="0"/>
    <x v="0"/>
    <x v="0"/>
    <x v="3"/>
    <s v="2023-04-19"/>
    <x v="1"/>
    <n v="19890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4-2023"/>
  </r>
  <r>
    <x v="0"/>
    <n v="0"/>
    <n v="0"/>
    <n v="0"/>
    <n v="211203"/>
    <x v="3346"/>
    <x v="0"/>
    <x v="0"/>
    <x v="0"/>
    <s v="03.16.24"/>
    <x v="56"/>
    <x v="0"/>
    <x v="0"/>
    <s v="Direcao da Familia, Inclusão, Género e Saúde"/>
    <s v="03.16.24"/>
    <s v="Direcao da Familia, Inclusão, Género e Saúde"/>
    <s v="03.16.24"/>
    <x v="49"/>
    <x v="0"/>
    <x v="0"/>
    <x v="0"/>
    <x v="1"/>
    <x v="0"/>
    <x v="0"/>
    <x v="0"/>
    <x v="3"/>
    <s v="2023-04-19"/>
    <x v="1"/>
    <n v="211203"/>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4-2023"/>
  </r>
  <r>
    <x v="2"/>
    <n v="0"/>
    <n v="0"/>
    <n v="0"/>
    <n v="23000"/>
    <x v="3347"/>
    <x v="0"/>
    <x v="0"/>
    <x v="0"/>
    <s v="01.25.02.23"/>
    <x v="12"/>
    <x v="1"/>
    <x v="1"/>
    <s v="desporto"/>
    <s v="01.25.02"/>
    <s v="desporto"/>
    <s v="01.25.02"/>
    <x v="18"/>
    <x v="0"/>
    <x v="0"/>
    <x v="0"/>
    <x v="0"/>
    <x v="1"/>
    <x v="2"/>
    <x v="0"/>
    <x v="5"/>
    <s v="2023-05-05"/>
    <x v="1"/>
    <n v="23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879"/>
    <x v="0"/>
    <x v="0"/>
    <x v="0"/>
    <x v="0"/>
    <s v="Despesa realizada, para pagamentos de prémios de atletismo, no âmbito da festa comemorativa da Ribeira de São Miguel, conforme anexo."/>
  </r>
  <r>
    <x v="0"/>
    <n v="0"/>
    <n v="0"/>
    <n v="0"/>
    <n v="225"/>
    <x v="3348"/>
    <x v="0"/>
    <x v="1"/>
    <x v="0"/>
    <s v="03.03.10"/>
    <x v="4"/>
    <x v="0"/>
    <x v="3"/>
    <s v="Receitas Da Câmara"/>
    <s v="03.03.10"/>
    <s v="Receitas Da Câmara"/>
    <s v="03.03.10"/>
    <x v="31"/>
    <x v="0"/>
    <x v="3"/>
    <x v="9"/>
    <x v="0"/>
    <x v="0"/>
    <x v="1"/>
    <x v="0"/>
    <x v="4"/>
    <s v="2023-06-07"/>
    <x v="1"/>
    <n v="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3349"/>
    <x v="0"/>
    <x v="1"/>
    <x v="0"/>
    <s v="03.03.10"/>
    <x v="4"/>
    <x v="0"/>
    <x v="3"/>
    <s v="Receitas Da Câmara"/>
    <s v="03.03.10"/>
    <s v="Receitas Da Câmara"/>
    <s v="03.03.10"/>
    <x v="5"/>
    <x v="0"/>
    <x v="0"/>
    <x v="4"/>
    <x v="0"/>
    <x v="0"/>
    <x v="1"/>
    <x v="0"/>
    <x v="4"/>
    <s v="2023-06-07"/>
    <x v="1"/>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3350"/>
    <x v="0"/>
    <x v="1"/>
    <x v="0"/>
    <s v="03.03.10"/>
    <x v="4"/>
    <x v="0"/>
    <x v="3"/>
    <s v="Receitas Da Câmara"/>
    <s v="03.03.10"/>
    <s v="Receitas Da Câmara"/>
    <s v="03.03.10"/>
    <x v="4"/>
    <x v="0"/>
    <x v="3"/>
    <x v="3"/>
    <x v="0"/>
    <x v="0"/>
    <x v="1"/>
    <x v="0"/>
    <x v="4"/>
    <s v="2023-06-07"/>
    <x v="1"/>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797"/>
    <x v="3351"/>
    <x v="0"/>
    <x v="1"/>
    <x v="0"/>
    <s v="03.03.10"/>
    <x v="4"/>
    <x v="0"/>
    <x v="3"/>
    <s v="Receitas Da Câmara"/>
    <s v="03.03.10"/>
    <s v="Receitas Da Câmara"/>
    <s v="03.03.10"/>
    <x v="8"/>
    <x v="0"/>
    <x v="0"/>
    <x v="0"/>
    <x v="0"/>
    <x v="0"/>
    <x v="1"/>
    <x v="0"/>
    <x v="4"/>
    <s v="2023-06-07"/>
    <x v="1"/>
    <n v="217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3352"/>
    <x v="0"/>
    <x v="1"/>
    <x v="0"/>
    <s v="03.03.10"/>
    <x v="4"/>
    <x v="0"/>
    <x v="3"/>
    <s v="Receitas Da Câmara"/>
    <s v="03.03.10"/>
    <s v="Receitas Da Câmara"/>
    <s v="03.03.10"/>
    <x v="28"/>
    <x v="0"/>
    <x v="3"/>
    <x v="3"/>
    <x v="0"/>
    <x v="0"/>
    <x v="1"/>
    <x v="0"/>
    <x v="4"/>
    <s v="2023-06-07"/>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5"/>
    <x v="3353"/>
    <x v="0"/>
    <x v="1"/>
    <x v="0"/>
    <s v="03.03.10"/>
    <x v="4"/>
    <x v="0"/>
    <x v="3"/>
    <s v="Receitas Da Câmara"/>
    <s v="03.03.10"/>
    <s v="Receitas Da Câmara"/>
    <s v="03.03.10"/>
    <x v="6"/>
    <x v="0"/>
    <x v="3"/>
    <x v="3"/>
    <x v="0"/>
    <x v="0"/>
    <x v="1"/>
    <x v="0"/>
    <x v="4"/>
    <s v="2023-06-07"/>
    <x v="1"/>
    <n v="28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3354"/>
    <x v="0"/>
    <x v="1"/>
    <x v="0"/>
    <s v="03.03.10"/>
    <x v="4"/>
    <x v="0"/>
    <x v="3"/>
    <s v="Receitas Da Câmara"/>
    <s v="03.03.10"/>
    <s v="Receitas Da Câmara"/>
    <s v="03.03.10"/>
    <x v="11"/>
    <x v="0"/>
    <x v="3"/>
    <x v="3"/>
    <x v="0"/>
    <x v="0"/>
    <x v="1"/>
    <x v="0"/>
    <x v="4"/>
    <s v="2023-06-07"/>
    <x v="1"/>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0"/>
    <x v="3355"/>
    <x v="0"/>
    <x v="1"/>
    <x v="0"/>
    <s v="03.03.10"/>
    <x v="4"/>
    <x v="0"/>
    <x v="3"/>
    <s v="Receitas Da Câmara"/>
    <s v="03.03.10"/>
    <s v="Receitas Da Câmara"/>
    <s v="03.03.10"/>
    <x v="27"/>
    <x v="0"/>
    <x v="3"/>
    <x v="3"/>
    <x v="0"/>
    <x v="0"/>
    <x v="1"/>
    <x v="0"/>
    <x v="4"/>
    <s v="2023-06-07"/>
    <x v="1"/>
    <n v="15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3356"/>
    <x v="0"/>
    <x v="1"/>
    <x v="0"/>
    <s v="03.03.10"/>
    <x v="4"/>
    <x v="0"/>
    <x v="3"/>
    <s v="Receitas Da Câmara"/>
    <s v="03.03.10"/>
    <s v="Receitas Da Câmara"/>
    <s v="03.03.10"/>
    <x v="50"/>
    <x v="0"/>
    <x v="6"/>
    <x v="12"/>
    <x v="0"/>
    <x v="0"/>
    <x v="1"/>
    <x v="0"/>
    <x v="5"/>
    <s v="2023-05-18"/>
    <x v="1"/>
    <n v="100000"/>
    <x v="0"/>
    <m/>
    <x v="0"/>
    <m/>
    <x v="8"/>
    <n v="100474914"/>
    <x v="0"/>
    <x v="0"/>
    <s v="Receitas Da Câmara"/>
    <s v="EXT"/>
    <x v="0"/>
    <s v="RDC"/>
    <x v="0"/>
    <x v="0"/>
    <x v="0"/>
    <x v="0"/>
    <x v="0"/>
    <x v="0"/>
    <x v="0"/>
    <x v="0"/>
    <x v="0"/>
    <x v="0"/>
    <x v="0"/>
    <s v="Receitas Da Câmara"/>
    <x v="0"/>
    <x v="0"/>
    <x v="0"/>
    <x v="0"/>
    <x v="0"/>
    <x v="0"/>
    <x v="0"/>
    <s v="000000"/>
    <x v="0"/>
    <x v="0"/>
    <x v="0"/>
    <x v="0"/>
    <s v="Transferência para custear as despesas das atividades do dia das crianças, conforme anexo."/>
  </r>
  <r>
    <x v="0"/>
    <n v="0"/>
    <n v="0"/>
    <n v="0"/>
    <n v="500"/>
    <x v="3357"/>
    <x v="0"/>
    <x v="0"/>
    <x v="0"/>
    <s v="03.16.15"/>
    <x v="0"/>
    <x v="0"/>
    <x v="0"/>
    <s v="Direção Financeira"/>
    <s v="03.16.15"/>
    <s v="Direção Financeira"/>
    <s v="03.16.15"/>
    <x v="66"/>
    <x v="0"/>
    <x v="0"/>
    <x v="7"/>
    <x v="0"/>
    <x v="0"/>
    <x v="0"/>
    <x v="0"/>
    <x v="4"/>
    <s v="2023-06-16"/>
    <x v="1"/>
    <n v="500"/>
    <x v="0"/>
    <m/>
    <x v="0"/>
    <m/>
    <x v="307"/>
    <n v="100475629"/>
    <x v="0"/>
    <x v="0"/>
    <s v="Direção Financeira"/>
    <s v="ORI"/>
    <x v="0"/>
    <m/>
    <x v="0"/>
    <x v="0"/>
    <x v="0"/>
    <x v="0"/>
    <x v="0"/>
    <x v="0"/>
    <x v="0"/>
    <x v="0"/>
    <x v="0"/>
    <x v="0"/>
    <x v="0"/>
    <s v="Direção Financeira"/>
    <x v="0"/>
    <x v="0"/>
    <x v="0"/>
    <x v="0"/>
    <x v="0"/>
    <x v="0"/>
    <x v="0"/>
    <s v="000000"/>
    <x v="0"/>
    <x v="0"/>
    <x v="0"/>
    <x v="0"/>
    <s v="Pagamento a favor de L Dinaminco sociedade unipessoal, pela aquisição de serviço de colagem de pneus da Viatura ST-06-WS da CMSM, confrome anexo."/>
  </r>
  <r>
    <x v="0"/>
    <n v="0"/>
    <n v="0"/>
    <n v="0"/>
    <n v="2700"/>
    <x v="3358"/>
    <x v="0"/>
    <x v="1"/>
    <x v="0"/>
    <s v="80.02.01"/>
    <x v="2"/>
    <x v="2"/>
    <x v="2"/>
    <s v="Retenções Iur"/>
    <s v="80.02.01"/>
    <s v="Retenções Iur"/>
    <s v="80.02.01"/>
    <x v="2"/>
    <x v="0"/>
    <x v="2"/>
    <x v="0"/>
    <x v="1"/>
    <x v="2"/>
    <x v="1"/>
    <x v="0"/>
    <x v="4"/>
    <s v="2023-06-02"/>
    <x v="1"/>
    <n v="2700"/>
    <x v="0"/>
    <m/>
    <x v="0"/>
    <m/>
    <x v="2"/>
    <n v="100474696"/>
    <x v="0"/>
    <x v="0"/>
    <s v="Retenções Iur"/>
    <s v="ORI"/>
    <x v="0"/>
    <s v="RIUR"/>
    <x v="0"/>
    <x v="0"/>
    <x v="0"/>
    <x v="0"/>
    <x v="0"/>
    <x v="0"/>
    <x v="0"/>
    <x v="0"/>
    <x v="0"/>
    <x v="0"/>
    <x v="0"/>
    <s v="Retenções Iur"/>
    <x v="0"/>
    <x v="0"/>
    <x v="0"/>
    <x v="0"/>
    <x v="2"/>
    <x v="0"/>
    <x v="0"/>
    <s v="000000"/>
    <x v="0"/>
    <x v="1"/>
    <x v="0"/>
    <x v="0"/>
    <s v="RETENCAO OT"/>
  </r>
  <r>
    <x v="0"/>
    <n v="0"/>
    <n v="0"/>
    <n v="0"/>
    <n v="5000"/>
    <x v="3359"/>
    <x v="0"/>
    <x v="0"/>
    <x v="0"/>
    <s v="03.16.15"/>
    <x v="0"/>
    <x v="0"/>
    <x v="0"/>
    <s v="Direção Financeira"/>
    <s v="03.16.15"/>
    <s v="Direção Financeira"/>
    <s v="03.16.15"/>
    <x v="71"/>
    <x v="0"/>
    <x v="0"/>
    <x v="0"/>
    <x v="0"/>
    <x v="0"/>
    <x v="0"/>
    <x v="0"/>
    <x v="4"/>
    <s v="2023-06-21"/>
    <x v="1"/>
    <n v="5000"/>
    <x v="0"/>
    <m/>
    <x v="0"/>
    <m/>
    <x v="240"/>
    <n v="100479227"/>
    <x v="0"/>
    <x v="0"/>
    <s v="Direção Financeira"/>
    <s v="ORI"/>
    <x v="0"/>
    <m/>
    <x v="0"/>
    <x v="0"/>
    <x v="0"/>
    <x v="0"/>
    <x v="0"/>
    <x v="0"/>
    <x v="0"/>
    <x v="0"/>
    <x v="0"/>
    <x v="0"/>
    <x v="0"/>
    <s v="Direção Financeira"/>
    <x v="0"/>
    <x v="0"/>
    <x v="0"/>
    <x v="0"/>
    <x v="0"/>
    <x v="0"/>
    <x v="0"/>
    <s v="000000"/>
    <x v="0"/>
    <x v="0"/>
    <x v="0"/>
    <x v="0"/>
    <s v=" Gratificação atribuído a favor da Sar. Edvânia Vaz, pelo recompensa do seu esforço, desempenho no trabalho. "/>
  </r>
  <r>
    <x v="2"/>
    <n v="0"/>
    <n v="0"/>
    <n v="0"/>
    <n v="100000"/>
    <x v="3360"/>
    <x v="0"/>
    <x v="0"/>
    <x v="0"/>
    <s v="01.27.07.04"/>
    <x v="32"/>
    <x v="4"/>
    <x v="5"/>
    <s v="Requalificação Urbana e Habitação 2"/>
    <s v="01.27.07"/>
    <s v="Requalificação Urbana e Habitação 2"/>
    <s v="01.27.07"/>
    <x v="18"/>
    <x v="0"/>
    <x v="0"/>
    <x v="0"/>
    <x v="0"/>
    <x v="1"/>
    <x v="2"/>
    <x v="0"/>
    <x v="4"/>
    <s v="2023-06-21"/>
    <x v="1"/>
    <n v="100000"/>
    <x v="0"/>
    <m/>
    <x v="0"/>
    <m/>
    <x v="411"/>
    <n v="100477296"/>
    <x v="0"/>
    <x v="0"/>
    <s v="Reabilitações de Estradas Rurais"/>
    <s v="ORI"/>
    <x v="0"/>
    <m/>
    <x v="0"/>
    <x v="0"/>
    <x v="0"/>
    <x v="0"/>
    <x v="0"/>
    <x v="0"/>
    <x v="0"/>
    <x v="0"/>
    <x v="0"/>
    <x v="0"/>
    <x v="0"/>
    <s v="Reabilitações de Estradas Rurais"/>
    <x v="0"/>
    <x v="0"/>
    <x v="0"/>
    <x v="0"/>
    <x v="1"/>
    <x v="0"/>
    <x v="0"/>
    <s v="000000"/>
    <x v="0"/>
    <x v="0"/>
    <x v="0"/>
    <x v="0"/>
    <s v="Pagamento a favor da empresa CGR-Construção Geral e Rubosto, referente a execução da empreitada da obra de calcetamento da via de acesso na localidade de Achada Bolanha, conforme contrato em anexo. "/>
  </r>
  <r>
    <x v="2"/>
    <n v="0"/>
    <n v="0"/>
    <n v="0"/>
    <n v="18973"/>
    <x v="3361"/>
    <x v="0"/>
    <x v="0"/>
    <x v="0"/>
    <s v="01.23.04.14"/>
    <x v="8"/>
    <x v="3"/>
    <x v="4"/>
    <s v="Ambiente"/>
    <s v="01.23.04"/>
    <s v="Ambiente"/>
    <s v="01.23.04"/>
    <x v="18"/>
    <x v="0"/>
    <x v="0"/>
    <x v="0"/>
    <x v="0"/>
    <x v="1"/>
    <x v="2"/>
    <x v="0"/>
    <x v="4"/>
    <s v="2023-06-23"/>
    <x v="1"/>
    <n v="18973"/>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Felisberto Carvalho, pala aquisição de combustíveis, destinados as viaturas afetos a criação e manutenção e manutenção de espaço verde da CMSM, conforme anexo."/>
  </r>
  <r>
    <x v="2"/>
    <n v="0"/>
    <n v="0"/>
    <n v="0"/>
    <n v="412000"/>
    <x v="3362"/>
    <x v="0"/>
    <x v="0"/>
    <x v="0"/>
    <s v="01.27.01.06"/>
    <x v="35"/>
    <x v="4"/>
    <x v="5"/>
    <s v="Ordenamento território"/>
    <s v="01.27.01"/>
    <s v="Ordenamento território"/>
    <s v="01.27.01"/>
    <x v="18"/>
    <x v="0"/>
    <x v="0"/>
    <x v="0"/>
    <x v="0"/>
    <x v="1"/>
    <x v="2"/>
    <x v="0"/>
    <x v="6"/>
    <s v="2023-07-31"/>
    <x v="2"/>
    <n v="412000"/>
    <x v="0"/>
    <m/>
    <x v="0"/>
    <m/>
    <x v="264"/>
    <n v="100479232"/>
    <x v="0"/>
    <x v="0"/>
    <s v="Infraestruturação da Zona do Bácio"/>
    <s v="ORI"/>
    <x v="0"/>
    <m/>
    <x v="0"/>
    <x v="0"/>
    <x v="0"/>
    <x v="0"/>
    <x v="0"/>
    <x v="0"/>
    <x v="0"/>
    <x v="0"/>
    <x v="0"/>
    <x v="0"/>
    <x v="0"/>
    <s v="Infraestruturação da Zona do Bácio"/>
    <x v="0"/>
    <x v="0"/>
    <x v="0"/>
    <x v="0"/>
    <x v="1"/>
    <x v="0"/>
    <x v="0"/>
    <s v="000000"/>
    <x v="0"/>
    <x v="0"/>
    <x v="0"/>
    <x v="0"/>
    <s v="Pagamento a favor do Sr. Avelino Correia da Veiga, referente a fornecimento de 103.000 und de paralelos, para trabalhos de calcetamento da estrada de Bacio, conforme anexo.  "/>
  </r>
  <r>
    <x v="0"/>
    <n v="0"/>
    <n v="0"/>
    <n v="0"/>
    <n v="9995"/>
    <x v="3363"/>
    <x v="0"/>
    <x v="1"/>
    <x v="0"/>
    <s v="03.03.10"/>
    <x v="4"/>
    <x v="0"/>
    <x v="3"/>
    <s v="Receitas Da Câmara"/>
    <s v="03.03.10"/>
    <s v="Receitas Da Câmara"/>
    <s v="03.03.10"/>
    <x v="6"/>
    <x v="0"/>
    <x v="3"/>
    <x v="3"/>
    <x v="0"/>
    <x v="0"/>
    <x v="1"/>
    <x v="0"/>
    <x v="6"/>
    <s v="2023-07-27"/>
    <x v="2"/>
    <n v="99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80"/>
    <x v="3364"/>
    <x v="0"/>
    <x v="1"/>
    <x v="0"/>
    <s v="03.03.10"/>
    <x v="4"/>
    <x v="0"/>
    <x v="3"/>
    <s v="Receitas Da Câmara"/>
    <s v="03.03.10"/>
    <s v="Receitas Da Câmara"/>
    <s v="03.03.10"/>
    <x v="9"/>
    <x v="0"/>
    <x v="3"/>
    <x v="3"/>
    <x v="0"/>
    <x v="0"/>
    <x v="1"/>
    <x v="0"/>
    <x v="6"/>
    <s v="2023-07-27"/>
    <x v="2"/>
    <n v="4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60"/>
    <x v="3365"/>
    <x v="0"/>
    <x v="1"/>
    <x v="0"/>
    <s v="03.03.10"/>
    <x v="4"/>
    <x v="0"/>
    <x v="3"/>
    <s v="Receitas Da Câmara"/>
    <s v="03.03.10"/>
    <s v="Receitas Da Câmara"/>
    <s v="03.03.10"/>
    <x v="7"/>
    <x v="0"/>
    <x v="3"/>
    <x v="3"/>
    <x v="0"/>
    <x v="0"/>
    <x v="1"/>
    <x v="0"/>
    <x v="6"/>
    <s v="2023-07-27"/>
    <x v="2"/>
    <n v="5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50"/>
    <x v="3366"/>
    <x v="0"/>
    <x v="1"/>
    <x v="0"/>
    <s v="03.03.10"/>
    <x v="4"/>
    <x v="0"/>
    <x v="3"/>
    <s v="Receitas Da Câmara"/>
    <s v="03.03.10"/>
    <s v="Receitas Da Câmara"/>
    <s v="03.03.10"/>
    <x v="11"/>
    <x v="0"/>
    <x v="3"/>
    <x v="3"/>
    <x v="0"/>
    <x v="0"/>
    <x v="1"/>
    <x v="0"/>
    <x v="6"/>
    <s v="2023-07-27"/>
    <x v="2"/>
    <n v="53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300"/>
    <x v="3367"/>
    <x v="0"/>
    <x v="1"/>
    <x v="0"/>
    <s v="03.03.10"/>
    <x v="4"/>
    <x v="0"/>
    <x v="3"/>
    <s v="Receitas Da Câmara"/>
    <s v="03.03.10"/>
    <s v="Receitas Da Câmara"/>
    <s v="03.03.10"/>
    <x v="34"/>
    <x v="0"/>
    <x v="3"/>
    <x v="3"/>
    <x v="0"/>
    <x v="0"/>
    <x v="1"/>
    <x v="0"/>
    <x v="6"/>
    <s v="2023-07-27"/>
    <x v="2"/>
    <n v="13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3368"/>
    <x v="0"/>
    <x v="1"/>
    <x v="0"/>
    <s v="03.03.10"/>
    <x v="4"/>
    <x v="0"/>
    <x v="3"/>
    <s v="Receitas Da Câmara"/>
    <s v="03.03.10"/>
    <s v="Receitas Da Câmara"/>
    <s v="03.03.10"/>
    <x v="5"/>
    <x v="0"/>
    <x v="0"/>
    <x v="4"/>
    <x v="0"/>
    <x v="0"/>
    <x v="1"/>
    <x v="0"/>
    <x v="6"/>
    <s v="2023-07-27"/>
    <x v="2"/>
    <n v="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3369"/>
    <x v="0"/>
    <x v="1"/>
    <x v="0"/>
    <s v="03.03.10"/>
    <x v="4"/>
    <x v="0"/>
    <x v="3"/>
    <s v="Receitas Da Câmara"/>
    <s v="03.03.10"/>
    <s v="Receitas Da Câmara"/>
    <s v="03.03.10"/>
    <x v="4"/>
    <x v="0"/>
    <x v="3"/>
    <x v="3"/>
    <x v="0"/>
    <x v="0"/>
    <x v="1"/>
    <x v="0"/>
    <x v="6"/>
    <s v="2023-07-27"/>
    <x v="2"/>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502"/>
    <x v="3370"/>
    <x v="0"/>
    <x v="1"/>
    <x v="0"/>
    <s v="03.03.10"/>
    <x v="4"/>
    <x v="0"/>
    <x v="3"/>
    <s v="Receitas Da Câmara"/>
    <s v="03.03.10"/>
    <s v="Receitas Da Câmara"/>
    <s v="03.03.10"/>
    <x v="8"/>
    <x v="0"/>
    <x v="0"/>
    <x v="0"/>
    <x v="0"/>
    <x v="0"/>
    <x v="1"/>
    <x v="0"/>
    <x v="6"/>
    <s v="2023-07-27"/>
    <x v="2"/>
    <n v="3450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
    <x v="3371"/>
    <x v="0"/>
    <x v="1"/>
    <x v="0"/>
    <s v="03.03.10"/>
    <x v="4"/>
    <x v="0"/>
    <x v="3"/>
    <s v="Receitas Da Câmara"/>
    <s v="03.03.10"/>
    <s v="Receitas Da Câmara"/>
    <s v="03.03.10"/>
    <x v="22"/>
    <x v="0"/>
    <x v="3"/>
    <x v="3"/>
    <x v="0"/>
    <x v="0"/>
    <x v="1"/>
    <x v="0"/>
    <x v="6"/>
    <s v="2023-07-27"/>
    <x v="2"/>
    <n v="8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00"/>
    <x v="3372"/>
    <x v="0"/>
    <x v="0"/>
    <x v="0"/>
    <s v="01.25.02.23"/>
    <x v="12"/>
    <x v="1"/>
    <x v="1"/>
    <s v="desporto"/>
    <s v="01.25.02"/>
    <s v="desporto"/>
    <s v="01.25.02"/>
    <x v="18"/>
    <x v="0"/>
    <x v="0"/>
    <x v="0"/>
    <x v="0"/>
    <x v="1"/>
    <x v="2"/>
    <x v="0"/>
    <x v="7"/>
    <s v="2023-08-04"/>
    <x v="2"/>
    <n v="150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 Srª. Rosilena de Jesus Almeida, pela prestação de serviço de lavagens de coletes desportivo, no âmbito da participação no torneio de futebol Santiago Maior, conforme anexo.  "/>
  </r>
  <r>
    <x v="2"/>
    <n v="0"/>
    <n v="0"/>
    <n v="0"/>
    <n v="8500"/>
    <x v="3372"/>
    <x v="0"/>
    <x v="0"/>
    <x v="0"/>
    <s v="01.25.02.23"/>
    <x v="12"/>
    <x v="1"/>
    <x v="1"/>
    <s v="desporto"/>
    <s v="01.25.02"/>
    <s v="desporto"/>
    <s v="01.25.02"/>
    <x v="18"/>
    <x v="0"/>
    <x v="0"/>
    <x v="0"/>
    <x v="0"/>
    <x v="1"/>
    <x v="2"/>
    <x v="0"/>
    <x v="7"/>
    <s v="2023-08-04"/>
    <x v="2"/>
    <n v="8500"/>
    <x v="0"/>
    <m/>
    <x v="0"/>
    <m/>
    <x v="412"/>
    <n v="100479102"/>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Srª. Rosilena de Jesus Almeida, pela prestação de serviço de lavagens de coletes desportivo, no âmbito da participação no torneio de futebol Santiago Maior, conforme anexo.  "/>
  </r>
  <r>
    <x v="0"/>
    <n v="0"/>
    <n v="0"/>
    <n v="0"/>
    <n v="84822"/>
    <x v="3373"/>
    <x v="0"/>
    <x v="0"/>
    <x v="0"/>
    <s v="03.16.15"/>
    <x v="0"/>
    <x v="0"/>
    <x v="0"/>
    <s v="Direção Financeira"/>
    <s v="03.16.15"/>
    <s v="Direção Financeira"/>
    <s v="03.16.15"/>
    <x v="0"/>
    <x v="0"/>
    <x v="0"/>
    <x v="0"/>
    <x v="0"/>
    <x v="0"/>
    <x v="0"/>
    <x v="0"/>
    <x v="7"/>
    <s v="2023-08-11"/>
    <x v="2"/>
    <n v="84822"/>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7523"/>
    <x v="3374"/>
    <x v="0"/>
    <x v="0"/>
    <x v="0"/>
    <s v="01.25.01.10"/>
    <x v="11"/>
    <x v="1"/>
    <x v="1"/>
    <s v="Educação"/>
    <s v="01.25.01"/>
    <s v="Educação"/>
    <s v="01.25.01"/>
    <x v="21"/>
    <x v="0"/>
    <x v="5"/>
    <x v="8"/>
    <x v="0"/>
    <x v="1"/>
    <x v="0"/>
    <x v="0"/>
    <x v="7"/>
    <s v="2023-08-11"/>
    <x v="2"/>
    <n v="7523"/>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8750"/>
    <x v="3375"/>
    <x v="0"/>
    <x v="0"/>
    <x v="0"/>
    <s v="01.27.02.15"/>
    <x v="10"/>
    <x v="4"/>
    <x v="5"/>
    <s v="Saneamento básico"/>
    <s v="01.27.02"/>
    <s v="Saneamento básico"/>
    <s v="01.27.02"/>
    <x v="20"/>
    <x v="0"/>
    <x v="0"/>
    <x v="0"/>
    <x v="0"/>
    <x v="1"/>
    <x v="2"/>
    <x v="0"/>
    <x v="7"/>
    <s v="2023-08-11"/>
    <x v="2"/>
    <n v="187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4557"/>
    <x v="3376"/>
    <x v="0"/>
    <x v="1"/>
    <x v="0"/>
    <s v="03.03.10"/>
    <x v="4"/>
    <x v="0"/>
    <x v="3"/>
    <s v="Receitas Da Câmara"/>
    <s v="03.03.10"/>
    <s v="Receitas Da Câmara"/>
    <s v="03.03.10"/>
    <x v="82"/>
    <x v="0"/>
    <x v="3"/>
    <x v="5"/>
    <x v="0"/>
    <x v="0"/>
    <x v="1"/>
    <x v="0"/>
    <x v="6"/>
    <s v="2023-07-28"/>
    <x v="2"/>
    <n v="4557"/>
    <x v="0"/>
    <m/>
    <x v="0"/>
    <m/>
    <x v="8"/>
    <n v="100474914"/>
    <x v="0"/>
    <x v="0"/>
    <s v="Receitas Da Câmara"/>
    <s v="EXT"/>
    <x v="0"/>
    <s v="RDC"/>
    <x v="0"/>
    <x v="0"/>
    <x v="0"/>
    <x v="0"/>
    <x v="0"/>
    <x v="0"/>
    <x v="0"/>
    <x v="0"/>
    <x v="0"/>
    <x v="0"/>
    <x v="0"/>
    <s v="Receitas Da Câmara"/>
    <x v="0"/>
    <x v="0"/>
    <x v="0"/>
    <x v="0"/>
    <x v="0"/>
    <x v="0"/>
    <x v="0"/>
    <s v="000000"/>
    <x v="0"/>
    <x v="0"/>
    <x v="0"/>
    <x v="0"/>
    <s v="Pagamento Renda, Sr.Edmilson Adriano Leal, conforme anexo."/>
  </r>
  <r>
    <x v="2"/>
    <n v="0"/>
    <n v="0"/>
    <n v="0"/>
    <n v="407959"/>
    <x v="3377"/>
    <x v="0"/>
    <x v="1"/>
    <x v="0"/>
    <s v="03.03.10"/>
    <x v="4"/>
    <x v="0"/>
    <x v="3"/>
    <s v="Receitas Da Câmara"/>
    <s v="03.03.10"/>
    <s v="Receitas Da Câmara"/>
    <s v="03.03.10"/>
    <x v="43"/>
    <x v="0"/>
    <x v="6"/>
    <x v="11"/>
    <x v="0"/>
    <x v="0"/>
    <x v="1"/>
    <x v="0"/>
    <x v="6"/>
    <s v="2023-07-14"/>
    <x v="2"/>
    <n v="407959"/>
    <x v="0"/>
    <m/>
    <x v="0"/>
    <m/>
    <x v="8"/>
    <n v="100474914"/>
    <x v="0"/>
    <x v="0"/>
    <s v="Receitas Da Câmara"/>
    <s v="EXT"/>
    <x v="0"/>
    <s v="RDC"/>
    <x v="0"/>
    <x v="0"/>
    <x v="0"/>
    <x v="0"/>
    <x v="0"/>
    <x v="0"/>
    <x v="0"/>
    <x v="0"/>
    <x v="0"/>
    <x v="0"/>
    <x v="0"/>
    <s v="Receitas Da Câmara"/>
    <x v="0"/>
    <x v="0"/>
    <x v="0"/>
    <x v="0"/>
    <x v="0"/>
    <x v="0"/>
    <x v="0"/>
    <s v="000000"/>
    <x v="0"/>
    <x v="0"/>
    <x v="0"/>
    <x v="0"/>
    <s v="Transferência, referente a pagamento do IFH á Câmara Municipal de São Miguel, conforme anexo. "/>
  </r>
  <r>
    <x v="0"/>
    <n v="0"/>
    <n v="0"/>
    <n v="0"/>
    <n v="47428"/>
    <x v="3378"/>
    <x v="0"/>
    <x v="0"/>
    <x v="0"/>
    <s v="03.16.19"/>
    <x v="47"/>
    <x v="0"/>
    <x v="0"/>
    <s v="Direção de Inovação e Desporto"/>
    <s v="03.16.19"/>
    <s v="Direção de Inovação e Desporto"/>
    <s v="03.16.19"/>
    <x v="19"/>
    <x v="0"/>
    <x v="0"/>
    <x v="7"/>
    <x v="0"/>
    <x v="0"/>
    <x v="0"/>
    <x v="0"/>
    <x v="7"/>
    <s v="2023-08-22"/>
    <x v="2"/>
    <n v="47428"/>
    <x v="0"/>
    <m/>
    <x v="0"/>
    <m/>
    <x v="413"/>
    <n v="100479531"/>
    <x v="0"/>
    <x v="0"/>
    <s v="Direção de Inovação e Desporto"/>
    <s v="ORI"/>
    <x v="0"/>
    <m/>
    <x v="0"/>
    <x v="0"/>
    <x v="0"/>
    <x v="0"/>
    <x v="0"/>
    <x v="0"/>
    <x v="0"/>
    <x v="0"/>
    <x v="0"/>
    <x v="0"/>
    <x v="0"/>
    <s v="Direção de Inovação e Desporto"/>
    <x v="0"/>
    <x v="0"/>
    <x v="0"/>
    <x v="0"/>
    <x v="0"/>
    <x v="0"/>
    <x v="0"/>
    <s v="000000"/>
    <x v="0"/>
    <x v="0"/>
    <x v="0"/>
    <x v="0"/>
    <s v="Pagamento referente a aquisição de bilhete de passagem, para encontro nacional de vereadores do desporto e da juventude, conforme proposta em anexo."/>
  </r>
  <r>
    <x v="2"/>
    <n v="0"/>
    <n v="0"/>
    <n v="0"/>
    <n v="7650"/>
    <x v="3379"/>
    <x v="0"/>
    <x v="0"/>
    <x v="0"/>
    <s v="01.25.02.23"/>
    <x v="12"/>
    <x v="1"/>
    <x v="1"/>
    <s v="desporto"/>
    <s v="01.25.02"/>
    <s v="desporto"/>
    <s v="01.25.02"/>
    <x v="18"/>
    <x v="0"/>
    <x v="0"/>
    <x v="0"/>
    <x v="0"/>
    <x v="1"/>
    <x v="2"/>
    <x v="0"/>
    <x v="11"/>
    <s v="2023-09-01"/>
    <x v="2"/>
    <n v="765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pela aquisição de refeições, conforme anexo. "/>
  </r>
  <r>
    <x v="2"/>
    <n v="0"/>
    <n v="0"/>
    <n v="0"/>
    <n v="41200"/>
    <x v="3380"/>
    <x v="0"/>
    <x v="0"/>
    <x v="0"/>
    <s v="01.25.02.23"/>
    <x v="12"/>
    <x v="1"/>
    <x v="1"/>
    <s v="desporto"/>
    <s v="01.25.02"/>
    <s v="desporto"/>
    <s v="01.25.02"/>
    <x v="18"/>
    <x v="0"/>
    <x v="0"/>
    <x v="0"/>
    <x v="0"/>
    <x v="1"/>
    <x v="2"/>
    <x v="0"/>
    <x v="11"/>
    <s v="2023-09-01"/>
    <x v="2"/>
    <n v="412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Gratificação aos artistas que atuaram na feira municipal, conforme proposta em anexo."/>
  </r>
  <r>
    <x v="0"/>
    <n v="0"/>
    <n v="0"/>
    <n v="0"/>
    <n v="1000"/>
    <x v="3381"/>
    <x v="0"/>
    <x v="0"/>
    <x v="0"/>
    <s v="01.25.05.09"/>
    <x v="1"/>
    <x v="1"/>
    <x v="1"/>
    <s v="Saúde"/>
    <s v="01.25.05"/>
    <s v="Saúde"/>
    <s v="01.25.05"/>
    <x v="1"/>
    <x v="0"/>
    <x v="1"/>
    <x v="1"/>
    <x v="0"/>
    <x v="1"/>
    <x v="0"/>
    <x v="0"/>
    <x v="11"/>
    <s v="2023-09-25"/>
    <x v="2"/>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enhora Arcangela Furtado, para realização de dialise (doente crónica), conforme justificativo em anexo. "/>
  </r>
  <r>
    <x v="0"/>
    <n v="0"/>
    <n v="0"/>
    <n v="0"/>
    <n v="116627"/>
    <x v="3382"/>
    <x v="0"/>
    <x v="1"/>
    <x v="0"/>
    <s v="80.02.01"/>
    <x v="2"/>
    <x v="2"/>
    <x v="2"/>
    <s v="Retenções Iur"/>
    <s v="80.02.01"/>
    <s v="Retenções Iur"/>
    <s v="80.02.01"/>
    <x v="2"/>
    <x v="0"/>
    <x v="2"/>
    <x v="0"/>
    <x v="1"/>
    <x v="2"/>
    <x v="1"/>
    <x v="0"/>
    <x v="11"/>
    <s v="2023-09-26"/>
    <x v="2"/>
    <n v="116627"/>
    <x v="0"/>
    <m/>
    <x v="0"/>
    <m/>
    <x v="2"/>
    <n v="100474696"/>
    <x v="0"/>
    <x v="0"/>
    <s v="Retenções Iur"/>
    <s v="ORI"/>
    <x v="0"/>
    <s v="RIUR"/>
    <x v="0"/>
    <x v="0"/>
    <x v="0"/>
    <x v="0"/>
    <x v="0"/>
    <x v="0"/>
    <x v="0"/>
    <x v="0"/>
    <x v="0"/>
    <x v="0"/>
    <x v="0"/>
    <s v="Retenções Iur"/>
    <x v="0"/>
    <x v="0"/>
    <x v="0"/>
    <x v="0"/>
    <x v="2"/>
    <x v="0"/>
    <x v="0"/>
    <s v="000000"/>
    <x v="0"/>
    <x v="1"/>
    <x v="0"/>
    <x v="0"/>
    <s v="RETENCAO OT"/>
  </r>
  <r>
    <x v="0"/>
    <n v="0"/>
    <n v="0"/>
    <n v="0"/>
    <n v="2283"/>
    <x v="3383"/>
    <x v="0"/>
    <x v="1"/>
    <x v="0"/>
    <s v="80.02.10.26"/>
    <x v="3"/>
    <x v="2"/>
    <x v="2"/>
    <s v="Outros"/>
    <s v="80.02.10"/>
    <s v="Outros"/>
    <s v="80.02.10"/>
    <x v="3"/>
    <x v="0"/>
    <x v="2"/>
    <x v="2"/>
    <x v="1"/>
    <x v="2"/>
    <x v="1"/>
    <x v="0"/>
    <x v="11"/>
    <s v="2023-09-26"/>
    <x v="2"/>
    <n v="2283"/>
    <x v="0"/>
    <m/>
    <x v="0"/>
    <m/>
    <x v="3"/>
    <n v="100479277"/>
    <x v="0"/>
    <x v="0"/>
    <s v="Retenção Sansung"/>
    <s v="ORI"/>
    <x v="0"/>
    <s v="RS"/>
    <x v="0"/>
    <x v="0"/>
    <x v="0"/>
    <x v="0"/>
    <x v="0"/>
    <x v="0"/>
    <x v="0"/>
    <x v="0"/>
    <x v="0"/>
    <x v="0"/>
    <x v="0"/>
    <s v="Retenção Sansung"/>
    <x v="0"/>
    <x v="0"/>
    <x v="0"/>
    <x v="0"/>
    <x v="2"/>
    <x v="0"/>
    <x v="0"/>
    <s v="000000"/>
    <x v="0"/>
    <x v="1"/>
    <x v="0"/>
    <x v="0"/>
    <s v="RETENCAO OT"/>
  </r>
  <r>
    <x v="0"/>
    <n v="0"/>
    <n v="0"/>
    <n v="0"/>
    <n v="2300"/>
    <x v="3384"/>
    <x v="0"/>
    <x v="1"/>
    <x v="0"/>
    <s v="80.02.01"/>
    <x v="2"/>
    <x v="2"/>
    <x v="2"/>
    <s v="Retenções Iur"/>
    <s v="80.02.01"/>
    <s v="Retenções Iur"/>
    <s v="80.02.01"/>
    <x v="2"/>
    <x v="0"/>
    <x v="2"/>
    <x v="0"/>
    <x v="1"/>
    <x v="2"/>
    <x v="1"/>
    <x v="0"/>
    <x v="11"/>
    <s v="2023-09-26"/>
    <x v="2"/>
    <n v="2300"/>
    <x v="0"/>
    <m/>
    <x v="0"/>
    <m/>
    <x v="2"/>
    <n v="100474696"/>
    <x v="0"/>
    <x v="0"/>
    <s v="Retenções Iur"/>
    <s v="ORI"/>
    <x v="0"/>
    <s v="RIUR"/>
    <x v="0"/>
    <x v="0"/>
    <x v="0"/>
    <x v="0"/>
    <x v="0"/>
    <x v="0"/>
    <x v="0"/>
    <x v="0"/>
    <x v="0"/>
    <x v="0"/>
    <x v="0"/>
    <s v="Retenções Iur"/>
    <x v="0"/>
    <x v="0"/>
    <x v="0"/>
    <x v="0"/>
    <x v="2"/>
    <x v="0"/>
    <x v="0"/>
    <s v="000000"/>
    <x v="0"/>
    <x v="1"/>
    <x v="0"/>
    <x v="0"/>
    <s v="RETENCAO OT"/>
  </r>
  <r>
    <x v="0"/>
    <n v="0"/>
    <n v="0"/>
    <n v="0"/>
    <n v="7000"/>
    <x v="3385"/>
    <x v="0"/>
    <x v="0"/>
    <x v="0"/>
    <s v="01.25.05.09"/>
    <x v="1"/>
    <x v="1"/>
    <x v="1"/>
    <s v="Saúde"/>
    <s v="01.25.05"/>
    <s v="Saúde"/>
    <s v="01.25.05"/>
    <x v="1"/>
    <x v="0"/>
    <x v="1"/>
    <x v="1"/>
    <x v="0"/>
    <x v="1"/>
    <x v="0"/>
    <x v="0"/>
    <x v="8"/>
    <s v="2023-10-12"/>
    <x v="3"/>
    <n v="7000"/>
    <x v="0"/>
    <m/>
    <x v="0"/>
    <m/>
    <x v="414"/>
    <n v="100476865"/>
    <x v="0"/>
    <x v="0"/>
    <s v="Apoio a Consultas de Especialidade e Medicamentos"/>
    <s v="ORI"/>
    <x v="0"/>
    <s v="ACE"/>
    <x v="0"/>
    <x v="0"/>
    <x v="0"/>
    <x v="0"/>
    <x v="0"/>
    <x v="0"/>
    <x v="0"/>
    <x v="0"/>
    <x v="0"/>
    <x v="0"/>
    <x v="0"/>
    <s v="Apoio a Consultas de Especialidade e Medicamentos"/>
    <x v="0"/>
    <x v="0"/>
    <x v="0"/>
    <x v="0"/>
    <x v="1"/>
    <x v="0"/>
    <x v="0"/>
    <s v="000000"/>
    <x v="0"/>
    <x v="0"/>
    <x v="0"/>
    <x v="0"/>
    <s v="Apoio para realização de exames, conforme proposta em anexo."/>
  </r>
  <r>
    <x v="0"/>
    <n v="0"/>
    <n v="0"/>
    <n v="0"/>
    <n v="15000"/>
    <x v="3386"/>
    <x v="0"/>
    <x v="0"/>
    <x v="0"/>
    <s v="01.25.04.22"/>
    <x v="17"/>
    <x v="1"/>
    <x v="1"/>
    <s v="Cultura"/>
    <s v="01.25.04"/>
    <s v="Cultura"/>
    <s v="01.25.04"/>
    <x v="21"/>
    <x v="0"/>
    <x v="5"/>
    <x v="8"/>
    <x v="0"/>
    <x v="1"/>
    <x v="0"/>
    <x v="0"/>
    <x v="8"/>
    <s v="2023-10-20"/>
    <x v="3"/>
    <n v="15000"/>
    <x v="0"/>
    <m/>
    <x v="0"/>
    <m/>
    <x v="415"/>
    <n v="100477047"/>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 do Representante do grupo Batucadeira nova Esperança de Principal (Ana suzete Landim) referente atuação no dia 23 de setembro 2023 no festival de Batuco e Funaná, confrome anexo."/>
  </r>
  <r>
    <x v="0"/>
    <n v="0"/>
    <n v="0"/>
    <n v="0"/>
    <n v="2670"/>
    <x v="3387"/>
    <x v="0"/>
    <x v="1"/>
    <x v="0"/>
    <s v="03.03.10"/>
    <x v="4"/>
    <x v="0"/>
    <x v="3"/>
    <s v="Receitas Da Câmara"/>
    <s v="03.03.10"/>
    <s v="Receitas Da Câmara"/>
    <s v="03.03.10"/>
    <x v="11"/>
    <x v="0"/>
    <x v="3"/>
    <x v="3"/>
    <x v="0"/>
    <x v="0"/>
    <x v="1"/>
    <x v="0"/>
    <x v="8"/>
    <s v="2023-10-13"/>
    <x v="3"/>
    <n v="2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0"/>
    <x v="3388"/>
    <x v="0"/>
    <x v="1"/>
    <x v="0"/>
    <s v="03.03.10"/>
    <x v="4"/>
    <x v="0"/>
    <x v="3"/>
    <s v="Receitas Da Câmara"/>
    <s v="03.03.10"/>
    <s v="Receitas Da Câmara"/>
    <s v="03.03.10"/>
    <x v="27"/>
    <x v="0"/>
    <x v="3"/>
    <x v="3"/>
    <x v="0"/>
    <x v="0"/>
    <x v="1"/>
    <x v="0"/>
    <x v="8"/>
    <s v="2023-10-13"/>
    <x v="3"/>
    <n v="6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3389"/>
    <x v="0"/>
    <x v="1"/>
    <x v="0"/>
    <s v="03.03.10"/>
    <x v="4"/>
    <x v="0"/>
    <x v="3"/>
    <s v="Receitas Da Câmara"/>
    <s v="03.03.10"/>
    <s v="Receitas Da Câmara"/>
    <s v="03.03.10"/>
    <x v="4"/>
    <x v="0"/>
    <x v="3"/>
    <x v="3"/>
    <x v="0"/>
    <x v="0"/>
    <x v="1"/>
    <x v="0"/>
    <x v="8"/>
    <s v="2023-10-13"/>
    <x v="3"/>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175"/>
    <x v="3390"/>
    <x v="0"/>
    <x v="1"/>
    <x v="0"/>
    <s v="03.03.10"/>
    <x v="4"/>
    <x v="0"/>
    <x v="3"/>
    <s v="Receitas Da Câmara"/>
    <s v="03.03.10"/>
    <s v="Receitas Da Câmara"/>
    <s v="03.03.10"/>
    <x v="34"/>
    <x v="0"/>
    <x v="3"/>
    <x v="3"/>
    <x v="0"/>
    <x v="0"/>
    <x v="1"/>
    <x v="0"/>
    <x v="8"/>
    <s v="2023-10-13"/>
    <x v="3"/>
    <n v="7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391"/>
    <x v="0"/>
    <x v="1"/>
    <x v="0"/>
    <s v="03.03.10"/>
    <x v="4"/>
    <x v="0"/>
    <x v="3"/>
    <s v="Receitas Da Câmara"/>
    <s v="03.03.10"/>
    <s v="Receitas Da Câmara"/>
    <s v="03.03.10"/>
    <x v="5"/>
    <x v="0"/>
    <x v="0"/>
    <x v="4"/>
    <x v="0"/>
    <x v="0"/>
    <x v="1"/>
    <x v="0"/>
    <x v="8"/>
    <s v="2023-10-13"/>
    <x v="3"/>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25"/>
    <x v="3392"/>
    <x v="0"/>
    <x v="1"/>
    <x v="0"/>
    <s v="03.03.10"/>
    <x v="4"/>
    <x v="0"/>
    <x v="3"/>
    <s v="Receitas Da Câmara"/>
    <s v="03.03.10"/>
    <s v="Receitas Da Câmara"/>
    <s v="03.03.10"/>
    <x v="6"/>
    <x v="0"/>
    <x v="3"/>
    <x v="3"/>
    <x v="0"/>
    <x v="0"/>
    <x v="1"/>
    <x v="0"/>
    <x v="8"/>
    <s v="2023-10-13"/>
    <x v="3"/>
    <n v="2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43"/>
    <x v="3393"/>
    <x v="0"/>
    <x v="1"/>
    <x v="0"/>
    <s v="03.03.10"/>
    <x v="4"/>
    <x v="0"/>
    <x v="3"/>
    <s v="Receitas Da Câmara"/>
    <s v="03.03.10"/>
    <s v="Receitas Da Câmara"/>
    <s v="03.03.10"/>
    <x v="28"/>
    <x v="0"/>
    <x v="3"/>
    <x v="3"/>
    <x v="0"/>
    <x v="0"/>
    <x v="1"/>
    <x v="0"/>
    <x v="8"/>
    <s v="2023-10-13"/>
    <x v="3"/>
    <n v="1224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3394"/>
    <x v="0"/>
    <x v="1"/>
    <x v="0"/>
    <s v="03.03.10"/>
    <x v="4"/>
    <x v="0"/>
    <x v="3"/>
    <s v="Receitas Da Câmara"/>
    <s v="03.03.10"/>
    <s v="Receitas Da Câmara"/>
    <s v="03.03.10"/>
    <x v="9"/>
    <x v="0"/>
    <x v="3"/>
    <x v="3"/>
    <x v="0"/>
    <x v="0"/>
    <x v="1"/>
    <x v="0"/>
    <x v="8"/>
    <s v="2023-10-13"/>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395"/>
    <x v="0"/>
    <x v="1"/>
    <x v="0"/>
    <s v="03.03.10"/>
    <x v="4"/>
    <x v="0"/>
    <x v="3"/>
    <s v="Receitas Da Câmara"/>
    <s v="03.03.10"/>
    <s v="Receitas Da Câmara"/>
    <s v="03.03.10"/>
    <x v="7"/>
    <x v="0"/>
    <x v="3"/>
    <x v="3"/>
    <x v="0"/>
    <x v="0"/>
    <x v="1"/>
    <x v="0"/>
    <x v="8"/>
    <s v="2023-10-13"/>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58"/>
    <x v="3396"/>
    <x v="0"/>
    <x v="1"/>
    <x v="0"/>
    <s v="03.03.10"/>
    <x v="4"/>
    <x v="0"/>
    <x v="3"/>
    <s v="Receitas Da Câmara"/>
    <s v="03.03.10"/>
    <s v="Receitas Da Câmara"/>
    <s v="03.03.10"/>
    <x v="8"/>
    <x v="0"/>
    <x v="0"/>
    <x v="0"/>
    <x v="0"/>
    <x v="0"/>
    <x v="1"/>
    <x v="0"/>
    <x v="8"/>
    <s v="2023-10-13"/>
    <x v="3"/>
    <n v="295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45"/>
    <x v="3397"/>
    <x v="0"/>
    <x v="1"/>
    <x v="0"/>
    <s v="03.03.10"/>
    <x v="4"/>
    <x v="0"/>
    <x v="3"/>
    <s v="Receitas Da Câmara"/>
    <s v="03.03.10"/>
    <s v="Receitas Da Câmara"/>
    <s v="03.03.10"/>
    <x v="6"/>
    <x v="0"/>
    <x v="3"/>
    <x v="3"/>
    <x v="0"/>
    <x v="0"/>
    <x v="1"/>
    <x v="0"/>
    <x v="8"/>
    <s v="2023-10-16"/>
    <x v="3"/>
    <n v="88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3398"/>
    <x v="0"/>
    <x v="1"/>
    <x v="0"/>
    <s v="03.03.10"/>
    <x v="4"/>
    <x v="0"/>
    <x v="3"/>
    <s v="Receitas Da Câmara"/>
    <s v="03.03.10"/>
    <s v="Receitas Da Câmara"/>
    <s v="03.03.10"/>
    <x v="4"/>
    <x v="0"/>
    <x v="3"/>
    <x v="3"/>
    <x v="0"/>
    <x v="0"/>
    <x v="1"/>
    <x v="0"/>
    <x v="8"/>
    <s v="2023-10-16"/>
    <x v="3"/>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
    <x v="3399"/>
    <x v="0"/>
    <x v="1"/>
    <x v="0"/>
    <s v="03.03.10"/>
    <x v="4"/>
    <x v="0"/>
    <x v="3"/>
    <s v="Receitas Da Câmara"/>
    <s v="03.03.10"/>
    <s v="Receitas Da Câmara"/>
    <s v="03.03.10"/>
    <x v="23"/>
    <x v="0"/>
    <x v="3"/>
    <x v="9"/>
    <x v="0"/>
    <x v="0"/>
    <x v="1"/>
    <x v="0"/>
    <x v="8"/>
    <s v="2023-10-16"/>
    <x v="3"/>
    <n v="5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1"/>
    <x v="3400"/>
    <x v="0"/>
    <x v="1"/>
    <x v="0"/>
    <s v="03.03.10"/>
    <x v="4"/>
    <x v="0"/>
    <x v="3"/>
    <s v="Receitas Da Câmara"/>
    <s v="03.03.10"/>
    <s v="Receitas Da Câmara"/>
    <s v="03.03.10"/>
    <x v="30"/>
    <x v="0"/>
    <x v="3"/>
    <x v="9"/>
    <x v="0"/>
    <x v="0"/>
    <x v="1"/>
    <x v="0"/>
    <x v="8"/>
    <s v="2023-10-16"/>
    <x v="3"/>
    <n v="19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225"/>
    <x v="3401"/>
    <x v="0"/>
    <x v="1"/>
    <x v="0"/>
    <s v="03.03.10"/>
    <x v="4"/>
    <x v="0"/>
    <x v="3"/>
    <s v="Receitas Da Câmara"/>
    <s v="03.03.10"/>
    <s v="Receitas Da Câmara"/>
    <s v="03.03.10"/>
    <x v="8"/>
    <x v="0"/>
    <x v="0"/>
    <x v="0"/>
    <x v="0"/>
    <x v="0"/>
    <x v="1"/>
    <x v="0"/>
    <x v="8"/>
    <s v="2023-10-16"/>
    <x v="3"/>
    <n v="13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80"/>
    <x v="3402"/>
    <x v="0"/>
    <x v="1"/>
    <x v="0"/>
    <s v="03.03.10"/>
    <x v="4"/>
    <x v="0"/>
    <x v="3"/>
    <s v="Receitas Da Câmara"/>
    <s v="03.03.10"/>
    <s v="Receitas Da Câmara"/>
    <s v="03.03.10"/>
    <x v="11"/>
    <x v="0"/>
    <x v="3"/>
    <x v="3"/>
    <x v="0"/>
    <x v="0"/>
    <x v="1"/>
    <x v="0"/>
    <x v="8"/>
    <s v="2023-10-16"/>
    <x v="3"/>
    <n v="7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210"/>
    <x v="3403"/>
    <x v="0"/>
    <x v="1"/>
    <x v="0"/>
    <s v="03.03.10"/>
    <x v="4"/>
    <x v="0"/>
    <x v="3"/>
    <s v="Receitas Da Câmara"/>
    <s v="03.03.10"/>
    <s v="Receitas Da Câmara"/>
    <s v="03.03.10"/>
    <x v="22"/>
    <x v="0"/>
    <x v="3"/>
    <x v="3"/>
    <x v="0"/>
    <x v="0"/>
    <x v="1"/>
    <x v="0"/>
    <x v="8"/>
    <s v="2023-10-16"/>
    <x v="3"/>
    <n v="282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6"/>
    <x v="3404"/>
    <x v="0"/>
    <x v="1"/>
    <x v="0"/>
    <s v="03.03.10"/>
    <x v="4"/>
    <x v="0"/>
    <x v="3"/>
    <s v="Receitas Da Câmara"/>
    <s v="03.03.10"/>
    <s v="Receitas Da Câmara"/>
    <s v="03.03.10"/>
    <x v="25"/>
    <x v="0"/>
    <x v="3"/>
    <x v="3"/>
    <x v="0"/>
    <x v="0"/>
    <x v="1"/>
    <x v="0"/>
    <x v="8"/>
    <s v="2023-10-16"/>
    <x v="3"/>
    <n v="4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80"/>
    <x v="3405"/>
    <x v="0"/>
    <x v="1"/>
    <x v="0"/>
    <s v="03.03.10"/>
    <x v="4"/>
    <x v="0"/>
    <x v="3"/>
    <s v="Receitas Da Câmara"/>
    <s v="03.03.10"/>
    <s v="Receitas Da Câmara"/>
    <s v="03.03.10"/>
    <x v="9"/>
    <x v="0"/>
    <x v="3"/>
    <x v="3"/>
    <x v="0"/>
    <x v="0"/>
    <x v="1"/>
    <x v="0"/>
    <x v="8"/>
    <s v="2023-10-16"/>
    <x v="3"/>
    <n v="7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40"/>
    <x v="3406"/>
    <x v="0"/>
    <x v="1"/>
    <x v="0"/>
    <s v="03.03.10"/>
    <x v="4"/>
    <x v="0"/>
    <x v="3"/>
    <s v="Receitas Da Câmara"/>
    <s v="03.03.10"/>
    <s v="Receitas Da Câmara"/>
    <s v="03.03.10"/>
    <x v="7"/>
    <x v="0"/>
    <x v="3"/>
    <x v="3"/>
    <x v="0"/>
    <x v="0"/>
    <x v="1"/>
    <x v="0"/>
    <x v="8"/>
    <s v="2023-10-16"/>
    <x v="3"/>
    <n v="3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3407"/>
    <x v="0"/>
    <x v="1"/>
    <x v="0"/>
    <s v="03.03.10"/>
    <x v="4"/>
    <x v="0"/>
    <x v="3"/>
    <s v="Receitas Da Câmara"/>
    <s v="03.03.10"/>
    <s v="Receitas Da Câmara"/>
    <s v="03.03.10"/>
    <x v="5"/>
    <x v="0"/>
    <x v="0"/>
    <x v="4"/>
    <x v="0"/>
    <x v="0"/>
    <x v="1"/>
    <x v="0"/>
    <x v="8"/>
    <s v="2023-10-16"/>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
    <x v="3408"/>
    <x v="0"/>
    <x v="1"/>
    <x v="0"/>
    <s v="03.03.10"/>
    <x v="4"/>
    <x v="0"/>
    <x v="3"/>
    <s v="Receitas Da Câmara"/>
    <s v="03.03.10"/>
    <s v="Receitas Da Câmara"/>
    <s v="03.03.10"/>
    <x v="27"/>
    <x v="0"/>
    <x v="3"/>
    <x v="3"/>
    <x v="0"/>
    <x v="0"/>
    <x v="1"/>
    <x v="0"/>
    <x v="8"/>
    <s v="2023-10-16"/>
    <x v="3"/>
    <n v="3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80000"/>
    <x v="3409"/>
    <x v="0"/>
    <x v="1"/>
    <x v="0"/>
    <s v="03.03.10"/>
    <x v="4"/>
    <x v="0"/>
    <x v="3"/>
    <s v="Receitas Da Câmara"/>
    <s v="03.03.10"/>
    <s v="Receitas Da Câmara"/>
    <s v="03.03.10"/>
    <x v="33"/>
    <x v="0"/>
    <x v="0"/>
    <x v="0"/>
    <x v="0"/>
    <x v="0"/>
    <x v="1"/>
    <x v="0"/>
    <x v="8"/>
    <s v="2023-10-16"/>
    <x v="3"/>
    <n v="48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65"/>
    <x v="3410"/>
    <x v="0"/>
    <x v="1"/>
    <x v="0"/>
    <s v="03.03.10"/>
    <x v="4"/>
    <x v="0"/>
    <x v="3"/>
    <s v="Receitas Da Câmara"/>
    <s v="03.03.10"/>
    <s v="Receitas Da Câmara"/>
    <s v="03.03.10"/>
    <x v="6"/>
    <x v="0"/>
    <x v="3"/>
    <x v="3"/>
    <x v="0"/>
    <x v="0"/>
    <x v="1"/>
    <x v="0"/>
    <x v="8"/>
    <s v="2023-10-18"/>
    <x v="3"/>
    <n v="19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3411"/>
    <x v="0"/>
    <x v="1"/>
    <x v="0"/>
    <s v="03.03.10"/>
    <x v="4"/>
    <x v="0"/>
    <x v="3"/>
    <s v="Receitas Da Câmara"/>
    <s v="03.03.10"/>
    <s v="Receitas Da Câmara"/>
    <s v="03.03.10"/>
    <x v="7"/>
    <x v="0"/>
    <x v="3"/>
    <x v="3"/>
    <x v="0"/>
    <x v="0"/>
    <x v="1"/>
    <x v="0"/>
    <x v="8"/>
    <s v="2023-10-18"/>
    <x v="3"/>
    <n v="10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71900"/>
    <x v="3412"/>
    <x v="0"/>
    <x v="1"/>
    <x v="0"/>
    <s v="03.03.10"/>
    <x v="4"/>
    <x v="0"/>
    <x v="3"/>
    <s v="Receitas Da Câmara"/>
    <s v="03.03.10"/>
    <s v="Receitas Da Câmara"/>
    <s v="03.03.10"/>
    <x v="33"/>
    <x v="0"/>
    <x v="0"/>
    <x v="0"/>
    <x v="0"/>
    <x v="0"/>
    <x v="1"/>
    <x v="0"/>
    <x v="8"/>
    <s v="2023-10-18"/>
    <x v="3"/>
    <n v="671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3413"/>
    <x v="0"/>
    <x v="1"/>
    <x v="0"/>
    <s v="03.03.10"/>
    <x v="4"/>
    <x v="0"/>
    <x v="3"/>
    <s v="Receitas Da Câmara"/>
    <s v="03.03.10"/>
    <s v="Receitas Da Câmara"/>
    <s v="03.03.10"/>
    <x v="26"/>
    <x v="0"/>
    <x v="3"/>
    <x v="3"/>
    <x v="0"/>
    <x v="0"/>
    <x v="1"/>
    <x v="0"/>
    <x v="8"/>
    <s v="2023-10-18"/>
    <x v="3"/>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480"/>
    <x v="3414"/>
    <x v="0"/>
    <x v="1"/>
    <x v="0"/>
    <s v="03.03.10"/>
    <x v="4"/>
    <x v="0"/>
    <x v="3"/>
    <s v="Receitas Da Câmara"/>
    <s v="03.03.10"/>
    <s v="Receitas Da Câmara"/>
    <s v="03.03.10"/>
    <x v="8"/>
    <x v="0"/>
    <x v="0"/>
    <x v="0"/>
    <x v="0"/>
    <x v="0"/>
    <x v="1"/>
    <x v="0"/>
    <x v="8"/>
    <s v="2023-10-18"/>
    <x v="3"/>
    <n v="26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90"/>
    <x v="3415"/>
    <x v="0"/>
    <x v="1"/>
    <x v="0"/>
    <s v="03.03.10"/>
    <x v="4"/>
    <x v="0"/>
    <x v="3"/>
    <s v="Receitas Da Câmara"/>
    <s v="03.03.10"/>
    <s v="Receitas Da Câmara"/>
    <s v="03.03.10"/>
    <x v="9"/>
    <x v="0"/>
    <x v="3"/>
    <x v="3"/>
    <x v="0"/>
    <x v="0"/>
    <x v="1"/>
    <x v="0"/>
    <x v="8"/>
    <s v="2023-10-18"/>
    <x v="3"/>
    <n v="18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416"/>
    <x v="0"/>
    <x v="1"/>
    <x v="0"/>
    <s v="03.03.10"/>
    <x v="4"/>
    <x v="0"/>
    <x v="3"/>
    <s v="Receitas Da Câmara"/>
    <s v="03.03.10"/>
    <s v="Receitas Da Câmara"/>
    <s v="03.03.10"/>
    <x v="5"/>
    <x v="0"/>
    <x v="0"/>
    <x v="4"/>
    <x v="0"/>
    <x v="0"/>
    <x v="1"/>
    <x v="0"/>
    <x v="8"/>
    <s v="2023-10-18"/>
    <x v="3"/>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20"/>
    <x v="3417"/>
    <x v="0"/>
    <x v="1"/>
    <x v="0"/>
    <s v="03.03.10"/>
    <x v="4"/>
    <x v="0"/>
    <x v="3"/>
    <s v="Receitas Da Câmara"/>
    <s v="03.03.10"/>
    <s v="Receitas Da Câmara"/>
    <s v="03.03.10"/>
    <x v="11"/>
    <x v="0"/>
    <x v="3"/>
    <x v="3"/>
    <x v="0"/>
    <x v="0"/>
    <x v="1"/>
    <x v="0"/>
    <x v="8"/>
    <s v="2023-10-18"/>
    <x v="3"/>
    <n v="2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418"/>
    <x v="0"/>
    <x v="1"/>
    <x v="0"/>
    <s v="03.03.10"/>
    <x v="4"/>
    <x v="0"/>
    <x v="3"/>
    <s v="Receitas Da Câmara"/>
    <s v="03.03.10"/>
    <s v="Receitas Da Câmara"/>
    <s v="03.03.10"/>
    <x v="4"/>
    <x v="0"/>
    <x v="3"/>
    <x v="3"/>
    <x v="0"/>
    <x v="0"/>
    <x v="1"/>
    <x v="0"/>
    <x v="8"/>
    <s v="2023-10-18"/>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60"/>
    <x v="3419"/>
    <x v="0"/>
    <x v="1"/>
    <x v="0"/>
    <s v="03.03.10"/>
    <x v="4"/>
    <x v="0"/>
    <x v="3"/>
    <s v="Receitas Da Câmara"/>
    <s v="03.03.10"/>
    <s v="Receitas Da Câmara"/>
    <s v="03.03.10"/>
    <x v="22"/>
    <x v="0"/>
    <x v="3"/>
    <x v="3"/>
    <x v="0"/>
    <x v="0"/>
    <x v="1"/>
    <x v="0"/>
    <x v="8"/>
    <s v="2023-10-18"/>
    <x v="3"/>
    <n v="7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3420"/>
    <x v="0"/>
    <x v="1"/>
    <x v="0"/>
    <s v="03.03.10"/>
    <x v="4"/>
    <x v="0"/>
    <x v="3"/>
    <s v="Receitas Da Câmara"/>
    <s v="03.03.10"/>
    <s v="Receitas Da Câmara"/>
    <s v="03.03.10"/>
    <x v="27"/>
    <x v="0"/>
    <x v="3"/>
    <x v="3"/>
    <x v="0"/>
    <x v="0"/>
    <x v="1"/>
    <x v="0"/>
    <x v="8"/>
    <s v="2023-10-18"/>
    <x v="3"/>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
    <x v="3421"/>
    <x v="0"/>
    <x v="1"/>
    <x v="0"/>
    <s v="03.03.10"/>
    <x v="4"/>
    <x v="0"/>
    <x v="3"/>
    <s v="Receitas Da Câmara"/>
    <s v="03.03.10"/>
    <s v="Receitas Da Câmara"/>
    <s v="03.03.10"/>
    <x v="23"/>
    <x v="0"/>
    <x v="3"/>
    <x v="9"/>
    <x v="0"/>
    <x v="0"/>
    <x v="1"/>
    <x v="0"/>
    <x v="8"/>
    <s v="2023-10-18"/>
    <x v="3"/>
    <n v="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49"/>
    <x v="3422"/>
    <x v="0"/>
    <x v="1"/>
    <x v="0"/>
    <s v="03.03.10"/>
    <x v="4"/>
    <x v="0"/>
    <x v="3"/>
    <s v="Receitas Da Câmara"/>
    <s v="03.03.10"/>
    <s v="Receitas Da Câmara"/>
    <s v="03.03.10"/>
    <x v="28"/>
    <x v="0"/>
    <x v="3"/>
    <x v="3"/>
    <x v="0"/>
    <x v="0"/>
    <x v="1"/>
    <x v="0"/>
    <x v="8"/>
    <s v="2023-10-18"/>
    <x v="3"/>
    <n v="62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
    <x v="3423"/>
    <x v="0"/>
    <x v="1"/>
    <x v="0"/>
    <s v="03.03.10"/>
    <x v="4"/>
    <x v="0"/>
    <x v="3"/>
    <s v="Receitas Da Câmara"/>
    <s v="03.03.10"/>
    <s v="Receitas Da Câmara"/>
    <s v="03.03.10"/>
    <x v="30"/>
    <x v="0"/>
    <x v="3"/>
    <x v="9"/>
    <x v="0"/>
    <x v="0"/>
    <x v="1"/>
    <x v="0"/>
    <x v="8"/>
    <s v="2023-10-18"/>
    <x v="3"/>
    <n v="2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0"/>
    <x v="3424"/>
    <x v="0"/>
    <x v="1"/>
    <x v="0"/>
    <s v="03.03.10"/>
    <x v="4"/>
    <x v="0"/>
    <x v="3"/>
    <s v="Receitas Da Câmara"/>
    <s v="03.03.10"/>
    <s v="Receitas Da Câmara"/>
    <s v="03.03.10"/>
    <x v="9"/>
    <x v="0"/>
    <x v="3"/>
    <x v="3"/>
    <x v="0"/>
    <x v="0"/>
    <x v="1"/>
    <x v="0"/>
    <x v="8"/>
    <s v="2023-10-19"/>
    <x v="3"/>
    <n v="6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3425"/>
    <x v="0"/>
    <x v="1"/>
    <x v="0"/>
    <s v="03.03.10"/>
    <x v="4"/>
    <x v="0"/>
    <x v="3"/>
    <s v="Receitas Da Câmara"/>
    <s v="03.03.10"/>
    <s v="Receitas Da Câmara"/>
    <s v="03.03.10"/>
    <x v="34"/>
    <x v="0"/>
    <x v="3"/>
    <x v="3"/>
    <x v="0"/>
    <x v="0"/>
    <x v="1"/>
    <x v="0"/>
    <x v="8"/>
    <s v="2023-10-19"/>
    <x v="3"/>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3426"/>
    <x v="0"/>
    <x v="1"/>
    <x v="0"/>
    <s v="03.03.10"/>
    <x v="4"/>
    <x v="0"/>
    <x v="3"/>
    <s v="Receitas Da Câmara"/>
    <s v="03.03.10"/>
    <s v="Receitas Da Câmara"/>
    <s v="03.03.10"/>
    <x v="4"/>
    <x v="0"/>
    <x v="3"/>
    <x v="3"/>
    <x v="0"/>
    <x v="0"/>
    <x v="1"/>
    <x v="0"/>
    <x v="8"/>
    <s v="2023-10-19"/>
    <x v="3"/>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60"/>
    <x v="3427"/>
    <x v="0"/>
    <x v="1"/>
    <x v="0"/>
    <s v="03.03.10"/>
    <x v="4"/>
    <x v="0"/>
    <x v="3"/>
    <s v="Receitas Da Câmara"/>
    <s v="03.03.10"/>
    <s v="Receitas Da Câmara"/>
    <s v="03.03.10"/>
    <x v="11"/>
    <x v="0"/>
    <x v="3"/>
    <x v="3"/>
    <x v="0"/>
    <x v="0"/>
    <x v="1"/>
    <x v="0"/>
    <x v="8"/>
    <s v="2023-10-19"/>
    <x v="3"/>
    <n v="2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3428"/>
    <x v="0"/>
    <x v="1"/>
    <x v="0"/>
    <s v="03.03.10"/>
    <x v="4"/>
    <x v="0"/>
    <x v="3"/>
    <s v="Receitas Da Câmara"/>
    <s v="03.03.10"/>
    <s v="Receitas Da Câmara"/>
    <s v="03.03.10"/>
    <x v="5"/>
    <x v="0"/>
    <x v="0"/>
    <x v="4"/>
    <x v="0"/>
    <x v="0"/>
    <x v="1"/>
    <x v="0"/>
    <x v="8"/>
    <s v="2023-10-19"/>
    <x v="3"/>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429"/>
    <x v="0"/>
    <x v="1"/>
    <x v="0"/>
    <s v="03.03.10"/>
    <x v="4"/>
    <x v="0"/>
    <x v="3"/>
    <s v="Receitas Da Câmara"/>
    <s v="03.03.10"/>
    <s v="Receitas Da Câmara"/>
    <s v="03.03.10"/>
    <x v="7"/>
    <x v="0"/>
    <x v="3"/>
    <x v="3"/>
    <x v="0"/>
    <x v="0"/>
    <x v="1"/>
    <x v="0"/>
    <x v="8"/>
    <s v="2023-10-19"/>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3430"/>
    <x v="0"/>
    <x v="1"/>
    <x v="0"/>
    <s v="03.03.10"/>
    <x v="4"/>
    <x v="0"/>
    <x v="3"/>
    <s v="Receitas Da Câmara"/>
    <s v="03.03.10"/>
    <s v="Receitas Da Câmara"/>
    <s v="03.03.10"/>
    <x v="27"/>
    <x v="0"/>
    <x v="3"/>
    <x v="3"/>
    <x v="0"/>
    <x v="0"/>
    <x v="1"/>
    <x v="0"/>
    <x v="8"/>
    <s v="2023-10-19"/>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5"/>
    <x v="3431"/>
    <x v="0"/>
    <x v="1"/>
    <x v="0"/>
    <s v="03.03.10"/>
    <x v="4"/>
    <x v="0"/>
    <x v="3"/>
    <s v="Receitas Da Câmara"/>
    <s v="03.03.10"/>
    <s v="Receitas Da Câmara"/>
    <s v="03.03.10"/>
    <x v="6"/>
    <x v="0"/>
    <x v="3"/>
    <x v="3"/>
    <x v="0"/>
    <x v="0"/>
    <x v="1"/>
    <x v="0"/>
    <x v="8"/>
    <s v="2023-10-19"/>
    <x v="3"/>
    <n v="1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25"/>
    <x v="3432"/>
    <x v="0"/>
    <x v="1"/>
    <x v="0"/>
    <s v="03.03.10"/>
    <x v="4"/>
    <x v="0"/>
    <x v="3"/>
    <s v="Receitas Da Câmara"/>
    <s v="03.03.10"/>
    <s v="Receitas Da Câmara"/>
    <s v="03.03.10"/>
    <x v="8"/>
    <x v="0"/>
    <x v="0"/>
    <x v="0"/>
    <x v="0"/>
    <x v="0"/>
    <x v="1"/>
    <x v="0"/>
    <x v="8"/>
    <s v="2023-10-19"/>
    <x v="3"/>
    <n v="11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14"/>
    <x v="3433"/>
    <x v="0"/>
    <x v="1"/>
    <x v="0"/>
    <s v="03.03.10"/>
    <x v="4"/>
    <x v="0"/>
    <x v="3"/>
    <s v="Receitas Da Câmara"/>
    <s v="03.03.10"/>
    <s v="Receitas Da Câmara"/>
    <s v="03.03.10"/>
    <x v="7"/>
    <x v="0"/>
    <x v="3"/>
    <x v="3"/>
    <x v="0"/>
    <x v="0"/>
    <x v="1"/>
    <x v="0"/>
    <x v="8"/>
    <s v="2023-10-30"/>
    <x v="3"/>
    <n v="9114"/>
    <x v="0"/>
    <m/>
    <x v="0"/>
    <m/>
    <x v="8"/>
    <n v="100474914"/>
    <x v="0"/>
    <x v="0"/>
    <s v="Receitas Da Câmara"/>
    <s v="EXT"/>
    <x v="0"/>
    <s v="RDC"/>
    <x v="0"/>
    <x v="0"/>
    <x v="0"/>
    <x v="0"/>
    <x v="0"/>
    <x v="0"/>
    <x v="0"/>
    <x v="0"/>
    <x v="0"/>
    <x v="0"/>
    <x v="0"/>
    <s v="Receitas Da Câmara"/>
    <x v="0"/>
    <x v="0"/>
    <x v="0"/>
    <x v="0"/>
    <x v="0"/>
    <x v="0"/>
    <x v="0"/>
    <s v="000000"/>
    <x v="0"/>
    <x v="0"/>
    <x v="0"/>
    <x v="0"/>
    <s v="Pagamento renda Edmilson Leal."/>
  </r>
  <r>
    <x v="0"/>
    <n v="0"/>
    <n v="0"/>
    <n v="0"/>
    <n v="2000"/>
    <x v="3434"/>
    <x v="0"/>
    <x v="0"/>
    <x v="0"/>
    <s v="03.16.15"/>
    <x v="0"/>
    <x v="0"/>
    <x v="0"/>
    <s v="Direção Financeira"/>
    <s v="03.16.15"/>
    <s v="Direção Financeira"/>
    <s v="03.16.15"/>
    <x v="38"/>
    <x v="0"/>
    <x v="0"/>
    <x v="7"/>
    <x v="1"/>
    <x v="0"/>
    <x v="0"/>
    <x v="0"/>
    <x v="9"/>
    <s v="2023-11-20"/>
    <x v="3"/>
    <n v="2000"/>
    <x v="0"/>
    <m/>
    <x v="0"/>
    <m/>
    <x v="24"/>
    <n v="100476775"/>
    <x v="0"/>
    <x v="0"/>
    <s v="Direção Financeira"/>
    <s v="ORI"/>
    <x v="0"/>
    <m/>
    <x v="0"/>
    <x v="0"/>
    <x v="0"/>
    <x v="0"/>
    <x v="0"/>
    <x v="0"/>
    <x v="0"/>
    <x v="0"/>
    <x v="0"/>
    <x v="0"/>
    <x v="0"/>
    <s v="Direção Financeira"/>
    <x v="0"/>
    <x v="0"/>
    <x v="0"/>
    <x v="0"/>
    <x v="0"/>
    <x v="0"/>
    <x v="0"/>
    <s v="000000"/>
    <x v="0"/>
    <x v="0"/>
    <x v="0"/>
    <x v="0"/>
    <s v="Pagamento a favor da empresa Electra Sul, referente a recarga de energia elétrica, no jardim de Ponta Verde. Conforme justificativo em anexo."/>
  </r>
  <r>
    <x v="0"/>
    <n v="0"/>
    <n v="0"/>
    <n v="0"/>
    <n v="750"/>
    <x v="3435"/>
    <x v="0"/>
    <x v="1"/>
    <x v="0"/>
    <s v="03.03.10"/>
    <x v="4"/>
    <x v="0"/>
    <x v="3"/>
    <s v="Receitas Da Câmara"/>
    <s v="03.03.10"/>
    <s v="Receitas Da Câmara"/>
    <s v="03.03.10"/>
    <x v="24"/>
    <x v="0"/>
    <x v="0"/>
    <x v="4"/>
    <x v="0"/>
    <x v="0"/>
    <x v="1"/>
    <x v="0"/>
    <x v="9"/>
    <s v="2023-11-13"/>
    <x v="3"/>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436"/>
    <x v="0"/>
    <x v="1"/>
    <x v="0"/>
    <s v="03.03.10"/>
    <x v="4"/>
    <x v="0"/>
    <x v="3"/>
    <s v="Receitas Da Câmara"/>
    <s v="03.03.10"/>
    <s v="Receitas Da Câmara"/>
    <s v="03.03.10"/>
    <x v="5"/>
    <x v="0"/>
    <x v="0"/>
    <x v="4"/>
    <x v="0"/>
    <x v="0"/>
    <x v="1"/>
    <x v="0"/>
    <x v="9"/>
    <s v="2023-11-13"/>
    <x v="3"/>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75"/>
    <x v="3437"/>
    <x v="0"/>
    <x v="1"/>
    <x v="0"/>
    <s v="03.03.10"/>
    <x v="4"/>
    <x v="0"/>
    <x v="3"/>
    <s v="Receitas Da Câmara"/>
    <s v="03.03.10"/>
    <s v="Receitas Da Câmara"/>
    <s v="03.03.10"/>
    <x v="34"/>
    <x v="0"/>
    <x v="3"/>
    <x v="3"/>
    <x v="0"/>
    <x v="0"/>
    <x v="1"/>
    <x v="0"/>
    <x v="9"/>
    <s v="2023-11-13"/>
    <x v="3"/>
    <n v="95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80"/>
    <x v="3438"/>
    <x v="0"/>
    <x v="1"/>
    <x v="0"/>
    <s v="03.03.10"/>
    <x v="4"/>
    <x v="0"/>
    <x v="3"/>
    <s v="Receitas Da Câmara"/>
    <s v="03.03.10"/>
    <s v="Receitas Da Câmara"/>
    <s v="03.03.10"/>
    <x v="11"/>
    <x v="0"/>
    <x v="3"/>
    <x v="3"/>
    <x v="0"/>
    <x v="0"/>
    <x v="1"/>
    <x v="0"/>
    <x v="9"/>
    <s v="2023-11-13"/>
    <x v="3"/>
    <n v="5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439"/>
    <x v="0"/>
    <x v="1"/>
    <x v="0"/>
    <s v="03.03.10"/>
    <x v="4"/>
    <x v="0"/>
    <x v="3"/>
    <s v="Receitas Da Câmara"/>
    <s v="03.03.10"/>
    <s v="Receitas Da Câmara"/>
    <s v="03.03.10"/>
    <x v="7"/>
    <x v="0"/>
    <x v="3"/>
    <x v="3"/>
    <x v="0"/>
    <x v="0"/>
    <x v="1"/>
    <x v="0"/>
    <x v="9"/>
    <s v="2023-11-13"/>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0"/>
    <x v="3440"/>
    <x v="0"/>
    <x v="1"/>
    <x v="0"/>
    <s v="03.03.10"/>
    <x v="4"/>
    <x v="0"/>
    <x v="3"/>
    <s v="Receitas Da Câmara"/>
    <s v="03.03.10"/>
    <s v="Receitas Da Câmara"/>
    <s v="03.03.10"/>
    <x v="27"/>
    <x v="0"/>
    <x v="3"/>
    <x v="3"/>
    <x v="0"/>
    <x v="0"/>
    <x v="1"/>
    <x v="0"/>
    <x v="9"/>
    <s v="2023-11-13"/>
    <x v="3"/>
    <n v="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441"/>
    <x v="0"/>
    <x v="1"/>
    <x v="0"/>
    <s v="03.03.10"/>
    <x v="4"/>
    <x v="0"/>
    <x v="3"/>
    <s v="Receitas Da Câmara"/>
    <s v="03.03.10"/>
    <s v="Receitas Da Câmara"/>
    <s v="03.03.10"/>
    <x v="29"/>
    <x v="0"/>
    <x v="3"/>
    <x v="3"/>
    <x v="0"/>
    <x v="0"/>
    <x v="1"/>
    <x v="0"/>
    <x v="9"/>
    <s v="2023-11-13"/>
    <x v="3"/>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10"/>
    <x v="3442"/>
    <x v="0"/>
    <x v="1"/>
    <x v="0"/>
    <s v="03.03.10"/>
    <x v="4"/>
    <x v="0"/>
    <x v="3"/>
    <s v="Receitas Da Câmara"/>
    <s v="03.03.10"/>
    <s v="Receitas Da Câmara"/>
    <s v="03.03.10"/>
    <x v="9"/>
    <x v="0"/>
    <x v="3"/>
    <x v="3"/>
    <x v="0"/>
    <x v="0"/>
    <x v="1"/>
    <x v="0"/>
    <x v="9"/>
    <s v="2023-11-13"/>
    <x v="3"/>
    <n v="411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150000"/>
    <x v="3443"/>
    <x v="0"/>
    <x v="1"/>
    <x v="0"/>
    <s v="03.03.10"/>
    <x v="4"/>
    <x v="0"/>
    <x v="3"/>
    <s v="Receitas Da Câmara"/>
    <s v="03.03.10"/>
    <s v="Receitas Da Câmara"/>
    <s v="03.03.10"/>
    <x v="33"/>
    <x v="0"/>
    <x v="0"/>
    <x v="0"/>
    <x v="0"/>
    <x v="0"/>
    <x v="1"/>
    <x v="0"/>
    <x v="9"/>
    <s v="2023-11-13"/>
    <x v="3"/>
    <n v="11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3444"/>
    <x v="0"/>
    <x v="1"/>
    <x v="0"/>
    <s v="03.03.10"/>
    <x v="4"/>
    <x v="0"/>
    <x v="3"/>
    <s v="Receitas Da Câmara"/>
    <s v="03.03.10"/>
    <s v="Receitas Da Câmara"/>
    <s v="03.03.10"/>
    <x v="4"/>
    <x v="0"/>
    <x v="3"/>
    <x v="3"/>
    <x v="0"/>
    <x v="0"/>
    <x v="1"/>
    <x v="0"/>
    <x v="9"/>
    <s v="2023-11-13"/>
    <x v="3"/>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75"/>
    <x v="3445"/>
    <x v="0"/>
    <x v="1"/>
    <x v="0"/>
    <s v="03.03.10"/>
    <x v="4"/>
    <x v="0"/>
    <x v="3"/>
    <s v="Receitas Da Câmara"/>
    <s v="03.03.10"/>
    <s v="Receitas Da Câmara"/>
    <s v="03.03.10"/>
    <x v="6"/>
    <x v="0"/>
    <x v="3"/>
    <x v="3"/>
    <x v="0"/>
    <x v="0"/>
    <x v="1"/>
    <x v="0"/>
    <x v="9"/>
    <s v="2023-11-13"/>
    <x v="3"/>
    <n v="3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3"/>
    <x v="3446"/>
    <x v="0"/>
    <x v="1"/>
    <x v="0"/>
    <s v="03.03.10"/>
    <x v="4"/>
    <x v="0"/>
    <x v="3"/>
    <s v="Receitas Da Câmara"/>
    <s v="03.03.10"/>
    <s v="Receitas Da Câmara"/>
    <s v="03.03.10"/>
    <x v="28"/>
    <x v="0"/>
    <x v="3"/>
    <x v="3"/>
    <x v="0"/>
    <x v="0"/>
    <x v="1"/>
    <x v="0"/>
    <x v="9"/>
    <s v="2023-11-13"/>
    <x v="3"/>
    <n v="80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0"/>
    <x v="3447"/>
    <x v="0"/>
    <x v="1"/>
    <x v="0"/>
    <s v="03.03.10"/>
    <x v="4"/>
    <x v="0"/>
    <x v="3"/>
    <s v="Receitas Da Câmara"/>
    <s v="03.03.10"/>
    <s v="Receitas Da Câmara"/>
    <s v="03.03.10"/>
    <x v="8"/>
    <x v="0"/>
    <x v="0"/>
    <x v="0"/>
    <x v="0"/>
    <x v="0"/>
    <x v="1"/>
    <x v="0"/>
    <x v="9"/>
    <s v="2023-11-13"/>
    <x v="3"/>
    <n v="2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3448"/>
    <x v="0"/>
    <x v="1"/>
    <x v="0"/>
    <s v="03.03.10"/>
    <x v="4"/>
    <x v="0"/>
    <x v="3"/>
    <s v="Receitas Da Câmara"/>
    <s v="03.03.10"/>
    <s v="Receitas Da Câmara"/>
    <s v="03.03.10"/>
    <x v="22"/>
    <x v="0"/>
    <x v="3"/>
    <x v="3"/>
    <x v="0"/>
    <x v="0"/>
    <x v="1"/>
    <x v="0"/>
    <x v="9"/>
    <s v="2023-11-16"/>
    <x v="3"/>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35"/>
    <x v="3449"/>
    <x v="0"/>
    <x v="1"/>
    <x v="0"/>
    <s v="03.03.10"/>
    <x v="4"/>
    <x v="0"/>
    <x v="3"/>
    <s v="Receitas Da Câmara"/>
    <s v="03.03.10"/>
    <s v="Receitas Da Câmara"/>
    <s v="03.03.10"/>
    <x v="6"/>
    <x v="0"/>
    <x v="3"/>
    <x v="3"/>
    <x v="0"/>
    <x v="0"/>
    <x v="1"/>
    <x v="0"/>
    <x v="9"/>
    <s v="2023-11-16"/>
    <x v="3"/>
    <n v="58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3450"/>
    <x v="0"/>
    <x v="1"/>
    <x v="0"/>
    <s v="03.03.10"/>
    <x v="4"/>
    <x v="0"/>
    <x v="3"/>
    <s v="Receitas Da Câmara"/>
    <s v="03.03.10"/>
    <s v="Receitas Da Câmara"/>
    <s v="03.03.10"/>
    <x v="7"/>
    <x v="0"/>
    <x v="3"/>
    <x v="3"/>
    <x v="0"/>
    <x v="0"/>
    <x v="1"/>
    <x v="0"/>
    <x v="9"/>
    <s v="2023-11-16"/>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636"/>
    <x v="3451"/>
    <x v="0"/>
    <x v="1"/>
    <x v="0"/>
    <s v="03.03.10"/>
    <x v="4"/>
    <x v="0"/>
    <x v="3"/>
    <s v="Receitas Da Câmara"/>
    <s v="03.03.10"/>
    <s v="Receitas Da Câmara"/>
    <s v="03.03.10"/>
    <x v="8"/>
    <x v="0"/>
    <x v="0"/>
    <x v="0"/>
    <x v="0"/>
    <x v="0"/>
    <x v="1"/>
    <x v="0"/>
    <x v="9"/>
    <s v="2023-11-16"/>
    <x v="3"/>
    <n v="126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700"/>
    <x v="3452"/>
    <x v="0"/>
    <x v="1"/>
    <x v="0"/>
    <s v="03.03.10"/>
    <x v="4"/>
    <x v="0"/>
    <x v="3"/>
    <s v="Receitas Da Câmara"/>
    <s v="03.03.10"/>
    <s v="Receitas Da Câmara"/>
    <s v="03.03.10"/>
    <x v="27"/>
    <x v="0"/>
    <x v="3"/>
    <x v="3"/>
    <x v="0"/>
    <x v="0"/>
    <x v="1"/>
    <x v="0"/>
    <x v="9"/>
    <s v="2023-11-16"/>
    <x v="3"/>
    <n v="36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90"/>
    <x v="3453"/>
    <x v="0"/>
    <x v="1"/>
    <x v="0"/>
    <s v="03.03.10"/>
    <x v="4"/>
    <x v="0"/>
    <x v="3"/>
    <s v="Receitas Da Câmara"/>
    <s v="03.03.10"/>
    <s v="Receitas Da Câmara"/>
    <s v="03.03.10"/>
    <x v="9"/>
    <x v="0"/>
    <x v="3"/>
    <x v="3"/>
    <x v="0"/>
    <x v="0"/>
    <x v="1"/>
    <x v="0"/>
    <x v="9"/>
    <s v="2023-11-16"/>
    <x v="3"/>
    <n v="33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454"/>
    <x v="0"/>
    <x v="1"/>
    <x v="0"/>
    <s v="03.03.10"/>
    <x v="4"/>
    <x v="0"/>
    <x v="3"/>
    <s v="Receitas Da Câmara"/>
    <s v="03.03.10"/>
    <s v="Receitas Da Câmara"/>
    <s v="03.03.10"/>
    <x v="4"/>
    <x v="0"/>
    <x v="3"/>
    <x v="3"/>
    <x v="0"/>
    <x v="0"/>
    <x v="1"/>
    <x v="0"/>
    <x v="9"/>
    <s v="2023-11-16"/>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920"/>
    <x v="3455"/>
    <x v="0"/>
    <x v="1"/>
    <x v="0"/>
    <s v="03.03.10"/>
    <x v="4"/>
    <x v="0"/>
    <x v="3"/>
    <s v="Receitas Da Câmara"/>
    <s v="03.03.10"/>
    <s v="Receitas Da Câmara"/>
    <s v="03.03.10"/>
    <x v="11"/>
    <x v="0"/>
    <x v="3"/>
    <x v="3"/>
    <x v="0"/>
    <x v="0"/>
    <x v="1"/>
    <x v="0"/>
    <x v="9"/>
    <s v="2023-11-16"/>
    <x v="3"/>
    <n v="11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3456"/>
    <x v="0"/>
    <x v="1"/>
    <x v="0"/>
    <s v="03.03.10"/>
    <x v="4"/>
    <x v="0"/>
    <x v="3"/>
    <s v="Receitas Da Câmara"/>
    <s v="03.03.10"/>
    <s v="Receitas Da Câmara"/>
    <s v="03.03.10"/>
    <x v="5"/>
    <x v="0"/>
    <x v="0"/>
    <x v="4"/>
    <x v="0"/>
    <x v="0"/>
    <x v="1"/>
    <x v="0"/>
    <x v="9"/>
    <s v="2023-11-16"/>
    <x v="3"/>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
    <x v="3457"/>
    <x v="0"/>
    <x v="1"/>
    <x v="0"/>
    <s v="03.03.10"/>
    <x v="4"/>
    <x v="0"/>
    <x v="3"/>
    <s v="Receitas Da Câmara"/>
    <s v="03.03.10"/>
    <s v="Receitas Da Câmara"/>
    <s v="03.03.10"/>
    <x v="23"/>
    <x v="0"/>
    <x v="3"/>
    <x v="9"/>
    <x v="0"/>
    <x v="0"/>
    <x v="1"/>
    <x v="0"/>
    <x v="9"/>
    <s v="2023-11-16"/>
    <x v="3"/>
    <n v="2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7"/>
    <x v="3458"/>
    <x v="0"/>
    <x v="1"/>
    <x v="0"/>
    <s v="03.03.10"/>
    <x v="4"/>
    <x v="0"/>
    <x v="3"/>
    <s v="Receitas Da Câmara"/>
    <s v="03.03.10"/>
    <s v="Receitas Da Câmara"/>
    <s v="03.03.10"/>
    <x v="30"/>
    <x v="0"/>
    <x v="3"/>
    <x v="9"/>
    <x v="0"/>
    <x v="0"/>
    <x v="1"/>
    <x v="0"/>
    <x v="9"/>
    <s v="2023-11-16"/>
    <x v="3"/>
    <n v="477"/>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33080"/>
    <x v="3459"/>
    <x v="0"/>
    <x v="1"/>
    <x v="0"/>
    <s v="03.03.10"/>
    <x v="4"/>
    <x v="0"/>
    <x v="3"/>
    <s v="Receitas Da Câmara"/>
    <s v="03.03.10"/>
    <s v="Receitas Da Câmara"/>
    <s v="03.03.10"/>
    <x v="33"/>
    <x v="0"/>
    <x v="0"/>
    <x v="0"/>
    <x v="0"/>
    <x v="0"/>
    <x v="1"/>
    <x v="0"/>
    <x v="9"/>
    <s v="2023-11-16"/>
    <x v="3"/>
    <n v="133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
    <x v="3460"/>
    <x v="0"/>
    <x v="0"/>
    <x v="0"/>
    <s v="03.16.15"/>
    <x v="0"/>
    <x v="0"/>
    <x v="0"/>
    <s v="Direção Financeira"/>
    <s v="03.16.15"/>
    <s v="Direção Financeira"/>
    <s v="03.16.15"/>
    <x v="19"/>
    <x v="0"/>
    <x v="0"/>
    <x v="7"/>
    <x v="0"/>
    <x v="0"/>
    <x v="0"/>
    <x v="0"/>
    <x v="9"/>
    <s v="2023-11-27"/>
    <x v="3"/>
    <n v="3050"/>
    <x v="0"/>
    <m/>
    <x v="0"/>
    <m/>
    <x v="182"/>
    <n v="100478720"/>
    <x v="0"/>
    <x v="0"/>
    <s v="Direção Financeira"/>
    <s v="ORI"/>
    <x v="0"/>
    <m/>
    <x v="0"/>
    <x v="0"/>
    <x v="0"/>
    <x v="0"/>
    <x v="0"/>
    <x v="0"/>
    <x v="0"/>
    <x v="0"/>
    <x v="0"/>
    <x v="0"/>
    <x v="0"/>
    <s v="Direção Financeira"/>
    <x v="0"/>
    <x v="0"/>
    <x v="0"/>
    <x v="0"/>
    <x v="0"/>
    <x v="0"/>
    <x v="0"/>
    <s v="000000"/>
    <x v="0"/>
    <x v="0"/>
    <x v="0"/>
    <x v="0"/>
    <s v="Pagamento de ajudas de custo a favor do senhor Moisés Landim, pela sua deslocação a cidade de Santa Cruz e a Praia. Conforme justificativo em anexo."/>
  </r>
  <r>
    <x v="0"/>
    <n v="0"/>
    <n v="0"/>
    <n v="0"/>
    <n v="11850"/>
    <x v="3461"/>
    <x v="0"/>
    <x v="0"/>
    <x v="0"/>
    <s v="03.16.15"/>
    <x v="0"/>
    <x v="0"/>
    <x v="0"/>
    <s v="Direção Financeira"/>
    <s v="03.16.15"/>
    <s v="Direção Financeira"/>
    <s v="03.16.15"/>
    <x v="16"/>
    <x v="0"/>
    <x v="0"/>
    <x v="0"/>
    <x v="0"/>
    <x v="0"/>
    <x v="0"/>
    <x v="0"/>
    <x v="10"/>
    <s v="2023-12-04"/>
    <x v="3"/>
    <n v="11850"/>
    <x v="0"/>
    <m/>
    <x v="0"/>
    <m/>
    <x v="10"/>
    <n v="100477243"/>
    <x v="0"/>
    <x v="0"/>
    <s v="Direção Financeira"/>
    <s v="ORI"/>
    <x v="0"/>
    <m/>
    <x v="0"/>
    <x v="0"/>
    <x v="0"/>
    <x v="0"/>
    <x v="0"/>
    <x v="0"/>
    <x v="0"/>
    <x v="0"/>
    <x v="0"/>
    <x v="0"/>
    <x v="0"/>
    <s v="Direção Financeira"/>
    <x v="0"/>
    <x v="0"/>
    <x v="0"/>
    <x v="0"/>
    <x v="0"/>
    <x v="0"/>
    <x v="0"/>
    <s v="000000"/>
    <x v="0"/>
    <x v="0"/>
    <x v="0"/>
    <x v="0"/>
    <s v="Pagamento a favor do Pensão Gonçalves referente a refeição servidos aos técnicos da CMSM, conforme justificativo em anexo."/>
  </r>
  <r>
    <x v="0"/>
    <n v="0"/>
    <n v="0"/>
    <n v="0"/>
    <n v="29630"/>
    <x v="3462"/>
    <x v="0"/>
    <x v="0"/>
    <x v="0"/>
    <s v="01.25.01.10"/>
    <x v="11"/>
    <x v="1"/>
    <x v="1"/>
    <s v="Educação"/>
    <s v="01.25.01"/>
    <s v="Educação"/>
    <s v="01.25.01"/>
    <x v="21"/>
    <x v="0"/>
    <x v="5"/>
    <x v="8"/>
    <x v="0"/>
    <x v="1"/>
    <x v="0"/>
    <x v="0"/>
    <x v="10"/>
    <s v="2023-12-12"/>
    <x v="3"/>
    <n v="29630"/>
    <x v="0"/>
    <m/>
    <x v="0"/>
    <m/>
    <x v="0"/>
    <n v="100476920"/>
    <x v="0"/>
    <x v="0"/>
    <s v="Transporte escolar"/>
    <s v="ORI"/>
    <x v="0"/>
    <m/>
    <x v="0"/>
    <x v="0"/>
    <x v="0"/>
    <x v="0"/>
    <x v="0"/>
    <x v="0"/>
    <x v="0"/>
    <x v="0"/>
    <x v="0"/>
    <x v="0"/>
    <x v="0"/>
    <s v="Transporte escolar"/>
    <x v="0"/>
    <x v="0"/>
    <x v="0"/>
    <x v="0"/>
    <x v="1"/>
    <x v="0"/>
    <x v="0"/>
    <s v="000000"/>
    <x v="0"/>
    <x v="0"/>
    <x v="0"/>
    <x v="0"/>
    <s v="Aquisição de combustíveis, segundo proposta em anexo."/>
  </r>
  <r>
    <x v="2"/>
    <n v="0"/>
    <n v="0"/>
    <n v="0"/>
    <n v="129586"/>
    <x v="3463"/>
    <x v="0"/>
    <x v="0"/>
    <x v="0"/>
    <s v="01.27.06.91"/>
    <x v="44"/>
    <x v="4"/>
    <x v="5"/>
    <s v="Requalificação Urbana e habitação"/>
    <s v="01.27.06"/>
    <s v="Requalificação Urbana e habitação"/>
    <s v="01.27.06"/>
    <x v="18"/>
    <x v="0"/>
    <x v="0"/>
    <x v="0"/>
    <x v="0"/>
    <x v="1"/>
    <x v="2"/>
    <x v="0"/>
    <x v="10"/>
    <s v="2023-12-14"/>
    <x v="3"/>
    <n v="129586"/>
    <x v="0"/>
    <m/>
    <x v="0"/>
    <m/>
    <x v="416"/>
    <n v="100479563"/>
    <x v="0"/>
    <x v="0"/>
    <s v="Projeto de valorização Turística das Aldeias Rurais"/>
    <s v="ORI"/>
    <x v="0"/>
    <s v="PVTAR"/>
    <x v="0"/>
    <x v="0"/>
    <x v="0"/>
    <x v="0"/>
    <x v="0"/>
    <x v="0"/>
    <x v="0"/>
    <x v="0"/>
    <x v="0"/>
    <x v="0"/>
    <x v="0"/>
    <s v="Projeto de valorização Turística das Aldeias Rurais"/>
    <x v="0"/>
    <x v="0"/>
    <x v="0"/>
    <x v="0"/>
    <x v="1"/>
    <x v="0"/>
    <x v="0"/>
    <s v="099999"/>
    <x v="0"/>
    <x v="0"/>
    <x v="0"/>
    <x v="0"/>
    <s v="Pagamento a favor da SPL - Eletricidade Baixa e Media Tensão, referente aquisição de serviço de eletricidade da pria de calhetona, confrome anexo."/>
  </r>
  <r>
    <x v="0"/>
    <n v="0"/>
    <n v="0"/>
    <n v="0"/>
    <n v="40000"/>
    <x v="3464"/>
    <x v="0"/>
    <x v="0"/>
    <x v="0"/>
    <s v="01.27.04.10"/>
    <x v="13"/>
    <x v="4"/>
    <x v="5"/>
    <s v="Infra-Estruturas e Transportes"/>
    <s v="01.27.04"/>
    <s v="Infra-Estruturas e Transportes"/>
    <s v="01.27.04"/>
    <x v="21"/>
    <x v="0"/>
    <x v="5"/>
    <x v="8"/>
    <x v="0"/>
    <x v="1"/>
    <x v="0"/>
    <x v="0"/>
    <x v="10"/>
    <s v="2023-12-14"/>
    <x v="3"/>
    <n v="40000"/>
    <x v="0"/>
    <m/>
    <x v="0"/>
    <m/>
    <x v="117"/>
    <n v="100477538"/>
    <x v="0"/>
    <x v="0"/>
    <s v="Plano de Mitigação as secas e maus anos agrícolas"/>
    <s v="ORI"/>
    <x v="0"/>
    <m/>
    <x v="0"/>
    <x v="0"/>
    <x v="0"/>
    <x v="0"/>
    <x v="0"/>
    <x v="0"/>
    <x v="0"/>
    <x v="0"/>
    <x v="0"/>
    <x v="0"/>
    <x v="0"/>
    <s v="Plano de Mitigação as secas e maus anos agrícolas"/>
    <x v="0"/>
    <x v="0"/>
    <x v="0"/>
    <x v="0"/>
    <x v="1"/>
    <x v="0"/>
    <x v="0"/>
    <s v="099999"/>
    <x v="0"/>
    <x v="0"/>
    <x v="0"/>
    <x v="0"/>
    <s v="Pagamento a favor da Oficina Mecânica Andre, referente aquisição serviço de maquina, conforme anexo."/>
  </r>
  <r>
    <x v="0"/>
    <n v="0"/>
    <n v="0"/>
    <n v="0"/>
    <n v="1500"/>
    <x v="3465"/>
    <x v="0"/>
    <x v="0"/>
    <x v="0"/>
    <s v="01.25.01.10"/>
    <x v="11"/>
    <x v="1"/>
    <x v="1"/>
    <s v="Educação"/>
    <s v="01.25.01"/>
    <s v="Educação"/>
    <s v="01.25.01"/>
    <x v="21"/>
    <x v="0"/>
    <x v="5"/>
    <x v="8"/>
    <x v="0"/>
    <x v="1"/>
    <x v="0"/>
    <x v="0"/>
    <x v="10"/>
    <s v="2023-12-21"/>
    <x v="3"/>
    <n v="1500"/>
    <x v="0"/>
    <m/>
    <x v="0"/>
    <m/>
    <x v="52"/>
    <n v="100479452"/>
    <x v="0"/>
    <x v="0"/>
    <s v="Transporte escolar"/>
    <s v="ORI"/>
    <x v="0"/>
    <m/>
    <x v="0"/>
    <x v="0"/>
    <x v="0"/>
    <x v="0"/>
    <x v="0"/>
    <x v="0"/>
    <x v="0"/>
    <x v="0"/>
    <x v="0"/>
    <x v="0"/>
    <x v="0"/>
    <s v="Transporte escolar"/>
    <x v="0"/>
    <x v="0"/>
    <x v="0"/>
    <x v="0"/>
    <x v="1"/>
    <x v="0"/>
    <x v="0"/>
    <s v="000000"/>
    <x v="0"/>
    <x v="0"/>
    <x v="0"/>
    <x v="0"/>
    <s v="pagamento a favor da Empresa Newash Automóvel, pela aquisição de serviço de lavagem de viatura, conforme anexo "/>
  </r>
  <r>
    <x v="2"/>
    <n v="0"/>
    <n v="0"/>
    <n v="0"/>
    <n v="1297802"/>
    <x v="3466"/>
    <x v="0"/>
    <x v="0"/>
    <x v="0"/>
    <s v="03.16.15"/>
    <x v="0"/>
    <x v="0"/>
    <x v="0"/>
    <s v="Direção Financeira"/>
    <s v="03.16.15"/>
    <s v="Direção Financeira"/>
    <s v="03.16.15"/>
    <x v="56"/>
    <x v="0"/>
    <x v="0"/>
    <x v="0"/>
    <x v="0"/>
    <x v="0"/>
    <x v="2"/>
    <x v="0"/>
    <x v="10"/>
    <s v="2023-12-28"/>
    <x v="3"/>
    <n v="1297802"/>
    <x v="0"/>
    <m/>
    <x v="0"/>
    <m/>
    <x v="8"/>
    <n v="100474914"/>
    <x v="0"/>
    <x v="0"/>
    <s v="Direção Financeira"/>
    <s v="ORI"/>
    <x v="0"/>
    <m/>
    <x v="0"/>
    <x v="0"/>
    <x v="0"/>
    <x v="0"/>
    <x v="0"/>
    <x v="0"/>
    <x v="0"/>
    <x v="0"/>
    <x v="0"/>
    <x v="0"/>
    <x v="0"/>
    <s v="Direção Financeira"/>
    <x v="0"/>
    <x v="0"/>
    <x v="0"/>
    <x v="0"/>
    <x v="0"/>
    <x v="0"/>
    <x v="0"/>
    <s v="099999"/>
    <x v="0"/>
    <x v="0"/>
    <x v="0"/>
    <x v="0"/>
    <s v="Despesas com  Amortizações referente ao mês de Dezembro de 2023."/>
  </r>
  <r>
    <x v="0"/>
    <n v="0"/>
    <n v="0"/>
    <n v="0"/>
    <n v="1656"/>
    <x v="3467"/>
    <x v="0"/>
    <x v="0"/>
    <x v="0"/>
    <s v="03.16.15"/>
    <x v="0"/>
    <x v="0"/>
    <x v="0"/>
    <s v="Direção Financeira"/>
    <s v="03.16.15"/>
    <s v="Direção Financeira"/>
    <s v="03.16.15"/>
    <x v="44"/>
    <x v="0"/>
    <x v="0"/>
    <x v="7"/>
    <x v="0"/>
    <x v="0"/>
    <x v="0"/>
    <x v="0"/>
    <x v="10"/>
    <s v="2023-12-22"/>
    <x v="3"/>
    <n v="1656"/>
    <x v="0"/>
    <m/>
    <x v="0"/>
    <m/>
    <x v="29"/>
    <n v="100391565"/>
    <x v="0"/>
    <x v="0"/>
    <s v="Direção Financeira"/>
    <s v="ORI"/>
    <x v="0"/>
    <m/>
    <x v="0"/>
    <x v="0"/>
    <x v="0"/>
    <x v="0"/>
    <x v="0"/>
    <x v="0"/>
    <x v="0"/>
    <x v="0"/>
    <x v="0"/>
    <x v="0"/>
    <x v="0"/>
    <s v="Direção Financeira"/>
    <x v="0"/>
    <x v="0"/>
    <x v="0"/>
    <x v="0"/>
    <x v="0"/>
    <x v="0"/>
    <x v="0"/>
    <s v="000000"/>
    <x v="0"/>
    <x v="0"/>
    <x v="0"/>
    <x v="0"/>
    <s v="Pagamento a favor INCV, referente publicação B.O, IIª Série Extrato de Despacho/20223 de 18 de setembro 2023, arguida Ana Aldina da Costa Sanches, conforme anexo."/>
  </r>
  <r>
    <x v="0"/>
    <n v="0"/>
    <n v="0"/>
    <n v="0"/>
    <n v="14000"/>
    <x v="3468"/>
    <x v="0"/>
    <x v="0"/>
    <x v="0"/>
    <s v="03.16.01"/>
    <x v="14"/>
    <x v="0"/>
    <x v="0"/>
    <s v="Assembleia Municipal"/>
    <s v="03.16.01"/>
    <s v="Assembleia Municipal"/>
    <s v="03.16.01"/>
    <x v="19"/>
    <x v="0"/>
    <x v="0"/>
    <x v="7"/>
    <x v="0"/>
    <x v="0"/>
    <x v="0"/>
    <x v="0"/>
    <x v="10"/>
    <s v="2023-12-06"/>
    <x v="3"/>
    <n v="14000"/>
    <x v="0"/>
    <m/>
    <x v="0"/>
    <m/>
    <x v="8"/>
    <n v="100474914"/>
    <x v="0"/>
    <x v="0"/>
    <s v="Assembleia Municipal"/>
    <s v="ORI"/>
    <x v="0"/>
    <s v="AM"/>
    <x v="0"/>
    <x v="0"/>
    <x v="0"/>
    <x v="0"/>
    <x v="0"/>
    <x v="0"/>
    <x v="0"/>
    <x v="0"/>
    <x v="0"/>
    <x v="0"/>
    <x v="0"/>
    <s v="Assembleia Municipal"/>
    <x v="0"/>
    <x v="0"/>
    <x v="0"/>
    <x v="0"/>
    <x v="0"/>
    <x v="0"/>
    <x v="0"/>
    <s v="099999"/>
    <x v="0"/>
    <x v="0"/>
    <x v="0"/>
    <x v="0"/>
    <s v="Pagamento Subsidio transporte aos deputados municipais, conforme anexo."/>
  </r>
  <r>
    <x v="2"/>
    <n v="0"/>
    <n v="0"/>
    <n v="0"/>
    <n v="14000"/>
    <x v="3469"/>
    <x v="0"/>
    <x v="0"/>
    <x v="0"/>
    <s v="01.25.02.23"/>
    <x v="12"/>
    <x v="1"/>
    <x v="1"/>
    <s v="desporto"/>
    <s v="01.25.02"/>
    <s v="desporto"/>
    <s v="01.25.02"/>
    <x v="18"/>
    <x v="0"/>
    <x v="0"/>
    <x v="0"/>
    <x v="0"/>
    <x v="1"/>
    <x v="2"/>
    <x v="0"/>
    <x v="10"/>
    <s v="2023-12-15"/>
    <x v="3"/>
    <n v="14000"/>
    <x v="0"/>
    <m/>
    <x v="0"/>
    <m/>
    <x v="373"/>
    <n v="100479538"/>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de Transmoura Comércio e Serviços, referente ao pagamento de duas deslocação com equipa de basquetebol, conforme anexo."/>
  </r>
  <r>
    <x v="2"/>
    <n v="0"/>
    <n v="0"/>
    <n v="0"/>
    <n v="20583"/>
    <x v="3470"/>
    <x v="0"/>
    <x v="0"/>
    <x v="0"/>
    <s v="01.27.06.80"/>
    <x v="15"/>
    <x v="4"/>
    <x v="5"/>
    <s v="Requalificação Urbana e habitação"/>
    <s v="01.27.06"/>
    <s v="Requalificação Urbana e habitação"/>
    <s v="01.27.06"/>
    <x v="18"/>
    <x v="0"/>
    <x v="0"/>
    <x v="0"/>
    <x v="0"/>
    <x v="1"/>
    <x v="2"/>
    <x v="0"/>
    <x v="10"/>
    <s v="2023-12-29"/>
    <x v="3"/>
    <n v="20583"/>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pela aquisição de combustíveis, destinados a viatura afeto a obras de requalificação urbana de Veneza, conforme anexo."/>
  </r>
  <r>
    <x v="0"/>
    <n v="0"/>
    <n v="0"/>
    <n v="0"/>
    <n v="393093"/>
    <x v="3471"/>
    <x v="0"/>
    <x v="0"/>
    <x v="0"/>
    <s v="03.16.15"/>
    <x v="0"/>
    <x v="0"/>
    <x v="0"/>
    <s v="Direção Financeira"/>
    <s v="03.16.15"/>
    <s v="Direção Financeira"/>
    <s v="03.16.15"/>
    <x v="40"/>
    <x v="0"/>
    <x v="0"/>
    <x v="7"/>
    <x v="0"/>
    <x v="0"/>
    <x v="0"/>
    <x v="0"/>
    <x v="10"/>
    <s v="2023-12-28"/>
    <x v="3"/>
    <n v="393093"/>
    <x v="0"/>
    <m/>
    <x v="0"/>
    <m/>
    <x v="8"/>
    <n v="100474914"/>
    <x v="0"/>
    <x v="0"/>
    <s v="Direção Financeira"/>
    <s v="ORI"/>
    <x v="0"/>
    <m/>
    <x v="0"/>
    <x v="0"/>
    <x v="0"/>
    <x v="0"/>
    <x v="0"/>
    <x v="0"/>
    <x v="0"/>
    <x v="0"/>
    <x v="0"/>
    <x v="0"/>
    <x v="0"/>
    <s v="Direção Financeira"/>
    <x v="0"/>
    <x v="0"/>
    <x v="0"/>
    <x v="0"/>
    <x v="0"/>
    <x v="0"/>
    <x v="0"/>
    <s v="099999"/>
    <x v="0"/>
    <x v="0"/>
    <x v="0"/>
    <x v="0"/>
    <s v="Despesas com  outras despesas bancarias referente ao mês de Dezembro de 2023."/>
  </r>
  <r>
    <x v="0"/>
    <n v="0"/>
    <n v="0"/>
    <n v="0"/>
    <n v="260"/>
    <x v="3472"/>
    <x v="0"/>
    <x v="1"/>
    <x v="0"/>
    <s v="03.03.10"/>
    <x v="4"/>
    <x v="0"/>
    <x v="3"/>
    <s v="Receitas Da Câmara"/>
    <s v="03.03.10"/>
    <s v="Receitas Da Câmara"/>
    <s v="03.03.10"/>
    <x v="4"/>
    <x v="0"/>
    <x v="3"/>
    <x v="3"/>
    <x v="0"/>
    <x v="0"/>
    <x v="1"/>
    <x v="0"/>
    <x v="10"/>
    <s v="2023-12-13"/>
    <x v="3"/>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473"/>
    <x v="0"/>
    <x v="1"/>
    <x v="0"/>
    <s v="03.03.10"/>
    <x v="4"/>
    <x v="0"/>
    <x v="3"/>
    <s v="Receitas Da Câmara"/>
    <s v="03.03.10"/>
    <s v="Receitas Da Câmara"/>
    <s v="03.03.10"/>
    <x v="27"/>
    <x v="0"/>
    <x v="3"/>
    <x v="3"/>
    <x v="0"/>
    <x v="0"/>
    <x v="1"/>
    <x v="0"/>
    <x v="10"/>
    <s v="2023-12-13"/>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023"/>
    <x v="3474"/>
    <x v="0"/>
    <x v="1"/>
    <x v="0"/>
    <s v="03.03.10"/>
    <x v="4"/>
    <x v="0"/>
    <x v="3"/>
    <s v="Receitas Da Câmara"/>
    <s v="03.03.10"/>
    <s v="Receitas Da Câmara"/>
    <s v="03.03.10"/>
    <x v="8"/>
    <x v="0"/>
    <x v="0"/>
    <x v="0"/>
    <x v="0"/>
    <x v="0"/>
    <x v="1"/>
    <x v="0"/>
    <x v="10"/>
    <s v="2023-12-13"/>
    <x v="3"/>
    <n v="7602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3475"/>
    <x v="0"/>
    <x v="1"/>
    <x v="0"/>
    <s v="03.03.10"/>
    <x v="4"/>
    <x v="0"/>
    <x v="3"/>
    <s v="Receitas Da Câmara"/>
    <s v="03.03.10"/>
    <s v="Receitas Da Câmara"/>
    <s v="03.03.10"/>
    <x v="7"/>
    <x v="0"/>
    <x v="3"/>
    <x v="3"/>
    <x v="0"/>
    <x v="0"/>
    <x v="1"/>
    <x v="0"/>
    <x v="10"/>
    <s v="2023-12-13"/>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
    <x v="3476"/>
    <x v="0"/>
    <x v="1"/>
    <x v="0"/>
    <s v="03.03.10"/>
    <x v="4"/>
    <x v="0"/>
    <x v="3"/>
    <s v="Receitas Da Câmara"/>
    <s v="03.03.10"/>
    <s v="Receitas Da Câmara"/>
    <s v="03.03.10"/>
    <x v="30"/>
    <x v="0"/>
    <x v="3"/>
    <x v="9"/>
    <x v="0"/>
    <x v="0"/>
    <x v="1"/>
    <x v="0"/>
    <x v="10"/>
    <s v="2023-12-13"/>
    <x v="3"/>
    <n v="2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477"/>
    <x v="0"/>
    <x v="1"/>
    <x v="0"/>
    <s v="03.03.10"/>
    <x v="4"/>
    <x v="0"/>
    <x v="3"/>
    <s v="Receitas Da Câmara"/>
    <s v="03.03.10"/>
    <s v="Receitas Da Câmara"/>
    <s v="03.03.10"/>
    <x v="10"/>
    <x v="0"/>
    <x v="3"/>
    <x v="5"/>
    <x v="0"/>
    <x v="0"/>
    <x v="1"/>
    <x v="0"/>
    <x v="10"/>
    <s v="2023-12-13"/>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0"/>
    <x v="3478"/>
    <x v="0"/>
    <x v="1"/>
    <x v="0"/>
    <s v="03.03.10"/>
    <x v="4"/>
    <x v="0"/>
    <x v="3"/>
    <s v="Receitas Da Câmara"/>
    <s v="03.03.10"/>
    <s v="Receitas Da Câmara"/>
    <s v="03.03.10"/>
    <x v="6"/>
    <x v="0"/>
    <x v="3"/>
    <x v="3"/>
    <x v="0"/>
    <x v="0"/>
    <x v="1"/>
    <x v="0"/>
    <x v="10"/>
    <s v="2023-12-13"/>
    <x v="3"/>
    <n v="1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3479"/>
    <x v="0"/>
    <x v="1"/>
    <x v="0"/>
    <s v="03.03.10"/>
    <x v="4"/>
    <x v="0"/>
    <x v="3"/>
    <s v="Receitas Da Câmara"/>
    <s v="03.03.10"/>
    <s v="Receitas Da Câmara"/>
    <s v="03.03.10"/>
    <x v="5"/>
    <x v="0"/>
    <x v="0"/>
    <x v="4"/>
    <x v="0"/>
    <x v="0"/>
    <x v="1"/>
    <x v="0"/>
    <x v="10"/>
    <s v="2023-12-13"/>
    <x v="3"/>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480"/>
    <x v="0"/>
    <x v="1"/>
    <x v="0"/>
    <s v="03.03.10"/>
    <x v="4"/>
    <x v="0"/>
    <x v="3"/>
    <s v="Receitas Da Câmara"/>
    <s v="03.03.10"/>
    <s v="Receitas Da Câmara"/>
    <s v="03.03.10"/>
    <x v="26"/>
    <x v="0"/>
    <x v="3"/>
    <x v="3"/>
    <x v="0"/>
    <x v="0"/>
    <x v="1"/>
    <x v="0"/>
    <x v="10"/>
    <s v="2023-12-13"/>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40"/>
    <x v="3481"/>
    <x v="0"/>
    <x v="1"/>
    <x v="0"/>
    <s v="03.03.10"/>
    <x v="4"/>
    <x v="0"/>
    <x v="3"/>
    <s v="Receitas Da Câmara"/>
    <s v="03.03.10"/>
    <s v="Receitas Da Câmara"/>
    <s v="03.03.10"/>
    <x v="11"/>
    <x v="0"/>
    <x v="3"/>
    <x v="3"/>
    <x v="0"/>
    <x v="0"/>
    <x v="1"/>
    <x v="0"/>
    <x v="10"/>
    <s v="2023-12-13"/>
    <x v="3"/>
    <n v="3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3482"/>
    <x v="0"/>
    <x v="0"/>
    <x v="0"/>
    <s v="03.16.15"/>
    <x v="0"/>
    <x v="0"/>
    <x v="0"/>
    <s v="Direção Financeira"/>
    <s v="03.16.15"/>
    <s v="Direção Financeira"/>
    <s v="03.16.15"/>
    <x v="42"/>
    <x v="0"/>
    <x v="0"/>
    <x v="7"/>
    <x v="0"/>
    <x v="0"/>
    <x v="0"/>
    <x v="0"/>
    <x v="0"/>
    <s v="2023-01-10"/>
    <x v="0"/>
    <n v="1000"/>
    <x v="0"/>
    <m/>
    <x v="0"/>
    <m/>
    <x v="8"/>
    <n v="100474914"/>
    <x v="0"/>
    <x v="0"/>
    <s v="Direção Financeira"/>
    <s v="ORI"/>
    <x v="0"/>
    <m/>
    <x v="0"/>
    <x v="0"/>
    <x v="0"/>
    <x v="0"/>
    <x v="0"/>
    <x v="0"/>
    <x v="0"/>
    <x v="0"/>
    <x v="0"/>
    <x v="0"/>
    <x v="0"/>
    <s v="Direção Financeira"/>
    <x v="0"/>
    <x v="0"/>
    <x v="0"/>
    <x v="0"/>
    <x v="0"/>
    <x v="0"/>
    <x v="0"/>
    <s v="099999"/>
    <x v="0"/>
    <x v="0"/>
    <x v="0"/>
    <x v="0"/>
    <s v="Pagamento á CV Telecom para recargas de cupão para aparelho de topografia, conforme fatura e proposta em anexo."/>
  </r>
  <r>
    <x v="0"/>
    <n v="0"/>
    <n v="0"/>
    <n v="0"/>
    <n v="2223"/>
    <x v="3483"/>
    <x v="0"/>
    <x v="0"/>
    <x v="0"/>
    <s v="03.16.15"/>
    <x v="0"/>
    <x v="0"/>
    <x v="0"/>
    <s v="Direção Financeira"/>
    <s v="03.16.15"/>
    <s v="Direção Financeira"/>
    <s v="03.16.15"/>
    <x v="39"/>
    <x v="0"/>
    <x v="0"/>
    <x v="7"/>
    <x v="0"/>
    <x v="0"/>
    <x v="0"/>
    <x v="0"/>
    <x v="0"/>
    <s v="2023-01-23"/>
    <x v="0"/>
    <n v="2223"/>
    <x v="0"/>
    <m/>
    <x v="0"/>
    <m/>
    <x v="2"/>
    <n v="100474696"/>
    <x v="0"/>
    <x v="2"/>
    <s v="Direção Financeira"/>
    <s v="ORI"/>
    <x v="0"/>
    <m/>
    <x v="0"/>
    <x v="0"/>
    <x v="0"/>
    <x v="0"/>
    <x v="0"/>
    <x v="0"/>
    <x v="0"/>
    <x v="0"/>
    <x v="0"/>
    <x v="0"/>
    <x v="0"/>
    <s v="Direção Financeira"/>
    <x v="0"/>
    <x v="0"/>
    <x v="0"/>
    <x v="0"/>
    <x v="0"/>
    <x v="0"/>
    <x v="0"/>
    <s v="000000"/>
    <x v="0"/>
    <x v="0"/>
    <x v="2"/>
    <x v="0"/>
    <s v="Pagamento a favor do Sr. Rolando Rocha, pelo serviço de fiscalização no parque de estacionamento referente ao mês de janeiro 2023, conforme contrato em anexo.   "/>
  </r>
  <r>
    <x v="0"/>
    <n v="0"/>
    <n v="0"/>
    <n v="0"/>
    <n v="1633"/>
    <x v="3483"/>
    <x v="0"/>
    <x v="0"/>
    <x v="0"/>
    <s v="03.16.15"/>
    <x v="0"/>
    <x v="0"/>
    <x v="0"/>
    <s v="Direção Financeira"/>
    <s v="03.16.15"/>
    <s v="Direção Financeira"/>
    <s v="03.16.15"/>
    <x v="39"/>
    <x v="0"/>
    <x v="0"/>
    <x v="7"/>
    <x v="0"/>
    <x v="0"/>
    <x v="0"/>
    <x v="0"/>
    <x v="0"/>
    <s v="2023-01-23"/>
    <x v="0"/>
    <n v="1633"/>
    <x v="0"/>
    <m/>
    <x v="0"/>
    <m/>
    <x v="3"/>
    <n v="100479277"/>
    <x v="0"/>
    <x v="1"/>
    <s v="Direção Financeira"/>
    <s v="ORI"/>
    <x v="0"/>
    <m/>
    <x v="0"/>
    <x v="0"/>
    <x v="0"/>
    <x v="0"/>
    <x v="0"/>
    <x v="0"/>
    <x v="0"/>
    <x v="0"/>
    <x v="0"/>
    <x v="0"/>
    <x v="0"/>
    <s v="Direção Financeira"/>
    <x v="0"/>
    <x v="0"/>
    <x v="0"/>
    <x v="0"/>
    <x v="0"/>
    <x v="0"/>
    <x v="0"/>
    <s v="000000"/>
    <x v="0"/>
    <x v="0"/>
    <x v="1"/>
    <x v="0"/>
    <s v="Pagamento a favor do Sr. Rolando Rocha, pelo serviço de fiscalização no parque de estacionamento referente ao mês de janeiro 2023, conforme contrato em anexo.   "/>
  </r>
  <r>
    <x v="0"/>
    <n v="0"/>
    <n v="0"/>
    <n v="0"/>
    <n v="10963"/>
    <x v="3483"/>
    <x v="0"/>
    <x v="0"/>
    <x v="0"/>
    <s v="03.16.15"/>
    <x v="0"/>
    <x v="0"/>
    <x v="0"/>
    <s v="Direção Financeira"/>
    <s v="03.16.15"/>
    <s v="Direção Financeira"/>
    <s v="03.16.15"/>
    <x v="39"/>
    <x v="0"/>
    <x v="0"/>
    <x v="7"/>
    <x v="0"/>
    <x v="0"/>
    <x v="0"/>
    <x v="0"/>
    <x v="0"/>
    <s v="2023-01-23"/>
    <x v="0"/>
    <n v="10963"/>
    <x v="0"/>
    <m/>
    <x v="0"/>
    <m/>
    <x v="70"/>
    <n v="100476148"/>
    <x v="0"/>
    <x v="0"/>
    <s v="Direção Financeira"/>
    <s v="ORI"/>
    <x v="0"/>
    <m/>
    <x v="0"/>
    <x v="0"/>
    <x v="0"/>
    <x v="0"/>
    <x v="0"/>
    <x v="0"/>
    <x v="0"/>
    <x v="0"/>
    <x v="0"/>
    <x v="0"/>
    <x v="0"/>
    <s v="Direção Financeira"/>
    <x v="0"/>
    <x v="0"/>
    <x v="0"/>
    <x v="0"/>
    <x v="0"/>
    <x v="0"/>
    <x v="0"/>
    <s v="000000"/>
    <x v="0"/>
    <x v="0"/>
    <x v="0"/>
    <x v="0"/>
    <s v="Pagamento a favor do Sr. Rolando Rocha, pelo serviço de fiscalização no parque de estacionamento referente ao mês de janeiro 2023, conforme contrato em anexo.   "/>
  </r>
  <r>
    <x v="0"/>
    <n v="0"/>
    <n v="0"/>
    <n v="0"/>
    <n v="460"/>
    <x v="3484"/>
    <x v="0"/>
    <x v="1"/>
    <x v="0"/>
    <s v="03.03.10"/>
    <x v="4"/>
    <x v="0"/>
    <x v="3"/>
    <s v="Receitas Da Câmara"/>
    <s v="03.03.10"/>
    <s v="Receitas Da Câmara"/>
    <s v="03.03.10"/>
    <x v="4"/>
    <x v="0"/>
    <x v="3"/>
    <x v="3"/>
    <x v="0"/>
    <x v="0"/>
    <x v="1"/>
    <x v="0"/>
    <x v="0"/>
    <s v="2023-01-23"/>
    <x v="0"/>
    <n v="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60"/>
    <x v="3485"/>
    <x v="0"/>
    <x v="1"/>
    <x v="0"/>
    <s v="03.03.10"/>
    <x v="4"/>
    <x v="0"/>
    <x v="3"/>
    <s v="Receitas Da Câmara"/>
    <s v="03.03.10"/>
    <s v="Receitas Da Câmara"/>
    <s v="03.03.10"/>
    <x v="7"/>
    <x v="0"/>
    <x v="3"/>
    <x v="3"/>
    <x v="0"/>
    <x v="0"/>
    <x v="1"/>
    <x v="0"/>
    <x v="0"/>
    <s v="2023-01-23"/>
    <x v="0"/>
    <n v="4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3486"/>
    <x v="0"/>
    <x v="1"/>
    <x v="0"/>
    <s v="03.03.10"/>
    <x v="4"/>
    <x v="0"/>
    <x v="3"/>
    <s v="Receitas Da Câmara"/>
    <s v="03.03.10"/>
    <s v="Receitas Da Câmara"/>
    <s v="03.03.10"/>
    <x v="27"/>
    <x v="0"/>
    <x v="3"/>
    <x v="3"/>
    <x v="0"/>
    <x v="0"/>
    <x v="1"/>
    <x v="0"/>
    <x v="0"/>
    <s v="2023-01-23"/>
    <x v="0"/>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525"/>
    <x v="3487"/>
    <x v="0"/>
    <x v="1"/>
    <x v="0"/>
    <s v="03.03.10"/>
    <x v="4"/>
    <x v="0"/>
    <x v="3"/>
    <s v="Receitas Da Câmara"/>
    <s v="03.03.10"/>
    <s v="Receitas Da Câmara"/>
    <s v="03.03.10"/>
    <x v="34"/>
    <x v="0"/>
    <x v="3"/>
    <x v="3"/>
    <x v="0"/>
    <x v="0"/>
    <x v="1"/>
    <x v="0"/>
    <x v="0"/>
    <s v="2023-01-23"/>
    <x v="0"/>
    <n v="235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7"/>
    <x v="3488"/>
    <x v="0"/>
    <x v="1"/>
    <x v="0"/>
    <s v="03.03.10"/>
    <x v="4"/>
    <x v="0"/>
    <x v="3"/>
    <s v="Receitas Da Câmara"/>
    <s v="03.03.10"/>
    <s v="Receitas Da Câmara"/>
    <s v="03.03.10"/>
    <x v="25"/>
    <x v="0"/>
    <x v="3"/>
    <x v="3"/>
    <x v="0"/>
    <x v="0"/>
    <x v="1"/>
    <x v="0"/>
    <x v="0"/>
    <s v="2023-01-23"/>
    <x v="0"/>
    <n v="4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40"/>
    <x v="3489"/>
    <x v="0"/>
    <x v="1"/>
    <x v="0"/>
    <s v="03.03.10"/>
    <x v="4"/>
    <x v="0"/>
    <x v="3"/>
    <s v="Receitas Da Câmara"/>
    <s v="03.03.10"/>
    <s v="Receitas Da Câmara"/>
    <s v="03.03.10"/>
    <x v="11"/>
    <x v="0"/>
    <x v="3"/>
    <x v="3"/>
    <x v="0"/>
    <x v="0"/>
    <x v="1"/>
    <x v="0"/>
    <x v="0"/>
    <s v="2023-01-23"/>
    <x v="0"/>
    <n v="8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3490"/>
    <x v="0"/>
    <x v="1"/>
    <x v="0"/>
    <s v="03.03.10"/>
    <x v="4"/>
    <x v="0"/>
    <x v="3"/>
    <s v="Receitas Da Câmara"/>
    <s v="03.03.10"/>
    <s v="Receitas Da Câmara"/>
    <s v="03.03.10"/>
    <x v="32"/>
    <x v="0"/>
    <x v="3"/>
    <x v="3"/>
    <x v="0"/>
    <x v="0"/>
    <x v="1"/>
    <x v="0"/>
    <x v="0"/>
    <s v="2023-01-23"/>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491"/>
    <x v="0"/>
    <x v="1"/>
    <x v="0"/>
    <s v="03.03.10"/>
    <x v="4"/>
    <x v="0"/>
    <x v="3"/>
    <s v="Receitas Da Câmara"/>
    <s v="03.03.10"/>
    <s v="Receitas Da Câmara"/>
    <s v="03.03.10"/>
    <x v="5"/>
    <x v="0"/>
    <x v="0"/>
    <x v="4"/>
    <x v="0"/>
    <x v="0"/>
    <x v="1"/>
    <x v="0"/>
    <x v="0"/>
    <s v="2023-01-23"/>
    <x v="0"/>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728"/>
    <x v="3492"/>
    <x v="0"/>
    <x v="1"/>
    <x v="0"/>
    <s v="03.03.10"/>
    <x v="4"/>
    <x v="0"/>
    <x v="3"/>
    <s v="Receitas Da Câmara"/>
    <s v="03.03.10"/>
    <s v="Receitas Da Câmara"/>
    <s v="03.03.10"/>
    <x v="8"/>
    <x v="0"/>
    <x v="0"/>
    <x v="0"/>
    <x v="0"/>
    <x v="0"/>
    <x v="1"/>
    <x v="0"/>
    <x v="0"/>
    <s v="2023-01-23"/>
    <x v="0"/>
    <n v="397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3493"/>
    <x v="0"/>
    <x v="1"/>
    <x v="0"/>
    <s v="03.03.10"/>
    <x v="4"/>
    <x v="0"/>
    <x v="3"/>
    <s v="Receitas Da Câmara"/>
    <s v="03.03.10"/>
    <s v="Receitas Da Câmara"/>
    <s v="03.03.10"/>
    <x v="22"/>
    <x v="0"/>
    <x v="3"/>
    <x v="3"/>
    <x v="0"/>
    <x v="0"/>
    <x v="1"/>
    <x v="0"/>
    <x v="0"/>
    <s v="2023-01-23"/>
    <x v="0"/>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470"/>
    <x v="3494"/>
    <x v="0"/>
    <x v="1"/>
    <x v="0"/>
    <s v="03.03.10"/>
    <x v="4"/>
    <x v="0"/>
    <x v="3"/>
    <s v="Receitas Da Câmara"/>
    <s v="03.03.10"/>
    <s v="Receitas Da Câmara"/>
    <s v="03.03.10"/>
    <x v="6"/>
    <x v="0"/>
    <x v="3"/>
    <x v="3"/>
    <x v="0"/>
    <x v="0"/>
    <x v="1"/>
    <x v="0"/>
    <x v="0"/>
    <s v="2023-01-23"/>
    <x v="0"/>
    <n v="94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00"/>
    <x v="3495"/>
    <x v="0"/>
    <x v="1"/>
    <x v="0"/>
    <s v="03.03.10"/>
    <x v="4"/>
    <x v="0"/>
    <x v="3"/>
    <s v="Receitas Da Câmara"/>
    <s v="03.03.10"/>
    <s v="Receitas Da Câmara"/>
    <s v="03.03.10"/>
    <x v="28"/>
    <x v="0"/>
    <x v="3"/>
    <x v="3"/>
    <x v="0"/>
    <x v="0"/>
    <x v="1"/>
    <x v="0"/>
    <x v="0"/>
    <s v="2023-01-23"/>
    <x v="0"/>
    <n v="6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3496"/>
    <x v="0"/>
    <x v="1"/>
    <x v="0"/>
    <s v="03.03.10"/>
    <x v="4"/>
    <x v="0"/>
    <x v="3"/>
    <s v="Receitas Da Câmara"/>
    <s v="03.03.10"/>
    <s v="Receitas Da Câmara"/>
    <s v="03.03.10"/>
    <x v="9"/>
    <x v="0"/>
    <x v="3"/>
    <x v="3"/>
    <x v="0"/>
    <x v="0"/>
    <x v="1"/>
    <x v="0"/>
    <x v="0"/>
    <s v="2023-01-23"/>
    <x v="0"/>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7500"/>
    <x v="3497"/>
    <x v="0"/>
    <x v="0"/>
    <x v="0"/>
    <s v="01.28.03.06"/>
    <x v="30"/>
    <x v="6"/>
    <x v="7"/>
    <s v="Proteção Social"/>
    <s v="01.28.03"/>
    <s v="Proteção Social"/>
    <s v="01.28.03"/>
    <x v="21"/>
    <x v="0"/>
    <x v="5"/>
    <x v="8"/>
    <x v="0"/>
    <x v="1"/>
    <x v="0"/>
    <x v="0"/>
    <x v="0"/>
    <s v="2023-01-25"/>
    <x v="0"/>
    <n v="87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janeiro 2023, conforme a folha em anexo.  "/>
  </r>
  <r>
    <x v="0"/>
    <n v="0"/>
    <n v="0"/>
    <n v="0"/>
    <n v="300000"/>
    <x v="3498"/>
    <x v="0"/>
    <x v="0"/>
    <x v="0"/>
    <s v="01.27.02.11"/>
    <x v="21"/>
    <x v="4"/>
    <x v="5"/>
    <s v="Saneamento básico"/>
    <s v="01.27.02"/>
    <s v="Saneamento básico"/>
    <s v="01.27.02"/>
    <x v="21"/>
    <x v="0"/>
    <x v="5"/>
    <x v="8"/>
    <x v="0"/>
    <x v="1"/>
    <x v="0"/>
    <x v="0"/>
    <x v="0"/>
    <s v="2023-01-27"/>
    <x v="0"/>
    <n v="300000"/>
    <x v="0"/>
    <m/>
    <x v="0"/>
    <m/>
    <x v="417"/>
    <n v="100451158"/>
    <x v="0"/>
    <x v="0"/>
    <s v="Reforço do saneamento básico"/>
    <s v="ORI"/>
    <x v="0"/>
    <m/>
    <x v="0"/>
    <x v="0"/>
    <x v="0"/>
    <x v="0"/>
    <x v="0"/>
    <x v="0"/>
    <x v="0"/>
    <x v="0"/>
    <x v="0"/>
    <x v="0"/>
    <x v="0"/>
    <s v="Reforço do saneamento básico"/>
    <x v="0"/>
    <x v="0"/>
    <x v="0"/>
    <x v="0"/>
    <x v="1"/>
    <x v="0"/>
    <x v="0"/>
    <s v="000000"/>
    <x v="0"/>
    <x v="0"/>
    <x v="0"/>
    <x v="0"/>
    <s v="Pagamento a favor da empresa Santos Reparação Auto, referente a aquisição de uma viatura pesado Toyota Dyna 280, conforme cópia de contrato em anexo. "/>
  </r>
  <r>
    <x v="0"/>
    <n v="0"/>
    <n v="0"/>
    <n v="0"/>
    <n v="204000"/>
    <x v="3499"/>
    <x v="0"/>
    <x v="0"/>
    <x v="0"/>
    <s v="03.16.15"/>
    <x v="0"/>
    <x v="0"/>
    <x v="0"/>
    <s v="Direção Financeira"/>
    <s v="03.16.15"/>
    <s v="Direção Financeira"/>
    <s v="03.16.15"/>
    <x v="40"/>
    <x v="0"/>
    <x v="0"/>
    <x v="7"/>
    <x v="0"/>
    <x v="0"/>
    <x v="0"/>
    <x v="0"/>
    <x v="1"/>
    <s v="2023-02-03"/>
    <x v="0"/>
    <n v="204000"/>
    <x v="0"/>
    <m/>
    <x v="0"/>
    <m/>
    <x v="91"/>
    <n v="100477569"/>
    <x v="0"/>
    <x v="0"/>
    <s v="Direção Financeira"/>
    <s v="ORI"/>
    <x v="0"/>
    <m/>
    <x v="0"/>
    <x v="0"/>
    <x v="0"/>
    <x v="0"/>
    <x v="0"/>
    <x v="0"/>
    <x v="0"/>
    <x v="0"/>
    <x v="0"/>
    <x v="0"/>
    <x v="0"/>
    <s v="Direção Financeira"/>
    <x v="0"/>
    <x v="0"/>
    <x v="0"/>
    <x v="0"/>
    <x v="0"/>
    <x v="0"/>
    <x v="0"/>
    <s v="000000"/>
    <x v="0"/>
    <x v="0"/>
    <x v="0"/>
    <x v="0"/>
    <s v="Pagamento a favor de Li Ponta, pela refeições servidas, conforme anexo."/>
  </r>
  <r>
    <x v="0"/>
    <n v="0"/>
    <n v="0"/>
    <n v="0"/>
    <n v="11500"/>
    <x v="3500"/>
    <x v="0"/>
    <x v="0"/>
    <x v="0"/>
    <s v="01.27.04.10"/>
    <x v="13"/>
    <x v="4"/>
    <x v="5"/>
    <s v="Infra-Estruturas e Transportes"/>
    <s v="01.27.04"/>
    <s v="Infra-Estruturas e Transportes"/>
    <s v="01.27.04"/>
    <x v="21"/>
    <x v="0"/>
    <x v="5"/>
    <x v="8"/>
    <x v="0"/>
    <x v="1"/>
    <x v="0"/>
    <x v="0"/>
    <x v="5"/>
    <s v="2023-05-25"/>
    <x v="1"/>
    <n v="11500"/>
    <x v="0"/>
    <m/>
    <x v="0"/>
    <m/>
    <x v="418"/>
    <n v="100478561"/>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Cv Maquinas-Peças e Acessórias, para a aquisição de 1 bomba de combustível para a maquina retroescavadora da CMSM, conforme anexo.   "/>
  </r>
  <r>
    <x v="0"/>
    <n v="0"/>
    <n v="0"/>
    <n v="0"/>
    <n v="1000"/>
    <x v="3501"/>
    <x v="0"/>
    <x v="0"/>
    <x v="0"/>
    <s v="03.16.15"/>
    <x v="0"/>
    <x v="0"/>
    <x v="0"/>
    <s v="Direção Financeira"/>
    <s v="03.16.15"/>
    <s v="Direção Financeira"/>
    <s v="03.16.15"/>
    <x v="19"/>
    <x v="0"/>
    <x v="0"/>
    <x v="7"/>
    <x v="0"/>
    <x v="0"/>
    <x v="0"/>
    <x v="0"/>
    <x v="1"/>
    <s v="2023-02-21"/>
    <x v="0"/>
    <n v="10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São Lourenço do Órgãos, em missão do serviço no dia 20 de fevereiro 2023, conforme anexo."/>
  </r>
  <r>
    <x v="0"/>
    <n v="0"/>
    <n v="0"/>
    <n v="0"/>
    <n v="2300"/>
    <x v="3502"/>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Gerson Maria dos Santos, pela prestação de serviço de coordenação da Associação dos pescadores de São Miguel, referente ao mês de fevereiro 2023, conforme contrato em anexo.  "/>
  </r>
  <r>
    <x v="0"/>
    <n v="0"/>
    <n v="0"/>
    <n v="0"/>
    <n v="13030"/>
    <x v="3502"/>
    <x v="0"/>
    <x v="0"/>
    <x v="0"/>
    <s v="03.16.15"/>
    <x v="0"/>
    <x v="0"/>
    <x v="0"/>
    <s v="Direção Financeira"/>
    <s v="03.16.15"/>
    <s v="Direção Financeira"/>
    <s v="03.16.15"/>
    <x v="39"/>
    <x v="0"/>
    <x v="0"/>
    <x v="7"/>
    <x v="0"/>
    <x v="0"/>
    <x v="0"/>
    <x v="0"/>
    <x v="1"/>
    <s v="2023-02-23"/>
    <x v="0"/>
    <n v="13030"/>
    <x v="0"/>
    <m/>
    <x v="0"/>
    <m/>
    <x v="42"/>
    <n v="100476222"/>
    <x v="0"/>
    <x v="0"/>
    <s v="Direção Financeira"/>
    <s v="ORI"/>
    <x v="0"/>
    <m/>
    <x v="0"/>
    <x v="0"/>
    <x v="0"/>
    <x v="0"/>
    <x v="0"/>
    <x v="0"/>
    <x v="0"/>
    <x v="0"/>
    <x v="0"/>
    <x v="0"/>
    <x v="0"/>
    <s v="Direção Financeira"/>
    <x v="0"/>
    <x v="0"/>
    <x v="0"/>
    <x v="0"/>
    <x v="0"/>
    <x v="0"/>
    <x v="0"/>
    <s v="000000"/>
    <x v="0"/>
    <x v="0"/>
    <x v="0"/>
    <x v="0"/>
    <s v="Pagamento a favor do Sr. Gerson Maria dos Santos, pela prestação de serviço de coordenação da Associação dos pescadores de São Miguel, referente ao mês de fevereiro 2023, conforme contrato em anexo.  "/>
  </r>
  <r>
    <x v="0"/>
    <n v="0"/>
    <n v="0"/>
    <n v="0"/>
    <n v="2300"/>
    <x v="3503"/>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Hekbal Abdul Mendes Andrade pela prestação de serviço de fiscalização da Câmara Municipal de São Miguel, referente ao mês de fevereiro 2023, conforme contrato em anexo."/>
  </r>
  <r>
    <x v="0"/>
    <n v="0"/>
    <n v="0"/>
    <n v="0"/>
    <n v="13030"/>
    <x v="3503"/>
    <x v="0"/>
    <x v="0"/>
    <x v="0"/>
    <s v="03.16.15"/>
    <x v="0"/>
    <x v="0"/>
    <x v="0"/>
    <s v="Direção Financeira"/>
    <s v="03.16.15"/>
    <s v="Direção Financeira"/>
    <s v="03.16.15"/>
    <x v="39"/>
    <x v="0"/>
    <x v="0"/>
    <x v="7"/>
    <x v="0"/>
    <x v="0"/>
    <x v="0"/>
    <x v="0"/>
    <x v="1"/>
    <s v="2023-02-23"/>
    <x v="0"/>
    <n v="13030"/>
    <x v="0"/>
    <m/>
    <x v="0"/>
    <m/>
    <x v="419"/>
    <n v="100479320"/>
    <x v="0"/>
    <x v="0"/>
    <s v="Direção Financeira"/>
    <s v="ORI"/>
    <x v="0"/>
    <m/>
    <x v="0"/>
    <x v="0"/>
    <x v="0"/>
    <x v="0"/>
    <x v="0"/>
    <x v="0"/>
    <x v="0"/>
    <x v="0"/>
    <x v="0"/>
    <x v="0"/>
    <x v="0"/>
    <s v="Direção Financeira"/>
    <x v="0"/>
    <x v="0"/>
    <x v="0"/>
    <x v="0"/>
    <x v="0"/>
    <x v="0"/>
    <x v="0"/>
    <s v="000000"/>
    <x v="0"/>
    <x v="0"/>
    <x v="0"/>
    <x v="0"/>
    <s v="Pagamento a favor do Sr. Hekbal Abdul Mendes Andrade pela prestação de serviço de fiscalização da Câmara Municipal de São Miguel, referente ao mês de fevereiro 2023, conforme contrato em anexo."/>
  </r>
  <r>
    <x v="0"/>
    <n v="0"/>
    <n v="0"/>
    <n v="0"/>
    <n v="5400"/>
    <x v="3504"/>
    <x v="0"/>
    <x v="0"/>
    <x v="0"/>
    <s v="03.16.02"/>
    <x v="9"/>
    <x v="0"/>
    <x v="0"/>
    <s v="Gabinete do Presidente"/>
    <s v="03.16.02"/>
    <s v="Gabinete do Presidente"/>
    <s v="03.16.02"/>
    <x v="19"/>
    <x v="0"/>
    <x v="0"/>
    <x v="7"/>
    <x v="0"/>
    <x v="0"/>
    <x v="0"/>
    <x v="0"/>
    <x v="2"/>
    <s v="2023-03-03"/>
    <x v="0"/>
    <n v="5400"/>
    <x v="0"/>
    <m/>
    <x v="0"/>
    <m/>
    <x v="182"/>
    <n v="100478720"/>
    <x v="0"/>
    <x v="0"/>
    <s v="Gabinete do Presidente"/>
    <s v="ORI"/>
    <x v="0"/>
    <m/>
    <x v="0"/>
    <x v="0"/>
    <x v="0"/>
    <x v="0"/>
    <x v="0"/>
    <x v="0"/>
    <x v="0"/>
    <x v="0"/>
    <x v="0"/>
    <x v="0"/>
    <x v="0"/>
    <s v="Gabinete do Presidente"/>
    <x v="0"/>
    <x v="0"/>
    <x v="0"/>
    <x v="0"/>
    <x v="0"/>
    <x v="0"/>
    <x v="0"/>
    <s v="000000"/>
    <x v="0"/>
    <x v="0"/>
    <x v="0"/>
    <x v="0"/>
    <s v="Pagamento de ajuda de custo a favor do condutor do presidente, conforme guia de marcha em anexo."/>
  </r>
  <r>
    <x v="0"/>
    <n v="0"/>
    <n v="0"/>
    <n v="0"/>
    <n v="6800"/>
    <x v="3505"/>
    <x v="0"/>
    <x v="1"/>
    <x v="0"/>
    <s v="03.03.10"/>
    <x v="4"/>
    <x v="0"/>
    <x v="3"/>
    <s v="Receitas Da Câmara"/>
    <s v="03.03.10"/>
    <s v="Receitas Da Câmara"/>
    <s v="03.03.10"/>
    <x v="27"/>
    <x v="0"/>
    <x v="3"/>
    <x v="3"/>
    <x v="0"/>
    <x v="0"/>
    <x v="1"/>
    <x v="0"/>
    <x v="2"/>
    <s v="2023-03-08"/>
    <x v="0"/>
    <n v="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
    <x v="3506"/>
    <x v="0"/>
    <x v="1"/>
    <x v="0"/>
    <s v="03.03.10"/>
    <x v="4"/>
    <x v="0"/>
    <x v="3"/>
    <s v="Receitas Da Câmara"/>
    <s v="03.03.10"/>
    <s v="Receitas Da Câmara"/>
    <s v="03.03.10"/>
    <x v="23"/>
    <x v="0"/>
    <x v="3"/>
    <x v="9"/>
    <x v="0"/>
    <x v="0"/>
    <x v="1"/>
    <x v="0"/>
    <x v="2"/>
    <s v="2023-03-08"/>
    <x v="0"/>
    <n v="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00"/>
    <x v="3507"/>
    <x v="0"/>
    <x v="1"/>
    <x v="0"/>
    <s v="03.03.10"/>
    <x v="4"/>
    <x v="0"/>
    <x v="3"/>
    <s v="Receitas Da Câmara"/>
    <s v="03.03.10"/>
    <s v="Receitas Da Câmara"/>
    <s v="03.03.10"/>
    <x v="5"/>
    <x v="0"/>
    <x v="0"/>
    <x v="4"/>
    <x v="0"/>
    <x v="0"/>
    <x v="1"/>
    <x v="0"/>
    <x v="2"/>
    <s v="2023-03-08"/>
    <x v="0"/>
    <n v="5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340"/>
    <x v="3508"/>
    <x v="0"/>
    <x v="1"/>
    <x v="0"/>
    <s v="03.03.10"/>
    <x v="4"/>
    <x v="0"/>
    <x v="3"/>
    <s v="Receitas Da Câmara"/>
    <s v="03.03.10"/>
    <s v="Receitas Da Câmara"/>
    <s v="03.03.10"/>
    <x v="11"/>
    <x v="0"/>
    <x v="3"/>
    <x v="3"/>
    <x v="0"/>
    <x v="0"/>
    <x v="1"/>
    <x v="0"/>
    <x v="2"/>
    <s v="2023-03-08"/>
    <x v="0"/>
    <n v="15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0"/>
    <x v="3509"/>
    <x v="0"/>
    <x v="1"/>
    <x v="0"/>
    <s v="03.03.10"/>
    <x v="4"/>
    <x v="0"/>
    <x v="3"/>
    <s v="Receitas Da Câmara"/>
    <s v="03.03.10"/>
    <s v="Receitas Da Câmara"/>
    <s v="03.03.10"/>
    <x v="4"/>
    <x v="0"/>
    <x v="3"/>
    <x v="3"/>
    <x v="0"/>
    <x v="0"/>
    <x v="1"/>
    <x v="0"/>
    <x v="2"/>
    <s v="2023-03-08"/>
    <x v="0"/>
    <n v="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35"/>
    <x v="3510"/>
    <x v="0"/>
    <x v="1"/>
    <x v="0"/>
    <s v="03.03.10"/>
    <x v="4"/>
    <x v="0"/>
    <x v="3"/>
    <s v="Receitas Da Câmara"/>
    <s v="03.03.10"/>
    <s v="Receitas Da Câmara"/>
    <s v="03.03.10"/>
    <x v="30"/>
    <x v="0"/>
    <x v="3"/>
    <x v="9"/>
    <x v="0"/>
    <x v="0"/>
    <x v="1"/>
    <x v="0"/>
    <x v="2"/>
    <s v="2023-03-08"/>
    <x v="0"/>
    <n v="14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975"/>
    <x v="3511"/>
    <x v="0"/>
    <x v="1"/>
    <x v="0"/>
    <s v="03.03.10"/>
    <x v="4"/>
    <x v="0"/>
    <x v="3"/>
    <s v="Receitas Da Câmara"/>
    <s v="03.03.10"/>
    <s v="Receitas Da Câmara"/>
    <s v="03.03.10"/>
    <x v="6"/>
    <x v="0"/>
    <x v="3"/>
    <x v="3"/>
    <x v="0"/>
    <x v="0"/>
    <x v="1"/>
    <x v="0"/>
    <x v="2"/>
    <s v="2023-03-08"/>
    <x v="0"/>
    <n v="6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832"/>
    <x v="3512"/>
    <x v="0"/>
    <x v="1"/>
    <x v="0"/>
    <s v="03.03.10"/>
    <x v="4"/>
    <x v="0"/>
    <x v="3"/>
    <s v="Receitas Da Câmara"/>
    <s v="03.03.10"/>
    <s v="Receitas Da Câmara"/>
    <s v="03.03.10"/>
    <x v="28"/>
    <x v="0"/>
    <x v="3"/>
    <x v="3"/>
    <x v="0"/>
    <x v="0"/>
    <x v="1"/>
    <x v="0"/>
    <x v="2"/>
    <s v="2023-03-08"/>
    <x v="0"/>
    <n v="158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
    <x v="3513"/>
    <x v="0"/>
    <x v="1"/>
    <x v="0"/>
    <s v="03.03.10"/>
    <x v="4"/>
    <x v="0"/>
    <x v="3"/>
    <s v="Receitas Da Câmara"/>
    <s v="03.03.10"/>
    <s v="Receitas Da Câmara"/>
    <s v="03.03.10"/>
    <x v="9"/>
    <x v="0"/>
    <x v="3"/>
    <x v="3"/>
    <x v="0"/>
    <x v="0"/>
    <x v="1"/>
    <x v="0"/>
    <x v="2"/>
    <s v="2023-03-08"/>
    <x v="0"/>
    <n v="7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80000"/>
    <x v="3514"/>
    <x v="0"/>
    <x v="1"/>
    <x v="0"/>
    <s v="03.03.10"/>
    <x v="4"/>
    <x v="0"/>
    <x v="3"/>
    <s v="Receitas Da Câmara"/>
    <s v="03.03.10"/>
    <s v="Receitas Da Câmara"/>
    <s v="03.03.10"/>
    <x v="33"/>
    <x v="0"/>
    <x v="0"/>
    <x v="0"/>
    <x v="0"/>
    <x v="0"/>
    <x v="1"/>
    <x v="0"/>
    <x v="2"/>
    <s v="2023-03-08"/>
    <x v="0"/>
    <n v="38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528"/>
    <x v="3515"/>
    <x v="0"/>
    <x v="1"/>
    <x v="0"/>
    <s v="03.03.10"/>
    <x v="4"/>
    <x v="0"/>
    <x v="3"/>
    <s v="Receitas Da Câmara"/>
    <s v="03.03.10"/>
    <s v="Receitas Da Câmara"/>
    <s v="03.03.10"/>
    <x v="8"/>
    <x v="0"/>
    <x v="0"/>
    <x v="0"/>
    <x v="0"/>
    <x v="0"/>
    <x v="1"/>
    <x v="0"/>
    <x v="2"/>
    <s v="2023-03-08"/>
    <x v="0"/>
    <n v="20528"/>
    <x v="0"/>
    <m/>
    <x v="0"/>
    <m/>
    <x v="4"/>
    <n v="100474693"/>
    <x v="0"/>
    <x v="0"/>
    <s v="Receitas Da Câmara"/>
    <s v="EXT"/>
    <x v="0"/>
    <s v="RDC"/>
    <x v="0"/>
    <x v="0"/>
    <x v="0"/>
    <x v="0"/>
    <x v="0"/>
    <x v="0"/>
    <x v="0"/>
    <x v="0"/>
    <x v="0"/>
    <x v="0"/>
    <x v="0"/>
    <s v="Receitas Da Câmara"/>
    <x v="0"/>
    <x v="0"/>
    <x v="0"/>
    <x v="0"/>
    <x v="0"/>
    <x v="0"/>
    <x v="0"/>
    <s v="000000"/>
    <x v="0"/>
    <x v="0"/>
    <x v="0"/>
    <x v="0"/>
    <s v="Resumo de Receitas Virtuais"/>
  </r>
  <r>
    <x v="1"/>
    <n v="0"/>
    <n v="0"/>
    <n v="0"/>
    <n v="38600"/>
    <x v="3516"/>
    <x v="0"/>
    <x v="0"/>
    <x v="0"/>
    <s v="80.02.10.03"/>
    <x v="40"/>
    <x v="2"/>
    <x v="2"/>
    <s v="Outros"/>
    <s v="80.02.10"/>
    <s v="Outros"/>
    <s v="80.02.10"/>
    <x v="64"/>
    <x v="0"/>
    <x v="4"/>
    <x v="6"/>
    <x v="1"/>
    <x v="2"/>
    <x v="0"/>
    <x v="0"/>
    <x v="2"/>
    <s v="2023-03-24"/>
    <x v="0"/>
    <n v="38600"/>
    <x v="0"/>
    <m/>
    <x v="0"/>
    <m/>
    <x v="8"/>
    <n v="100474914"/>
    <x v="0"/>
    <x v="0"/>
    <s v="Retençoes Pensao Alimenticia"/>
    <s v="ORI"/>
    <x v="0"/>
    <s v="RPA"/>
    <x v="0"/>
    <x v="0"/>
    <x v="0"/>
    <x v="0"/>
    <x v="0"/>
    <x v="0"/>
    <x v="0"/>
    <x v="0"/>
    <x v="0"/>
    <x v="0"/>
    <x v="0"/>
    <s v="Retençoes Pensao Alimenticia"/>
    <x v="0"/>
    <x v="0"/>
    <x v="0"/>
    <x v="0"/>
    <x v="2"/>
    <x v="0"/>
    <x v="0"/>
    <s v="000000"/>
    <x v="0"/>
    <x v="1"/>
    <x v="0"/>
    <x v="0"/>
    <s v="Transferência dos descontos de pensão dos menores efetuada nos salário dos funcionários, referente a mês de Março de 2023, conforme justificativo em anexo"/>
  </r>
  <r>
    <x v="0"/>
    <n v="0"/>
    <n v="0"/>
    <n v="0"/>
    <n v="1216"/>
    <x v="3517"/>
    <x v="0"/>
    <x v="0"/>
    <x v="0"/>
    <s v="03.16.15"/>
    <x v="0"/>
    <x v="0"/>
    <x v="0"/>
    <s v="Direção Financeira"/>
    <s v="03.16.15"/>
    <s v="Direção Financeira"/>
    <s v="03.16.15"/>
    <x v="72"/>
    <x v="0"/>
    <x v="5"/>
    <x v="18"/>
    <x v="0"/>
    <x v="0"/>
    <x v="0"/>
    <x v="0"/>
    <x v="3"/>
    <s v="2023-04-06"/>
    <x v="1"/>
    <n v="1216"/>
    <x v="0"/>
    <m/>
    <x v="0"/>
    <m/>
    <x v="420"/>
    <n v="100442579"/>
    <x v="0"/>
    <x v="0"/>
    <s v="Direção Financeira"/>
    <s v="ORI"/>
    <x v="0"/>
    <m/>
    <x v="0"/>
    <x v="0"/>
    <x v="0"/>
    <x v="0"/>
    <x v="0"/>
    <x v="0"/>
    <x v="0"/>
    <x v="0"/>
    <x v="0"/>
    <x v="0"/>
    <x v="0"/>
    <s v="Direção Financeira"/>
    <x v="0"/>
    <x v="0"/>
    <x v="0"/>
    <x v="0"/>
    <x v="0"/>
    <x v="0"/>
    <x v="0"/>
    <s v="000000"/>
    <x v="0"/>
    <x v="0"/>
    <x v="0"/>
    <x v="0"/>
    <s v="Restituição a favor Sr. Maria Évora Mendes, correspondente a descontos feitos indevidamente no salario do Mês de Março de 2023, conforme anexo."/>
  </r>
  <r>
    <x v="2"/>
    <n v="0"/>
    <n v="0"/>
    <n v="0"/>
    <n v="27120"/>
    <x v="3518"/>
    <x v="0"/>
    <x v="0"/>
    <x v="0"/>
    <s v="01.27.02.15"/>
    <x v="10"/>
    <x v="4"/>
    <x v="5"/>
    <s v="Saneamento básico"/>
    <s v="01.27.02"/>
    <s v="Saneamento básico"/>
    <s v="01.27.02"/>
    <x v="20"/>
    <x v="0"/>
    <x v="0"/>
    <x v="0"/>
    <x v="0"/>
    <x v="1"/>
    <x v="2"/>
    <x v="0"/>
    <x v="3"/>
    <s v="2023-04-11"/>
    <x v="1"/>
    <n v="2712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25924"/>
    <x v="3519"/>
    <x v="0"/>
    <x v="0"/>
    <x v="0"/>
    <s v="01.27.07.04"/>
    <x v="32"/>
    <x v="4"/>
    <x v="5"/>
    <s v="Requalificação Urbana e Habitação 2"/>
    <s v="01.27.07"/>
    <s v="Requalificação Urbana e Habitação 2"/>
    <s v="01.27.07"/>
    <x v="18"/>
    <x v="0"/>
    <x v="0"/>
    <x v="0"/>
    <x v="0"/>
    <x v="1"/>
    <x v="2"/>
    <x v="0"/>
    <x v="3"/>
    <s v="2023-04-11"/>
    <x v="1"/>
    <n v="25924"/>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l destinados aos serviços das obras, no âmbito da corte e defunção de estradas para calcetamento da rua nº2 de Achada Bacio, conforme proposta em anexo.    "/>
  </r>
  <r>
    <x v="0"/>
    <n v="0"/>
    <n v="0"/>
    <n v="0"/>
    <n v="1500"/>
    <x v="3520"/>
    <x v="0"/>
    <x v="0"/>
    <x v="0"/>
    <s v="01.25.05.12"/>
    <x v="5"/>
    <x v="1"/>
    <x v="1"/>
    <s v="Saúde"/>
    <s v="01.25.05"/>
    <s v="Saúde"/>
    <s v="01.25.05"/>
    <x v="1"/>
    <x v="0"/>
    <x v="1"/>
    <x v="1"/>
    <x v="0"/>
    <x v="1"/>
    <x v="0"/>
    <x v="0"/>
    <x v="3"/>
    <s v="2023-04-28"/>
    <x v="1"/>
    <n v="1500"/>
    <x v="0"/>
    <m/>
    <x v="0"/>
    <m/>
    <x v="421"/>
    <n v="100475812"/>
    <x v="0"/>
    <x v="0"/>
    <s v="Promoção e Inclusão Social"/>
    <s v="ORI"/>
    <x v="0"/>
    <m/>
    <x v="0"/>
    <x v="0"/>
    <x v="0"/>
    <x v="0"/>
    <x v="0"/>
    <x v="0"/>
    <x v="0"/>
    <x v="0"/>
    <x v="0"/>
    <x v="0"/>
    <x v="0"/>
    <s v="Promoção e Inclusão Social"/>
    <x v="0"/>
    <x v="0"/>
    <x v="0"/>
    <x v="0"/>
    <x v="1"/>
    <x v="0"/>
    <x v="0"/>
    <s v="000000"/>
    <x v="0"/>
    <x v="0"/>
    <x v="0"/>
    <x v="0"/>
    <s v="Apoio financeira a favor da SR. Sabina Furtado, para a aquisição de cesta básica, conforme documento em anexo. "/>
  </r>
  <r>
    <x v="0"/>
    <n v="0"/>
    <n v="0"/>
    <n v="0"/>
    <n v="17400"/>
    <x v="3521"/>
    <x v="0"/>
    <x v="0"/>
    <x v="0"/>
    <s v="01.25.01.10"/>
    <x v="11"/>
    <x v="1"/>
    <x v="1"/>
    <s v="Educação"/>
    <s v="01.25.01"/>
    <s v="Educação"/>
    <s v="01.25.01"/>
    <x v="21"/>
    <x v="0"/>
    <x v="5"/>
    <x v="8"/>
    <x v="0"/>
    <x v="1"/>
    <x v="0"/>
    <x v="0"/>
    <x v="4"/>
    <s v="2023-06-02"/>
    <x v="1"/>
    <n v="17400"/>
    <x v="0"/>
    <m/>
    <x v="0"/>
    <m/>
    <x v="0"/>
    <n v="100476920"/>
    <x v="0"/>
    <x v="0"/>
    <s v="Transporte escolar"/>
    <s v="ORI"/>
    <x v="0"/>
    <m/>
    <x v="0"/>
    <x v="0"/>
    <x v="0"/>
    <x v="0"/>
    <x v="0"/>
    <x v="0"/>
    <x v="0"/>
    <x v="0"/>
    <x v="0"/>
    <x v="0"/>
    <x v="0"/>
    <s v="Transporte escolar"/>
    <x v="0"/>
    <x v="0"/>
    <x v="0"/>
    <x v="0"/>
    <x v="1"/>
    <x v="0"/>
    <x v="0"/>
    <s v="000000"/>
    <x v="0"/>
    <x v="0"/>
    <x v="0"/>
    <x v="0"/>
    <s v="Pagamento a favor da Felisberto Carvalho, pela aquisições de combustíveis, destinados as viaturas ao transporte escolar da CMSM, conforme anexo."/>
  </r>
  <r>
    <x v="0"/>
    <n v="0"/>
    <n v="0"/>
    <n v="0"/>
    <n v="70000"/>
    <x v="3522"/>
    <x v="0"/>
    <x v="0"/>
    <x v="0"/>
    <s v="01.25.01.12"/>
    <x v="42"/>
    <x v="1"/>
    <x v="1"/>
    <s v="Educação"/>
    <s v="01.25.01"/>
    <s v="Educação"/>
    <s v="01.25.01"/>
    <x v="21"/>
    <x v="0"/>
    <x v="5"/>
    <x v="8"/>
    <x v="0"/>
    <x v="1"/>
    <x v="0"/>
    <x v="0"/>
    <x v="4"/>
    <s v="2023-06-06"/>
    <x v="1"/>
    <n v="70000"/>
    <x v="0"/>
    <m/>
    <x v="0"/>
    <m/>
    <x v="194"/>
    <n v="100475359"/>
    <x v="0"/>
    <x v="0"/>
    <s v="Comparticipação da Câmara com Ensino Superior"/>
    <s v="ORI"/>
    <x v="0"/>
    <m/>
    <x v="0"/>
    <x v="0"/>
    <x v="0"/>
    <x v="0"/>
    <x v="0"/>
    <x v="0"/>
    <x v="0"/>
    <x v="0"/>
    <x v="0"/>
    <x v="0"/>
    <x v="0"/>
    <s v="Comparticipação da Câmara com Ensino Superior"/>
    <x v="0"/>
    <x v="0"/>
    <x v="0"/>
    <x v="0"/>
    <x v="1"/>
    <x v="0"/>
    <x v="0"/>
    <s v="000000"/>
    <x v="0"/>
    <x v="0"/>
    <x v="0"/>
    <x v="0"/>
    <s v="Pagamento a favor de Universidade de Santiago, referente apoio de pagamento de propina do aluno Jailson Miranda, conforme anexo."/>
  </r>
  <r>
    <x v="0"/>
    <n v="0"/>
    <n v="0"/>
    <n v="0"/>
    <n v="1800"/>
    <x v="3523"/>
    <x v="0"/>
    <x v="0"/>
    <x v="0"/>
    <s v="03.16.15"/>
    <x v="0"/>
    <x v="0"/>
    <x v="0"/>
    <s v="Direção Financeira"/>
    <s v="03.16.15"/>
    <s v="Direção Financeira"/>
    <s v="03.16.15"/>
    <x v="19"/>
    <x v="0"/>
    <x v="0"/>
    <x v="7"/>
    <x v="0"/>
    <x v="0"/>
    <x v="0"/>
    <x v="0"/>
    <x v="7"/>
    <s v="2023-08-07"/>
    <x v="2"/>
    <n v="1800"/>
    <x v="0"/>
    <m/>
    <x v="0"/>
    <m/>
    <x v="286"/>
    <n v="100478433"/>
    <x v="0"/>
    <x v="0"/>
    <s v="Direção Financeira"/>
    <s v="ORI"/>
    <x v="0"/>
    <m/>
    <x v="0"/>
    <x v="0"/>
    <x v="0"/>
    <x v="0"/>
    <x v="0"/>
    <x v="0"/>
    <x v="0"/>
    <x v="0"/>
    <x v="0"/>
    <x v="0"/>
    <x v="0"/>
    <s v="Direção Financeira"/>
    <x v="0"/>
    <x v="0"/>
    <x v="0"/>
    <x v="0"/>
    <x v="0"/>
    <x v="0"/>
    <x v="0"/>
    <s v="000000"/>
    <x v="0"/>
    <x v="0"/>
    <x v="0"/>
    <x v="0"/>
    <s v=" Ajuda de custo a favor do senhor Elton Saliny de pina pela sua deslocação em missão de serviço a cidade da Praia no dia 07 de Agosto de 2023, conforme justificativo em anexo.    "/>
  </r>
  <r>
    <x v="0"/>
    <n v="0"/>
    <n v="0"/>
    <n v="0"/>
    <n v="68000"/>
    <x v="3524"/>
    <x v="0"/>
    <x v="0"/>
    <x v="0"/>
    <s v="01.27.04.10"/>
    <x v="13"/>
    <x v="4"/>
    <x v="5"/>
    <s v="Infra-Estruturas e Transportes"/>
    <s v="01.27.04"/>
    <s v="Infra-Estruturas e Transportes"/>
    <s v="01.27.04"/>
    <x v="21"/>
    <x v="0"/>
    <x v="5"/>
    <x v="8"/>
    <x v="0"/>
    <x v="1"/>
    <x v="0"/>
    <x v="0"/>
    <x v="6"/>
    <s v="2023-07-03"/>
    <x v="2"/>
    <n v="68000"/>
    <x v="0"/>
    <m/>
    <x v="0"/>
    <m/>
    <x v="117"/>
    <n v="100477538"/>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Oficina Mecânica André, pela a aquisição de serviço de manutenção de maquina reta escavadora da CMSM, conforme anexo.  "/>
  </r>
  <r>
    <x v="0"/>
    <n v="0"/>
    <n v="0"/>
    <n v="0"/>
    <n v="3000"/>
    <x v="3525"/>
    <x v="0"/>
    <x v="0"/>
    <x v="0"/>
    <s v="01.25.05.12"/>
    <x v="5"/>
    <x v="1"/>
    <x v="1"/>
    <s v="Saúde"/>
    <s v="01.25.05"/>
    <s v="Saúde"/>
    <s v="01.25.05"/>
    <x v="1"/>
    <x v="0"/>
    <x v="1"/>
    <x v="1"/>
    <x v="0"/>
    <x v="1"/>
    <x v="0"/>
    <x v="0"/>
    <x v="7"/>
    <s v="2023-08-02"/>
    <x v="2"/>
    <n v="3000"/>
    <x v="0"/>
    <m/>
    <x v="0"/>
    <m/>
    <x v="422"/>
    <n v="100157317"/>
    <x v="0"/>
    <x v="0"/>
    <s v="Promoção e Inclusão Social"/>
    <s v="ORI"/>
    <x v="0"/>
    <m/>
    <x v="0"/>
    <x v="0"/>
    <x v="0"/>
    <x v="0"/>
    <x v="0"/>
    <x v="0"/>
    <x v="0"/>
    <x v="0"/>
    <x v="0"/>
    <x v="0"/>
    <x v="0"/>
    <s v="Promoção e Inclusão Social"/>
    <x v="0"/>
    <x v="0"/>
    <x v="0"/>
    <x v="0"/>
    <x v="1"/>
    <x v="0"/>
    <x v="0"/>
    <s v="000000"/>
    <x v="0"/>
    <x v="0"/>
    <x v="0"/>
    <x v="0"/>
    <s v="Apoio a favor da Srª. Ângela Semedo Correia, para aquisição de cesta básica, conforme proposta em anexo."/>
  </r>
  <r>
    <x v="0"/>
    <n v="0"/>
    <n v="0"/>
    <n v="0"/>
    <n v="1400"/>
    <x v="3526"/>
    <x v="0"/>
    <x v="0"/>
    <x v="0"/>
    <s v="03.16.15"/>
    <x v="0"/>
    <x v="0"/>
    <x v="0"/>
    <s v="Direção Financeira"/>
    <s v="03.16.15"/>
    <s v="Direção Financeira"/>
    <s v="03.16.15"/>
    <x v="19"/>
    <x v="0"/>
    <x v="0"/>
    <x v="7"/>
    <x v="0"/>
    <x v="0"/>
    <x v="0"/>
    <x v="0"/>
    <x v="7"/>
    <s v="2023-08-07"/>
    <x v="2"/>
    <n v="1400"/>
    <x v="0"/>
    <m/>
    <x v="0"/>
    <m/>
    <x v="28"/>
    <n v="100458633"/>
    <x v="0"/>
    <x v="0"/>
    <s v="Direção Financeira"/>
    <s v="ORI"/>
    <x v="0"/>
    <m/>
    <x v="0"/>
    <x v="0"/>
    <x v="0"/>
    <x v="0"/>
    <x v="0"/>
    <x v="0"/>
    <x v="0"/>
    <x v="0"/>
    <x v="0"/>
    <x v="0"/>
    <x v="0"/>
    <s v="Direção Financeira"/>
    <x v="0"/>
    <x v="0"/>
    <x v="0"/>
    <x v="0"/>
    <x v="0"/>
    <x v="0"/>
    <x v="0"/>
    <s v="000000"/>
    <x v="0"/>
    <x v="0"/>
    <x v="0"/>
    <x v="0"/>
    <s v="Ajuda de custo a favor do senhor Joaquim Lino tavares pela sua deslocação em missão de serviço a cidade da Praia no dia 06 de Agosto de 2023, conforme justificativo em anexo.  "/>
  </r>
  <r>
    <x v="0"/>
    <n v="0"/>
    <n v="0"/>
    <n v="0"/>
    <n v="6730"/>
    <x v="3527"/>
    <x v="0"/>
    <x v="0"/>
    <x v="0"/>
    <s v="01.25.01.10"/>
    <x v="11"/>
    <x v="1"/>
    <x v="1"/>
    <s v="Educação"/>
    <s v="01.25.01"/>
    <s v="Educação"/>
    <s v="01.25.01"/>
    <x v="21"/>
    <x v="0"/>
    <x v="5"/>
    <x v="8"/>
    <x v="0"/>
    <x v="1"/>
    <x v="0"/>
    <x v="0"/>
    <x v="7"/>
    <s v="2023-08-18"/>
    <x v="2"/>
    <n v="6730"/>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25000"/>
    <x v="3528"/>
    <x v="0"/>
    <x v="0"/>
    <x v="0"/>
    <s v="01.27.02.15"/>
    <x v="10"/>
    <x v="4"/>
    <x v="5"/>
    <s v="Saneamento básico"/>
    <s v="01.27.02"/>
    <s v="Saneamento básico"/>
    <s v="01.27.02"/>
    <x v="20"/>
    <x v="0"/>
    <x v="0"/>
    <x v="0"/>
    <x v="0"/>
    <x v="1"/>
    <x v="2"/>
    <x v="0"/>
    <x v="7"/>
    <s v="2023-08-18"/>
    <x v="2"/>
    <n v="250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3104"/>
    <x v="3529"/>
    <x v="0"/>
    <x v="0"/>
    <x v="0"/>
    <s v="01.27.02.11"/>
    <x v="21"/>
    <x v="4"/>
    <x v="5"/>
    <s v="Saneamento básico"/>
    <s v="01.27.02"/>
    <s v="Saneamento básico"/>
    <s v="01.27.02"/>
    <x v="21"/>
    <x v="0"/>
    <x v="5"/>
    <x v="8"/>
    <x v="0"/>
    <x v="1"/>
    <x v="0"/>
    <x v="0"/>
    <x v="7"/>
    <s v="2023-08-18"/>
    <x v="2"/>
    <n v="13104"/>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s viaturas afeto as obras de limpeza da praia de Calhetona, conforme proposta e fatura em anexo.  "/>
  </r>
  <r>
    <x v="0"/>
    <n v="0"/>
    <n v="0"/>
    <n v="0"/>
    <n v="50000"/>
    <x v="3530"/>
    <x v="0"/>
    <x v="1"/>
    <x v="0"/>
    <s v="03.03.10"/>
    <x v="4"/>
    <x v="0"/>
    <x v="3"/>
    <s v="Receitas Da Câmara"/>
    <s v="03.03.10"/>
    <s v="Receitas Da Câmara"/>
    <s v="03.03.10"/>
    <x v="7"/>
    <x v="0"/>
    <x v="3"/>
    <x v="3"/>
    <x v="0"/>
    <x v="0"/>
    <x v="1"/>
    <x v="0"/>
    <x v="6"/>
    <s v="2023-07-24"/>
    <x v="2"/>
    <n v="50000"/>
    <x v="0"/>
    <m/>
    <x v="0"/>
    <m/>
    <x v="8"/>
    <n v="100474914"/>
    <x v="0"/>
    <x v="0"/>
    <s v="Receitas Da Câmara"/>
    <s v="EXT"/>
    <x v="0"/>
    <s v="RDC"/>
    <x v="0"/>
    <x v="0"/>
    <x v="0"/>
    <x v="0"/>
    <x v="0"/>
    <x v="0"/>
    <x v="0"/>
    <x v="0"/>
    <x v="0"/>
    <x v="0"/>
    <x v="0"/>
    <s v="Receitas Da Câmara"/>
    <x v="0"/>
    <x v="0"/>
    <x v="0"/>
    <x v="0"/>
    <x v="0"/>
    <x v="0"/>
    <x v="0"/>
    <s v="000000"/>
    <x v="0"/>
    <x v="0"/>
    <x v="0"/>
    <x v="0"/>
    <s v="Receita proveniente na compra de dossier para concurso pública, conforme anexo"/>
  </r>
  <r>
    <x v="0"/>
    <n v="0"/>
    <n v="0"/>
    <n v="0"/>
    <n v="11000"/>
    <x v="3531"/>
    <x v="0"/>
    <x v="0"/>
    <x v="0"/>
    <s v="03.16.19"/>
    <x v="47"/>
    <x v="0"/>
    <x v="0"/>
    <s v="Direção de Inovação e Desporto"/>
    <s v="03.16.19"/>
    <s v="Direção de Inovação e Desporto"/>
    <s v="03.16.19"/>
    <x v="19"/>
    <x v="0"/>
    <x v="0"/>
    <x v="7"/>
    <x v="0"/>
    <x v="0"/>
    <x v="0"/>
    <x v="0"/>
    <x v="7"/>
    <s v="2023-08-29"/>
    <x v="2"/>
    <n v="11000"/>
    <x v="0"/>
    <m/>
    <x v="0"/>
    <m/>
    <x v="247"/>
    <n v="100136426"/>
    <x v="0"/>
    <x v="0"/>
    <s v="Direção de Inovação e Desporto"/>
    <s v="ORI"/>
    <x v="0"/>
    <m/>
    <x v="0"/>
    <x v="0"/>
    <x v="0"/>
    <x v="0"/>
    <x v="0"/>
    <x v="0"/>
    <x v="0"/>
    <x v="0"/>
    <x v="0"/>
    <x v="0"/>
    <x v="0"/>
    <s v="Direção de Inovação e Desporto"/>
    <x v="0"/>
    <x v="0"/>
    <x v="0"/>
    <x v="0"/>
    <x v="0"/>
    <x v="0"/>
    <x v="0"/>
    <s v="000000"/>
    <x v="0"/>
    <x v="0"/>
    <x v="0"/>
    <x v="0"/>
    <s v="Ajuda de custo a favor do Vereador Albertino Júlio de Pina, pela sua deslocação Praia/Brava, em missão do serviço, cujo a data da partida é no dia 04 de setembro e o regresso é no dia 07, conforme anexo"/>
  </r>
  <r>
    <x v="0"/>
    <n v="0"/>
    <n v="0"/>
    <n v="0"/>
    <n v="4000"/>
    <x v="3532"/>
    <x v="0"/>
    <x v="1"/>
    <x v="0"/>
    <s v="03.03.10"/>
    <x v="4"/>
    <x v="0"/>
    <x v="3"/>
    <s v="Receitas Da Câmara"/>
    <s v="03.03.10"/>
    <s v="Receitas Da Câmara"/>
    <s v="03.03.10"/>
    <x v="10"/>
    <x v="0"/>
    <x v="3"/>
    <x v="5"/>
    <x v="0"/>
    <x v="0"/>
    <x v="1"/>
    <x v="0"/>
    <x v="11"/>
    <s v="2023-09-06"/>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50"/>
    <x v="3533"/>
    <x v="0"/>
    <x v="1"/>
    <x v="0"/>
    <s v="03.03.10"/>
    <x v="4"/>
    <x v="0"/>
    <x v="3"/>
    <s v="Receitas Da Câmara"/>
    <s v="03.03.10"/>
    <s v="Receitas Da Câmara"/>
    <s v="03.03.10"/>
    <x v="11"/>
    <x v="0"/>
    <x v="3"/>
    <x v="3"/>
    <x v="0"/>
    <x v="0"/>
    <x v="1"/>
    <x v="0"/>
    <x v="11"/>
    <s v="2023-09-06"/>
    <x v="2"/>
    <n v="4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534"/>
    <x v="0"/>
    <x v="1"/>
    <x v="0"/>
    <s v="03.03.10"/>
    <x v="4"/>
    <x v="0"/>
    <x v="3"/>
    <s v="Receitas Da Câmara"/>
    <s v="03.03.10"/>
    <s v="Receitas Da Câmara"/>
    <s v="03.03.10"/>
    <x v="26"/>
    <x v="0"/>
    <x v="3"/>
    <x v="3"/>
    <x v="0"/>
    <x v="0"/>
    <x v="1"/>
    <x v="0"/>
    <x v="11"/>
    <s v="2023-09-06"/>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3"/>
    <x v="3535"/>
    <x v="0"/>
    <x v="1"/>
    <x v="0"/>
    <s v="03.03.10"/>
    <x v="4"/>
    <x v="0"/>
    <x v="3"/>
    <s v="Receitas Da Câmara"/>
    <s v="03.03.10"/>
    <s v="Receitas Da Câmara"/>
    <s v="03.03.10"/>
    <x v="23"/>
    <x v="0"/>
    <x v="3"/>
    <x v="9"/>
    <x v="0"/>
    <x v="0"/>
    <x v="1"/>
    <x v="0"/>
    <x v="11"/>
    <s v="2023-09-06"/>
    <x v="2"/>
    <n v="1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536"/>
    <x v="0"/>
    <x v="1"/>
    <x v="0"/>
    <s v="03.03.10"/>
    <x v="4"/>
    <x v="0"/>
    <x v="3"/>
    <s v="Receitas Da Câmara"/>
    <s v="03.03.10"/>
    <s v="Receitas Da Câmara"/>
    <s v="03.03.10"/>
    <x v="5"/>
    <x v="0"/>
    <x v="0"/>
    <x v="4"/>
    <x v="0"/>
    <x v="0"/>
    <x v="1"/>
    <x v="0"/>
    <x v="11"/>
    <s v="2023-09-06"/>
    <x v="2"/>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50"/>
    <x v="3537"/>
    <x v="0"/>
    <x v="1"/>
    <x v="0"/>
    <s v="03.03.10"/>
    <x v="4"/>
    <x v="0"/>
    <x v="3"/>
    <s v="Receitas Da Câmara"/>
    <s v="03.03.10"/>
    <s v="Receitas Da Câmara"/>
    <s v="03.03.10"/>
    <x v="6"/>
    <x v="0"/>
    <x v="3"/>
    <x v="3"/>
    <x v="0"/>
    <x v="0"/>
    <x v="1"/>
    <x v="0"/>
    <x v="11"/>
    <s v="2023-09-06"/>
    <x v="2"/>
    <n v="2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3538"/>
    <x v="0"/>
    <x v="1"/>
    <x v="0"/>
    <s v="03.03.10"/>
    <x v="4"/>
    <x v="0"/>
    <x v="3"/>
    <s v="Receitas Da Câmara"/>
    <s v="03.03.10"/>
    <s v="Receitas Da Câmara"/>
    <s v="03.03.10"/>
    <x v="9"/>
    <x v="0"/>
    <x v="3"/>
    <x v="3"/>
    <x v="0"/>
    <x v="0"/>
    <x v="1"/>
    <x v="0"/>
    <x v="11"/>
    <s v="2023-09-06"/>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4"/>
    <x v="3539"/>
    <x v="0"/>
    <x v="1"/>
    <x v="0"/>
    <s v="03.03.10"/>
    <x v="4"/>
    <x v="0"/>
    <x v="3"/>
    <s v="Receitas Da Câmara"/>
    <s v="03.03.10"/>
    <s v="Receitas Da Câmara"/>
    <s v="03.03.10"/>
    <x v="30"/>
    <x v="0"/>
    <x v="3"/>
    <x v="9"/>
    <x v="0"/>
    <x v="0"/>
    <x v="1"/>
    <x v="0"/>
    <x v="11"/>
    <s v="2023-09-06"/>
    <x v="2"/>
    <n v="3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3540"/>
    <x v="0"/>
    <x v="1"/>
    <x v="0"/>
    <s v="03.03.10"/>
    <x v="4"/>
    <x v="0"/>
    <x v="3"/>
    <s v="Receitas Da Câmara"/>
    <s v="03.03.10"/>
    <s v="Receitas Da Câmara"/>
    <s v="03.03.10"/>
    <x v="4"/>
    <x v="0"/>
    <x v="3"/>
    <x v="3"/>
    <x v="0"/>
    <x v="0"/>
    <x v="1"/>
    <x v="0"/>
    <x v="11"/>
    <s v="2023-09-06"/>
    <x v="2"/>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353"/>
    <x v="3541"/>
    <x v="0"/>
    <x v="1"/>
    <x v="0"/>
    <s v="03.03.10"/>
    <x v="4"/>
    <x v="0"/>
    <x v="3"/>
    <s v="Receitas Da Câmara"/>
    <s v="03.03.10"/>
    <s v="Receitas Da Câmara"/>
    <s v="03.03.10"/>
    <x v="8"/>
    <x v="0"/>
    <x v="0"/>
    <x v="0"/>
    <x v="0"/>
    <x v="0"/>
    <x v="1"/>
    <x v="0"/>
    <x v="11"/>
    <s v="2023-09-06"/>
    <x v="2"/>
    <n v="213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70"/>
    <x v="3542"/>
    <x v="0"/>
    <x v="1"/>
    <x v="0"/>
    <s v="03.03.10"/>
    <x v="4"/>
    <x v="0"/>
    <x v="3"/>
    <s v="Receitas Da Câmara"/>
    <s v="03.03.10"/>
    <s v="Receitas Da Câmara"/>
    <s v="03.03.10"/>
    <x v="11"/>
    <x v="0"/>
    <x v="3"/>
    <x v="3"/>
    <x v="0"/>
    <x v="0"/>
    <x v="1"/>
    <x v="0"/>
    <x v="11"/>
    <s v="2023-09-13"/>
    <x v="2"/>
    <n v="26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
    <x v="3543"/>
    <x v="0"/>
    <x v="1"/>
    <x v="0"/>
    <s v="03.03.10"/>
    <x v="4"/>
    <x v="0"/>
    <x v="3"/>
    <s v="Receitas Da Câmara"/>
    <s v="03.03.10"/>
    <s v="Receitas Da Câmara"/>
    <s v="03.03.10"/>
    <x v="23"/>
    <x v="0"/>
    <x v="3"/>
    <x v="9"/>
    <x v="0"/>
    <x v="0"/>
    <x v="1"/>
    <x v="0"/>
    <x v="11"/>
    <s v="2023-09-13"/>
    <x v="2"/>
    <n v="12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60000"/>
    <x v="3544"/>
    <x v="0"/>
    <x v="1"/>
    <x v="0"/>
    <s v="03.03.10"/>
    <x v="4"/>
    <x v="0"/>
    <x v="3"/>
    <s v="Receitas Da Câmara"/>
    <s v="03.03.10"/>
    <s v="Receitas Da Câmara"/>
    <s v="03.03.10"/>
    <x v="33"/>
    <x v="0"/>
    <x v="0"/>
    <x v="0"/>
    <x v="0"/>
    <x v="0"/>
    <x v="1"/>
    <x v="0"/>
    <x v="11"/>
    <s v="2023-09-13"/>
    <x v="2"/>
    <n v="3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545"/>
    <x v="0"/>
    <x v="1"/>
    <x v="0"/>
    <s v="03.03.10"/>
    <x v="4"/>
    <x v="0"/>
    <x v="3"/>
    <s v="Receitas Da Câmara"/>
    <s v="03.03.10"/>
    <s v="Receitas Da Câmara"/>
    <s v="03.03.10"/>
    <x v="26"/>
    <x v="0"/>
    <x v="3"/>
    <x v="3"/>
    <x v="0"/>
    <x v="0"/>
    <x v="1"/>
    <x v="0"/>
    <x v="11"/>
    <s v="2023-09-13"/>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3546"/>
    <x v="0"/>
    <x v="1"/>
    <x v="0"/>
    <s v="03.03.10"/>
    <x v="4"/>
    <x v="0"/>
    <x v="3"/>
    <s v="Receitas Da Câmara"/>
    <s v="03.03.10"/>
    <s v="Receitas Da Câmara"/>
    <s v="03.03.10"/>
    <x v="28"/>
    <x v="0"/>
    <x v="3"/>
    <x v="3"/>
    <x v="0"/>
    <x v="0"/>
    <x v="1"/>
    <x v="0"/>
    <x v="11"/>
    <s v="2023-09-13"/>
    <x v="2"/>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1"/>
    <x v="3547"/>
    <x v="0"/>
    <x v="1"/>
    <x v="0"/>
    <s v="03.03.10"/>
    <x v="4"/>
    <x v="0"/>
    <x v="3"/>
    <s v="Receitas Da Câmara"/>
    <s v="03.03.10"/>
    <s v="Receitas Da Câmara"/>
    <s v="03.03.10"/>
    <x v="25"/>
    <x v="0"/>
    <x v="3"/>
    <x v="3"/>
    <x v="0"/>
    <x v="0"/>
    <x v="1"/>
    <x v="0"/>
    <x v="11"/>
    <s v="2023-09-13"/>
    <x v="2"/>
    <n v="1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548"/>
    <x v="0"/>
    <x v="1"/>
    <x v="0"/>
    <s v="03.03.10"/>
    <x v="4"/>
    <x v="0"/>
    <x v="3"/>
    <s v="Receitas Da Câmara"/>
    <s v="03.03.10"/>
    <s v="Receitas Da Câmara"/>
    <s v="03.03.10"/>
    <x v="5"/>
    <x v="0"/>
    <x v="0"/>
    <x v="4"/>
    <x v="0"/>
    <x v="0"/>
    <x v="1"/>
    <x v="0"/>
    <x v="11"/>
    <s v="2023-09-13"/>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12"/>
    <x v="3549"/>
    <x v="0"/>
    <x v="1"/>
    <x v="0"/>
    <s v="03.03.10"/>
    <x v="4"/>
    <x v="0"/>
    <x v="3"/>
    <s v="Receitas Da Câmara"/>
    <s v="03.03.10"/>
    <s v="Receitas Da Câmara"/>
    <s v="03.03.10"/>
    <x v="8"/>
    <x v="0"/>
    <x v="0"/>
    <x v="0"/>
    <x v="0"/>
    <x v="0"/>
    <x v="1"/>
    <x v="0"/>
    <x v="11"/>
    <s v="2023-09-13"/>
    <x v="2"/>
    <n v="74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5"/>
    <x v="3550"/>
    <x v="0"/>
    <x v="1"/>
    <x v="0"/>
    <s v="03.03.10"/>
    <x v="4"/>
    <x v="0"/>
    <x v="3"/>
    <s v="Receitas Da Câmara"/>
    <s v="03.03.10"/>
    <s v="Receitas Da Câmara"/>
    <s v="03.03.10"/>
    <x v="6"/>
    <x v="0"/>
    <x v="3"/>
    <x v="3"/>
    <x v="0"/>
    <x v="0"/>
    <x v="1"/>
    <x v="0"/>
    <x v="11"/>
    <s v="2023-09-13"/>
    <x v="2"/>
    <n v="1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9"/>
    <x v="3551"/>
    <x v="0"/>
    <x v="1"/>
    <x v="0"/>
    <s v="03.03.10"/>
    <x v="4"/>
    <x v="0"/>
    <x v="3"/>
    <s v="Receitas Da Câmara"/>
    <s v="03.03.10"/>
    <s v="Receitas Da Câmara"/>
    <s v="03.03.10"/>
    <x v="30"/>
    <x v="0"/>
    <x v="3"/>
    <x v="9"/>
    <x v="0"/>
    <x v="0"/>
    <x v="1"/>
    <x v="0"/>
    <x v="11"/>
    <s v="2023-09-13"/>
    <x v="2"/>
    <n v="3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3552"/>
    <x v="0"/>
    <x v="1"/>
    <x v="0"/>
    <s v="03.03.10"/>
    <x v="4"/>
    <x v="0"/>
    <x v="3"/>
    <s v="Receitas Da Câmara"/>
    <s v="03.03.10"/>
    <s v="Receitas Da Câmara"/>
    <s v="03.03.10"/>
    <x v="4"/>
    <x v="0"/>
    <x v="3"/>
    <x v="3"/>
    <x v="0"/>
    <x v="0"/>
    <x v="1"/>
    <x v="0"/>
    <x v="11"/>
    <s v="2023-09-13"/>
    <x v="2"/>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553"/>
    <x v="0"/>
    <x v="1"/>
    <x v="0"/>
    <s v="03.03.10"/>
    <x v="4"/>
    <x v="0"/>
    <x v="3"/>
    <s v="Receitas Da Câmara"/>
    <s v="03.03.10"/>
    <s v="Receitas Da Câmara"/>
    <s v="03.03.10"/>
    <x v="9"/>
    <x v="0"/>
    <x v="3"/>
    <x v="3"/>
    <x v="0"/>
    <x v="0"/>
    <x v="1"/>
    <x v="0"/>
    <x v="11"/>
    <s v="2023-09-13"/>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0"/>
    <x v="3554"/>
    <x v="0"/>
    <x v="1"/>
    <x v="0"/>
    <s v="80.02.01"/>
    <x v="2"/>
    <x v="2"/>
    <x v="2"/>
    <s v="Retenções Iur"/>
    <s v="80.02.01"/>
    <s v="Retenções Iur"/>
    <s v="80.02.01"/>
    <x v="2"/>
    <x v="0"/>
    <x v="2"/>
    <x v="0"/>
    <x v="1"/>
    <x v="2"/>
    <x v="1"/>
    <x v="0"/>
    <x v="11"/>
    <s v="2023-09-21"/>
    <x v="2"/>
    <n v="6750"/>
    <x v="0"/>
    <m/>
    <x v="0"/>
    <m/>
    <x v="2"/>
    <n v="100474696"/>
    <x v="0"/>
    <x v="0"/>
    <s v="Retenções Iur"/>
    <s v="ORI"/>
    <x v="0"/>
    <s v="RIUR"/>
    <x v="0"/>
    <x v="0"/>
    <x v="0"/>
    <x v="0"/>
    <x v="0"/>
    <x v="0"/>
    <x v="0"/>
    <x v="0"/>
    <x v="0"/>
    <x v="0"/>
    <x v="0"/>
    <s v="Retenções Iur"/>
    <x v="0"/>
    <x v="0"/>
    <x v="0"/>
    <x v="0"/>
    <x v="2"/>
    <x v="0"/>
    <x v="0"/>
    <s v="000000"/>
    <x v="0"/>
    <x v="1"/>
    <x v="0"/>
    <x v="0"/>
    <s v="RETENCAO OT"/>
  </r>
  <r>
    <x v="0"/>
    <n v="0"/>
    <n v="0"/>
    <n v="0"/>
    <n v="1800"/>
    <x v="3555"/>
    <x v="0"/>
    <x v="0"/>
    <x v="0"/>
    <s v="03.16.02"/>
    <x v="9"/>
    <x v="0"/>
    <x v="0"/>
    <s v="Gabinete do Presidente"/>
    <s v="03.16.02"/>
    <s v="Gabinete do Presidente"/>
    <s v="03.16.02"/>
    <x v="19"/>
    <x v="0"/>
    <x v="0"/>
    <x v="7"/>
    <x v="0"/>
    <x v="0"/>
    <x v="0"/>
    <x v="0"/>
    <x v="9"/>
    <s v="2023-11-13"/>
    <x v="3"/>
    <n v="1800"/>
    <x v="0"/>
    <m/>
    <x v="0"/>
    <m/>
    <x v="182"/>
    <n v="100478720"/>
    <x v="0"/>
    <x v="0"/>
    <s v="Gabinete do Presidente"/>
    <s v="ORI"/>
    <x v="0"/>
    <m/>
    <x v="0"/>
    <x v="0"/>
    <x v="0"/>
    <x v="0"/>
    <x v="0"/>
    <x v="0"/>
    <x v="0"/>
    <x v="0"/>
    <x v="0"/>
    <x v="0"/>
    <x v="0"/>
    <s v="Gabinete do Presidente"/>
    <x v="0"/>
    <x v="0"/>
    <x v="0"/>
    <x v="0"/>
    <x v="0"/>
    <x v="0"/>
    <x v="0"/>
    <s v="000000"/>
    <x v="0"/>
    <x v="0"/>
    <x v="0"/>
    <x v="0"/>
    <s v="Pagamento de ajuda de custo a favor do senhor Moisés Landim, pela sua deslocação a cidade da Praia em missão de serviço, conforme justificativo em anexo."/>
  </r>
  <r>
    <x v="2"/>
    <n v="0"/>
    <n v="0"/>
    <n v="0"/>
    <n v="28750"/>
    <x v="3556"/>
    <x v="0"/>
    <x v="0"/>
    <x v="0"/>
    <s v="01.27.06.72"/>
    <x v="31"/>
    <x v="4"/>
    <x v="5"/>
    <s v="Requalificação Urbana e habitação"/>
    <s v="01.27.06"/>
    <s v="Requalificação Urbana e habitação"/>
    <s v="01.27.06"/>
    <x v="18"/>
    <x v="0"/>
    <x v="0"/>
    <x v="0"/>
    <x v="0"/>
    <x v="1"/>
    <x v="2"/>
    <x v="0"/>
    <x v="10"/>
    <s v="2023-12-13"/>
    <x v="3"/>
    <n v="28750"/>
    <x v="0"/>
    <m/>
    <x v="0"/>
    <m/>
    <x v="423"/>
    <n v="100479564"/>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Oficina Seralharia, Aluminio, referente aquisição de serviço de fabrico de porta metálica e grade no âmbito de manutenção e reabilitação de edificios municipais, confrome anexo.  "/>
  </r>
  <r>
    <x v="0"/>
    <n v="0"/>
    <n v="0"/>
    <n v="0"/>
    <n v="73510"/>
    <x v="3557"/>
    <x v="0"/>
    <x v="0"/>
    <x v="0"/>
    <s v="03.16.15"/>
    <x v="0"/>
    <x v="0"/>
    <x v="0"/>
    <s v="Direção Financeira"/>
    <s v="03.16.15"/>
    <s v="Direção Financeira"/>
    <s v="03.16.15"/>
    <x v="61"/>
    <x v="0"/>
    <x v="0"/>
    <x v="0"/>
    <x v="0"/>
    <x v="0"/>
    <x v="0"/>
    <x v="0"/>
    <x v="10"/>
    <s v="2023-12-13"/>
    <x v="3"/>
    <n v="73510"/>
    <x v="0"/>
    <m/>
    <x v="0"/>
    <m/>
    <x v="92"/>
    <n v="100478381"/>
    <x v="0"/>
    <x v="0"/>
    <s v="Direção Financeira"/>
    <s v="ORI"/>
    <x v="0"/>
    <m/>
    <x v="0"/>
    <x v="0"/>
    <x v="0"/>
    <x v="0"/>
    <x v="0"/>
    <x v="0"/>
    <x v="0"/>
    <x v="0"/>
    <x v="0"/>
    <x v="0"/>
    <x v="0"/>
    <s v="Direção Financeira"/>
    <x v="0"/>
    <x v="0"/>
    <x v="0"/>
    <x v="0"/>
    <x v="0"/>
    <x v="0"/>
    <x v="0"/>
    <s v="000000"/>
    <x v="0"/>
    <x v="0"/>
    <x v="0"/>
    <x v="0"/>
    <s v="Pagamento a Favor da empresa Comercio e Transporte Beta Gomes, Sociedade Unipessoal Lda, pela aquisição de matérias de limpeza para serviços da CMSM, conforme anexo."/>
  </r>
  <r>
    <x v="0"/>
    <n v="0"/>
    <n v="0"/>
    <n v="0"/>
    <n v="3098"/>
    <x v="3194"/>
    <x v="0"/>
    <x v="0"/>
    <x v="0"/>
    <s v="03.16.25"/>
    <x v="51"/>
    <x v="0"/>
    <x v="0"/>
    <s v="Direção dos  Recursos Humanos"/>
    <s v="03.16.25"/>
    <s v="Direção dos  Recursos Humanos"/>
    <s v="03.16.25"/>
    <x v="48"/>
    <x v="0"/>
    <x v="0"/>
    <x v="0"/>
    <x v="1"/>
    <x v="0"/>
    <x v="0"/>
    <x v="0"/>
    <x v="0"/>
    <s v="2023-01-30"/>
    <x v="0"/>
    <n v="3098"/>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627"/>
    <x v="3194"/>
    <x v="0"/>
    <x v="0"/>
    <x v="0"/>
    <s v="03.16.25"/>
    <x v="51"/>
    <x v="0"/>
    <x v="0"/>
    <s v="Direção dos  Recursos Humanos"/>
    <s v="03.16.25"/>
    <s v="Direção dos  Recursos Humanos"/>
    <s v="03.16.25"/>
    <x v="67"/>
    <x v="0"/>
    <x v="1"/>
    <x v="16"/>
    <x v="0"/>
    <x v="0"/>
    <x v="0"/>
    <x v="0"/>
    <x v="0"/>
    <s v="2023-01-30"/>
    <x v="0"/>
    <n v="627"/>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297"/>
    <x v="3194"/>
    <x v="0"/>
    <x v="0"/>
    <x v="0"/>
    <s v="03.16.25"/>
    <x v="51"/>
    <x v="0"/>
    <x v="0"/>
    <s v="Direção dos  Recursos Humanos"/>
    <s v="03.16.25"/>
    <s v="Direção dos  Recursos Humanos"/>
    <s v="03.16.25"/>
    <x v="42"/>
    <x v="0"/>
    <x v="0"/>
    <x v="7"/>
    <x v="0"/>
    <x v="0"/>
    <x v="0"/>
    <x v="0"/>
    <x v="0"/>
    <s v="2023-01-30"/>
    <x v="0"/>
    <n v="297"/>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8209"/>
    <x v="3194"/>
    <x v="0"/>
    <x v="0"/>
    <x v="0"/>
    <s v="03.16.25"/>
    <x v="51"/>
    <x v="0"/>
    <x v="0"/>
    <s v="Direção dos  Recursos Humanos"/>
    <s v="03.16.25"/>
    <s v="Direção dos  Recursos Humanos"/>
    <s v="03.16.25"/>
    <x v="49"/>
    <x v="0"/>
    <x v="0"/>
    <x v="0"/>
    <x v="1"/>
    <x v="0"/>
    <x v="0"/>
    <x v="0"/>
    <x v="0"/>
    <s v="2023-01-30"/>
    <x v="0"/>
    <n v="8209"/>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1506"/>
    <x v="3194"/>
    <x v="0"/>
    <x v="0"/>
    <x v="0"/>
    <s v="03.16.25"/>
    <x v="51"/>
    <x v="0"/>
    <x v="0"/>
    <s v="Direção dos  Recursos Humanos"/>
    <s v="03.16.25"/>
    <s v="Direção dos  Recursos Humanos"/>
    <s v="03.16.25"/>
    <x v="37"/>
    <x v="0"/>
    <x v="0"/>
    <x v="0"/>
    <x v="1"/>
    <x v="0"/>
    <x v="0"/>
    <x v="0"/>
    <x v="0"/>
    <s v="2023-01-30"/>
    <x v="0"/>
    <n v="1506"/>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96"/>
    <x v="3194"/>
    <x v="0"/>
    <x v="0"/>
    <x v="0"/>
    <s v="03.16.25"/>
    <x v="51"/>
    <x v="0"/>
    <x v="0"/>
    <s v="Direção dos  Recursos Humanos"/>
    <s v="03.16.25"/>
    <s v="Direção dos  Recursos Humanos"/>
    <s v="03.16.25"/>
    <x v="52"/>
    <x v="0"/>
    <x v="0"/>
    <x v="0"/>
    <x v="0"/>
    <x v="0"/>
    <x v="0"/>
    <x v="0"/>
    <x v="0"/>
    <s v="2023-01-30"/>
    <x v="0"/>
    <n v="96"/>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23136"/>
    <x v="3194"/>
    <x v="0"/>
    <x v="0"/>
    <x v="0"/>
    <s v="03.16.25"/>
    <x v="51"/>
    <x v="0"/>
    <x v="0"/>
    <s v="Direção dos  Recursos Humanos"/>
    <s v="03.16.25"/>
    <s v="Direção dos  Recursos Humanos"/>
    <s v="03.16.25"/>
    <x v="68"/>
    <x v="0"/>
    <x v="1"/>
    <x v="16"/>
    <x v="0"/>
    <x v="0"/>
    <x v="0"/>
    <x v="0"/>
    <x v="0"/>
    <s v="2023-01-30"/>
    <x v="0"/>
    <n v="23136"/>
    <x v="0"/>
    <m/>
    <x v="0"/>
    <m/>
    <x v="7"/>
    <n v="100474707"/>
    <x v="0"/>
    <x v="4"/>
    <s v="Direção dos  Recursos Humanos"/>
    <s v="ORI"/>
    <x v="0"/>
    <m/>
    <x v="0"/>
    <x v="0"/>
    <x v="0"/>
    <x v="0"/>
    <x v="0"/>
    <x v="0"/>
    <x v="0"/>
    <x v="0"/>
    <x v="0"/>
    <x v="0"/>
    <x v="0"/>
    <s v="Direção dos  Recursos Humanos"/>
    <x v="0"/>
    <x v="0"/>
    <x v="0"/>
    <x v="0"/>
    <x v="0"/>
    <x v="0"/>
    <x v="0"/>
    <s v="099999"/>
    <x v="0"/>
    <x v="0"/>
    <x v="4"/>
    <x v="0"/>
    <s v="Pagamento salario janeiro."/>
  </r>
  <r>
    <x v="0"/>
    <n v="0"/>
    <n v="0"/>
    <n v="0"/>
    <n v="36969"/>
    <x v="3558"/>
    <x v="0"/>
    <x v="1"/>
    <x v="0"/>
    <s v="80.02.10.02"/>
    <x v="7"/>
    <x v="2"/>
    <x v="2"/>
    <s v="Outros"/>
    <s v="80.02.10"/>
    <s v="Outros"/>
    <s v="80.02.10"/>
    <x v="13"/>
    <x v="0"/>
    <x v="2"/>
    <x v="0"/>
    <x v="1"/>
    <x v="2"/>
    <x v="1"/>
    <x v="0"/>
    <x v="0"/>
    <s v="2023-01-30"/>
    <x v="0"/>
    <n v="36969"/>
    <x v="0"/>
    <m/>
    <x v="0"/>
    <m/>
    <x v="7"/>
    <n v="100474707"/>
    <x v="0"/>
    <x v="0"/>
    <s v="Retençoes STAPS"/>
    <s v="ORI"/>
    <x v="0"/>
    <s v="RSND"/>
    <x v="0"/>
    <x v="0"/>
    <x v="0"/>
    <x v="0"/>
    <x v="0"/>
    <x v="0"/>
    <x v="0"/>
    <x v="0"/>
    <x v="0"/>
    <x v="0"/>
    <x v="0"/>
    <s v="Retençoes STAPS"/>
    <x v="0"/>
    <x v="0"/>
    <x v="0"/>
    <x v="0"/>
    <x v="2"/>
    <x v="0"/>
    <x v="0"/>
    <s v="000000"/>
    <x v="0"/>
    <x v="1"/>
    <x v="0"/>
    <x v="0"/>
    <s v="RETENCAO OT"/>
  </r>
  <r>
    <x v="0"/>
    <n v="0"/>
    <n v="0"/>
    <n v="0"/>
    <n v="3477"/>
    <x v="3194"/>
    <x v="0"/>
    <x v="0"/>
    <x v="0"/>
    <s v="03.16.25"/>
    <x v="51"/>
    <x v="0"/>
    <x v="0"/>
    <s v="Direção dos  Recursos Humanos"/>
    <s v="03.16.25"/>
    <s v="Direção dos  Recursos Humanos"/>
    <s v="03.16.25"/>
    <x v="52"/>
    <x v="0"/>
    <x v="0"/>
    <x v="0"/>
    <x v="0"/>
    <x v="0"/>
    <x v="0"/>
    <x v="0"/>
    <x v="0"/>
    <s v="2023-01-30"/>
    <x v="0"/>
    <n v="3477"/>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10739"/>
    <x v="3194"/>
    <x v="0"/>
    <x v="0"/>
    <x v="0"/>
    <s v="03.16.25"/>
    <x v="51"/>
    <x v="0"/>
    <x v="0"/>
    <s v="Direção dos  Recursos Humanos"/>
    <s v="03.16.25"/>
    <s v="Direção dos  Recursos Humanos"/>
    <s v="03.16.25"/>
    <x v="42"/>
    <x v="0"/>
    <x v="0"/>
    <x v="7"/>
    <x v="0"/>
    <x v="0"/>
    <x v="0"/>
    <x v="0"/>
    <x v="0"/>
    <s v="2023-01-30"/>
    <x v="0"/>
    <n v="10739"/>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296591"/>
    <x v="3194"/>
    <x v="0"/>
    <x v="0"/>
    <x v="0"/>
    <s v="03.16.25"/>
    <x v="51"/>
    <x v="0"/>
    <x v="0"/>
    <s v="Direção dos  Recursos Humanos"/>
    <s v="03.16.25"/>
    <s v="Direção dos  Recursos Humanos"/>
    <s v="03.16.25"/>
    <x v="49"/>
    <x v="0"/>
    <x v="0"/>
    <x v="0"/>
    <x v="1"/>
    <x v="0"/>
    <x v="0"/>
    <x v="0"/>
    <x v="0"/>
    <s v="2023-01-30"/>
    <x v="0"/>
    <n v="296591"/>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835721"/>
    <x v="3194"/>
    <x v="0"/>
    <x v="0"/>
    <x v="0"/>
    <s v="03.16.25"/>
    <x v="51"/>
    <x v="0"/>
    <x v="0"/>
    <s v="Direção dos  Recursos Humanos"/>
    <s v="03.16.25"/>
    <s v="Direção dos  Recursos Humanos"/>
    <s v="03.16.25"/>
    <x v="68"/>
    <x v="0"/>
    <x v="1"/>
    <x v="16"/>
    <x v="0"/>
    <x v="0"/>
    <x v="0"/>
    <x v="0"/>
    <x v="0"/>
    <s v="2023-01-30"/>
    <x v="0"/>
    <n v="835721"/>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111949"/>
    <x v="3194"/>
    <x v="0"/>
    <x v="0"/>
    <x v="0"/>
    <s v="03.16.25"/>
    <x v="51"/>
    <x v="0"/>
    <x v="0"/>
    <s v="Direção dos  Recursos Humanos"/>
    <s v="03.16.25"/>
    <s v="Direção dos  Recursos Humanos"/>
    <s v="03.16.25"/>
    <x v="48"/>
    <x v="0"/>
    <x v="0"/>
    <x v="0"/>
    <x v="1"/>
    <x v="0"/>
    <x v="0"/>
    <x v="0"/>
    <x v="0"/>
    <s v="2023-01-30"/>
    <x v="0"/>
    <n v="111949"/>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22678"/>
    <x v="3194"/>
    <x v="0"/>
    <x v="0"/>
    <x v="0"/>
    <s v="03.16.25"/>
    <x v="51"/>
    <x v="0"/>
    <x v="0"/>
    <s v="Direção dos  Recursos Humanos"/>
    <s v="03.16.25"/>
    <s v="Direção dos  Recursos Humanos"/>
    <s v="03.16.25"/>
    <x v="67"/>
    <x v="0"/>
    <x v="1"/>
    <x v="16"/>
    <x v="0"/>
    <x v="0"/>
    <x v="0"/>
    <x v="0"/>
    <x v="0"/>
    <s v="2023-01-30"/>
    <x v="0"/>
    <n v="22678"/>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54418"/>
    <x v="3194"/>
    <x v="0"/>
    <x v="0"/>
    <x v="0"/>
    <s v="03.16.25"/>
    <x v="51"/>
    <x v="0"/>
    <x v="0"/>
    <s v="Direção dos  Recursos Humanos"/>
    <s v="03.16.25"/>
    <s v="Direção dos  Recursos Humanos"/>
    <s v="03.16.25"/>
    <x v="37"/>
    <x v="0"/>
    <x v="0"/>
    <x v="0"/>
    <x v="1"/>
    <x v="0"/>
    <x v="0"/>
    <x v="0"/>
    <x v="0"/>
    <s v="2023-01-30"/>
    <x v="0"/>
    <n v="54418"/>
    <x v="0"/>
    <m/>
    <x v="0"/>
    <m/>
    <x v="8"/>
    <n v="100474914"/>
    <x v="0"/>
    <x v="0"/>
    <s v="Direção dos  Recursos Humanos"/>
    <s v="ORI"/>
    <x v="0"/>
    <m/>
    <x v="0"/>
    <x v="0"/>
    <x v="0"/>
    <x v="0"/>
    <x v="0"/>
    <x v="0"/>
    <x v="0"/>
    <x v="0"/>
    <x v="0"/>
    <x v="0"/>
    <x v="0"/>
    <s v="Direção dos  Recursos Humanos"/>
    <x v="0"/>
    <x v="0"/>
    <x v="0"/>
    <x v="0"/>
    <x v="0"/>
    <x v="0"/>
    <x v="0"/>
    <s v="099999"/>
    <x v="0"/>
    <x v="0"/>
    <x v="0"/>
    <x v="0"/>
    <s v="Pagamento salario janeiro."/>
  </r>
  <r>
    <x v="0"/>
    <n v="0"/>
    <n v="0"/>
    <n v="0"/>
    <n v="2300"/>
    <x v="3559"/>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Andresa Soares Sanches, pela prestação de serviço de limpeza urbana, referente ao mês de janeiro 2023, conforme contrato em anexo."/>
  </r>
  <r>
    <x v="0"/>
    <n v="0"/>
    <n v="0"/>
    <n v="0"/>
    <n v="13030"/>
    <x v="3559"/>
    <x v="0"/>
    <x v="0"/>
    <x v="0"/>
    <s v="01.27.02.11"/>
    <x v="21"/>
    <x v="4"/>
    <x v="5"/>
    <s v="Saneamento básico"/>
    <s v="01.27.02"/>
    <s v="Saneamento básico"/>
    <s v="01.27.02"/>
    <x v="21"/>
    <x v="0"/>
    <x v="5"/>
    <x v="8"/>
    <x v="0"/>
    <x v="1"/>
    <x v="0"/>
    <x v="0"/>
    <x v="0"/>
    <s v="2023-01-23"/>
    <x v="0"/>
    <n v="13030"/>
    <x v="0"/>
    <m/>
    <x v="0"/>
    <m/>
    <x v="409"/>
    <n v="100478579"/>
    <x v="0"/>
    <x v="0"/>
    <s v="Reforço do saneamento básico"/>
    <s v="ORI"/>
    <x v="0"/>
    <m/>
    <x v="0"/>
    <x v="0"/>
    <x v="0"/>
    <x v="0"/>
    <x v="0"/>
    <x v="0"/>
    <x v="0"/>
    <x v="0"/>
    <x v="0"/>
    <x v="0"/>
    <x v="0"/>
    <s v="Reforço do saneamento básico"/>
    <x v="0"/>
    <x v="0"/>
    <x v="0"/>
    <x v="0"/>
    <x v="1"/>
    <x v="0"/>
    <x v="0"/>
    <s v="000000"/>
    <x v="0"/>
    <x v="0"/>
    <x v="0"/>
    <x v="0"/>
    <s v="Pagamento a favor da Srª Andresa Soares Sanches, pela prestação de serviço de limpeza urbana, referente ao mês de janeiro 2023, conforme contrato em anexo."/>
  </r>
  <r>
    <x v="0"/>
    <n v="0"/>
    <n v="0"/>
    <n v="0"/>
    <n v="3750"/>
    <x v="3560"/>
    <x v="0"/>
    <x v="1"/>
    <x v="0"/>
    <s v="03.03.10"/>
    <x v="4"/>
    <x v="0"/>
    <x v="3"/>
    <s v="Receitas Da Câmara"/>
    <s v="03.03.10"/>
    <s v="Receitas Da Câmara"/>
    <s v="03.03.10"/>
    <x v="9"/>
    <x v="0"/>
    <x v="3"/>
    <x v="3"/>
    <x v="0"/>
    <x v="0"/>
    <x v="1"/>
    <x v="0"/>
    <x v="0"/>
    <s v="2023-01-24"/>
    <x v="0"/>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60"/>
    <x v="3561"/>
    <x v="0"/>
    <x v="1"/>
    <x v="0"/>
    <s v="03.03.10"/>
    <x v="4"/>
    <x v="0"/>
    <x v="3"/>
    <s v="Receitas Da Câmara"/>
    <s v="03.03.10"/>
    <s v="Receitas Da Câmara"/>
    <s v="03.03.10"/>
    <x v="7"/>
    <x v="0"/>
    <x v="3"/>
    <x v="3"/>
    <x v="0"/>
    <x v="0"/>
    <x v="1"/>
    <x v="0"/>
    <x v="0"/>
    <s v="2023-01-24"/>
    <x v="0"/>
    <n v="7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584"/>
    <x v="3562"/>
    <x v="0"/>
    <x v="1"/>
    <x v="0"/>
    <s v="03.03.10"/>
    <x v="4"/>
    <x v="0"/>
    <x v="3"/>
    <s v="Receitas Da Câmara"/>
    <s v="03.03.10"/>
    <s v="Receitas Da Câmara"/>
    <s v="03.03.10"/>
    <x v="8"/>
    <x v="0"/>
    <x v="0"/>
    <x v="0"/>
    <x v="0"/>
    <x v="0"/>
    <x v="1"/>
    <x v="0"/>
    <x v="0"/>
    <s v="2023-01-24"/>
    <x v="0"/>
    <n v="1005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563"/>
    <x v="0"/>
    <x v="1"/>
    <x v="0"/>
    <s v="03.03.10"/>
    <x v="4"/>
    <x v="0"/>
    <x v="3"/>
    <s v="Receitas Da Câmara"/>
    <s v="03.03.10"/>
    <s v="Receitas Da Câmara"/>
    <s v="03.03.10"/>
    <x v="26"/>
    <x v="0"/>
    <x v="3"/>
    <x v="3"/>
    <x v="0"/>
    <x v="0"/>
    <x v="1"/>
    <x v="0"/>
    <x v="0"/>
    <s v="2023-01-24"/>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960"/>
    <x v="3564"/>
    <x v="0"/>
    <x v="1"/>
    <x v="0"/>
    <s v="03.03.10"/>
    <x v="4"/>
    <x v="0"/>
    <x v="3"/>
    <s v="Receitas Da Câmara"/>
    <s v="03.03.10"/>
    <s v="Receitas Da Câmara"/>
    <s v="03.03.10"/>
    <x v="22"/>
    <x v="0"/>
    <x v="3"/>
    <x v="3"/>
    <x v="0"/>
    <x v="0"/>
    <x v="1"/>
    <x v="0"/>
    <x v="0"/>
    <s v="2023-01-24"/>
    <x v="0"/>
    <n v="25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565"/>
    <x v="0"/>
    <x v="1"/>
    <x v="0"/>
    <s v="03.03.10"/>
    <x v="4"/>
    <x v="0"/>
    <x v="3"/>
    <s v="Receitas Da Câmara"/>
    <s v="03.03.10"/>
    <s v="Receitas Da Câmara"/>
    <s v="03.03.10"/>
    <x v="29"/>
    <x v="0"/>
    <x v="3"/>
    <x v="3"/>
    <x v="0"/>
    <x v="0"/>
    <x v="1"/>
    <x v="0"/>
    <x v="0"/>
    <s v="2023-01-24"/>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566"/>
    <x v="0"/>
    <x v="1"/>
    <x v="0"/>
    <s v="03.03.10"/>
    <x v="4"/>
    <x v="0"/>
    <x v="3"/>
    <s v="Receitas Da Câmara"/>
    <s v="03.03.10"/>
    <s v="Receitas Da Câmara"/>
    <s v="03.03.10"/>
    <x v="10"/>
    <x v="0"/>
    <x v="3"/>
    <x v="5"/>
    <x v="0"/>
    <x v="0"/>
    <x v="1"/>
    <x v="0"/>
    <x v="0"/>
    <s v="2023-01-24"/>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0"/>
    <x v="3567"/>
    <x v="0"/>
    <x v="1"/>
    <x v="0"/>
    <s v="03.03.10"/>
    <x v="4"/>
    <x v="0"/>
    <x v="3"/>
    <s v="Receitas Da Câmara"/>
    <s v="03.03.10"/>
    <s v="Receitas Da Câmara"/>
    <s v="03.03.10"/>
    <x v="5"/>
    <x v="0"/>
    <x v="0"/>
    <x v="4"/>
    <x v="0"/>
    <x v="0"/>
    <x v="1"/>
    <x v="0"/>
    <x v="0"/>
    <s v="2023-01-24"/>
    <x v="0"/>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0"/>
    <x v="3568"/>
    <x v="0"/>
    <x v="1"/>
    <x v="0"/>
    <s v="03.03.10"/>
    <x v="4"/>
    <x v="0"/>
    <x v="3"/>
    <s v="Receitas Da Câmara"/>
    <s v="03.03.10"/>
    <s v="Receitas Da Câmara"/>
    <s v="03.03.10"/>
    <x v="4"/>
    <x v="0"/>
    <x v="3"/>
    <x v="3"/>
    <x v="0"/>
    <x v="0"/>
    <x v="1"/>
    <x v="0"/>
    <x v="0"/>
    <s v="2023-01-24"/>
    <x v="0"/>
    <n v="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26"/>
    <x v="3569"/>
    <x v="0"/>
    <x v="1"/>
    <x v="0"/>
    <s v="03.03.10"/>
    <x v="4"/>
    <x v="0"/>
    <x v="3"/>
    <s v="Receitas Da Câmara"/>
    <s v="03.03.10"/>
    <s v="Receitas Da Câmara"/>
    <s v="03.03.10"/>
    <x v="28"/>
    <x v="0"/>
    <x v="3"/>
    <x v="3"/>
    <x v="0"/>
    <x v="0"/>
    <x v="1"/>
    <x v="0"/>
    <x v="0"/>
    <s v="2023-01-24"/>
    <x v="0"/>
    <n v="130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3570"/>
    <x v="0"/>
    <x v="1"/>
    <x v="0"/>
    <s v="03.03.10"/>
    <x v="4"/>
    <x v="0"/>
    <x v="3"/>
    <s v="Receitas Da Câmara"/>
    <s v="03.03.10"/>
    <s v="Receitas Da Câmara"/>
    <s v="03.03.10"/>
    <x v="27"/>
    <x v="0"/>
    <x v="3"/>
    <x v="3"/>
    <x v="0"/>
    <x v="0"/>
    <x v="1"/>
    <x v="0"/>
    <x v="0"/>
    <s v="2023-01-24"/>
    <x v="0"/>
    <n v="1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133236"/>
    <x v="3571"/>
    <x v="0"/>
    <x v="1"/>
    <x v="0"/>
    <s v="03.03.10"/>
    <x v="4"/>
    <x v="0"/>
    <x v="3"/>
    <s v="Receitas Da Câmara"/>
    <s v="03.03.10"/>
    <s v="Receitas Da Câmara"/>
    <s v="03.03.10"/>
    <x v="33"/>
    <x v="0"/>
    <x v="0"/>
    <x v="0"/>
    <x v="0"/>
    <x v="0"/>
    <x v="1"/>
    <x v="0"/>
    <x v="0"/>
    <s v="2023-01-24"/>
    <x v="0"/>
    <n v="21332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3572"/>
    <x v="0"/>
    <x v="1"/>
    <x v="0"/>
    <s v="03.03.10"/>
    <x v="4"/>
    <x v="0"/>
    <x v="3"/>
    <s v="Receitas Da Câmara"/>
    <s v="03.03.10"/>
    <s v="Receitas Da Câmara"/>
    <s v="03.03.10"/>
    <x v="24"/>
    <x v="0"/>
    <x v="0"/>
    <x v="4"/>
    <x v="0"/>
    <x v="0"/>
    <x v="1"/>
    <x v="0"/>
    <x v="0"/>
    <s v="2023-01-24"/>
    <x v="0"/>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85"/>
    <x v="3573"/>
    <x v="0"/>
    <x v="1"/>
    <x v="0"/>
    <s v="03.03.10"/>
    <x v="4"/>
    <x v="0"/>
    <x v="3"/>
    <s v="Receitas Da Câmara"/>
    <s v="03.03.10"/>
    <s v="Receitas Da Câmara"/>
    <s v="03.03.10"/>
    <x v="6"/>
    <x v="0"/>
    <x v="3"/>
    <x v="3"/>
    <x v="0"/>
    <x v="0"/>
    <x v="1"/>
    <x v="0"/>
    <x v="0"/>
    <s v="2023-01-24"/>
    <x v="0"/>
    <n v="958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0"/>
    <x v="3574"/>
    <x v="0"/>
    <x v="1"/>
    <x v="0"/>
    <s v="03.03.10"/>
    <x v="4"/>
    <x v="0"/>
    <x v="3"/>
    <s v="Receitas Da Câmara"/>
    <s v="03.03.10"/>
    <s v="Receitas Da Câmara"/>
    <s v="03.03.10"/>
    <x v="34"/>
    <x v="0"/>
    <x v="3"/>
    <x v="3"/>
    <x v="0"/>
    <x v="0"/>
    <x v="1"/>
    <x v="0"/>
    <x v="0"/>
    <s v="2023-01-24"/>
    <x v="0"/>
    <n v="35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3575"/>
    <x v="0"/>
    <x v="0"/>
    <x v="0"/>
    <s v="01.27.06.41"/>
    <x v="24"/>
    <x v="4"/>
    <x v="5"/>
    <s v="Requalificação Urbana e habitação"/>
    <s v="01.27.06"/>
    <s v="Requalificação Urbana e habitação"/>
    <s v="01.27.06"/>
    <x v="46"/>
    <x v="0"/>
    <x v="0"/>
    <x v="0"/>
    <x v="0"/>
    <x v="1"/>
    <x v="2"/>
    <x v="0"/>
    <x v="2"/>
    <s v="2023-03-21"/>
    <x v="0"/>
    <n v="100000"/>
    <x v="0"/>
    <m/>
    <x v="0"/>
    <m/>
    <x v="118"/>
    <n v="100478706"/>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Empresa Construções Furtado Fernandes, referente aos trabalhos da reabilitação do jardim de varanda, na localidade de São Miguel, conforme contrato em anexo. "/>
  </r>
  <r>
    <x v="0"/>
    <n v="0"/>
    <n v="0"/>
    <n v="0"/>
    <n v="19224"/>
    <x v="3576"/>
    <x v="0"/>
    <x v="0"/>
    <x v="0"/>
    <s v="01.25.01.10"/>
    <x v="11"/>
    <x v="1"/>
    <x v="1"/>
    <s v="Educação"/>
    <s v="01.25.01"/>
    <s v="Educação"/>
    <s v="01.25.01"/>
    <x v="21"/>
    <x v="0"/>
    <x v="5"/>
    <x v="8"/>
    <x v="0"/>
    <x v="1"/>
    <x v="0"/>
    <x v="0"/>
    <x v="1"/>
    <s v="2023-02-17"/>
    <x v="0"/>
    <n v="19224"/>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2250"/>
    <x v="3577"/>
    <x v="0"/>
    <x v="0"/>
    <x v="0"/>
    <s v="01.25.05.12"/>
    <x v="5"/>
    <x v="1"/>
    <x v="1"/>
    <s v="Saúde"/>
    <s v="01.25.05"/>
    <s v="Saúde"/>
    <s v="01.25.05"/>
    <x v="1"/>
    <x v="0"/>
    <x v="1"/>
    <x v="1"/>
    <x v="0"/>
    <x v="1"/>
    <x v="0"/>
    <x v="0"/>
    <x v="1"/>
    <s v="2023-02-23"/>
    <x v="0"/>
    <n v="2250"/>
    <x v="0"/>
    <m/>
    <x v="0"/>
    <m/>
    <x v="289"/>
    <n v="100479335"/>
    <x v="0"/>
    <x v="0"/>
    <s v="Promoção e Inclusão Social"/>
    <s v="ORI"/>
    <x v="0"/>
    <m/>
    <x v="0"/>
    <x v="0"/>
    <x v="0"/>
    <x v="0"/>
    <x v="0"/>
    <x v="0"/>
    <x v="0"/>
    <x v="0"/>
    <x v="0"/>
    <x v="0"/>
    <x v="0"/>
    <s v="Promoção e Inclusão Social"/>
    <x v="0"/>
    <x v="0"/>
    <x v="0"/>
    <x v="0"/>
    <x v="1"/>
    <x v="0"/>
    <x v="0"/>
    <s v="000000"/>
    <x v="0"/>
    <x v="0"/>
    <x v="0"/>
    <x v="0"/>
    <s v="Pagamento a favor da Mercearia Ribeiro, referente a aquisição de géneros alimentícios para composição de cesta básica, conforme anexo."/>
  </r>
  <r>
    <x v="0"/>
    <n v="0"/>
    <n v="0"/>
    <n v="0"/>
    <n v="9983"/>
    <x v="3578"/>
    <x v="0"/>
    <x v="0"/>
    <x v="0"/>
    <s v="03.16.15"/>
    <x v="0"/>
    <x v="0"/>
    <x v="0"/>
    <s v="Direção Financeira"/>
    <s v="03.16.15"/>
    <s v="Direção Financeira"/>
    <s v="03.16.15"/>
    <x v="63"/>
    <x v="0"/>
    <x v="5"/>
    <x v="15"/>
    <x v="0"/>
    <x v="0"/>
    <x v="0"/>
    <x v="0"/>
    <x v="2"/>
    <s v="2023-03-14"/>
    <x v="0"/>
    <n v="9983"/>
    <x v="0"/>
    <m/>
    <x v="0"/>
    <m/>
    <x v="34"/>
    <n v="100394431"/>
    <x v="0"/>
    <x v="0"/>
    <s v="Direção Financeira"/>
    <s v="ORI"/>
    <x v="0"/>
    <m/>
    <x v="0"/>
    <x v="0"/>
    <x v="0"/>
    <x v="0"/>
    <x v="0"/>
    <x v="0"/>
    <x v="0"/>
    <x v="0"/>
    <x v="0"/>
    <x v="0"/>
    <x v="0"/>
    <s v="Direção Financeira"/>
    <x v="0"/>
    <x v="0"/>
    <x v="0"/>
    <x v="0"/>
    <x v="0"/>
    <x v="0"/>
    <x v="0"/>
    <s v="000000"/>
    <x v="0"/>
    <x v="0"/>
    <x v="0"/>
    <x v="0"/>
    <s v="Pagamento a favor de Garantia, pelo seguro da viatura ST-29-Mj."/>
  </r>
  <r>
    <x v="0"/>
    <n v="0"/>
    <n v="0"/>
    <n v="0"/>
    <n v="158450"/>
    <x v="3579"/>
    <x v="0"/>
    <x v="0"/>
    <x v="0"/>
    <s v="03.16.15"/>
    <x v="0"/>
    <x v="0"/>
    <x v="0"/>
    <s v="Direção Financeira"/>
    <s v="03.16.15"/>
    <s v="Direção Financeira"/>
    <s v="03.16.15"/>
    <x v="60"/>
    <x v="0"/>
    <x v="0"/>
    <x v="0"/>
    <x v="0"/>
    <x v="0"/>
    <x v="0"/>
    <x v="0"/>
    <x v="2"/>
    <s v="2023-03-14"/>
    <x v="0"/>
    <n v="158450"/>
    <x v="0"/>
    <m/>
    <x v="0"/>
    <m/>
    <x v="245"/>
    <n v="100479096"/>
    <x v="0"/>
    <x v="0"/>
    <s v="Direção Financeira"/>
    <s v="ORI"/>
    <x v="0"/>
    <m/>
    <x v="0"/>
    <x v="0"/>
    <x v="0"/>
    <x v="0"/>
    <x v="0"/>
    <x v="0"/>
    <x v="0"/>
    <x v="0"/>
    <x v="0"/>
    <x v="0"/>
    <x v="0"/>
    <s v="Direção Financeira"/>
    <x v="0"/>
    <x v="0"/>
    <x v="0"/>
    <x v="0"/>
    <x v="0"/>
    <x v="0"/>
    <x v="0"/>
    <s v="000000"/>
    <x v="0"/>
    <x v="0"/>
    <x v="0"/>
    <x v="0"/>
    <s v="Pagamento a favor do Preço Pikinote, referente a aquisição de peças, conforme proposta em anexo."/>
  </r>
  <r>
    <x v="0"/>
    <n v="0"/>
    <n v="0"/>
    <n v="0"/>
    <n v="26110"/>
    <x v="3580"/>
    <x v="0"/>
    <x v="0"/>
    <x v="0"/>
    <s v="01.25.04.22"/>
    <x v="17"/>
    <x v="1"/>
    <x v="1"/>
    <s v="Cultura"/>
    <s v="01.25.04"/>
    <s v="Cultura"/>
    <s v="01.25.04"/>
    <x v="21"/>
    <x v="0"/>
    <x v="5"/>
    <x v="8"/>
    <x v="0"/>
    <x v="1"/>
    <x v="0"/>
    <x v="0"/>
    <x v="3"/>
    <s v="2023-04-14"/>
    <x v="1"/>
    <n v="26110"/>
    <x v="0"/>
    <m/>
    <x v="0"/>
    <m/>
    <x v="424"/>
    <n v="100478310"/>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Restaurante Sabor pela refeição e lanche servida, conforme documento em anexo."/>
  </r>
  <r>
    <x v="0"/>
    <n v="0"/>
    <n v="0"/>
    <n v="0"/>
    <n v="147000"/>
    <x v="3581"/>
    <x v="0"/>
    <x v="0"/>
    <x v="0"/>
    <s v="03.16.15"/>
    <x v="0"/>
    <x v="0"/>
    <x v="0"/>
    <s v="Direção Financeira"/>
    <s v="03.16.15"/>
    <s v="Direção Financeira"/>
    <s v="03.16.15"/>
    <x v="17"/>
    <x v="0"/>
    <x v="0"/>
    <x v="0"/>
    <x v="0"/>
    <x v="0"/>
    <x v="0"/>
    <x v="0"/>
    <x v="6"/>
    <s v="2023-07-25"/>
    <x v="2"/>
    <n v="147000"/>
    <x v="0"/>
    <m/>
    <x v="0"/>
    <m/>
    <x v="187"/>
    <n v="100479488"/>
    <x v="0"/>
    <x v="0"/>
    <s v="Direção Financeira"/>
    <s v="ORI"/>
    <x v="0"/>
    <m/>
    <x v="0"/>
    <x v="0"/>
    <x v="0"/>
    <x v="0"/>
    <x v="0"/>
    <x v="0"/>
    <x v="0"/>
    <x v="0"/>
    <x v="0"/>
    <x v="0"/>
    <x v="0"/>
    <s v="Direção Financeira"/>
    <x v="0"/>
    <x v="0"/>
    <x v="0"/>
    <x v="0"/>
    <x v="0"/>
    <x v="0"/>
    <x v="0"/>
    <s v="000000"/>
    <x v="0"/>
    <x v="0"/>
    <x v="0"/>
    <x v="0"/>
    <s v="Liquidação do contrato a favor da Empresa Txapu na Mon Comércio e Serviços, pela aquisição de 70 cadeiras para o salão nobre da CMSM, conforme anexo."/>
  </r>
  <r>
    <x v="0"/>
    <n v="0"/>
    <n v="0"/>
    <n v="0"/>
    <n v="1500"/>
    <x v="3582"/>
    <x v="0"/>
    <x v="1"/>
    <x v="0"/>
    <s v="80.02.01"/>
    <x v="2"/>
    <x v="2"/>
    <x v="2"/>
    <s v="Retenções Iur"/>
    <s v="80.02.01"/>
    <s v="Retenções Iur"/>
    <s v="80.02.01"/>
    <x v="2"/>
    <x v="0"/>
    <x v="2"/>
    <x v="0"/>
    <x v="1"/>
    <x v="2"/>
    <x v="1"/>
    <x v="0"/>
    <x v="3"/>
    <s v="2023-04-06"/>
    <x v="1"/>
    <n v="1500"/>
    <x v="0"/>
    <m/>
    <x v="0"/>
    <m/>
    <x v="2"/>
    <n v="100474696"/>
    <x v="0"/>
    <x v="0"/>
    <s v="Retenções Iur"/>
    <s v="ORI"/>
    <x v="0"/>
    <s v="RIUR"/>
    <x v="0"/>
    <x v="0"/>
    <x v="0"/>
    <x v="0"/>
    <x v="0"/>
    <x v="0"/>
    <x v="0"/>
    <x v="0"/>
    <x v="0"/>
    <x v="0"/>
    <x v="0"/>
    <s v="Retenções Iur"/>
    <x v="0"/>
    <x v="0"/>
    <x v="0"/>
    <x v="0"/>
    <x v="2"/>
    <x v="0"/>
    <x v="0"/>
    <s v="000000"/>
    <x v="0"/>
    <x v="1"/>
    <x v="0"/>
    <x v="0"/>
    <s v="RETENCAO OT"/>
  </r>
  <r>
    <x v="0"/>
    <n v="0"/>
    <n v="0"/>
    <n v="0"/>
    <n v="2880"/>
    <x v="3583"/>
    <x v="0"/>
    <x v="1"/>
    <x v="0"/>
    <s v="03.03.10"/>
    <x v="4"/>
    <x v="0"/>
    <x v="3"/>
    <s v="Receitas Da Câmara"/>
    <s v="03.03.10"/>
    <s v="Receitas Da Câmara"/>
    <s v="03.03.10"/>
    <x v="11"/>
    <x v="0"/>
    <x v="3"/>
    <x v="3"/>
    <x v="0"/>
    <x v="0"/>
    <x v="1"/>
    <x v="0"/>
    <x v="3"/>
    <s v="2023-04-25"/>
    <x v="1"/>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3584"/>
    <x v="0"/>
    <x v="1"/>
    <x v="0"/>
    <s v="03.03.10"/>
    <x v="4"/>
    <x v="0"/>
    <x v="3"/>
    <s v="Receitas Da Câmara"/>
    <s v="03.03.10"/>
    <s v="Receitas Da Câmara"/>
    <s v="03.03.10"/>
    <x v="27"/>
    <x v="0"/>
    <x v="3"/>
    <x v="3"/>
    <x v="0"/>
    <x v="0"/>
    <x v="1"/>
    <x v="0"/>
    <x v="3"/>
    <s v="2023-04-25"/>
    <x v="1"/>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100"/>
    <x v="3585"/>
    <x v="0"/>
    <x v="1"/>
    <x v="0"/>
    <s v="03.03.10"/>
    <x v="4"/>
    <x v="0"/>
    <x v="3"/>
    <s v="Receitas Da Câmara"/>
    <s v="03.03.10"/>
    <s v="Receitas Da Câmara"/>
    <s v="03.03.10"/>
    <x v="5"/>
    <x v="0"/>
    <x v="0"/>
    <x v="4"/>
    <x v="0"/>
    <x v="0"/>
    <x v="1"/>
    <x v="0"/>
    <x v="3"/>
    <s v="2023-04-25"/>
    <x v="1"/>
    <n v="10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3586"/>
    <x v="0"/>
    <x v="1"/>
    <x v="0"/>
    <s v="03.03.10"/>
    <x v="4"/>
    <x v="0"/>
    <x v="3"/>
    <s v="Receitas Da Câmara"/>
    <s v="03.03.10"/>
    <s v="Receitas Da Câmara"/>
    <s v="03.03.10"/>
    <x v="28"/>
    <x v="0"/>
    <x v="3"/>
    <x v="3"/>
    <x v="0"/>
    <x v="0"/>
    <x v="1"/>
    <x v="0"/>
    <x v="3"/>
    <s v="2023-04-25"/>
    <x v="1"/>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3587"/>
    <x v="0"/>
    <x v="1"/>
    <x v="0"/>
    <s v="03.03.10"/>
    <x v="4"/>
    <x v="0"/>
    <x v="3"/>
    <s v="Receitas Da Câmara"/>
    <s v="03.03.10"/>
    <s v="Receitas Da Câmara"/>
    <s v="03.03.10"/>
    <x v="34"/>
    <x v="0"/>
    <x v="3"/>
    <x v="3"/>
    <x v="0"/>
    <x v="0"/>
    <x v="1"/>
    <x v="0"/>
    <x v="3"/>
    <s v="2023-04-25"/>
    <x v="1"/>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40"/>
    <x v="3588"/>
    <x v="0"/>
    <x v="1"/>
    <x v="0"/>
    <s v="03.03.10"/>
    <x v="4"/>
    <x v="0"/>
    <x v="3"/>
    <s v="Receitas Da Câmara"/>
    <s v="03.03.10"/>
    <s v="Receitas Da Câmara"/>
    <s v="03.03.10"/>
    <x v="9"/>
    <x v="0"/>
    <x v="3"/>
    <x v="3"/>
    <x v="0"/>
    <x v="0"/>
    <x v="1"/>
    <x v="0"/>
    <x v="3"/>
    <s v="2023-04-25"/>
    <x v="1"/>
    <n v="17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50"/>
    <x v="3589"/>
    <x v="0"/>
    <x v="1"/>
    <x v="0"/>
    <s v="03.03.10"/>
    <x v="4"/>
    <x v="0"/>
    <x v="3"/>
    <s v="Receitas Da Câmara"/>
    <s v="03.03.10"/>
    <s v="Receitas Da Câmara"/>
    <s v="03.03.10"/>
    <x v="6"/>
    <x v="0"/>
    <x v="3"/>
    <x v="3"/>
    <x v="0"/>
    <x v="0"/>
    <x v="1"/>
    <x v="0"/>
    <x v="3"/>
    <s v="2023-04-25"/>
    <x v="1"/>
    <n v="4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590"/>
    <x v="0"/>
    <x v="1"/>
    <x v="0"/>
    <s v="03.03.10"/>
    <x v="4"/>
    <x v="0"/>
    <x v="3"/>
    <s v="Receitas Da Câmara"/>
    <s v="03.03.10"/>
    <s v="Receitas Da Câmara"/>
    <s v="03.03.10"/>
    <x v="4"/>
    <x v="0"/>
    <x v="3"/>
    <x v="3"/>
    <x v="0"/>
    <x v="0"/>
    <x v="1"/>
    <x v="0"/>
    <x v="3"/>
    <s v="2023-04-25"/>
    <x v="1"/>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3591"/>
    <x v="0"/>
    <x v="1"/>
    <x v="0"/>
    <s v="03.03.10"/>
    <x v="4"/>
    <x v="0"/>
    <x v="3"/>
    <s v="Receitas Da Câmara"/>
    <s v="03.03.10"/>
    <s v="Receitas Da Câmara"/>
    <s v="03.03.10"/>
    <x v="22"/>
    <x v="0"/>
    <x v="3"/>
    <x v="3"/>
    <x v="0"/>
    <x v="0"/>
    <x v="1"/>
    <x v="0"/>
    <x v="3"/>
    <s v="2023-04-25"/>
    <x v="1"/>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20"/>
    <x v="3592"/>
    <x v="0"/>
    <x v="1"/>
    <x v="0"/>
    <s v="03.03.10"/>
    <x v="4"/>
    <x v="0"/>
    <x v="3"/>
    <s v="Receitas Da Câmara"/>
    <s v="03.03.10"/>
    <s v="Receitas Da Câmara"/>
    <s v="03.03.10"/>
    <x v="8"/>
    <x v="0"/>
    <x v="0"/>
    <x v="0"/>
    <x v="0"/>
    <x v="0"/>
    <x v="1"/>
    <x v="0"/>
    <x v="3"/>
    <s v="2023-04-25"/>
    <x v="1"/>
    <n v="530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3593"/>
    <x v="0"/>
    <x v="1"/>
    <x v="0"/>
    <s v="03.03.10"/>
    <x v="4"/>
    <x v="0"/>
    <x v="3"/>
    <s v="Receitas Da Câmara"/>
    <s v="03.03.10"/>
    <s v="Receitas Da Câmara"/>
    <s v="03.03.10"/>
    <x v="7"/>
    <x v="0"/>
    <x v="3"/>
    <x v="3"/>
    <x v="0"/>
    <x v="0"/>
    <x v="1"/>
    <x v="0"/>
    <x v="3"/>
    <s v="2023-04-25"/>
    <x v="1"/>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3594"/>
    <x v="0"/>
    <x v="0"/>
    <x v="0"/>
    <s v="01.27.04.10"/>
    <x v="13"/>
    <x v="4"/>
    <x v="5"/>
    <s v="Infra-Estruturas e Transportes"/>
    <s v="01.27.04"/>
    <s v="Infra-Estruturas e Transportes"/>
    <s v="01.27.04"/>
    <x v="21"/>
    <x v="0"/>
    <x v="5"/>
    <x v="8"/>
    <x v="0"/>
    <x v="1"/>
    <x v="0"/>
    <x v="0"/>
    <x v="5"/>
    <s v="2023-05-05"/>
    <x v="1"/>
    <n v="4500"/>
    <x v="0"/>
    <m/>
    <x v="0"/>
    <m/>
    <x v="2"/>
    <n v="100474696"/>
    <x v="0"/>
    <x v="2"/>
    <s v="Plano de Mitigação as secas e maus anos agrícolas"/>
    <s v="ORI"/>
    <x v="0"/>
    <m/>
    <x v="0"/>
    <x v="0"/>
    <x v="0"/>
    <x v="0"/>
    <x v="0"/>
    <x v="0"/>
    <x v="0"/>
    <x v="0"/>
    <x v="0"/>
    <x v="0"/>
    <x v="0"/>
    <s v="Plano de Mitigação as secas e maus anos agrícolas"/>
    <x v="0"/>
    <x v="0"/>
    <x v="0"/>
    <x v="0"/>
    <x v="1"/>
    <x v="0"/>
    <x v="0"/>
    <s v="000878"/>
    <x v="0"/>
    <x v="0"/>
    <x v="2"/>
    <x v="0"/>
    <s v="Pagamento a favor do Sr. Sílvio Landim de Brito, pela limpeza dos trilhos de caminhos vicinais entre Serra Malagueta/ Mato Dentro Principal, conforme anexo."/>
  </r>
  <r>
    <x v="0"/>
    <n v="0"/>
    <n v="0"/>
    <n v="0"/>
    <n v="25500"/>
    <x v="3594"/>
    <x v="0"/>
    <x v="0"/>
    <x v="0"/>
    <s v="01.27.04.10"/>
    <x v="13"/>
    <x v="4"/>
    <x v="5"/>
    <s v="Infra-Estruturas e Transportes"/>
    <s v="01.27.04"/>
    <s v="Infra-Estruturas e Transportes"/>
    <s v="01.27.04"/>
    <x v="21"/>
    <x v="0"/>
    <x v="5"/>
    <x v="8"/>
    <x v="0"/>
    <x v="1"/>
    <x v="0"/>
    <x v="0"/>
    <x v="5"/>
    <s v="2023-05-05"/>
    <x v="1"/>
    <n v="25500"/>
    <x v="0"/>
    <m/>
    <x v="0"/>
    <m/>
    <x v="425"/>
    <n v="100479481"/>
    <x v="0"/>
    <x v="0"/>
    <s v="Plano de Mitigação as secas e maus anos agrícolas"/>
    <s v="ORI"/>
    <x v="0"/>
    <m/>
    <x v="0"/>
    <x v="0"/>
    <x v="0"/>
    <x v="0"/>
    <x v="0"/>
    <x v="0"/>
    <x v="0"/>
    <x v="0"/>
    <x v="0"/>
    <x v="0"/>
    <x v="0"/>
    <s v="Plano de Mitigação as secas e maus anos agrícolas"/>
    <x v="0"/>
    <x v="0"/>
    <x v="0"/>
    <x v="0"/>
    <x v="1"/>
    <x v="0"/>
    <x v="0"/>
    <s v="000878"/>
    <x v="0"/>
    <x v="0"/>
    <x v="0"/>
    <x v="0"/>
    <s v="Pagamento a favor do Sr. Sílvio Landim de Brito, pela limpeza dos trilhos de caminhos vicinais entre Serra Malagueta/ Mato Dentro Principal, conforme anexo."/>
  </r>
  <r>
    <x v="2"/>
    <n v="0"/>
    <n v="0"/>
    <n v="0"/>
    <n v="120000"/>
    <x v="3595"/>
    <x v="0"/>
    <x v="0"/>
    <x v="0"/>
    <s v="01.28.01.08"/>
    <x v="43"/>
    <x v="6"/>
    <x v="7"/>
    <s v="Habitação Social"/>
    <s v="01.28.01"/>
    <s v="Habitação Social"/>
    <s v="01.28.01"/>
    <x v="18"/>
    <x v="0"/>
    <x v="0"/>
    <x v="0"/>
    <x v="0"/>
    <x v="1"/>
    <x v="2"/>
    <x v="0"/>
    <x v="5"/>
    <s v="2023-05-17"/>
    <x v="1"/>
    <n v="120000"/>
    <x v="0"/>
    <m/>
    <x v="0"/>
    <m/>
    <x v="118"/>
    <n v="100478706"/>
    <x v="0"/>
    <x v="0"/>
    <s v="Habitações Sociais"/>
    <s v="ORI"/>
    <x v="0"/>
    <s v="HS"/>
    <x v="0"/>
    <x v="0"/>
    <x v="0"/>
    <x v="0"/>
    <x v="0"/>
    <x v="0"/>
    <x v="0"/>
    <x v="0"/>
    <x v="0"/>
    <x v="0"/>
    <x v="0"/>
    <s v="Habitações Sociais"/>
    <x v="0"/>
    <x v="0"/>
    <x v="0"/>
    <x v="0"/>
    <x v="1"/>
    <x v="0"/>
    <x v="0"/>
    <s v="000000"/>
    <x v="0"/>
    <x v="0"/>
    <x v="0"/>
    <x v="0"/>
    <s v="Pagamento á Empresa Construção Furtado Fernandes, referente a prestação de serviço da reabilitação da habitação (casa Faty Pundeca), em Ponta Calhetona, conforme anexo.   "/>
  </r>
  <r>
    <x v="2"/>
    <n v="0"/>
    <n v="0"/>
    <n v="0"/>
    <n v="12250"/>
    <x v="3596"/>
    <x v="0"/>
    <x v="0"/>
    <x v="0"/>
    <s v="01.23.04.14"/>
    <x v="8"/>
    <x v="3"/>
    <x v="4"/>
    <s v="Ambiente"/>
    <s v="01.23.04"/>
    <s v="Ambiente"/>
    <s v="01.23.04"/>
    <x v="18"/>
    <x v="0"/>
    <x v="0"/>
    <x v="0"/>
    <x v="0"/>
    <x v="1"/>
    <x v="2"/>
    <x v="0"/>
    <x v="5"/>
    <s v="2023-05-19"/>
    <x v="1"/>
    <n v="12250"/>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referente a aquisição de combustíveis, para as viaturas auto tanque, conforme proposta em anexo   "/>
  </r>
  <r>
    <x v="2"/>
    <n v="0"/>
    <n v="0"/>
    <n v="0"/>
    <n v="3968"/>
    <x v="3597"/>
    <x v="0"/>
    <x v="0"/>
    <x v="0"/>
    <s v="01.28.01.08"/>
    <x v="43"/>
    <x v="6"/>
    <x v="7"/>
    <s v="Habitação Social"/>
    <s v="01.28.01"/>
    <s v="Habitação Social"/>
    <s v="01.28.01"/>
    <x v="18"/>
    <x v="0"/>
    <x v="0"/>
    <x v="0"/>
    <x v="0"/>
    <x v="1"/>
    <x v="2"/>
    <x v="0"/>
    <x v="4"/>
    <s v="2023-06-09"/>
    <x v="1"/>
    <n v="3968"/>
    <x v="0"/>
    <m/>
    <x v="0"/>
    <m/>
    <x v="2"/>
    <n v="100474696"/>
    <x v="0"/>
    <x v="2"/>
    <s v="Habitações Sociais"/>
    <s v="ORI"/>
    <x v="0"/>
    <s v="HS"/>
    <x v="0"/>
    <x v="0"/>
    <x v="0"/>
    <x v="0"/>
    <x v="0"/>
    <x v="0"/>
    <x v="0"/>
    <x v="0"/>
    <x v="0"/>
    <x v="0"/>
    <x v="0"/>
    <s v="Habitações Sociais"/>
    <x v="0"/>
    <x v="0"/>
    <x v="0"/>
    <x v="0"/>
    <x v="1"/>
    <x v="0"/>
    <x v="0"/>
    <s v="000000"/>
    <x v="0"/>
    <x v="0"/>
    <x v="2"/>
    <x v="0"/>
    <s v="Pagamento a favor do Sr. Anilton Duarte da Veiga, referente a trabalhos executados na habitação da Sra. Maria Gorete Semedo e da Sra. Maria Socorro Sanches, conforme anexo."/>
  </r>
  <r>
    <x v="2"/>
    <n v="0"/>
    <n v="0"/>
    <n v="0"/>
    <n v="22482"/>
    <x v="3597"/>
    <x v="0"/>
    <x v="0"/>
    <x v="0"/>
    <s v="01.28.01.08"/>
    <x v="43"/>
    <x v="6"/>
    <x v="7"/>
    <s v="Habitação Social"/>
    <s v="01.28.01"/>
    <s v="Habitação Social"/>
    <s v="01.28.01"/>
    <x v="18"/>
    <x v="0"/>
    <x v="0"/>
    <x v="0"/>
    <x v="0"/>
    <x v="1"/>
    <x v="2"/>
    <x v="0"/>
    <x v="4"/>
    <s v="2023-06-09"/>
    <x v="1"/>
    <n v="22482"/>
    <x v="0"/>
    <m/>
    <x v="0"/>
    <m/>
    <x v="252"/>
    <n v="100478635"/>
    <x v="0"/>
    <x v="0"/>
    <s v="Habitações Sociais"/>
    <s v="ORI"/>
    <x v="0"/>
    <s v="HS"/>
    <x v="0"/>
    <x v="0"/>
    <x v="0"/>
    <x v="0"/>
    <x v="0"/>
    <x v="0"/>
    <x v="0"/>
    <x v="0"/>
    <x v="0"/>
    <x v="0"/>
    <x v="0"/>
    <s v="Habitações Sociais"/>
    <x v="0"/>
    <x v="0"/>
    <x v="0"/>
    <x v="0"/>
    <x v="1"/>
    <x v="0"/>
    <x v="0"/>
    <s v="000000"/>
    <x v="0"/>
    <x v="0"/>
    <x v="0"/>
    <x v="0"/>
    <s v="Pagamento a favor do Sr. Anilton Duarte da Veiga, referente a trabalhos executados na habitação da Sra. Maria Gorete Semedo e da Sra. Maria Socorro Sanches, conforme anexo."/>
  </r>
  <r>
    <x v="0"/>
    <n v="0"/>
    <n v="0"/>
    <n v="0"/>
    <n v="10260686"/>
    <x v="3598"/>
    <x v="0"/>
    <x v="1"/>
    <x v="0"/>
    <s v="03.03.10"/>
    <x v="4"/>
    <x v="0"/>
    <x v="3"/>
    <s v="Receitas Da Câmara"/>
    <s v="03.03.10"/>
    <s v="Receitas Da Câmara"/>
    <s v="03.03.10"/>
    <x v="45"/>
    <x v="0"/>
    <x v="6"/>
    <x v="11"/>
    <x v="0"/>
    <x v="0"/>
    <x v="1"/>
    <x v="0"/>
    <x v="5"/>
    <s v="2023-05-26"/>
    <x v="1"/>
    <n v="10260686"/>
    <x v="0"/>
    <m/>
    <x v="0"/>
    <m/>
    <x v="8"/>
    <n v="100474914"/>
    <x v="0"/>
    <x v="0"/>
    <s v="Receitas Da Câmara"/>
    <s v="EXT"/>
    <x v="0"/>
    <s v="RDC"/>
    <x v="0"/>
    <x v="0"/>
    <x v="0"/>
    <x v="0"/>
    <x v="0"/>
    <x v="0"/>
    <x v="0"/>
    <x v="0"/>
    <x v="0"/>
    <x v="0"/>
    <x v="0"/>
    <s v="Receitas Da Câmara"/>
    <x v="0"/>
    <x v="0"/>
    <x v="0"/>
    <x v="0"/>
    <x v="0"/>
    <x v="0"/>
    <x v="0"/>
    <s v="000000"/>
    <x v="0"/>
    <x v="0"/>
    <x v="0"/>
    <x v="0"/>
    <s v="Transferência FFM, referente ao mês de maio 2023, conforme anexo. "/>
  </r>
  <r>
    <x v="0"/>
    <n v="0"/>
    <n v="0"/>
    <n v="0"/>
    <n v="7200"/>
    <x v="3599"/>
    <x v="0"/>
    <x v="0"/>
    <x v="0"/>
    <s v="03.16.25"/>
    <x v="51"/>
    <x v="0"/>
    <x v="0"/>
    <s v="Direção dos  Recursos Humanos"/>
    <s v="03.16.25"/>
    <s v="Direção dos  Recursos Humanos"/>
    <s v="03.16.25"/>
    <x v="19"/>
    <x v="0"/>
    <x v="0"/>
    <x v="7"/>
    <x v="0"/>
    <x v="0"/>
    <x v="0"/>
    <x v="0"/>
    <x v="4"/>
    <s v="2023-06-30"/>
    <x v="1"/>
    <n v="7200"/>
    <x v="0"/>
    <m/>
    <x v="0"/>
    <m/>
    <x v="426"/>
    <n v="100440666"/>
    <x v="0"/>
    <x v="0"/>
    <s v="Direção dos  Recursos Humanos"/>
    <s v="ORI"/>
    <x v="0"/>
    <m/>
    <x v="0"/>
    <x v="0"/>
    <x v="0"/>
    <x v="0"/>
    <x v="0"/>
    <x v="0"/>
    <x v="0"/>
    <x v="0"/>
    <x v="0"/>
    <x v="0"/>
    <x v="0"/>
    <s v="Direção dos  Recursos Humanos"/>
    <x v="0"/>
    <x v="0"/>
    <x v="0"/>
    <x v="0"/>
    <x v="0"/>
    <x v="0"/>
    <x v="0"/>
    <s v="000000"/>
    <x v="0"/>
    <x v="0"/>
    <x v="0"/>
    <x v="0"/>
    <s v="Ajuda de custo a favor do SRa. Àguida Vaz pela sua deslocação em missão de serviço a cidade da Praia, conforme justificativo em anexo.   "/>
  </r>
  <r>
    <x v="2"/>
    <n v="0"/>
    <n v="0"/>
    <n v="0"/>
    <n v="202648"/>
    <x v="3600"/>
    <x v="0"/>
    <x v="0"/>
    <x v="0"/>
    <s v="01.27.03.09"/>
    <x v="50"/>
    <x v="4"/>
    <x v="5"/>
    <s v="Gestão de Recursos Hídricos"/>
    <s v="01.27.03"/>
    <s v="Gestão de Recursos Hídricos"/>
    <s v="01.27.03"/>
    <x v="20"/>
    <x v="0"/>
    <x v="0"/>
    <x v="0"/>
    <x v="0"/>
    <x v="1"/>
    <x v="2"/>
    <x v="0"/>
    <x v="6"/>
    <s v="2023-07-07"/>
    <x v="2"/>
    <n v="202648"/>
    <x v="0"/>
    <m/>
    <x v="0"/>
    <m/>
    <x v="8"/>
    <n v="100474914"/>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o pessoal referente a escavação de valas e mão de obra de ligação domiciliar de água na Rieira de São Miguel, conforme proposta em anexo."/>
  </r>
  <r>
    <x v="2"/>
    <n v="0"/>
    <n v="0"/>
    <n v="0"/>
    <n v="150000"/>
    <x v="3601"/>
    <x v="0"/>
    <x v="0"/>
    <x v="0"/>
    <s v="01.28.01.08"/>
    <x v="43"/>
    <x v="6"/>
    <x v="7"/>
    <s v="Habitação Social"/>
    <s v="01.28.01"/>
    <s v="Habitação Social"/>
    <s v="01.28.01"/>
    <x v="18"/>
    <x v="0"/>
    <x v="0"/>
    <x v="0"/>
    <x v="0"/>
    <x v="1"/>
    <x v="2"/>
    <x v="0"/>
    <x v="6"/>
    <s v="2023-07-18"/>
    <x v="2"/>
    <n v="150000"/>
    <x v="0"/>
    <m/>
    <x v="0"/>
    <m/>
    <x v="38"/>
    <n v="100478224"/>
    <x v="0"/>
    <x v="0"/>
    <s v="Habitações Sociais"/>
    <s v="ORI"/>
    <x v="0"/>
    <s v="HS"/>
    <x v="0"/>
    <x v="0"/>
    <x v="0"/>
    <x v="0"/>
    <x v="0"/>
    <x v="0"/>
    <x v="0"/>
    <x v="0"/>
    <x v="0"/>
    <x v="0"/>
    <x v="0"/>
    <s v="Habitações Sociais"/>
    <x v="0"/>
    <x v="0"/>
    <x v="0"/>
    <x v="0"/>
    <x v="1"/>
    <x v="0"/>
    <x v="0"/>
    <s v="000000"/>
    <x v="0"/>
    <x v="0"/>
    <x v="0"/>
    <x v="0"/>
    <s v="Pagamento á Construção Hugnes, referente a finalização dos trabalhos de construção de casa de banho das beneficiárias na folha indicada, ambos residente em Pilão Cão, conforme anexo."/>
  </r>
  <r>
    <x v="0"/>
    <n v="0"/>
    <n v="0"/>
    <n v="0"/>
    <n v="8250"/>
    <x v="3602"/>
    <x v="0"/>
    <x v="0"/>
    <x v="0"/>
    <s v="01.27.04.10"/>
    <x v="13"/>
    <x v="4"/>
    <x v="5"/>
    <s v="Infra-Estruturas e Transportes"/>
    <s v="01.27.04"/>
    <s v="Infra-Estruturas e Transportes"/>
    <s v="01.27.04"/>
    <x v="21"/>
    <x v="0"/>
    <x v="5"/>
    <x v="8"/>
    <x v="0"/>
    <x v="1"/>
    <x v="0"/>
    <x v="0"/>
    <x v="6"/>
    <s v="2023-07-31"/>
    <x v="2"/>
    <n v="825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o Sr. Agnelo dos santos Furtado, pela prestação de serviço de pintura de murros e escadaria de acesso, no âmbito da requalificação urbana e ambiental de manguinho, conforme anexo."/>
  </r>
  <r>
    <x v="0"/>
    <n v="0"/>
    <n v="0"/>
    <n v="0"/>
    <n v="46750"/>
    <x v="3602"/>
    <x v="0"/>
    <x v="0"/>
    <x v="0"/>
    <s v="01.27.04.10"/>
    <x v="13"/>
    <x v="4"/>
    <x v="5"/>
    <s v="Infra-Estruturas e Transportes"/>
    <s v="01.27.04"/>
    <s v="Infra-Estruturas e Transportes"/>
    <s v="01.27.04"/>
    <x v="21"/>
    <x v="0"/>
    <x v="5"/>
    <x v="8"/>
    <x v="0"/>
    <x v="1"/>
    <x v="0"/>
    <x v="0"/>
    <x v="6"/>
    <s v="2023-07-31"/>
    <x v="2"/>
    <n v="46750"/>
    <x v="0"/>
    <m/>
    <x v="0"/>
    <m/>
    <x v="58"/>
    <n v="100479504"/>
    <x v="0"/>
    <x v="0"/>
    <s v="Plano de Mitigação as secas e maus anos agrícolas"/>
    <s v="ORI"/>
    <x v="0"/>
    <m/>
    <x v="0"/>
    <x v="0"/>
    <x v="0"/>
    <x v="0"/>
    <x v="0"/>
    <x v="0"/>
    <x v="0"/>
    <x v="0"/>
    <x v="0"/>
    <x v="0"/>
    <x v="0"/>
    <s v="Plano de Mitigação as secas e maus anos agrícolas"/>
    <x v="0"/>
    <x v="0"/>
    <x v="0"/>
    <x v="0"/>
    <x v="1"/>
    <x v="0"/>
    <x v="0"/>
    <s v="000000"/>
    <x v="0"/>
    <x v="0"/>
    <x v="0"/>
    <x v="0"/>
    <s v="Pagamento ao Sr. Agnelo dos santos Furtado, pela prestação de serviço de pintura de murros e escadaria de acesso, no âmbito da requalificação urbana e ambiental de manguinho, conforme anexo."/>
  </r>
  <r>
    <x v="0"/>
    <n v="0"/>
    <n v="0"/>
    <n v="0"/>
    <n v="9000"/>
    <x v="3603"/>
    <x v="0"/>
    <x v="1"/>
    <x v="0"/>
    <s v="80.02.01"/>
    <x v="2"/>
    <x v="2"/>
    <x v="2"/>
    <s v="Retenções Iur"/>
    <s v="80.02.01"/>
    <s v="Retenções Iur"/>
    <s v="80.02.01"/>
    <x v="2"/>
    <x v="0"/>
    <x v="2"/>
    <x v="0"/>
    <x v="1"/>
    <x v="2"/>
    <x v="1"/>
    <x v="0"/>
    <x v="7"/>
    <s v="2023-08-18"/>
    <x v="2"/>
    <n v="9000"/>
    <x v="0"/>
    <m/>
    <x v="0"/>
    <m/>
    <x v="2"/>
    <n v="100474696"/>
    <x v="0"/>
    <x v="0"/>
    <s v="Retenções Iur"/>
    <s v="ORI"/>
    <x v="0"/>
    <s v="RIUR"/>
    <x v="0"/>
    <x v="0"/>
    <x v="0"/>
    <x v="0"/>
    <x v="0"/>
    <x v="0"/>
    <x v="0"/>
    <x v="0"/>
    <x v="0"/>
    <x v="0"/>
    <x v="0"/>
    <s v="Retenções Iur"/>
    <x v="0"/>
    <x v="0"/>
    <x v="0"/>
    <x v="0"/>
    <x v="2"/>
    <x v="0"/>
    <x v="0"/>
    <s v="000000"/>
    <x v="0"/>
    <x v="1"/>
    <x v="0"/>
    <x v="0"/>
    <s v="RETENCAO OT"/>
  </r>
  <r>
    <x v="0"/>
    <n v="0"/>
    <n v="0"/>
    <n v="0"/>
    <n v="12000"/>
    <x v="3604"/>
    <x v="0"/>
    <x v="0"/>
    <x v="0"/>
    <s v="03.16.15"/>
    <x v="0"/>
    <x v="0"/>
    <x v="0"/>
    <s v="Direção Financeira"/>
    <s v="03.16.15"/>
    <s v="Direção Financeira"/>
    <s v="03.16.15"/>
    <x v="38"/>
    <x v="0"/>
    <x v="0"/>
    <x v="7"/>
    <x v="1"/>
    <x v="0"/>
    <x v="0"/>
    <x v="0"/>
    <x v="11"/>
    <s v="2023-09-14"/>
    <x v="2"/>
    <n v="12000"/>
    <x v="0"/>
    <m/>
    <x v="0"/>
    <m/>
    <x v="24"/>
    <n v="100476775"/>
    <x v="0"/>
    <x v="0"/>
    <s v="Direção Financeira"/>
    <s v="ORI"/>
    <x v="0"/>
    <m/>
    <x v="0"/>
    <x v="0"/>
    <x v="0"/>
    <x v="0"/>
    <x v="0"/>
    <x v="0"/>
    <x v="0"/>
    <x v="0"/>
    <x v="0"/>
    <x v="0"/>
    <x v="0"/>
    <s v="Direção Financeira"/>
    <x v="0"/>
    <x v="0"/>
    <x v="0"/>
    <x v="0"/>
    <x v="0"/>
    <x v="0"/>
    <x v="0"/>
    <s v="000000"/>
    <x v="0"/>
    <x v="0"/>
    <x v="0"/>
    <x v="0"/>
    <s v="Pagamento á Electra Sul, para aquisição de carregamento de energia do contador da Delegação de Principal da CMSM, conforme anexo. "/>
  </r>
  <r>
    <x v="0"/>
    <n v="0"/>
    <n v="0"/>
    <n v="0"/>
    <n v="7000"/>
    <x v="3605"/>
    <x v="0"/>
    <x v="0"/>
    <x v="0"/>
    <s v="01.25.05.12"/>
    <x v="5"/>
    <x v="1"/>
    <x v="1"/>
    <s v="Saúde"/>
    <s v="01.25.05"/>
    <s v="Saúde"/>
    <s v="01.25.05"/>
    <x v="1"/>
    <x v="0"/>
    <x v="1"/>
    <x v="1"/>
    <x v="0"/>
    <x v="1"/>
    <x v="0"/>
    <x v="0"/>
    <x v="8"/>
    <s v="2023-10-25"/>
    <x v="3"/>
    <n v="7000"/>
    <x v="0"/>
    <m/>
    <x v="0"/>
    <m/>
    <x v="189"/>
    <n v="100392435"/>
    <x v="0"/>
    <x v="0"/>
    <s v="Promoção e Inclusão Social"/>
    <s v="ORI"/>
    <x v="0"/>
    <m/>
    <x v="0"/>
    <x v="0"/>
    <x v="0"/>
    <x v="0"/>
    <x v="0"/>
    <x v="0"/>
    <x v="0"/>
    <x v="0"/>
    <x v="0"/>
    <x v="0"/>
    <x v="0"/>
    <s v="Promoção e Inclusão Social"/>
    <x v="0"/>
    <x v="0"/>
    <x v="0"/>
    <x v="0"/>
    <x v="1"/>
    <x v="0"/>
    <x v="0"/>
    <s v="000000"/>
    <x v="0"/>
    <x v="0"/>
    <x v="0"/>
    <x v="0"/>
    <s v="Pagamento a favor da Empresa Confeções Alcides Varela, referente confeições dos uniformes escolares das alunas Eveline Fernandes, leonela Lopes e Jéssica Toirine Moreno, conforme anexo."/>
  </r>
  <r>
    <x v="0"/>
    <n v="0"/>
    <n v="0"/>
    <n v="0"/>
    <n v="30000"/>
    <x v="3606"/>
    <x v="0"/>
    <x v="0"/>
    <x v="0"/>
    <s v="01.27.04.10"/>
    <x v="13"/>
    <x v="4"/>
    <x v="5"/>
    <s v="Infra-Estruturas e Transportes"/>
    <s v="01.27.04"/>
    <s v="Infra-Estruturas e Transportes"/>
    <s v="01.27.04"/>
    <x v="21"/>
    <x v="0"/>
    <x v="5"/>
    <x v="8"/>
    <x v="0"/>
    <x v="1"/>
    <x v="0"/>
    <x v="0"/>
    <x v="11"/>
    <s v="2023-09-28"/>
    <x v="2"/>
    <n v="30000"/>
    <x v="0"/>
    <m/>
    <x v="0"/>
    <m/>
    <x v="427"/>
    <n v="100479540"/>
    <x v="0"/>
    <x v="0"/>
    <s v="Plano de Mitigação as secas e maus anos agrícolas"/>
    <s v="ORI"/>
    <x v="0"/>
    <m/>
    <x v="0"/>
    <x v="0"/>
    <x v="0"/>
    <x v="0"/>
    <x v="0"/>
    <x v="0"/>
    <x v="0"/>
    <x v="0"/>
    <x v="0"/>
    <x v="0"/>
    <x v="0"/>
    <s v="Plano de Mitigação as secas e maus anos agrícolas"/>
    <x v="0"/>
    <x v="0"/>
    <x v="0"/>
    <x v="0"/>
    <x v="1"/>
    <x v="0"/>
    <x v="0"/>
    <s v="000000"/>
    <x v="0"/>
    <x v="0"/>
    <x v="0"/>
    <x v="0"/>
    <s v="Pagamento á Empresa Aluguer de Equipamentos Lda, para aquisição de serviço de aluguer de porta máquinas para o transporte da maquina giratória da CMSM, conforme fatura e proposta em anexo."/>
  </r>
  <r>
    <x v="2"/>
    <n v="0"/>
    <n v="0"/>
    <n v="0"/>
    <n v="1971019"/>
    <x v="3607"/>
    <x v="0"/>
    <x v="0"/>
    <x v="0"/>
    <s v="03.16.15"/>
    <x v="0"/>
    <x v="0"/>
    <x v="0"/>
    <s v="Direção Financeira"/>
    <s v="03.16.15"/>
    <s v="Direção Financeira"/>
    <s v="03.16.15"/>
    <x v="56"/>
    <x v="0"/>
    <x v="0"/>
    <x v="0"/>
    <x v="0"/>
    <x v="0"/>
    <x v="2"/>
    <x v="0"/>
    <x v="7"/>
    <s v="2023-08-30"/>
    <x v="2"/>
    <n v="1971019"/>
    <x v="0"/>
    <m/>
    <x v="0"/>
    <m/>
    <x v="8"/>
    <n v="100474914"/>
    <x v="0"/>
    <x v="0"/>
    <s v="Direção Financeira"/>
    <s v="ORI"/>
    <x v="0"/>
    <m/>
    <x v="0"/>
    <x v="0"/>
    <x v="0"/>
    <x v="0"/>
    <x v="0"/>
    <x v="0"/>
    <x v="0"/>
    <x v="0"/>
    <x v="0"/>
    <x v="0"/>
    <x v="0"/>
    <s v="Direção Financeira"/>
    <x v="0"/>
    <x v="0"/>
    <x v="0"/>
    <x v="0"/>
    <x v="0"/>
    <x v="0"/>
    <x v="0"/>
    <s v="099999"/>
    <x v="0"/>
    <x v="0"/>
    <x v="0"/>
    <x v="0"/>
    <s v="Pagamento amortização de empréstimos agosto 2023."/>
  </r>
  <r>
    <x v="0"/>
    <n v="0"/>
    <n v="0"/>
    <n v="0"/>
    <n v="2700"/>
    <x v="3608"/>
    <x v="0"/>
    <x v="0"/>
    <x v="0"/>
    <s v="03.16.15"/>
    <x v="0"/>
    <x v="0"/>
    <x v="0"/>
    <s v="Direção Financeira"/>
    <s v="03.16.15"/>
    <s v="Direção Financeira"/>
    <s v="03.16.15"/>
    <x v="40"/>
    <x v="0"/>
    <x v="0"/>
    <x v="7"/>
    <x v="0"/>
    <x v="0"/>
    <x v="0"/>
    <x v="0"/>
    <x v="8"/>
    <s v="2023-10-31"/>
    <x v="3"/>
    <n v="2700"/>
    <x v="0"/>
    <m/>
    <x v="0"/>
    <m/>
    <x v="428"/>
    <n v="100478888"/>
    <x v="0"/>
    <x v="0"/>
    <s v="Direção Financeira"/>
    <s v="ORI"/>
    <x v="0"/>
    <m/>
    <x v="0"/>
    <x v="0"/>
    <x v="0"/>
    <x v="0"/>
    <x v="0"/>
    <x v="0"/>
    <x v="0"/>
    <x v="0"/>
    <x v="0"/>
    <x v="0"/>
    <x v="0"/>
    <s v="Direção Financeira"/>
    <x v="0"/>
    <x v="0"/>
    <x v="0"/>
    <x v="0"/>
    <x v="0"/>
    <x v="0"/>
    <x v="0"/>
    <s v="000000"/>
    <x v="0"/>
    <x v="0"/>
    <x v="0"/>
    <x v="0"/>
    <s v="Pagamento a favor de Delegação Registos Notariado e Identificação São Miguel, referente reconecimento de Seis Assinaturas do contrado, confrome anexo."/>
  </r>
  <r>
    <x v="0"/>
    <n v="0"/>
    <n v="0"/>
    <n v="0"/>
    <n v="200538"/>
    <x v="3609"/>
    <x v="0"/>
    <x v="0"/>
    <x v="0"/>
    <s v="03.16.15"/>
    <x v="0"/>
    <x v="0"/>
    <x v="0"/>
    <s v="Direção Financeira"/>
    <s v="03.16.15"/>
    <s v="Direção Financeira"/>
    <s v="03.16.15"/>
    <x v="42"/>
    <x v="0"/>
    <x v="0"/>
    <x v="7"/>
    <x v="0"/>
    <x v="0"/>
    <x v="0"/>
    <x v="0"/>
    <x v="8"/>
    <s v="2023-10-30"/>
    <x v="3"/>
    <n v="200538"/>
    <x v="0"/>
    <m/>
    <x v="0"/>
    <m/>
    <x v="47"/>
    <n v="100391960"/>
    <x v="0"/>
    <x v="0"/>
    <s v="Direção Financeira"/>
    <s v="ORI"/>
    <x v="0"/>
    <m/>
    <x v="0"/>
    <x v="0"/>
    <x v="0"/>
    <x v="0"/>
    <x v="0"/>
    <x v="0"/>
    <x v="0"/>
    <x v="0"/>
    <x v="0"/>
    <x v="0"/>
    <x v="0"/>
    <s v="Direção Financeira"/>
    <x v="0"/>
    <x v="0"/>
    <x v="0"/>
    <x v="0"/>
    <x v="0"/>
    <x v="0"/>
    <x v="0"/>
    <s v="000000"/>
    <x v="0"/>
    <x v="0"/>
    <x v="0"/>
    <x v="0"/>
    <s v="Pagamento a favor de CV Telecon, referente divida, conforme anexo"/>
  </r>
  <r>
    <x v="0"/>
    <n v="0"/>
    <n v="0"/>
    <n v="0"/>
    <n v="38795"/>
    <x v="3610"/>
    <x v="0"/>
    <x v="0"/>
    <x v="0"/>
    <s v="03.16.15"/>
    <x v="0"/>
    <x v="0"/>
    <x v="0"/>
    <s v="Direção Financeira"/>
    <s v="03.16.15"/>
    <s v="Direção Financeira"/>
    <s v="03.16.15"/>
    <x v="0"/>
    <x v="0"/>
    <x v="0"/>
    <x v="0"/>
    <x v="0"/>
    <x v="0"/>
    <x v="0"/>
    <x v="0"/>
    <x v="9"/>
    <s v="2023-11-21"/>
    <x v="3"/>
    <n v="38795"/>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os as viaturas afetos ao serviços da CMSM, confrome anexo."/>
  </r>
  <r>
    <x v="2"/>
    <n v="0"/>
    <n v="0"/>
    <n v="0"/>
    <n v="8165952"/>
    <x v="3611"/>
    <x v="0"/>
    <x v="0"/>
    <x v="0"/>
    <s v="01.27.06.42"/>
    <x v="57"/>
    <x v="4"/>
    <x v="5"/>
    <s v="Requalificação Urbana e habitação"/>
    <s v="01.27.06"/>
    <s v="Requalificação Urbana e habitação"/>
    <s v="01.27.06"/>
    <x v="18"/>
    <x v="0"/>
    <x v="0"/>
    <x v="0"/>
    <x v="0"/>
    <x v="1"/>
    <x v="2"/>
    <x v="0"/>
    <x v="10"/>
    <s v="2023-12-01"/>
    <x v="3"/>
    <n v="8165952"/>
    <x v="0"/>
    <m/>
    <x v="0"/>
    <m/>
    <x v="276"/>
    <n v="100475724"/>
    <x v="0"/>
    <x v="0"/>
    <s v="Manutenção do Estádio Municipal/Campos Futebol 11"/>
    <s v="ORI"/>
    <x v="0"/>
    <s v="MCF"/>
    <x v="0"/>
    <x v="0"/>
    <x v="0"/>
    <x v="0"/>
    <x v="0"/>
    <x v="0"/>
    <x v="0"/>
    <x v="0"/>
    <x v="0"/>
    <x v="0"/>
    <x v="0"/>
    <s v="Manutenção do Estádio Municipal/Campos Futebol 11"/>
    <x v="0"/>
    <x v="0"/>
    <x v="0"/>
    <x v="0"/>
    <x v="1"/>
    <x v="0"/>
    <x v="0"/>
    <s v="000000"/>
    <x v="0"/>
    <x v="0"/>
    <x v="0"/>
    <x v="0"/>
    <s v="Pagamento a favor da empresa Emobel referente ao adiantamento de 30% do valor do contrato, para construção de campo futebol 11, conforme copia de contrato em anexo."/>
  </r>
  <r>
    <x v="0"/>
    <n v="0"/>
    <n v="0"/>
    <n v="0"/>
    <n v="28506"/>
    <x v="3612"/>
    <x v="0"/>
    <x v="0"/>
    <x v="0"/>
    <s v="01.25.05.12"/>
    <x v="5"/>
    <x v="1"/>
    <x v="1"/>
    <s v="Saúde"/>
    <s v="01.25.05"/>
    <s v="Saúde"/>
    <s v="01.25.05"/>
    <x v="1"/>
    <x v="0"/>
    <x v="1"/>
    <x v="1"/>
    <x v="0"/>
    <x v="1"/>
    <x v="0"/>
    <x v="0"/>
    <x v="10"/>
    <s v="2023-12-05"/>
    <x v="3"/>
    <n v="28506"/>
    <x v="0"/>
    <m/>
    <x v="0"/>
    <m/>
    <x v="429"/>
    <n v="100479559"/>
    <x v="0"/>
    <x v="0"/>
    <s v="Promoção e Inclusão Social"/>
    <s v="ORI"/>
    <x v="0"/>
    <m/>
    <x v="0"/>
    <x v="0"/>
    <x v="0"/>
    <x v="0"/>
    <x v="0"/>
    <x v="0"/>
    <x v="0"/>
    <x v="0"/>
    <x v="0"/>
    <x v="0"/>
    <x v="0"/>
    <s v="Promoção e Inclusão Social"/>
    <x v="0"/>
    <x v="0"/>
    <x v="0"/>
    <x v="0"/>
    <x v="1"/>
    <x v="0"/>
    <x v="0"/>
    <s v="000000"/>
    <x v="0"/>
    <x v="0"/>
    <x v="0"/>
    <x v="0"/>
    <s v="Despesa referente despacho dos donativos, confrome anexo."/>
  </r>
  <r>
    <x v="0"/>
    <n v="0"/>
    <n v="0"/>
    <n v="0"/>
    <n v="3420"/>
    <x v="3613"/>
    <x v="0"/>
    <x v="1"/>
    <x v="0"/>
    <s v="03.03.10"/>
    <x v="4"/>
    <x v="0"/>
    <x v="3"/>
    <s v="Receitas Da Câmara"/>
    <s v="03.03.10"/>
    <s v="Receitas Da Câmara"/>
    <s v="03.03.10"/>
    <x v="11"/>
    <x v="0"/>
    <x v="3"/>
    <x v="3"/>
    <x v="0"/>
    <x v="0"/>
    <x v="1"/>
    <x v="0"/>
    <x v="2"/>
    <s v="2023-03-14"/>
    <x v="0"/>
    <n v="3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3614"/>
    <x v="0"/>
    <x v="1"/>
    <x v="0"/>
    <s v="03.03.10"/>
    <x v="4"/>
    <x v="0"/>
    <x v="3"/>
    <s v="Receitas Da Câmara"/>
    <s v="03.03.10"/>
    <s v="Receitas Da Câmara"/>
    <s v="03.03.10"/>
    <x v="27"/>
    <x v="0"/>
    <x v="3"/>
    <x v="3"/>
    <x v="0"/>
    <x v="0"/>
    <x v="1"/>
    <x v="0"/>
    <x v="2"/>
    <s v="2023-03-14"/>
    <x v="0"/>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400"/>
    <x v="3615"/>
    <x v="0"/>
    <x v="1"/>
    <x v="0"/>
    <s v="03.03.10"/>
    <x v="4"/>
    <x v="0"/>
    <x v="3"/>
    <s v="Receitas Da Câmara"/>
    <s v="03.03.10"/>
    <s v="Receitas Da Câmara"/>
    <s v="03.03.10"/>
    <x v="5"/>
    <x v="0"/>
    <x v="0"/>
    <x v="4"/>
    <x v="0"/>
    <x v="0"/>
    <x v="1"/>
    <x v="0"/>
    <x v="2"/>
    <s v="2023-03-14"/>
    <x v="0"/>
    <n v="16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240"/>
    <x v="3616"/>
    <x v="0"/>
    <x v="1"/>
    <x v="0"/>
    <s v="03.03.10"/>
    <x v="4"/>
    <x v="0"/>
    <x v="3"/>
    <s v="Receitas Da Câmara"/>
    <s v="03.03.10"/>
    <s v="Receitas Da Câmara"/>
    <s v="03.03.10"/>
    <x v="22"/>
    <x v="0"/>
    <x v="3"/>
    <x v="3"/>
    <x v="0"/>
    <x v="0"/>
    <x v="1"/>
    <x v="0"/>
    <x v="2"/>
    <s v="2023-03-14"/>
    <x v="0"/>
    <n v="16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5"/>
    <x v="3617"/>
    <x v="0"/>
    <x v="1"/>
    <x v="0"/>
    <s v="03.03.10"/>
    <x v="4"/>
    <x v="0"/>
    <x v="3"/>
    <s v="Receitas Da Câmara"/>
    <s v="03.03.10"/>
    <s v="Receitas Da Câmara"/>
    <s v="03.03.10"/>
    <x v="6"/>
    <x v="0"/>
    <x v="3"/>
    <x v="3"/>
    <x v="0"/>
    <x v="0"/>
    <x v="1"/>
    <x v="0"/>
    <x v="2"/>
    <s v="2023-03-14"/>
    <x v="0"/>
    <n v="1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3618"/>
    <x v="0"/>
    <x v="1"/>
    <x v="0"/>
    <s v="03.03.10"/>
    <x v="4"/>
    <x v="0"/>
    <x v="3"/>
    <s v="Receitas Da Câmara"/>
    <s v="03.03.10"/>
    <s v="Receitas Da Câmara"/>
    <s v="03.03.10"/>
    <x v="26"/>
    <x v="0"/>
    <x v="3"/>
    <x v="3"/>
    <x v="0"/>
    <x v="0"/>
    <x v="1"/>
    <x v="0"/>
    <x v="2"/>
    <s v="2023-03-14"/>
    <x v="0"/>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90"/>
    <x v="3619"/>
    <x v="0"/>
    <x v="1"/>
    <x v="0"/>
    <s v="03.03.10"/>
    <x v="4"/>
    <x v="0"/>
    <x v="3"/>
    <s v="Receitas Da Câmara"/>
    <s v="03.03.10"/>
    <s v="Receitas Da Câmara"/>
    <s v="03.03.10"/>
    <x v="9"/>
    <x v="0"/>
    <x v="3"/>
    <x v="3"/>
    <x v="0"/>
    <x v="0"/>
    <x v="1"/>
    <x v="0"/>
    <x v="2"/>
    <s v="2023-03-14"/>
    <x v="0"/>
    <n v="18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3620"/>
    <x v="0"/>
    <x v="1"/>
    <x v="0"/>
    <s v="03.03.10"/>
    <x v="4"/>
    <x v="0"/>
    <x v="3"/>
    <s v="Receitas Da Câmara"/>
    <s v="03.03.10"/>
    <s v="Receitas Da Câmara"/>
    <s v="03.03.10"/>
    <x v="4"/>
    <x v="0"/>
    <x v="3"/>
    <x v="3"/>
    <x v="0"/>
    <x v="0"/>
    <x v="1"/>
    <x v="0"/>
    <x v="2"/>
    <s v="2023-03-14"/>
    <x v="0"/>
    <n v="2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0"/>
    <x v="3621"/>
    <x v="0"/>
    <x v="1"/>
    <x v="0"/>
    <s v="03.03.10"/>
    <x v="4"/>
    <x v="0"/>
    <x v="3"/>
    <s v="Receitas Da Câmara"/>
    <s v="03.03.10"/>
    <s v="Receitas Da Câmara"/>
    <s v="03.03.10"/>
    <x v="33"/>
    <x v="0"/>
    <x v="0"/>
    <x v="0"/>
    <x v="0"/>
    <x v="0"/>
    <x v="1"/>
    <x v="0"/>
    <x v="2"/>
    <s v="2023-03-14"/>
    <x v="0"/>
    <n v="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7803"/>
    <x v="3622"/>
    <x v="0"/>
    <x v="1"/>
    <x v="0"/>
    <s v="03.03.10"/>
    <x v="4"/>
    <x v="0"/>
    <x v="3"/>
    <s v="Receitas Da Câmara"/>
    <s v="03.03.10"/>
    <s v="Receitas Da Câmara"/>
    <s v="03.03.10"/>
    <x v="8"/>
    <x v="0"/>
    <x v="0"/>
    <x v="0"/>
    <x v="0"/>
    <x v="0"/>
    <x v="1"/>
    <x v="0"/>
    <x v="2"/>
    <s v="2023-03-14"/>
    <x v="0"/>
    <n v="7780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3623"/>
    <x v="0"/>
    <x v="1"/>
    <x v="0"/>
    <s v="03.03.10"/>
    <x v="4"/>
    <x v="0"/>
    <x v="3"/>
    <s v="Receitas Da Câmara"/>
    <s v="03.03.10"/>
    <s v="Receitas Da Câmara"/>
    <s v="03.03.10"/>
    <x v="11"/>
    <x v="0"/>
    <x v="3"/>
    <x v="3"/>
    <x v="0"/>
    <x v="0"/>
    <x v="1"/>
    <x v="0"/>
    <x v="3"/>
    <s v="2023-04-10"/>
    <x v="1"/>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3624"/>
    <x v="0"/>
    <x v="1"/>
    <x v="0"/>
    <s v="03.03.10"/>
    <x v="4"/>
    <x v="0"/>
    <x v="3"/>
    <s v="Receitas Da Câmara"/>
    <s v="03.03.10"/>
    <s v="Receitas Da Câmara"/>
    <s v="03.03.10"/>
    <x v="4"/>
    <x v="0"/>
    <x v="3"/>
    <x v="3"/>
    <x v="0"/>
    <x v="0"/>
    <x v="1"/>
    <x v="0"/>
    <x v="3"/>
    <s v="2023-04-10"/>
    <x v="1"/>
    <n v="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369"/>
    <x v="3625"/>
    <x v="0"/>
    <x v="1"/>
    <x v="0"/>
    <s v="03.03.10"/>
    <x v="4"/>
    <x v="0"/>
    <x v="3"/>
    <s v="Receitas Da Câmara"/>
    <s v="03.03.10"/>
    <s v="Receitas Da Câmara"/>
    <s v="03.03.10"/>
    <x v="8"/>
    <x v="0"/>
    <x v="0"/>
    <x v="0"/>
    <x v="0"/>
    <x v="0"/>
    <x v="1"/>
    <x v="0"/>
    <x v="3"/>
    <s v="2023-04-10"/>
    <x v="1"/>
    <n v="4736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000"/>
    <x v="3626"/>
    <x v="0"/>
    <x v="1"/>
    <x v="0"/>
    <s v="03.03.10"/>
    <x v="4"/>
    <x v="0"/>
    <x v="3"/>
    <s v="Receitas Da Câmara"/>
    <s v="03.03.10"/>
    <s v="Receitas Da Câmara"/>
    <s v="03.03.10"/>
    <x v="5"/>
    <x v="0"/>
    <x v="0"/>
    <x v="4"/>
    <x v="0"/>
    <x v="0"/>
    <x v="1"/>
    <x v="0"/>
    <x v="3"/>
    <s v="2023-04-10"/>
    <x v="1"/>
    <n v="1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36"/>
    <x v="3627"/>
    <x v="0"/>
    <x v="1"/>
    <x v="0"/>
    <s v="03.03.10"/>
    <x v="4"/>
    <x v="0"/>
    <x v="3"/>
    <s v="Receitas Da Câmara"/>
    <s v="03.03.10"/>
    <s v="Receitas Da Câmara"/>
    <s v="03.03.10"/>
    <x v="28"/>
    <x v="0"/>
    <x v="3"/>
    <x v="3"/>
    <x v="0"/>
    <x v="0"/>
    <x v="1"/>
    <x v="0"/>
    <x v="3"/>
    <s v="2023-04-10"/>
    <x v="1"/>
    <n v="81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100"/>
    <x v="3628"/>
    <x v="0"/>
    <x v="1"/>
    <x v="0"/>
    <s v="03.03.10"/>
    <x v="4"/>
    <x v="0"/>
    <x v="3"/>
    <s v="Receitas Da Câmara"/>
    <s v="03.03.10"/>
    <s v="Receitas Da Câmara"/>
    <s v="03.03.10"/>
    <x v="26"/>
    <x v="0"/>
    <x v="3"/>
    <x v="3"/>
    <x v="0"/>
    <x v="0"/>
    <x v="1"/>
    <x v="0"/>
    <x v="3"/>
    <s v="2023-04-10"/>
    <x v="1"/>
    <n v="100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3629"/>
    <x v="0"/>
    <x v="1"/>
    <x v="0"/>
    <s v="03.03.10"/>
    <x v="4"/>
    <x v="0"/>
    <x v="3"/>
    <s v="Receitas Da Câmara"/>
    <s v="03.03.10"/>
    <s v="Receitas Da Câmara"/>
    <s v="03.03.10"/>
    <x v="7"/>
    <x v="0"/>
    <x v="3"/>
    <x v="3"/>
    <x v="0"/>
    <x v="0"/>
    <x v="1"/>
    <x v="0"/>
    <x v="3"/>
    <s v="2023-04-10"/>
    <x v="1"/>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50"/>
    <x v="3630"/>
    <x v="0"/>
    <x v="1"/>
    <x v="0"/>
    <s v="03.03.10"/>
    <x v="4"/>
    <x v="0"/>
    <x v="3"/>
    <s v="Receitas Da Câmara"/>
    <s v="03.03.10"/>
    <s v="Receitas Da Câmara"/>
    <s v="03.03.10"/>
    <x v="6"/>
    <x v="0"/>
    <x v="3"/>
    <x v="3"/>
    <x v="0"/>
    <x v="0"/>
    <x v="1"/>
    <x v="0"/>
    <x v="3"/>
    <s v="2023-04-10"/>
    <x v="1"/>
    <n v="2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3631"/>
    <x v="0"/>
    <x v="1"/>
    <x v="0"/>
    <s v="03.03.10"/>
    <x v="4"/>
    <x v="0"/>
    <x v="3"/>
    <s v="Receitas Da Câmara"/>
    <s v="03.03.10"/>
    <s v="Receitas Da Câmara"/>
    <s v="03.03.10"/>
    <x v="25"/>
    <x v="0"/>
    <x v="3"/>
    <x v="3"/>
    <x v="0"/>
    <x v="0"/>
    <x v="1"/>
    <x v="0"/>
    <x v="3"/>
    <s v="2023-04-10"/>
    <x v="1"/>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720"/>
    <x v="3632"/>
    <x v="0"/>
    <x v="1"/>
    <x v="0"/>
    <s v="03.03.10"/>
    <x v="4"/>
    <x v="0"/>
    <x v="3"/>
    <s v="Receitas Da Câmara"/>
    <s v="03.03.10"/>
    <s v="Receitas Da Câmara"/>
    <s v="03.03.10"/>
    <x v="22"/>
    <x v="0"/>
    <x v="3"/>
    <x v="3"/>
    <x v="0"/>
    <x v="0"/>
    <x v="1"/>
    <x v="0"/>
    <x v="3"/>
    <s v="2023-04-10"/>
    <x v="1"/>
    <n v="137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7000"/>
    <x v="3633"/>
    <x v="0"/>
    <x v="1"/>
    <x v="0"/>
    <s v="03.03.10"/>
    <x v="4"/>
    <x v="0"/>
    <x v="3"/>
    <s v="Receitas Da Câmara"/>
    <s v="03.03.10"/>
    <s v="Receitas Da Câmara"/>
    <s v="03.03.10"/>
    <x v="33"/>
    <x v="0"/>
    <x v="0"/>
    <x v="0"/>
    <x v="0"/>
    <x v="0"/>
    <x v="1"/>
    <x v="0"/>
    <x v="3"/>
    <s v="2023-04-10"/>
    <x v="1"/>
    <n v="9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0"/>
    <x v="3634"/>
    <x v="0"/>
    <x v="1"/>
    <x v="0"/>
    <s v="03.03.10"/>
    <x v="4"/>
    <x v="0"/>
    <x v="3"/>
    <s v="Receitas Da Câmara"/>
    <s v="03.03.10"/>
    <s v="Receitas Da Câmara"/>
    <s v="03.03.10"/>
    <x v="32"/>
    <x v="0"/>
    <x v="3"/>
    <x v="3"/>
    <x v="0"/>
    <x v="0"/>
    <x v="1"/>
    <x v="0"/>
    <x v="3"/>
    <s v="2023-04-10"/>
    <x v="1"/>
    <n v="9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00"/>
    <x v="3635"/>
    <x v="0"/>
    <x v="1"/>
    <x v="0"/>
    <s v="03.03.10"/>
    <x v="4"/>
    <x v="0"/>
    <x v="3"/>
    <s v="Receitas Da Câmara"/>
    <s v="03.03.10"/>
    <s v="Receitas Da Câmara"/>
    <s v="03.03.10"/>
    <x v="34"/>
    <x v="0"/>
    <x v="3"/>
    <x v="3"/>
    <x v="0"/>
    <x v="0"/>
    <x v="1"/>
    <x v="0"/>
    <x v="3"/>
    <s v="2023-04-10"/>
    <x v="1"/>
    <n v="9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955"/>
    <x v="3636"/>
    <x v="0"/>
    <x v="1"/>
    <x v="0"/>
    <s v="03.03.10"/>
    <x v="4"/>
    <x v="0"/>
    <x v="3"/>
    <s v="Receitas Da Câmara"/>
    <s v="03.03.10"/>
    <s v="Receitas Da Câmara"/>
    <s v="03.03.10"/>
    <x v="9"/>
    <x v="0"/>
    <x v="3"/>
    <x v="3"/>
    <x v="0"/>
    <x v="0"/>
    <x v="1"/>
    <x v="0"/>
    <x v="3"/>
    <s v="2023-04-10"/>
    <x v="1"/>
    <n v="849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800"/>
    <x v="3637"/>
    <x v="0"/>
    <x v="1"/>
    <x v="0"/>
    <s v="03.03.10"/>
    <x v="4"/>
    <x v="0"/>
    <x v="3"/>
    <s v="Receitas Da Câmara"/>
    <s v="03.03.10"/>
    <s v="Receitas Da Câmara"/>
    <s v="03.03.10"/>
    <x v="27"/>
    <x v="0"/>
    <x v="3"/>
    <x v="3"/>
    <x v="0"/>
    <x v="0"/>
    <x v="1"/>
    <x v="0"/>
    <x v="3"/>
    <s v="2023-04-10"/>
    <x v="1"/>
    <n v="13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
    <x v="3638"/>
    <x v="0"/>
    <x v="0"/>
    <x v="0"/>
    <s v="03.16.17"/>
    <x v="53"/>
    <x v="0"/>
    <x v="0"/>
    <s v="Direção Proteção Civil"/>
    <s v="03.16.17"/>
    <s v="Direção Proteção Civil"/>
    <s v="03.16.17"/>
    <x v="54"/>
    <x v="0"/>
    <x v="0"/>
    <x v="0"/>
    <x v="0"/>
    <x v="0"/>
    <x v="0"/>
    <x v="0"/>
    <x v="3"/>
    <s v="2023-04-19"/>
    <x v="1"/>
    <n v="107"/>
    <x v="0"/>
    <m/>
    <x v="0"/>
    <m/>
    <x v="2"/>
    <n v="100474696"/>
    <x v="0"/>
    <x v="2"/>
    <s v="Direção Proteção Civil"/>
    <s v="ORI"/>
    <x v="0"/>
    <m/>
    <x v="0"/>
    <x v="0"/>
    <x v="0"/>
    <x v="0"/>
    <x v="0"/>
    <x v="0"/>
    <x v="0"/>
    <x v="0"/>
    <x v="0"/>
    <x v="0"/>
    <x v="0"/>
    <s v="Direção Proteção Civil"/>
    <x v="0"/>
    <x v="0"/>
    <x v="0"/>
    <x v="0"/>
    <x v="0"/>
    <x v="0"/>
    <x v="0"/>
    <s v="000000"/>
    <x v="0"/>
    <x v="0"/>
    <x v="2"/>
    <x v="0"/>
    <s v="Pagamento de salário referente a 04-2023"/>
  </r>
  <r>
    <x v="0"/>
    <n v="0"/>
    <n v="0"/>
    <n v="0"/>
    <n v="221"/>
    <x v="3638"/>
    <x v="0"/>
    <x v="0"/>
    <x v="0"/>
    <s v="03.16.17"/>
    <x v="53"/>
    <x v="0"/>
    <x v="0"/>
    <s v="Direção Proteção Civil"/>
    <s v="03.16.17"/>
    <s v="Direção Proteção Civil"/>
    <s v="03.16.17"/>
    <x v="51"/>
    <x v="0"/>
    <x v="0"/>
    <x v="0"/>
    <x v="0"/>
    <x v="0"/>
    <x v="0"/>
    <x v="0"/>
    <x v="3"/>
    <s v="2023-04-19"/>
    <x v="1"/>
    <n v="221"/>
    <x v="0"/>
    <m/>
    <x v="0"/>
    <m/>
    <x v="2"/>
    <n v="100474696"/>
    <x v="0"/>
    <x v="2"/>
    <s v="Direção Proteção Civil"/>
    <s v="ORI"/>
    <x v="0"/>
    <m/>
    <x v="0"/>
    <x v="0"/>
    <x v="0"/>
    <x v="0"/>
    <x v="0"/>
    <x v="0"/>
    <x v="0"/>
    <x v="0"/>
    <x v="0"/>
    <x v="0"/>
    <x v="0"/>
    <s v="Direção Proteção Civil"/>
    <x v="0"/>
    <x v="0"/>
    <x v="0"/>
    <x v="0"/>
    <x v="0"/>
    <x v="0"/>
    <x v="0"/>
    <s v="000000"/>
    <x v="0"/>
    <x v="0"/>
    <x v="2"/>
    <x v="0"/>
    <s v="Pagamento de salário referente a 04-2023"/>
  </r>
  <r>
    <x v="0"/>
    <n v="0"/>
    <n v="0"/>
    <n v="0"/>
    <n v="885"/>
    <x v="3638"/>
    <x v="0"/>
    <x v="0"/>
    <x v="0"/>
    <s v="03.16.17"/>
    <x v="53"/>
    <x v="0"/>
    <x v="0"/>
    <s v="Direção Proteção Civil"/>
    <s v="03.16.17"/>
    <s v="Direção Proteção Civil"/>
    <s v="03.16.17"/>
    <x v="37"/>
    <x v="0"/>
    <x v="0"/>
    <x v="0"/>
    <x v="1"/>
    <x v="0"/>
    <x v="0"/>
    <x v="0"/>
    <x v="3"/>
    <s v="2023-04-19"/>
    <x v="1"/>
    <n v="885"/>
    <x v="0"/>
    <m/>
    <x v="0"/>
    <m/>
    <x v="2"/>
    <n v="100474696"/>
    <x v="0"/>
    <x v="2"/>
    <s v="Direção Proteção Civil"/>
    <s v="ORI"/>
    <x v="0"/>
    <m/>
    <x v="0"/>
    <x v="0"/>
    <x v="0"/>
    <x v="0"/>
    <x v="0"/>
    <x v="0"/>
    <x v="0"/>
    <x v="0"/>
    <x v="0"/>
    <x v="0"/>
    <x v="0"/>
    <s v="Direção Proteção Civil"/>
    <x v="0"/>
    <x v="0"/>
    <x v="0"/>
    <x v="0"/>
    <x v="0"/>
    <x v="0"/>
    <x v="0"/>
    <s v="000000"/>
    <x v="0"/>
    <x v="0"/>
    <x v="2"/>
    <x v="0"/>
    <s v="Pagamento de salário referente a 04-2023"/>
  </r>
  <r>
    <x v="0"/>
    <n v="0"/>
    <n v="0"/>
    <n v="0"/>
    <n v="47"/>
    <x v="3638"/>
    <x v="0"/>
    <x v="0"/>
    <x v="0"/>
    <s v="03.16.17"/>
    <x v="53"/>
    <x v="0"/>
    <x v="0"/>
    <s v="Direção Proteção Civil"/>
    <s v="03.16.17"/>
    <s v="Direção Proteção Civil"/>
    <s v="03.16.17"/>
    <x v="54"/>
    <x v="0"/>
    <x v="0"/>
    <x v="0"/>
    <x v="0"/>
    <x v="0"/>
    <x v="0"/>
    <x v="0"/>
    <x v="3"/>
    <s v="2023-04-19"/>
    <x v="1"/>
    <n v="47"/>
    <x v="0"/>
    <m/>
    <x v="0"/>
    <m/>
    <x v="82"/>
    <n v="100478986"/>
    <x v="0"/>
    <x v="7"/>
    <s v="Direção Proteção Civil"/>
    <s v="ORI"/>
    <x v="0"/>
    <m/>
    <x v="0"/>
    <x v="0"/>
    <x v="0"/>
    <x v="0"/>
    <x v="0"/>
    <x v="0"/>
    <x v="0"/>
    <x v="0"/>
    <x v="0"/>
    <x v="0"/>
    <x v="0"/>
    <s v="Direção Proteção Civil"/>
    <x v="0"/>
    <x v="0"/>
    <x v="0"/>
    <x v="0"/>
    <x v="0"/>
    <x v="0"/>
    <x v="0"/>
    <s v="000000"/>
    <x v="0"/>
    <x v="0"/>
    <x v="7"/>
    <x v="0"/>
    <s v="Pagamento de salário referente a 04-2023"/>
  </r>
  <r>
    <x v="0"/>
    <n v="0"/>
    <n v="0"/>
    <n v="0"/>
    <n v="99"/>
    <x v="3638"/>
    <x v="0"/>
    <x v="0"/>
    <x v="0"/>
    <s v="03.16.17"/>
    <x v="53"/>
    <x v="0"/>
    <x v="0"/>
    <s v="Direção Proteção Civil"/>
    <s v="03.16.17"/>
    <s v="Direção Proteção Civil"/>
    <s v="03.16.17"/>
    <x v="51"/>
    <x v="0"/>
    <x v="0"/>
    <x v="0"/>
    <x v="0"/>
    <x v="0"/>
    <x v="0"/>
    <x v="0"/>
    <x v="3"/>
    <s v="2023-04-19"/>
    <x v="1"/>
    <n v="99"/>
    <x v="0"/>
    <m/>
    <x v="0"/>
    <m/>
    <x v="82"/>
    <n v="100478986"/>
    <x v="0"/>
    <x v="7"/>
    <s v="Direção Proteção Civil"/>
    <s v="ORI"/>
    <x v="0"/>
    <m/>
    <x v="0"/>
    <x v="0"/>
    <x v="0"/>
    <x v="0"/>
    <x v="0"/>
    <x v="0"/>
    <x v="0"/>
    <x v="0"/>
    <x v="0"/>
    <x v="0"/>
    <x v="0"/>
    <s v="Direção Proteção Civil"/>
    <x v="0"/>
    <x v="0"/>
    <x v="0"/>
    <x v="0"/>
    <x v="0"/>
    <x v="0"/>
    <x v="0"/>
    <s v="000000"/>
    <x v="0"/>
    <x v="0"/>
    <x v="7"/>
    <x v="0"/>
    <s v="Pagamento de salário referente a 04-2023"/>
  </r>
  <r>
    <x v="0"/>
    <n v="0"/>
    <n v="0"/>
    <n v="0"/>
    <n v="396"/>
    <x v="3638"/>
    <x v="0"/>
    <x v="0"/>
    <x v="0"/>
    <s v="03.16.17"/>
    <x v="53"/>
    <x v="0"/>
    <x v="0"/>
    <s v="Direção Proteção Civil"/>
    <s v="03.16.17"/>
    <s v="Direção Proteção Civil"/>
    <s v="03.16.17"/>
    <x v="37"/>
    <x v="0"/>
    <x v="0"/>
    <x v="0"/>
    <x v="1"/>
    <x v="0"/>
    <x v="0"/>
    <x v="0"/>
    <x v="3"/>
    <s v="2023-04-19"/>
    <x v="1"/>
    <n v="396"/>
    <x v="0"/>
    <m/>
    <x v="0"/>
    <m/>
    <x v="82"/>
    <n v="100478986"/>
    <x v="0"/>
    <x v="7"/>
    <s v="Direção Proteção Civil"/>
    <s v="ORI"/>
    <x v="0"/>
    <m/>
    <x v="0"/>
    <x v="0"/>
    <x v="0"/>
    <x v="0"/>
    <x v="0"/>
    <x v="0"/>
    <x v="0"/>
    <x v="0"/>
    <x v="0"/>
    <x v="0"/>
    <x v="0"/>
    <s v="Direção Proteção Civil"/>
    <x v="0"/>
    <x v="0"/>
    <x v="0"/>
    <x v="0"/>
    <x v="0"/>
    <x v="0"/>
    <x v="0"/>
    <s v="000000"/>
    <x v="0"/>
    <x v="0"/>
    <x v="7"/>
    <x v="0"/>
    <s v="Pagamento de salário referente a 04-2023"/>
  </r>
  <r>
    <x v="0"/>
    <n v="0"/>
    <n v="0"/>
    <n v="0"/>
    <n v="86"/>
    <x v="3638"/>
    <x v="0"/>
    <x v="0"/>
    <x v="0"/>
    <s v="03.16.17"/>
    <x v="53"/>
    <x v="0"/>
    <x v="0"/>
    <s v="Direção Proteção Civil"/>
    <s v="03.16.17"/>
    <s v="Direção Proteção Civil"/>
    <s v="03.16.17"/>
    <x v="54"/>
    <x v="0"/>
    <x v="0"/>
    <x v="0"/>
    <x v="0"/>
    <x v="0"/>
    <x v="0"/>
    <x v="0"/>
    <x v="3"/>
    <s v="2023-04-19"/>
    <x v="1"/>
    <n v="86"/>
    <x v="0"/>
    <m/>
    <x v="0"/>
    <m/>
    <x v="51"/>
    <n v="100478987"/>
    <x v="0"/>
    <x v="5"/>
    <s v="Direção Proteção Civil"/>
    <s v="ORI"/>
    <x v="0"/>
    <m/>
    <x v="0"/>
    <x v="0"/>
    <x v="0"/>
    <x v="0"/>
    <x v="0"/>
    <x v="0"/>
    <x v="0"/>
    <x v="0"/>
    <x v="0"/>
    <x v="0"/>
    <x v="0"/>
    <s v="Direção Proteção Civil"/>
    <x v="0"/>
    <x v="0"/>
    <x v="0"/>
    <x v="0"/>
    <x v="0"/>
    <x v="0"/>
    <x v="0"/>
    <s v="000000"/>
    <x v="0"/>
    <x v="0"/>
    <x v="5"/>
    <x v="0"/>
    <s v="Pagamento de salário referente a 04-2023"/>
  </r>
  <r>
    <x v="0"/>
    <n v="0"/>
    <n v="0"/>
    <n v="0"/>
    <n v="178"/>
    <x v="3638"/>
    <x v="0"/>
    <x v="0"/>
    <x v="0"/>
    <s v="03.16.17"/>
    <x v="53"/>
    <x v="0"/>
    <x v="0"/>
    <s v="Direção Proteção Civil"/>
    <s v="03.16.17"/>
    <s v="Direção Proteção Civil"/>
    <s v="03.16.17"/>
    <x v="51"/>
    <x v="0"/>
    <x v="0"/>
    <x v="0"/>
    <x v="0"/>
    <x v="0"/>
    <x v="0"/>
    <x v="0"/>
    <x v="3"/>
    <s v="2023-04-19"/>
    <x v="1"/>
    <n v="178"/>
    <x v="0"/>
    <m/>
    <x v="0"/>
    <m/>
    <x v="51"/>
    <n v="100478987"/>
    <x v="0"/>
    <x v="5"/>
    <s v="Direção Proteção Civil"/>
    <s v="ORI"/>
    <x v="0"/>
    <m/>
    <x v="0"/>
    <x v="0"/>
    <x v="0"/>
    <x v="0"/>
    <x v="0"/>
    <x v="0"/>
    <x v="0"/>
    <x v="0"/>
    <x v="0"/>
    <x v="0"/>
    <x v="0"/>
    <s v="Direção Proteção Civil"/>
    <x v="0"/>
    <x v="0"/>
    <x v="0"/>
    <x v="0"/>
    <x v="0"/>
    <x v="0"/>
    <x v="0"/>
    <s v="000000"/>
    <x v="0"/>
    <x v="0"/>
    <x v="5"/>
    <x v="0"/>
    <s v="Pagamento de salário referente a 04-2023"/>
  </r>
  <r>
    <x v="0"/>
    <n v="0"/>
    <n v="0"/>
    <n v="0"/>
    <n v="711"/>
    <x v="3638"/>
    <x v="0"/>
    <x v="0"/>
    <x v="0"/>
    <s v="03.16.17"/>
    <x v="53"/>
    <x v="0"/>
    <x v="0"/>
    <s v="Direção Proteção Civil"/>
    <s v="03.16.17"/>
    <s v="Direção Proteção Civil"/>
    <s v="03.16.17"/>
    <x v="37"/>
    <x v="0"/>
    <x v="0"/>
    <x v="0"/>
    <x v="1"/>
    <x v="0"/>
    <x v="0"/>
    <x v="0"/>
    <x v="3"/>
    <s v="2023-04-19"/>
    <x v="1"/>
    <n v="711"/>
    <x v="0"/>
    <m/>
    <x v="0"/>
    <m/>
    <x v="51"/>
    <n v="100478987"/>
    <x v="0"/>
    <x v="5"/>
    <s v="Direção Proteção Civil"/>
    <s v="ORI"/>
    <x v="0"/>
    <m/>
    <x v="0"/>
    <x v="0"/>
    <x v="0"/>
    <x v="0"/>
    <x v="0"/>
    <x v="0"/>
    <x v="0"/>
    <x v="0"/>
    <x v="0"/>
    <x v="0"/>
    <x v="0"/>
    <s v="Direção Proteção Civil"/>
    <x v="0"/>
    <x v="0"/>
    <x v="0"/>
    <x v="0"/>
    <x v="0"/>
    <x v="0"/>
    <x v="0"/>
    <s v="000000"/>
    <x v="0"/>
    <x v="0"/>
    <x v="5"/>
    <x v="0"/>
    <s v="Pagamento de salário referente a 04-2023"/>
  </r>
  <r>
    <x v="0"/>
    <n v="0"/>
    <n v="0"/>
    <n v="0"/>
    <n v="841"/>
    <x v="3638"/>
    <x v="0"/>
    <x v="0"/>
    <x v="0"/>
    <s v="03.16.17"/>
    <x v="53"/>
    <x v="0"/>
    <x v="0"/>
    <s v="Direção Proteção Civil"/>
    <s v="03.16.17"/>
    <s v="Direção Proteção Civil"/>
    <s v="03.16.17"/>
    <x v="54"/>
    <x v="0"/>
    <x v="0"/>
    <x v="0"/>
    <x v="0"/>
    <x v="0"/>
    <x v="0"/>
    <x v="0"/>
    <x v="3"/>
    <s v="2023-04-19"/>
    <x v="1"/>
    <n v="841"/>
    <x v="0"/>
    <m/>
    <x v="0"/>
    <m/>
    <x v="6"/>
    <n v="100474706"/>
    <x v="0"/>
    <x v="3"/>
    <s v="Direção Proteção Civil"/>
    <s v="ORI"/>
    <x v="0"/>
    <m/>
    <x v="0"/>
    <x v="0"/>
    <x v="0"/>
    <x v="0"/>
    <x v="0"/>
    <x v="0"/>
    <x v="0"/>
    <x v="0"/>
    <x v="0"/>
    <x v="0"/>
    <x v="0"/>
    <s v="Direção Proteção Civil"/>
    <x v="0"/>
    <x v="0"/>
    <x v="0"/>
    <x v="0"/>
    <x v="0"/>
    <x v="0"/>
    <x v="0"/>
    <s v="000000"/>
    <x v="0"/>
    <x v="0"/>
    <x v="3"/>
    <x v="0"/>
    <s v="Pagamento de salário referente a 04-2023"/>
  </r>
  <r>
    <x v="0"/>
    <n v="0"/>
    <n v="0"/>
    <n v="0"/>
    <n v="1741"/>
    <x v="3638"/>
    <x v="0"/>
    <x v="0"/>
    <x v="0"/>
    <s v="03.16.17"/>
    <x v="53"/>
    <x v="0"/>
    <x v="0"/>
    <s v="Direção Proteção Civil"/>
    <s v="03.16.17"/>
    <s v="Direção Proteção Civil"/>
    <s v="03.16.17"/>
    <x v="51"/>
    <x v="0"/>
    <x v="0"/>
    <x v="0"/>
    <x v="0"/>
    <x v="0"/>
    <x v="0"/>
    <x v="0"/>
    <x v="3"/>
    <s v="2023-04-19"/>
    <x v="1"/>
    <n v="1741"/>
    <x v="0"/>
    <m/>
    <x v="0"/>
    <m/>
    <x v="6"/>
    <n v="100474706"/>
    <x v="0"/>
    <x v="3"/>
    <s v="Direção Proteção Civil"/>
    <s v="ORI"/>
    <x v="0"/>
    <m/>
    <x v="0"/>
    <x v="0"/>
    <x v="0"/>
    <x v="0"/>
    <x v="0"/>
    <x v="0"/>
    <x v="0"/>
    <x v="0"/>
    <x v="0"/>
    <x v="0"/>
    <x v="0"/>
    <s v="Direção Proteção Civil"/>
    <x v="0"/>
    <x v="0"/>
    <x v="0"/>
    <x v="0"/>
    <x v="0"/>
    <x v="0"/>
    <x v="0"/>
    <s v="000000"/>
    <x v="0"/>
    <x v="0"/>
    <x v="3"/>
    <x v="0"/>
    <s v="Pagamento de salário referente a 04-2023"/>
  </r>
  <r>
    <x v="0"/>
    <n v="0"/>
    <n v="0"/>
    <n v="0"/>
    <n v="6948"/>
    <x v="3638"/>
    <x v="0"/>
    <x v="0"/>
    <x v="0"/>
    <s v="03.16.17"/>
    <x v="53"/>
    <x v="0"/>
    <x v="0"/>
    <s v="Direção Proteção Civil"/>
    <s v="03.16.17"/>
    <s v="Direção Proteção Civil"/>
    <s v="03.16.17"/>
    <x v="37"/>
    <x v="0"/>
    <x v="0"/>
    <x v="0"/>
    <x v="1"/>
    <x v="0"/>
    <x v="0"/>
    <x v="0"/>
    <x v="3"/>
    <s v="2023-04-19"/>
    <x v="1"/>
    <n v="6948"/>
    <x v="0"/>
    <m/>
    <x v="0"/>
    <m/>
    <x v="6"/>
    <n v="100474706"/>
    <x v="0"/>
    <x v="3"/>
    <s v="Direção Proteção Civil"/>
    <s v="ORI"/>
    <x v="0"/>
    <m/>
    <x v="0"/>
    <x v="0"/>
    <x v="0"/>
    <x v="0"/>
    <x v="0"/>
    <x v="0"/>
    <x v="0"/>
    <x v="0"/>
    <x v="0"/>
    <x v="0"/>
    <x v="0"/>
    <s v="Direção Proteção Civil"/>
    <x v="0"/>
    <x v="0"/>
    <x v="0"/>
    <x v="0"/>
    <x v="0"/>
    <x v="0"/>
    <x v="0"/>
    <s v="000000"/>
    <x v="0"/>
    <x v="0"/>
    <x v="3"/>
    <x v="0"/>
    <s v="Pagamento de salário referente a 04-2023"/>
  </r>
  <r>
    <x v="0"/>
    <n v="0"/>
    <n v="0"/>
    <n v="0"/>
    <n v="13351"/>
    <x v="3638"/>
    <x v="0"/>
    <x v="0"/>
    <x v="0"/>
    <s v="03.16.17"/>
    <x v="53"/>
    <x v="0"/>
    <x v="0"/>
    <s v="Direção Proteção Civil"/>
    <s v="03.16.17"/>
    <s v="Direção Proteção Civil"/>
    <s v="03.16.17"/>
    <x v="54"/>
    <x v="0"/>
    <x v="0"/>
    <x v="0"/>
    <x v="0"/>
    <x v="0"/>
    <x v="0"/>
    <x v="0"/>
    <x v="3"/>
    <s v="2023-04-19"/>
    <x v="1"/>
    <n v="13351"/>
    <x v="0"/>
    <m/>
    <x v="0"/>
    <m/>
    <x v="4"/>
    <n v="100474693"/>
    <x v="0"/>
    <x v="0"/>
    <s v="Direção Proteção Civil"/>
    <s v="ORI"/>
    <x v="0"/>
    <m/>
    <x v="0"/>
    <x v="0"/>
    <x v="0"/>
    <x v="0"/>
    <x v="0"/>
    <x v="0"/>
    <x v="0"/>
    <x v="0"/>
    <x v="0"/>
    <x v="0"/>
    <x v="0"/>
    <s v="Direção Proteção Civil"/>
    <x v="0"/>
    <x v="0"/>
    <x v="0"/>
    <x v="0"/>
    <x v="0"/>
    <x v="0"/>
    <x v="0"/>
    <s v="000000"/>
    <x v="0"/>
    <x v="0"/>
    <x v="0"/>
    <x v="0"/>
    <s v="Pagamento de salário referente a 04-2023"/>
  </r>
  <r>
    <x v="0"/>
    <n v="0"/>
    <n v="0"/>
    <n v="0"/>
    <n v="27616"/>
    <x v="3638"/>
    <x v="0"/>
    <x v="0"/>
    <x v="0"/>
    <s v="03.16.17"/>
    <x v="53"/>
    <x v="0"/>
    <x v="0"/>
    <s v="Direção Proteção Civil"/>
    <s v="03.16.17"/>
    <s v="Direção Proteção Civil"/>
    <s v="03.16.17"/>
    <x v="51"/>
    <x v="0"/>
    <x v="0"/>
    <x v="0"/>
    <x v="0"/>
    <x v="0"/>
    <x v="0"/>
    <x v="0"/>
    <x v="3"/>
    <s v="2023-04-19"/>
    <x v="1"/>
    <n v="27616"/>
    <x v="0"/>
    <m/>
    <x v="0"/>
    <m/>
    <x v="4"/>
    <n v="100474693"/>
    <x v="0"/>
    <x v="0"/>
    <s v="Direção Proteção Civil"/>
    <s v="ORI"/>
    <x v="0"/>
    <m/>
    <x v="0"/>
    <x v="0"/>
    <x v="0"/>
    <x v="0"/>
    <x v="0"/>
    <x v="0"/>
    <x v="0"/>
    <x v="0"/>
    <x v="0"/>
    <x v="0"/>
    <x v="0"/>
    <s v="Direção Proteção Civil"/>
    <x v="0"/>
    <x v="0"/>
    <x v="0"/>
    <x v="0"/>
    <x v="0"/>
    <x v="0"/>
    <x v="0"/>
    <s v="000000"/>
    <x v="0"/>
    <x v="0"/>
    <x v="0"/>
    <x v="0"/>
    <s v="Pagamento de salário referente a 04-2023"/>
  </r>
  <r>
    <x v="0"/>
    <n v="0"/>
    <n v="0"/>
    <n v="0"/>
    <n v="110186"/>
    <x v="3638"/>
    <x v="0"/>
    <x v="0"/>
    <x v="0"/>
    <s v="03.16.17"/>
    <x v="53"/>
    <x v="0"/>
    <x v="0"/>
    <s v="Direção Proteção Civil"/>
    <s v="03.16.17"/>
    <s v="Direção Proteção Civil"/>
    <s v="03.16.17"/>
    <x v="37"/>
    <x v="0"/>
    <x v="0"/>
    <x v="0"/>
    <x v="1"/>
    <x v="0"/>
    <x v="0"/>
    <x v="0"/>
    <x v="3"/>
    <s v="2023-04-19"/>
    <x v="1"/>
    <n v="110186"/>
    <x v="0"/>
    <m/>
    <x v="0"/>
    <m/>
    <x v="4"/>
    <n v="100474693"/>
    <x v="0"/>
    <x v="0"/>
    <s v="Direção Proteção Civil"/>
    <s v="ORI"/>
    <x v="0"/>
    <m/>
    <x v="0"/>
    <x v="0"/>
    <x v="0"/>
    <x v="0"/>
    <x v="0"/>
    <x v="0"/>
    <x v="0"/>
    <x v="0"/>
    <x v="0"/>
    <x v="0"/>
    <x v="0"/>
    <s v="Direção Proteção Civil"/>
    <x v="0"/>
    <x v="0"/>
    <x v="0"/>
    <x v="0"/>
    <x v="0"/>
    <x v="0"/>
    <x v="0"/>
    <s v="000000"/>
    <x v="0"/>
    <x v="0"/>
    <x v="0"/>
    <x v="0"/>
    <s v="Pagamento de salário referente a 04-2023"/>
  </r>
  <r>
    <x v="2"/>
    <n v="0"/>
    <n v="0"/>
    <n v="0"/>
    <n v="15000"/>
    <x v="3639"/>
    <x v="0"/>
    <x v="0"/>
    <x v="0"/>
    <s v="01.25.02.23"/>
    <x v="12"/>
    <x v="1"/>
    <x v="1"/>
    <s v="desporto"/>
    <s v="01.25.02"/>
    <s v="desporto"/>
    <s v="01.25.02"/>
    <x v="18"/>
    <x v="0"/>
    <x v="0"/>
    <x v="0"/>
    <x v="0"/>
    <x v="1"/>
    <x v="2"/>
    <x v="0"/>
    <x v="5"/>
    <s v="2023-05-02"/>
    <x v="1"/>
    <n v="15000"/>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861"/>
    <x v="0"/>
    <x v="0"/>
    <x v="0"/>
    <x v="0"/>
    <s v="Pagamento a favor da R&amp;C Distribuição, para a aquisição de 2 trofeu de exportes e 12 medalhas para prémios do final do torneio, enquanto no âmbito da comemoração da festa de Nhô São Miguel, conforme Proposta em anexo. "/>
  </r>
  <r>
    <x v="0"/>
    <n v="0"/>
    <n v="0"/>
    <n v="0"/>
    <n v="4405"/>
    <x v="3640"/>
    <x v="0"/>
    <x v="0"/>
    <x v="0"/>
    <s v="03.16.28"/>
    <x v="23"/>
    <x v="0"/>
    <x v="0"/>
    <s v="Gabinete da Auditoria Interna"/>
    <s v="03.16.28"/>
    <s v="Gabinete da Auditoria Interna"/>
    <s v="03.16.28"/>
    <x v="37"/>
    <x v="0"/>
    <x v="0"/>
    <x v="0"/>
    <x v="1"/>
    <x v="0"/>
    <x v="0"/>
    <x v="0"/>
    <x v="6"/>
    <s v="2023-07-20"/>
    <x v="2"/>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7-2023"/>
  </r>
  <r>
    <x v="2"/>
    <n v="0"/>
    <n v="0"/>
    <n v="0"/>
    <n v="3986"/>
    <x v="3641"/>
    <x v="0"/>
    <x v="0"/>
    <x v="0"/>
    <s v="01.23.04.14"/>
    <x v="8"/>
    <x v="3"/>
    <x v="4"/>
    <s v="Ambiente"/>
    <s v="01.23.04"/>
    <s v="Ambiente"/>
    <s v="01.23.04"/>
    <x v="18"/>
    <x v="0"/>
    <x v="0"/>
    <x v="0"/>
    <x v="0"/>
    <x v="1"/>
    <x v="2"/>
    <x v="0"/>
    <x v="5"/>
    <s v="2023-05-30"/>
    <x v="1"/>
    <n v="3986"/>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maio 2023, conforme contratos em anexo."/>
  </r>
  <r>
    <x v="0"/>
    <n v="0"/>
    <n v="0"/>
    <n v="0"/>
    <n v="3000"/>
    <x v="3642"/>
    <x v="0"/>
    <x v="0"/>
    <x v="0"/>
    <s v="01.25.01.12"/>
    <x v="42"/>
    <x v="1"/>
    <x v="1"/>
    <s v="Educação"/>
    <s v="01.25.01"/>
    <s v="Educação"/>
    <s v="01.25.01"/>
    <x v="21"/>
    <x v="0"/>
    <x v="5"/>
    <x v="8"/>
    <x v="0"/>
    <x v="1"/>
    <x v="0"/>
    <x v="0"/>
    <x v="5"/>
    <s v="2023-05-23"/>
    <x v="1"/>
    <n v="3000"/>
    <x v="0"/>
    <m/>
    <x v="0"/>
    <m/>
    <x v="263"/>
    <n v="100478552"/>
    <x v="0"/>
    <x v="0"/>
    <s v="Comparticipação da Câmara com Ensino Superior"/>
    <s v="ORI"/>
    <x v="0"/>
    <m/>
    <x v="0"/>
    <x v="0"/>
    <x v="0"/>
    <x v="0"/>
    <x v="0"/>
    <x v="0"/>
    <x v="0"/>
    <x v="0"/>
    <x v="0"/>
    <x v="0"/>
    <x v="0"/>
    <s v="Comparticipação da Câmara com Ensino Superior"/>
    <x v="0"/>
    <x v="0"/>
    <x v="0"/>
    <x v="0"/>
    <x v="1"/>
    <x v="0"/>
    <x v="0"/>
    <s v="000000"/>
    <x v="0"/>
    <x v="0"/>
    <x v="0"/>
    <x v="0"/>
    <s v="Apoio financeira a favor da Senhora Ângela Brito Semedo, para pagamento de transporte, conforme documento em anexo."/>
  </r>
  <r>
    <x v="2"/>
    <n v="0"/>
    <n v="0"/>
    <n v="0"/>
    <n v="22586"/>
    <x v="3641"/>
    <x v="0"/>
    <x v="0"/>
    <x v="0"/>
    <s v="01.23.04.14"/>
    <x v="8"/>
    <x v="3"/>
    <x v="4"/>
    <s v="Ambiente"/>
    <s v="01.23.04"/>
    <s v="Ambiente"/>
    <s v="01.23.04"/>
    <x v="18"/>
    <x v="0"/>
    <x v="0"/>
    <x v="0"/>
    <x v="0"/>
    <x v="1"/>
    <x v="2"/>
    <x v="0"/>
    <x v="5"/>
    <s v="2023-05-30"/>
    <x v="1"/>
    <n v="22586"/>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maio 2023, conforme contratos em anexo."/>
  </r>
  <r>
    <x v="1"/>
    <n v="0"/>
    <n v="0"/>
    <n v="0"/>
    <n v="60317"/>
    <x v="3643"/>
    <x v="0"/>
    <x v="0"/>
    <x v="0"/>
    <s v="80.02.10.26"/>
    <x v="3"/>
    <x v="2"/>
    <x v="2"/>
    <s v="Outros"/>
    <s v="80.02.10"/>
    <s v="Outros"/>
    <s v="80.02.10"/>
    <x v="35"/>
    <x v="0"/>
    <x v="4"/>
    <x v="10"/>
    <x v="1"/>
    <x v="2"/>
    <x v="0"/>
    <x v="0"/>
    <x v="4"/>
    <s v="2023-06-06"/>
    <x v="1"/>
    <n v="60317"/>
    <x v="0"/>
    <m/>
    <x v="0"/>
    <m/>
    <x v="17"/>
    <n v="100479234"/>
    <x v="0"/>
    <x v="0"/>
    <s v="Retenção Sansung"/>
    <s v="ORI"/>
    <x v="0"/>
    <s v="RS"/>
    <x v="0"/>
    <x v="0"/>
    <x v="0"/>
    <x v="0"/>
    <x v="0"/>
    <x v="0"/>
    <x v="0"/>
    <x v="0"/>
    <x v="0"/>
    <x v="0"/>
    <x v="0"/>
    <s v="Retenção Sansung"/>
    <x v="0"/>
    <x v="0"/>
    <x v="0"/>
    <x v="0"/>
    <x v="2"/>
    <x v="0"/>
    <x v="0"/>
    <s v="000000"/>
    <x v="0"/>
    <x v="1"/>
    <x v="0"/>
    <x v="0"/>
    <s v="Transferência a favor da M&amp;J Tech,dos descontos efetuada nos salário dos funcionários, referente o pagamento dos equipamento eletrónico, a mês de Maio de 2023, conforme justificativo em anexo. "/>
  </r>
  <r>
    <x v="0"/>
    <n v="0"/>
    <n v="0"/>
    <n v="0"/>
    <n v="2520"/>
    <x v="3644"/>
    <x v="0"/>
    <x v="1"/>
    <x v="0"/>
    <s v="80.02.01"/>
    <x v="2"/>
    <x v="2"/>
    <x v="2"/>
    <s v="Retenções Iur"/>
    <s v="80.02.01"/>
    <s v="Retenções Iur"/>
    <s v="80.02.01"/>
    <x v="2"/>
    <x v="0"/>
    <x v="2"/>
    <x v="0"/>
    <x v="1"/>
    <x v="2"/>
    <x v="1"/>
    <x v="0"/>
    <x v="5"/>
    <s v="2023-05-19"/>
    <x v="1"/>
    <n v="2520"/>
    <x v="0"/>
    <m/>
    <x v="0"/>
    <m/>
    <x v="2"/>
    <n v="100474696"/>
    <x v="0"/>
    <x v="0"/>
    <s v="Retenções Iur"/>
    <s v="ORI"/>
    <x v="0"/>
    <s v="RIUR"/>
    <x v="0"/>
    <x v="0"/>
    <x v="0"/>
    <x v="0"/>
    <x v="0"/>
    <x v="0"/>
    <x v="0"/>
    <x v="0"/>
    <x v="0"/>
    <x v="0"/>
    <x v="0"/>
    <s v="Retenções Iur"/>
    <x v="0"/>
    <x v="0"/>
    <x v="0"/>
    <x v="0"/>
    <x v="2"/>
    <x v="0"/>
    <x v="0"/>
    <s v="000000"/>
    <x v="0"/>
    <x v="1"/>
    <x v="0"/>
    <x v="0"/>
    <s v="RETENCAO OT"/>
  </r>
  <r>
    <x v="0"/>
    <n v="0"/>
    <n v="0"/>
    <n v="0"/>
    <n v="3400"/>
    <x v="3645"/>
    <x v="0"/>
    <x v="0"/>
    <x v="0"/>
    <s v="03.16.15"/>
    <x v="0"/>
    <x v="0"/>
    <x v="0"/>
    <s v="Direção Financeira"/>
    <s v="03.16.15"/>
    <s v="Direção Financeira"/>
    <s v="03.16.15"/>
    <x v="19"/>
    <x v="0"/>
    <x v="0"/>
    <x v="7"/>
    <x v="0"/>
    <x v="0"/>
    <x v="0"/>
    <x v="0"/>
    <x v="4"/>
    <s v="2023-06-20"/>
    <x v="1"/>
    <n v="3400"/>
    <x v="0"/>
    <m/>
    <x v="0"/>
    <m/>
    <x v="329"/>
    <n v="100477691"/>
    <x v="0"/>
    <x v="0"/>
    <s v="Direção Financeira"/>
    <s v="ORI"/>
    <x v="0"/>
    <m/>
    <x v="0"/>
    <x v="0"/>
    <x v="0"/>
    <x v="0"/>
    <x v="0"/>
    <x v="0"/>
    <x v="0"/>
    <x v="0"/>
    <x v="0"/>
    <x v="0"/>
    <x v="0"/>
    <s v="Direção Financeira"/>
    <x v="0"/>
    <x v="0"/>
    <x v="0"/>
    <x v="0"/>
    <x v="0"/>
    <x v="0"/>
    <x v="0"/>
    <s v="000000"/>
    <x v="0"/>
    <x v="0"/>
    <x v="0"/>
    <x v="0"/>
    <s v="Ajuda de custo mais subsidio de transporte a favor do SR. Austelino Martins, pela sua deslocação em missão de serviço a cidade da Praia nos dia 14 e 15 de junho de 2023, conforme justificativo em anexo."/>
  </r>
  <r>
    <x v="0"/>
    <n v="0"/>
    <n v="0"/>
    <n v="0"/>
    <n v="17848"/>
    <x v="3646"/>
    <x v="0"/>
    <x v="1"/>
    <x v="0"/>
    <s v="03.03.10"/>
    <x v="4"/>
    <x v="0"/>
    <x v="3"/>
    <s v="Receitas Da Câmara"/>
    <s v="03.03.10"/>
    <s v="Receitas Da Câmara"/>
    <s v="03.03.10"/>
    <x v="8"/>
    <x v="0"/>
    <x v="0"/>
    <x v="0"/>
    <x v="0"/>
    <x v="0"/>
    <x v="1"/>
    <x v="0"/>
    <x v="4"/>
    <s v="2023-06-23"/>
    <x v="1"/>
    <n v="178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3647"/>
    <x v="0"/>
    <x v="1"/>
    <x v="0"/>
    <s v="03.03.10"/>
    <x v="4"/>
    <x v="0"/>
    <x v="3"/>
    <s v="Receitas Da Câmara"/>
    <s v="03.03.10"/>
    <s v="Receitas Da Câmara"/>
    <s v="03.03.10"/>
    <x v="5"/>
    <x v="0"/>
    <x v="0"/>
    <x v="4"/>
    <x v="0"/>
    <x v="0"/>
    <x v="1"/>
    <x v="0"/>
    <x v="4"/>
    <s v="2023-06-23"/>
    <x v="1"/>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020"/>
    <x v="3648"/>
    <x v="0"/>
    <x v="1"/>
    <x v="0"/>
    <s v="03.03.10"/>
    <x v="4"/>
    <x v="0"/>
    <x v="3"/>
    <s v="Receitas Da Câmara"/>
    <s v="03.03.10"/>
    <s v="Receitas Da Câmara"/>
    <s v="03.03.10"/>
    <x v="11"/>
    <x v="0"/>
    <x v="3"/>
    <x v="3"/>
    <x v="0"/>
    <x v="0"/>
    <x v="1"/>
    <x v="0"/>
    <x v="4"/>
    <s v="2023-06-23"/>
    <x v="1"/>
    <n v="1030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50"/>
    <x v="3649"/>
    <x v="0"/>
    <x v="1"/>
    <x v="0"/>
    <s v="03.03.10"/>
    <x v="4"/>
    <x v="0"/>
    <x v="3"/>
    <s v="Receitas Da Câmara"/>
    <s v="03.03.10"/>
    <s v="Receitas Da Câmara"/>
    <s v="03.03.10"/>
    <x v="6"/>
    <x v="0"/>
    <x v="3"/>
    <x v="3"/>
    <x v="0"/>
    <x v="0"/>
    <x v="1"/>
    <x v="0"/>
    <x v="4"/>
    <s v="2023-06-23"/>
    <x v="1"/>
    <n v="3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3650"/>
    <x v="0"/>
    <x v="1"/>
    <x v="0"/>
    <s v="03.03.10"/>
    <x v="4"/>
    <x v="0"/>
    <x v="3"/>
    <s v="Receitas Da Câmara"/>
    <s v="03.03.10"/>
    <s v="Receitas Da Câmara"/>
    <s v="03.03.10"/>
    <x v="25"/>
    <x v="0"/>
    <x v="3"/>
    <x v="3"/>
    <x v="0"/>
    <x v="0"/>
    <x v="1"/>
    <x v="0"/>
    <x v="4"/>
    <s v="2023-06-23"/>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50"/>
    <x v="3651"/>
    <x v="0"/>
    <x v="1"/>
    <x v="0"/>
    <s v="03.03.10"/>
    <x v="4"/>
    <x v="0"/>
    <x v="3"/>
    <s v="Receitas Da Câmara"/>
    <s v="03.03.10"/>
    <s v="Receitas Da Câmara"/>
    <s v="03.03.10"/>
    <x v="7"/>
    <x v="0"/>
    <x v="3"/>
    <x v="3"/>
    <x v="0"/>
    <x v="0"/>
    <x v="1"/>
    <x v="0"/>
    <x v="4"/>
    <s v="2023-06-23"/>
    <x v="1"/>
    <n v="2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900"/>
    <x v="3652"/>
    <x v="0"/>
    <x v="1"/>
    <x v="0"/>
    <s v="03.03.10"/>
    <x v="4"/>
    <x v="0"/>
    <x v="3"/>
    <s v="Receitas Da Câmara"/>
    <s v="03.03.10"/>
    <s v="Receitas Da Câmara"/>
    <s v="03.03.10"/>
    <x v="27"/>
    <x v="0"/>
    <x v="3"/>
    <x v="3"/>
    <x v="0"/>
    <x v="0"/>
    <x v="1"/>
    <x v="0"/>
    <x v="4"/>
    <s v="2023-06-23"/>
    <x v="1"/>
    <n v="119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3653"/>
    <x v="0"/>
    <x v="1"/>
    <x v="0"/>
    <s v="03.03.10"/>
    <x v="4"/>
    <x v="0"/>
    <x v="3"/>
    <s v="Receitas Da Câmara"/>
    <s v="03.03.10"/>
    <s v="Receitas Da Câmara"/>
    <s v="03.03.10"/>
    <x v="33"/>
    <x v="0"/>
    <x v="0"/>
    <x v="0"/>
    <x v="0"/>
    <x v="0"/>
    <x v="1"/>
    <x v="0"/>
    <x v="4"/>
    <s v="2023-06-23"/>
    <x v="1"/>
    <n v="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0"/>
    <x v="3654"/>
    <x v="0"/>
    <x v="1"/>
    <x v="0"/>
    <s v="03.03.10"/>
    <x v="4"/>
    <x v="0"/>
    <x v="3"/>
    <s v="Receitas Da Câmara"/>
    <s v="03.03.10"/>
    <s v="Receitas Da Câmara"/>
    <s v="03.03.10"/>
    <x v="9"/>
    <x v="0"/>
    <x v="3"/>
    <x v="3"/>
    <x v="0"/>
    <x v="0"/>
    <x v="1"/>
    <x v="0"/>
    <x v="4"/>
    <s v="2023-06-23"/>
    <x v="1"/>
    <n v="5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3655"/>
    <x v="0"/>
    <x v="1"/>
    <x v="0"/>
    <s v="03.03.10"/>
    <x v="4"/>
    <x v="0"/>
    <x v="3"/>
    <s v="Receitas Da Câmara"/>
    <s v="03.03.10"/>
    <s v="Receitas Da Câmara"/>
    <s v="03.03.10"/>
    <x v="4"/>
    <x v="0"/>
    <x v="3"/>
    <x v="3"/>
    <x v="0"/>
    <x v="0"/>
    <x v="1"/>
    <x v="0"/>
    <x v="4"/>
    <s v="2023-06-23"/>
    <x v="1"/>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3656"/>
    <x v="0"/>
    <x v="0"/>
    <x v="0"/>
    <s v="03.16.15"/>
    <x v="0"/>
    <x v="0"/>
    <x v="0"/>
    <s v="Direção Financeira"/>
    <s v="03.16.15"/>
    <s v="Direção Financeira"/>
    <s v="03.16.15"/>
    <x v="19"/>
    <x v="0"/>
    <x v="0"/>
    <x v="7"/>
    <x v="0"/>
    <x v="0"/>
    <x v="0"/>
    <x v="0"/>
    <x v="4"/>
    <s v="2023-06-30"/>
    <x v="1"/>
    <n v="2800"/>
    <x v="0"/>
    <m/>
    <x v="0"/>
    <m/>
    <x v="173"/>
    <n v="100438162"/>
    <x v="0"/>
    <x v="0"/>
    <s v="Direção Financeira"/>
    <s v="ORI"/>
    <x v="0"/>
    <m/>
    <x v="0"/>
    <x v="0"/>
    <x v="0"/>
    <x v="0"/>
    <x v="0"/>
    <x v="0"/>
    <x v="0"/>
    <x v="0"/>
    <x v="0"/>
    <x v="0"/>
    <x v="0"/>
    <s v="Direção Financeira"/>
    <x v="0"/>
    <x v="0"/>
    <x v="0"/>
    <x v="0"/>
    <x v="0"/>
    <x v="0"/>
    <x v="0"/>
    <s v="000000"/>
    <x v="0"/>
    <x v="0"/>
    <x v="0"/>
    <x v="0"/>
    <s v="Ajuda de custo a favor do SR. Ambrosio Landim sua deslocação em missão de serviço a cidade da Praia nos dia 27 e 28 de junho de 2023, conforme justificativo em anexo.  "/>
  </r>
  <r>
    <x v="0"/>
    <n v="0"/>
    <n v="0"/>
    <n v="0"/>
    <n v="1000000"/>
    <x v="3657"/>
    <x v="0"/>
    <x v="0"/>
    <x v="0"/>
    <s v="01.25.04.22"/>
    <x v="17"/>
    <x v="1"/>
    <x v="1"/>
    <s v="Cultura"/>
    <s v="01.25.04"/>
    <s v="Cultura"/>
    <s v="01.25.04"/>
    <x v="21"/>
    <x v="0"/>
    <x v="5"/>
    <x v="8"/>
    <x v="0"/>
    <x v="1"/>
    <x v="0"/>
    <x v="0"/>
    <x v="6"/>
    <s v="2023-07-13"/>
    <x v="2"/>
    <n v="1000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ING Eventos Serviços e Produções, referente serviços de concessão da organização, promoção comercialização do Festival de 15 Agosto 2023, conforme copia de contrato em anexo."/>
  </r>
  <r>
    <x v="0"/>
    <n v="0"/>
    <n v="0"/>
    <n v="0"/>
    <n v="5446"/>
    <x v="3640"/>
    <x v="0"/>
    <x v="0"/>
    <x v="0"/>
    <s v="03.16.28"/>
    <x v="23"/>
    <x v="0"/>
    <x v="0"/>
    <s v="Gabinete da Auditoria Interna"/>
    <s v="03.16.28"/>
    <s v="Gabinete da Auditoria Interna"/>
    <s v="03.16.28"/>
    <x v="37"/>
    <x v="0"/>
    <x v="0"/>
    <x v="0"/>
    <x v="1"/>
    <x v="0"/>
    <x v="0"/>
    <x v="0"/>
    <x v="6"/>
    <s v="2023-07-20"/>
    <x v="2"/>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7-2023"/>
  </r>
  <r>
    <x v="0"/>
    <n v="0"/>
    <n v="0"/>
    <n v="0"/>
    <n v="58219"/>
    <x v="3640"/>
    <x v="0"/>
    <x v="0"/>
    <x v="0"/>
    <s v="03.16.28"/>
    <x v="23"/>
    <x v="0"/>
    <x v="0"/>
    <s v="Gabinete da Auditoria Interna"/>
    <s v="03.16.28"/>
    <s v="Gabinete da Auditoria Interna"/>
    <s v="03.16.28"/>
    <x v="37"/>
    <x v="0"/>
    <x v="0"/>
    <x v="0"/>
    <x v="1"/>
    <x v="0"/>
    <x v="0"/>
    <x v="0"/>
    <x v="6"/>
    <s v="2023-07-20"/>
    <x v="2"/>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7-2023"/>
  </r>
  <r>
    <x v="0"/>
    <n v="0"/>
    <n v="0"/>
    <n v="0"/>
    <n v="7100"/>
    <x v="3658"/>
    <x v="0"/>
    <x v="0"/>
    <x v="0"/>
    <s v="03.16.15"/>
    <x v="0"/>
    <x v="0"/>
    <x v="0"/>
    <s v="Direção Financeira"/>
    <s v="03.16.15"/>
    <s v="Direção Financeira"/>
    <s v="03.16.15"/>
    <x v="17"/>
    <x v="0"/>
    <x v="0"/>
    <x v="0"/>
    <x v="0"/>
    <x v="0"/>
    <x v="0"/>
    <x v="0"/>
    <x v="7"/>
    <s v="2023-08-03"/>
    <x v="2"/>
    <n v="7100"/>
    <x v="0"/>
    <m/>
    <x v="0"/>
    <m/>
    <x v="119"/>
    <n v="100392191"/>
    <x v="0"/>
    <x v="0"/>
    <s v="Direção Financeira"/>
    <s v="ORI"/>
    <x v="0"/>
    <m/>
    <x v="0"/>
    <x v="0"/>
    <x v="0"/>
    <x v="0"/>
    <x v="0"/>
    <x v="0"/>
    <x v="0"/>
    <x v="0"/>
    <x v="0"/>
    <x v="0"/>
    <x v="0"/>
    <s v="Direção Financeira"/>
    <x v="0"/>
    <x v="0"/>
    <x v="0"/>
    <x v="0"/>
    <x v="0"/>
    <x v="0"/>
    <x v="0"/>
    <s v="000000"/>
    <x v="0"/>
    <x v="0"/>
    <x v="0"/>
    <x v="0"/>
    <s v="Pagamento á Multidata Lda, para aquisição de um carregador, para o computador portátil do Diretor da educação, família e inclusão social, conforme fatura e proposta em anexo."/>
  </r>
  <r>
    <x v="0"/>
    <n v="0"/>
    <n v="0"/>
    <n v="0"/>
    <n v="16280"/>
    <x v="3659"/>
    <x v="0"/>
    <x v="0"/>
    <x v="0"/>
    <s v="03.16.15"/>
    <x v="0"/>
    <x v="0"/>
    <x v="0"/>
    <s v="Direção Financeira"/>
    <s v="03.16.15"/>
    <s v="Direção Financeira"/>
    <s v="03.16.15"/>
    <x v="66"/>
    <x v="0"/>
    <x v="0"/>
    <x v="7"/>
    <x v="0"/>
    <x v="0"/>
    <x v="0"/>
    <x v="0"/>
    <x v="7"/>
    <s v="2023-08-10"/>
    <x v="2"/>
    <n v="16280"/>
    <x v="0"/>
    <m/>
    <x v="0"/>
    <m/>
    <x v="52"/>
    <n v="100479452"/>
    <x v="0"/>
    <x v="0"/>
    <s v="Direção Financeira"/>
    <s v="ORI"/>
    <x v="0"/>
    <m/>
    <x v="0"/>
    <x v="0"/>
    <x v="0"/>
    <x v="0"/>
    <x v="0"/>
    <x v="0"/>
    <x v="0"/>
    <x v="0"/>
    <x v="0"/>
    <x v="0"/>
    <x v="0"/>
    <s v="Direção Financeira"/>
    <x v="0"/>
    <x v="0"/>
    <x v="0"/>
    <x v="0"/>
    <x v="0"/>
    <x v="0"/>
    <x v="0"/>
    <s v="000000"/>
    <x v="0"/>
    <x v="0"/>
    <x v="0"/>
    <x v="0"/>
    <s v="Pagamento a favor da Newash Automovel sociedade Unipessoal, pela a aquisição de serviço de lavagens das viaturas e lubrificação da viatura St-20-XL da CMSM, conforme proposta em anexo. "/>
  </r>
  <r>
    <x v="0"/>
    <n v="0"/>
    <n v="0"/>
    <n v="0"/>
    <n v="6850"/>
    <x v="3660"/>
    <x v="0"/>
    <x v="1"/>
    <x v="0"/>
    <s v="03.03.10"/>
    <x v="4"/>
    <x v="0"/>
    <x v="3"/>
    <s v="Receitas Da Câmara"/>
    <s v="03.03.10"/>
    <s v="Receitas Da Câmara"/>
    <s v="03.03.10"/>
    <x v="6"/>
    <x v="0"/>
    <x v="3"/>
    <x v="3"/>
    <x v="0"/>
    <x v="0"/>
    <x v="1"/>
    <x v="0"/>
    <x v="6"/>
    <s v="2023-07-03"/>
    <x v="2"/>
    <n v="685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24000"/>
    <x v="3661"/>
    <x v="0"/>
    <x v="1"/>
    <x v="0"/>
    <s v="03.03.10"/>
    <x v="4"/>
    <x v="0"/>
    <x v="3"/>
    <s v="Receitas Da Câmara"/>
    <s v="03.03.10"/>
    <s v="Receitas Da Câmara"/>
    <s v="03.03.10"/>
    <x v="27"/>
    <x v="0"/>
    <x v="3"/>
    <x v="3"/>
    <x v="0"/>
    <x v="0"/>
    <x v="1"/>
    <x v="0"/>
    <x v="6"/>
    <s v="2023-07-03"/>
    <x v="2"/>
    <n v="240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4025"/>
    <x v="3662"/>
    <x v="0"/>
    <x v="1"/>
    <x v="0"/>
    <s v="03.03.10"/>
    <x v="4"/>
    <x v="0"/>
    <x v="3"/>
    <s v="Receitas Da Câmara"/>
    <s v="03.03.10"/>
    <s v="Receitas Da Câmara"/>
    <s v="03.03.10"/>
    <x v="34"/>
    <x v="0"/>
    <x v="3"/>
    <x v="3"/>
    <x v="0"/>
    <x v="0"/>
    <x v="1"/>
    <x v="0"/>
    <x v="6"/>
    <s v="2023-07-03"/>
    <x v="2"/>
    <n v="4025"/>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17600"/>
    <x v="3663"/>
    <x v="0"/>
    <x v="1"/>
    <x v="0"/>
    <s v="03.03.10"/>
    <x v="4"/>
    <x v="0"/>
    <x v="3"/>
    <s v="Receitas Da Câmara"/>
    <s v="03.03.10"/>
    <s v="Receitas Da Câmara"/>
    <s v="03.03.10"/>
    <x v="7"/>
    <x v="0"/>
    <x v="3"/>
    <x v="3"/>
    <x v="0"/>
    <x v="0"/>
    <x v="1"/>
    <x v="0"/>
    <x v="6"/>
    <s v="2023-07-03"/>
    <x v="2"/>
    <n v="176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5166"/>
    <x v="3664"/>
    <x v="0"/>
    <x v="1"/>
    <x v="0"/>
    <s v="03.03.10"/>
    <x v="4"/>
    <x v="0"/>
    <x v="3"/>
    <s v="Receitas Da Câmara"/>
    <s v="03.03.10"/>
    <s v="Receitas Da Câmara"/>
    <s v="03.03.10"/>
    <x v="28"/>
    <x v="0"/>
    <x v="3"/>
    <x v="3"/>
    <x v="0"/>
    <x v="0"/>
    <x v="1"/>
    <x v="0"/>
    <x v="6"/>
    <s v="2023-07-03"/>
    <x v="2"/>
    <n v="5166"/>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550"/>
    <x v="3665"/>
    <x v="0"/>
    <x v="1"/>
    <x v="0"/>
    <s v="03.03.10"/>
    <x v="4"/>
    <x v="0"/>
    <x v="3"/>
    <s v="Receitas Da Câmara"/>
    <s v="03.03.10"/>
    <s v="Receitas Da Câmara"/>
    <s v="03.03.10"/>
    <x v="31"/>
    <x v="0"/>
    <x v="3"/>
    <x v="9"/>
    <x v="0"/>
    <x v="0"/>
    <x v="1"/>
    <x v="0"/>
    <x v="6"/>
    <s v="2023-07-03"/>
    <x v="2"/>
    <n v="55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5800"/>
    <x v="3666"/>
    <x v="0"/>
    <x v="1"/>
    <x v="0"/>
    <s v="03.03.10"/>
    <x v="4"/>
    <x v="0"/>
    <x v="3"/>
    <s v="Receitas Da Câmara"/>
    <s v="03.03.10"/>
    <s v="Receitas Da Câmara"/>
    <s v="03.03.10"/>
    <x v="5"/>
    <x v="0"/>
    <x v="0"/>
    <x v="4"/>
    <x v="0"/>
    <x v="0"/>
    <x v="1"/>
    <x v="0"/>
    <x v="6"/>
    <s v="2023-07-03"/>
    <x v="2"/>
    <n v="58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360"/>
    <x v="3667"/>
    <x v="0"/>
    <x v="1"/>
    <x v="0"/>
    <s v="03.03.10"/>
    <x v="4"/>
    <x v="0"/>
    <x v="3"/>
    <s v="Receitas Da Câmara"/>
    <s v="03.03.10"/>
    <s v="Receitas Da Câmara"/>
    <s v="03.03.10"/>
    <x v="9"/>
    <x v="0"/>
    <x v="3"/>
    <x v="3"/>
    <x v="0"/>
    <x v="0"/>
    <x v="1"/>
    <x v="0"/>
    <x v="6"/>
    <s v="2023-07-03"/>
    <x v="2"/>
    <n v="36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59136"/>
    <x v="3668"/>
    <x v="0"/>
    <x v="1"/>
    <x v="0"/>
    <s v="03.03.10"/>
    <x v="4"/>
    <x v="0"/>
    <x v="3"/>
    <s v="Receitas Da Câmara"/>
    <s v="03.03.10"/>
    <s v="Receitas Da Câmara"/>
    <s v="03.03.10"/>
    <x v="8"/>
    <x v="0"/>
    <x v="0"/>
    <x v="0"/>
    <x v="0"/>
    <x v="0"/>
    <x v="1"/>
    <x v="0"/>
    <x v="6"/>
    <s v="2023-07-03"/>
    <x v="2"/>
    <n v="591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
    <x v="3669"/>
    <x v="0"/>
    <x v="1"/>
    <x v="0"/>
    <s v="03.03.10"/>
    <x v="4"/>
    <x v="0"/>
    <x v="3"/>
    <s v="Receitas Da Câmara"/>
    <s v="03.03.10"/>
    <s v="Receitas Da Câmara"/>
    <s v="03.03.10"/>
    <x v="4"/>
    <x v="0"/>
    <x v="3"/>
    <x v="3"/>
    <x v="0"/>
    <x v="0"/>
    <x v="1"/>
    <x v="0"/>
    <x v="6"/>
    <s v="2023-07-03"/>
    <x v="2"/>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56"/>
    <x v="3670"/>
    <x v="0"/>
    <x v="1"/>
    <x v="0"/>
    <s v="03.03.10"/>
    <x v="4"/>
    <x v="0"/>
    <x v="3"/>
    <s v="Receitas Da Câmara"/>
    <s v="03.03.10"/>
    <s v="Receitas Da Câmara"/>
    <s v="03.03.10"/>
    <x v="10"/>
    <x v="0"/>
    <x v="3"/>
    <x v="5"/>
    <x v="0"/>
    <x v="0"/>
    <x v="1"/>
    <x v="0"/>
    <x v="6"/>
    <s v="2023-07-03"/>
    <x v="2"/>
    <n v="1555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80"/>
    <x v="3671"/>
    <x v="0"/>
    <x v="1"/>
    <x v="0"/>
    <s v="03.03.10"/>
    <x v="4"/>
    <x v="0"/>
    <x v="3"/>
    <s v="Receitas Da Câmara"/>
    <s v="03.03.10"/>
    <s v="Receitas Da Câmara"/>
    <s v="03.03.10"/>
    <x v="11"/>
    <x v="0"/>
    <x v="3"/>
    <x v="3"/>
    <x v="0"/>
    <x v="0"/>
    <x v="1"/>
    <x v="0"/>
    <x v="6"/>
    <s v="2023-07-03"/>
    <x v="2"/>
    <n v="5180"/>
    <x v="0"/>
    <m/>
    <x v="0"/>
    <m/>
    <x v="4"/>
    <n v="100474693"/>
    <x v="0"/>
    <x v="0"/>
    <s v="Receitas Da Câmara"/>
    <s v="EXT"/>
    <x v="0"/>
    <s v="RDC"/>
    <x v="0"/>
    <x v="0"/>
    <x v="0"/>
    <x v="0"/>
    <x v="0"/>
    <x v="0"/>
    <x v="0"/>
    <x v="0"/>
    <x v="0"/>
    <x v="0"/>
    <x v="0"/>
    <s v="Receitas Da Câmara"/>
    <x v="0"/>
    <x v="0"/>
    <x v="0"/>
    <x v="0"/>
    <x v="0"/>
    <x v="0"/>
    <x v="0"/>
    <s v="000000"/>
    <x v="0"/>
    <x v="1"/>
    <x v="0"/>
    <x v="0"/>
    <s v="Resumo de Receitas Virtuais"/>
  </r>
  <r>
    <x v="2"/>
    <n v="0"/>
    <n v="0"/>
    <n v="0"/>
    <n v="63000"/>
    <x v="3672"/>
    <x v="0"/>
    <x v="0"/>
    <x v="0"/>
    <s v="01.27.02.12"/>
    <x v="65"/>
    <x v="4"/>
    <x v="5"/>
    <s v="Saneamento básico"/>
    <s v="01.27.02"/>
    <s v="Saneamento básico"/>
    <s v="01.27.02"/>
    <x v="18"/>
    <x v="0"/>
    <x v="0"/>
    <x v="0"/>
    <x v="0"/>
    <x v="1"/>
    <x v="2"/>
    <x v="0"/>
    <x v="11"/>
    <s v="2023-09-14"/>
    <x v="2"/>
    <n v="63000"/>
    <x v="0"/>
    <m/>
    <x v="0"/>
    <m/>
    <x v="353"/>
    <n v="100479294"/>
    <x v="0"/>
    <x v="0"/>
    <s v="Rede de Esgotos"/>
    <s v="ORI"/>
    <x v="0"/>
    <s v="RE"/>
    <x v="0"/>
    <x v="0"/>
    <x v="0"/>
    <x v="0"/>
    <x v="0"/>
    <x v="0"/>
    <x v="0"/>
    <x v="0"/>
    <x v="0"/>
    <x v="0"/>
    <x v="0"/>
    <s v="Rede de Esgotos"/>
    <x v="0"/>
    <x v="0"/>
    <x v="0"/>
    <x v="0"/>
    <x v="1"/>
    <x v="0"/>
    <x v="0"/>
    <s v="000000"/>
    <x v="0"/>
    <x v="0"/>
    <x v="0"/>
    <x v="0"/>
    <s v="Pagamento referente a aquisição de serviço de manutenção de rede de esgoto, conforme proposta em anexo."/>
  </r>
  <r>
    <x v="0"/>
    <n v="0"/>
    <n v="0"/>
    <n v="0"/>
    <n v="40869"/>
    <x v="3673"/>
    <x v="0"/>
    <x v="0"/>
    <x v="0"/>
    <s v="01.27.04.10"/>
    <x v="13"/>
    <x v="4"/>
    <x v="5"/>
    <s v="Infra-Estruturas e Transportes"/>
    <s v="01.27.04"/>
    <s v="Infra-Estruturas e Transportes"/>
    <s v="01.27.04"/>
    <x v="21"/>
    <x v="0"/>
    <x v="5"/>
    <x v="8"/>
    <x v="0"/>
    <x v="1"/>
    <x v="0"/>
    <x v="0"/>
    <x v="8"/>
    <s v="2023-10-02"/>
    <x v="3"/>
    <n v="40869"/>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Felisberto Carvalho, pela aquisição de combustíveis , para a viatura destinados a obstrução das vias e ribeiras, conforme anexo."/>
  </r>
  <r>
    <x v="0"/>
    <n v="0"/>
    <n v="0"/>
    <n v="0"/>
    <n v="66249"/>
    <x v="3674"/>
    <x v="0"/>
    <x v="0"/>
    <x v="0"/>
    <s v="03.16.15"/>
    <x v="0"/>
    <x v="0"/>
    <x v="0"/>
    <s v="Direção Financeira"/>
    <s v="03.16.15"/>
    <s v="Direção Financeira"/>
    <s v="03.16.15"/>
    <x v="0"/>
    <x v="0"/>
    <x v="0"/>
    <x v="0"/>
    <x v="0"/>
    <x v="0"/>
    <x v="0"/>
    <x v="0"/>
    <x v="8"/>
    <s v="2023-10-02"/>
    <x v="3"/>
    <n v="66249"/>
    <x v="0"/>
    <m/>
    <x v="0"/>
    <m/>
    <x v="0"/>
    <n v="100476920"/>
    <x v="0"/>
    <x v="0"/>
    <s v="Direção Financeira"/>
    <s v="ORI"/>
    <x v="0"/>
    <m/>
    <x v="0"/>
    <x v="0"/>
    <x v="0"/>
    <x v="0"/>
    <x v="0"/>
    <x v="0"/>
    <x v="0"/>
    <x v="0"/>
    <x v="0"/>
    <x v="0"/>
    <x v="0"/>
    <s v="Direção Financeira"/>
    <x v="0"/>
    <x v="0"/>
    <x v="0"/>
    <x v="0"/>
    <x v="0"/>
    <x v="0"/>
    <x v="0"/>
    <s v="000000"/>
    <x v="0"/>
    <x v="0"/>
    <x v="0"/>
    <x v="0"/>
    <s v="pagamento de combustíveis, conforme proposta em anexo."/>
  </r>
  <r>
    <x v="2"/>
    <n v="0"/>
    <n v="0"/>
    <n v="0"/>
    <n v="13790"/>
    <x v="3675"/>
    <x v="0"/>
    <x v="0"/>
    <x v="0"/>
    <s v="01.27.02.15"/>
    <x v="10"/>
    <x v="4"/>
    <x v="5"/>
    <s v="Saneamento básico"/>
    <s v="01.27.02"/>
    <s v="Saneamento básico"/>
    <s v="01.27.02"/>
    <x v="20"/>
    <x v="0"/>
    <x v="0"/>
    <x v="0"/>
    <x v="0"/>
    <x v="1"/>
    <x v="2"/>
    <x v="0"/>
    <x v="8"/>
    <s v="2023-10-02"/>
    <x v="3"/>
    <n v="137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 para a viatura dos serviços de transferência de resíduos sólidos urbanos para o aterro sanitário, conforme anexo."/>
  </r>
  <r>
    <x v="0"/>
    <n v="0"/>
    <n v="0"/>
    <n v="0"/>
    <n v="33600"/>
    <x v="3676"/>
    <x v="0"/>
    <x v="0"/>
    <x v="0"/>
    <s v="03.16.15"/>
    <x v="0"/>
    <x v="0"/>
    <x v="0"/>
    <s v="Direção Financeira"/>
    <s v="03.16.15"/>
    <s v="Direção Financeira"/>
    <s v="03.16.15"/>
    <x v="42"/>
    <x v="0"/>
    <x v="0"/>
    <x v="7"/>
    <x v="0"/>
    <x v="0"/>
    <x v="0"/>
    <x v="0"/>
    <x v="8"/>
    <s v="2023-10-04"/>
    <x v="3"/>
    <n v="33600"/>
    <x v="0"/>
    <m/>
    <x v="0"/>
    <m/>
    <x v="47"/>
    <n v="100391960"/>
    <x v="0"/>
    <x v="0"/>
    <s v="Direção Financeira"/>
    <s v="ORI"/>
    <x v="0"/>
    <m/>
    <x v="0"/>
    <x v="0"/>
    <x v="0"/>
    <x v="0"/>
    <x v="0"/>
    <x v="0"/>
    <x v="0"/>
    <x v="0"/>
    <x v="0"/>
    <x v="0"/>
    <x v="0"/>
    <s v="Direção Financeira"/>
    <x v="0"/>
    <x v="0"/>
    <x v="0"/>
    <x v="0"/>
    <x v="0"/>
    <x v="0"/>
    <x v="0"/>
    <s v="000000"/>
    <x v="0"/>
    <x v="0"/>
    <x v="0"/>
    <x v="0"/>
    <s v="Pagamento de comunicações."/>
  </r>
  <r>
    <x v="0"/>
    <n v="0"/>
    <n v="0"/>
    <n v="0"/>
    <n v="14000"/>
    <x v="3677"/>
    <x v="0"/>
    <x v="0"/>
    <x v="0"/>
    <s v="01.25.04.22"/>
    <x v="17"/>
    <x v="1"/>
    <x v="1"/>
    <s v="Cultura"/>
    <s v="01.25.04"/>
    <s v="Cultura"/>
    <s v="01.25.04"/>
    <x v="21"/>
    <x v="0"/>
    <x v="5"/>
    <x v="8"/>
    <x v="0"/>
    <x v="1"/>
    <x v="0"/>
    <x v="0"/>
    <x v="9"/>
    <s v="2023-11-06"/>
    <x v="3"/>
    <n v="14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e grupos diversos, conforme proposta em anexo."/>
  </r>
  <r>
    <x v="0"/>
    <n v="0"/>
    <n v="0"/>
    <n v="0"/>
    <n v="1800"/>
    <x v="3678"/>
    <x v="0"/>
    <x v="0"/>
    <x v="0"/>
    <s v="01.25.04.22"/>
    <x v="17"/>
    <x v="1"/>
    <x v="1"/>
    <s v="Cultura"/>
    <s v="01.25.04"/>
    <s v="Cultura"/>
    <s v="01.25.04"/>
    <x v="21"/>
    <x v="0"/>
    <x v="5"/>
    <x v="8"/>
    <x v="0"/>
    <x v="1"/>
    <x v="0"/>
    <x v="0"/>
    <x v="9"/>
    <s v="2023-11-06"/>
    <x v="3"/>
    <n v="18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referente a aluguer de viatura, conforme documento em anexo."/>
  </r>
  <r>
    <x v="0"/>
    <n v="0"/>
    <n v="0"/>
    <n v="0"/>
    <n v="10200"/>
    <x v="3678"/>
    <x v="0"/>
    <x v="0"/>
    <x v="0"/>
    <s v="01.25.04.22"/>
    <x v="17"/>
    <x v="1"/>
    <x v="1"/>
    <s v="Cultura"/>
    <s v="01.25.04"/>
    <s v="Cultura"/>
    <s v="01.25.04"/>
    <x v="21"/>
    <x v="0"/>
    <x v="5"/>
    <x v="8"/>
    <x v="0"/>
    <x v="1"/>
    <x v="0"/>
    <x v="0"/>
    <x v="9"/>
    <s v="2023-11-06"/>
    <x v="3"/>
    <n v="10200"/>
    <x v="0"/>
    <m/>
    <x v="0"/>
    <m/>
    <x v="173"/>
    <n v="10043816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luguer de viatura, conforme documento em anexo."/>
  </r>
  <r>
    <x v="0"/>
    <n v="0"/>
    <n v="0"/>
    <n v="0"/>
    <n v="1000"/>
    <x v="3679"/>
    <x v="0"/>
    <x v="0"/>
    <x v="0"/>
    <s v="01.25.05.09"/>
    <x v="1"/>
    <x v="1"/>
    <x v="1"/>
    <s v="Saúde"/>
    <s v="01.25.05"/>
    <s v="Saúde"/>
    <s v="01.25.05"/>
    <x v="1"/>
    <x v="0"/>
    <x v="1"/>
    <x v="1"/>
    <x v="0"/>
    <x v="1"/>
    <x v="0"/>
    <x v="0"/>
    <x v="9"/>
    <s v="2023-11-06"/>
    <x v="3"/>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a favor da Sr, Arcangela mendes Furtado, referente pagamento de transporte para realização de dialise na praia, conforme anexo."/>
  </r>
  <r>
    <x v="0"/>
    <n v="0"/>
    <n v="0"/>
    <n v="0"/>
    <n v="40295"/>
    <x v="3680"/>
    <x v="0"/>
    <x v="0"/>
    <x v="0"/>
    <s v="01.27.04.10"/>
    <x v="13"/>
    <x v="4"/>
    <x v="5"/>
    <s v="Infra-Estruturas e Transportes"/>
    <s v="01.27.04"/>
    <s v="Infra-Estruturas e Transportes"/>
    <s v="01.27.04"/>
    <x v="21"/>
    <x v="0"/>
    <x v="5"/>
    <x v="8"/>
    <x v="0"/>
    <x v="1"/>
    <x v="0"/>
    <x v="0"/>
    <x v="10"/>
    <s v="2023-12-11"/>
    <x v="3"/>
    <n v="40295"/>
    <x v="0"/>
    <m/>
    <x v="0"/>
    <m/>
    <x v="309"/>
    <n v="100394868"/>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empresa Sita- Sociedade Industrial de Tintas, SARL, pela aquisição de tintas, conforme anexo."/>
  </r>
  <r>
    <x v="0"/>
    <n v="0"/>
    <n v="0"/>
    <n v="0"/>
    <n v="37600"/>
    <x v="3681"/>
    <x v="0"/>
    <x v="1"/>
    <x v="0"/>
    <s v="80.02.01"/>
    <x v="2"/>
    <x v="2"/>
    <x v="2"/>
    <s v="Retenções Iur"/>
    <s v="80.02.01"/>
    <s v="Retenções Iur"/>
    <s v="80.02.01"/>
    <x v="2"/>
    <x v="0"/>
    <x v="2"/>
    <x v="0"/>
    <x v="1"/>
    <x v="2"/>
    <x v="1"/>
    <x v="0"/>
    <x v="9"/>
    <s v="2023-11-22"/>
    <x v="3"/>
    <n v="37600"/>
    <x v="0"/>
    <m/>
    <x v="0"/>
    <m/>
    <x v="2"/>
    <n v="100474696"/>
    <x v="0"/>
    <x v="0"/>
    <s v="Retenções Iur"/>
    <s v="ORI"/>
    <x v="0"/>
    <s v="RIUR"/>
    <x v="0"/>
    <x v="0"/>
    <x v="0"/>
    <x v="0"/>
    <x v="0"/>
    <x v="0"/>
    <x v="0"/>
    <x v="0"/>
    <x v="0"/>
    <x v="0"/>
    <x v="0"/>
    <s v="Retenções Iur"/>
    <x v="0"/>
    <x v="0"/>
    <x v="0"/>
    <x v="0"/>
    <x v="2"/>
    <x v="0"/>
    <x v="0"/>
    <s v="000000"/>
    <x v="0"/>
    <x v="1"/>
    <x v="0"/>
    <x v="0"/>
    <s v="RETENCAO OT"/>
  </r>
  <r>
    <x v="0"/>
    <n v="0"/>
    <n v="0"/>
    <n v="0"/>
    <n v="2429"/>
    <x v="3682"/>
    <x v="0"/>
    <x v="1"/>
    <x v="0"/>
    <s v="80.02.10.26"/>
    <x v="3"/>
    <x v="2"/>
    <x v="2"/>
    <s v="Outros"/>
    <s v="80.02.10"/>
    <s v="Outros"/>
    <s v="80.02.10"/>
    <x v="3"/>
    <x v="0"/>
    <x v="2"/>
    <x v="2"/>
    <x v="1"/>
    <x v="2"/>
    <x v="1"/>
    <x v="0"/>
    <x v="9"/>
    <s v="2023-11-22"/>
    <x v="3"/>
    <n v="2429"/>
    <x v="0"/>
    <m/>
    <x v="0"/>
    <m/>
    <x v="3"/>
    <n v="100479277"/>
    <x v="0"/>
    <x v="0"/>
    <s v="Retenção Sansung"/>
    <s v="ORI"/>
    <x v="0"/>
    <s v="RS"/>
    <x v="0"/>
    <x v="0"/>
    <x v="0"/>
    <x v="0"/>
    <x v="0"/>
    <x v="0"/>
    <x v="0"/>
    <x v="0"/>
    <x v="0"/>
    <x v="0"/>
    <x v="0"/>
    <s v="Retenção Sansung"/>
    <x v="0"/>
    <x v="0"/>
    <x v="0"/>
    <x v="0"/>
    <x v="2"/>
    <x v="0"/>
    <x v="0"/>
    <s v="000000"/>
    <x v="0"/>
    <x v="1"/>
    <x v="0"/>
    <x v="0"/>
    <s v="RETENCAO OT"/>
  </r>
  <r>
    <x v="0"/>
    <n v="0"/>
    <n v="0"/>
    <n v="0"/>
    <n v="2300"/>
    <x v="3683"/>
    <x v="0"/>
    <x v="1"/>
    <x v="0"/>
    <s v="80.02.01"/>
    <x v="2"/>
    <x v="2"/>
    <x v="2"/>
    <s v="Retenções Iur"/>
    <s v="80.02.01"/>
    <s v="Retenções Iur"/>
    <s v="80.02.01"/>
    <x v="2"/>
    <x v="0"/>
    <x v="2"/>
    <x v="0"/>
    <x v="1"/>
    <x v="2"/>
    <x v="1"/>
    <x v="0"/>
    <x v="9"/>
    <s v="2023-11-22"/>
    <x v="3"/>
    <n v="2300"/>
    <x v="0"/>
    <m/>
    <x v="0"/>
    <m/>
    <x v="2"/>
    <n v="100474696"/>
    <x v="0"/>
    <x v="0"/>
    <s v="Retenções Iur"/>
    <s v="ORI"/>
    <x v="0"/>
    <s v="RIUR"/>
    <x v="0"/>
    <x v="0"/>
    <x v="0"/>
    <x v="0"/>
    <x v="0"/>
    <x v="0"/>
    <x v="0"/>
    <x v="0"/>
    <x v="0"/>
    <x v="0"/>
    <x v="0"/>
    <s v="Retenções Iur"/>
    <x v="0"/>
    <x v="0"/>
    <x v="0"/>
    <x v="0"/>
    <x v="2"/>
    <x v="0"/>
    <x v="0"/>
    <s v="000000"/>
    <x v="0"/>
    <x v="1"/>
    <x v="0"/>
    <x v="0"/>
    <s v="RETENCAO OT"/>
  </r>
  <r>
    <x v="0"/>
    <n v="0"/>
    <n v="0"/>
    <n v="0"/>
    <n v="32376"/>
    <x v="3684"/>
    <x v="0"/>
    <x v="0"/>
    <x v="0"/>
    <s v="01.27.04.10"/>
    <x v="13"/>
    <x v="4"/>
    <x v="5"/>
    <s v="Infra-Estruturas e Transportes"/>
    <s v="01.27.04"/>
    <s v="Infra-Estruturas e Transportes"/>
    <s v="01.27.04"/>
    <x v="21"/>
    <x v="0"/>
    <x v="5"/>
    <x v="8"/>
    <x v="0"/>
    <x v="1"/>
    <x v="0"/>
    <x v="0"/>
    <x v="10"/>
    <s v="2023-12-12"/>
    <x v="3"/>
    <n v="32376"/>
    <x v="0"/>
    <m/>
    <x v="0"/>
    <m/>
    <x v="52"/>
    <n v="100479452"/>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Newash Automóvel, Sociedade Unipessoal ,Lda, pela aquisição de serviços afetos as obras da CMSM , conforme anexo.  "/>
  </r>
  <r>
    <x v="0"/>
    <n v="0"/>
    <n v="0"/>
    <n v="0"/>
    <n v="8107"/>
    <x v="3685"/>
    <x v="0"/>
    <x v="1"/>
    <x v="0"/>
    <s v="80.02.01"/>
    <x v="2"/>
    <x v="2"/>
    <x v="2"/>
    <s v="Retenções Iur"/>
    <s v="80.02.01"/>
    <s v="Retenções Iur"/>
    <s v="80.02.01"/>
    <x v="2"/>
    <x v="0"/>
    <x v="2"/>
    <x v="0"/>
    <x v="1"/>
    <x v="2"/>
    <x v="1"/>
    <x v="0"/>
    <x v="9"/>
    <s v="2023-11-21"/>
    <x v="3"/>
    <n v="8107"/>
    <x v="0"/>
    <m/>
    <x v="0"/>
    <m/>
    <x v="2"/>
    <n v="100474696"/>
    <x v="0"/>
    <x v="0"/>
    <s v="Retenções Iur"/>
    <s v="ORI"/>
    <x v="0"/>
    <s v="RIUR"/>
    <x v="0"/>
    <x v="0"/>
    <x v="0"/>
    <x v="0"/>
    <x v="0"/>
    <x v="0"/>
    <x v="0"/>
    <x v="0"/>
    <x v="0"/>
    <x v="0"/>
    <x v="0"/>
    <s v="Retenções Iur"/>
    <x v="0"/>
    <x v="0"/>
    <x v="0"/>
    <x v="0"/>
    <x v="2"/>
    <x v="0"/>
    <x v="0"/>
    <s v="000000"/>
    <x v="0"/>
    <x v="1"/>
    <x v="0"/>
    <x v="0"/>
    <s v="RETENCAO OT"/>
  </r>
  <r>
    <x v="0"/>
    <n v="0"/>
    <n v="0"/>
    <n v="0"/>
    <n v="8233"/>
    <x v="3686"/>
    <x v="0"/>
    <x v="1"/>
    <x v="0"/>
    <s v="80.02.10.21"/>
    <x v="60"/>
    <x v="2"/>
    <x v="2"/>
    <s v="Outros"/>
    <s v="80.02.10"/>
    <s v="Outros"/>
    <s v="80.02.10"/>
    <x v="73"/>
    <x v="0"/>
    <x v="2"/>
    <x v="0"/>
    <x v="1"/>
    <x v="2"/>
    <x v="1"/>
    <x v="0"/>
    <x v="9"/>
    <s v="2023-11-21"/>
    <x v="3"/>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9000"/>
    <x v="3687"/>
    <x v="0"/>
    <x v="1"/>
    <x v="0"/>
    <s v="80.02.10.03"/>
    <x v="40"/>
    <x v="2"/>
    <x v="2"/>
    <s v="Outros"/>
    <s v="80.02.10"/>
    <s v="Outros"/>
    <s v="80.02.10"/>
    <x v="58"/>
    <x v="0"/>
    <x v="2"/>
    <x v="0"/>
    <x v="1"/>
    <x v="2"/>
    <x v="1"/>
    <x v="0"/>
    <x v="9"/>
    <s v="2023-11-21"/>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1334"/>
    <x v="3688"/>
    <x v="0"/>
    <x v="1"/>
    <x v="0"/>
    <s v="80.02.10.01"/>
    <x v="6"/>
    <x v="2"/>
    <x v="2"/>
    <s v="Outros"/>
    <s v="80.02.10"/>
    <s v="Outros"/>
    <s v="80.02.10"/>
    <x v="12"/>
    <x v="0"/>
    <x v="2"/>
    <x v="0"/>
    <x v="1"/>
    <x v="2"/>
    <x v="1"/>
    <x v="0"/>
    <x v="9"/>
    <s v="2023-11-21"/>
    <x v="3"/>
    <n v="9133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291"/>
    <x v="3689"/>
    <x v="0"/>
    <x v="1"/>
    <x v="0"/>
    <s v="80.02.10.02"/>
    <x v="7"/>
    <x v="2"/>
    <x v="2"/>
    <s v="Outros"/>
    <s v="80.02.10"/>
    <s v="Outros"/>
    <s v="80.02.10"/>
    <x v="13"/>
    <x v="0"/>
    <x v="2"/>
    <x v="0"/>
    <x v="1"/>
    <x v="2"/>
    <x v="1"/>
    <x v="0"/>
    <x v="9"/>
    <s v="2023-11-21"/>
    <x v="3"/>
    <n v="2291"/>
    <x v="0"/>
    <m/>
    <x v="0"/>
    <m/>
    <x v="7"/>
    <n v="100474707"/>
    <x v="0"/>
    <x v="0"/>
    <s v="Retençoes STAPS"/>
    <s v="ORI"/>
    <x v="0"/>
    <s v="RSND"/>
    <x v="0"/>
    <x v="0"/>
    <x v="0"/>
    <x v="0"/>
    <x v="0"/>
    <x v="0"/>
    <x v="0"/>
    <x v="0"/>
    <x v="0"/>
    <x v="0"/>
    <x v="0"/>
    <s v="Retençoes STAPS"/>
    <x v="0"/>
    <x v="0"/>
    <x v="0"/>
    <x v="0"/>
    <x v="2"/>
    <x v="0"/>
    <x v="0"/>
    <s v="000000"/>
    <x v="0"/>
    <x v="1"/>
    <x v="0"/>
    <x v="0"/>
    <s v="RETENCAO OT"/>
  </r>
  <r>
    <x v="0"/>
    <n v="0"/>
    <n v="0"/>
    <n v="0"/>
    <n v="196"/>
    <x v="3690"/>
    <x v="0"/>
    <x v="1"/>
    <x v="0"/>
    <s v="80.02.10.23"/>
    <x v="37"/>
    <x v="2"/>
    <x v="2"/>
    <s v="Outros"/>
    <s v="80.02.10"/>
    <s v="Outros"/>
    <s v="80.02.10"/>
    <x v="13"/>
    <x v="0"/>
    <x v="2"/>
    <x v="0"/>
    <x v="1"/>
    <x v="2"/>
    <x v="1"/>
    <x v="0"/>
    <x v="9"/>
    <s v="2023-11-21"/>
    <x v="3"/>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802"/>
    <x v="3691"/>
    <x v="0"/>
    <x v="1"/>
    <x v="0"/>
    <s v="80.02.10.24"/>
    <x v="38"/>
    <x v="2"/>
    <x v="2"/>
    <s v="Outros"/>
    <s v="80.02.10"/>
    <s v="Outros"/>
    <s v="80.02.10"/>
    <x v="13"/>
    <x v="0"/>
    <x v="2"/>
    <x v="0"/>
    <x v="1"/>
    <x v="2"/>
    <x v="1"/>
    <x v="0"/>
    <x v="9"/>
    <s v="2023-11-21"/>
    <x v="3"/>
    <n v="1802"/>
    <x v="0"/>
    <m/>
    <x v="0"/>
    <m/>
    <x v="51"/>
    <n v="100478987"/>
    <x v="0"/>
    <x v="0"/>
    <s v="Retenções SIACSA"/>
    <s v="ORI"/>
    <x v="0"/>
    <s v="SIACSA"/>
    <x v="0"/>
    <x v="0"/>
    <x v="0"/>
    <x v="0"/>
    <x v="0"/>
    <x v="0"/>
    <x v="0"/>
    <x v="0"/>
    <x v="0"/>
    <x v="0"/>
    <x v="0"/>
    <s v="Retenções SIACSA"/>
    <x v="0"/>
    <x v="0"/>
    <x v="0"/>
    <x v="0"/>
    <x v="2"/>
    <x v="0"/>
    <x v="0"/>
    <s v="000000"/>
    <x v="0"/>
    <x v="1"/>
    <x v="0"/>
    <x v="0"/>
    <s v="RETENCAO OT"/>
  </r>
  <r>
    <x v="0"/>
    <n v="0"/>
    <n v="0"/>
    <n v="0"/>
    <n v="10039"/>
    <x v="3692"/>
    <x v="0"/>
    <x v="1"/>
    <x v="0"/>
    <s v="80.02.10.26"/>
    <x v="3"/>
    <x v="2"/>
    <x v="2"/>
    <s v="Outros"/>
    <s v="80.02.10"/>
    <s v="Outros"/>
    <s v="80.02.10"/>
    <x v="3"/>
    <x v="0"/>
    <x v="2"/>
    <x v="2"/>
    <x v="1"/>
    <x v="2"/>
    <x v="1"/>
    <x v="0"/>
    <x v="9"/>
    <s v="2023-11-21"/>
    <x v="3"/>
    <n v="10039"/>
    <x v="0"/>
    <m/>
    <x v="0"/>
    <m/>
    <x v="3"/>
    <n v="100479277"/>
    <x v="0"/>
    <x v="0"/>
    <s v="Retenção Sansung"/>
    <s v="ORI"/>
    <x v="0"/>
    <s v="RS"/>
    <x v="0"/>
    <x v="0"/>
    <x v="0"/>
    <x v="0"/>
    <x v="0"/>
    <x v="0"/>
    <x v="0"/>
    <x v="0"/>
    <x v="0"/>
    <x v="0"/>
    <x v="0"/>
    <s v="Retenção Sansung"/>
    <x v="0"/>
    <x v="0"/>
    <x v="0"/>
    <x v="0"/>
    <x v="2"/>
    <x v="0"/>
    <x v="0"/>
    <s v="000000"/>
    <x v="0"/>
    <x v="1"/>
    <x v="0"/>
    <x v="0"/>
    <s v="RETENCAO OT"/>
  </r>
  <r>
    <x v="0"/>
    <n v="0"/>
    <n v="0"/>
    <n v="0"/>
    <n v="158"/>
    <x v="3693"/>
    <x v="0"/>
    <x v="0"/>
    <x v="0"/>
    <s v="03.16.01"/>
    <x v="14"/>
    <x v="0"/>
    <x v="0"/>
    <s v="Assembleia Municipal"/>
    <s v="03.16.01"/>
    <s v="Assembleia Municipal"/>
    <s v="03.16.01"/>
    <x v="42"/>
    <x v="0"/>
    <x v="0"/>
    <x v="7"/>
    <x v="0"/>
    <x v="0"/>
    <x v="0"/>
    <x v="0"/>
    <x v="10"/>
    <s v="2023-12-13"/>
    <x v="3"/>
    <n v="158"/>
    <x v="0"/>
    <m/>
    <x v="0"/>
    <m/>
    <x v="2"/>
    <n v="100474696"/>
    <x v="0"/>
    <x v="2"/>
    <s v="Assembleia Municipal"/>
    <s v="ORI"/>
    <x v="0"/>
    <s v="AM"/>
    <x v="0"/>
    <x v="0"/>
    <x v="0"/>
    <x v="0"/>
    <x v="0"/>
    <x v="0"/>
    <x v="0"/>
    <x v="0"/>
    <x v="0"/>
    <x v="0"/>
    <x v="0"/>
    <s v="Assembleia Municipal"/>
    <x v="0"/>
    <x v="0"/>
    <x v="0"/>
    <x v="0"/>
    <x v="0"/>
    <x v="0"/>
    <x v="0"/>
    <s v="000000"/>
    <x v="0"/>
    <x v="0"/>
    <x v="2"/>
    <x v="0"/>
    <s v="Pagamento de salário referente a 12-2023"/>
  </r>
  <r>
    <x v="0"/>
    <n v="0"/>
    <n v="0"/>
    <n v="0"/>
    <n v="4999"/>
    <x v="3693"/>
    <x v="0"/>
    <x v="0"/>
    <x v="0"/>
    <s v="03.16.01"/>
    <x v="14"/>
    <x v="0"/>
    <x v="0"/>
    <s v="Assembleia Municipal"/>
    <s v="03.16.01"/>
    <s v="Assembleia Municipal"/>
    <s v="03.16.01"/>
    <x v="48"/>
    <x v="0"/>
    <x v="0"/>
    <x v="0"/>
    <x v="1"/>
    <x v="0"/>
    <x v="0"/>
    <x v="0"/>
    <x v="10"/>
    <s v="2023-12-13"/>
    <x v="3"/>
    <n v="4999"/>
    <x v="0"/>
    <m/>
    <x v="0"/>
    <m/>
    <x v="2"/>
    <n v="100474696"/>
    <x v="0"/>
    <x v="2"/>
    <s v="Assembleia Municipal"/>
    <s v="ORI"/>
    <x v="0"/>
    <s v="AM"/>
    <x v="0"/>
    <x v="0"/>
    <x v="0"/>
    <x v="0"/>
    <x v="0"/>
    <x v="0"/>
    <x v="0"/>
    <x v="0"/>
    <x v="0"/>
    <x v="0"/>
    <x v="0"/>
    <s v="Assembleia Municipal"/>
    <x v="0"/>
    <x v="0"/>
    <x v="0"/>
    <x v="0"/>
    <x v="0"/>
    <x v="0"/>
    <x v="0"/>
    <s v="000000"/>
    <x v="0"/>
    <x v="0"/>
    <x v="2"/>
    <x v="0"/>
    <s v="Pagamento de salário referente a 12-2023"/>
  </r>
  <r>
    <x v="0"/>
    <n v="0"/>
    <n v="0"/>
    <n v="0"/>
    <n v="24"/>
    <x v="3693"/>
    <x v="0"/>
    <x v="0"/>
    <x v="0"/>
    <s v="03.16.01"/>
    <x v="14"/>
    <x v="0"/>
    <x v="0"/>
    <s v="Assembleia Municipal"/>
    <s v="03.16.01"/>
    <s v="Assembleia Municipal"/>
    <s v="03.16.01"/>
    <x v="42"/>
    <x v="0"/>
    <x v="0"/>
    <x v="7"/>
    <x v="0"/>
    <x v="0"/>
    <x v="0"/>
    <x v="0"/>
    <x v="10"/>
    <s v="2023-12-13"/>
    <x v="3"/>
    <n v="24"/>
    <x v="0"/>
    <m/>
    <x v="0"/>
    <m/>
    <x v="21"/>
    <n v="100477977"/>
    <x v="0"/>
    <x v="6"/>
    <s v="Assembleia Municipal"/>
    <s v="ORI"/>
    <x v="0"/>
    <s v="AM"/>
    <x v="0"/>
    <x v="0"/>
    <x v="0"/>
    <x v="0"/>
    <x v="0"/>
    <x v="0"/>
    <x v="0"/>
    <x v="0"/>
    <x v="0"/>
    <x v="0"/>
    <x v="0"/>
    <s v="Assembleia Municipal"/>
    <x v="0"/>
    <x v="0"/>
    <x v="0"/>
    <x v="0"/>
    <x v="0"/>
    <x v="0"/>
    <x v="0"/>
    <s v="000000"/>
    <x v="0"/>
    <x v="0"/>
    <x v="6"/>
    <x v="0"/>
    <s v="Pagamento de salário referente a 12-2023"/>
  </r>
  <r>
    <x v="0"/>
    <n v="0"/>
    <n v="0"/>
    <n v="0"/>
    <n v="776"/>
    <x v="3693"/>
    <x v="0"/>
    <x v="0"/>
    <x v="0"/>
    <s v="03.16.01"/>
    <x v="14"/>
    <x v="0"/>
    <x v="0"/>
    <s v="Assembleia Municipal"/>
    <s v="03.16.01"/>
    <s v="Assembleia Municipal"/>
    <s v="03.16.01"/>
    <x v="48"/>
    <x v="0"/>
    <x v="0"/>
    <x v="0"/>
    <x v="1"/>
    <x v="0"/>
    <x v="0"/>
    <x v="0"/>
    <x v="10"/>
    <s v="2023-12-13"/>
    <x v="3"/>
    <n v="776"/>
    <x v="0"/>
    <m/>
    <x v="0"/>
    <m/>
    <x v="21"/>
    <n v="100477977"/>
    <x v="0"/>
    <x v="6"/>
    <s v="Assembleia Municipal"/>
    <s v="ORI"/>
    <x v="0"/>
    <s v="AM"/>
    <x v="0"/>
    <x v="0"/>
    <x v="0"/>
    <x v="0"/>
    <x v="0"/>
    <x v="0"/>
    <x v="0"/>
    <x v="0"/>
    <x v="0"/>
    <x v="0"/>
    <x v="0"/>
    <s v="Assembleia Municipal"/>
    <x v="0"/>
    <x v="0"/>
    <x v="0"/>
    <x v="0"/>
    <x v="0"/>
    <x v="0"/>
    <x v="0"/>
    <s v="000000"/>
    <x v="0"/>
    <x v="0"/>
    <x v="6"/>
    <x v="0"/>
    <s v="Pagamento de salário referente a 12-2023"/>
  </r>
  <r>
    <x v="0"/>
    <n v="0"/>
    <n v="0"/>
    <n v="0"/>
    <n v="3218"/>
    <x v="3693"/>
    <x v="0"/>
    <x v="0"/>
    <x v="0"/>
    <s v="03.16.01"/>
    <x v="14"/>
    <x v="0"/>
    <x v="0"/>
    <s v="Assembleia Municipal"/>
    <s v="03.16.01"/>
    <s v="Assembleia Municipal"/>
    <s v="03.16.01"/>
    <x v="42"/>
    <x v="0"/>
    <x v="0"/>
    <x v="7"/>
    <x v="0"/>
    <x v="0"/>
    <x v="0"/>
    <x v="0"/>
    <x v="10"/>
    <s v="2023-12-13"/>
    <x v="3"/>
    <n v="3218"/>
    <x v="0"/>
    <m/>
    <x v="0"/>
    <m/>
    <x v="4"/>
    <n v="100474693"/>
    <x v="0"/>
    <x v="0"/>
    <s v="Assembleia Municipal"/>
    <s v="ORI"/>
    <x v="0"/>
    <s v="AM"/>
    <x v="0"/>
    <x v="0"/>
    <x v="0"/>
    <x v="0"/>
    <x v="0"/>
    <x v="0"/>
    <x v="0"/>
    <x v="0"/>
    <x v="0"/>
    <x v="0"/>
    <x v="0"/>
    <s v="Assembleia Municipal"/>
    <x v="0"/>
    <x v="0"/>
    <x v="0"/>
    <x v="0"/>
    <x v="0"/>
    <x v="0"/>
    <x v="0"/>
    <s v="000000"/>
    <x v="0"/>
    <x v="0"/>
    <x v="0"/>
    <x v="0"/>
    <s v="Pagamento de salário referente a 12-2023"/>
  </r>
  <r>
    <x v="0"/>
    <n v="0"/>
    <n v="0"/>
    <n v="0"/>
    <n v="101665"/>
    <x v="3693"/>
    <x v="0"/>
    <x v="0"/>
    <x v="0"/>
    <s v="03.16.01"/>
    <x v="14"/>
    <x v="0"/>
    <x v="0"/>
    <s v="Assembleia Municipal"/>
    <s v="03.16.01"/>
    <s v="Assembleia Municipal"/>
    <s v="03.16.01"/>
    <x v="48"/>
    <x v="0"/>
    <x v="0"/>
    <x v="0"/>
    <x v="1"/>
    <x v="0"/>
    <x v="0"/>
    <x v="0"/>
    <x v="10"/>
    <s v="2023-12-13"/>
    <x v="3"/>
    <n v="101665"/>
    <x v="0"/>
    <m/>
    <x v="0"/>
    <m/>
    <x v="4"/>
    <n v="100474693"/>
    <x v="0"/>
    <x v="0"/>
    <s v="Assembleia Municipal"/>
    <s v="ORI"/>
    <x v="0"/>
    <s v="AM"/>
    <x v="0"/>
    <x v="0"/>
    <x v="0"/>
    <x v="0"/>
    <x v="0"/>
    <x v="0"/>
    <x v="0"/>
    <x v="0"/>
    <x v="0"/>
    <x v="0"/>
    <x v="0"/>
    <s v="Assembleia Municipal"/>
    <x v="0"/>
    <x v="0"/>
    <x v="0"/>
    <x v="0"/>
    <x v="0"/>
    <x v="0"/>
    <x v="0"/>
    <s v="000000"/>
    <x v="0"/>
    <x v="0"/>
    <x v="0"/>
    <x v="0"/>
    <s v="Pagamento de salário referente a 12-2023"/>
  </r>
  <r>
    <x v="0"/>
    <n v="0"/>
    <n v="0"/>
    <n v="0"/>
    <n v="898"/>
    <x v="3694"/>
    <x v="0"/>
    <x v="0"/>
    <x v="0"/>
    <s v="03.16.12"/>
    <x v="54"/>
    <x v="0"/>
    <x v="0"/>
    <s v="Direcção de Urbanismo"/>
    <s v="03.16.12"/>
    <s v="Direcção de Urbanismo"/>
    <s v="03.16.12"/>
    <x v="42"/>
    <x v="0"/>
    <x v="0"/>
    <x v="7"/>
    <x v="0"/>
    <x v="0"/>
    <x v="0"/>
    <x v="0"/>
    <x v="10"/>
    <s v="2023-12-13"/>
    <x v="3"/>
    <n v="898"/>
    <x v="0"/>
    <m/>
    <x v="0"/>
    <m/>
    <x v="2"/>
    <n v="100474696"/>
    <x v="0"/>
    <x v="2"/>
    <s v="Direcção de Urbanismo"/>
    <s v="ORI"/>
    <x v="0"/>
    <m/>
    <x v="0"/>
    <x v="0"/>
    <x v="0"/>
    <x v="0"/>
    <x v="0"/>
    <x v="0"/>
    <x v="0"/>
    <x v="0"/>
    <x v="0"/>
    <x v="0"/>
    <x v="0"/>
    <s v="Direcção de Urbanismo"/>
    <x v="0"/>
    <x v="0"/>
    <x v="0"/>
    <x v="0"/>
    <x v="0"/>
    <x v="0"/>
    <x v="0"/>
    <s v="000000"/>
    <x v="0"/>
    <x v="0"/>
    <x v="2"/>
    <x v="0"/>
    <s v="Pagamento de salário referente a 12-2023"/>
  </r>
  <r>
    <x v="0"/>
    <n v="0"/>
    <n v="0"/>
    <n v="0"/>
    <n v="480"/>
    <x v="3694"/>
    <x v="0"/>
    <x v="0"/>
    <x v="0"/>
    <s v="03.16.12"/>
    <x v="54"/>
    <x v="0"/>
    <x v="0"/>
    <s v="Direcção de Urbanismo"/>
    <s v="03.16.12"/>
    <s v="Direcção de Urbanismo"/>
    <s v="03.16.12"/>
    <x v="54"/>
    <x v="0"/>
    <x v="0"/>
    <x v="0"/>
    <x v="0"/>
    <x v="0"/>
    <x v="0"/>
    <x v="0"/>
    <x v="10"/>
    <s v="2023-12-13"/>
    <x v="3"/>
    <n v="480"/>
    <x v="0"/>
    <m/>
    <x v="0"/>
    <m/>
    <x v="2"/>
    <n v="100474696"/>
    <x v="0"/>
    <x v="2"/>
    <s v="Direcção de Urbanismo"/>
    <s v="ORI"/>
    <x v="0"/>
    <m/>
    <x v="0"/>
    <x v="0"/>
    <x v="0"/>
    <x v="0"/>
    <x v="0"/>
    <x v="0"/>
    <x v="0"/>
    <x v="0"/>
    <x v="0"/>
    <x v="0"/>
    <x v="0"/>
    <s v="Direcção de Urbanismo"/>
    <x v="0"/>
    <x v="0"/>
    <x v="0"/>
    <x v="0"/>
    <x v="0"/>
    <x v="0"/>
    <x v="0"/>
    <s v="000000"/>
    <x v="0"/>
    <x v="0"/>
    <x v="2"/>
    <x v="0"/>
    <s v="Pagamento de salário referente a 12-2023"/>
  </r>
  <r>
    <x v="0"/>
    <n v="0"/>
    <n v="0"/>
    <n v="0"/>
    <n v="4618"/>
    <x v="3694"/>
    <x v="0"/>
    <x v="0"/>
    <x v="0"/>
    <s v="03.16.12"/>
    <x v="54"/>
    <x v="0"/>
    <x v="0"/>
    <s v="Direcção de Urbanismo"/>
    <s v="03.16.12"/>
    <s v="Direcção de Urbanismo"/>
    <s v="03.16.12"/>
    <x v="37"/>
    <x v="0"/>
    <x v="0"/>
    <x v="0"/>
    <x v="1"/>
    <x v="0"/>
    <x v="0"/>
    <x v="0"/>
    <x v="10"/>
    <s v="2023-12-13"/>
    <x v="3"/>
    <n v="4618"/>
    <x v="0"/>
    <m/>
    <x v="0"/>
    <m/>
    <x v="2"/>
    <n v="100474696"/>
    <x v="0"/>
    <x v="2"/>
    <s v="Direcção de Urbanismo"/>
    <s v="ORI"/>
    <x v="0"/>
    <m/>
    <x v="0"/>
    <x v="0"/>
    <x v="0"/>
    <x v="0"/>
    <x v="0"/>
    <x v="0"/>
    <x v="0"/>
    <x v="0"/>
    <x v="0"/>
    <x v="0"/>
    <x v="0"/>
    <s v="Direcção de Urbanismo"/>
    <x v="0"/>
    <x v="0"/>
    <x v="0"/>
    <x v="0"/>
    <x v="0"/>
    <x v="0"/>
    <x v="0"/>
    <s v="000000"/>
    <x v="0"/>
    <x v="0"/>
    <x v="2"/>
    <x v="0"/>
    <s v="Pagamento de salário referente a 12-2023"/>
  </r>
  <r>
    <x v="0"/>
    <n v="0"/>
    <n v="0"/>
    <n v="0"/>
    <n v="8983"/>
    <x v="3694"/>
    <x v="0"/>
    <x v="0"/>
    <x v="0"/>
    <s v="03.16.12"/>
    <x v="54"/>
    <x v="0"/>
    <x v="0"/>
    <s v="Direcção de Urbanismo"/>
    <s v="03.16.12"/>
    <s v="Direcção de Urbanismo"/>
    <s v="03.16.12"/>
    <x v="48"/>
    <x v="0"/>
    <x v="0"/>
    <x v="0"/>
    <x v="1"/>
    <x v="0"/>
    <x v="0"/>
    <x v="0"/>
    <x v="10"/>
    <s v="2023-12-13"/>
    <x v="3"/>
    <n v="8983"/>
    <x v="0"/>
    <m/>
    <x v="0"/>
    <m/>
    <x v="2"/>
    <n v="100474696"/>
    <x v="0"/>
    <x v="2"/>
    <s v="Direcção de Urbanismo"/>
    <s v="ORI"/>
    <x v="0"/>
    <m/>
    <x v="0"/>
    <x v="0"/>
    <x v="0"/>
    <x v="0"/>
    <x v="0"/>
    <x v="0"/>
    <x v="0"/>
    <x v="0"/>
    <x v="0"/>
    <x v="0"/>
    <x v="0"/>
    <s v="Direcção de Urbanismo"/>
    <x v="0"/>
    <x v="0"/>
    <x v="0"/>
    <x v="0"/>
    <x v="0"/>
    <x v="0"/>
    <x v="0"/>
    <s v="000000"/>
    <x v="0"/>
    <x v="0"/>
    <x v="2"/>
    <x v="0"/>
    <s v="Pagamento de salário referente a 12-2023"/>
  </r>
  <r>
    <x v="0"/>
    <n v="0"/>
    <n v="0"/>
    <n v="0"/>
    <n v="29"/>
    <x v="3694"/>
    <x v="0"/>
    <x v="0"/>
    <x v="0"/>
    <s v="03.16.12"/>
    <x v="54"/>
    <x v="0"/>
    <x v="0"/>
    <s v="Direcção de Urbanismo"/>
    <s v="03.16.12"/>
    <s v="Direcção de Urbanismo"/>
    <s v="03.16.12"/>
    <x v="42"/>
    <x v="0"/>
    <x v="0"/>
    <x v="7"/>
    <x v="0"/>
    <x v="0"/>
    <x v="0"/>
    <x v="0"/>
    <x v="10"/>
    <s v="2023-12-13"/>
    <x v="3"/>
    <n v="29"/>
    <x v="0"/>
    <m/>
    <x v="0"/>
    <m/>
    <x v="21"/>
    <n v="100477977"/>
    <x v="0"/>
    <x v="6"/>
    <s v="Direcção de Urbanismo"/>
    <s v="ORI"/>
    <x v="0"/>
    <m/>
    <x v="0"/>
    <x v="0"/>
    <x v="0"/>
    <x v="0"/>
    <x v="0"/>
    <x v="0"/>
    <x v="0"/>
    <x v="0"/>
    <x v="0"/>
    <x v="0"/>
    <x v="0"/>
    <s v="Direcção de Urbanismo"/>
    <x v="0"/>
    <x v="0"/>
    <x v="0"/>
    <x v="0"/>
    <x v="0"/>
    <x v="0"/>
    <x v="0"/>
    <s v="000000"/>
    <x v="0"/>
    <x v="0"/>
    <x v="6"/>
    <x v="0"/>
    <s v="Pagamento de salário referente a 12-2023"/>
  </r>
  <r>
    <x v="0"/>
    <n v="0"/>
    <n v="0"/>
    <n v="0"/>
    <n v="16"/>
    <x v="3694"/>
    <x v="0"/>
    <x v="0"/>
    <x v="0"/>
    <s v="03.16.12"/>
    <x v="54"/>
    <x v="0"/>
    <x v="0"/>
    <s v="Direcção de Urbanismo"/>
    <s v="03.16.12"/>
    <s v="Direcção de Urbanismo"/>
    <s v="03.16.12"/>
    <x v="54"/>
    <x v="0"/>
    <x v="0"/>
    <x v="0"/>
    <x v="0"/>
    <x v="0"/>
    <x v="0"/>
    <x v="0"/>
    <x v="10"/>
    <s v="2023-12-13"/>
    <x v="3"/>
    <n v="16"/>
    <x v="0"/>
    <m/>
    <x v="0"/>
    <m/>
    <x v="21"/>
    <n v="100477977"/>
    <x v="0"/>
    <x v="6"/>
    <s v="Direcção de Urbanismo"/>
    <s v="ORI"/>
    <x v="0"/>
    <m/>
    <x v="0"/>
    <x v="0"/>
    <x v="0"/>
    <x v="0"/>
    <x v="0"/>
    <x v="0"/>
    <x v="0"/>
    <x v="0"/>
    <x v="0"/>
    <x v="0"/>
    <x v="0"/>
    <s v="Direcção de Urbanismo"/>
    <x v="0"/>
    <x v="0"/>
    <x v="0"/>
    <x v="0"/>
    <x v="0"/>
    <x v="0"/>
    <x v="0"/>
    <s v="000000"/>
    <x v="0"/>
    <x v="0"/>
    <x v="6"/>
    <x v="0"/>
    <s v="Pagamento de salário referente a 12-2023"/>
  </r>
  <r>
    <x v="0"/>
    <n v="0"/>
    <n v="0"/>
    <n v="0"/>
    <n v="154"/>
    <x v="3694"/>
    <x v="0"/>
    <x v="0"/>
    <x v="0"/>
    <s v="03.16.12"/>
    <x v="54"/>
    <x v="0"/>
    <x v="0"/>
    <s v="Direcção de Urbanismo"/>
    <s v="03.16.12"/>
    <s v="Direcção de Urbanismo"/>
    <s v="03.16.12"/>
    <x v="37"/>
    <x v="0"/>
    <x v="0"/>
    <x v="0"/>
    <x v="1"/>
    <x v="0"/>
    <x v="0"/>
    <x v="0"/>
    <x v="10"/>
    <s v="2023-12-13"/>
    <x v="3"/>
    <n v="154"/>
    <x v="0"/>
    <m/>
    <x v="0"/>
    <m/>
    <x v="21"/>
    <n v="100477977"/>
    <x v="0"/>
    <x v="6"/>
    <s v="Direcção de Urbanismo"/>
    <s v="ORI"/>
    <x v="0"/>
    <m/>
    <x v="0"/>
    <x v="0"/>
    <x v="0"/>
    <x v="0"/>
    <x v="0"/>
    <x v="0"/>
    <x v="0"/>
    <x v="0"/>
    <x v="0"/>
    <x v="0"/>
    <x v="0"/>
    <s v="Direcção de Urbanismo"/>
    <x v="0"/>
    <x v="0"/>
    <x v="0"/>
    <x v="0"/>
    <x v="0"/>
    <x v="0"/>
    <x v="0"/>
    <s v="000000"/>
    <x v="0"/>
    <x v="0"/>
    <x v="6"/>
    <x v="0"/>
    <s v="Pagamento de salário referente a 12-2023"/>
  </r>
  <r>
    <x v="0"/>
    <n v="0"/>
    <n v="0"/>
    <n v="0"/>
    <n v="301"/>
    <x v="3694"/>
    <x v="0"/>
    <x v="0"/>
    <x v="0"/>
    <s v="03.16.12"/>
    <x v="54"/>
    <x v="0"/>
    <x v="0"/>
    <s v="Direcção de Urbanismo"/>
    <s v="03.16.12"/>
    <s v="Direcção de Urbanismo"/>
    <s v="03.16.12"/>
    <x v="48"/>
    <x v="0"/>
    <x v="0"/>
    <x v="0"/>
    <x v="1"/>
    <x v="0"/>
    <x v="0"/>
    <x v="0"/>
    <x v="10"/>
    <s v="2023-12-13"/>
    <x v="3"/>
    <n v="301"/>
    <x v="0"/>
    <m/>
    <x v="0"/>
    <m/>
    <x v="21"/>
    <n v="100477977"/>
    <x v="0"/>
    <x v="6"/>
    <s v="Direcção de Urbanismo"/>
    <s v="ORI"/>
    <x v="0"/>
    <m/>
    <x v="0"/>
    <x v="0"/>
    <x v="0"/>
    <x v="0"/>
    <x v="0"/>
    <x v="0"/>
    <x v="0"/>
    <x v="0"/>
    <x v="0"/>
    <x v="0"/>
    <x v="0"/>
    <s v="Direcção de Urbanismo"/>
    <x v="0"/>
    <x v="0"/>
    <x v="0"/>
    <x v="0"/>
    <x v="0"/>
    <x v="0"/>
    <x v="0"/>
    <s v="000000"/>
    <x v="0"/>
    <x v="0"/>
    <x v="6"/>
    <x v="0"/>
    <s v="Pagamento de salário referente a 12-2023"/>
  </r>
  <r>
    <x v="0"/>
    <n v="0"/>
    <n v="0"/>
    <n v="0"/>
    <n v="889"/>
    <x v="3694"/>
    <x v="0"/>
    <x v="0"/>
    <x v="0"/>
    <s v="03.16.12"/>
    <x v="54"/>
    <x v="0"/>
    <x v="0"/>
    <s v="Direcção de Urbanismo"/>
    <s v="03.16.12"/>
    <s v="Direcção de Urbanismo"/>
    <s v="03.16.12"/>
    <x v="42"/>
    <x v="0"/>
    <x v="0"/>
    <x v="7"/>
    <x v="0"/>
    <x v="0"/>
    <x v="0"/>
    <x v="0"/>
    <x v="10"/>
    <s v="2023-12-13"/>
    <x v="3"/>
    <n v="889"/>
    <x v="0"/>
    <m/>
    <x v="0"/>
    <m/>
    <x v="6"/>
    <n v="100474706"/>
    <x v="0"/>
    <x v="3"/>
    <s v="Direcção de Urbanismo"/>
    <s v="ORI"/>
    <x v="0"/>
    <m/>
    <x v="0"/>
    <x v="0"/>
    <x v="0"/>
    <x v="0"/>
    <x v="0"/>
    <x v="0"/>
    <x v="0"/>
    <x v="0"/>
    <x v="0"/>
    <x v="0"/>
    <x v="0"/>
    <s v="Direcção de Urbanismo"/>
    <x v="0"/>
    <x v="0"/>
    <x v="0"/>
    <x v="0"/>
    <x v="0"/>
    <x v="0"/>
    <x v="0"/>
    <s v="000000"/>
    <x v="0"/>
    <x v="0"/>
    <x v="3"/>
    <x v="0"/>
    <s v="Pagamento de salário referente a 12-2023"/>
  </r>
  <r>
    <x v="0"/>
    <n v="0"/>
    <n v="0"/>
    <n v="0"/>
    <n v="475"/>
    <x v="3694"/>
    <x v="0"/>
    <x v="0"/>
    <x v="0"/>
    <s v="03.16.12"/>
    <x v="54"/>
    <x v="0"/>
    <x v="0"/>
    <s v="Direcção de Urbanismo"/>
    <s v="03.16.12"/>
    <s v="Direcção de Urbanismo"/>
    <s v="03.16.12"/>
    <x v="54"/>
    <x v="0"/>
    <x v="0"/>
    <x v="0"/>
    <x v="0"/>
    <x v="0"/>
    <x v="0"/>
    <x v="0"/>
    <x v="10"/>
    <s v="2023-12-13"/>
    <x v="3"/>
    <n v="475"/>
    <x v="0"/>
    <m/>
    <x v="0"/>
    <m/>
    <x v="6"/>
    <n v="100474706"/>
    <x v="0"/>
    <x v="3"/>
    <s v="Direcção de Urbanismo"/>
    <s v="ORI"/>
    <x v="0"/>
    <m/>
    <x v="0"/>
    <x v="0"/>
    <x v="0"/>
    <x v="0"/>
    <x v="0"/>
    <x v="0"/>
    <x v="0"/>
    <x v="0"/>
    <x v="0"/>
    <x v="0"/>
    <x v="0"/>
    <s v="Direcção de Urbanismo"/>
    <x v="0"/>
    <x v="0"/>
    <x v="0"/>
    <x v="0"/>
    <x v="0"/>
    <x v="0"/>
    <x v="0"/>
    <s v="000000"/>
    <x v="0"/>
    <x v="0"/>
    <x v="3"/>
    <x v="0"/>
    <s v="Pagamento de salário referente a 12-2023"/>
  </r>
  <r>
    <x v="0"/>
    <n v="0"/>
    <n v="0"/>
    <n v="0"/>
    <n v="4571"/>
    <x v="3694"/>
    <x v="0"/>
    <x v="0"/>
    <x v="0"/>
    <s v="03.16.12"/>
    <x v="54"/>
    <x v="0"/>
    <x v="0"/>
    <s v="Direcção de Urbanismo"/>
    <s v="03.16.12"/>
    <s v="Direcção de Urbanismo"/>
    <s v="03.16.12"/>
    <x v="37"/>
    <x v="0"/>
    <x v="0"/>
    <x v="0"/>
    <x v="1"/>
    <x v="0"/>
    <x v="0"/>
    <x v="0"/>
    <x v="10"/>
    <s v="2023-12-13"/>
    <x v="3"/>
    <n v="4571"/>
    <x v="0"/>
    <m/>
    <x v="0"/>
    <m/>
    <x v="6"/>
    <n v="100474706"/>
    <x v="0"/>
    <x v="3"/>
    <s v="Direcção de Urbanismo"/>
    <s v="ORI"/>
    <x v="0"/>
    <m/>
    <x v="0"/>
    <x v="0"/>
    <x v="0"/>
    <x v="0"/>
    <x v="0"/>
    <x v="0"/>
    <x v="0"/>
    <x v="0"/>
    <x v="0"/>
    <x v="0"/>
    <x v="0"/>
    <s v="Direcção de Urbanismo"/>
    <x v="0"/>
    <x v="0"/>
    <x v="0"/>
    <x v="0"/>
    <x v="0"/>
    <x v="0"/>
    <x v="0"/>
    <s v="000000"/>
    <x v="0"/>
    <x v="0"/>
    <x v="3"/>
    <x v="0"/>
    <s v="Pagamento de salário referente a 12-2023"/>
  </r>
  <r>
    <x v="0"/>
    <n v="0"/>
    <n v="0"/>
    <n v="0"/>
    <n v="8892"/>
    <x v="3694"/>
    <x v="0"/>
    <x v="0"/>
    <x v="0"/>
    <s v="03.16.12"/>
    <x v="54"/>
    <x v="0"/>
    <x v="0"/>
    <s v="Direcção de Urbanismo"/>
    <s v="03.16.12"/>
    <s v="Direcção de Urbanismo"/>
    <s v="03.16.12"/>
    <x v="48"/>
    <x v="0"/>
    <x v="0"/>
    <x v="0"/>
    <x v="1"/>
    <x v="0"/>
    <x v="0"/>
    <x v="0"/>
    <x v="10"/>
    <s v="2023-12-13"/>
    <x v="3"/>
    <n v="8892"/>
    <x v="0"/>
    <m/>
    <x v="0"/>
    <m/>
    <x v="6"/>
    <n v="100474706"/>
    <x v="0"/>
    <x v="3"/>
    <s v="Direcção de Urbanismo"/>
    <s v="ORI"/>
    <x v="0"/>
    <m/>
    <x v="0"/>
    <x v="0"/>
    <x v="0"/>
    <x v="0"/>
    <x v="0"/>
    <x v="0"/>
    <x v="0"/>
    <x v="0"/>
    <x v="0"/>
    <x v="0"/>
    <x v="0"/>
    <s v="Direcção de Urbanismo"/>
    <x v="0"/>
    <x v="0"/>
    <x v="0"/>
    <x v="0"/>
    <x v="0"/>
    <x v="0"/>
    <x v="0"/>
    <s v="000000"/>
    <x v="0"/>
    <x v="0"/>
    <x v="3"/>
    <x v="0"/>
    <s v="Pagamento de salário referente a 12-2023"/>
  </r>
  <r>
    <x v="0"/>
    <n v="0"/>
    <n v="0"/>
    <n v="0"/>
    <n v="10424"/>
    <x v="3694"/>
    <x v="0"/>
    <x v="0"/>
    <x v="0"/>
    <s v="03.16.12"/>
    <x v="54"/>
    <x v="0"/>
    <x v="0"/>
    <s v="Direcção de Urbanismo"/>
    <s v="03.16.12"/>
    <s v="Direcção de Urbanismo"/>
    <s v="03.16.12"/>
    <x v="42"/>
    <x v="0"/>
    <x v="0"/>
    <x v="7"/>
    <x v="0"/>
    <x v="0"/>
    <x v="0"/>
    <x v="0"/>
    <x v="10"/>
    <s v="2023-12-13"/>
    <x v="3"/>
    <n v="10424"/>
    <x v="0"/>
    <m/>
    <x v="0"/>
    <m/>
    <x v="4"/>
    <n v="100474693"/>
    <x v="0"/>
    <x v="0"/>
    <s v="Direcção de Urbanismo"/>
    <s v="ORI"/>
    <x v="0"/>
    <m/>
    <x v="0"/>
    <x v="0"/>
    <x v="0"/>
    <x v="0"/>
    <x v="0"/>
    <x v="0"/>
    <x v="0"/>
    <x v="0"/>
    <x v="0"/>
    <x v="0"/>
    <x v="0"/>
    <s v="Direcção de Urbanismo"/>
    <x v="0"/>
    <x v="0"/>
    <x v="0"/>
    <x v="0"/>
    <x v="0"/>
    <x v="0"/>
    <x v="0"/>
    <s v="000000"/>
    <x v="0"/>
    <x v="0"/>
    <x v="0"/>
    <x v="0"/>
    <s v="Pagamento de salário referente a 12-2023"/>
  </r>
  <r>
    <x v="0"/>
    <n v="0"/>
    <n v="0"/>
    <n v="0"/>
    <n v="5575"/>
    <x v="3694"/>
    <x v="0"/>
    <x v="0"/>
    <x v="0"/>
    <s v="03.16.12"/>
    <x v="54"/>
    <x v="0"/>
    <x v="0"/>
    <s v="Direcção de Urbanismo"/>
    <s v="03.16.12"/>
    <s v="Direcção de Urbanismo"/>
    <s v="03.16.12"/>
    <x v="54"/>
    <x v="0"/>
    <x v="0"/>
    <x v="0"/>
    <x v="0"/>
    <x v="0"/>
    <x v="0"/>
    <x v="0"/>
    <x v="10"/>
    <s v="2023-12-13"/>
    <x v="3"/>
    <n v="5575"/>
    <x v="0"/>
    <m/>
    <x v="0"/>
    <m/>
    <x v="4"/>
    <n v="100474693"/>
    <x v="0"/>
    <x v="0"/>
    <s v="Direcção de Urbanismo"/>
    <s v="ORI"/>
    <x v="0"/>
    <m/>
    <x v="0"/>
    <x v="0"/>
    <x v="0"/>
    <x v="0"/>
    <x v="0"/>
    <x v="0"/>
    <x v="0"/>
    <x v="0"/>
    <x v="0"/>
    <x v="0"/>
    <x v="0"/>
    <s v="Direcção de Urbanismo"/>
    <x v="0"/>
    <x v="0"/>
    <x v="0"/>
    <x v="0"/>
    <x v="0"/>
    <x v="0"/>
    <x v="0"/>
    <s v="000000"/>
    <x v="0"/>
    <x v="0"/>
    <x v="0"/>
    <x v="0"/>
    <s v="Pagamento de salário referente a 12-2023"/>
  </r>
  <r>
    <x v="0"/>
    <n v="0"/>
    <n v="0"/>
    <n v="0"/>
    <n v="53589"/>
    <x v="3694"/>
    <x v="0"/>
    <x v="0"/>
    <x v="0"/>
    <s v="03.16.12"/>
    <x v="54"/>
    <x v="0"/>
    <x v="0"/>
    <s v="Direcção de Urbanismo"/>
    <s v="03.16.12"/>
    <s v="Direcção de Urbanismo"/>
    <s v="03.16.12"/>
    <x v="37"/>
    <x v="0"/>
    <x v="0"/>
    <x v="0"/>
    <x v="1"/>
    <x v="0"/>
    <x v="0"/>
    <x v="0"/>
    <x v="10"/>
    <s v="2023-12-13"/>
    <x v="3"/>
    <n v="53589"/>
    <x v="0"/>
    <m/>
    <x v="0"/>
    <m/>
    <x v="4"/>
    <n v="100474693"/>
    <x v="0"/>
    <x v="0"/>
    <s v="Direcção de Urbanismo"/>
    <s v="ORI"/>
    <x v="0"/>
    <m/>
    <x v="0"/>
    <x v="0"/>
    <x v="0"/>
    <x v="0"/>
    <x v="0"/>
    <x v="0"/>
    <x v="0"/>
    <x v="0"/>
    <x v="0"/>
    <x v="0"/>
    <x v="0"/>
    <s v="Direcção de Urbanismo"/>
    <x v="0"/>
    <x v="0"/>
    <x v="0"/>
    <x v="0"/>
    <x v="0"/>
    <x v="0"/>
    <x v="0"/>
    <s v="000000"/>
    <x v="0"/>
    <x v="0"/>
    <x v="0"/>
    <x v="0"/>
    <s v="Pagamento de salário referente a 12-2023"/>
  </r>
  <r>
    <x v="0"/>
    <n v="0"/>
    <n v="0"/>
    <n v="0"/>
    <n v="104224"/>
    <x v="3694"/>
    <x v="0"/>
    <x v="0"/>
    <x v="0"/>
    <s v="03.16.12"/>
    <x v="54"/>
    <x v="0"/>
    <x v="0"/>
    <s v="Direcção de Urbanismo"/>
    <s v="03.16.12"/>
    <s v="Direcção de Urbanismo"/>
    <s v="03.16.12"/>
    <x v="48"/>
    <x v="0"/>
    <x v="0"/>
    <x v="0"/>
    <x v="1"/>
    <x v="0"/>
    <x v="0"/>
    <x v="0"/>
    <x v="10"/>
    <s v="2023-12-13"/>
    <x v="3"/>
    <n v="104224"/>
    <x v="0"/>
    <m/>
    <x v="0"/>
    <m/>
    <x v="4"/>
    <n v="100474693"/>
    <x v="0"/>
    <x v="0"/>
    <s v="Direcção de Urbanismo"/>
    <s v="ORI"/>
    <x v="0"/>
    <m/>
    <x v="0"/>
    <x v="0"/>
    <x v="0"/>
    <x v="0"/>
    <x v="0"/>
    <x v="0"/>
    <x v="0"/>
    <x v="0"/>
    <x v="0"/>
    <x v="0"/>
    <x v="0"/>
    <s v="Direcção de Urbanismo"/>
    <x v="0"/>
    <x v="0"/>
    <x v="0"/>
    <x v="0"/>
    <x v="0"/>
    <x v="0"/>
    <x v="0"/>
    <s v="000000"/>
    <x v="0"/>
    <x v="0"/>
    <x v="0"/>
    <x v="0"/>
    <s v="Pagamento de salário referente a 12-2023"/>
  </r>
  <r>
    <x v="0"/>
    <n v="0"/>
    <n v="0"/>
    <n v="0"/>
    <n v="2800"/>
    <x v="3695"/>
    <x v="0"/>
    <x v="0"/>
    <x v="0"/>
    <s v="03.16.15"/>
    <x v="0"/>
    <x v="0"/>
    <x v="0"/>
    <s v="Direção Financeira"/>
    <s v="03.16.15"/>
    <s v="Direção Financeira"/>
    <s v="03.16.15"/>
    <x v="19"/>
    <x v="0"/>
    <x v="0"/>
    <x v="7"/>
    <x v="0"/>
    <x v="0"/>
    <x v="0"/>
    <x v="0"/>
    <x v="10"/>
    <s v="2023-12-27"/>
    <x v="3"/>
    <n v="2800"/>
    <x v="0"/>
    <m/>
    <x v="0"/>
    <m/>
    <x v="28"/>
    <n v="100458633"/>
    <x v="0"/>
    <x v="0"/>
    <s v="Direção Financeira"/>
    <s v="ORI"/>
    <x v="0"/>
    <m/>
    <x v="0"/>
    <x v="0"/>
    <x v="0"/>
    <x v="0"/>
    <x v="0"/>
    <x v="0"/>
    <x v="0"/>
    <x v="0"/>
    <x v="0"/>
    <x v="0"/>
    <x v="0"/>
    <s v="Direção Financeira"/>
    <x v="0"/>
    <x v="0"/>
    <x v="0"/>
    <x v="0"/>
    <x v="0"/>
    <x v="0"/>
    <x v="0"/>
    <s v="000000"/>
    <x v="0"/>
    <x v="0"/>
    <x v="0"/>
    <x v="0"/>
    <s v=" Ajuda de custo a favor do senhor Joaquim Tavares motorista pela sua deslocação em missão de serviço a cidade da Praia nos dia 25 e 27 de Dezembro de 2023, conforme justificativo em anexo.  "/>
  </r>
  <r>
    <x v="0"/>
    <n v="0"/>
    <n v="0"/>
    <n v="0"/>
    <n v="7000"/>
    <x v="3696"/>
    <x v="0"/>
    <x v="0"/>
    <x v="0"/>
    <s v="03.16.15"/>
    <x v="0"/>
    <x v="0"/>
    <x v="0"/>
    <s v="Direção Financeira"/>
    <s v="03.16.15"/>
    <s v="Direção Financeira"/>
    <s v="03.16.15"/>
    <x v="42"/>
    <x v="0"/>
    <x v="0"/>
    <x v="7"/>
    <x v="0"/>
    <x v="0"/>
    <x v="0"/>
    <x v="0"/>
    <x v="10"/>
    <s v="2023-12-27"/>
    <x v="3"/>
    <n v="7000"/>
    <x v="0"/>
    <m/>
    <x v="0"/>
    <m/>
    <x v="47"/>
    <n v="100391960"/>
    <x v="0"/>
    <x v="0"/>
    <s v="Direção Financeira"/>
    <s v="ORI"/>
    <x v="0"/>
    <m/>
    <x v="0"/>
    <x v="0"/>
    <x v="0"/>
    <x v="0"/>
    <x v="0"/>
    <x v="0"/>
    <x v="0"/>
    <x v="0"/>
    <x v="0"/>
    <x v="0"/>
    <x v="0"/>
    <s v="Direção Financeira"/>
    <x v="0"/>
    <x v="0"/>
    <x v="0"/>
    <x v="0"/>
    <x v="0"/>
    <x v="0"/>
    <x v="0"/>
    <s v="000000"/>
    <x v="0"/>
    <x v="0"/>
    <x v="0"/>
    <x v="0"/>
    <s v="Pagamento a favor da CV Telecom pela a aquisição de carregamento de saldo do telemóvel do Sr. Presidente da CMSM, conforme anexo."/>
  </r>
  <r>
    <x v="2"/>
    <n v="0"/>
    <n v="0"/>
    <n v="0"/>
    <n v="50000"/>
    <x v="3697"/>
    <x v="0"/>
    <x v="0"/>
    <x v="0"/>
    <s v="01.28.01.08"/>
    <x v="43"/>
    <x v="6"/>
    <x v="7"/>
    <s v="Habitação Social"/>
    <s v="01.28.01"/>
    <s v="Habitação Social"/>
    <s v="01.28.01"/>
    <x v="18"/>
    <x v="0"/>
    <x v="0"/>
    <x v="0"/>
    <x v="0"/>
    <x v="1"/>
    <x v="2"/>
    <x v="0"/>
    <x v="10"/>
    <s v="2023-12-22"/>
    <x v="3"/>
    <n v="50000"/>
    <x v="0"/>
    <m/>
    <x v="0"/>
    <m/>
    <x v="320"/>
    <n v="100479475"/>
    <x v="0"/>
    <x v="0"/>
    <s v="Habitações Sociais"/>
    <s v="ORI"/>
    <x v="0"/>
    <s v="HS"/>
    <x v="0"/>
    <x v="0"/>
    <x v="0"/>
    <x v="0"/>
    <x v="0"/>
    <x v="0"/>
    <x v="0"/>
    <x v="0"/>
    <x v="0"/>
    <x v="0"/>
    <x v="0"/>
    <s v="Habitações Sociais"/>
    <x v="0"/>
    <x v="0"/>
    <x v="0"/>
    <x v="0"/>
    <x v="1"/>
    <x v="0"/>
    <x v="0"/>
    <s v="000000"/>
    <x v="0"/>
    <x v="0"/>
    <x v="0"/>
    <x v="0"/>
    <s v=" Pagamento a favor da Empresa José Cabral Construções e Servi Geral, referente aos trabalhos de reabilitação e proteção de moradias da Sra. Maria do Carmo Gomes de Pina, conforme anexo "/>
  </r>
  <r>
    <x v="0"/>
    <n v="0"/>
    <n v="0"/>
    <n v="0"/>
    <n v="816799"/>
    <x v="3698"/>
    <x v="0"/>
    <x v="0"/>
    <x v="0"/>
    <s v="03.16.15"/>
    <x v="0"/>
    <x v="0"/>
    <x v="0"/>
    <s v="Direção Financeira"/>
    <s v="03.16.15"/>
    <s v="Direção Financeira"/>
    <s v="03.16.15"/>
    <x v="79"/>
    <x v="0"/>
    <x v="0"/>
    <x v="0"/>
    <x v="0"/>
    <x v="0"/>
    <x v="0"/>
    <x v="0"/>
    <x v="10"/>
    <s v="2023-12-28"/>
    <x v="3"/>
    <n v="816799"/>
    <x v="0"/>
    <m/>
    <x v="0"/>
    <m/>
    <x v="8"/>
    <n v="100474914"/>
    <x v="0"/>
    <x v="0"/>
    <s v="Direção Financeira"/>
    <s v="ORI"/>
    <x v="0"/>
    <m/>
    <x v="0"/>
    <x v="0"/>
    <x v="0"/>
    <x v="0"/>
    <x v="0"/>
    <x v="0"/>
    <x v="0"/>
    <x v="0"/>
    <x v="0"/>
    <x v="0"/>
    <x v="0"/>
    <s v="Direção Financeira"/>
    <x v="0"/>
    <x v="0"/>
    <x v="0"/>
    <x v="0"/>
    <x v="0"/>
    <x v="0"/>
    <x v="0"/>
    <s v="099999"/>
    <x v="0"/>
    <x v="0"/>
    <x v="0"/>
    <x v="0"/>
    <s v="Despesas com  Juros referente ao mês de Dezembro de 2023."/>
  </r>
  <r>
    <x v="2"/>
    <n v="0"/>
    <n v="0"/>
    <n v="0"/>
    <n v="423625"/>
    <x v="3699"/>
    <x v="0"/>
    <x v="1"/>
    <x v="0"/>
    <s v="03.03.10"/>
    <x v="4"/>
    <x v="0"/>
    <x v="3"/>
    <s v="Receitas Da Câmara"/>
    <s v="03.03.10"/>
    <s v="Receitas Da Câmara"/>
    <s v="03.03.10"/>
    <x v="43"/>
    <x v="0"/>
    <x v="6"/>
    <x v="11"/>
    <x v="0"/>
    <x v="0"/>
    <x v="1"/>
    <x v="0"/>
    <x v="10"/>
    <s v="2023-12-20"/>
    <x v="3"/>
    <n v="423625"/>
    <x v="0"/>
    <m/>
    <x v="0"/>
    <m/>
    <x v="8"/>
    <n v="100474914"/>
    <x v="0"/>
    <x v="0"/>
    <s v="Receitas Da Câmara"/>
    <s v="EXT"/>
    <x v="0"/>
    <s v="RDC"/>
    <x v="0"/>
    <x v="0"/>
    <x v="0"/>
    <x v="0"/>
    <x v="0"/>
    <x v="0"/>
    <x v="0"/>
    <x v="0"/>
    <x v="0"/>
    <x v="0"/>
    <x v="0"/>
    <s v="Receitas Da Câmara"/>
    <x v="0"/>
    <x v="0"/>
    <x v="0"/>
    <x v="0"/>
    <x v="0"/>
    <x v="0"/>
    <x v="0"/>
    <s v="000000"/>
    <x v="0"/>
    <x v="0"/>
    <x v="0"/>
    <x v="0"/>
    <s v="Recebimento da segunda tranche, conforme anexo."/>
  </r>
  <r>
    <x v="0"/>
    <n v="0"/>
    <n v="0"/>
    <n v="0"/>
    <n v="200"/>
    <x v="3700"/>
    <x v="0"/>
    <x v="0"/>
    <x v="0"/>
    <s v="03.16.15"/>
    <x v="0"/>
    <x v="0"/>
    <x v="0"/>
    <s v="Direção Financeira"/>
    <s v="03.16.15"/>
    <s v="Direção Financeira"/>
    <s v="03.16.15"/>
    <x v="0"/>
    <x v="0"/>
    <x v="0"/>
    <x v="0"/>
    <x v="0"/>
    <x v="0"/>
    <x v="0"/>
    <x v="0"/>
    <x v="0"/>
    <s v="2023-01-05"/>
    <x v="0"/>
    <n v="200"/>
    <x v="0"/>
    <m/>
    <x v="0"/>
    <m/>
    <x v="8"/>
    <n v="100474914"/>
    <x v="0"/>
    <x v="0"/>
    <s v="Direção Financeira"/>
    <s v="ORI"/>
    <x v="0"/>
    <m/>
    <x v="0"/>
    <x v="0"/>
    <x v="0"/>
    <x v="0"/>
    <x v="0"/>
    <x v="0"/>
    <x v="0"/>
    <x v="0"/>
    <x v="0"/>
    <x v="0"/>
    <x v="0"/>
    <s v="Direção Financeira"/>
    <x v="0"/>
    <x v="0"/>
    <x v="0"/>
    <x v="0"/>
    <x v="0"/>
    <x v="0"/>
    <x v="0"/>
    <s v="099999"/>
    <x v="0"/>
    <x v="0"/>
    <x v="0"/>
    <x v="0"/>
    <s v="Despesa com aquisição de matérias de limpeza, conforme anexo   "/>
  </r>
  <r>
    <x v="0"/>
    <n v="0"/>
    <n v="0"/>
    <n v="0"/>
    <n v="52467"/>
    <x v="3701"/>
    <x v="0"/>
    <x v="0"/>
    <x v="0"/>
    <s v="03.16.15"/>
    <x v="0"/>
    <x v="0"/>
    <x v="0"/>
    <s v="Direção Financeira"/>
    <s v="03.16.15"/>
    <s v="Direção Financeira"/>
    <s v="03.16.15"/>
    <x v="0"/>
    <x v="0"/>
    <x v="0"/>
    <x v="0"/>
    <x v="0"/>
    <x v="0"/>
    <x v="0"/>
    <x v="0"/>
    <x v="0"/>
    <s v="2023-01-17"/>
    <x v="0"/>
    <n v="52467"/>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is, destinados as viaturas afetos aos serviços da CMSM, conforme fatura e proposta em anexo. "/>
  </r>
  <r>
    <x v="0"/>
    <n v="0"/>
    <n v="0"/>
    <n v="0"/>
    <n v="5000"/>
    <x v="3702"/>
    <x v="0"/>
    <x v="0"/>
    <x v="0"/>
    <s v="03.16.15"/>
    <x v="0"/>
    <x v="0"/>
    <x v="0"/>
    <s v="Direção Financeira"/>
    <s v="03.16.15"/>
    <s v="Direção Financeira"/>
    <s v="03.16.15"/>
    <x v="42"/>
    <x v="0"/>
    <x v="0"/>
    <x v="7"/>
    <x v="0"/>
    <x v="0"/>
    <x v="0"/>
    <x v="0"/>
    <x v="0"/>
    <s v="2023-01-10"/>
    <x v="0"/>
    <n v="5000"/>
    <x v="0"/>
    <m/>
    <x v="0"/>
    <m/>
    <x v="430"/>
    <n v="100476756"/>
    <x v="0"/>
    <x v="0"/>
    <s v="Direção Financeira"/>
    <s v="ORI"/>
    <x v="0"/>
    <m/>
    <x v="0"/>
    <x v="0"/>
    <x v="0"/>
    <x v="0"/>
    <x v="0"/>
    <x v="0"/>
    <x v="0"/>
    <x v="0"/>
    <x v="0"/>
    <x v="0"/>
    <x v="0"/>
    <s v="Direção Financeira"/>
    <x v="0"/>
    <x v="0"/>
    <x v="0"/>
    <x v="0"/>
    <x v="0"/>
    <x v="0"/>
    <x v="0"/>
    <s v="099999"/>
    <x v="0"/>
    <x v="0"/>
    <x v="0"/>
    <x v="0"/>
    <s v="Pagamento a favor de Joãozinho Moreno, pela compensação para aquisição de megas para e transporte live dos ativadas da CMSM, conforme anexo."/>
  </r>
  <r>
    <x v="0"/>
    <n v="0"/>
    <n v="0"/>
    <n v="0"/>
    <n v="1817"/>
    <x v="3703"/>
    <x v="0"/>
    <x v="0"/>
    <x v="0"/>
    <s v="01.25.05.12"/>
    <x v="5"/>
    <x v="1"/>
    <x v="1"/>
    <s v="Saúde"/>
    <s v="01.25.05"/>
    <s v="Saúde"/>
    <s v="01.25.05"/>
    <x v="1"/>
    <x v="0"/>
    <x v="1"/>
    <x v="1"/>
    <x v="0"/>
    <x v="1"/>
    <x v="0"/>
    <x v="0"/>
    <x v="0"/>
    <s v="2023-01-11"/>
    <x v="0"/>
    <n v="1817"/>
    <x v="0"/>
    <m/>
    <x v="0"/>
    <m/>
    <x v="0"/>
    <n v="100476920"/>
    <x v="0"/>
    <x v="0"/>
    <s v="Promoção e Inclusão Social"/>
    <s v="ORI"/>
    <x v="0"/>
    <m/>
    <x v="0"/>
    <x v="0"/>
    <x v="0"/>
    <x v="0"/>
    <x v="0"/>
    <x v="0"/>
    <x v="0"/>
    <x v="0"/>
    <x v="0"/>
    <x v="0"/>
    <x v="0"/>
    <s v="Promoção e Inclusão Social"/>
    <x v="0"/>
    <x v="0"/>
    <x v="0"/>
    <x v="0"/>
    <x v="1"/>
    <x v="0"/>
    <x v="0"/>
    <s v="099999"/>
    <x v="0"/>
    <x v="0"/>
    <x v="0"/>
    <x v="0"/>
    <s v="Pagamento a favor de Felisberto Carvalho, pelo aquisição de uma botija de Gás butano de 12 KG, conforme anexo."/>
  </r>
  <r>
    <x v="2"/>
    <n v="0"/>
    <n v="0"/>
    <n v="0"/>
    <n v="13880"/>
    <x v="3704"/>
    <x v="0"/>
    <x v="0"/>
    <x v="0"/>
    <s v="01.27.02.15"/>
    <x v="10"/>
    <x v="4"/>
    <x v="5"/>
    <s v="Saneamento básico"/>
    <s v="01.27.02"/>
    <s v="Saneamento básico"/>
    <s v="01.27.02"/>
    <x v="20"/>
    <x v="0"/>
    <x v="0"/>
    <x v="0"/>
    <x v="0"/>
    <x v="1"/>
    <x v="2"/>
    <x v="0"/>
    <x v="0"/>
    <s v="2023-01-11"/>
    <x v="0"/>
    <n v="13880"/>
    <x v="0"/>
    <m/>
    <x v="0"/>
    <m/>
    <x v="0"/>
    <n v="100476920"/>
    <x v="0"/>
    <x v="0"/>
    <s v="Transferência de Residuos Aterro Santiago"/>
    <s v="ORI"/>
    <x v="0"/>
    <m/>
    <x v="0"/>
    <x v="0"/>
    <x v="0"/>
    <x v="0"/>
    <x v="0"/>
    <x v="0"/>
    <x v="0"/>
    <x v="0"/>
    <x v="0"/>
    <x v="0"/>
    <x v="0"/>
    <s v="Transferência de Residuos Aterro Santiago"/>
    <x v="0"/>
    <x v="0"/>
    <x v="0"/>
    <x v="0"/>
    <x v="1"/>
    <x v="0"/>
    <x v="0"/>
    <s v="099999"/>
    <x v="0"/>
    <x v="0"/>
    <x v="0"/>
    <x v="0"/>
    <s v="Pagamento a favor de Felisberto Carvalho, pela aquisição de combustível destinados a viatura de serviço de resíduos sólidos urbanos, conforme anexo."/>
  </r>
  <r>
    <x v="2"/>
    <n v="0"/>
    <n v="0"/>
    <n v="0"/>
    <n v="8691"/>
    <x v="3705"/>
    <x v="0"/>
    <x v="0"/>
    <x v="0"/>
    <s v="01.27.04.09"/>
    <x v="29"/>
    <x v="4"/>
    <x v="5"/>
    <s v="Infra-Estruturas e Transportes"/>
    <s v="01.27.04"/>
    <s v="Infra-Estruturas e Transportes"/>
    <s v="01.27.04"/>
    <x v="20"/>
    <x v="0"/>
    <x v="0"/>
    <x v="0"/>
    <x v="0"/>
    <x v="1"/>
    <x v="2"/>
    <x v="0"/>
    <x v="0"/>
    <s v="2023-01-17"/>
    <x v="0"/>
    <n v="8691"/>
    <x v="0"/>
    <m/>
    <x v="0"/>
    <m/>
    <x v="165"/>
    <n v="100391283"/>
    <x v="0"/>
    <x v="0"/>
    <s v="Sinalização de Transito"/>
    <s v="ORI"/>
    <x v="0"/>
    <m/>
    <x v="0"/>
    <x v="0"/>
    <x v="0"/>
    <x v="0"/>
    <x v="0"/>
    <x v="0"/>
    <x v="0"/>
    <x v="0"/>
    <x v="0"/>
    <x v="0"/>
    <x v="0"/>
    <s v="Sinalização de Transito"/>
    <x v="0"/>
    <x v="0"/>
    <x v="0"/>
    <x v="0"/>
    <x v="1"/>
    <x v="0"/>
    <x v="0"/>
    <s v="000000"/>
    <x v="0"/>
    <x v="0"/>
    <x v="0"/>
    <x v="0"/>
    <s v="Pagamento á Empresa JBC, referente a aquisição de tubos galvanizado, para trabalhos da sinalização vertical de trânsito, no âmbito da melhoria da sinalizações das ruas da cidade, conforme anexo."/>
  </r>
  <r>
    <x v="2"/>
    <n v="0"/>
    <n v="0"/>
    <n v="0"/>
    <n v="750"/>
    <x v="3706"/>
    <x v="0"/>
    <x v="0"/>
    <x v="0"/>
    <s v="03.16.15"/>
    <x v="0"/>
    <x v="0"/>
    <x v="0"/>
    <s v="Direção Financeira"/>
    <s v="03.16.15"/>
    <s v="Direção Financeira"/>
    <s v="03.16.15"/>
    <x v="47"/>
    <x v="0"/>
    <x v="0"/>
    <x v="0"/>
    <x v="0"/>
    <x v="0"/>
    <x v="2"/>
    <x v="0"/>
    <x v="0"/>
    <s v="2023-01-23"/>
    <x v="0"/>
    <n v="750"/>
    <x v="0"/>
    <m/>
    <x v="0"/>
    <m/>
    <x v="2"/>
    <n v="100474696"/>
    <x v="0"/>
    <x v="2"/>
    <s v="Direção Financeira"/>
    <s v="ORI"/>
    <x v="0"/>
    <m/>
    <x v="0"/>
    <x v="0"/>
    <x v="0"/>
    <x v="0"/>
    <x v="0"/>
    <x v="0"/>
    <x v="0"/>
    <x v="0"/>
    <x v="0"/>
    <x v="0"/>
    <x v="0"/>
    <s v="Direção Financeira"/>
    <x v="0"/>
    <x v="0"/>
    <x v="0"/>
    <x v="0"/>
    <x v="0"/>
    <x v="0"/>
    <x v="0"/>
    <s v="000000"/>
    <x v="0"/>
    <x v="0"/>
    <x v="2"/>
    <x v="0"/>
    <s v="Pagamento a favor do SR. Alexandrino Correia, referente a prestação de manutenção e instalação de globos da iluminação Publica em Achada Bolanha, conforme anexo."/>
  </r>
  <r>
    <x v="2"/>
    <n v="0"/>
    <n v="0"/>
    <n v="0"/>
    <n v="4250"/>
    <x v="3706"/>
    <x v="0"/>
    <x v="0"/>
    <x v="0"/>
    <s v="03.16.15"/>
    <x v="0"/>
    <x v="0"/>
    <x v="0"/>
    <s v="Direção Financeira"/>
    <s v="03.16.15"/>
    <s v="Direção Financeira"/>
    <s v="03.16.15"/>
    <x v="47"/>
    <x v="0"/>
    <x v="0"/>
    <x v="0"/>
    <x v="0"/>
    <x v="0"/>
    <x v="2"/>
    <x v="0"/>
    <x v="0"/>
    <s v="2023-01-23"/>
    <x v="0"/>
    <n v="4250"/>
    <x v="0"/>
    <m/>
    <x v="0"/>
    <m/>
    <x v="431"/>
    <n v="100476164"/>
    <x v="0"/>
    <x v="0"/>
    <s v="Direção Financeira"/>
    <s v="ORI"/>
    <x v="0"/>
    <m/>
    <x v="0"/>
    <x v="0"/>
    <x v="0"/>
    <x v="0"/>
    <x v="0"/>
    <x v="0"/>
    <x v="0"/>
    <x v="0"/>
    <x v="0"/>
    <x v="0"/>
    <x v="0"/>
    <s v="Direção Financeira"/>
    <x v="0"/>
    <x v="0"/>
    <x v="0"/>
    <x v="0"/>
    <x v="0"/>
    <x v="0"/>
    <x v="0"/>
    <s v="000000"/>
    <x v="0"/>
    <x v="0"/>
    <x v="0"/>
    <x v="0"/>
    <s v="Pagamento a favor do SR. Alexandrino Correia, referente a prestação de manutenção e instalação de globos da iluminação Publica em Achada Bolanha, conforme anexo."/>
  </r>
  <r>
    <x v="2"/>
    <n v="0"/>
    <n v="0"/>
    <n v="0"/>
    <n v="1000000"/>
    <x v="3707"/>
    <x v="0"/>
    <x v="0"/>
    <x v="0"/>
    <s v="01.27.03.09"/>
    <x v="50"/>
    <x v="4"/>
    <x v="5"/>
    <s v="Gestão de Recursos Hídricos"/>
    <s v="01.27.03"/>
    <s v="Gestão de Recursos Hídricos"/>
    <s v="01.27.03"/>
    <x v="20"/>
    <x v="0"/>
    <x v="0"/>
    <x v="0"/>
    <x v="0"/>
    <x v="1"/>
    <x v="2"/>
    <x v="0"/>
    <x v="0"/>
    <s v="2023-01-25"/>
    <x v="0"/>
    <n v="1000000"/>
    <x v="0"/>
    <m/>
    <x v="0"/>
    <m/>
    <x v="192"/>
    <n v="100476946"/>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Empresa ADS, para finalização dos trabalhos da ligação domiciliaria da agua na localidade de Achada Espinho Branco, conforme anexo."/>
  </r>
  <r>
    <x v="0"/>
    <n v="0"/>
    <n v="0"/>
    <n v="0"/>
    <n v="12148"/>
    <x v="3708"/>
    <x v="0"/>
    <x v="0"/>
    <x v="0"/>
    <s v="01.27.02.11"/>
    <x v="21"/>
    <x v="4"/>
    <x v="5"/>
    <s v="Saneamento básico"/>
    <s v="01.27.02"/>
    <s v="Saneamento básico"/>
    <s v="01.27.02"/>
    <x v="21"/>
    <x v="0"/>
    <x v="5"/>
    <x v="8"/>
    <x v="0"/>
    <x v="1"/>
    <x v="0"/>
    <x v="0"/>
    <x v="1"/>
    <s v="2023-02-10"/>
    <x v="0"/>
    <n v="12148"/>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os aos serviços de obra de limpeza, recolha de resíduo de podas e algas marinhas, conforme proposta em anexo."/>
  </r>
  <r>
    <x v="0"/>
    <n v="0"/>
    <n v="0"/>
    <n v="0"/>
    <n v="2300"/>
    <x v="3709"/>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99999"/>
    <x v="0"/>
    <x v="0"/>
    <x v="2"/>
    <x v="0"/>
    <s v="Pagamento a favor da Srª. Ana Maria Lopes, pelo serviço prestado na fiscalização da delegação Municipal, referente ao mês de janeiro 2023, conforme contrato em anexo."/>
  </r>
  <r>
    <x v="0"/>
    <n v="0"/>
    <n v="0"/>
    <n v="0"/>
    <n v="2300"/>
    <x v="3710"/>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283"/>
    <x v="3709"/>
    <x v="0"/>
    <x v="0"/>
    <x v="0"/>
    <s v="03.16.15"/>
    <x v="0"/>
    <x v="0"/>
    <x v="0"/>
    <s v="Direção Financeira"/>
    <s v="03.16.15"/>
    <s v="Direção Financeira"/>
    <s v="03.16.15"/>
    <x v="39"/>
    <x v="0"/>
    <x v="0"/>
    <x v="7"/>
    <x v="0"/>
    <x v="0"/>
    <x v="0"/>
    <x v="0"/>
    <x v="0"/>
    <s v="2023-01-23"/>
    <x v="0"/>
    <n v="2283"/>
    <x v="0"/>
    <m/>
    <x v="0"/>
    <m/>
    <x v="3"/>
    <n v="100479277"/>
    <x v="0"/>
    <x v="1"/>
    <s v="Direção Financeira"/>
    <s v="ORI"/>
    <x v="0"/>
    <m/>
    <x v="0"/>
    <x v="0"/>
    <x v="0"/>
    <x v="0"/>
    <x v="0"/>
    <x v="0"/>
    <x v="0"/>
    <x v="0"/>
    <x v="0"/>
    <x v="0"/>
    <x v="0"/>
    <s v="Direção Financeira"/>
    <x v="0"/>
    <x v="0"/>
    <x v="0"/>
    <x v="0"/>
    <x v="0"/>
    <x v="0"/>
    <x v="0"/>
    <s v="099999"/>
    <x v="0"/>
    <x v="0"/>
    <x v="1"/>
    <x v="0"/>
    <s v="Pagamento a favor da Srª. Ana Maria Lopes, pelo serviço prestado na fiscalização da delegação Municipal, referente ao mês de janeiro 2023, conforme contrato em anexo."/>
  </r>
  <r>
    <x v="0"/>
    <n v="0"/>
    <n v="0"/>
    <n v="0"/>
    <n v="2283"/>
    <x v="3711"/>
    <x v="0"/>
    <x v="1"/>
    <x v="0"/>
    <s v="80.02.10.26"/>
    <x v="3"/>
    <x v="2"/>
    <x v="2"/>
    <s v="Outros"/>
    <s v="80.02.10"/>
    <s v="Outros"/>
    <s v="80.02.10"/>
    <x v="3"/>
    <x v="0"/>
    <x v="2"/>
    <x v="2"/>
    <x v="1"/>
    <x v="2"/>
    <x v="1"/>
    <x v="0"/>
    <x v="0"/>
    <s v="2023-01-23"/>
    <x v="0"/>
    <n v="2283"/>
    <x v="0"/>
    <m/>
    <x v="0"/>
    <m/>
    <x v="3"/>
    <n v="100479277"/>
    <x v="0"/>
    <x v="0"/>
    <s v="Retenção Sansung"/>
    <s v="ORI"/>
    <x v="0"/>
    <s v="RS"/>
    <x v="0"/>
    <x v="0"/>
    <x v="0"/>
    <x v="0"/>
    <x v="0"/>
    <x v="0"/>
    <x v="0"/>
    <x v="0"/>
    <x v="0"/>
    <x v="0"/>
    <x v="0"/>
    <s v="Retenção Sansung"/>
    <x v="0"/>
    <x v="0"/>
    <x v="0"/>
    <x v="0"/>
    <x v="2"/>
    <x v="0"/>
    <x v="0"/>
    <s v="000000"/>
    <x v="0"/>
    <x v="1"/>
    <x v="0"/>
    <x v="0"/>
    <s v="RETENCAO OT"/>
  </r>
  <r>
    <x v="0"/>
    <n v="0"/>
    <n v="0"/>
    <n v="0"/>
    <n v="10747"/>
    <x v="3709"/>
    <x v="0"/>
    <x v="0"/>
    <x v="0"/>
    <s v="03.16.15"/>
    <x v="0"/>
    <x v="0"/>
    <x v="0"/>
    <s v="Direção Financeira"/>
    <s v="03.16.15"/>
    <s v="Direção Financeira"/>
    <s v="03.16.15"/>
    <x v="39"/>
    <x v="0"/>
    <x v="0"/>
    <x v="7"/>
    <x v="0"/>
    <x v="0"/>
    <x v="0"/>
    <x v="0"/>
    <x v="0"/>
    <s v="2023-01-23"/>
    <x v="0"/>
    <n v="10747"/>
    <x v="0"/>
    <m/>
    <x v="0"/>
    <m/>
    <x v="432"/>
    <n v="100476884"/>
    <x v="0"/>
    <x v="0"/>
    <s v="Direção Financeira"/>
    <s v="ORI"/>
    <x v="0"/>
    <m/>
    <x v="0"/>
    <x v="0"/>
    <x v="0"/>
    <x v="0"/>
    <x v="0"/>
    <x v="0"/>
    <x v="0"/>
    <x v="0"/>
    <x v="0"/>
    <x v="0"/>
    <x v="0"/>
    <s v="Direção Financeira"/>
    <x v="0"/>
    <x v="0"/>
    <x v="0"/>
    <x v="0"/>
    <x v="0"/>
    <x v="0"/>
    <x v="0"/>
    <s v="099999"/>
    <x v="0"/>
    <x v="0"/>
    <x v="0"/>
    <x v="0"/>
    <s v="Pagamento a favor da Srª. Ana Maria Lopes, pelo serviço prestado na fiscalização da delegação Municipal, referente ao mês de janeiro 2023, conforme contrato em anexo."/>
  </r>
  <r>
    <x v="0"/>
    <n v="0"/>
    <n v="0"/>
    <n v="0"/>
    <n v="14500"/>
    <x v="3712"/>
    <x v="0"/>
    <x v="0"/>
    <x v="0"/>
    <s v="03.16.15"/>
    <x v="0"/>
    <x v="0"/>
    <x v="0"/>
    <s v="Direção Financeira"/>
    <s v="03.16.15"/>
    <s v="Direção Financeira"/>
    <s v="03.16.15"/>
    <x v="55"/>
    <x v="0"/>
    <x v="0"/>
    <x v="0"/>
    <x v="0"/>
    <x v="0"/>
    <x v="0"/>
    <x v="0"/>
    <x v="1"/>
    <s v="2023-02-14"/>
    <x v="0"/>
    <n v="14500"/>
    <x v="0"/>
    <m/>
    <x v="0"/>
    <m/>
    <x v="11"/>
    <n v="100388090"/>
    <x v="0"/>
    <x v="0"/>
    <s v="Direção Financeira"/>
    <s v="ORI"/>
    <x v="0"/>
    <m/>
    <x v="0"/>
    <x v="0"/>
    <x v="0"/>
    <x v="0"/>
    <x v="0"/>
    <x v="0"/>
    <x v="0"/>
    <x v="0"/>
    <x v="0"/>
    <x v="0"/>
    <x v="0"/>
    <s v="Direção Financeira"/>
    <x v="0"/>
    <x v="0"/>
    <x v="0"/>
    <x v="0"/>
    <x v="0"/>
    <x v="0"/>
    <x v="0"/>
    <s v="000000"/>
    <x v="0"/>
    <x v="0"/>
    <x v="0"/>
    <x v="0"/>
    <s v="Pagamento a favor da Diocesana Center, para a aquisição de 100 bolsa para cacifo arquivo para armazenamento de documentos do Balcão Único da CMSM, confrome anexo._x000d__x000a_"/>
  </r>
  <r>
    <x v="0"/>
    <n v="0"/>
    <n v="0"/>
    <n v="0"/>
    <n v="42200"/>
    <x v="3713"/>
    <x v="0"/>
    <x v="0"/>
    <x v="0"/>
    <s v="03.16.15"/>
    <x v="0"/>
    <x v="0"/>
    <x v="0"/>
    <s v="Direção Financeira"/>
    <s v="03.16.15"/>
    <s v="Direção Financeira"/>
    <s v="03.16.15"/>
    <x v="42"/>
    <x v="0"/>
    <x v="0"/>
    <x v="7"/>
    <x v="0"/>
    <x v="0"/>
    <x v="0"/>
    <x v="0"/>
    <x v="1"/>
    <s v="2023-02-17"/>
    <x v="0"/>
    <n v="42200"/>
    <x v="0"/>
    <m/>
    <x v="0"/>
    <m/>
    <x v="47"/>
    <n v="100391960"/>
    <x v="0"/>
    <x v="0"/>
    <s v="Direção Financeira"/>
    <s v="ORI"/>
    <x v="0"/>
    <m/>
    <x v="0"/>
    <x v="0"/>
    <x v="0"/>
    <x v="0"/>
    <x v="0"/>
    <x v="0"/>
    <x v="0"/>
    <x v="0"/>
    <x v="0"/>
    <x v="0"/>
    <x v="0"/>
    <s v="Direção Financeira"/>
    <x v="0"/>
    <x v="0"/>
    <x v="0"/>
    <x v="0"/>
    <x v="0"/>
    <x v="0"/>
    <x v="0"/>
    <s v="000000"/>
    <x v="0"/>
    <x v="0"/>
    <x v="0"/>
    <x v="0"/>
    <s v="Pagamento a favor CV Telecom, pela a aquisição de 1 serviço GP e 1 pem dados para os serviços da Camara Municipal de São Miguel, conforme anexo. "/>
  </r>
  <r>
    <x v="0"/>
    <n v="0"/>
    <n v="0"/>
    <n v="0"/>
    <n v="5000"/>
    <x v="3714"/>
    <x v="0"/>
    <x v="0"/>
    <x v="0"/>
    <s v="01.25.03.12"/>
    <x v="16"/>
    <x v="1"/>
    <x v="1"/>
    <s v="Emprego e Formação profissional"/>
    <s v="01.25.03"/>
    <s v="Emprego e Formação profissional"/>
    <s v="01.25.03"/>
    <x v="21"/>
    <x v="0"/>
    <x v="5"/>
    <x v="8"/>
    <x v="0"/>
    <x v="1"/>
    <x v="0"/>
    <x v="0"/>
    <x v="1"/>
    <s v="2023-02-23"/>
    <x v="0"/>
    <n v="5000"/>
    <x v="0"/>
    <m/>
    <x v="0"/>
    <m/>
    <x v="95"/>
    <n v="100479280"/>
    <x v="0"/>
    <x v="0"/>
    <s v="Estágios Profissionais e Promoção de Emprego"/>
    <s v="ORI"/>
    <x v="0"/>
    <m/>
    <x v="0"/>
    <x v="0"/>
    <x v="0"/>
    <x v="0"/>
    <x v="0"/>
    <x v="0"/>
    <x v="0"/>
    <x v="0"/>
    <x v="0"/>
    <x v="0"/>
    <x v="0"/>
    <s v="Estágios Profissionais e Promoção de Emprego"/>
    <x v="0"/>
    <x v="0"/>
    <x v="0"/>
    <x v="0"/>
    <x v="1"/>
    <x v="0"/>
    <x v="0"/>
    <s v="000000"/>
    <x v="0"/>
    <x v="0"/>
    <x v="0"/>
    <x v="0"/>
    <s v="Apoio financeira a favor Wilson Gomes, para custear as despesas com formação, referente a mês de janeiro, conforme anexo."/>
  </r>
  <r>
    <x v="0"/>
    <n v="0"/>
    <n v="0"/>
    <n v="0"/>
    <n v="2300"/>
    <x v="3715"/>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Jefferson Vaz, pelo serviço prestado no centro da juventude de Achada Monte referente ao mês de fevereiro 2023, conforme contrato em anexo."/>
  </r>
  <r>
    <x v="0"/>
    <n v="0"/>
    <n v="0"/>
    <n v="0"/>
    <n v="13030"/>
    <x v="3715"/>
    <x v="0"/>
    <x v="0"/>
    <x v="0"/>
    <s v="03.16.15"/>
    <x v="0"/>
    <x v="0"/>
    <x v="0"/>
    <s v="Direção Financeira"/>
    <s v="03.16.15"/>
    <s v="Direção Financeira"/>
    <s v="03.16.15"/>
    <x v="39"/>
    <x v="0"/>
    <x v="0"/>
    <x v="7"/>
    <x v="0"/>
    <x v="0"/>
    <x v="0"/>
    <x v="0"/>
    <x v="1"/>
    <s v="2023-02-23"/>
    <x v="0"/>
    <n v="13030"/>
    <x v="0"/>
    <m/>
    <x v="0"/>
    <m/>
    <x v="433"/>
    <n v="100477387"/>
    <x v="0"/>
    <x v="0"/>
    <s v="Direção Financeira"/>
    <s v="ORI"/>
    <x v="0"/>
    <m/>
    <x v="0"/>
    <x v="0"/>
    <x v="0"/>
    <x v="0"/>
    <x v="0"/>
    <x v="0"/>
    <x v="0"/>
    <x v="0"/>
    <x v="0"/>
    <x v="0"/>
    <x v="0"/>
    <s v="Direção Financeira"/>
    <x v="0"/>
    <x v="0"/>
    <x v="0"/>
    <x v="0"/>
    <x v="0"/>
    <x v="0"/>
    <x v="0"/>
    <s v="000000"/>
    <x v="0"/>
    <x v="0"/>
    <x v="0"/>
    <x v="0"/>
    <s v="Pagamento a favor do Sr. Jefferson Vaz, pelo serviço prestado no centro da juventude de Achada Monte referente ao mês de fevereiro 2023, conforme contrato em anexo."/>
  </r>
  <r>
    <x v="2"/>
    <n v="0"/>
    <n v="0"/>
    <n v="0"/>
    <n v="194000"/>
    <x v="3716"/>
    <x v="0"/>
    <x v="0"/>
    <x v="0"/>
    <s v="01.28.01.08"/>
    <x v="43"/>
    <x v="6"/>
    <x v="7"/>
    <s v="Habitação Social"/>
    <s v="01.28.01"/>
    <s v="Habitação Social"/>
    <s v="01.28.01"/>
    <x v="18"/>
    <x v="0"/>
    <x v="0"/>
    <x v="0"/>
    <x v="0"/>
    <x v="1"/>
    <x v="2"/>
    <x v="0"/>
    <x v="1"/>
    <s v="2023-02-23"/>
    <x v="0"/>
    <n v="194000"/>
    <x v="0"/>
    <m/>
    <x v="0"/>
    <m/>
    <x v="213"/>
    <n v="100478964"/>
    <x v="0"/>
    <x v="0"/>
    <s v="Habitações Sociais"/>
    <s v="ORI"/>
    <x v="0"/>
    <s v="HS"/>
    <x v="0"/>
    <x v="0"/>
    <x v="0"/>
    <x v="0"/>
    <x v="0"/>
    <x v="0"/>
    <x v="0"/>
    <x v="0"/>
    <x v="0"/>
    <x v="0"/>
    <x v="0"/>
    <s v="Habitações Sociais"/>
    <x v="0"/>
    <x v="0"/>
    <x v="0"/>
    <x v="0"/>
    <x v="1"/>
    <x v="0"/>
    <x v="0"/>
    <s v="000000"/>
    <x v="0"/>
    <x v="0"/>
    <x v="0"/>
    <x v="0"/>
    <s v="Pagamento a favor de José Almeida Carpintaria, refente a confeciomanento de portas e janelas para as habitações, conforme anexo."/>
  </r>
  <r>
    <x v="0"/>
    <n v="0"/>
    <n v="0"/>
    <n v="0"/>
    <n v="4995"/>
    <x v="3717"/>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 favor do Sr. Luís Freire Correia, pela prestação de serviço de apoio técnico na Direção de Recursos Humanos,referente ao mês de fevereiro 2023, conforme contrato em anexo."/>
  </r>
  <r>
    <x v="0"/>
    <n v="0"/>
    <n v="0"/>
    <n v="0"/>
    <n v="28308"/>
    <x v="3717"/>
    <x v="0"/>
    <x v="0"/>
    <x v="0"/>
    <s v="03.16.15"/>
    <x v="0"/>
    <x v="0"/>
    <x v="0"/>
    <s v="Direção Financeira"/>
    <s v="03.16.15"/>
    <s v="Direção Financeira"/>
    <s v="03.16.15"/>
    <x v="39"/>
    <x v="0"/>
    <x v="0"/>
    <x v="7"/>
    <x v="0"/>
    <x v="0"/>
    <x v="0"/>
    <x v="0"/>
    <x v="1"/>
    <s v="2023-02-23"/>
    <x v="0"/>
    <n v="28308"/>
    <x v="0"/>
    <m/>
    <x v="0"/>
    <m/>
    <x v="434"/>
    <n v="100479152"/>
    <x v="0"/>
    <x v="0"/>
    <s v="Direção Financeira"/>
    <s v="ORI"/>
    <x v="0"/>
    <m/>
    <x v="0"/>
    <x v="0"/>
    <x v="0"/>
    <x v="0"/>
    <x v="0"/>
    <x v="0"/>
    <x v="0"/>
    <x v="0"/>
    <x v="0"/>
    <x v="0"/>
    <x v="0"/>
    <s v="Direção Financeira"/>
    <x v="0"/>
    <x v="0"/>
    <x v="0"/>
    <x v="0"/>
    <x v="0"/>
    <x v="0"/>
    <x v="0"/>
    <s v="000000"/>
    <x v="0"/>
    <x v="0"/>
    <x v="0"/>
    <x v="0"/>
    <s v="Pagamento a favor do Sr. Luís Freire Correia, pela prestação de serviço de apoio técnico na Direção de Recursos Humanos,referente ao mês de fevereiro 2023, conforme contrato em anexo."/>
  </r>
  <r>
    <x v="0"/>
    <n v="0"/>
    <n v="0"/>
    <n v="0"/>
    <n v="358934"/>
    <x v="3718"/>
    <x v="0"/>
    <x v="0"/>
    <x v="0"/>
    <s v="01.27.04.10"/>
    <x v="13"/>
    <x v="4"/>
    <x v="5"/>
    <s v="Infra-Estruturas e Transportes"/>
    <s v="01.27.04"/>
    <s v="Infra-Estruturas e Transportes"/>
    <s v="01.27.04"/>
    <x v="21"/>
    <x v="0"/>
    <x v="5"/>
    <x v="8"/>
    <x v="0"/>
    <x v="1"/>
    <x v="0"/>
    <x v="0"/>
    <x v="2"/>
    <s v="2023-03-02"/>
    <x v="0"/>
    <n v="358934"/>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fevereiro 2023, conforme a folha em anexo. "/>
  </r>
  <r>
    <x v="0"/>
    <n v="0"/>
    <n v="0"/>
    <n v="0"/>
    <n v="4995"/>
    <x v="3719"/>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6300"/>
    <x v="3720"/>
    <x v="0"/>
    <x v="1"/>
    <x v="0"/>
    <s v="03.03.10"/>
    <x v="4"/>
    <x v="0"/>
    <x v="3"/>
    <s v="Receitas Da Câmara"/>
    <s v="03.03.10"/>
    <s v="Receitas Da Câmara"/>
    <s v="03.03.10"/>
    <x v="6"/>
    <x v="0"/>
    <x v="3"/>
    <x v="3"/>
    <x v="0"/>
    <x v="0"/>
    <x v="1"/>
    <x v="0"/>
    <x v="2"/>
    <s v="2023-03-16"/>
    <x v="0"/>
    <n v="6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3721"/>
    <x v="0"/>
    <x v="1"/>
    <x v="0"/>
    <s v="03.03.10"/>
    <x v="4"/>
    <x v="0"/>
    <x v="3"/>
    <s v="Receitas Da Câmara"/>
    <s v="03.03.10"/>
    <s v="Receitas Da Câmara"/>
    <s v="03.03.10"/>
    <x v="29"/>
    <x v="0"/>
    <x v="3"/>
    <x v="3"/>
    <x v="0"/>
    <x v="0"/>
    <x v="1"/>
    <x v="0"/>
    <x v="2"/>
    <s v="2023-03-16"/>
    <x v="0"/>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50"/>
    <x v="3722"/>
    <x v="0"/>
    <x v="1"/>
    <x v="0"/>
    <s v="03.03.10"/>
    <x v="4"/>
    <x v="0"/>
    <x v="3"/>
    <s v="Receitas Da Câmara"/>
    <s v="03.03.10"/>
    <s v="Receitas Da Câmara"/>
    <s v="03.03.10"/>
    <x v="9"/>
    <x v="0"/>
    <x v="3"/>
    <x v="3"/>
    <x v="0"/>
    <x v="0"/>
    <x v="1"/>
    <x v="0"/>
    <x v="2"/>
    <s v="2023-03-16"/>
    <x v="0"/>
    <n v="16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5686"/>
    <x v="3723"/>
    <x v="0"/>
    <x v="1"/>
    <x v="0"/>
    <s v="03.03.10"/>
    <x v="4"/>
    <x v="0"/>
    <x v="3"/>
    <s v="Receitas Da Câmara"/>
    <s v="03.03.10"/>
    <s v="Receitas Da Câmara"/>
    <s v="03.03.10"/>
    <x v="8"/>
    <x v="0"/>
    <x v="0"/>
    <x v="0"/>
    <x v="0"/>
    <x v="0"/>
    <x v="1"/>
    <x v="0"/>
    <x v="2"/>
    <s v="2023-03-16"/>
    <x v="0"/>
    <n v="1356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3724"/>
    <x v="0"/>
    <x v="1"/>
    <x v="0"/>
    <s v="03.03.10"/>
    <x v="4"/>
    <x v="0"/>
    <x v="3"/>
    <s v="Receitas Da Câmara"/>
    <s v="03.03.10"/>
    <s v="Receitas Da Câmara"/>
    <s v="03.03.10"/>
    <x v="24"/>
    <x v="0"/>
    <x v="0"/>
    <x v="4"/>
    <x v="0"/>
    <x v="0"/>
    <x v="1"/>
    <x v="0"/>
    <x v="2"/>
    <s v="2023-03-16"/>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00"/>
    <x v="3725"/>
    <x v="0"/>
    <x v="1"/>
    <x v="0"/>
    <s v="03.03.10"/>
    <x v="4"/>
    <x v="0"/>
    <x v="3"/>
    <s v="Receitas Da Câmara"/>
    <s v="03.03.10"/>
    <s v="Receitas Da Câmara"/>
    <s v="03.03.10"/>
    <x v="5"/>
    <x v="0"/>
    <x v="0"/>
    <x v="4"/>
    <x v="0"/>
    <x v="0"/>
    <x v="1"/>
    <x v="0"/>
    <x v="2"/>
    <s v="2023-03-16"/>
    <x v="0"/>
    <n v="5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
    <x v="3726"/>
    <x v="0"/>
    <x v="1"/>
    <x v="0"/>
    <s v="03.03.10"/>
    <x v="4"/>
    <x v="0"/>
    <x v="3"/>
    <s v="Receitas Da Câmara"/>
    <s v="03.03.10"/>
    <s v="Receitas Da Câmara"/>
    <s v="03.03.10"/>
    <x v="4"/>
    <x v="0"/>
    <x v="3"/>
    <x v="3"/>
    <x v="0"/>
    <x v="0"/>
    <x v="1"/>
    <x v="0"/>
    <x v="2"/>
    <s v="2023-03-16"/>
    <x v="0"/>
    <n v="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3727"/>
    <x v="0"/>
    <x v="1"/>
    <x v="0"/>
    <s v="03.03.10"/>
    <x v="4"/>
    <x v="0"/>
    <x v="3"/>
    <s v="Receitas Da Câmara"/>
    <s v="03.03.10"/>
    <s v="Receitas Da Câmara"/>
    <s v="03.03.10"/>
    <x v="27"/>
    <x v="0"/>
    <x v="3"/>
    <x v="3"/>
    <x v="0"/>
    <x v="0"/>
    <x v="1"/>
    <x v="0"/>
    <x v="2"/>
    <s v="2023-03-16"/>
    <x v="0"/>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70"/>
    <x v="3728"/>
    <x v="0"/>
    <x v="1"/>
    <x v="0"/>
    <s v="03.03.10"/>
    <x v="4"/>
    <x v="0"/>
    <x v="3"/>
    <s v="Receitas Da Câmara"/>
    <s v="03.03.10"/>
    <s v="Receitas Da Câmara"/>
    <s v="03.03.10"/>
    <x v="22"/>
    <x v="0"/>
    <x v="3"/>
    <x v="3"/>
    <x v="0"/>
    <x v="0"/>
    <x v="1"/>
    <x v="0"/>
    <x v="2"/>
    <s v="2023-03-16"/>
    <x v="0"/>
    <n v="12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3729"/>
    <x v="0"/>
    <x v="1"/>
    <x v="0"/>
    <s v="03.03.10"/>
    <x v="4"/>
    <x v="0"/>
    <x v="3"/>
    <s v="Receitas Da Câmara"/>
    <s v="03.03.10"/>
    <s v="Receitas Da Câmara"/>
    <s v="03.03.10"/>
    <x v="11"/>
    <x v="0"/>
    <x v="3"/>
    <x v="3"/>
    <x v="0"/>
    <x v="0"/>
    <x v="1"/>
    <x v="0"/>
    <x v="2"/>
    <s v="2023-03-16"/>
    <x v="0"/>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730"/>
    <x v="0"/>
    <x v="1"/>
    <x v="0"/>
    <s v="03.03.10"/>
    <x v="4"/>
    <x v="0"/>
    <x v="3"/>
    <s v="Receitas Da Câmara"/>
    <s v="03.03.10"/>
    <s v="Receitas Da Câmara"/>
    <s v="03.03.10"/>
    <x v="26"/>
    <x v="0"/>
    <x v="3"/>
    <x v="3"/>
    <x v="0"/>
    <x v="0"/>
    <x v="1"/>
    <x v="0"/>
    <x v="3"/>
    <s v="2023-04-03"/>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98"/>
    <x v="3731"/>
    <x v="0"/>
    <x v="1"/>
    <x v="0"/>
    <s v="03.03.10"/>
    <x v="4"/>
    <x v="0"/>
    <x v="3"/>
    <s v="Receitas Da Câmara"/>
    <s v="03.03.10"/>
    <s v="Receitas Da Câmara"/>
    <s v="03.03.10"/>
    <x v="8"/>
    <x v="0"/>
    <x v="0"/>
    <x v="0"/>
    <x v="0"/>
    <x v="0"/>
    <x v="1"/>
    <x v="0"/>
    <x v="3"/>
    <s v="2023-04-03"/>
    <x v="1"/>
    <n v="636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3732"/>
    <x v="0"/>
    <x v="1"/>
    <x v="0"/>
    <s v="03.03.10"/>
    <x v="4"/>
    <x v="0"/>
    <x v="3"/>
    <s v="Receitas Da Câmara"/>
    <s v="03.03.10"/>
    <s v="Receitas Da Câmara"/>
    <s v="03.03.10"/>
    <x v="25"/>
    <x v="0"/>
    <x v="3"/>
    <x v="3"/>
    <x v="0"/>
    <x v="0"/>
    <x v="1"/>
    <x v="0"/>
    <x v="3"/>
    <s v="2023-04-03"/>
    <x v="1"/>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65"/>
    <x v="3733"/>
    <x v="0"/>
    <x v="1"/>
    <x v="0"/>
    <s v="03.03.10"/>
    <x v="4"/>
    <x v="0"/>
    <x v="3"/>
    <s v="Receitas Da Câmara"/>
    <s v="03.03.10"/>
    <s v="Receitas Da Câmara"/>
    <s v="03.03.10"/>
    <x v="6"/>
    <x v="0"/>
    <x v="3"/>
    <x v="3"/>
    <x v="0"/>
    <x v="0"/>
    <x v="1"/>
    <x v="0"/>
    <x v="3"/>
    <s v="2023-04-03"/>
    <x v="1"/>
    <n v="31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
    <x v="3734"/>
    <x v="0"/>
    <x v="1"/>
    <x v="0"/>
    <s v="03.03.10"/>
    <x v="4"/>
    <x v="0"/>
    <x v="3"/>
    <s v="Receitas Da Câmara"/>
    <s v="03.03.10"/>
    <s v="Receitas Da Câmara"/>
    <s v="03.03.10"/>
    <x v="9"/>
    <x v="0"/>
    <x v="3"/>
    <x v="3"/>
    <x v="0"/>
    <x v="0"/>
    <x v="1"/>
    <x v="0"/>
    <x v="3"/>
    <s v="2023-04-03"/>
    <x v="1"/>
    <n v="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3735"/>
    <x v="0"/>
    <x v="1"/>
    <x v="0"/>
    <s v="03.03.10"/>
    <x v="4"/>
    <x v="0"/>
    <x v="3"/>
    <s v="Receitas Da Câmara"/>
    <s v="03.03.10"/>
    <s v="Receitas Da Câmara"/>
    <s v="03.03.10"/>
    <x v="4"/>
    <x v="0"/>
    <x v="3"/>
    <x v="3"/>
    <x v="0"/>
    <x v="0"/>
    <x v="1"/>
    <x v="0"/>
    <x v="3"/>
    <s v="2023-04-03"/>
    <x v="1"/>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40"/>
    <x v="3736"/>
    <x v="0"/>
    <x v="1"/>
    <x v="0"/>
    <s v="03.03.10"/>
    <x v="4"/>
    <x v="0"/>
    <x v="3"/>
    <s v="Receitas Da Câmara"/>
    <s v="03.03.10"/>
    <s v="Receitas Da Câmara"/>
    <s v="03.03.10"/>
    <x v="32"/>
    <x v="0"/>
    <x v="3"/>
    <x v="3"/>
    <x v="0"/>
    <x v="0"/>
    <x v="1"/>
    <x v="0"/>
    <x v="3"/>
    <s v="2023-04-03"/>
    <x v="1"/>
    <n v="2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50"/>
    <x v="3737"/>
    <x v="0"/>
    <x v="1"/>
    <x v="0"/>
    <s v="03.03.10"/>
    <x v="4"/>
    <x v="0"/>
    <x v="3"/>
    <s v="Receitas Da Câmara"/>
    <s v="03.03.10"/>
    <s v="Receitas Da Câmara"/>
    <s v="03.03.10"/>
    <x v="11"/>
    <x v="0"/>
    <x v="3"/>
    <x v="3"/>
    <x v="0"/>
    <x v="0"/>
    <x v="1"/>
    <x v="0"/>
    <x v="3"/>
    <s v="2023-04-03"/>
    <x v="1"/>
    <n v="5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8"/>
    <x v="3738"/>
    <x v="0"/>
    <x v="1"/>
    <x v="0"/>
    <s v="03.03.10"/>
    <x v="4"/>
    <x v="0"/>
    <x v="3"/>
    <s v="Receitas Da Câmara"/>
    <s v="03.03.10"/>
    <s v="Receitas Da Câmara"/>
    <s v="03.03.10"/>
    <x v="30"/>
    <x v="0"/>
    <x v="3"/>
    <x v="9"/>
    <x v="0"/>
    <x v="0"/>
    <x v="1"/>
    <x v="0"/>
    <x v="3"/>
    <s v="2023-04-03"/>
    <x v="1"/>
    <n v="2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
    <x v="3739"/>
    <x v="0"/>
    <x v="1"/>
    <x v="0"/>
    <s v="03.03.10"/>
    <x v="4"/>
    <x v="0"/>
    <x v="3"/>
    <s v="Receitas Da Câmara"/>
    <s v="03.03.10"/>
    <s v="Receitas Da Câmara"/>
    <s v="03.03.10"/>
    <x v="23"/>
    <x v="0"/>
    <x v="3"/>
    <x v="9"/>
    <x v="0"/>
    <x v="0"/>
    <x v="1"/>
    <x v="0"/>
    <x v="3"/>
    <s v="2023-04-03"/>
    <x v="1"/>
    <n v="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00"/>
    <x v="3740"/>
    <x v="0"/>
    <x v="1"/>
    <x v="0"/>
    <s v="03.03.10"/>
    <x v="4"/>
    <x v="0"/>
    <x v="3"/>
    <s v="Receitas Da Câmara"/>
    <s v="03.03.10"/>
    <s v="Receitas Da Câmara"/>
    <s v="03.03.10"/>
    <x v="5"/>
    <x v="0"/>
    <x v="0"/>
    <x v="4"/>
    <x v="0"/>
    <x v="0"/>
    <x v="1"/>
    <x v="0"/>
    <x v="3"/>
    <s v="2023-04-03"/>
    <x v="1"/>
    <n v="7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60686"/>
    <x v="3741"/>
    <x v="0"/>
    <x v="1"/>
    <x v="0"/>
    <s v="03.03.10"/>
    <x v="4"/>
    <x v="0"/>
    <x v="3"/>
    <s v="Receitas Da Câmara"/>
    <s v="03.03.10"/>
    <s v="Receitas Da Câmara"/>
    <s v="03.03.10"/>
    <x v="45"/>
    <x v="0"/>
    <x v="6"/>
    <x v="11"/>
    <x v="0"/>
    <x v="0"/>
    <x v="1"/>
    <x v="0"/>
    <x v="2"/>
    <s v="2023-03-27"/>
    <x v="0"/>
    <n v="10260686"/>
    <x v="0"/>
    <m/>
    <x v="0"/>
    <m/>
    <x v="8"/>
    <n v="100474914"/>
    <x v="0"/>
    <x v="0"/>
    <s v="Receitas Da Câmara"/>
    <s v="EXT"/>
    <x v="0"/>
    <s v="RDC"/>
    <x v="0"/>
    <x v="0"/>
    <x v="0"/>
    <x v="0"/>
    <x v="0"/>
    <x v="0"/>
    <x v="0"/>
    <x v="0"/>
    <x v="0"/>
    <x v="0"/>
    <x v="0"/>
    <s v="Receitas Da Câmara"/>
    <x v="0"/>
    <x v="0"/>
    <x v="0"/>
    <x v="0"/>
    <x v="0"/>
    <x v="0"/>
    <x v="0"/>
    <s v="000000"/>
    <x v="0"/>
    <x v="0"/>
    <x v="0"/>
    <x v="0"/>
    <s v="Transferência FFM, referente ao mês de março 2023, conforme anexo. "/>
  </r>
  <r>
    <x v="0"/>
    <n v="0"/>
    <n v="0"/>
    <n v="0"/>
    <n v="4557"/>
    <x v="3742"/>
    <x v="0"/>
    <x v="1"/>
    <x v="0"/>
    <s v="03.03.10"/>
    <x v="4"/>
    <x v="0"/>
    <x v="3"/>
    <s v="Receitas Da Câmara"/>
    <s v="03.03.10"/>
    <s v="Receitas Da Câmara"/>
    <s v="03.03.10"/>
    <x v="82"/>
    <x v="0"/>
    <x v="3"/>
    <x v="5"/>
    <x v="0"/>
    <x v="0"/>
    <x v="1"/>
    <x v="0"/>
    <x v="2"/>
    <s v="2023-03-30"/>
    <x v="0"/>
    <n v="4557"/>
    <x v="0"/>
    <m/>
    <x v="0"/>
    <m/>
    <x v="8"/>
    <n v="100474914"/>
    <x v="0"/>
    <x v="0"/>
    <s v="Receitas Da Câmara"/>
    <s v="EXT"/>
    <x v="0"/>
    <s v="RDC"/>
    <x v="0"/>
    <x v="0"/>
    <x v="0"/>
    <x v="0"/>
    <x v="0"/>
    <x v="0"/>
    <x v="0"/>
    <x v="0"/>
    <x v="0"/>
    <x v="0"/>
    <x v="0"/>
    <s v="Receitas Da Câmara"/>
    <x v="0"/>
    <x v="0"/>
    <x v="0"/>
    <x v="0"/>
    <x v="0"/>
    <x v="0"/>
    <x v="0"/>
    <s v="000000"/>
    <x v="0"/>
    <x v="0"/>
    <x v="0"/>
    <x v="0"/>
    <s v="Pagamento de renda do Sr. Edmilson Adriano, referente ao mês de março 2023, conforme anexo."/>
  </r>
  <r>
    <x v="0"/>
    <n v="0"/>
    <n v="0"/>
    <n v="0"/>
    <n v="3580"/>
    <x v="3743"/>
    <x v="0"/>
    <x v="1"/>
    <x v="0"/>
    <s v="03.03.10"/>
    <x v="4"/>
    <x v="0"/>
    <x v="3"/>
    <s v="Receitas Da Câmara"/>
    <s v="03.03.10"/>
    <s v="Receitas Da Câmara"/>
    <s v="03.03.10"/>
    <x v="11"/>
    <x v="0"/>
    <x v="3"/>
    <x v="3"/>
    <x v="0"/>
    <x v="0"/>
    <x v="1"/>
    <x v="0"/>
    <x v="3"/>
    <s v="2023-04-18"/>
    <x v="1"/>
    <n v="3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3744"/>
    <x v="0"/>
    <x v="1"/>
    <x v="0"/>
    <s v="03.03.10"/>
    <x v="4"/>
    <x v="0"/>
    <x v="3"/>
    <s v="Receitas Da Câmara"/>
    <s v="03.03.10"/>
    <s v="Receitas Da Câmara"/>
    <s v="03.03.10"/>
    <x v="7"/>
    <x v="0"/>
    <x v="3"/>
    <x v="3"/>
    <x v="0"/>
    <x v="0"/>
    <x v="1"/>
    <x v="0"/>
    <x v="3"/>
    <s v="2023-04-18"/>
    <x v="1"/>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0"/>
    <x v="3745"/>
    <x v="0"/>
    <x v="1"/>
    <x v="0"/>
    <s v="03.03.10"/>
    <x v="4"/>
    <x v="0"/>
    <x v="3"/>
    <s v="Receitas Da Câmara"/>
    <s v="03.03.10"/>
    <s v="Receitas Da Câmara"/>
    <s v="03.03.10"/>
    <x v="27"/>
    <x v="0"/>
    <x v="3"/>
    <x v="3"/>
    <x v="0"/>
    <x v="0"/>
    <x v="1"/>
    <x v="0"/>
    <x v="3"/>
    <s v="2023-04-18"/>
    <x v="1"/>
    <n v="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4"/>
    <x v="3746"/>
    <x v="0"/>
    <x v="1"/>
    <x v="0"/>
    <s v="03.03.10"/>
    <x v="4"/>
    <x v="0"/>
    <x v="3"/>
    <s v="Receitas Da Câmara"/>
    <s v="03.03.10"/>
    <s v="Receitas Da Câmara"/>
    <s v="03.03.10"/>
    <x v="25"/>
    <x v="0"/>
    <x v="3"/>
    <x v="3"/>
    <x v="0"/>
    <x v="0"/>
    <x v="1"/>
    <x v="0"/>
    <x v="3"/>
    <s v="2023-04-18"/>
    <x v="1"/>
    <n v="11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4"/>
    <x v="3747"/>
    <x v="0"/>
    <x v="1"/>
    <x v="0"/>
    <s v="03.03.10"/>
    <x v="4"/>
    <x v="0"/>
    <x v="3"/>
    <s v="Receitas Da Câmara"/>
    <s v="03.03.10"/>
    <s v="Receitas Da Câmara"/>
    <s v="03.03.10"/>
    <x v="23"/>
    <x v="0"/>
    <x v="3"/>
    <x v="9"/>
    <x v="0"/>
    <x v="0"/>
    <x v="1"/>
    <x v="0"/>
    <x v="3"/>
    <s v="2023-04-18"/>
    <x v="1"/>
    <n v="12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5"/>
    <x v="3748"/>
    <x v="0"/>
    <x v="1"/>
    <x v="0"/>
    <s v="03.03.10"/>
    <x v="4"/>
    <x v="0"/>
    <x v="3"/>
    <s v="Receitas Da Câmara"/>
    <s v="03.03.10"/>
    <s v="Receitas Da Câmara"/>
    <s v="03.03.10"/>
    <x v="6"/>
    <x v="0"/>
    <x v="3"/>
    <x v="3"/>
    <x v="0"/>
    <x v="0"/>
    <x v="1"/>
    <x v="0"/>
    <x v="3"/>
    <s v="2023-04-18"/>
    <x v="1"/>
    <n v="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3749"/>
    <x v="0"/>
    <x v="1"/>
    <x v="0"/>
    <s v="03.03.10"/>
    <x v="4"/>
    <x v="0"/>
    <x v="3"/>
    <s v="Receitas Da Câmara"/>
    <s v="03.03.10"/>
    <s v="Receitas Da Câmara"/>
    <s v="03.03.10"/>
    <x v="4"/>
    <x v="0"/>
    <x v="3"/>
    <x v="3"/>
    <x v="0"/>
    <x v="0"/>
    <x v="1"/>
    <x v="0"/>
    <x v="3"/>
    <s v="2023-04-18"/>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962"/>
    <x v="3750"/>
    <x v="0"/>
    <x v="1"/>
    <x v="0"/>
    <s v="03.03.10"/>
    <x v="4"/>
    <x v="0"/>
    <x v="3"/>
    <s v="Receitas Da Câmara"/>
    <s v="03.03.10"/>
    <s v="Receitas Da Câmara"/>
    <s v="03.03.10"/>
    <x v="28"/>
    <x v="0"/>
    <x v="3"/>
    <x v="3"/>
    <x v="0"/>
    <x v="0"/>
    <x v="1"/>
    <x v="0"/>
    <x v="3"/>
    <s v="2023-04-18"/>
    <x v="1"/>
    <n v="139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4"/>
    <x v="3751"/>
    <x v="0"/>
    <x v="1"/>
    <x v="0"/>
    <s v="03.03.10"/>
    <x v="4"/>
    <x v="0"/>
    <x v="3"/>
    <s v="Receitas Da Câmara"/>
    <s v="03.03.10"/>
    <s v="Receitas Da Câmara"/>
    <s v="03.03.10"/>
    <x v="30"/>
    <x v="0"/>
    <x v="3"/>
    <x v="9"/>
    <x v="0"/>
    <x v="0"/>
    <x v="1"/>
    <x v="0"/>
    <x v="3"/>
    <s v="2023-04-18"/>
    <x v="1"/>
    <n v="41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4241"/>
    <x v="3752"/>
    <x v="0"/>
    <x v="1"/>
    <x v="0"/>
    <s v="03.03.10"/>
    <x v="4"/>
    <x v="0"/>
    <x v="3"/>
    <s v="Receitas Da Câmara"/>
    <s v="03.03.10"/>
    <s v="Receitas Da Câmara"/>
    <s v="03.03.10"/>
    <x v="8"/>
    <x v="0"/>
    <x v="0"/>
    <x v="0"/>
    <x v="0"/>
    <x v="0"/>
    <x v="1"/>
    <x v="0"/>
    <x v="3"/>
    <s v="2023-04-18"/>
    <x v="1"/>
    <n v="194241"/>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5860"/>
    <x v="3753"/>
    <x v="0"/>
    <x v="0"/>
    <x v="0"/>
    <s v="01.27.03.09"/>
    <x v="50"/>
    <x v="4"/>
    <x v="5"/>
    <s v="Gestão de Recursos Hídricos"/>
    <s v="01.27.03"/>
    <s v="Gestão de Recursos Hídricos"/>
    <s v="01.27.03"/>
    <x v="20"/>
    <x v="0"/>
    <x v="0"/>
    <x v="0"/>
    <x v="0"/>
    <x v="1"/>
    <x v="2"/>
    <x v="0"/>
    <x v="5"/>
    <s v="2023-05-18"/>
    <x v="1"/>
    <n v="45860"/>
    <x v="0"/>
    <m/>
    <x v="0"/>
    <m/>
    <x v="8"/>
    <n v="100474914"/>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mão de obra a favor do pessoal empregue nos trabalhos de ligação de água domiciliar, na ribeira de São Miguel, conforme proposta em anexo"/>
  </r>
  <r>
    <x v="0"/>
    <n v="0"/>
    <n v="0"/>
    <n v="0"/>
    <n v="5000"/>
    <x v="3754"/>
    <x v="0"/>
    <x v="0"/>
    <x v="0"/>
    <s v="03.16.15"/>
    <x v="0"/>
    <x v="0"/>
    <x v="0"/>
    <s v="Direção Financeira"/>
    <s v="03.16.15"/>
    <s v="Direção Financeira"/>
    <s v="03.16.15"/>
    <x v="40"/>
    <x v="0"/>
    <x v="0"/>
    <x v="7"/>
    <x v="0"/>
    <x v="0"/>
    <x v="0"/>
    <x v="0"/>
    <x v="5"/>
    <s v="2023-05-22"/>
    <x v="1"/>
    <n v="5000"/>
    <x v="0"/>
    <m/>
    <x v="0"/>
    <m/>
    <x v="435"/>
    <n v="100478025"/>
    <x v="0"/>
    <x v="0"/>
    <s v="Direção Financeira"/>
    <s v="ORI"/>
    <x v="0"/>
    <m/>
    <x v="0"/>
    <x v="0"/>
    <x v="0"/>
    <x v="0"/>
    <x v="0"/>
    <x v="0"/>
    <x v="0"/>
    <x v="0"/>
    <x v="0"/>
    <x v="0"/>
    <x v="0"/>
    <s v="Direção Financeira"/>
    <x v="0"/>
    <x v="0"/>
    <x v="0"/>
    <x v="0"/>
    <x v="0"/>
    <x v="0"/>
    <x v="0"/>
    <s v="000000"/>
    <x v="0"/>
    <x v="0"/>
    <x v="0"/>
    <x v="0"/>
    <s v="Pagamento a favor de Electroluc, referente ao serviço de som prestado à Assembleia Municipal para a realização da VIIIº Sessão Ordinária, conforme justificativo em anexo.   "/>
  </r>
  <r>
    <x v="0"/>
    <n v="0"/>
    <n v="0"/>
    <n v="0"/>
    <n v="1400"/>
    <x v="3755"/>
    <x v="0"/>
    <x v="0"/>
    <x v="0"/>
    <s v="03.16.15"/>
    <x v="0"/>
    <x v="0"/>
    <x v="0"/>
    <s v="Direção Financeira"/>
    <s v="03.16.15"/>
    <s v="Direção Financeira"/>
    <s v="03.16.15"/>
    <x v="19"/>
    <x v="0"/>
    <x v="0"/>
    <x v="7"/>
    <x v="0"/>
    <x v="0"/>
    <x v="0"/>
    <x v="0"/>
    <x v="5"/>
    <s v="2023-05-25"/>
    <x v="1"/>
    <n v="1400"/>
    <x v="0"/>
    <m/>
    <x v="0"/>
    <m/>
    <x v="173"/>
    <n v="100438162"/>
    <x v="0"/>
    <x v="0"/>
    <s v="Direção Financeira"/>
    <s v="ORI"/>
    <x v="0"/>
    <m/>
    <x v="0"/>
    <x v="0"/>
    <x v="0"/>
    <x v="0"/>
    <x v="0"/>
    <x v="0"/>
    <x v="0"/>
    <x v="0"/>
    <x v="0"/>
    <x v="0"/>
    <x v="0"/>
    <s v="Direção Financeira"/>
    <x v="0"/>
    <x v="0"/>
    <x v="0"/>
    <x v="0"/>
    <x v="0"/>
    <x v="0"/>
    <x v="0"/>
    <s v="000000"/>
    <x v="0"/>
    <x v="0"/>
    <x v="0"/>
    <x v="0"/>
    <s v="Ajuda de custo a favor do Sr. Ambrósio Gustavo Fernandes, pela sua deslocação a cidade da Praia em missão de serviço, no dias 25 de maio de 2023, conforme anexo.  "/>
  </r>
  <r>
    <x v="0"/>
    <n v="0"/>
    <n v="0"/>
    <n v="0"/>
    <n v="1400"/>
    <x v="3756"/>
    <x v="0"/>
    <x v="0"/>
    <x v="0"/>
    <s v="03.16.16"/>
    <x v="22"/>
    <x v="0"/>
    <x v="0"/>
    <s v="Direção Ambiente e Saneamento "/>
    <s v="03.16.16"/>
    <s v="Direção Ambiente e Saneamento "/>
    <s v="03.16.16"/>
    <x v="19"/>
    <x v="0"/>
    <x v="0"/>
    <x v="7"/>
    <x v="0"/>
    <x v="0"/>
    <x v="0"/>
    <x v="0"/>
    <x v="5"/>
    <s v="2023-05-25"/>
    <x v="1"/>
    <n v="1400"/>
    <x v="0"/>
    <m/>
    <x v="0"/>
    <m/>
    <x v="33"/>
    <n v="100475647"/>
    <x v="0"/>
    <x v="0"/>
    <s v="Direção Ambiente e Saneamento "/>
    <s v="ORI"/>
    <x v="0"/>
    <m/>
    <x v="0"/>
    <x v="0"/>
    <x v="0"/>
    <x v="0"/>
    <x v="0"/>
    <x v="0"/>
    <x v="0"/>
    <x v="0"/>
    <x v="0"/>
    <x v="0"/>
    <x v="0"/>
    <s v="Direção Ambiente e Saneamento "/>
    <x v="0"/>
    <x v="0"/>
    <x v="0"/>
    <x v="0"/>
    <x v="0"/>
    <x v="0"/>
    <x v="0"/>
    <s v="000000"/>
    <x v="0"/>
    <x v="0"/>
    <x v="0"/>
    <x v="0"/>
    <s v="Ajuda de custo a favor do Sr. Adilson Daniel Correia, pela sua deslocação a cidade da Praia em missão de serviço, no dias 25 de maio de 2023, conforme anexo.  "/>
  </r>
  <r>
    <x v="0"/>
    <n v="0"/>
    <n v="0"/>
    <n v="0"/>
    <n v="2700"/>
    <x v="3757"/>
    <x v="0"/>
    <x v="0"/>
    <x v="0"/>
    <s v="01.27.04.10"/>
    <x v="13"/>
    <x v="4"/>
    <x v="5"/>
    <s v="Infra-Estruturas e Transportes"/>
    <s v="01.27.04"/>
    <s v="Infra-Estruturas e Transportes"/>
    <s v="01.27.04"/>
    <x v="21"/>
    <x v="0"/>
    <x v="5"/>
    <x v="8"/>
    <x v="0"/>
    <x v="1"/>
    <x v="0"/>
    <x v="0"/>
    <x v="4"/>
    <s v="2023-06-02"/>
    <x v="1"/>
    <n v="27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Alexandre Gomes Correia, referente a prestação de serviço da escavação das bases dos postes da iluminação Pública em Ponta calhetona, conforme anexo."/>
  </r>
  <r>
    <x v="0"/>
    <n v="0"/>
    <n v="0"/>
    <n v="0"/>
    <n v="15300"/>
    <x v="3757"/>
    <x v="0"/>
    <x v="0"/>
    <x v="0"/>
    <s v="01.27.04.10"/>
    <x v="13"/>
    <x v="4"/>
    <x v="5"/>
    <s v="Infra-Estruturas e Transportes"/>
    <s v="01.27.04"/>
    <s v="Infra-Estruturas e Transportes"/>
    <s v="01.27.04"/>
    <x v="21"/>
    <x v="0"/>
    <x v="5"/>
    <x v="8"/>
    <x v="0"/>
    <x v="1"/>
    <x v="0"/>
    <x v="0"/>
    <x v="4"/>
    <s v="2023-06-02"/>
    <x v="1"/>
    <n v="15300"/>
    <x v="0"/>
    <m/>
    <x v="0"/>
    <m/>
    <x v="186"/>
    <n v="10047876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Alexandre Gomes Correia, referente a prestação de serviço da escavação das bases dos postes da iluminação Pública em Ponta calhetona, conforme anexo."/>
  </r>
  <r>
    <x v="2"/>
    <n v="0"/>
    <n v="0"/>
    <n v="0"/>
    <n v="245740"/>
    <x v="3758"/>
    <x v="0"/>
    <x v="0"/>
    <x v="0"/>
    <s v="01.28.01.08"/>
    <x v="43"/>
    <x v="6"/>
    <x v="7"/>
    <s v="Habitação Social"/>
    <s v="01.28.01"/>
    <s v="Habitação Social"/>
    <s v="01.28.01"/>
    <x v="18"/>
    <x v="0"/>
    <x v="0"/>
    <x v="0"/>
    <x v="0"/>
    <x v="1"/>
    <x v="2"/>
    <x v="0"/>
    <x v="4"/>
    <s v="2023-06-09"/>
    <x v="1"/>
    <n v="245740"/>
    <x v="0"/>
    <m/>
    <x v="0"/>
    <m/>
    <x v="124"/>
    <n v="100478943"/>
    <x v="0"/>
    <x v="0"/>
    <s v="Habitações Sociais"/>
    <s v="ORI"/>
    <x v="0"/>
    <s v="HS"/>
    <x v="0"/>
    <x v="0"/>
    <x v="0"/>
    <x v="0"/>
    <x v="0"/>
    <x v="0"/>
    <x v="0"/>
    <x v="0"/>
    <x v="0"/>
    <x v="0"/>
    <x v="0"/>
    <s v="Habitações Sociais"/>
    <x v="0"/>
    <x v="0"/>
    <x v="0"/>
    <x v="0"/>
    <x v="1"/>
    <x v="0"/>
    <x v="0"/>
    <s v="000000"/>
    <x v="0"/>
    <x v="0"/>
    <x v="0"/>
    <x v="0"/>
    <s v="Pagamento a favor da Comercio, Transporte &amp; Construção, para a aquisição de 150 saco de cimento, 50 vara de ferro de 10,30 vara de fero de 6 e 12 kilo de arrame cozido, no âmbito do programa PRRA, conforme anexo."/>
  </r>
  <r>
    <x v="0"/>
    <n v="0"/>
    <n v="0"/>
    <n v="0"/>
    <n v="11850"/>
    <x v="3759"/>
    <x v="0"/>
    <x v="1"/>
    <x v="0"/>
    <s v="80.02.01"/>
    <x v="2"/>
    <x v="2"/>
    <x v="2"/>
    <s v="Retenções Iur"/>
    <s v="80.02.01"/>
    <s v="Retenções Iur"/>
    <s v="80.02.01"/>
    <x v="2"/>
    <x v="0"/>
    <x v="2"/>
    <x v="0"/>
    <x v="1"/>
    <x v="2"/>
    <x v="1"/>
    <x v="0"/>
    <x v="5"/>
    <s v="2023-05-19"/>
    <x v="1"/>
    <n v="11850"/>
    <x v="0"/>
    <m/>
    <x v="0"/>
    <m/>
    <x v="2"/>
    <n v="100474696"/>
    <x v="0"/>
    <x v="0"/>
    <s v="Retenções Iur"/>
    <s v="ORI"/>
    <x v="0"/>
    <s v="RIUR"/>
    <x v="0"/>
    <x v="0"/>
    <x v="0"/>
    <x v="0"/>
    <x v="0"/>
    <x v="0"/>
    <x v="0"/>
    <x v="0"/>
    <x v="0"/>
    <x v="0"/>
    <x v="0"/>
    <s v="Retenções Iur"/>
    <x v="0"/>
    <x v="0"/>
    <x v="0"/>
    <x v="0"/>
    <x v="2"/>
    <x v="0"/>
    <x v="0"/>
    <s v="000000"/>
    <x v="0"/>
    <x v="1"/>
    <x v="0"/>
    <x v="0"/>
    <s v="RETENCAO OT"/>
  </r>
  <r>
    <x v="0"/>
    <n v="0"/>
    <n v="0"/>
    <n v="0"/>
    <n v="4350"/>
    <x v="3760"/>
    <x v="0"/>
    <x v="1"/>
    <x v="0"/>
    <s v="80.02.01"/>
    <x v="2"/>
    <x v="2"/>
    <x v="2"/>
    <s v="Retenções Iur"/>
    <s v="80.02.01"/>
    <s v="Retenções Iur"/>
    <s v="80.02.01"/>
    <x v="2"/>
    <x v="0"/>
    <x v="2"/>
    <x v="0"/>
    <x v="1"/>
    <x v="2"/>
    <x v="1"/>
    <x v="0"/>
    <x v="4"/>
    <s v="2023-06-09"/>
    <x v="1"/>
    <n v="4350"/>
    <x v="0"/>
    <m/>
    <x v="0"/>
    <m/>
    <x v="2"/>
    <n v="100474696"/>
    <x v="0"/>
    <x v="0"/>
    <s v="Retenções Iur"/>
    <s v="ORI"/>
    <x v="0"/>
    <s v="RIUR"/>
    <x v="0"/>
    <x v="0"/>
    <x v="0"/>
    <x v="0"/>
    <x v="0"/>
    <x v="0"/>
    <x v="0"/>
    <x v="0"/>
    <x v="0"/>
    <x v="0"/>
    <x v="0"/>
    <s v="Retenções Iur"/>
    <x v="0"/>
    <x v="0"/>
    <x v="0"/>
    <x v="0"/>
    <x v="2"/>
    <x v="0"/>
    <x v="0"/>
    <s v="000000"/>
    <x v="0"/>
    <x v="1"/>
    <x v="0"/>
    <x v="0"/>
    <s v="RETENCAO OT"/>
  </r>
  <r>
    <x v="0"/>
    <n v="0"/>
    <n v="0"/>
    <n v="0"/>
    <n v="1216"/>
    <x v="3761"/>
    <x v="0"/>
    <x v="0"/>
    <x v="0"/>
    <s v="01.27.02.11"/>
    <x v="21"/>
    <x v="4"/>
    <x v="5"/>
    <s v="Saneamento básico"/>
    <s v="01.27.02"/>
    <s v="Saneamento básico"/>
    <s v="01.27.02"/>
    <x v="21"/>
    <x v="0"/>
    <x v="5"/>
    <x v="8"/>
    <x v="0"/>
    <x v="1"/>
    <x v="0"/>
    <x v="0"/>
    <x v="4"/>
    <s v="2023-06-20"/>
    <x v="1"/>
    <n v="1216"/>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junho 2023, conforme contratos em anexo. "/>
  </r>
  <r>
    <x v="0"/>
    <n v="0"/>
    <n v="0"/>
    <n v="0"/>
    <n v="900"/>
    <x v="3762"/>
    <x v="0"/>
    <x v="1"/>
    <x v="0"/>
    <s v="80.02.01"/>
    <x v="2"/>
    <x v="2"/>
    <x v="2"/>
    <s v="Retenções Iur"/>
    <s v="80.02.01"/>
    <s v="Retenções Iur"/>
    <s v="80.02.01"/>
    <x v="2"/>
    <x v="0"/>
    <x v="2"/>
    <x v="0"/>
    <x v="1"/>
    <x v="2"/>
    <x v="1"/>
    <x v="0"/>
    <x v="4"/>
    <s v="2023-06-19"/>
    <x v="1"/>
    <n v="900"/>
    <x v="0"/>
    <m/>
    <x v="0"/>
    <m/>
    <x v="2"/>
    <n v="100474696"/>
    <x v="0"/>
    <x v="0"/>
    <s v="Retenções Iur"/>
    <s v="ORI"/>
    <x v="0"/>
    <s v="RIUR"/>
    <x v="0"/>
    <x v="0"/>
    <x v="0"/>
    <x v="0"/>
    <x v="0"/>
    <x v="0"/>
    <x v="0"/>
    <x v="0"/>
    <x v="0"/>
    <x v="0"/>
    <x v="0"/>
    <s v="Retenções Iur"/>
    <x v="0"/>
    <x v="0"/>
    <x v="0"/>
    <x v="0"/>
    <x v="2"/>
    <x v="0"/>
    <x v="0"/>
    <s v="000000"/>
    <x v="0"/>
    <x v="1"/>
    <x v="0"/>
    <x v="0"/>
    <s v="RETENCAO OT"/>
  </r>
  <r>
    <x v="0"/>
    <n v="0"/>
    <n v="0"/>
    <n v="0"/>
    <n v="32500"/>
    <x v="3761"/>
    <x v="0"/>
    <x v="0"/>
    <x v="0"/>
    <s v="01.27.02.11"/>
    <x v="21"/>
    <x v="4"/>
    <x v="5"/>
    <s v="Saneamento básico"/>
    <s v="01.27.02"/>
    <s v="Saneamento básico"/>
    <s v="01.27.02"/>
    <x v="21"/>
    <x v="0"/>
    <x v="5"/>
    <x v="8"/>
    <x v="0"/>
    <x v="1"/>
    <x v="0"/>
    <x v="0"/>
    <x v="4"/>
    <s v="2023-06-20"/>
    <x v="1"/>
    <n v="325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junho 2023, conforme contratos em anexo. "/>
  </r>
  <r>
    <x v="0"/>
    <n v="0"/>
    <n v="0"/>
    <n v="0"/>
    <n v="182904"/>
    <x v="3761"/>
    <x v="0"/>
    <x v="0"/>
    <x v="0"/>
    <s v="01.27.02.11"/>
    <x v="21"/>
    <x v="4"/>
    <x v="5"/>
    <s v="Saneamento básico"/>
    <s v="01.27.02"/>
    <s v="Saneamento básico"/>
    <s v="01.27.02"/>
    <x v="21"/>
    <x v="0"/>
    <x v="5"/>
    <x v="8"/>
    <x v="0"/>
    <x v="1"/>
    <x v="0"/>
    <x v="0"/>
    <x v="4"/>
    <s v="2023-06-20"/>
    <x v="1"/>
    <n v="182904"/>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junho 2023, conforme contratos em anexo. "/>
  </r>
  <r>
    <x v="2"/>
    <n v="0"/>
    <n v="0"/>
    <n v="0"/>
    <n v="2300"/>
    <x v="3763"/>
    <x v="0"/>
    <x v="0"/>
    <x v="0"/>
    <s v="01.23.04.14"/>
    <x v="8"/>
    <x v="3"/>
    <x v="4"/>
    <s v="Ambiente"/>
    <s v="01.23.04"/>
    <s v="Ambiente"/>
    <s v="01.23.04"/>
    <x v="18"/>
    <x v="0"/>
    <x v="0"/>
    <x v="0"/>
    <x v="0"/>
    <x v="1"/>
    <x v="2"/>
    <x v="0"/>
    <x v="4"/>
    <s v="2023-06-20"/>
    <x v="1"/>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junho 2023, conforme contratos em anexo."/>
  </r>
  <r>
    <x v="2"/>
    <n v="0"/>
    <n v="0"/>
    <n v="0"/>
    <n v="13030"/>
    <x v="3763"/>
    <x v="0"/>
    <x v="0"/>
    <x v="0"/>
    <s v="01.23.04.14"/>
    <x v="8"/>
    <x v="3"/>
    <x v="4"/>
    <s v="Ambiente"/>
    <s v="01.23.04"/>
    <s v="Ambiente"/>
    <s v="01.23.04"/>
    <x v="18"/>
    <x v="0"/>
    <x v="0"/>
    <x v="0"/>
    <x v="0"/>
    <x v="1"/>
    <x v="2"/>
    <x v="0"/>
    <x v="4"/>
    <s v="2023-06-20"/>
    <x v="1"/>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junho 2023, conforme contratos em anexo."/>
  </r>
  <r>
    <x v="2"/>
    <n v="0"/>
    <n v="0"/>
    <n v="0"/>
    <n v="2265830"/>
    <x v="3764"/>
    <x v="0"/>
    <x v="0"/>
    <x v="0"/>
    <s v="01.27.03.10"/>
    <x v="34"/>
    <x v="4"/>
    <x v="5"/>
    <s v="Gestão de Recursos Hídricos"/>
    <s v="01.27.03"/>
    <s v="Gestão de Recursos Hídricos"/>
    <s v="01.27.03"/>
    <x v="20"/>
    <x v="0"/>
    <x v="0"/>
    <x v="0"/>
    <x v="0"/>
    <x v="1"/>
    <x v="2"/>
    <x v="0"/>
    <x v="4"/>
    <s v="2023-06-28"/>
    <x v="1"/>
    <n v="2265830"/>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auto nº6 fatura nº23/2023, da empreitada da construção da rede de adução e distribuição, construções de estações, elevatórias, construção e reabilitação de reservatório, no âmbito do contrato programa assinado pelo Fundo de Ambiente, conforme anexo."/>
  </r>
  <r>
    <x v="2"/>
    <n v="0"/>
    <n v="0"/>
    <n v="0"/>
    <n v="40000"/>
    <x v="3765"/>
    <x v="0"/>
    <x v="0"/>
    <x v="0"/>
    <s v="01.25.02.23"/>
    <x v="12"/>
    <x v="1"/>
    <x v="1"/>
    <s v="desporto"/>
    <s v="01.25.02"/>
    <s v="desporto"/>
    <s v="01.25.02"/>
    <x v="18"/>
    <x v="0"/>
    <x v="0"/>
    <x v="0"/>
    <x v="0"/>
    <x v="1"/>
    <x v="2"/>
    <x v="0"/>
    <x v="7"/>
    <s v="2023-08-01"/>
    <x v="2"/>
    <n v="40000"/>
    <x v="0"/>
    <m/>
    <x v="0"/>
    <m/>
    <x v="436"/>
    <n v="100479515"/>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Edna Sofia Brito, referente ao contributo dado a nível do desporto no nosso município, e as aulas de aeróbicas dadas aos nossos idosos no programa envelhecimento saudável, conforme anexo."/>
  </r>
  <r>
    <x v="2"/>
    <n v="0"/>
    <n v="0"/>
    <n v="0"/>
    <n v="1981138"/>
    <x v="3766"/>
    <x v="0"/>
    <x v="1"/>
    <x v="0"/>
    <s v="03.03.10"/>
    <x v="4"/>
    <x v="0"/>
    <x v="3"/>
    <s v="Receitas Da Câmara"/>
    <s v="03.03.10"/>
    <s v="Receitas Da Câmara"/>
    <s v="03.03.10"/>
    <x v="43"/>
    <x v="0"/>
    <x v="6"/>
    <x v="11"/>
    <x v="0"/>
    <x v="0"/>
    <x v="1"/>
    <x v="0"/>
    <x v="11"/>
    <s v="2023-09-26"/>
    <x v="2"/>
    <n v="1981138"/>
    <x v="0"/>
    <m/>
    <x v="0"/>
    <m/>
    <x v="8"/>
    <n v="100474914"/>
    <x v="0"/>
    <x v="0"/>
    <s v="Receitas Da Câmara"/>
    <s v="EXT"/>
    <x v="0"/>
    <s v="RDC"/>
    <x v="0"/>
    <x v="0"/>
    <x v="0"/>
    <x v="0"/>
    <x v="0"/>
    <x v="0"/>
    <x v="0"/>
    <x v="0"/>
    <x v="0"/>
    <x v="0"/>
    <x v="0"/>
    <s v="Receitas Da Câmara"/>
    <x v="0"/>
    <x v="0"/>
    <x v="0"/>
    <x v="0"/>
    <x v="0"/>
    <x v="0"/>
    <x v="0"/>
    <s v="000000"/>
    <x v="0"/>
    <x v="0"/>
    <x v="0"/>
    <x v="0"/>
    <s v="Transferência do 7ª Desembolso Fundo do Ambiente, conforme anexo."/>
  </r>
  <r>
    <x v="0"/>
    <n v="0"/>
    <n v="0"/>
    <n v="0"/>
    <n v="4557"/>
    <x v="3767"/>
    <x v="0"/>
    <x v="1"/>
    <x v="0"/>
    <s v="03.03.10"/>
    <x v="4"/>
    <x v="0"/>
    <x v="3"/>
    <s v="Receitas Da Câmara"/>
    <s v="03.03.10"/>
    <s v="Receitas Da Câmara"/>
    <s v="03.03.10"/>
    <x v="82"/>
    <x v="0"/>
    <x v="3"/>
    <x v="5"/>
    <x v="0"/>
    <x v="0"/>
    <x v="1"/>
    <x v="0"/>
    <x v="11"/>
    <s v="2023-09-26"/>
    <x v="2"/>
    <n v="4557"/>
    <x v="0"/>
    <m/>
    <x v="0"/>
    <m/>
    <x v="8"/>
    <n v="100474914"/>
    <x v="0"/>
    <x v="0"/>
    <s v="Receitas Da Câmara"/>
    <s v="EXT"/>
    <x v="0"/>
    <s v="RDC"/>
    <x v="0"/>
    <x v="0"/>
    <x v="0"/>
    <x v="0"/>
    <x v="0"/>
    <x v="0"/>
    <x v="0"/>
    <x v="0"/>
    <x v="0"/>
    <x v="0"/>
    <x v="0"/>
    <s v="Receitas Da Câmara"/>
    <x v="0"/>
    <x v="0"/>
    <x v="0"/>
    <x v="0"/>
    <x v="0"/>
    <x v="0"/>
    <x v="0"/>
    <s v="000000"/>
    <x v="0"/>
    <x v="0"/>
    <x v="0"/>
    <x v="0"/>
    <s v="Pagamento de renda, Sr. Edmilson Adriano, conforme anexo."/>
  </r>
  <r>
    <x v="0"/>
    <n v="0"/>
    <n v="0"/>
    <n v="0"/>
    <n v="61011"/>
    <x v="3768"/>
    <x v="0"/>
    <x v="0"/>
    <x v="0"/>
    <s v="03.16.15"/>
    <x v="0"/>
    <x v="0"/>
    <x v="0"/>
    <s v="Direção Financeira"/>
    <s v="03.16.15"/>
    <s v="Direção Financeira"/>
    <s v="03.16.15"/>
    <x v="0"/>
    <x v="0"/>
    <x v="0"/>
    <x v="0"/>
    <x v="0"/>
    <x v="0"/>
    <x v="0"/>
    <x v="0"/>
    <x v="8"/>
    <s v="2023-10-10"/>
    <x v="3"/>
    <n v="61011"/>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s viaturas afeto aos serviços da CMSM, conforme anexo."/>
  </r>
  <r>
    <x v="0"/>
    <n v="0"/>
    <n v="0"/>
    <n v="0"/>
    <n v="12000"/>
    <x v="3769"/>
    <x v="0"/>
    <x v="0"/>
    <x v="0"/>
    <s v="01.25.05.12"/>
    <x v="5"/>
    <x v="1"/>
    <x v="1"/>
    <s v="Saúde"/>
    <s v="01.25.05"/>
    <s v="Saúde"/>
    <s v="01.25.05"/>
    <x v="1"/>
    <x v="0"/>
    <x v="1"/>
    <x v="1"/>
    <x v="0"/>
    <x v="1"/>
    <x v="0"/>
    <x v="0"/>
    <x v="8"/>
    <s v="2023-10-23"/>
    <x v="3"/>
    <n v="12000"/>
    <x v="0"/>
    <m/>
    <x v="0"/>
    <m/>
    <x v="437"/>
    <n v="100392853"/>
    <x v="0"/>
    <x v="0"/>
    <s v="Promoção e Inclusão Social"/>
    <s v="ORI"/>
    <x v="0"/>
    <m/>
    <x v="0"/>
    <x v="0"/>
    <x v="0"/>
    <x v="0"/>
    <x v="0"/>
    <x v="0"/>
    <x v="0"/>
    <x v="0"/>
    <x v="0"/>
    <x v="0"/>
    <x v="0"/>
    <s v="Promoção e Inclusão Social"/>
    <x v="0"/>
    <x v="0"/>
    <x v="0"/>
    <x v="0"/>
    <x v="1"/>
    <x v="0"/>
    <x v="0"/>
    <s v="000000"/>
    <x v="0"/>
    <x v="0"/>
    <x v="0"/>
    <x v="0"/>
    <s v="Pagamento a favor da Empresa Agro Produtos, referente aquisição das Kits para beneficiária Edna Carlota Pereira Semedo, conforme anexo  "/>
  </r>
  <r>
    <x v="2"/>
    <n v="0"/>
    <n v="0"/>
    <n v="0"/>
    <n v="304800"/>
    <x v="3770"/>
    <x v="0"/>
    <x v="0"/>
    <x v="0"/>
    <s v="01.27.06.80"/>
    <x v="15"/>
    <x v="4"/>
    <x v="5"/>
    <s v="Requalificação Urbana e habitação"/>
    <s v="01.27.06"/>
    <s v="Requalificação Urbana e habitação"/>
    <s v="01.27.06"/>
    <x v="18"/>
    <x v="0"/>
    <x v="0"/>
    <x v="0"/>
    <x v="0"/>
    <x v="1"/>
    <x v="2"/>
    <x v="0"/>
    <x v="9"/>
    <s v="2023-11-03"/>
    <x v="3"/>
    <n v="304800"/>
    <x v="0"/>
    <m/>
    <x v="0"/>
    <m/>
    <x v="8"/>
    <n v="100474914"/>
    <x v="0"/>
    <x v="0"/>
    <s v="Requalificação Urbana de Veneza"/>
    <s v="ORI"/>
    <x v="0"/>
    <m/>
    <x v="0"/>
    <x v="0"/>
    <x v="0"/>
    <x v="0"/>
    <x v="0"/>
    <x v="0"/>
    <x v="0"/>
    <x v="0"/>
    <x v="0"/>
    <x v="0"/>
    <x v="0"/>
    <s v="Requalificação Urbana de Veneza"/>
    <x v="0"/>
    <x v="0"/>
    <x v="0"/>
    <x v="0"/>
    <x v="1"/>
    <x v="0"/>
    <x v="0"/>
    <s v="000000"/>
    <x v="0"/>
    <x v="0"/>
    <x v="0"/>
    <x v="0"/>
    <s v="Pagamento a favor da Tesouraria Municipal, referente trabalhos de requalificação da praia de Veneza e Calhetona, conforme anexo "/>
  </r>
  <r>
    <x v="0"/>
    <n v="0"/>
    <n v="0"/>
    <n v="0"/>
    <n v="3000"/>
    <x v="3771"/>
    <x v="0"/>
    <x v="0"/>
    <x v="0"/>
    <s v="03.16.15"/>
    <x v="0"/>
    <x v="0"/>
    <x v="0"/>
    <s v="Direção Financeira"/>
    <s v="03.16.15"/>
    <s v="Direção Financeira"/>
    <s v="03.16.15"/>
    <x v="51"/>
    <x v="0"/>
    <x v="0"/>
    <x v="0"/>
    <x v="0"/>
    <x v="0"/>
    <x v="0"/>
    <x v="0"/>
    <x v="9"/>
    <s v="2023-11-09"/>
    <x v="3"/>
    <n v="3000"/>
    <x v="0"/>
    <m/>
    <x v="0"/>
    <m/>
    <x v="199"/>
    <n v="100476819"/>
    <x v="0"/>
    <x v="0"/>
    <s v="Direção Financeira"/>
    <s v="ORI"/>
    <x v="0"/>
    <m/>
    <x v="0"/>
    <x v="0"/>
    <x v="0"/>
    <x v="0"/>
    <x v="0"/>
    <x v="0"/>
    <x v="0"/>
    <x v="0"/>
    <x v="0"/>
    <x v="0"/>
    <x v="0"/>
    <s v="Direção Financeira"/>
    <x v="0"/>
    <x v="0"/>
    <x v="0"/>
    <x v="0"/>
    <x v="0"/>
    <x v="0"/>
    <x v="0"/>
    <s v="000000"/>
    <x v="0"/>
    <x v="0"/>
    <x v="0"/>
    <x v="0"/>
    <s v="Subsidio a favor da colaboradora Valdemira Pereira Monteiro, em compensação a trabalhos adicionais, referente ao mês de outubro, confrome anexo."/>
  </r>
  <r>
    <x v="0"/>
    <n v="0"/>
    <n v="0"/>
    <n v="0"/>
    <n v="2700"/>
    <x v="3772"/>
    <x v="0"/>
    <x v="1"/>
    <x v="0"/>
    <s v="03.03.10"/>
    <x v="4"/>
    <x v="0"/>
    <x v="3"/>
    <s v="Receitas Da Câmara"/>
    <s v="03.03.10"/>
    <s v="Receitas Da Câmara"/>
    <s v="03.03.10"/>
    <x v="11"/>
    <x v="0"/>
    <x v="3"/>
    <x v="3"/>
    <x v="0"/>
    <x v="0"/>
    <x v="1"/>
    <x v="0"/>
    <x v="7"/>
    <s v="2023-08-01"/>
    <x v="2"/>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0"/>
    <x v="3773"/>
    <x v="0"/>
    <x v="1"/>
    <x v="0"/>
    <s v="03.03.10"/>
    <x v="4"/>
    <x v="0"/>
    <x v="3"/>
    <s v="Receitas Da Câmara"/>
    <s v="03.03.10"/>
    <s v="Receitas Da Câmara"/>
    <s v="03.03.10"/>
    <x v="5"/>
    <x v="0"/>
    <x v="0"/>
    <x v="4"/>
    <x v="0"/>
    <x v="0"/>
    <x v="1"/>
    <x v="0"/>
    <x v="7"/>
    <s v="2023-08-01"/>
    <x v="2"/>
    <n v="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3774"/>
    <x v="0"/>
    <x v="1"/>
    <x v="0"/>
    <s v="03.03.10"/>
    <x v="4"/>
    <x v="0"/>
    <x v="3"/>
    <s v="Receitas Da Câmara"/>
    <s v="03.03.10"/>
    <s v="Receitas Da Câmara"/>
    <s v="03.03.10"/>
    <x v="28"/>
    <x v="0"/>
    <x v="3"/>
    <x v="3"/>
    <x v="0"/>
    <x v="0"/>
    <x v="1"/>
    <x v="0"/>
    <x v="7"/>
    <s v="2023-08-01"/>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46"/>
    <x v="3775"/>
    <x v="0"/>
    <x v="0"/>
    <x v="0"/>
    <s v="03.16.16"/>
    <x v="22"/>
    <x v="0"/>
    <x v="0"/>
    <s v="Direção Ambiente e Saneamento "/>
    <s v="03.16.16"/>
    <s v="Direção Ambiente e Saneamento "/>
    <s v="03.16.16"/>
    <x v="54"/>
    <x v="0"/>
    <x v="0"/>
    <x v="0"/>
    <x v="0"/>
    <x v="0"/>
    <x v="0"/>
    <x v="0"/>
    <x v="7"/>
    <s v="2023-08-04"/>
    <x v="2"/>
    <n v="6546"/>
    <x v="0"/>
    <m/>
    <x v="0"/>
    <m/>
    <x v="438"/>
    <n v="100265273"/>
    <x v="0"/>
    <x v="0"/>
    <s v="Direção Ambiente e Saneamento "/>
    <s v="ORI"/>
    <x v="0"/>
    <m/>
    <x v="0"/>
    <x v="0"/>
    <x v="0"/>
    <x v="0"/>
    <x v="0"/>
    <x v="0"/>
    <x v="0"/>
    <x v="0"/>
    <x v="0"/>
    <x v="0"/>
    <x v="0"/>
    <s v="Direção Ambiente e Saneamento "/>
    <x v="0"/>
    <x v="0"/>
    <x v="0"/>
    <x v="0"/>
    <x v="0"/>
    <x v="0"/>
    <x v="0"/>
    <s v="000000"/>
    <x v="0"/>
    <x v="0"/>
    <x v="0"/>
    <x v="0"/>
    <s v="Pagamento a favor do funcionário José Manuel Tavares, proveniente de horas extraordinária efetuados durante o mês de junho, por não ter sido processado no processamento de salário referente ao mês de julho, conforme anexo."/>
  </r>
  <r>
    <x v="0"/>
    <n v="0"/>
    <n v="0"/>
    <n v="0"/>
    <n v="12735"/>
    <x v="3776"/>
    <x v="0"/>
    <x v="0"/>
    <x v="0"/>
    <s v="03.16.15"/>
    <x v="0"/>
    <x v="0"/>
    <x v="0"/>
    <s v="Direção Financeira"/>
    <s v="03.16.15"/>
    <s v="Direção Financeira"/>
    <s v="03.16.15"/>
    <x v="63"/>
    <x v="0"/>
    <x v="5"/>
    <x v="15"/>
    <x v="0"/>
    <x v="0"/>
    <x v="0"/>
    <x v="0"/>
    <x v="7"/>
    <s v="2023-08-17"/>
    <x v="2"/>
    <n v="12735"/>
    <x v="0"/>
    <m/>
    <x v="0"/>
    <m/>
    <x v="34"/>
    <n v="100394431"/>
    <x v="0"/>
    <x v="0"/>
    <s v="Direção Financeira"/>
    <s v="ORI"/>
    <x v="0"/>
    <m/>
    <x v="0"/>
    <x v="0"/>
    <x v="0"/>
    <x v="0"/>
    <x v="0"/>
    <x v="0"/>
    <x v="0"/>
    <x v="0"/>
    <x v="0"/>
    <x v="0"/>
    <x v="0"/>
    <s v="Direção Financeira"/>
    <x v="0"/>
    <x v="0"/>
    <x v="0"/>
    <x v="0"/>
    <x v="0"/>
    <x v="0"/>
    <x v="0"/>
    <s v="000000"/>
    <x v="0"/>
    <x v="0"/>
    <x v="0"/>
    <x v="0"/>
    <s v="Pagamento seguros da viatura ST-22-RG, conforme documento em anexo."/>
  </r>
  <r>
    <x v="0"/>
    <n v="0"/>
    <n v="0"/>
    <n v="0"/>
    <n v="74148"/>
    <x v="3777"/>
    <x v="0"/>
    <x v="0"/>
    <x v="0"/>
    <s v="03.16.15"/>
    <x v="0"/>
    <x v="0"/>
    <x v="0"/>
    <s v="Direção Financeira"/>
    <s v="03.16.15"/>
    <s v="Direção Financeira"/>
    <s v="03.16.15"/>
    <x v="72"/>
    <x v="0"/>
    <x v="5"/>
    <x v="18"/>
    <x v="0"/>
    <x v="0"/>
    <x v="0"/>
    <x v="0"/>
    <x v="11"/>
    <s v="2023-09-11"/>
    <x v="2"/>
    <n v="74148"/>
    <x v="0"/>
    <m/>
    <x v="0"/>
    <m/>
    <x v="439"/>
    <n v="100475906"/>
    <x v="0"/>
    <x v="0"/>
    <s v="Direção Financeira"/>
    <s v="ORI"/>
    <x v="0"/>
    <m/>
    <x v="0"/>
    <x v="0"/>
    <x v="0"/>
    <x v="0"/>
    <x v="0"/>
    <x v="0"/>
    <x v="0"/>
    <x v="0"/>
    <x v="0"/>
    <x v="0"/>
    <x v="0"/>
    <s v="Direção Financeira"/>
    <x v="0"/>
    <x v="0"/>
    <x v="0"/>
    <x v="0"/>
    <x v="0"/>
    <x v="0"/>
    <x v="0"/>
    <s v="000000"/>
    <x v="0"/>
    <x v="0"/>
    <x v="0"/>
    <x v="0"/>
    <s v="Restituição a favor do Sr. Carlos Alberto Sanches, pelo valor pago a mais na folha do mês de julho e agosto 2022, referente aos trabalhos dos espaços verdes, conforme justificativo em anexo."/>
  </r>
  <r>
    <x v="0"/>
    <n v="0"/>
    <n v="0"/>
    <n v="0"/>
    <n v="90000"/>
    <x v="3778"/>
    <x v="0"/>
    <x v="0"/>
    <x v="0"/>
    <s v="01.25.01.10"/>
    <x v="11"/>
    <x v="1"/>
    <x v="1"/>
    <s v="Educação"/>
    <s v="01.25.01"/>
    <s v="Educação"/>
    <s v="01.25.01"/>
    <x v="21"/>
    <x v="0"/>
    <x v="5"/>
    <x v="8"/>
    <x v="0"/>
    <x v="1"/>
    <x v="0"/>
    <x v="0"/>
    <x v="11"/>
    <s v="2023-09-08"/>
    <x v="2"/>
    <n v="90000"/>
    <x v="0"/>
    <m/>
    <x v="0"/>
    <m/>
    <x v="301"/>
    <n v="100478657"/>
    <x v="0"/>
    <x v="0"/>
    <s v="Transporte escolar"/>
    <s v="ORI"/>
    <x v="0"/>
    <m/>
    <x v="0"/>
    <x v="0"/>
    <x v="0"/>
    <x v="0"/>
    <x v="0"/>
    <x v="0"/>
    <x v="0"/>
    <x v="0"/>
    <x v="0"/>
    <x v="0"/>
    <x v="0"/>
    <s v="Transporte escolar"/>
    <x v="0"/>
    <x v="0"/>
    <x v="0"/>
    <x v="0"/>
    <x v="1"/>
    <x v="0"/>
    <x v="0"/>
    <s v="000000"/>
    <x v="0"/>
    <x v="0"/>
    <x v="0"/>
    <x v="0"/>
    <s v="Pagamento á Translux Comércio e Serviços Lda, para aquisição de serviços de reparação de teto da viatura ST-89-TL, afeto a transporte escolar, conforme fatura e proposta em anexo."/>
  </r>
  <r>
    <x v="0"/>
    <n v="0"/>
    <n v="0"/>
    <n v="0"/>
    <n v="74540"/>
    <x v="3779"/>
    <x v="0"/>
    <x v="0"/>
    <x v="0"/>
    <s v="03.16.02"/>
    <x v="9"/>
    <x v="0"/>
    <x v="0"/>
    <s v="Gabinete do Presidente"/>
    <s v="03.16.02"/>
    <s v="Gabinete do Presidente"/>
    <s v="03.16.02"/>
    <x v="19"/>
    <x v="0"/>
    <x v="0"/>
    <x v="7"/>
    <x v="0"/>
    <x v="0"/>
    <x v="0"/>
    <x v="0"/>
    <x v="11"/>
    <s v="2023-09-08"/>
    <x v="2"/>
    <n v="74540"/>
    <x v="0"/>
    <m/>
    <x v="0"/>
    <m/>
    <x v="15"/>
    <n v="100475805"/>
    <x v="0"/>
    <x v="0"/>
    <s v="Gabinete do Presidente"/>
    <s v="ORI"/>
    <x v="0"/>
    <m/>
    <x v="0"/>
    <x v="0"/>
    <x v="0"/>
    <x v="0"/>
    <x v="0"/>
    <x v="0"/>
    <x v="0"/>
    <x v="0"/>
    <x v="0"/>
    <x v="0"/>
    <x v="0"/>
    <s v="Gabinete do Presidente"/>
    <x v="0"/>
    <x v="0"/>
    <x v="0"/>
    <x v="0"/>
    <x v="0"/>
    <x v="0"/>
    <x v="0"/>
    <s v="000000"/>
    <x v="0"/>
    <x v="0"/>
    <x v="0"/>
    <x v="0"/>
    <s v="Pagamento bilhete de Passagem, conforme fatura em anexo."/>
  </r>
  <r>
    <x v="0"/>
    <n v="0"/>
    <n v="0"/>
    <n v="0"/>
    <n v="1050"/>
    <x v="3780"/>
    <x v="0"/>
    <x v="1"/>
    <x v="0"/>
    <s v="80.02.01"/>
    <x v="2"/>
    <x v="2"/>
    <x v="2"/>
    <s v="Retenções Iur"/>
    <s v="80.02.01"/>
    <s v="Retenções Iur"/>
    <s v="80.02.01"/>
    <x v="2"/>
    <x v="0"/>
    <x v="2"/>
    <x v="0"/>
    <x v="1"/>
    <x v="2"/>
    <x v="1"/>
    <x v="0"/>
    <x v="8"/>
    <s v="2023-10-24"/>
    <x v="3"/>
    <n v="1050"/>
    <x v="0"/>
    <m/>
    <x v="0"/>
    <m/>
    <x v="2"/>
    <n v="100474696"/>
    <x v="0"/>
    <x v="0"/>
    <s v="Retenções Iur"/>
    <s v="ORI"/>
    <x v="0"/>
    <s v="RIUR"/>
    <x v="0"/>
    <x v="0"/>
    <x v="0"/>
    <x v="0"/>
    <x v="0"/>
    <x v="0"/>
    <x v="0"/>
    <x v="0"/>
    <x v="0"/>
    <x v="0"/>
    <x v="0"/>
    <s v="Retenções Iur"/>
    <x v="0"/>
    <x v="0"/>
    <x v="0"/>
    <x v="0"/>
    <x v="2"/>
    <x v="0"/>
    <x v="0"/>
    <s v="000000"/>
    <x v="0"/>
    <x v="1"/>
    <x v="0"/>
    <x v="0"/>
    <s v="RETENCAO OT"/>
  </r>
  <r>
    <x v="0"/>
    <n v="0"/>
    <n v="0"/>
    <n v="0"/>
    <n v="216200"/>
    <x v="3781"/>
    <x v="0"/>
    <x v="0"/>
    <x v="0"/>
    <s v="01.25.04.22"/>
    <x v="17"/>
    <x v="1"/>
    <x v="1"/>
    <s v="Cultura"/>
    <s v="01.25.04"/>
    <s v="Cultura"/>
    <s v="01.25.04"/>
    <x v="21"/>
    <x v="0"/>
    <x v="5"/>
    <x v="8"/>
    <x v="0"/>
    <x v="1"/>
    <x v="0"/>
    <x v="0"/>
    <x v="9"/>
    <s v="2023-11-13"/>
    <x v="3"/>
    <n v="216200"/>
    <x v="0"/>
    <m/>
    <x v="0"/>
    <m/>
    <x v="440"/>
    <n v="100401672"/>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quisição de guarda-sóis, para atividades de feira de agropecuária, conforme proposta em anexo"/>
  </r>
  <r>
    <x v="0"/>
    <n v="0"/>
    <n v="0"/>
    <n v="0"/>
    <n v="12707"/>
    <x v="3782"/>
    <x v="0"/>
    <x v="0"/>
    <x v="0"/>
    <s v="03.16.15"/>
    <x v="0"/>
    <x v="0"/>
    <x v="0"/>
    <s v="Direção Financeira"/>
    <s v="03.16.15"/>
    <s v="Direção Financeira"/>
    <s v="03.16.15"/>
    <x v="38"/>
    <x v="0"/>
    <x v="0"/>
    <x v="7"/>
    <x v="1"/>
    <x v="0"/>
    <x v="0"/>
    <x v="0"/>
    <x v="9"/>
    <s v="2023-11-14"/>
    <x v="3"/>
    <n v="12707"/>
    <x v="0"/>
    <m/>
    <x v="0"/>
    <m/>
    <x v="8"/>
    <n v="100474914"/>
    <x v="0"/>
    <x v="0"/>
    <s v="Direção Financeira"/>
    <s v="ORI"/>
    <x v="0"/>
    <m/>
    <x v="0"/>
    <x v="0"/>
    <x v="0"/>
    <x v="0"/>
    <x v="0"/>
    <x v="0"/>
    <x v="0"/>
    <x v="0"/>
    <x v="0"/>
    <x v="0"/>
    <x v="0"/>
    <s v="Direção Financeira"/>
    <x v="0"/>
    <x v="0"/>
    <x v="0"/>
    <x v="0"/>
    <x v="0"/>
    <x v="0"/>
    <x v="0"/>
    <s v="000000"/>
    <x v="0"/>
    <x v="0"/>
    <x v="0"/>
    <x v="0"/>
    <s v="Pagamento a favor da Tesouraria Municipal, referente o pagamento de energia elétrica da resideência do Presidente da CMSM, confrome anexo."/>
  </r>
  <r>
    <x v="0"/>
    <n v="0"/>
    <n v="0"/>
    <n v="0"/>
    <n v="4000"/>
    <x v="3783"/>
    <x v="0"/>
    <x v="0"/>
    <x v="0"/>
    <s v="01.25.03.12"/>
    <x v="16"/>
    <x v="1"/>
    <x v="1"/>
    <s v="Emprego e Formação profissional"/>
    <s v="01.25.03"/>
    <s v="Emprego e Formação profissional"/>
    <s v="01.25.03"/>
    <x v="21"/>
    <x v="0"/>
    <x v="5"/>
    <x v="8"/>
    <x v="0"/>
    <x v="1"/>
    <x v="0"/>
    <x v="0"/>
    <x v="9"/>
    <s v="2023-11-17"/>
    <x v="3"/>
    <n v="4000"/>
    <x v="0"/>
    <m/>
    <x v="0"/>
    <m/>
    <x v="441"/>
    <n v="100479551"/>
    <x v="0"/>
    <x v="0"/>
    <s v="Estágios Profissionais e Promoção de Emprego"/>
    <s v="ORI"/>
    <x v="0"/>
    <m/>
    <x v="0"/>
    <x v="0"/>
    <x v="0"/>
    <x v="0"/>
    <x v="0"/>
    <x v="0"/>
    <x v="0"/>
    <x v="0"/>
    <x v="0"/>
    <x v="0"/>
    <x v="0"/>
    <s v="Estágios Profissionais e Promoção de Emprego"/>
    <x v="0"/>
    <x v="0"/>
    <x v="0"/>
    <x v="0"/>
    <x v="1"/>
    <x v="0"/>
    <x v="0"/>
    <s v="000000"/>
    <x v="0"/>
    <x v="0"/>
    <x v="0"/>
    <x v="0"/>
    <s v="Apoio financeira favor do Sr Hélton Semedo, pela aquisição de kit de auto-emprego. "/>
  </r>
  <r>
    <x v="2"/>
    <n v="0"/>
    <n v="0"/>
    <n v="0"/>
    <n v="800"/>
    <x v="3784"/>
    <x v="0"/>
    <x v="0"/>
    <x v="0"/>
    <s v="01.27.01.06"/>
    <x v="35"/>
    <x v="4"/>
    <x v="5"/>
    <s v="Ordenamento território"/>
    <s v="01.27.01"/>
    <s v="Ordenamento território"/>
    <s v="01.27.01"/>
    <x v="18"/>
    <x v="0"/>
    <x v="0"/>
    <x v="0"/>
    <x v="0"/>
    <x v="1"/>
    <x v="2"/>
    <x v="0"/>
    <x v="9"/>
    <s v="2023-11-24"/>
    <x v="3"/>
    <n v="800"/>
    <x v="0"/>
    <m/>
    <x v="0"/>
    <m/>
    <x v="10"/>
    <n v="100477243"/>
    <x v="0"/>
    <x v="0"/>
    <s v="Infraestruturação da Zona do Bácio"/>
    <s v="ORI"/>
    <x v="0"/>
    <m/>
    <x v="0"/>
    <x v="0"/>
    <x v="0"/>
    <x v="0"/>
    <x v="0"/>
    <x v="0"/>
    <x v="0"/>
    <x v="0"/>
    <x v="0"/>
    <x v="0"/>
    <x v="0"/>
    <s v="Infraestruturação da Zona do Bácio"/>
    <x v="0"/>
    <x v="0"/>
    <x v="0"/>
    <x v="0"/>
    <x v="1"/>
    <x v="0"/>
    <x v="0"/>
    <s v="000000"/>
    <x v="0"/>
    <x v="0"/>
    <x v="0"/>
    <x v="0"/>
    <s v="Pagamento a favor da Pensão Gonçalves, pela a aquisção de 1 almoços servidas ao manobrador de cilindro no âmbito do calcetamento da estra nº2 de bacio, confrome anexo."/>
  </r>
  <r>
    <x v="0"/>
    <n v="0"/>
    <n v="0"/>
    <n v="0"/>
    <n v="1000"/>
    <x v="3785"/>
    <x v="0"/>
    <x v="0"/>
    <x v="0"/>
    <s v="01.25.05.09"/>
    <x v="1"/>
    <x v="1"/>
    <x v="1"/>
    <s v="Saúde"/>
    <s v="01.25.05"/>
    <s v="Saúde"/>
    <s v="01.25.05"/>
    <x v="1"/>
    <x v="0"/>
    <x v="1"/>
    <x v="1"/>
    <x v="0"/>
    <x v="1"/>
    <x v="0"/>
    <x v="0"/>
    <x v="10"/>
    <s v="2023-12-11"/>
    <x v="3"/>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para realização de consulta, conforme anexo."/>
  </r>
  <r>
    <x v="0"/>
    <n v="0"/>
    <n v="0"/>
    <n v="0"/>
    <n v="2000"/>
    <x v="3786"/>
    <x v="0"/>
    <x v="0"/>
    <x v="0"/>
    <s v="03.16.15"/>
    <x v="0"/>
    <x v="0"/>
    <x v="0"/>
    <s v="Direção Financeira"/>
    <s v="03.16.15"/>
    <s v="Direção Financeira"/>
    <s v="03.16.15"/>
    <x v="19"/>
    <x v="0"/>
    <x v="0"/>
    <x v="7"/>
    <x v="0"/>
    <x v="0"/>
    <x v="0"/>
    <x v="0"/>
    <x v="10"/>
    <s v="2023-12-20"/>
    <x v="3"/>
    <n v="2000"/>
    <x v="0"/>
    <m/>
    <x v="0"/>
    <m/>
    <x v="249"/>
    <n v="100384352"/>
    <x v="0"/>
    <x v="0"/>
    <s v="Direção Financeira"/>
    <s v="ORI"/>
    <x v="0"/>
    <m/>
    <x v="0"/>
    <x v="0"/>
    <x v="0"/>
    <x v="0"/>
    <x v="0"/>
    <x v="0"/>
    <x v="0"/>
    <x v="0"/>
    <x v="0"/>
    <x v="0"/>
    <x v="0"/>
    <s v="Direção Financeira"/>
    <x v="0"/>
    <x v="0"/>
    <x v="0"/>
    <x v="0"/>
    <x v="0"/>
    <x v="0"/>
    <x v="0"/>
    <s v="099999"/>
    <x v="0"/>
    <x v="0"/>
    <x v="0"/>
    <x v="0"/>
    <s v="Ajuda de custo a favor do Sr. João da Luz Martins pela sua deslocação em missão de serviço a cidade da Tarrafal no dia 10 e 17 de Dezembro de 2023, conforme justificativo em anexo "/>
  </r>
  <r>
    <x v="0"/>
    <n v="0"/>
    <n v="0"/>
    <n v="0"/>
    <n v="12950"/>
    <x v="3787"/>
    <x v="0"/>
    <x v="1"/>
    <x v="0"/>
    <s v="03.03.10"/>
    <x v="4"/>
    <x v="0"/>
    <x v="3"/>
    <s v="Receitas Da Câmara"/>
    <s v="03.03.10"/>
    <s v="Receitas Da Câmara"/>
    <s v="03.03.10"/>
    <x v="34"/>
    <x v="0"/>
    <x v="3"/>
    <x v="3"/>
    <x v="0"/>
    <x v="0"/>
    <x v="1"/>
    <x v="0"/>
    <x v="10"/>
    <s v="2023-12-13"/>
    <x v="3"/>
    <n v="12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
    <x v="3788"/>
    <x v="0"/>
    <x v="1"/>
    <x v="0"/>
    <s v="03.03.10"/>
    <x v="4"/>
    <x v="0"/>
    <x v="3"/>
    <s v="Receitas Da Câmara"/>
    <s v="03.03.10"/>
    <s v="Receitas Da Câmara"/>
    <s v="03.03.10"/>
    <x v="23"/>
    <x v="0"/>
    <x v="3"/>
    <x v="9"/>
    <x v="0"/>
    <x v="0"/>
    <x v="1"/>
    <x v="0"/>
    <x v="10"/>
    <s v="2023-12-13"/>
    <x v="3"/>
    <n v="1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40"/>
    <x v="3789"/>
    <x v="0"/>
    <x v="1"/>
    <x v="0"/>
    <s v="03.03.10"/>
    <x v="4"/>
    <x v="0"/>
    <x v="3"/>
    <s v="Receitas Da Câmara"/>
    <s v="03.03.10"/>
    <s v="Receitas Da Câmara"/>
    <s v="03.03.10"/>
    <x v="7"/>
    <x v="0"/>
    <x v="3"/>
    <x v="3"/>
    <x v="0"/>
    <x v="0"/>
    <x v="1"/>
    <x v="0"/>
    <x v="10"/>
    <s v="2023-12-18"/>
    <x v="3"/>
    <n v="3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00"/>
    <x v="3790"/>
    <x v="0"/>
    <x v="1"/>
    <x v="0"/>
    <s v="03.03.10"/>
    <x v="4"/>
    <x v="0"/>
    <x v="3"/>
    <s v="Receitas Da Câmara"/>
    <s v="03.03.10"/>
    <s v="Receitas Da Câmara"/>
    <s v="03.03.10"/>
    <x v="27"/>
    <x v="0"/>
    <x v="3"/>
    <x v="3"/>
    <x v="0"/>
    <x v="0"/>
    <x v="1"/>
    <x v="0"/>
    <x v="10"/>
    <s v="2023-12-18"/>
    <x v="3"/>
    <n v="8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
    <x v="3791"/>
    <x v="0"/>
    <x v="1"/>
    <x v="0"/>
    <s v="03.03.10"/>
    <x v="4"/>
    <x v="0"/>
    <x v="3"/>
    <s v="Receitas Da Câmara"/>
    <s v="03.03.10"/>
    <s v="Receitas Da Câmara"/>
    <s v="03.03.10"/>
    <x v="23"/>
    <x v="0"/>
    <x v="3"/>
    <x v="9"/>
    <x v="0"/>
    <x v="0"/>
    <x v="1"/>
    <x v="0"/>
    <x v="10"/>
    <s v="2023-12-18"/>
    <x v="3"/>
    <n v="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3792"/>
    <x v="0"/>
    <x v="1"/>
    <x v="0"/>
    <s v="03.03.10"/>
    <x v="4"/>
    <x v="0"/>
    <x v="3"/>
    <s v="Receitas Da Câmara"/>
    <s v="03.03.10"/>
    <s v="Receitas Da Câmara"/>
    <s v="03.03.10"/>
    <x v="5"/>
    <x v="0"/>
    <x v="0"/>
    <x v="4"/>
    <x v="0"/>
    <x v="0"/>
    <x v="1"/>
    <x v="0"/>
    <x v="10"/>
    <s v="2023-12-18"/>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793"/>
    <x v="0"/>
    <x v="1"/>
    <x v="0"/>
    <s v="03.03.10"/>
    <x v="4"/>
    <x v="0"/>
    <x v="3"/>
    <s v="Receitas Da Câmara"/>
    <s v="03.03.10"/>
    <s v="Receitas Da Câmara"/>
    <s v="03.03.10"/>
    <x v="4"/>
    <x v="0"/>
    <x v="3"/>
    <x v="3"/>
    <x v="0"/>
    <x v="0"/>
    <x v="1"/>
    <x v="0"/>
    <x v="10"/>
    <s v="2023-12-18"/>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840"/>
    <x v="3794"/>
    <x v="0"/>
    <x v="1"/>
    <x v="0"/>
    <s v="03.03.10"/>
    <x v="4"/>
    <x v="0"/>
    <x v="3"/>
    <s v="Receitas Da Câmara"/>
    <s v="03.03.10"/>
    <s v="Receitas Da Câmara"/>
    <s v="03.03.10"/>
    <x v="6"/>
    <x v="0"/>
    <x v="3"/>
    <x v="3"/>
    <x v="0"/>
    <x v="0"/>
    <x v="1"/>
    <x v="0"/>
    <x v="10"/>
    <s v="2023-12-18"/>
    <x v="3"/>
    <n v="31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60"/>
    <x v="3795"/>
    <x v="0"/>
    <x v="1"/>
    <x v="0"/>
    <s v="03.03.10"/>
    <x v="4"/>
    <x v="0"/>
    <x v="3"/>
    <s v="Receitas Da Câmara"/>
    <s v="03.03.10"/>
    <s v="Receitas Da Câmara"/>
    <s v="03.03.10"/>
    <x v="11"/>
    <x v="0"/>
    <x v="3"/>
    <x v="3"/>
    <x v="0"/>
    <x v="0"/>
    <x v="1"/>
    <x v="0"/>
    <x v="10"/>
    <s v="2023-12-18"/>
    <x v="3"/>
    <n v="4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3796"/>
    <x v="0"/>
    <x v="1"/>
    <x v="0"/>
    <s v="03.03.10"/>
    <x v="4"/>
    <x v="0"/>
    <x v="3"/>
    <s v="Receitas Da Câmara"/>
    <s v="03.03.10"/>
    <s v="Receitas Da Câmara"/>
    <s v="03.03.10"/>
    <x v="26"/>
    <x v="0"/>
    <x v="3"/>
    <x v="3"/>
    <x v="0"/>
    <x v="0"/>
    <x v="1"/>
    <x v="0"/>
    <x v="10"/>
    <s v="2023-12-18"/>
    <x v="3"/>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83"/>
    <x v="3797"/>
    <x v="0"/>
    <x v="1"/>
    <x v="0"/>
    <s v="03.03.10"/>
    <x v="4"/>
    <x v="0"/>
    <x v="3"/>
    <s v="Receitas Da Câmara"/>
    <s v="03.03.10"/>
    <s v="Receitas Da Câmara"/>
    <s v="03.03.10"/>
    <x v="8"/>
    <x v="0"/>
    <x v="0"/>
    <x v="0"/>
    <x v="0"/>
    <x v="0"/>
    <x v="1"/>
    <x v="0"/>
    <x v="10"/>
    <s v="2023-12-18"/>
    <x v="3"/>
    <n v="222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2"/>
    <x v="3798"/>
    <x v="0"/>
    <x v="1"/>
    <x v="0"/>
    <s v="03.03.10"/>
    <x v="4"/>
    <x v="0"/>
    <x v="3"/>
    <s v="Receitas Da Câmara"/>
    <s v="03.03.10"/>
    <s v="Receitas Da Câmara"/>
    <s v="03.03.10"/>
    <x v="30"/>
    <x v="0"/>
    <x v="3"/>
    <x v="9"/>
    <x v="0"/>
    <x v="0"/>
    <x v="1"/>
    <x v="0"/>
    <x v="10"/>
    <s v="2023-12-18"/>
    <x v="3"/>
    <n v="17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0000"/>
    <x v="3799"/>
    <x v="0"/>
    <x v="1"/>
    <x v="0"/>
    <s v="03.03.10"/>
    <x v="4"/>
    <x v="0"/>
    <x v="3"/>
    <s v="Receitas Da Câmara"/>
    <s v="03.03.10"/>
    <s v="Receitas Da Câmara"/>
    <s v="03.03.10"/>
    <x v="33"/>
    <x v="0"/>
    <x v="0"/>
    <x v="0"/>
    <x v="0"/>
    <x v="0"/>
    <x v="1"/>
    <x v="0"/>
    <x v="10"/>
    <s v="2023-12-18"/>
    <x v="3"/>
    <n v="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00"/>
    <x v="3800"/>
    <x v="0"/>
    <x v="1"/>
    <x v="0"/>
    <s v="03.03.10"/>
    <x v="4"/>
    <x v="0"/>
    <x v="3"/>
    <s v="Receitas Da Câmara"/>
    <s v="03.03.10"/>
    <s v="Receitas Da Câmara"/>
    <s v="03.03.10"/>
    <x v="22"/>
    <x v="0"/>
    <x v="3"/>
    <x v="3"/>
    <x v="0"/>
    <x v="0"/>
    <x v="1"/>
    <x v="0"/>
    <x v="10"/>
    <s v="2023-12-18"/>
    <x v="3"/>
    <n v="19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3801"/>
    <x v="0"/>
    <x v="1"/>
    <x v="0"/>
    <s v="03.03.10"/>
    <x v="4"/>
    <x v="0"/>
    <x v="3"/>
    <s v="Receitas Da Câmara"/>
    <s v="03.03.10"/>
    <s v="Receitas Da Câmara"/>
    <s v="03.03.10"/>
    <x v="9"/>
    <x v="0"/>
    <x v="3"/>
    <x v="3"/>
    <x v="0"/>
    <x v="0"/>
    <x v="1"/>
    <x v="0"/>
    <x v="10"/>
    <s v="2023-12-18"/>
    <x v="3"/>
    <n v="9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141"/>
    <x v="3802"/>
    <x v="0"/>
    <x v="1"/>
    <x v="0"/>
    <s v="03.03.10"/>
    <x v="4"/>
    <x v="0"/>
    <x v="3"/>
    <s v="Receitas Da Câmara"/>
    <s v="03.03.10"/>
    <s v="Receitas Da Câmara"/>
    <s v="03.03.10"/>
    <x v="33"/>
    <x v="0"/>
    <x v="0"/>
    <x v="0"/>
    <x v="0"/>
    <x v="0"/>
    <x v="1"/>
    <x v="0"/>
    <x v="10"/>
    <s v="2023-12-19"/>
    <x v="3"/>
    <n v="314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803"/>
    <x v="0"/>
    <x v="1"/>
    <x v="0"/>
    <s v="03.03.10"/>
    <x v="4"/>
    <x v="0"/>
    <x v="3"/>
    <s v="Receitas Da Câmara"/>
    <s v="03.03.10"/>
    <s v="Receitas Da Câmara"/>
    <s v="03.03.10"/>
    <x v="10"/>
    <x v="0"/>
    <x v="3"/>
    <x v="5"/>
    <x v="0"/>
    <x v="0"/>
    <x v="1"/>
    <x v="0"/>
    <x v="10"/>
    <s v="2023-12-19"/>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55"/>
    <x v="3804"/>
    <x v="0"/>
    <x v="1"/>
    <x v="0"/>
    <s v="03.03.10"/>
    <x v="4"/>
    <x v="0"/>
    <x v="3"/>
    <s v="Receitas Da Câmara"/>
    <s v="03.03.10"/>
    <s v="Receitas Da Câmara"/>
    <s v="03.03.10"/>
    <x v="8"/>
    <x v="0"/>
    <x v="0"/>
    <x v="0"/>
    <x v="0"/>
    <x v="0"/>
    <x v="1"/>
    <x v="0"/>
    <x v="10"/>
    <s v="2023-12-19"/>
    <x v="3"/>
    <n v="147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00"/>
    <x v="3805"/>
    <x v="0"/>
    <x v="1"/>
    <x v="0"/>
    <s v="03.03.10"/>
    <x v="4"/>
    <x v="0"/>
    <x v="3"/>
    <s v="Receitas Da Câmara"/>
    <s v="03.03.10"/>
    <s v="Receitas Da Câmara"/>
    <s v="03.03.10"/>
    <x v="5"/>
    <x v="0"/>
    <x v="0"/>
    <x v="4"/>
    <x v="0"/>
    <x v="0"/>
    <x v="1"/>
    <x v="0"/>
    <x v="10"/>
    <s v="2023-12-19"/>
    <x v="3"/>
    <n v="6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3806"/>
    <x v="0"/>
    <x v="1"/>
    <x v="0"/>
    <s v="03.03.10"/>
    <x v="4"/>
    <x v="0"/>
    <x v="3"/>
    <s v="Receitas Da Câmara"/>
    <s v="03.03.10"/>
    <s v="Receitas Da Câmara"/>
    <s v="03.03.10"/>
    <x v="6"/>
    <x v="0"/>
    <x v="3"/>
    <x v="3"/>
    <x v="0"/>
    <x v="0"/>
    <x v="1"/>
    <x v="0"/>
    <x v="10"/>
    <s v="2023-12-19"/>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50"/>
    <x v="3807"/>
    <x v="0"/>
    <x v="1"/>
    <x v="0"/>
    <s v="03.03.10"/>
    <x v="4"/>
    <x v="0"/>
    <x v="3"/>
    <s v="Receitas Da Câmara"/>
    <s v="03.03.10"/>
    <s v="Receitas Da Câmara"/>
    <s v="03.03.10"/>
    <x v="11"/>
    <x v="0"/>
    <x v="3"/>
    <x v="3"/>
    <x v="0"/>
    <x v="0"/>
    <x v="1"/>
    <x v="0"/>
    <x v="10"/>
    <s v="2023-12-19"/>
    <x v="3"/>
    <n v="3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3808"/>
    <x v="0"/>
    <x v="1"/>
    <x v="0"/>
    <s v="03.03.10"/>
    <x v="4"/>
    <x v="0"/>
    <x v="3"/>
    <s v="Receitas Da Câmara"/>
    <s v="03.03.10"/>
    <s v="Receitas Da Câmara"/>
    <s v="03.03.10"/>
    <x v="4"/>
    <x v="0"/>
    <x v="3"/>
    <x v="3"/>
    <x v="0"/>
    <x v="0"/>
    <x v="1"/>
    <x v="0"/>
    <x v="10"/>
    <s v="2023-12-19"/>
    <x v="3"/>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296"/>
    <x v="3809"/>
    <x v="0"/>
    <x v="0"/>
    <x v="0"/>
    <s v="03.16.15"/>
    <x v="0"/>
    <x v="0"/>
    <x v="0"/>
    <s v="Direção Financeira"/>
    <s v="03.16.15"/>
    <s v="Direção Financeira"/>
    <s v="03.16.15"/>
    <x v="42"/>
    <x v="0"/>
    <x v="0"/>
    <x v="7"/>
    <x v="0"/>
    <x v="0"/>
    <x v="0"/>
    <x v="0"/>
    <x v="10"/>
    <s v="2023-12-29"/>
    <x v="3"/>
    <n v="100296"/>
    <x v="0"/>
    <m/>
    <x v="0"/>
    <m/>
    <x v="8"/>
    <n v="100474914"/>
    <x v="0"/>
    <x v="0"/>
    <s v="Direção Financeira"/>
    <s v="ORI"/>
    <x v="0"/>
    <m/>
    <x v="0"/>
    <x v="0"/>
    <x v="0"/>
    <x v="0"/>
    <x v="0"/>
    <x v="0"/>
    <x v="0"/>
    <x v="0"/>
    <x v="0"/>
    <x v="0"/>
    <x v="0"/>
    <s v="Direção Financeira"/>
    <x v="0"/>
    <x v="0"/>
    <x v="0"/>
    <x v="0"/>
    <x v="0"/>
    <x v="0"/>
    <x v="0"/>
    <s v="099999"/>
    <x v="0"/>
    <x v="0"/>
    <x v="0"/>
    <x v="0"/>
    <s v="Pagamento da Divida com CV Telecom, conforme copia de estrato em anexo."/>
  </r>
  <r>
    <x v="0"/>
    <n v="0"/>
    <n v="0"/>
    <n v="0"/>
    <n v="4599"/>
    <x v="3810"/>
    <x v="0"/>
    <x v="1"/>
    <x v="0"/>
    <s v="80.02.01"/>
    <x v="2"/>
    <x v="2"/>
    <x v="2"/>
    <s v="Retenções Iur"/>
    <s v="80.02.01"/>
    <s v="Retenções Iur"/>
    <s v="80.02.01"/>
    <x v="2"/>
    <x v="0"/>
    <x v="2"/>
    <x v="0"/>
    <x v="1"/>
    <x v="2"/>
    <x v="1"/>
    <x v="0"/>
    <x v="10"/>
    <s v="2023-12-22"/>
    <x v="3"/>
    <n v="4599"/>
    <x v="0"/>
    <m/>
    <x v="0"/>
    <m/>
    <x v="2"/>
    <n v="100474696"/>
    <x v="0"/>
    <x v="0"/>
    <s v="Retenções Iur"/>
    <s v="ORI"/>
    <x v="0"/>
    <s v="RIUR"/>
    <x v="0"/>
    <x v="0"/>
    <x v="0"/>
    <x v="0"/>
    <x v="0"/>
    <x v="0"/>
    <x v="0"/>
    <x v="0"/>
    <x v="0"/>
    <x v="0"/>
    <x v="0"/>
    <s v="Retenções Iur"/>
    <x v="0"/>
    <x v="0"/>
    <x v="0"/>
    <x v="0"/>
    <x v="2"/>
    <x v="0"/>
    <x v="0"/>
    <s v="000000"/>
    <x v="0"/>
    <x v="1"/>
    <x v="0"/>
    <x v="0"/>
    <s v="RETENCAO OT"/>
  </r>
  <r>
    <x v="2"/>
    <n v="0"/>
    <n v="0"/>
    <n v="0"/>
    <n v="27761"/>
    <x v="3811"/>
    <x v="0"/>
    <x v="0"/>
    <x v="0"/>
    <s v="01.27.02.15"/>
    <x v="10"/>
    <x v="4"/>
    <x v="5"/>
    <s v="Saneamento básico"/>
    <s v="01.27.02"/>
    <s v="Saneamento básico"/>
    <s v="01.27.02"/>
    <x v="20"/>
    <x v="0"/>
    <x v="0"/>
    <x v="0"/>
    <x v="0"/>
    <x v="1"/>
    <x v="2"/>
    <x v="0"/>
    <x v="0"/>
    <s v="2023-01-24"/>
    <x v="0"/>
    <n v="2776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destinados as viaturas dos serviços de transferência de resíduos sólidos urbanos para o aterro municipal, conforme anexo.  "/>
  </r>
  <r>
    <x v="0"/>
    <n v="0"/>
    <n v="0"/>
    <n v="0"/>
    <n v="5157"/>
    <x v="3812"/>
    <x v="0"/>
    <x v="0"/>
    <x v="0"/>
    <s v="03.16.01"/>
    <x v="14"/>
    <x v="0"/>
    <x v="0"/>
    <s v="Assembleia Municipal"/>
    <s v="03.16.01"/>
    <s v="Assembleia Municipal"/>
    <s v="03.16.01"/>
    <x v="48"/>
    <x v="0"/>
    <x v="0"/>
    <x v="0"/>
    <x v="1"/>
    <x v="0"/>
    <x v="0"/>
    <x v="0"/>
    <x v="0"/>
    <s v="2023-01-27"/>
    <x v="0"/>
    <n v="5157"/>
    <x v="0"/>
    <m/>
    <x v="0"/>
    <m/>
    <x v="2"/>
    <n v="100474696"/>
    <x v="0"/>
    <x v="2"/>
    <s v="Assembleia Municipal"/>
    <s v="ORI"/>
    <x v="0"/>
    <s v="AM"/>
    <x v="0"/>
    <x v="0"/>
    <x v="0"/>
    <x v="0"/>
    <x v="0"/>
    <x v="0"/>
    <x v="0"/>
    <x v="0"/>
    <x v="0"/>
    <x v="0"/>
    <x v="0"/>
    <s v="Assembleia Municipal"/>
    <x v="0"/>
    <x v="0"/>
    <x v="0"/>
    <x v="0"/>
    <x v="0"/>
    <x v="0"/>
    <x v="0"/>
    <s v="000000"/>
    <x v="0"/>
    <x v="0"/>
    <x v="2"/>
    <x v="0"/>
    <s v="Pagamento de salário referente a 01-2023"/>
  </r>
  <r>
    <x v="0"/>
    <n v="0"/>
    <n v="0"/>
    <n v="0"/>
    <n v="102283"/>
    <x v="3812"/>
    <x v="0"/>
    <x v="0"/>
    <x v="0"/>
    <s v="03.16.01"/>
    <x v="14"/>
    <x v="0"/>
    <x v="0"/>
    <s v="Assembleia Municipal"/>
    <s v="03.16.01"/>
    <s v="Assembleia Municipal"/>
    <s v="03.16.01"/>
    <x v="48"/>
    <x v="0"/>
    <x v="0"/>
    <x v="0"/>
    <x v="1"/>
    <x v="0"/>
    <x v="0"/>
    <x v="0"/>
    <x v="0"/>
    <s v="2023-01-27"/>
    <x v="0"/>
    <n v="102283"/>
    <x v="0"/>
    <m/>
    <x v="0"/>
    <m/>
    <x v="4"/>
    <n v="100474693"/>
    <x v="0"/>
    <x v="0"/>
    <s v="Assembleia Municipal"/>
    <s v="ORI"/>
    <x v="0"/>
    <s v="AM"/>
    <x v="0"/>
    <x v="0"/>
    <x v="0"/>
    <x v="0"/>
    <x v="0"/>
    <x v="0"/>
    <x v="0"/>
    <x v="0"/>
    <x v="0"/>
    <x v="0"/>
    <x v="0"/>
    <s v="Assembleia Municipal"/>
    <x v="0"/>
    <x v="0"/>
    <x v="0"/>
    <x v="0"/>
    <x v="0"/>
    <x v="0"/>
    <x v="0"/>
    <s v="000000"/>
    <x v="0"/>
    <x v="0"/>
    <x v="0"/>
    <x v="0"/>
    <s v="Pagamento de salário referente a 01-2023"/>
  </r>
  <r>
    <x v="0"/>
    <n v="0"/>
    <n v="0"/>
    <n v="0"/>
    <n v="62"/>
    <x v="3813"/>
    <x v="0"/>
    <x v="0"/>
    <x v="0"/>
    <s v="03.16.12"/>
    <x v="54"/>
    <x v="0"/>
    <x v="0"/>
    <s v="Direcção de Urbanismo"/>
    <s v="03.16.12"/>
    <s v="Direcção de Urbanismo"/>
    <s v="03.16.12"/>
    <x v="42"/>
    <x v="0"/>
    <x v="0"/>
    <x v="7"/>
    <x v="0"/>
    <x v="0"/>
    <x v="0"/>
    <x v="0"/>
    <x v="0"/>
    <s v="2023-01-27"/>
    <x v="0"/>
    <n v="62"/>
    <x v="0"/>
    <m/>
    <x v="0"/>
    <m/>
    <x v="3"/>
    <n v="100479277"/>
    <x v="0"/>
    <x v="1"/>
    <s v="Direcção de Urbanismo"/>
    <s v="ORI"/>
    <x v="0"/>
    <m/>
    <x v="0"/>
    <x v="0"/>
    <x v="0"/>
    <x v="0"/>
    <x v="0"/>
    <x v="0"/>
    <x v="0"/>
    <x v="0"/>
    <x v="0"/>
    <x v="0"/>
    <x v="0"/>
    <s v="Direcção de Urbanismo"/>
    <x v="0"/>
    <x v="0"/>
    <x v="0"/>
    <x v="0"/>
    <x v="0"/>
    <x v="0"/>
    <x v="0"/>
    <s v="000000"/>
    <x v="0"/>
    <x v="0"/>
    <x v="1"/>
    <x v="0"/>
    <s v="Pagamento de salário referente a 01-2023"/>
  </r>
  <r>
    <x v="0"/>
    <n v="0"/>
    <n v="0"/>
    <n v="0"/>
    <n v="34"/>
    <x v="3813"/>
    <x v="0"/>
    <x v="0"/>
    <x v="0"/>
    <s v="03.16.12"/>
    <x v="54"/>
    <x v="0"/>
    <x v="0"/>
    <s v="Direcção de Urbanismo"/>
    <s v="03.16.12"/>
    <s v="Direcção de Urbanismo"/>
    <s v="03.16.12"/>
    <x v="54"/>
    <x v="0"/>
    <x v="0"/>
    <x v="0"/>
    <x v="0"/>
    <x v="0"/>
    <x v="0"/>
    <x v="0"/>
    <x v="0"/>
    <s v="2023-01-27"/>
    <x v="0"/>
    <n v="34"/>
    <x v="0"/>
    <m/>
    <x v="0"/>
    <m/>
    <x v="3"/>
    <n v="100479277"/>
    <x v="0"/>
    <x v="1"/>
    <s v="Direcção de Urbanismo"/>
    <s v="ORI"/>
    <x v="0"/>
    <m/>
    <x v="0"/>
    <x v="0"/>
    <x v="0"/>
    <x v="0"/>
    <x v="0"/>
    <x v="0"/>
    <x v="0"/>
    <x v="0"/>
    <x v="0"/>
    <x v="0"/>
    <x v="0"/>
    <s v="Direcção de Urbanismo"/>
    <x v="0"/>
    <x v="0"/>
    <x v="0"/>
    <x v="0"/>
    <x v="0"/>
    <x v="0"/>
    <x v="0"/>
    <s v="000000"/>
    <x v="0"/>
    <x v="0"/>
    <x v="1"/>
    <x v="0"/>
    <s v="Pagamento de salário referente a 01-2023"/>
  </r>
  <r>
    <x v="0"/>
    <n v="0"/>
    <n v="0"/>
    <n v="0"/>
    <n v="883"/>
    <x v="3813"/>
    <x v="0"/>
    <x v="0"/>
    <x v="0"/>
    <s v="03.16.12"/>
    <x v="54"/>
    <x v="0"/>
    <x v="0"/>
    <s v="Direcção de Urbanismo"/>
    <s v="03.16.12"/>
    <s v="Direcção de Urbanismo"/>
    <s v="03.16.12"/>
    <x v="37"/>
    <x v="0"/>
    <x v="0"/>
    <x v="0"/>
    <x v="1"/>
    <x v="0"/>
    <x v="0"/>
    <x v="0"/>
    <x v="0"/>
    <s v="2023-01-27"/>
    <x v="0"/>
    <n v="883"/>
    <x v="0"/>
    <m/>
    <x v="0"/>
    <m/>
    <x v="3"/>
    <n v="100479277"/>
    <x v="0"/>
    <x v="1"/>
    <s v="Direcção de Urbanismo"/>
    <s v="ORI"/>
    <x v="0"/>
    <m/>
    <x v="0"/>
    <x v="0"/>
    <x v="0"/>
    <x v="0"/>
    <x v="0"/>
    <x v="0"/>
    <x v="0"/>
    <x v="0"/>
    <x v="0"/>
    <x v="0"/>
    <x v="0"/>
    <s v="Direcção de Urbanismo"/>
    <x v="0"/>
    <x v="0"/>
    <x v="0"/>
    <x v="0"/>
    <x v="0"/>
    <x v="0"/>
    <x v="0"/>
    <s v="000000"/>
    <x v="0"/>
    <x v="0"/>
    <x v="1"/>
    <x v="0"/>
    <s v="Pagamento de salário referente a 01-2023"/>
  </r>
  <r>
    <x v="0"/>
    <n v="0"/>
    <n v="0"/>
    <n v="0"/>
    <n v="654"/>
    <x v="3813"/>
    <x v="0"/>
    <x v="0"/>
    <x v="0"/>
    <s v="03.16.12"/>
    <x v="54"/>
    <x v="0"/>
    <x v="0"/>
    <s v="Direcção de Urbanismo"/>
    <s v="03.16.12"/>
    <s v="Direcção de Urbanismo"/>
    <s v="03.16.12"/>
    <x v="48"/>
    <x v="0"/>
    <x v="0"/>
    <x v="0"/>
    <x v="1"/>
    <x v="0"/>
    <x v="0"/>
    <x v="0"/>
    <x v="0"/>
    <s v="2023-01-27"/>
    <x v="0"/>
    <n v="654"/>
    <x v="0"/>
    <m/>
    <x v="0"/>
    <m/>
    <x v="3"/>
    <n v="100479277"/>
    <x v="0"/>
    <x v="1"/>
    <s v="Direcção de Urbanismo"/>
    <s v="ORI"/>
    <x v="0"/>
    <m/>
    <x v="0"/>
    <x v="0"/>
    <x v="0"/>
    <x v="0"/>
    <x v="0"/>
    <x v="0"/>
    <x v="0"/>
    <x v="0"/>
    <x v="0"/>
    <x v="0"/>
    <x v="0"/>
    <s v="Direcção de Urbanismo"/>
    <x v="0"/>
    <x v="0"/>
    <x v="0"/>
    <x v="0"/>
    <x v="0"/>
    <x v="0"/>
    <x v="0"/>
    <s v="000000"/>
    <x v="0"/>
    <x v="0"/>
    <x v="1"/>
    <x v="0"/>
    <s v="Pagamento de salário referente a 01-2023"/>
  </r>
  <r>
    <x v="0"/>
    <n v="0"/>
    <n v="0"/>
    <n v="0"/>
    <n v="989"/>
    <x v="3813"/>
    <x v="0"/>
    <x v="0"/>
    <x v="0"/>
    <s v="03.16.12"/>
    <x v="54"/>
    <x v="0"/>
    <x v="0"/>
    <s v="Direcção de Urbanismo"/>
    <s v="03.16.12"/>
    <s v="Direcção de Urbanismo"/>
    <s v="03.16.12"/>
    <x v="42"/>
    <x v="0"/>
    <x v="0"/>
    <x v="7"/>
    <x v="0"/>
    <x v="0"/>
    <x v="0"/>
    <x v="0"/>
    <x v="0"/>
    <s v="2023-01-27"/>
    <x v="0"/>
    <n v="989"/>
    <x v="0"/>
    <m/>
    <x v="0"/>
    <m/>
    <x v="2"/>
    <n v="100474696"/>
    <x v="0"/>
    <x v="2"/>
    <s v="Direcção de Urbanismo"/>
    <s v="ORI"/>
    <x v="0"/>
    <m/>
    <x v="0"/>
    <x v="0"/>
    <x v="0"/>
    <x v="0"/>
    <x v="0"/>
    <x v="0"/>
    <x v="0"/>
    <x v="0"/>
    <x v="0"/>
    <x v="0"/>
    <x v="0"/>
    <s v="Direcção de Urbanismo"/>
    <x v="0"/>
    <x v="0"/>
    <x v="0"/>
    <x v="0"/>
    <x v="0"/>
    <x v="0"/>
    <x v="0"/>
    <s v="000000"/>
    <x v="0"/>
    <x v="0"/>
    <x v="2"/>
    <x v="0"/>
    <s v="Pagamento de salário referente a 01-2023"/>
  </r>
  <r>
    <x v="0"/>
    <n v="0"/>
    <n v="0"/>
    <n v="0"/>
    <n v="548"/>
    <x v="3813"/>
    <x v="0"/>
    <x v="0"/>
    <x v="0"/>
    <s v="03.16.12"/>
    <x v="54"/>
    <x v="0"/>
    <x v="0"/>
    <s v="Direcção de Urbanismo"/>
    <s v="03.16.12"/>
    <s v="Direcção de Urbanismo"/>
    <s v="03.16.12"/>
    <x v="54"/>
    <x v="0"/>
    <x v="0"/>
    <x v="0"/>
    <x v="0"/>
    <x v="0"/>
    <x v="0"/>
    <x v="0"/>
    <x v="0"/>
    <s v="2023-01-27"/>
    <x v="0"/>
    <n v="548"/>
    <x v="0"/>
    <m/>
    <x v="0"/>
    <m/>
    <x v="2"/>
    <n v="100474696"/>
    <x v="0"/>
    <x v="2"/>
    <s v="Direcção de Urbanismo"/>
    <s v="ORI"/>
    <x v="0"/>
    <m/>
    <x v="0"/>
    <x v="0"/>
    <x v="0"/>
    <x v="0"/>
    <x v="0"/>
    <x v="0"/>
    <x v="0"/>
    <x v="0"/>
    <x v="0"/>
    <x v="0"/>
    <x v="0"/>
    <s v="Direcção de Urbanismo"/>
    <x v="0"/>
    <x v="0"/>
    <x v="0"/>
    <x v="0"/>
    <x v="0"/>
    <x v="0"/>
    <x v="0"/>
    <s v="000000"/>
    <x v="0"/>
    <x v="0"/>
    <x v="2"/>
    <x v="0"/>
    <s v="Pagamento de salário referente a 01-2023"/>
  </r>
  <r>
    <x v="0"/>
    <n v="0"/>
    <n v="0"/>
    <n v="0"/>
    <n v="13957"/>
    <x v="3813"/>
    <x v="0"/>
    <x v="0"/>
    <x v="0"/>
    <s v="03.16.12"/>
    <x v="54"/>
    <x v="0"/>
    <x v="0"/>
    <s v="Direcção de Urbanismo"/>
    <s v="03.16.12"/>
    <s v="Direcção de Urbanismo"/>
    <s v="03.16.12"/>
    <x v="37"/>
    <x v="0"/>
    <x v="0"/>
    <x v="0"/>
    <x v="1"/>
    <x v="0"/>
    <x v="0"/>
    <x v="0"/>
    <x v="0"/>
    <s v="2023-01-27"/>
    <x v="0"/>
    <n v="13957"/>
    <x v="0"/>
    <m/>
    <x v="0"/>
    <m/>
    <x v="2"/>
    <n v="100474696"/>
    <x v="0"/>
    <x v="2"/>
    <s v="Direcção de Urbanismo"/>
    <s v="ORI"/>
    <x v="0"/>
    <m/>
    <x v="0"/>
    <x v="0"/>
    <x v="0"/>
    <x v="0"/>
    <x v="0"/>
    <x v="0"/>
    <x v="0"/>
    <x v="0"/>
    <x v="0"/>
    <x v="0"/>
    <x v="0"/>
    <s v="Direcção de Urbanismo"/>
    <x v="0"/>
    <x v="0"/>
    <x v="0"/>
    <x v="0"/>
    <x v="0"/>
    <x v="0"/>
    <x v="0"/>
    <s v="000000"/>
    <x v="0"/>
    <x v="0"/>
    <x v="2"/>
    <x v="0"/>
    <s v="Pagamento de salário referente a 01-2023"/>
  </r>
  <r>
    <x v="0"/>
    <n v="0"/>
    <n v="0"/>
    <n v="0"/>
    <n v="10319"/>
    <x v="3813"/>
    <x v="0"/>
    <x v="0"/>
    <x v="0"/>
    <s v="03.16.12"/>
    <x v="54"/>
    <x v="0"/>
    <x v="0"/>
    <s v="Direcção de Urbanismo"/>
    <s v="03.16.12"/>
    <s v="Direcção de Urbanismo"/>
    <s v="03.16.12"/>
    <x v="48"/>
    <x v="0"/>
    <x v="0"/>
    <x v="0"/>
    <x v="1"/>
    <x v="0"/>
    <x v="0"/>
    <x v="0"/>
    <x v="0"/>
    <s v="2023-01-27"/>
    <x v="0"/>
    <n v="10319"/>
    <x v="0"/>
    <m/>
    <x v="0"/>
    <m/>
    <x v="2"/>
    <n v="100474696"/>
    <x v="0"/>
    <x v="2"/>
    <s v="Direcção de Urbanismo"/>
    <s v="ORI"/>
    <x v="0"/>
    <m/>
    <x v="0"/>
    <x v="0"/>
    <x v="0"/>
    <x v="0"/>
    <x v="0"/>
    <x v="0"/>
    <x v="0"/>
    <x v="0"/>
    <x v="0"/>
    <x v="0"/>
    <x v="0"/>
    <s v="Direcção de Urbanismo"/>
    <x v="0"/>
    <x v="0"/>
    <x v="0"/>
    <x v="0"/>
    <x v="0"/>
    <x v="0"/>
    <x v="0"/>
    <s v="000000"/>
    <x v="0"/>
    <x v="0"/>
    <x v="2"/>
    <x v="0"/>
    <s v="Pagamento de salário referente a 01-2023"/>
  </r>
  <r>
    <x v="0"/>
    <n v="0"/>
    <n v="0"/>
    <n v="0"/>
    <n v="883"/>
    <x v="3813"/>
    <x v="0"/>
    <x v="0"/>
    <x v="0"/>
    <s v="03.16.12"/>
    <x v="54"/>
    <x v="0"/>
    <x v="0"/>
    <s v="Direcção de Urbanismo"/>
    <s v="03.16.12"/>
    <s v="Direcção de Urbanismo"/>
    <s v="03.16.12"/>
    <x v="42"/>
    <x v="0"/>
    <x v="0"/>
    <x v="7"/>
    <x v="0"/>
    <x v="0"/>
    <x v="0"/>
    <x v="0"/>
    <x v="0"/>
    <s v="2023-01-27"/>
    <x v="0"/>
    <n v="883"/>
    <x v="0"/>
    <m/>
    <x v="0"/>
    <m/>
    <x v="6"/>
    <n v="100474706"/>
    <x v="0"/>
    <x v="3"/>
    <s v="Direcção de Urbanismo"/>
    <s v="ORI"/>
    <x v="0"/>
    <m/>
    <x v="0"/>
    <x v="0"/>
    <x v="0"/>
    <x v="0"/>
    <x v="0"/>
    <x v="0"/>
    <x v="0"/>
    <x v="0"/>
    <x v="0"/>
    <x v="0"/>
    <x v="0"/>
    <s v="Direcção de Urbanismo"/>
    <x v="0"/>
    <x v="0"/>
    <x v="0"/>
    <x v="0"/>
    <x v="0"/>
    <x v="0"/>
    <x v="0"/>
    <s v="000000"/>
    <x v="0"/>
    <x v="0"/>
    <x v="3"/>
    <x v="0"/>
    <s v="Pagamento de salário referente a 01-2023"/>
  </r>
  <r>
    <x v="0"/>
    <n v="0"/>
    <n v="0"/>
    <n v="0"/>
    <n v="489"/>
    <x v="3813"/>
    <x v="0"/>
    <x v="0"/>
    <x v="0"/>
    <s v="03.16.12"/>
    <x v="54"/>
    <x v="0"/>
    <x v="0"/>
    <s v="Direcção de Urbanismo"/>
    <s v="03.16.12"/>
    <s v="Direcção de Urbanismo"/>
    <s v="03.16.12"/>
    <x v="54"/>
    <x v="0"/>
    <x v="0"/>
    <x v="0"/>
    <x v="0"/>
    <x v="0"/>
    <x v="0"/>
    <x v="0"/>
    <x v="0"/>
    <s v="2023-01-27"/>
    <x v="0"/>
    <n v="489"/>
    <x v="0"/>
    <m/>
    <x v="0"/>
    <m/>
    <x v="6"/>
    <n v="100474706"/>
    <x v="0"/>
    <x v="3"/>
    <s v="Direcção de Urbanismo"/>
    <s v="ORI"/>
    <x v="0"/>
    <m/>
    <x v="0"/>
    <x v="0"/>
    <x v="0"/>
    <x v="0"/>
    <x v="0"/>
    <x v="0"/>
    <x v="0"/>
    <x v="0"/>
    <x v="0"/>
    <x v="0"/>
    <x v="0"/>
    <s v="Direcção de Urbanismo"/>
    <x v="0"/>
    <x v="0"/>
    <x v="0"/>
    <x v="0"/>
    <x v="0"/>
    <x v="0"/>
    <x v="0"/>
    <s v="000000"/>
    <x v="0"/>
    <x v="0"/>
    <x v="3"/>
    <x v="0"/>
    <s v="Pagamento de salário referente a 01-2023"/>
  </r>
  <r>
    <x v="0"/>
    <n v="0"/>
    <n v="0"/>
    <n v="0"/>
    <n v="12457"/>
    <x v="3813"/>
    <x v="0"/>
    <x v="0"/>
    <x v="0"/>
    <s v="03.16.12"/>
    <x v="54"/>
    <x v="0"/>
    <x v="0"/>
    <s v="Direcção de Urbanismo"/>
    <s v="03.16.12"/>
    <s v="Direcção de Urbanismo"/>
    <s v="03.16.12"/>
    <x v="37"/>
    <x v="0"/>
    <x v="0"/>
    <x v="0"/>
    <x v="1"/>
    <x v="0"/>
    <x v="0"/>
    <x v="0"/>
    <x v="0"/>
    <s v="2023-01-27"/>
    <x v="0"/>
    <n v="12457"/>
    <x v="0"/>
    <m/>
    <x v="0"/>
    <m/>
    <x v="6"/>
    <n v="100474706"/>
    <x v="0"/>
    <x v="3"/>
    <s v="Direcção de Urbanismo"/>
    <s v="ORI"/>
    <x v="0"/>
    <m/>
    <x v="0"/>
    <x v="0"/>
    <x v="0"/>
    <x v="0"/>
    <x v="0"/>
    <x v="0"/>
    <x v="0"/>
    <x v="0"/>
    <x v="0"/>
    <x v="0"/>
    <x v="0"/>
    <s v="Direcção de Urbanismo"/>
    <x v="0"/>
    <x v="0"/>
    <x v="0"/>
    <x v="0"/>
    <x v="0"/>
    <x v="0"/>
    <x v="0"/>
    <s v="000000"/>
    <x v="0"/>
    <x v="0"/>
    <x v="3"/>
    <x v="0"/>
    <s v="Pagamento de salário referente a 01-2023"/>
  </r>
  <r>
    <x v="0"/>
    <n v="0"/>
    <n v="0"/>
    <n v="0"/>
    <n v="9210"/>
    <x v="3813"/>
    <x v="0"/>
    <x v="0"/>
    <x v="0"/>
    <s v="03.16.12"/>
    <x v="54"/>
    <x v="0"/>
    <x v="0"/>
    <s v="Direcção de Urbanismo"/>
    <s v="03.16.12"/>
    <s v="Direcção de Urbanismo"/>
    <s v="03.16.12"/>
    <x v="48"/>
    <x v="0"/>
    <x v="0"/>
    <x v="0"/>
    <x v="1"/>
    <x v="0"/>
    <x v="0"/>
    <x v="0"/>
    <x v="0"/>
    <s v="2023-01-27"/>
    <x v="0"/>
    <n v="9210"/>
    <x v="0"/>
    <m/>
    <x v="0"/>
    <m/>
    <x v="6"/>
    <n v="100474706"/>
    <x v="0"/>
    <x v="3"/>
    <s v="Direcção de Urbanismo"/>
    <s v="ORI"/>
    <x v="0"/>
    <m/>
    <x v="0"/>
    <x v="0"/>
    <x v="0"/>
    <x v="0"/>
    <x v="0"/>
    <x v="0"/>
    <x v="0"/>
    <x v="0"/>
    <x v="0"/>
    <x v="0"/>
    <x v="0"/>
    <s v="Direcção de Urbanismo"/>
    <x v="0"/>
    <x v="0"/>
    <x v="0"/>
    <x v="0"/>
    <x v="0"/>
    <x v="0"/>
    <x v="0"/>
    <s v="000000"/>
    <x v="0"/>
    <x v="0"/>
    <x v="3"/>
    <x v="0"/>
    <s v="Pagamento de salário referente a 01-2023"/>
  </r>
  <r>
    <x v="0"/>
    <n v="0"/>
    <n v="0"/>
    <n v="0"/>
    <n v="9806"/>
    <x v="3813"/>
    <x v="0"/>
    <x v="0"/>
    <x v="0"/>
    <s v="03.16.12"/>
    <x v="54"/>
    <x v="0"/>
    <x v="0"/>
    <s v="Direcção de Urbanismo"/>
    <s v="03.16.12"/>
    <s v="Direcção de Urbanismo"/>
    <s v="03.16.12"/>
    <x v="42"/>
    <x v="0"/>
    <x v="0"/>
    <x v="7"/>
    <x v="0"/>
    <x v="0"/>
    <x v="0"/>
    <x v="0"/>
    <x v="0"/>
    <s v="2023-01-27"/>
    <x v="0"/>
    <n v="9806"/>
    <x v="0"/>
    <m/>
    <x v="0"/>
    <m/>
    <x v="4"/>
    <n v="100474693"/>
    <x v="0"/>
    <x v="0"/>
    <s v="Direcção de Urbanismo"/>
    <s v="ORI"/>
    <x v="0"/>
    <m/>
    <x v="0"/>
    <x v="0"/>
    <x v="0"/>
    <x v="0"/>
    <x v="0"/>
    <x v="0"/>
    <x v="0"/>
    <x v="0"/>
    <x v="0"/>
    <x v="0"/>
    <x v="0"/>
    <s v="Direcção de Urbanismo"/>
    <x v="0"/>
    <x v="0"/>
    <x v="0"/>
    <x v="0"/>
    <x v="0"/>
    <x v="0"/>
    <x v="0"/>
    <s v="000000"/>
    <x v="0"/>
    <x v="0"/>
    <x v="0"/>
    <x v="0"/>
    <s v="Pagamento de salário referente a 01-2023"/>
  </r>
  <r>
    <x v="0"/>
    <n v="0"/>
    <n v="0"/>
    <n v="0"/>
    <n v="5434"/>
    <x v="3813"/>
    <x v="0"/>
    <x v="0"/>
    <x v="0"/>
    <s v="03.16.12"/>
    <x v="54"/>
    <x v="0"/>
    <x v="0"/>
    <s v="Direcção de Urbanismo"/>
    <s v="03.16.12"/>
    <s v="Direcção de Urbanismo"/>
    <s v="03.16.12"/>
    <x v="54"/>
    <x v="0"/>
    <x v="0"/>
    <x v="0"/>
    <x v="0"/>
    <x v="0"/>
    <x v="0"/>
    <x v="0"/>
    <x v="0"/>
    <s v="2023-01-27"/>
    <x v="0"/>
    <n v="5434"/>
    <x v="0"/>
    <m/>
    <x v="0"/>
    <m/>
    <x v="4"/>
    <n v="100474693"/>
    <x v="0"/>
    <x v="0"/>
    <s v="Direcção de Urbanismo"/>
    <s v="ORI"/>
    <x v="0"/>
    <m/>
    <x v="0"/>
    <x v="0"/>
    <x v="0"/>
    <x v="0"/>
    <x v="0"/>
    <x v="0"/>
    <x v="0"/>
    <x v="0"/>
    <x v="0"/>
    <x v="0"/>
    <x v="0"/>
    <s v="Direcção de Urbanismo"/>
    <x v="0"/>
    <x v="0"/>
    <x v="0"/>
    <x v="0"/>
    <x v="0"/>
    <x v="0"/>
    <x v="0"/>
    <s v="000000"/>
    <x v="0"/>
    <x v="0"/>
    <x v="0"/>
    <x v="0"/>
    <s v="Pagamento de salário referente a 01-2023"/>
  </r>
  <r>
    <x v="0"/>
    <n v="0"/>
    <n v="0"/>
    <n v="0"/>
    <n v="138296"/>
    <x v="3813"/>
    <x v="0"/>
    <x v="0"/>
    <x v="0"/>
    <s v="03.16.12"/>
    <x v="54"/>
    <x v="0"/>
    <x v="0"/>
    <s v="Direcção de Urbanismo"/>
    <s v="03.16.12"/>
    <s v="Direcção de Urbanismo"/>
    <s v="03.16.12"/>
    <x v="37"/>
    <x v="0"/>
    <x v="0"/>
    <x v="0"/>
    <x v="1"/>
    <x v="0"/>
    <x v="0"/>
    <x v="0"/>
    <x v="0"/>
    <s v="2023-01-27"/>
    <x v="0"/>
    <n v="138296"/>
    <x v="0"/>
    <m/>
    <x v="0"/>
    <m/>
    <x v="4"/>
    <n v="100474693"/>
    <x v="0"/>
    <x v="0"/>
    <s v="Direcção de Urbanismo"/>
    <s v="ORI"/>
    <x v="0"/>
    <m/>
    <x v="0"/>
    <x v="0"/>
    <x v="0"/>
    <x v="0"/>
    <x v="0"/>
    <x v="0"/>
    <x v="0"/>
    <x v="0"/>
    <x v="0"/>
    <x v="0"/>
    <x v="0"/>
    <s v="Direcção de Urbanismo"/>
    <x v="0"/>
    <x v="0"/>
    <x v="0"/>
    <x v="0"/>
    <x v="0"/>
    <x v="0"/>
    <x v="0"/>
    <s v="000000"/>
    <x v="0"/>
    <x v="0"/>
    <x v="0"/>
    <x v="0"/>
    <s v="Pagamento de salário referente a 01-2023"/>
  </r>
  <r>
    <x v="0"/>
    <n v="0"/>
    <n v="0"/>
    <n v="0"/>
    <n v="102217"/>
    <x v="3813"/>
    <x v="0"/>
    <x v="0"/>
    <x v="0"/>
    <s v="03.16.12"/>
    <x v="54"/>
    <x v="0"/>
    <x v="0"/>
    <s v="Direcção de Urbanismo"/>
    <s v="03.16.12"/>
    <s v="Direcção de Urbanismo"/>
    <s v="03.16.12"/>
    <x v="48"/>
    <x v="0"/>
    <x v="0"/>
    <x v="0"/>
    <x v="1"/>
    <x v="0"/>
    <x v="0"/>
    <x v="0"/>
    <x v="0"/>
    <s v="2023-01-27"/>
    <x v="0"/>
    <n v="102217"/>
    <x v="0"/>
    <m/>
    <x v="0"/>
    <m/>
    <x v="4"/>
    <n v="100474693"/>
    <x v="0"/>
    <x v="0"/>
    <s v="Direcção de Urbanismo"/>
    <s v="ORI"/>
    <x v="0"/>
    <m/>
    <x v="0"/>
    <x v="0"/>
    <x v="0"/>
    <x v="0"/>
    <x v="0"/>
    <x v="0"/>
    <x v="0"/>
    <x v="0"/>
    <x v="0"/>
    <x v="0"/>
    <x v="0"/>
    <s v="Direcção de Urbanismo"/>
    <x v="0"/>
    <x v="0"/>
    <x v="0"/>
    <x v="0"/>
    <x v="0"/>
    <x v="0"/>
    <x v="0"/>
    <s v="000000"/>
    <x v="0"/>
    <x v="0"/>
    <x v="0"/>
    <x v="0"/>
    <s v="Pagamento de salário referente a 01-2023"/>
  </r>
  <r>
    <x v="0"/>
    <n v="0"/>
    <n v="0"/>
    <n v="0"/>
    <n v="254"/>
    <x v="3814"/>
    <x v="0"/>
    <x v="0"/>
    <x v="0"/>
    <s v="03.16.15"/>
    <x v="0"/>
    <x v="0"/>
    <x v="0"/>
    <s v="Direção Financeira"/>
    <s v="03.16.15"/>
    <s v="Direção Financeira"/>
    <s v="03.16.15"/>
    <x v="54"/>
    <x v="0"/>
    <x v="0"/>
    <x v="0"/>
    <x v="0"/>
    <x v="0"/>
    <x v="0"/>
    <x v="0"/>
    <x v="0"/>
    <s v="2023-01-27"/>
    <x v="0"/>
    <n v="254"/>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1686"/>
    <x v="3814"/>
    <x v="0"/>
    <x v="0"/>
    <x v="0"/>
    <s v="03.16.15"/>
    <x v="0"/>
    <x v="0"/>
    <x v="0"/>
    <s v="Direção Financeira"/>
    <s v="03.16.15"/>
    <s v="Direção Financeira"/>
    <s v="03.16.15"/>
    <x v="71"/>
    <x v="0"/>
    <x v="0"/>
    <x v="0"/>
    <x v="0"/>
    <x v="0"/>
    <x v="0"/>
    <x v="0"/>
    <x v="0"/>
    <s v="2023-01-27"/>
    <x v="0"/>
    <n v="1686"/>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43"/>
    <x v="3814"/>
    <x v="0"/>
    <x v="0"/>
    <x v="0"/>
    <s v="03.16.15"/>
    <x v="0"/>
    <x v="0"/>
    <x v="0"/>
    <s v="Direção Financeira"/>
    <s v="03.16.15"/>
    <s v="Direção Financeira"/>
    <s v="03.16.15"/>
    <x v="52"/>
    <x v="0"/>
    <x v="0"/>
    <x v="0"/>
    <x v="0"/>
    <x v="0"/>
    <x v="0"/>
    <x v="0"/>
    <x v="0"/>
    <s v="2023-01-27"/>
    <x v="0"/>
    <n v="43"/>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1500"/>
    <x v="3814"/>
    <x v="0"/>
    <x v="0"/>
    <x v="0"/>
    <s v="03.16.15"/>
    <x v="0"/>
    <x v="0"/>
    <x v="0"/>
    <s v="Direção Financeira"/>
    <s v="03.16.15"/>
    <s v="Direção Financeira"/>
    <s v="03.16.15"/>
    <x v="51"/>
    <x v="0"/>
    <x v="0"/>
    <x v="0"/>
    <x v="0"/>
    <x v="0"/>
    <x v="0"/>
    <x v="0"/>
    <x v="0"/>
    <s v="2023-01-27"/>
    <x v="0"/>
    <n v="1500"/>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16052"/>
    <x v="3814"/>
    <x v="0"/>
    <x v="0"/>
    <x v="0"/>
    <s v="03.16.15"/>
    <x v="0"/>
    <x v="0"/>
    <x v="0"/>
    <s v="Direção Financeira"/>
    <s v="03.16.15"/>
    <s v="Direção Financeira"/>
    <s v="03.16.15"/>
    <x v="37"/>
    <x v="0"/>
    <x v="0"/>
    <x v="0"/>
    <x v="1"/>
    <x v="0"/>
    <x v="0"/>
    <x v="0"/>
    <x v="0"/>
    <s v="2023-01-27"/>
    <x v="0"/>
    <n v="16052"/>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7734"/>
    <x v="3814"/>
    <x v="0"/>
    <x v="0"/>
    <x v="0"/>
    <s v="03.16.15"/>
    <x v="0"/>
    <x v="0"/>
    <x v="0"/>
    <s v="Direção Financeira"/>
    <s v="03.16.15"/>
    <s v="Direção Financeira"/>
    <s v="03.16.15"/>
    <x v="49"/>
    <x v="0"/>
    <x v="0"/>
    <x v="0"/>
    <x v="1"/>
    <x v="0"/>
    <x v="0"/>
    <x v="0"/>
    <x v="0"/>
    <s v="2023-01-27"/>
    <x v="0"/>
    <n v="7734"/>
    <x v="0"/>
    <m/>
    <x v="0"/>
    <m/>
    <x v="3"/>
    <n v="100479277"/>
    <x v="0"/>
    <x v="1"/>
    <s v="Direção Financeira"/>
    <s v="ORI"/>
    <x v="0"/>
    <m/>
    <x v="0"/>
    <x v="0"/>
    <x v="0"/>
    <x v="0"/>
    <x v="0"/>
    <x v="0"/>
    <x v="0"/>
    <x v="0"/>
    <x v="0"/>
    <x v="0"/>
    <x v="0"/>
    <s v="Direção Financeira"/>
    <x v="0"/>
    <x v="0"/>
    <x v="0"/>
    <x v="0"/>
    <x v="0"/>
    <x v="0"/>
    <x v="0"/>
    <s v="000000"/>
    <x v="0"/>
    <x v="0"/>
    <x v="1"/>
    <x v="0"/>
    <s v="Pagamento de salário referente a 01-2023"/>
  </r>
  <r>
    <x v="0"/>
    <n v="0"/>
    <n v="0"/>
    <n v="0"/>
    <n v="479"/>
    <x v="3814"/>
    <x v="0"/>
    <x v="0"/>
    <x v="0"/>
    <s v="03.16.15"/>
    <x v="0"/>
    <x v="0"/>
    <x v="0"/>
    <s v="Direção Financeira"/>
    <s v="03.16.15"/>
    <s v="Direção Financeira"/>
    <s v="03.16.15"/>
    <x v="54"/>
    <x v="0"/>
    <x v="0"/>
    <x v="0"/>
    <x v="0"/>
    <x v="0"/>
    <x v="0"/>
    <x v="0"/>
    <x v="0"/>
    <s v="2023-01-27"/>
    <x v="0"/>
    <n v="479"/>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3181"/>
    <x v="3814"/>
    <x v="0"/>
    <x v="0"/>
    <x v="0"/>
    <s v="03.16.15"/>
    <x v="0"/>
    <x v="0"/>
    <x v="0"/>
    <s v="Direção Financeira"/>
    <s v="03.16.15"/>
    <s v="Direção Financeira"/>
    <s v="03.16.15"/>
    <x v="71"/>
    <x v="0"/>
    <x v="0"/>
    <x v="0"/>
    <x v="0"/>
    <x v="0"/>
    <x v="0"/>
    <x v="0"/>
    <x v="0"/>
    <s v="2023-01-27"/>
    <x v="0"/>
    <n v="3181"/>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82"/>
    <x v="3814"/>
    <x v="0"/>
    <x v="0"/>
    <x v="0"/>
    <s v="03.16.15"/>
    <x v="0"/>
    <x v="0"/>
    <x v="0"/>
    <s v="Direção Financeira"/>
    <s v="03.16.15"/>
    <s v="Direção Financeira"/>
    <s v="03.16.15"/>
    <x v="52"/>
    <x v="0"/>
    <x v="0"/>
    <x v="0"/>
    <x v="0"/>
    <x v="0"/>
    <x v="0"/>
    <x v="0"/>
    <x v="0"/>
    <s v="2023-01-27"/>
    <x v="0"/>
    <n v="82"/>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2830"/>
    <x v="3814"/>
    <x v="0"/>
    <x v="0"/>
    <x v="0"/>
    <s v="03.16.15"/>
    <x v="0"/>
    <x v="0"/>
    <x v="0"/>
    <s v="Direção Financeira"/>
    <s v="03.16.15"/>
    <s v="Direção Financeira"/>
    <s v="03.16.15"/>
    <x v="51"/>
    <x v="0"/>
    <x v="0"/>
    <x v="0"/>
    <x v="0"/>
    <x v="0"/>
    <x v="0"/>
    <x v="0"/>
    <x v="0"/>
    <s v="2023-01-27"/>
    <x v="0"/>
    <n v="2830"/>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30290"/>
    <x v="3814"/>
    <x v="0"/>
    <x v="0"/>
    <x v="0"/>
    <s v="03.16.15"/>
    <x v="0"/>
    <x v="0"/>
    <x v="0"/>
    <s v="Direção Financeira"/>
    <s v="03.16.15"/>
    <s v="Direção Financeira"/>
    <s v="03.16.15"/>
    <x v="37"/>
    <x v="0"/>
    <x v="0"/>
    <x v="0"/>
    <x v="1"/>
    <x v="0"/>
    <x v="0"/>
    <x v="0"/>
    <x v="0"/>
    <s v="2023-01-27"/>
    <x v="0"/>
    <n v="30290"/>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14593"/>
    <x v="3814"/>
    <x v="0"/>
    <x v="0"/>
    <x v="0"/>
    <s v="03.16.15"/>
    <x v="0"/>
    <x v="0"/>
    <x v="0"/>
    <s v="Direção Financeira"/>
    <s v="03.16.15"/>
    <s v="Direção Financeira"/>
    <s v="03.16.15"/>
    <x v="49"/>
    <x v="0"/>
    <x v="0"/>
    <x v="0"/>
    <x v="1"/>
    <x v="0"/>
    <x v="0"/>
    <x v="0"/>
    <x v="0"/>
    <s v="2023-01-27"/>
    <x v="0"/>
    <n v="14593"/>
    <x v="0"/>
    <m/>
    <x v="0"/>
    <m/>
    <x v="2"/>
    <n v="100474696"/>
    <x v="0"/>
    <x v="2"/>
    <s v="Direção Financeira"/>
    <s v="ORI"/>
    <x v="0"/>
    <m/>
    <x v="0"/>
    <x v="0"/>
    <x v="0"/>
    <x v="0"/>
    <x v="0"/>
    <x v="0"/>
    <x v="0"/>
    <x v="0"/>
    <x v="0"/>
    <x v="0"/>
    <x v="0"/>
    <s v="Direção Financeira"/>
    <x v="0"/>
    <x v="0"/>
    <x v="0"/>
    <x v="0"/>
    <x v="0"/>
    <x v="0"/>
    <x v="0"/>
    <s v="000000"/>
    <x v="0"/>
    <x v="0"/>
    <x v="2"/>
    <x v="0"/>
    <s v="Pagamento de salário referente a 01-2023"/>
  </r>
  <r>
    <x v="0"/>
    <n v="0"/>
    <n v="0"/>
    <n v="0"/>
    <n v="7"/>
    <x v="3814"/>
    <x v="0"/>
    <x v="0"/>
    <x v="0"/>
    <s v="03.16.15"/>
    <x v="0"/>
    <x v="0"/>
    <x v="0"/>
    <s v="Direção Financeira"/>
    <s v="03.16.15"/>
    <s v="Direção Financeira"/>
    <s v="03.16.15"/>
    <x v="54"/>
    <x v="0"/>
    <x v="0"/>
    <x v="0"/>
    <x v="0"/>
    <x v="0"/>
    <x v="0"/>
    <x v="0"/>
    <x v="0"/>
    <s v="2023-01-27"/>
    <x v="0"/>
    <n v="7"/>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50"/>
    <x v="3814"/>
    <x v="0"/>
    <x v="0"/>
    <x v="0"/>
    <s v="03.16.15"/>
    <x v="0"/>
    <x v="0"/>
    <x v="0"/>
    <s v="Direção Financeira"/>
    <s v="03.16.15"/>
    <s v="Direção Financeira"/>
    <s v="03.16.15"/>
    <x v="71"/>
    <x v="0"/>
    <x v="0"/>
    <x v="0"/>
    <x v="0"/>
    <x v="0"/>
    <x v="0"/>
    <x v="0"/>
    <x v="0"/>
    <s v="2023-01-27"/>
    <x v="0"/>
    <n v="50"/>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1"/>
    <x v="3814"/>
    <x v="0"/>
    <x v="0"/>
    <x v="0"/>
    <s v="03.16.15"/>
    <x v="0"/>
    <x v="0"/>
    <x v="0"/>
    <s v="Direção Financeira"/>
    <s v="03.16.15"/>
    <s v="Direção Financeira"/>
    <s v="03.16.15"/>
    <x v="52"/>
    <x v="0"/>
    <x v="0"/>
    <x v="0"/>
    <x v="0"/>
    <x v="0"/>
    <x v="0"/>
    <x v="0"/>
    <x v="0"/>
    <s v="2023-01-27"/>
    <x v="0"/>
    <n v="1"/>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45"/>
    <x v="3814"/>
    <x v="0"/>
    <x v="0"/>
    <x v="0"/>
    <s v="03.16.15"/>
    <x v="0"/>
    <x v="0"/>
    <x v="0"/>
    <s v="Direção Financeira"/>
    <s v="03.16.15"/>
    <s v="Direção Financeira"/>
    <s v="03.16.15"/>
    <x v="51"/>
    <x v="0"/>
    <x v="0"/>
    <x v="0"/>
    <x v="0"/>
    <x v="0"/>
    <x v="0"/>
    <x v="0"/>
    <x v="0"/>
    <s v="2023-01-27"/>
    <x v="0"/>
    <n v="45"/>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482"/>
    <x v="3814"/>
    <x v="0"/>
    <x v="0"/>
    <x v="0"/>
    <s v="03.16.15"/>
    <x v="0"/>
    <x v="0"/>
    <x v="0"/>
    <s v="Direção Financeira"/>
    <s v="03.16.15"/>
    <s v="Direção Financeira"/>
    <s v="03.16.15"/>
    <x v="37"/>
    <x v="0"/>
    <x v="0"/>
    <x v="0"/>
    <x v="1"/>
    <x v="0"/>
    <x v="0"/>
    <x v="0"/>
    <x v="0"/>
    <s v="2023-01-27"/>
    <x v="0"/>
    <n v="482"/>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234"/>
    <x v="3814"/>
    <x v="0"/>
    <x v="0"/>
    <x v="0"/>
    <s v="03.16.15"/>
    <x v="0"/>
    <x v="0"/>
    <x v="0"/>
    <s v="Direção Financeira"/>
    <s v="03.16.15"/>
    <s v="Direção Financeira"/>
    <s v="03.16.15"/>
    <x v="49"/>
    <x v="0"/>
    <x v="0"/>
    <x v="0"/>
    <x v="1"/>
    <x v="0"/>
    <x v="0"/>
    <x v="0"/>
    <x v="0"/>
    <s v="2023-01-27"/>
    <x v="0"/>
    <n v="234"/>
    <x v="0"/>
    <m/>
    <x v="0"/>
    <m/>
    <x v="7"/>
    <n v="100474707"/>
    <x v="0"/>
    <x v="4"/>
    <s v="Direção Financeira"/>
    <s v="ORI"/>
    <x v="0"/>
    <m/>
    <x v="0"/>
    <x v="0"/>
    <x v="0"/>
    <x v="0"/>
    <x v="0"/>
    <x v="0"/>
    <x v="0"/>
    <x v="0"/>
    <x v="0"/>
    <x v="0"/>
    <x v="0"/>
    <s v="Direção Financeira"/>
    <x v="0"/>
    <x v="0"/>
    <x v="0"/>
    <x v="0"/>
    <x v="0"/>
    <x v="0"/>
    <x v="0"/>
    <s v="000000"/>
    <x v="0"/>
    <x v="0"/>
    <x v="4"/>
    <x v="0"/>
    <s v="Pagamento de salário referente a 01-2023"/>
  </r>
  <r>
    <x v="0"/>
    <n v="0"/>
    <n v="0"/>
    <n v="0"/>
    <n v="111"/>
    <x v="3814"/>
    <x v="0"/>
    <x v="0"/>
    <x v="0"/>
    <s v="03.16.15"/>
    <x v="0"/>
    <x v="0"/>
    <x v="0"/>
    <s v="Direção Financeira"/>
    <s v="03.16.15"/>
    <s v="Direção Financeira"/>
    <s v="03.16.15"/>
    <x v="54"/>
    <x v="0"/>
    <x v="0"/>
    <x v="0"/>
    <x v="0"/>
    <x v="0"/>
    <x v="0"/>
    <x v="0"/>
    <x v="0"/>
    <s v="2023-01-27"/>
    <x v="0"/>
    <n v="111"/>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742"/>
    <x v="3814"/>
    <x v="0"/>
    <x v="0"/>
    <x v="0"/>
    <s v="03.16.15"/>
    <x v="0"/>
    <x v="0"/>
    <x v="0"/>
    <s v="Direção Financeira"/>
    <s v="03.16.15"/>
    <s v="Direção Financeira"/>
    <s v="03.16.15"/>
    <x v="71"/>
    <x v="0"/>
    <x v="0"/>
    <x v="0"/>
    <x v="0"/>
    <x v="0"/>
    <x v="0"/>
    <x v="0"/>
    <x v="0"/>
    <s v="2023-01-27"/>
    <x v="0"/>
    <n v="742"/>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19"/>
    <x v="3814"/>
    <x v="0"/>
    <x v="0"/>
    <x v="0"/>
    <s v="03.16.15"/>
    <x v="0"/>
    <x v="0"/>
    <x v="0"/>
    <s v="Direção Financeira"/>
    <s v="03.16.15"/>
    <s v="Direção Financeira"/>
    <s v="03.16.15"/>
    <x v="52"/>
    <x v="0"/>
    <x v="0"/>
    <x v="0"/>
    <x v="0"/>
    <x v="0"/>
    <x v="0"/>
    <x v="0"/>
    <x v="0"/>
    <s v="2023-01-27"/>
    <x v="0"/>
    <n v="19"/>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660"/>
    <x v="3814"/>
    <x v="0"/>
    <x v="0"/>
    <x v="0"/>
    <s v="03.16.15"/>
    <x v="0"/>
    <x v="0"/>
    <x v="0"/>
    <s v="Direção Financeira"/>
    <s v="03.16.15"/>
    <s v="Direção Financeira"/>
    <s v="03.16.15"/>
    <x v="51"/>
    <x v="0"/>
    <x v="0"/>
    <x v="0"/>
    <x v="0"/>
    <x v="0"/>
    <x v="0"/>
    <x v="0"/>
    <x v="0"/>
    <s v="2023-01-27"/>
    <x v="0"/>
    <n v="660"/>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7064"/>
    <x v="3814"/>
    <x v="0"/>
    <x v="0"/>
    <x v="0"/>
    <s v="03.16.15"/>
    <x v="0"/>
    <x v="0"/>
    <x v="0"/>
    <s v="Direção Financeira"/>
    <s v="03.16.15"/>
    <s v="Direção Financeira"/>
    <s v="03.16.15"/>
    <x v="37"/>
    <x v="0"/>
    <x v="0"/>
    <x v="0"/>
    <x v="1"/>
    <x v="0"/>
    <x v="0"/>
    <x v="0"/>
    <x v="0"/>
    <s v="2023-01-27"/>
    <x v="0"/>
    <n v="7064"/>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3404"/>
    <x v="3814"/>
    <x v="0"/>
    <x v="0"/>
    <x v="0"/>
    <s v="03.16.15"/>
    <x v="0"/>
    <x v="0"/>
    <x v="0"/>
    <s v="Direção Financeira"/>
    <s v="03.16.15"/>
    <s v="Direção Financeira"/>
    <s v="03.16.15"/>
    <x v="49"/>
    <x v="0"/>
    <x v="0"/>
    <x v="0"/>
    <x v="1"/>
    <x v="0"/>
    <x v="0"/>
    <x v="0"/>
    <x v="0"/>
    <s v="2023-01-27"/>
    <x v="0"/>
    <n v="3404"/>
    <x v="0"/>
    <m/>
    <x v="0"/>
    <m/>
    <x v="84"/>
    <n v="100474708"/>
    <x v="0"/>
    <x v="8"/>
    <s v="Direção Financeira"/>
    <s v="ORI"/>
    <x v="0"/>
    <m/>
    <x v="0"/>
    <x v="0"/>
    <x v="0"/>
    <x v="0"/>
    <x v="0"/>
    <x v="0"/>
    <x v="0"/>
    <x v="0"/>
    <x v="0"/>
    <x v="0"/>
    <x v="0"/>
    <s v="Direção Financeira"/>
    <x v="0"/>
    <x v="0"/>
    <x v="0"/>
    <x v="0"/>
    <x v="0"/>
    <x v="0"/>
    <x v="0"/>
    <s v="000000"/>
    <x v="0"/>
    <x v="0"/>
    <x v="8"/>
    <x v="0"/>
    <s v="Pagamento de salário referente a 01-2023"/>
  </r>
  <r>
    <x v="0"/>
    <n v="0"/>
    <n v="0"/>
    <n v="0"/>
    <n v="74"/>
    <x v="3814"/>
    <x v="0"/>
    <x v="0"/>
    <x v="0"/>
    <s v="03.16.15"/>
    <x v="0"/>
    <x v="0"/>
    <x v="0"/>
    <s v="Direção Financeira"/>
    <s v="03.16.15"/>
    <s v="Direção Financeira"/>
    <s v="03.16.15"/>
    <x v="54"/>
    <x v="0"/>
    <x v="0"/>
    <x v="0"/>
    <x v="0"/>
    <x v="0"/>
    <x v="0"/>
    <x v="0"/>
    <x v="0"/>
    <s v="2023-01-27"/>
    <x v="0"/>
    <n v="74"/>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494"/>
    <x v="3814"/>
    <x v="0"/>
    <x v="0"/>
    <x v="0"/>
    <s v="03.16.15"/>
    <x v="0"/>
    <x v="0"/>
    <x v="0"/>
    <s v="Direção Financeira"/>
    <s v="03.16.15"/>
    <s v="Direção Financeira"/>
    <s v="03.16.15"/>
    <x v="71"/>
    <x v="0"/>
    <x v="0"/>
    <x v="0"/>
    <x v="0"/>
    <x v="0"/>
    <x v="0"/>
    <x v="0"/>
    <x v="0"/>
    <s v="2023-01-27"/>
    <x v="0"/>
    <n v="494"/>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12"/>
    <x v="3814"/>
    <x v="0"/>
    <x v="0"/>
    <x v="0"/>
    <s v="03.16.15"/>
    <x v="0"/>
    <x v="0"/>
    <x v="0"/>
    <s v="Direção Financeira"/>
    <s v="03.16.15"/>
    <s v="Direção Financeira"/>
    <s v="03.16.15"/>
    <x v="52"/>
    <x v="0"/>
    <x v="0"/>
    <x v="0"/>
    <x v="0"/>
    <x v="0"/>
    <x v="0"/>
    <x v="0"/>
    <x v="0"/>
    <s v="2023-01-27"/>
    <x v="0"/>
    <n v="12"/>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440"/>
    <x v="3814"/>
    <x v="0"/>
    <x v="0"/>
    <x v="0"/>
    <s v="03.16.15"/>
    <x v="0"/>
    <x v="0"/>
    <x v="0"/>
    <s v="Direção Financeira"/>
    <s v="03.16.15"/>
    <s v="Direção Financeira"/>
    <s v="03.16.15"/>
    <x v="51"/>
    <x v="0"/>
    <x v="0"/>
    <x v="0"/>
    <x v="0"/>
    <x v="0"/>
    <x v="0"/>
    <x v="0"/>
    <x v="0"/>
    <s v="2023-01-27"/>
    <x v="0"/>
    <n v="440"/>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4709"/>
    <x v="3814"/>
    <x v="0"/>
    <x v="0"/>
    <x v="0"/>
    <s v="03.16.15"/>
    <x v="0"/>
    <x v="0"/>
    <x v="0"/>
    <s v="Direção Financeira"/>
    <s v="03.16.15"/>
    <s v="Direção Financeira"/>
    <s v="03.16.15"/>
    <x v="37"/>
    <x v="0"/>
    <x v="0"/>
    <x v="0"/>
    <x v="1"/>
    <x v="0"/>
    <x v="0"/>
    <x v="0"/>
    <x v="0"/>
    <s v="2023-01-27"/>
    <x v="0"/>
    <n v="4709"/>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2271"/>
    <x v="3814"/>
    <x v="0"/>
    <x v="0"/>
    <x v="0"/>
    <s v="03.16.15"/>
    <x v="0"/>
    <x v="0"/>
    <x v="0"/>
    <s v="Direção Financeira"/>
    <s v="03.16.15"/>
    <s v="Direção Financeira"/>
    <s v="03.16.15"/>
    <x v="49"/>
    <x v="0"/>
    <x v="0"/>
    <x v="0"/>
    <x v="1"/>
    <x v="0"/>
    <x v="0"/>
    <x v="0"/>
    <x v="0"/>
    <s v="2023-01-27"/>
    <x v="0"/>
    <n v="2271"/>
    <x v="0"/>
    <m/>
    <x v="0"/>
    <m/>
    <x v="83"/>
    <n v="100479279"/>
    <x v="0"/>
    <x v="12"/>
    <s v="Direção Financeira"/>
    <s v="ORI"/>
    <x v="0"/>
    <m/>
    <x v="0"/>
    <x v="0"/>
    <x v="0"/>
    <x v="0"/>
    <x v="0"/>
    <x v="0"/>
    <x v="0"/>
    <x v="0"/>
    <x v="0"/>
    <x v="0"/>
    <x v="0"/>
    <s v="Direção Financeira"/>
    <x v="0"/>
    <x v="0"/>
    <x v="0"/>
    <x v="0"/>
    <x v="0"/>
    <x v="0"/>
    <x v="0"/>
    <s v="000000"/>
    <x v="0"/>
    <x v="0"/>
    <x v="12"/>
    <x v="0"/>
    <s v="Pagamento de salário referente a 01-2023"/>
  </r>
  <r>
    <x v="0"/>
    <n v="0"/>
    <n v="0"/>
    <n v="0"/>
    <n v="2"/>
    <x v="3814"/>
    <x v="0"/>
    <x v="0"/>
    <x v="0"/>
    <s v="03.16.15"/>
    <x v="0"/>
    <x v="0"/>
    <x v="0"/>
    <s v="Direção Financeira"/>
    <s v="03.16.15"/>
    <s v="Direção Financeira"/>
    <s v="03.16.15"/>
    <x v="54"/>
    <x v="0"/>
    <x v="0"/>
    <x v="0"/>
    <x v="0"/>
    <x v="0"/>
    <x v="0"/>
    <x v="0"/>
    <x v="0"/>
    <s v="2023-01-27"/>
    <x v="0"/>
    <n v="2"/>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16"/>
    <x v="3814"/>
    <x v="0"/>
    <x v="0"/>
    <x v="0"/>
    <s v="03.16.15"/>
    <x v="0"/>
    <x v="0"/>
    <x v="0"/>
    <s v="Direção Financeira"/>
    <s v="03.16.15"/>
    <s v="Direção Financeira"/>
    <s v="03.16.15"/>
    <x v="71"/>
    <x v="0"/>
    <x v="0"/>
    <x v="0"/>
    <x v="0"/>
    <x v="0"/>
    <x v="0"/>
    <x v="0"/>
    <x v="0"/>
    <s v="2023-01-27"/>
    <x v="0"/>
    <n v="16"/>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0"/>
    <x v="3814"/>
    <x v="0"/>
    <x v="0"/>
    <x v="0"/>
    <s v="03.16.15"/>
    <x v="0"/>
    <x v="0"/>
    <x v="0"/>
    <s v="Direção Financeira"/>
    <s v="03.16.15"/>
    <s v="Direção Financeira"/>
    <s v="03.16.15"/>
    <x v="52"/>
    <x v="0"/>
    <x v="0"/>
    <x v="0"/>
    <x v="0"/>
    <x v="0"/>
    <x v="0"/>
    <x v="0"/>
    <x v="0"/>
    <s v="2023-01-27"/>
    <x v="0"/>
    <n v="0"/>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14"/>
    <x v="3814"/>
    <x v="0"/>
    <x v="0"/>
    <x v="0"/>
    <s v="03.16.15"/>
    <x v="0"/>
    <x v="0"/>
    <x v="0"/>
    <s v="Direção Financeira"/>
    <s v="03.16.15"/>
    <s v="Direção Financeira"/>
    <s v="03.16.15"/>
    <x v="51"/>
    <x v="0"/>
    <x v="0"/>
    <x v="0"/>
    <x v="0"/>
    <x v="0"/>
    <x v="0"/>
    <x v="0"/>
    <x v="0"/>
    <s v="2023-01-27"/>
    <x v="0"/>
    <n v="14"/>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159"/>
    <x v="3814"/>
    <x v="0"/>
    <x v="0"/>
    <x v="0"/>
    <s v="03.16.15"/>
    <x v="0"/>
    <x v="0"/>
    <x v="0"/>
    <s v="Direção Financeira"/>
    <s v="03.16.15"/>
    <s v="Direção Financeira"/>
    <s v="03.16.15"/>
    <x v="37"/>
    <x v="0"/>
    <x v="0"/>
    <x v="0"/>
    <x v="1"/>
    <x v="0"/>
    <x v="0"/>
    <x v="0"/>
    <x v="0"/>
    <s v="2023-01-27"/>
    <x v="0"/>
    <n v="159"/>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80"/>
    <x v="3814"/>
    <x v="0"/>
    <x v="0"/>
    <x v="0"/>
    <s v="03.16.15"/>
    <x v="0"/>
    <x v="0"/>
    <x v="0"/>
    <s v="Direção Financeira"/>
    <s v="03.16.15"/>
    <s v="Direção Financeira"/>
    <s v="03.16.15"/>
    <x v="49"/>
    <x v="0"/>
    <x v="0"/>
    <x v="0"/>
    <x v="1"/>
    <x v="0"/>
    <x v="0"/>
    <x v="0"/>
    <x v="0"/>
    <s v="2023-01-27"/>
    <x v="0"/>
    <n v="80"/>
    <x v="0"/>
    <m/>
    <x v="0"/>
    <m/>
    <x v="51"/>
    <n v="100478987"/>
    <x v="0"/>
    <x v="5"/>
    <s v="Direção Financeira"/>
    <s v="ORI"/>
    <x v="0"/>
    <m/>
    <x v="0"/>
    <x v="0"/>
    <x v="0"/>
    <x v="0"/>
    <x v="0"/>
    <x v="0"/>
    <x v="0"/>
    <x v="0"/>
    <x v="0"/>
    <x v="0"/>
    <x v="0"/>
    <s v="Direção Financeira"/>
    <x v="0"/>
    <x v="0"/>
    <x v="0"/>
    <x v="0"/>
    <x v="0"/>
    <x v="0"/>
    <x v="0"/>
    <s v="000000"/>
    <x v="0"/>
    <x v="0"/>
    <x v="5"/>
    <x v="0"/>
    <s v="Pagamento de salário referente a 01-2023"/>
  </r>
  <r>
    <x v="0"/>
    <n v="0"/>
    <n v="0"/>
    <n v="0"/>
    <n v="648"/>
    <x v="3814"/>
    <x v="0"/>
    <x v="0"/>
    <x v="0"/>
    <s v="03.16.15"/>
    <x v="0"/>
    <x v="0"/>
    <x v="0"/>
    <s v="Direção Financeira"/>
    <s v="03.16.15"/>
    <s v="Direção Financeira"/>
    <s v="03.16.15"/>
    <x v="54"/>
    <x v="0"/>
    <x v="0"/>
    <x v="0"/>
    <x v="0"/>
    <x v="0"/>
    <x v="0"/>
    <x v="0"/>
    <x v="0"/>
    <s v="2023-01-27"/>
    <x v="0"/>
    <n v="648"/>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4304"/>
    <x v="3814"/>
    <x v="0"/>
    <x v="0"/>
    <x v="0"/>
    <s v="03.16.15"/>
    <x v="0"/>
    <x v="0"/>
    <x v="0"/>
    <s v="Direção Financeira"/>
    <s v="03.16.15"/>
    <s v="Direção Financeira"/>
    <s v="03.16.15"/>
    <x v="71"/>
    <x v="0"/>
    <x v="0"/>
    <x v="0"/>
    <x v="0"/>
    <x v="0"/>
    <x v="0"/>
    <x v="0"/>
    <x v="0"/>
    <s v="2023-01-27"/>
    <x v="0"/>
    <n v="4304"/>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111"/>
    <x v="3814"/>
    <x v="0"/>
    <x v="0"/>
    <x v="0"/>
    <s v="03.16.15"/>
    <x v="0"/>
    <x v="0"/>
    <x v="0"/>
    <s v="Direção Financeira"/>
    <s v="03.16.15"/>
    <s v="Direção Financeira"/>
    <s v="03.16.15"/>
    <x v="52"/>
    <x v="0"/>
    <x v="0"/>
    <x v="0"/>
    <x v="0"/>
    <x v="0"/>
    <x v="0"/>
    <x v="0"/>
    <x v="0"/>
    <s v="2023-01-27"/>
    <x v="0"/>
    <n v="111"/>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3829"/>
    <x v="3814"/>
    <x v="0"/>
    <x v="0"/>
    <x v="0"/>
    <s v="03.16.15"/>
    <x v="0"/>
    <x v="0"/>
    <x v="0"/>
    <s v="Direção Financeira"/>
    <s v="03.16.15"/>
    <s v="Direção Financeira"/>
    <s v="03.16.15"/>
    <x v="51"/>
    <x v="0"/>
    <x v="0"/>
    <x v="0"/>
    <x v="0"/>
    <x v="0"/>
    <x v="0"/>
    <x v="0"/>
    <x v="0"/>
    <s v="2023-01-27"/>
    <x v="0"/>
    <n v="3829"/>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40979"/>
    <x v="3814"/>
    <x v="0"/>
    <x v="0"/>
    <x v="0"/>
    <s v="03.16.15"/>
    <x v="0"/>
    <x v="0"/>
    <x v="0"/>
    <s v="Direção Financeira"/>
    <s v="03.16.15"/>
    <s v="Direção Financeira"/>
    <s v="03.16.15"/>
    <x v="37"/>
    <x v="0"/>
    <x v="0"/>
    <x v="0"/>
    <x v="1"/>
    <x v="0"/>
    <x v="0"/>
    <x v="0"/>
    <x v="0"/>
    <s v="2023-01-27"/>
    <x v="0"/>
    <n v="40979"/>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19743"/>
    <x v="3814"/>
    <x v="0"/>
    <x v="0"/>
    <x v="0"/>
    <s v="03.16.15"/>
    <x v="0"/>
    <x v="0"/>
    <x v="0"/>
    <s v="Direção Financeira"/>
    <s v="03.16.15"/>
    <s v="Direção Financeira"/>
    <s v="03.16.15"/>
    <x v="49"/>
    <x v="0"/>
    <x v="0"/>
    <x v="0"/>
    <x v="1"/>
    <x v="0"/>
    <x v="0"/>
    <x v="0"/>
    <x v="0"/>
    <s v="2023-01-27"/>
    <x v="0"/>
    <n v="19743"/>
    <x v="0"/>
    <m/>
    <x v="0"/>
    <m/>
    <x v="6"/>
    <n v="100474706"/>
    <x v="0"/>
    <x v="3"/>
    <s v="Direção Financeira"/>
    <s v="ORI"/>
    <x v="0"/>
    <m/>
    <x v="0"/>
    <x v="0"/>
    <x v="0"/>
    <x v="0"/>
    <x v="0"/>
    <x v="0"/>
    <x v="0"/>
    <x v="0"/>
    <x v="0"/>
    <x v="0"/>
    <x v="0"/>
    <s v="Direção Financeira"/>
    <x v="0"/>
    <x v="0"/>
    <x v="0"/>
    <x v="0"/>
    <x v="0"/>
    <x v="0"/>
    <x v="0"/>
    <s v="000000"/>
    <x v="0"/>
    <x v="0"/>
    <x v="3"/>
    <x v="0"/>
    <s v="Pagamento de salário referente a 01-2023"/>
  </r>
  <r>
    <x v="0"/>
    <n v="0"/>
    <n v="0"/>
    <n v="0"/>
    <n v="7719"/>
    <x v="3814"/>
    <x v="0"/>
    <x v="0"/>
    <x v="0"/>
    <s v="03.16.15"/>
    <x v="0"/>
    <x v="0"/>
    <x v="0"/>
    <s v="Direção Financeira"/>
    <s v="03.16.15"/>
    <s v="Direção Financeira"/>
    <s v="03.16.15"/>
    <x v="54"/>
    <x v="0"/>
    <x v="0"/>
    <x v="0"/>
    <x v="0"/>
    <x v="0"/>
    <x v="0"/>
    <x v="0"/>
    <x v="0"/>
    <s v="2023-01-27"/>
    <x v="0"/>
    <n v="7719"/>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51221"/>
    <x v="3814"/>
    <x v="0"/>
    <x v="0"/>
    <x v="0"/>
    <s v="03.16.15"/>
    <x v="0"/>
    <x v="0"/>
    <x v="0"/>
    <s v="Direção Financeira"/>
    <s v="03.16.15"/>
    <s v="Direção Financeira"/>
    <s v="03.16.15"/>
    <x v="71"/>
    <x v="0"/>
    <x v="0"/>
    <x v="0"/>
    <x v="0"/>
    <x v="0"/>
    <x v="0"/>
    <x v="0"/>
    <x v="0"/>
    <s v="2023-01-27"/>
    <x v="0"/>
    <n v="51221"/>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1332"/>
    <x v="3814"/>
    <x v="0"/>
    <x v="0"/>
    <x v="0"/>
    <s v="03.16.15"/>
    <x v="0"/>
    <x v="0"/>
    <x v="0"/>
    <s v="Direção Financeira"/>
    <s v="03.16.15"/>
    <s v="Direção Financeira"/>
    <s v="03.16.15"/>
    <x v="52"/>
    <x v="0"/>
    <x v="0"/>
    <x v="0"/>
    <x v="0"/>
    <x v="0"/>
    <x v="0"/>
    <x v="0"/>
    <x v="0"/>
    <s v="2023-01-27"/>
    <x v="0"/>
    <n v="1332"/>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45561"/>
    <x v="3814"/>
    <x v="0"/>
    <x v="0"/>
    <x v="0"/>
    <s v="03.16.15"/>
    <x v="0"/>
    <x v="0"/>
    <x v="0"/>
    <s v="Direção Financeira"/>
    <s v="03.16.15"/>
    <s v="Direção Financeira"/>
    <s v="03.16.15"/>
    <x v="51"/>
    <x v="0"/>
    <x v="0"/>
    <x v="0"/>
    <x v="0"/>
    <x v="0"/>
    <x v="0"/>
    <x v="0"/>
    <x v="0"/>
    <s v="2023-01-27"/>
    <x v="0"/>
    <n v="45561"/>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487550"/>
    <x v="3814"/>
    <x v="0"/>
    <x v="0"/>
    <x v="0"/>
    <s v="03.16.15"/>
    <x v="0"/>
    <x v="0"/>
    <x v="0"/>
    <s v="Direção Financeira"/>
    <s v="03.16.15"/>
    <s v="Direção Financeira"/>
    <s v="03.16.15"/>
    <x v="37"/>
    <x v="0"/>
    <x v="0"/>
    <x v="0"/>
    <x v="1"/>
    <x v="0"/>
    <x v="0"/>
    <x v="0"/>
    <x v="0"/>
    <s v="2023-01-27"/>
    <x v="0"/>
    <n v="487550"/>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234831"/>
    <x v="3814"/>
    <x v="0"/>
    <x v="0"/>
    <x v="0"/>
    <s v="03.16.15"/>
    <x v="0"/>
    <x v="0"/>
    <x v="0"/>
    <s v="Direção Financeira"/>
    <s v="03.16.15"/>
    <s v="Direção Financeira"/>
    <s v="03.16.15"/>
    <x v="49"/>
    <x v="0"/>
    <x v="0"/>
    <x v="0"/>
    <x v="1"/>
    <x v="0"/>
    <x v="0"/>
    <x v="0"/>
    <x v="0"/>
    <s v="2023-01-27"/>
    <x v="0"/>
    <n v="234831"/>
    <x v="0"/>
    <m/>
    <x v="0"/>
    <m/>
    <x v="4"/>
    <n v="100474693"/>
    <x v="0"/>
    <x v="0"/>
    <s v="Direção Financeira"/>
    <s v="ORI"/>
    <x v="0"/>
    <m/>
    <x v="0"/>
    <x v="0"/>
    <x v="0"/>
    <x v="0"/>
    <x v="0"/>
    <x v="0"/>
    <x v="0"/>
    <x v="0"/>
    <x v="0"/>
    <x v="0"/>
    <x v="0"/>
    <s v="Direção Financeira"/>
    <x v="0"/>
    <x v="0"/>
    <x v="0"/>
    <x v="0"/>
    <x v="0"/>
    <x v="0"/>
    <x v="0"/>
    <s v="000000"/>
    <x v="0"/>
    <x v="0"/>
    <x v="0"/>
    <x v="0"/>
    <s v="Pagamento de salário referente a 01-2023"/>
  </r>
  <r>
    <x v="0"/>
    <n v="0"/>
    <n v="0"/>
    <n v="0"/>
    <n v="137"/>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137"/>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1-2023"/>
  </r>
  <r>
    <x v="0"/>
    <n v="0"/>
    <n v="0"/>
    <n v="0"/>
    <n v="349"/>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349"/>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1-2023"/>
  </r>
  <r>
    <x v="0"/>
    <n v="0"/>
    <n v="0"/>
    <n v="0"/>
    <n v="2273"/>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2273"/>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1-2023"/>
  </r>
  <r>
    <x v="0"/>
    <n v="0"/>
    <n v="0"/>
    <n v="0"/>
    <n v="1015"/>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101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1-2023"/>
  </r>
  <r>
    <x v="0"/>
    <n v="0"/>
    <n v="0"/>
    <n v="0"/>
    <n v="394"/>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394"/>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1-2023"/>
  </r>
  <r>
    <x v="0"/>
    <n v="0"/>
    <n v="0"/>
    <n v="0"/>
    <n v="1003"/>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100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1-2023"/>
  </r>
  <r>
    <x v="0"/>
    <n v="0"/>
    <n v="0"/>
    <n v="0"/>
    <n v="6526"/>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652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1-2023"/>
  </r>
  <r>
    <x v="0"/>
    <n v="0"/>
    <n v="0"/>
    <n v="0"/>
    <n v="2911"/>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2911"/>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1-2023"/>
  </r>
  <r>
    <x v="0"/>
    <n v="0"/>
    <n v="0"/>
    <n v="0"/>
    <n v="21"/>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2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1-2023"/>
  </r>
  <r>
    <x v="0"/>
    <n v="0"/>
    <n v="0"/>
    <n v="0"/>
    <n v="54"/>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54"/>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1-2023"/>
  </r>
  <r>
    <x v="0"/>
    <n v="0"/>
    <n v="0"/>
    <n v="0"/>
    <n v="354"/>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354"/>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1-2023"/>
  </r>
  <r>
    <x v="0"/>
    <n v="0"/>
    <n v="0"/>
    <n v="0"/>
    <n v="160"/>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16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1-2023"/>
  </r>
  <r>
    <x v="0"/>
    <n v="0"/>
    <n v="0"/>
    <n v="0"/>
    <n v="15"/>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1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1-2023"/>
  </r>
  <r>
    <x v="0"/>
    <n v="0"/>
    <n v="0"/>
    <n v="0"/>
    <n v="38"/>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3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1-2023"/>
  </r>
  <r>
    <x v="0"/>
    <n v="0"/>
    <n v="0"/>
    <n v="0"/>
    <n v="251"/>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25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1-2023"/>
  </r>
  <r>
    <x v="0"/>
    <n v="0"/>
    <n v="0"/>
    <n v="0"/>
    <n v="114"/>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11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1-2023"/>
  </r>
  <r>
    <x v="0"/>
    <n v="0"/>
    <n v="0"/>
    <n v="0"/>
    <n v="970"/>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970"/>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1-2023"/>
  </r>
  <r>
    <x v="0"/>
    <n v="0"/>
    <n v="0"/>
    <n v="0"/>
    <n v="2468"/>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246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1-2023"/>
  </r>
  <r>
    <x v="0"/>
    <n v="0"/>
    <n v="0"/>
    <n v="0"/>
    <n v="16046"/>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1604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1-2023"/>
  </r>
  <r>
    <x v="0"/>
    <n v="0"/>
    <n v="0"/>
    <n v="0"/>
    <n v="7154"/>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715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1-2023"/>
  </r>
  <r>
    <x v="0"/>
    <n v="0"/>
    <n v="0"/>
    <n v="0"/>
    <n v="12399"/>
    <x v="3815"/>
    <x v="0"/>
    <x v="0"/>
    <x v="0"/>
    <s v="03.16.27"/>
    <x v="33"/>
    <x v="0"/>
    <x v="0"/>
    <s v="Direção dos Assuntos Jurídicos, Fiscalização e Policia Municipal"/>
    <s v="03.16.27"/>
    <s v="Direção dos Assuntos Jurídicos, Fiscalização e Policia Municipal"/>
    <s v="03.16.27"/>
    <x v="54"/>
    <x v="0"/>
    <x v="0"/>
    <x v="0"/>
    <x v="0"/>
    <x v="0"/>
    <x v="0"/>
    <x v="0"/>
    <x v="0"/>
    <s v="2023-01-27"/>
    <x v="0"/>
    <n v="12399"/>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1-2023"/>
  </r>
  <r>
    <x v="0"/>
    <n v="0"/>
    <n v="0"/>
    <n v="0"/>
    <n v="31520"/>
    <x v="3815"/>
    <x v="0"/>
    <x v="0"/>
    <x v="0"/>
    <s v="03.16.27"/>
    <x v="33"/>
    <x v="0"/>
    <x v="0"/>
    <s v="Direção dos Assuntos Jurídicos, Fiscalização e Policia Municipal"/>
    <s v="03.16.27"/>
    <s v="Direção dos Assuntos Jurídicos, Fiscalização e Policia Municipal"/>
    <s v="03.16.27"/>
    <x v="51"/>
    <x v="0"/>
    <x v="0"/>
    <x v="0"/>
    <x v="0"/>
    <x v="0"/>
    <x v="0"/>
    <x v="0"/>
    <x v="0"/>
    <s v="2023-01-27"/>
    <x v="0"/>
    <n v="3152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1-2023"/>
  </r>
  <r>
    <x v="0"/>
    <n v="0"/>
    <n v="0"/>
    <n v="0"/>
    <n v="204866"/>
    <x v="3815"/>
    <x v="0"/>
    <x v="0"/>
    <x v="0"/>
    <s v="03.16.27"/>
    <x v="33"/>
    <x v="0"/>
    <x v="0"/>
    <s v="Direção dos Assuntos Jurídicos, Fiscalização e Policia Municipal"/>
    <s v="03.16.27"/>
    <s v="Direção dos Assuntos Jurídicos, Fiscalização e Policia Municipal"/>
    <s v="03.16.27"/>
    <x v="37"/>
    <x v="0"/>
    <x v="0"/>
    <x v="0"/>
    <x v="1"/>
    <x v="0"/>
    <x v="0"/>
    <x v="0"/>
    <x v="0"/>
    <s v="2023-01-27"/>
    <x v="0"/>
    <n v="204866"/>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1-2023"/>
  </r>
  <r>
    <x v="0"/>
    <n v="0"/>
    <n v="0"/>
    <n v="0"/>
    <n v="91308"/>
    <x v="3815"/>
    <x v="0"/>
    <x v="0"/>
    <x v="0"/>
    <s v="03.16.27"/>
    <x v="33"/>
    <x v="0"/>
    <x v="0"/>
    <s v="Direção dos Assuntos Jurídicos, Fiscalização e Policia Municipal"/>
    <s v="03.16.27"/>
    <s v="Direção dos Assuntos Jurídicos, Fiscalização e Policia Municipal"/>
    <s v="03.16.27"/>
    <x v="49"/>
    <x v="0"/>
    <x v="0"/>
    <x v="0"/>
    <x v="1"/>
    <x v="0"/>
    <x v="0"/>
    <x v="0"/>
    <x v="0"/>
    <s v="2023-01-27"/>
    <x v="0"/>
    <n v="9130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1-2023"/>
  </r>
  <r>
    <x v="0"/>
    <n v="0"/>
    <n v="0"/>
    <n v="0"/>
    <n v="24"/>
    <x v="3816"/>
    <x v="0"/>
    <x v="0"/>
    <x v="0"/>
    <s v="03.16.24"/>
    <x v="56"/>
    <x v="0"/>
    <x v="0"/>
    <s v="Direcao da Familia, Inclusão, Género e Saúde"/>
    <s v="03.16.24"/>
    <s v="Direcao da Familia, Inclusão, Género e Saúde"/>
    <s v="03.16.24"/>
    <x v="54"/>
    <x v="0"/>
    <x v="0"/>
    <x v="0"/>
    <x v="0"/>
    <x v="0"/>
    <x v="0"/>
    <x v="0"/>
    <x v="0"/>
    <s v="2023-01-27"/>
    <x v="0"/>
    <n v="2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1-2023"/>
  </r>
  <r>
    <x v="0"/>
    <n v="0"/>
    <n v="0"/>
    <n v="0"/>
    <n v="2290"/>
    <x v="3816"/>
    <x v="0"/>
    <x v="0"/>
    <x v="0"/>
    <s v="03.16.24"/>
    <x v="56"/>
    <x v="0"/>
    <x v="0"/>
    <s v="Direcao da Familia, Inclusão, Género e Saúde"/>
    <s v="03.16.24"/>
    <s v="Direcao da Familia, Inclusão, Género e Saúde"/>
    <s v="03.16.24"/>
    <x v="37"/>
    <x v="0"/>
    <x v="0"/>
    <x v="0"/>
    <x v="1"/>
    <x v="0"/>
    <x v="0"/>
    <x v="0"/>
    <x v="0"/>
    <s v="2023-01-27"/>
    <x v="0"/>
    <n v="2290"/>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1-2023"/>
  </r>
  <r>
    <x v="0"/>
    <n v="0"/>
    <n v="0"/>
    <n v="0"/>
    <n v="2434"/>
    <x v="3816"/>
    <x v="0"/>
    <x v="0"/>
    <x v="0"/>
    <s v="03.16.24"/>
    <x v="56"/>
    <x v="0"/>
    <x v="0"/>
    <s v="Direcao da Familia, Inclusão, Género e Saúde"/>
    <s v="03.16.24"/>
    <s v="Direcao da Familia, Inclusão, Género e Saúde"/>
    <s v="03.16.24"/>
    <x v="49"/>
    <x v="0"/>
    <x v="0"/>
    <x v="0"/>
    <x v="1"/>
    <x v="0"/>
    <x v="0"/>
    <x v="0"/>
    <x v="0"/>
    <s v="2023-01-27"/>
    <x v="0"/>
    <n v="243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1-2023"/>
  </r>
  <r>
    <x v="0"/>
    <n v="0"/>
    <n v="0"/>
    <n v="0"/>
    <n v="108"/>
    <x v="3816"/>
    <x v="0"/>
    <x v="0"/>
    <x v="0"/>
    <s v="03.16.24"/>
    <x v="56"/>
    <x v="0"/>
    <x v="0"/>
    <s v="Direcao da Familia, Inclusão, Género e Saúde"/>
    <s v="03.16.24"/>
    <s v="Direcao da Familia, Inclusão, Género e Saúde"/>
    <s v="03.16.24"/>
    <x v="54"/>
    <x v="0"/>
    <x v="0"/>
    <x v="0"/>
    <x v="0"/>
    <x v="0"/>
    <x v="0"/>
    <x v="0"/>
    <x v="0"/>
    <s v="2023-01-27"/>
    <x v="0"/>
    <n v="10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1-2023"/>
  </r>
  <r>
    <x v="0"/>
    <n v="0"/>
    <n v="0"/>
    <n v="0"/>
    <n v="10106"/>
    <x v="3816"/>
    <x v="0"/>
    <x v="0"/>
    <x v="0"/>
    <s v="03.16.24"/>
    <x v="56"/>
    <x v="0"/>
    <x v="0"/>
    <s v="Direcao da Familia, Inclusão, Género e Saúde"/>
    <s v="03.16.24"/>
    <s v="Direcao da Familia, Inclusão, Género e Saúde"/>
    <s v="03.16.24"/>
    <x v="37"/>
    <x v="0"/>
    <x v="0"/>
    <x v="0"/>
    <x v="1"/>
    <x v="0"/>
    <x v="0"/>
    <x v="0"/>
    <x v="0"/>
    <s v="2023-01-27"/>
    <x v="0"/>
    <n v="10106"/>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1-2023"/>
  </r>
  <r>
    <x v="0"/>
    <n v="0"/>
    <n v="0"/>
    <n v="0"/>
    <n v="10732"/>
    <x v="3816"/>
    <x v="0"/>
    <x v="0"/>
    <x v="0"/>
    <s v="03.16.24"/>
    <x v="56"/>
    <x v="0"/>
    <x v="0"/>
    <s v="Direcao da Familia, Inclusão, Género e Saúde"/>
    <s v="03.16.24"/>
    <s v="Direcao da Familia, Inclusão, Género e Saúde"/>
    <s v="03.16.24"/>
    <x v="49"/>
    <x v="0"/>
    <x v="0"/>
    <x v="0"/>
    <x v="1"/>
    <x v="0"/>
    <x v="0"/>
    <x v="0"/>
    <x v="0"/>
    <s v="2023-01-27"/>
    <x v="0"/>
    <n v="10732"/>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1-2023"/>
  </r>
  <r>
    <x v="0"/>
    <n v="0"/>
    <n v="0"/>
    <n v="0"/>
    <n v="0"/>
    <x v="3816"/>
    <x v="0"/>
    <x v="0"/>
    <x v="0"/>
    <s v="03.16.24"/>
    <x v="56"/>
    <x v="0"/>
    <x v="0"/>
    <s v="Direcao da Familia, Inclusão, Género e Saúde"/>
    <s v="03.16.24"/>
    <s v="Direcao da Familia, Inclusão, Género e Saúde"/>
    <s v="03.16.24"/>
    <x v="54"/>
    <x v="0"/>
    <x v="0"/>
    <x v="0"/>
    <x v="0"/>
    <x v="0"/>
    <x v="0"/>
    <x v="0"/>
    <x v="0"/>
    <s v="2023-01-27"/>
    <x v="0"/>
    <n v="0"/>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1-2023"/>
  </r>
  <r>
    <x v="0"/>
    <n v="0"/>
    <n v="0"/>
    <n v="0"/>
    <n v="81"/>
    <x v="3816"/>
    <x v="0"/>
    <x v="0"/>
    <x v="0"/>
    <s v="03.16.24"/>
    <x v="56"/>
    <x v="0"/>
    <x v="0"/>
    <s v="Direcao da Familia, Inclusão, Género e Saúde"/>
    <s v="03.16.24"/>
    <s v="Direcao da Familia, Inclusão, Género e Saúde"/>
    <s v="03.16.24"/>
    <x v="37"/>
    <x v="0"/>
    <x v="0"/>
    <x v="0"/>
    <x v="1"/>
    <x v="0"/>
    <x v="0"/>
    <x v="0"/>
    <x v="0"/>
    <s v="2023-01-27"/>
    <x v="0"/>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1-2023"/>
  </r>
  <r>
    <x v="0"/>
    <n v="0"/>
    <n v="0"/>
    <n v="0"/>
    <n v="87"/>
    <x v="3816"/>
    <x v="0"/>
    <x v="0"/>
    <x v="0"/>
    <s v="03.16.24"/>
    <x v="56"/>
    <x v="0"/>
    <x v="0"/>
    <s v="Direcao da Familia, Inclusão, Género e Saúde"/>
    <s v="03.16.24"/>
    <s v="Direcao da Familia, Inclusão, Género e Saúde"/>
    <s v="03.16.24"/>
    <x v="49"/>
    <x v="0"/>
    <x v="0"/>
    <x v="0"/>
    <x v="1"/>
    <x v="0"/>
    <x v="0"/>
    <x v="0"/>
    <x v="0"/>
    <s v="2023-01-27"/>
    <x v="0"/>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1-2023"/>
  </r>
  <r>
    <x v="0"/>
    <n v="0"/>
    <n v="0"/>
    <n v="0"/>
    <n v="197"/>
    <x v="3816"/>
    <x v="0"/>
    <x v="0"/>
    <x v="0"/>
    <s v="03.16.24"/>
    <x v="56"/>
    <x v="0"/>
    <x v="0"/>
    <s v="Direcao da Familia, Inclusão, Género e Saúde"/>
    <s v="03.16.24"/>
    <s v="Direcao da Familia, Inclusão, Género e Saúde"/>
    <s v="03.16.24"/>
    <x v="54"/>
    <x v="0"/>
    <x v="0"/>
    <x v="0"/>
    <x v="0"/>
    <x v="0"/>
    <x v="0"/>
    <x v="0"/>
    <x v="0"/>
    <s v="2023-01-27"/>
    <x v="0"/>
    <n v="197"/>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1-2023"/>
  </r>
  <r>
    <x v="0"/>
    <n v="0"/>
    <n v="0"/>
    <n v="0"/>
    <n v="18373"/>
    <x v="3816"/>
    <x v="0"/>
    <x v="0"/>
    <x v="0"/>
    <s v="03.16.24"/>
    <x v="56"/>
    <x v="0"/>
    <x v="0"/>
    <s v="Direcao da Familia, Inclusão, Género e Saúde"/>
    <s v="03.16.24"/>
    <s v="Direcao da Familia, Inclusão, Género e Saúde"/>
    <s v="03.16.24"/>
    <x v="37"/>
    <x v="0"/>
    <x v="0"/>
    <x v="0"/>
    <x v="1"/>
    <x v="0"/>
    <x v="0"/>
    <x v="0"/>
    <x v="0"/>
    <s v="2023-01-27"/>
    <x v="0"/>
    <n v="18373"/>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1-2023"/>
  </r>
  <r>
    <x v="0"/>
    <n v="0"/>
    <n v="0"/>
    <n v="0"/>
    <n v="19511"/>
    <x v="3816"/>
    <x v="0"/>
    <x v="0"/>
    <x v="0"/>
    <s v="03.16.24"/>
    <x v="56"/>
    <x v="0"/>
    <x v="0"/>
    <s v="Direcao da Familia, Inclusão, Género e Saúde"/>
    <s v="03.16.24"/>
    <s v="Direcao da Familia, Inclusão, Género e Saúde"/>
    <s v="03.16.24"/>
    <x v="49"/>
    <x v="0"/>
    <x v="0"/>
    <x v="0"/>
    <x v="1"/>
    <x v="0"/>
    <x v="0"/>
    <x v="0"/>
    <x v="0"/>
    <s v="2023-01-27"/>
    <x v="0"/>
    <n v="19511"/>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1-2023"/>
  </r>
  <r>
    <x v="0"/>
    <n v="0"/>
    <n v="0"/>
    <n v="0"/>
    <n v="2150"/>
    <x v="3816"/>
    <x v="0"/>
    <x v="0"/>
    <x v="0"/>
    <s v="03.16.24"/>
    <x v="56"/>
    <x v="0"/>
    <x v="0"/>
    <s v="Direcao da Familia, Inclusão, Género e Saúde"/>
    <s v="03.16.24"/>
    <s v="Direcao da Familia, Inclusão, Género e Saúde"/>
    <s v="03.16.24"/>
    <x v="54"/>
    <x v="0"/>
    <x v="0"/>
    <x v="0"/>
    <x v="0"/>
    <x v="0"/>
    <x v="0"/>
    <x v="0"/>
    <x v="0"/>
    <s v="2023-01-27"/>
    <x v="0"/>
    <n v="2150"/>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1-2023"/>
  </r>
  <r>
    <x v="0"/>
    <n v="0"/>
    <n v="0"/>
    <n v="0"/>
    <n v="200018"/>
    <x v="3816"/>
    <x v="0"/>
    <x v="0"/>
    <x v="0"/>
    <s v="03.16.24"/>
    <x v="56"/>
    <x v="0"/>
    <x v="0"/>
    <s v="Direcao da Familia, Inclusão, Género e Saúde"/>
    <s v="03.16.24"/>
    <s v="Direcao da Familia, Inclusão, Género e Saúde"/>
    <s v="03.16.24"/>
    <x v="37"/>
    <x v="0"/>
    <x v="0"/>
    <x v="0"/>
    <x v="1"/>
    <x v="0"/>
    <x v="0"/>
    <x v="0"/>
    <x v="0"/>
    <s v="2023-01-27"/>
    <x v="0"/>
    <n v="20001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1-2023"/>
  </r>
  <r>
    <x v="0"/>
    <n v="0"/>
    <n v="0"/>
    <n v="0"/>
    <n v="212380"/>
    <x v="3816"/>
    <x v="0"/>
    <x v="0"/>
    <x v="0"/>
    <s v="03.16.24"/>
    <x v="56"/>
    <x v="0"/>
    <x v="0"/>
    <s v="Direcao da Familia, Inclusão, Género e Saúde"/>
    <s v="03.16.24"/>
    <s v="Direcao da Familia, Inclusão, Género e Saúde"/>
    <s v="03.16.24"/>
    <x v="49"/>
    <x v="0"/>
    <x v="0"/>
    <x v="0"/>
    <x v="1"/>
    <x v="0"/>
    <x v="0"/>
    <x v="0"/>
    <x v="0"/>
    <s v="2023-01-27"/>
    <x v="0"/>
    <n v="212380"/>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1-2023"/>
  </r>
  <r>
    <x v="0"/>
    <n v="0"/>
    <n v="0"/>
    <n v="0"/>
    <n v="81"/>
    <x v="3817"/>
    <x v="0"/>
    <x v="0"/>
    <x v="0"/>
    <s v="03.16.23"/>
    <x v="20"/>
    <x v="0"/>
    <x v="0"/>
    <s v="Direção da Educação, Formação Profissional, Emprego"/>
    <s v="03.16.23"/>
    <s v="Direção da Educação, Formação Profissional, Emprego"/>
    <s v="03.16.23"/>
    <x v="51"/>
    <x v="0"/>
    <x v="0"/>
    <x v="0"/>
    <x v="0"/>
    <x v="0"/>
    <x v="0"/>
    <x v="0"/>
    <x v="0"/>
    <s v="2023-01-27"/>
    <x v="0"/>
    <n v="81"/>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1-2023"/>
  </r>
  <r>
    <x v="0"/>
    <n v="0"/>
    <n v="0"/>
    <n v="0"/>
    <n v="14"/>
    <x v="3817"/>
    <x v="0"/>
    <x v="0"/>
    <x v="0"/>
    <s v="03.16.23"/>
    <x v="20"/>
    <x v="0"/>
    <x v="0"/>
    <s v="Direção da Educação, Formação Profissional, Emprego"/>
    <s v="03.16.23"/>
    <s v="Direção da Educação, Formação Profissional, Emprego"/>
    <s v="03.16.23"/>
    <x v="52"/>
    <x v="0"/>
    <x v="0"/>
    <x v="0"/>
    <x v="0"/>
    <x v="0"/>
    <x v="0"/>
    <x v="0"/>
    <x v="0"/>
    <s v="2023-01-27"/>
    <x v="0"/>
    <n v="14"/>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1-2023"/>
  </r>
  <r>
    <x v="0"/>
    <n v="0"/>
    <n v="0"/>
    <n v="0"/>
    <n v="9603"/>
    <x v="3817"/>
    <x v="0"/>
    <x v="0"/>
    <x v="0"/>
    <s v="03.16.23"/>
    <x v="20"/>
    <x v="0"/>
    <x v="0"/>
    <s v="Direção da Educação, Formação Profissional, Emprego"/>
    <s v="03.16.23"/>
    <s v="Direção da Educação, Formação Profissional, Emprego"/>
    <s v="03.16.23"/>
    <x v="37"/>
    <x v="0"/>
    <x v="0"/>
    <x v="0"/>
    <x v="1"/>
    <x v="0"/>
    <x v="0"/>
    <x v="0"/>
    <x v="0"/>
    <s v="2023-01-27"/>
    <x v="0"/>
    <n v="9603"/>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1-2023"/>
  </r>
  <r>
    <x v="0"/>
    <n v="0"/>
    <n v="0"/>
    <n v="0"/>
    <n v="0"/>
    <x v="3817"/>
    <x v="0"/>
    <x v="0"/>
    <x v="0"/>
    <s v="03.16.23"/>
    <x v="20"/>
    <x v="0"/>
    <x v="0"/>
    <s v="Direção da Educação, Formação Profissional, Emprego"/>
    <s v="03.16.23"/>
    <s v="Direção da Educação, Formação Profissional, Emprego"/>
    <s v="03.16.23"/>
    <x v="51"/>
    <x v="0"/>
    <x v="0"/>
    <x v="0"/>
    <x v="0"/>
    <x v="0"/>
    <x v="0"/>
    <x v="0"/>
    <x v="0"/>
    <s v="2023-01-27"/>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1-2023"/>
  </r>
  <r>
    <x v="0"/>
    <n v="0"/>
    <n v="0"/>
    <n v="0"/>
    <n v="0"/>
    <x v="3817"/>
    <x v="0"/>
    <x v="0"/>
    <x v="0"/>
    <s v="03.16.23"/>
    <x v="20"/>
    <x v="0"/>
    <x v="0"/>
    <s v="Direção da Educação, Formação Profissional, Emprego"/>
    <s v="03.16.23"/>
    <s v="Direção da Educação, Formação Profissional, Emprego"/>
    <s v="03.16.23"/>
    <x v="52"/>
    <x v="0"/>
    <x v="0"/>
    <x v="0"/>
    <x v="0"/>
    <x v="0"/>
    <x v="0"/>
    <x v="0"/>
    <x v="0"/>
    <s v="2023-01-27"/>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1-2023"/>
  </r>
  <r>
    <x v="0"/>
    <n v="0"/>
    <n v="0"/>
    <n v="0"/>
    <n v="100"/>
    <x v="3817"/>
    <x v="0"/>
    <x v="0"/>
    <x v="0"/>
    <s v="03.16.23"/>
    <x v="20"/>
    <x v="0"/>
    <x v="0"/>
    <s v="Direção da Educação, Formação Profissional, Emprego"/>
    <s v="03.16.23"/>
    <s v="Direção da Educação, Formação Profissional, Emprego"/>
    <s v="03.16.23"/>
    <x v="37"/>
    <x v="0"/>
    <x v="0"/>
    <x v="0"/>
    <x v="1"/>
    <x v="0"/>
    <x v="0"/>
    <x v="0"/>
    <x v="0"/>
    <s v="2023-01-27"/>
    <x v="0"/>
    <n v="10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1-2023"/>
  </r>
  <r>
    <x v="0"/>
    <n v="0"/>
    <n v="0"/>
    <n v="0"/>
    <n v="34"/>
    <x v="3817"/>
    <x v="0"/>
    <x v="0"/>
    <x v="0"/>
    <s v="03.16.23"/>
    <x v="20"/>
    <x v="0"/>
    <x v="0"/>
    <s v="Direção da Educação, Formação Profissional, Emprego"/>
    <s v="03.16.23"/>
    <s v="Direção da Educação, Formação Profissional, Emprego"/>
    <s v="03.16.23"/>
    <x v="51"/>
    <x v="0"/>
    <x v="0"/>
    <x v="0"/>
    <x v="0"/>
    <x v="0"/>
    <x v="0"/>
    <x v="0"/>
    <x v="0"/>
    <s v="2023-01-27"/>
    <x v="0"/>
    <n v="34"/>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1-2023"/>
  </r>
  <r>
    <x v="0"/>
    <n v="0"/>
    <n v="0"/>
    <n v="0"/>
    <n v="6"/>
    <x v="3817"/>
    <x v="0"/>
    <x v="0"/>
    <x v="0"/>
    <s v="03.16.23"/>
    <x v="20"/>
    <x v="0"/>
    <x v="0"/>
    <s v="Direção da Educação, Formação Profissional, Emprego"/>
    <s v="03.16.23"/>
    <s v="Direção da Educação, Formação Profissional, Emprego"/>
    <s v="03.16.23"/>
    <x v="52"/>
    <x v="0"/>
    <x v="0"/>
    <x v="0"/>
    <x v="0"/>
    <x v="0"/>
    <x v="0"/>
    <x v="0"/>
    <x v="0"/>
    <s v="2023-01-27"/>
    <x v="0"/>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1-2023"/>
  </r>
  <r>
    <x v="0"/>
    <n v="0"/>
    <n v="0"/>
    <n v="0"/>
    <n v="4100"/>
    <x v="3817"/>
    <x v="0"/>
    <x v="0"/>
    <x v="0"/>
    <s v="03.16.23"/>
    <x v="20"/>
    <x v="0"/>
    <x v="0"/>
    <s v="Direção da Educação, Formação Profissional, Emprego"/>
    <s v="03.16.23"/>
    <s v="Direção da Educação, Formação Profissional, Emprego"/>
    <s v="03.16.23"/>
    <x v="37"/>
    <x v="0"/>
    <x v="0"/>
    <x v="0"/>
    <x v="1"/>
    <x v="0"/>
    <x v="0"/>
    <x v="0"/>
    <x v="0"/>
    <s v="2023-01-27"/>
    <x v="0"/>
    <n v="4100"/>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1-2023"/>
  </r>
  <r>
    <x v="0"/>
    <n v="0"/>
    <n v="0"/>
    <n v="0"/>
    <n v="2"/>
    <x v="3817"/>
    <x v="0"/>
    <x v="0"/>
    <x v="0"/>
    <s v="03.16.23"/>
    <x v="20"/>
    <x v="0"/>
    <x v="0"/>
    <s v="Direção da Educação, Formação Profissional, Emprego"/>
    <s v="03.16.23"/>
    <s v="Direção da Educação, Formação Profissional, Emprego"/>
    <s v="03.16.23"/>
    <x v="51"/>
    <x v="0"/>
    <x v="0"/>
    <x v="0"/>
    <x v="0"/>
    <x v="0"/>
    <x v="0"/>
    <x v="0"/>
    <x v="0"/>
    <s v="2023-01-27"/>
    <x v="0"/>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1-2023"/>
  </r>
  <r>
    <x v="0"/>
    <n v="0"/>
    <n v="0"/>
    <n v="0"/>
    <n v="0"/>
    <x v="3817"/>
    <x v="0"/>
    <x v="0"/>
    <x v="0"/>
    <s v="03.16.23"/>
    <x v="20"/>
    <x v="0"/>
    <x v="0"/>
    <s v="Direção da Educação, Formação Profissional, Emprego"/>
    <s v="03.16.23"/>
    <s v="Direção da Educação, Formação Profissional, Emprego"/>
    <s v="03.16.23"/>
    <x v="52"/>
    <x v="0"/>
    <x v="0"/>
    <x v="0"/>
    <x v="0"/>
    <x v="0"/>
    <x v="0"/>
    <x v="0"/>
    <x v="0"/>
    <s v="2023-01-27"/>
    <x v="0"/>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1-2023"/>
  </r>
  <r>
    <x v="0"/>
    <n v="0"/>
    <n v="0"/>
    <n v="0"/>
    <n v="269"/>
    <x v="3817"/>
    <x v="0"/>
    <x v="0"/>
    <x v="0"/>
    <s v="03.16.23"/>
    <x v="20"/>
    <x v="0"/>
    <x v="0"/>
    <s v="Direção da Educação, Formação Profissional, Emprego"/>
    <s v="03.16.23"/>
    <s v="Direção da Educação, Formação Profissional, Emprego"/>
    <s v="03.16.23"/>
    <x v="37"/>
    <x v="0"/>
    <x v="0"/>
    <x v="0"/>
    <x v="1"/>
    <x v="0"/>
    <x v="0"/>
    <x v="0"/>
    <x v="0"/>
    <s v="2023-01-27"/>
    <x v="0"/>
    <n v="26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1-2023"/>
  </r>
  <r>
    <x v="0"/>
    <n v="0"/>
    <n v="0"/>
    <n v="0"/>
    <n v="715"/>
    <x v="3817"/>
    <x v="0"/>
    <x v="0"/>
    <x v="0"/>
    <s v="03.16.23"/>
    <x v="20"/>
    <x v="0"/>
    <x v="0"/>
    <s v="Direção da Educação, Formação Profissional, Emprego"/>
    <s v="03.16.23"/>
    <s v="Direção da Educação, Formação Profissional, Emprego"/>
    <s v="03.16.23"/>
    <x v="51"/>
    <x v="0"/>
    <x v="0"/>
    <x v="0"/>
    <x v="0"/>
    <x v="0"/>
    <x v="0"/>
    <x v="0"/>
    <x v="0"/>
    <s v="2023-01-27"/>
    <x v="0"/>
    <n v="715"/>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1-2023"/>
  </r>
  <r>
    <x v="0"/>
    <n v="0"/>
    <n v="0"/>
    <n v="0"/>
    <n v="126"/>
    <x v="3817"/>
    <x v="0"/>
    <x v="0"/>
    <x v="0"/>
    <s v="03.16.23"/>
    <x v="20"/>
    <x v="0"/>
    <x v="0"/>
    <s v="Direção da Educação, Formação Profissional, Emprego"/>
    <s v="03.16.23"/>
    <s v="Direção da Educação, Formação Profissional, Emprego"/>
    <s v="03.16.23"/>
    <x v="52"/>
    <x v="0"/>
    <x v="0"/>
    <x v="0"/>
    <x v="0"/>
    <x v="0"/>
    <x v="0"/>
    <x v="0"/>
    <x v="0"/>
    <s v="2023-01-27"/>
    <x v="0"/>
    <n v="126"/>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1-2023"/>
  </r>
  <r>
    <x v="0"/>
    <n v="0"/>
    <n v="0"/>
    <n v="0"/>
    <n v="84013"/>
    <x v="3817"/>
    <x v="0"/>
    <x v="0"/>
    <x v="0"/>
    <s v="03.16.23"/>
    <x v="20"/>
    <x v="0"/>
    <x v="0"/>
    <s v="Direção da Educação, Formação Profissional, Emprego"/>
    <s v="03.16.23"/>
    <s v="Direção da Educação, Formação Profissional, Emprego"/>
    <s v="03.16.23"/>
    <x v="37"/>
    <x v="0"/>
    <x v="0"/>
    <x v="0"/>
    <x v="1"/>
    <x v="0"/>
    <x v="0"/>
    <x v="0"/>
    <x v="0"/>
    <s v="2023-01-27"/>
    <x v="0"/>
    <n v="84013"/>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1-2023"/>
  </r>
  <r>
    <x v="0"/>
    <n v="0"/>
    <n v="0"/>
    <n v="0"/>
    <n v="8204"/>
    <x v="3817"/>
    <x v="0"/>
    <x v="0"/>
    <x v="0"/>
    <s v="03.16.23"/>
    <x v="20"/>
    <x v="0"/>
    <x v="0"/>
    <s v="Direção da Educação, Formação Profissional, Emprego"/>
    <s v="03.16.23"/>
    <s v="Direção da Educação, Formação Profissional, Emprego"/>
    <s v="03.16.23"/>
    <x v="51"/>
    <x v="0"/>
    <x v="0"/>
    <x v="0"/>
    <x v="0"/>
    <x v="0"/>
    <x v="0"/>
    <x v="0"/>
    <x v="0"/>
    <s v="2023-01-27"/>
    <x v="0"/>
    <n v="820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1-2023"/>
  </r>
  <r>
    <x v="0"/>
    <n v="0"/>
    <n v="0"/>
    <n v="0"/>
    <n v="1454"/>
    <x v="3817"/>
    <x v="0"/>
    <x v="0"/>
    <x v="0"/>
    <s v="03.16.23"/>
    <x v="20"/>
    <x v="0"/>
    <x v="0"/>
    <s v="Direção da Educação, Formação Profissional, Emprego"/>
    <s v="03.16.23"/>
    <s v="Direção da Educação, Formação Profissional, Emprego"/>
    <s v="03.16.23"/>
    <x v="52"/>
    <x v="0"/>
    <x v="0"/>
    <x v="0"/>
    <x v="0"/>
    <x v="0"/>
    <x v="0"/>
    <x v="0"/>
    <x v="0"/>
    <s v="2023-01-27"/>
    <x v="0"/>
    <n v="145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1-2023"/>
  </r>
  <r>
    <x v="0"/>
    <n v="0"/>
    <n v="0"/>
    <n v="0"/>
    <n v="962586"/>
    <x v="3817"/>
    <x v="0"/>
    <x v="0"/>
    <x v="0"/>
    <s v="03.16.23"/>
    <x v="20"/>
    <x v="0"/>
    <x v="0"/>
    <s v="Direção da Educação, Formação Profissional, Emprego"/>
    <s v="03.16.23"/>
    <s v="Direção da Educação, Formação Profissional, Emprego"/>
    <s v="03.16.23"/>
    <x v="37"/>
    <x v="0"/>
    <x v="0"/>
    <x v="0"/>
    <x v="1"/>
    <x v="0"/>
    <x v="0"/>
    <x v="0"/>
    <x v="0"/>
    <s v="2023-01-27"/>
    <x v="0"/>
    <n v="962586"/>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1-2023"/>
  </r>
  <r>
    <x v="0"/>
    <n v="0"/>
    <n v="0"/>
    <n v="0"/>
    <n v="1310"/>
    <x v="3818"/>
    <x v="0"/>
    <x v="0"/>
    <x v="0"/>
    <s v="03.16.22"/>
    <x v="52"/>
    <x v="0"/>
    <x v="0"/>
    <s v="Direção da Habitação"/>
    <s v="03.16.22"/>
    <s v="Direção da Habitação"/>
    <s v="03.16.22"/>
    <x v="42"/>
    <x v="0"/>
    <x v="0"/>
    <x v="7"/>
    <x v="0"/>
    <x v="0"/>
    <x v="0"/>
    <x v="0"/>
    <x v="0"/>
    <s v="2023-01-27"/>
    <x v="0"/>
    <n v="1310"/>
    <x v="0"/>
    <m/>
    <x v="0"/>
    <m/>
    <x v="2"/>
    <n v="100474696"/>
    <x v="0"/>
    <x v="2"/>
    <s v="Direção da Habitação"/>
    <s v="ORI"/>
    <x v="0"/>
    <m/>
    <x v="0"/>
    <x v="0"/>
    <x v="0"/>
    <x v="0"/>
    <x v="0"/>
    <x v="0"/>
    <x v="0"/>
    <x v="0"/>
    <x v="0"/>
    <x v="0"/>
    <x v="0"/>
    <s v="Direção da Habitação"/>
    <x v="0"/>
    <x v="0"/>
    <x v="0"/>
    <x v="0"/>
    <x v="0"/>
    <x v="0"/>
    <x v="0"/>
    <s v="000000"/>
    <x v="0"/>
    <x v="0"/>
    <x v="2"/>
    <x v="0"/>
    <s v="Pagamento de salário referente a 01-2023"/>
  </r>
  <r>
    <x v="0"/>
    <n v="0"/>
    <n v="0"/>
    <n v="0"/>
    <n v="13669"/>
    <x v="3818"/>
    <x v="0"/>
    <x v="0"/>
    <x v="0"/>
    <s v="03.16.22"/>
    <x v="52"/>
    <x v="0"/>
    <x v="0"/>
    <s v="Direção da Habitação"/>
    <s v="03.16.22"/>
    <s v="Direção da Habitação"/>
    <s v="03.16.22"/>
    <x v="48"/>
    <x v="0"/>
    <x v="0"/>
    <x v="0"/>
    <x v="1"/>
    <x v="0"/>
    <x v="0"/>
    <x v="0"/>
    <x v="0"/>
    <s v="2023-01-27"/>
    <x v="0"/>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1-2023"/>
  </r>
  <r>
    <x v="0"/>
    <n v="0"/>
    <n v="0"/>
    <n v="0"/>
    <n v="857"/>
    <x v="3818"/>
    <x v="0"/>
    <x v="0"/>
    <x v="0"/>
    <s v="03.16.22"/>
    <x v="52"/>
    <x v="0"/>
    <x v="0"/>
    <s v="Direção da Habitação"/>
    <s v="03.16.22"/>
    <s v="Direção da Habitação"/>
    <s v="03.16.22"/>
    <x v="42"/>
    <x v="0"/>
    <x v="0"/>
    <x v="7"/>
    <x v="0"/>
    <x v="0"/>
    <x v="0"/>
    <x v="0"/>
    <x v="0"/>
    <s v="2023-01-27"/>
    <x v="0"/>
    <n v="857"/>
    <x v="0"/>
    <m/>
    <x v="0"/>
    <m/>
    <x v="6"/>
    <n v="100474706"/>
    <x v="0"/>
    <x v="3"/>
    <s v="Direção da Habitação"/>
    <s v="ORI"/>
    <x v="0"/>
    <m/>
    <x v="0"/>
    <x v="0"/>
    <x v="0"/>
    <x v="0"/>
    <x v="0"/>
    <x v="0"/>
    <x v="0"/>
    <x v="0"/>
    <x v="0"/>
    <x v="0"/>
    <x v="0"/>
    <s v="Direção da Habitação"/>
    <x v="0"/>
    <x v="0"/>
    <x v="0"/>
    <x v="0"/>
    <x v="0"/>
    <x v="0"/>
    <x v="0"/>
    <s v="000000"/>
    <x v="0"/>
    <x v="0"/>
    <x v="3"/>
    <x v="0"/>
    <s v="Pagamento de salário referente a 01-2023"/>
  </r>
  <r>
    <x v="0"/>
    <n v="0"/>
    <n v="0"/>
    <n v="0"/>
    <n v="8935"/>
    <x v="3818"/>
    <x v="0"/>
    <x v="0"/>
    <x v="0"/>
    <s v="03.16.22"/>
    <x v="52"/>
    <x v="0"/>
    <x v="0"/>
    <s v="Direção da Habitação"/>
    <s v="03.16.22"/>
    <s v="Direção da Habitação"/>
    <s v="03.16.22"/>
    <x v="48"/>
    <x v="0"/>
    <x v="0"/>
    <x v="0"/>
    <x v="1"/>
    <x v="0"/>
    <x v="0"/>
    <x v="0"/>
    <x v="0"/>
    <s v="2023-01-27"/>
    <x v="0"/>
    <n v="8935"/>
    <x v="0"/>
    <m/>
    <x v="0"/>
    <m/>
    <x v="6"/>
    <n v="100474706"/>
    <x v="0"/>
    <x v="3"/>
    <s v="Direção da Habitação"/>
    <s v="ORI"/>
    <x v="0"/>
    <m/>
    <x v="0"/>
    <x v="0"/>
    <x v="0"/>
    <x v="0"/>
    <x v="0"/>
    <x v="0"/>
    <x v="0"/>
    <x v="0"/>
    <x v="0"/>
    <x v="0"/>
    <x v="0"/>
    <s v="Direção da Habitação"/>
    <x v="0"/>
    <x v="0"/>
    <x v="0"/>
    <x v="0"/>
    <x v="0"/>
    <x v="0"/>
    <x v="0"/>
    <s v="000000"/>
    <x v="0"/>
    <x v="0"/>
    <x v="3"/>
    <x v="0"/>
    <s v="Pagamento de salário referente a 01-2023"/>
  </r>
  <r>
    <x v="0"/>
    <n v="0"/>
    <n v="0"/>
    <n v="0"/>
    <n v="9573"/>
    <x v="3818"/>
    <x v="0"/>
    <x v="0"/>
    <x v="0"/>
    <s v="03.16.22"/>
    <x v="52"/>
    <x v="0"/>
    <x v="0"/>
    <s v="Direção da Habitação"/>
    <s v="03.16.22"/>
    <s v="Direção da Habitação"/>
    <s v="03.16.22"/>
    <x v="42"/>
    <x v="0"/>
    <x v="0"/>
    <x v="7"/>
    <x v="0"/>
    <x v="0"/>
    <x v="0"/>
    <x v="0"/>
    <x v="0"/>
    <s v="2023-01-27"/>
    <x v="0"/>
    <n v="9573"/>
    <x v="0"/>
    <m/>
    <x v="0"/>
    <m/>
    <x v="4"/>
    <n v="100474693"/>
    <x v="0"/>
    <x v="0"/>
    <s v="Direção da Habitação"/>
    <s v="ORI"/>
    <x v="0"/>
    <m/>
    <x v="0"/>
    <x v="0"/>
    <x v="0"/>
    <x v="0"/>
    <x v="0"/>
    <x v="0"/>
    <x v="0"/>
    <x v="0"/>
    <x v="0"/>
    <x v="0"/>
    <x v="0"/>
    <s v="Direção da Habitação"/>
    <x v="0"/>
    <x v="0"/>
    <x v="0"/>
    <x v="0"/>
    <x v="0"/>
    <x v="0"/>
    <x v="0"/>
    <s v="000000"/>
    <x v="0"/>
    <x v="0"/>
    <x v="0"/>
    <x v="0"/>
    <s v="Pagamento de salário referente a 01-2023"/>
  </r>
  <r>
    <x v="0"/>
    <n v="0"/>
    <n v="0"/>
    <n v="0"/>
    <n v="99796"/>
    <x v="3818"/>
    <x v="0"/>
    <x v="0"/>
    <x v="0"/>
    <s v="03.16.22"/>
    <x v="52"/>
    <x v="0"/>
    <x v="0"/>
    <s v="Direção da Habitação"/>
    <s v="03.16.22"/>
    <s v="Direção da Habitação"/>
    <s v="03.16.22"/>
    <x v="48"/>
    <x v="0"/>
    <x v="0"/>
    <x v="0"/>
    <x v="1"/>
    <x v="0"/>
    <x v="0"/>
    <x v="0"/>
    <x v="0"/>
    <s v="2023-01-27"/>
    <x v="0"/>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1-2023"/>
  </r>
  <r>
    <x v="0"/>
    <n v="0"/>
    <n v="0"/>
    <n v="0"/>
    <n v="550"/>
    <x v="3819"/>
    <x v="0"/>
    <x v="0"/>
    <x v="0"/>
    <s v="03.16.21"/>
    <x v="25"/>
    <x v="0"/>
    <x v="0"/>
    <s v="Dir. Turismo, Investimento e Emprendedorismo"/>
    <s v="03.16.21"/>
    <s v="Dir. Turismo, Investimento e Emprendedorismo"/>
    <s v="03.16.21"/>
    <x v="42"/>
    <x v="0"/>
    <x v="0"/>
    <x v="7"/>
    <x v="0"/>
    <x v="0"/>
    <x v="0"/>
    <x v="0"/>
    <x v="0"/>
    <s v="2023-01-27"/>
    <x v="0"/>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1-2023"/>
  </r>
  <r>
    <x v="0"/>
    <n v="0"/>
    <n v="0"/>
    <n v="0"/>
    <n v="5861"/>
    <x v="3819"/>
    <x v="0"/>
    <x v="0"/>
    <x v="0"/>
    <s v="03.16.21"/>
    <x v="25"/>
    <x v="0"/>
    <x v="0"/>
    <s v="Dir. Turismo, Investimento e Emprendedorismo"/>
    <s v="03.16.21"/>
    <s v="Dir. Turismo, Investimento e Emprendedorismo"/>
    <s v="03.16.21"/>
    <x v="48"/>
    <x v="0"/>
    <x v="0"/>
    <x v="0"/>
    <x v="1"/>
    <x v="0"/>
    <x v="0"/>
    <x v="0"/>
    <x v="0"/>
    <s v="2023-01-27"/>
    <x v="0"/>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1-2023"/>
  </r>
  <r>
    <x v="0"/>
    <n v="0"/>
    <n v="0"/>
    <n v="0"/>
    <n v="7110"/>
    <x v="3819"/>
    <x v="0"/>
    <x v="0"/>
    <x v="0"/>
    <s v="03.16.21"/>
    <x v="25"/>
    <x v="0"/>
    <x v="0"/>
    <s v="Dir. Turismo, Investimento e Emprendedorismo"/>
    <s v="03.16.21"/>
    <s v="Dir. Turismo, Investimento e Emprendedorismo"/>
    <s v="03.16.21"/>
    <x v="42"/>
    <x v="0"/>
    <x v="0"/>
    <x v="7"/>
    <x v="0"/>
    <x v="0"/>
    <x v="0"/>
    <x v="0"/>
    <x v="0"/>
    <s v="2023-01-27"/>
    <x v="0"/>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1-2023"/>
  </r>
  <r>
    <x v="0"/>
    <n v="0"/>
    <n v="0"/>
    <n v="0"/>
    <n v="75739"/>
    <x v="3819"/>
    <x v="0"/>
    <x v="0"/>
    <x v="0"/>
    <s v="03.16.21"/>
    <x v="25"/>
    <x v="0"/>
    <x v="0"/>
    <s v="Dir. Turismo, Investimento e Emprendedorismo"/>
    <s v="03.16.21"/>
    <s v="Dir. Turismo, Investimento e Emprendedorismo"/>
    <s v="03.16.21"/>
    <x v="48"/>
    <x v="0"/>
    <x v="0"/>
    <x v="0"/>
    <x v="1"/>
    <x v="0"/>
    <x v="0"/>
    <x v="0"/>
    <x v="0"/>
    <s v="2023-01-27"/>
    <x v="0"/>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1-2023"/>
  </r>
  <r>
    <x v="0"/>
    <n v="0"/>
    <n v="0"/>
    <n v="0"/>
    <n v="10834"/>
    <x v="3820"/>
    <x v="0"/>
    <x v="0"/>
    <x v="0"/>
    <s v="03.16.20"/>
    <x v="26"/>
    <x v="0"/>
    <x v="0"/>
    <s v="Dir. do Comércio, Indústria, Transporte Feiras e Pesca"/>
    <s v="03.16.20"/>
    <s v="Dir. do Comércio, Indústria, Transporte Feiras e Pesca"/>
    <s v="03.16.20"/>
    <x v="49"/>
    <x v="0"/>
    <x v="0"/>
    <x v="0"/>
    <x v="1"/>
    <x v="0"/>
    <x v="0"/>
    <x v="0"/>
    <x v="0"/>
    <s v="2023-01-27"/>
    <x v="0"/>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1-2023"/>
  </r>
  <r>
    <x v="0"/>
    <n v="0"/>
    <n v="0"/>
    <n v="0"/>
    <n v="8213"/>
    <x v="3820"/>
    <x v="0"/>
    <x v="0"/>
    <x v="0"/>
    <s v="03.16.20"/>
    <x v="26"/>
    <x v="0"/>
    <x v="0"/>
    <s v="Dir. do Comércio, Indústria, Transporte Feiras e Pesca"/>
    <s v="03.16.20"/>
    <s v="Dir. do Comércio, Indústria, Transporte Feiras e Pesca"/>
    <s v="03.16.20"/>
    <x v="49"/>
    <x v="0"/>
    <x v="0"/>
    <x v="0"/>
    <x v="1"/>
    <x v="0"/>
    <x v="0"/>
    <x v="0"/>
    <x v="0"/>
    <s v="2023-01-27"/>
    <x v="0"/>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1-2023"/>
  </r>
  <r>
    <x v="0"/>
    <n v="0"/>
    <n v="0"/>
    <n v="0"/>
    <n v="83615"/>
    <x v="3820"/>
    <x v="0"/>
    <x v="0"/>
    <x v="0"/>
    <s v="03.16.20"/>
    <x v="26"/>
    <x v="0"/>
    <x v="0"/>
    <s v="Dir. do Comércio, Indústria, Transporte Feiras e Pesca"/>
    <s v="03.16.20"/>
    <s v="Dir. do Comércio, Indústria, Transporte Feiras e Pesca"/>
    <s v="03.16.20"/>
    <x v="49"/>
    <x v="0"/>
    <x v="0"/>
    <x v="0"/>
    <x v="1"/>
    <x v="0"/>
    <x v="0"/>
    <x v="0"/>
    <x v="0"/>
    <s v="2023-01-27"/>
    <x v="0"/>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1-2023"/>
  </r>
  <r>
    <x v="0"/>
    <n v="0"/>
    <n v="0"/>
    <n v="0"/>
    <n v="320"/>
    <x v="3821"/>
    <x v="0"/>
    <x v="0"/>
    <x v="0"/>
    <s v="03.16.19"/>
    <x v="47"/>
    <x v="0"/>
    <x v="0"/>
    <s v="Direção de Inovação e Desporto"/>
    <s v="03.16.19"/>
    <s v="Direção de Inovação e Desporto"/>
    <s v="03.16.19"/>
    <x v="42"/>
    <x v="0"/>
    <x v="0"/>
    <x v="7"/>
    <x v="0"/>
    <x v="0"/>
    <x v="0"/>
    <x v="0"/>
    <x v="0"/>
    <s v="2023-01-27"/>
    <x v="0"/>
    <n v="320"/>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1-2023"/>
  </r>
  <r>
    <x v="0"/>
    <n v="0"/>
    <n v="0"/>
    <n v="0"/>
    <n v="1049"/>
    <x v="3821"/>
    <x v="0"/>
    <x v="0"/>
    <x v="0"/>
    <s v="03.16.19"/>
    <x v="47"/>
    <x v="0"/>
    <x v="0"/>
    <s v="Direção de Inovação e Desporto"/>
    <s v="03.16.19"/>
    <s v="Direção de Inovação e Desporto"/>
    <s v="03.16.19"/>
    <x v="71"/>
    <x v="0"/>
    <x v="0"/>
    <x v="0"/>
    <x v="0"/>
    <x v="0"/>
    <x v="0"/>
    <x v="0"/>
    <x v="0"/>
    <s v="2023-01-27"/>
    <x v="0"/>
    <n v="1049"/>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1-2023"/>
  </r>
  <r>
    <x v="0"/>
    <n v="0"/>
    <n v="0"/>
    <n v="0"/>
    <n v="10130"/>
    <x v="3821"/>
    <x v="0"/>
    <x v="0"/>
    <x v="0"/>
    <s v="03.16.19"/>
    <x v="47"/>
    <x v="0"/>
    <x v="0"/>
    <s v="Direção de Inovação e Desporto"/>
    <s v="03.16.19"/>
    <s v="Direção de Inovação e Desporto"/>
    <s v="03.16.19"/>
    <x v="37"/>
    <x v="0"/>
    <x v="0"/>
    <x v="0"/>
    <x v="1"/>
    <x v="0"/>
    <x v="0"/>
    <x v="0"/>
    <x v="0"/>
    <s v="2023-01-27"/>
    <x v="0"/>
    <n v="10130"/>
    <x v="0"/>
    <m/>
    <x v="0"/>
    <m/>
    <x v="3"/>
    <n v="100479277"/>
    <x v="0"/>
    <x v="1"/>
    <s v="Direção de Inovação e Desporto"/>
    <s v="ORI"/>
    <x v="0"/>
    <m/>
    <x v="0"/>
    <x v="0"/>
    <x v="0"/>
    <x v="0"/>
    <x v="0"/>
    <x v="0"/>
    <x v="0"/>
    <x v="0"/>
    <x v="0"/>
    <x v="0"/>
    <x v="0"/>
    <s v="Direção de Inovação e Desporto"/>
    <x v="0"/>
    <x v="0"/>
    <x v="0"/>
    <x v="0"/>
    <x v="0"/>
    <x v="0"/>
    <x v="0"/>
    <s v="000000"/>
    <x v="0"/>
    <x v="0"/>
    <x v="1"/>
    <x v="0"/>
    <s v="Pagamento de salário referente a 01-2023"/>
  </r>
  <r>
    <x v="0"/>
    <n v="0"/>
    <n v="0"/>
    <n v="0"/>
    <n v="249"/>
    <x v="3821"/>
    <x v="0"/>
    <x v="0"/>
    <x v="0"/>
    <s v="03.16.19"/>
    <x v="47"/>
    <x v="0"/>
    <x v="0"/>
    <s v="Direção de Inovação e Desporto"/>
    <s v="03.16.19"/>
    <s v="Direção de Inovação e Desporto"/>
    <s v="03.16.19"/>
    <x v="42"/>
    <x v="0"/>
    <x v="0"/>
    <x v="7"/>
    <x v="0"/>
    <x v="0"/>
    <x v="0"/>
    <x v="0"/>
    <x v="0"/>
    <s v="2023-01-27"/>
    <x v="0"/>
    <n v="249"/>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1-2023"/>
  </r>
  <r>
    <x v="0"/>
    <n v="0"/>
    <n v="0"/>
    <n v="0"/>
    <n v="818"/>
    <x v="3821"/>
    <x v="0"/>
    <x v="0"/>
    <x v="0"/>
    <s v="03.16.19"/>
    <x v="47"/>
    <x v="0"/>
    <x v="0"/>
    <s v="Direção de Inovação e Desporto"/>
    <s v="03.16.19"/>
    <s v="Direção de Inovação e Desporto"/>
    <s v="03.16.19"/>
    <x v="71"/>
    <x v="0"/>
    <x v="0"/>
    <x v="0"/>
    <x v="0"/>
    <x v="0"/>
    <x v="0"/>
    <x v="0"/>
    <x v="0"/>
    <s v="2023-01-27"/>
    <x v="0"/>
    <n v="818"/>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1-2023"/>
  </r>
  <r>
    <x v="0"/>
    <n v="0"/>
    <n v="0"/>
    <n v="0"/>
    <n v="7899"/>
    <x v="3821"/>
    <x v="0"/>
    <x v="0"/>
    <x v="0"/>
    <s v="03.16.19"/>
    <x v="47"/>
    <x v="0"/>
    <x v="0"/>
    <s v="Direção de Inovação e Desporto"/>
    <s v="03.16.19"/>
    <s v="Direção de Inovação e Desporto"/>
    <s v="03.16.19"/>
    <x v="37"/>
    <x v="0"/>
    <x v="0"/>
    <x v="0"/>
    <x v="1"/>
    <x v="0"/>
    <x v="0"/>
    <x v="0"/>
    <x v="0"/>
    <s v="2023-01-27"/>
    <x v="0"/>
    <n v="7899"/>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1-2023"/>
  </r>
  <r>
    <x v="0"/>
    <n v="0"/>
    <n v="0"/>
    <n v="0"/>
    <n v="1563"/>
    <x v="3821"/>
    <x v="0"/>
    <x v="0"/>
    <x v="0"/>
    <s v="03.16.19"/>
    <x v="47"/>
    <x v="0"/>
    <x v="0"/>
    <s v="Direção de Inovação e Desporto"/>
    <s v="03.16.19"/>
    <s v="Direção de Inovação e Desporto"/>
    <s v="03.16.19"/>
    <x v="42"/>
    <x v="0"/>
    <x v="0"/>
    <x v="7"/>
    <x v="0"/>
    <x v="0"/>
    <x v="0"/>
    <x v="0"/>
    <x v="0"/>
    <s v="2023-01-27"/>
    <x v="0"/>
    <n v="1563"/>
    <x v="0"/>
    <m/>
    <x v="0"/>
    <m/>
    <x v="83"/>
    <n v="100479279"/>
    <x v="0"/>
    <x v="12"/>
    <s v="Direção de Inovação e Desporto"/>
    <s v="ORI"/>
    <x v="0"/>
    <m/>
    <x v="0"/>
    <x v="0"/>
    <x v="0"/>
    <x v="0"/>
    <x v="0"/>
    <x v="0"/>
    <x v="0"/>
    <x v="0"/>
    <x v="0"/>
    <x v="0"/>
    <x v="0"/>
    <s v="Direção de Inovação e Desporto"/>
    <x v="0"/>
    <x v="0"/>
    <x v="0"/>
    <x v="0"/>
    <x v="0"/>
    <x v="0"/>
    <x v="0"/>
    <s v="000000"/>
    <x v="0"/>
    <x v="0"/>
    <x v="12"/>
    <x v="0"/>
    <s v="Pagamento de salário referente a 01-2023"/>
  </r>
  <r>
    <x v="0"/>
    <n v="0"/>
    <n v="0"/>
    <n v="0"/>
    <n v="5120"/>
    <x v="3821"/>
    <x v="0"/>
    <x v="0"/>
    <x v="0"/>
    <s v="03.16.19"/>
    <x v="47"/>
    <x v="0"/>
    <x v="0"/>
    <s v="Direção de Inovação e Desporto"/>
    <s v="03.16.19"/>
    <s v="Direção de Inovação e Desporto"/>
    <s v="03.16.19"/>
    <x v="71"/>
    <x v="0"/>
    <x v="0"/>
    <x v="0"/>
    <x v="0"/>
    <x v="0"/>
    <x v="0"/>
    <x v="0"/>
    <x v="0"/>
    <s v="2023-01-27"/>
    <x v="0"/>
    <n v="5120"/>
    <x v="0"/>
    <m/>
    <x v="0"/>
    <m/>
    <x v="83"/>
    <n v="100479279"/>
    <x v="0"/>
    <x v="12"/>
    <s v="Direção de Inovação e Desporto"/>
    <s v="ORI"/>
    <x v="0"/>
    <m/>
    <x v="0"/>
    <x v="0"/>
    <x v="0"/>
    <x v="0"/>
    <x v="0"/>
    <x v="0"/>
    <x v="0"/>
    <x v="0"/>
    <x v="0"/>
    <x v="0"/>
    <x v="0"/>
    <s v="Direção de Inovação e Desporto"/>
    <x v="0"/>
    <x v="0"/>
    <x v="0"/>
    <x v="0"/>
    <x v="0"/>
    <x v="0"/>
    <x v="0"/>
    <s v="000000"/>
    <x v="0"/>
    <x v="0"/>
    <x v="12"/>
    <x v="0"/>
    <s v="Pagamento de salário referente a 01-2023"/>
  </r>
  <r>
    <x v="0"/>
    <n v="0"/>
    <n v="0"/>
    <n v="0"/>
    <n v="49405"/>
    <x v="3821"/>
    <x v="0"/>
    <x v="0"/>
    <x v="0"/>
    <s v="03.16.19"/>
    <x v="47"/>
    <x v="0"/>
    <x v="0"/>
    <s v="Direção de Inovação e Desporto"/>
    <s v="03.16.19"/>
    <s v="Direção de Inovação e Desporto"/>
    <s v="03.16.19"/>
    <x v="37"/>
    <x v="0"/>
    <x v="0"/>
    <x v="0"/>
    <x v="1"/>
    <x v="0"/>
    <x v="0"/>
    <x v="0"/>
    <x v="0"/>
    <s v="2023-01-27"/>
    <x v="0"/>
    <n v="49405"/>
    <x v="0"/>
    <m/>
    <x v="0"/>
    <m/>
    <x v="83"/>
    <n v="100479279"/>
    <x v="0"/>
    <x v="12"/>
    <s v="Direção de Inovação e Desporto"/>
    <s v="ORI"/>
    <x v="0"/>
    <m/>
    <x v="0"/>
    <x v="0"/>
    <x v="0"/>
    <x v="0"/>
    <x v="0"/>
    <x v="0"/>
    <x v="0"/>
    <x v="0"/>
    <x v="0"/>
    <x v="0"/>
    <x v="0"/>
    <s v="Direção de Inovação e Desporto"/>
    <x v="0"/>
    <x v="0"/>
    <x v="0"/>
    <x v="0"/>
    <x v="0"/>
    <x v="0"/>
    <x v="0"/>
    <s v="000000"/>
    <x v="0"/>
    <x v="0"/>
    <x v="12"/>
    <x v="0"/>
    <s v="Pagamento de salário referente a 01-2023"/>
  </r>
  <r>
    <x v="0"/>
    <n v="0"/>
    <n v="0"/>
    <n v="0"/>
    <n v="262"/>
    <x v="3821"/>
    <x v="0"/>
    <x v="0"/>
    <x v="0"/>
    <s v="03.16.19"/>
    <x v="47"/>
    <x v="0"/>
    <x v="0"/>
    <s v="Direção de Inovação e Desporto"/>
    <s v="03.16.19"/>
    <s v="Direção de Inovação e Desporto"/>
    <s v="03.16.19"/>
    <x v="42"/>
    <x v="0"/>
    <x v="0"/>
    <x v="7"/>
    <x v="0"/>
    <x v="0"/>
    <x v="0"/>
    <x v="0"/>
    <x v="0"/>
    <s v="2023-01-27"/>
    <x v="0"/>
    <n v="262"/>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1-2023"/>
  </r>
  <r>
    <x v="0"/>
    <n v="0"/>
    <n v="0"/>
    <n v="0"/>
    <n v="858"/>
    <x v="3821"/>
    <x v="0"/>
    <x v="0"/>
    <x v="0"/>
    <s v="03.16.19"/>
    <x v="47"/>
    <x v="0"/>
    <x v="0"/>
    <s v="Direção de Inovação e Desporto"/>
    <s v="03.16.19"/>
    <s v="Direção de Inovação e Desporto"/>
    <s v="03.16.19"/>
    <x v="71"/>
    <x v="0"/>
    <x v="0"/>
    <x v="0"/>
    <x v="0"/>
    <x v="0"/>
    <x v="0"/>
    <x v="0"/>
    <x v="0"/>
    <s v="2023-01-27"/>
    <x v="0"/>
    <n v="858"/>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1-2023"/>
  </r>
  <r>
    <x v="0"/>
    <n v="0"/>
    <n v="0"/>
    <n v="0"/>
    <n v="8281"/>
    <x v="3821"/>
    <x v="0"/>
    <x v="0"/>
    <x v="0"/>
    <s v="03.16.19"/>
    <x v="47"/>
    <x v="0"/>
    <x v="0"/>
    <s v="Direção de Inovação e Desporto"/>
    <s v="03.16.19"/>
    <s v="Direção de Inovação e Desporto"/>
    <s v="03.16.19"/>
    <x v="37"/>
    <x v="0"/>
    <x v="0"/>
    <x v="0"/>
    <x v="1"/>
    <x v="0"/>
    <x v="0"/>
    <x v="0"/>
    <x v="0"/>
    <s v="2023-01-27"/>
    <x v="0"/>
    <n v="8281"/>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1-2023"/>
  </r>
  <r>
    <x v="0"/>
    <n v="0"/>
    <n v="0"/>
    <n v="0"/>
    <n v="3046"/>
    <x v="3821"/>
    <x v="0"/>
    <x v="0"/>
    <x v="0"/>
    <s v="03.16.19"/>
    <x v="47"/>
    <x v="0"/>
    <x v="0"/>
    <s v="Direção de Inovação e Desporto"/>
    <s v="03.16.19"/>
    <s v="Direção de Inovação e Desporto"/>
    <s v="03.16.19"/>
    <x v="42"/>
    <x v="0"/>
    <x v="0"/>
    <x v="7"/>
    <x v="0"/>
    <x v="0"/>
    <x v="0"/>
    <x v="0"/>
    <x v="0"/>
    <s v="2023-01-27"/>
    <x v="0"/>
    <n v="3046"/>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1-2023"/>
  </r>
  <r>
    <x v="0"/>
    <n v="0"/>
    <n v="0"/>
    <n v="0"/>
    <n v="9974"/>
    <x v="3821"/>
    <x v="0"/>
    <x v="0"/>
    <x v="0"/>
    <s v="03.16.19"/>
    <x v="47"/>
    <x v="0"/>
    <x v="0"/>
    <s v="Direção de Inovação e Desporto"/>
    <s v="03.16.19"/>
    <s v="Direção de Inovação e Desporto"/>
    <s v="03.16.19"/>
    <x v="71"/>
    <x v="0"/>
    <x v="0"/>
    <x v="0"/>
    <x v="0"/>
    <x v="0"/>
    <x v="0"/>
    <x v="0"/>
    <x v="0"/>
    <s v="2023-01-27"/>
    <x v="0"/>
    <n v="9974"/>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1-2023"/>
  </r>
  <r>
    <x v="0"/>
    <n v="0"/>
    <n v="0"/>
    <n v="0"/>
    <n v="96198"/>
    <x v="3821"/>
    <x v="0"/>
    <x v="0"/>
    <x v="0"/>
    <s v="03.16.19"/>
    <x v="47"/>
    <x v="0"/>
    <x v="0"/>
    <s v="Direção de Inovação e Desporto"/>
    <s v="03.16.19"/>
    <s v="Direção de Inovação e Desporto"/>
    <s v="03.16.19"/>
    <x v="37"/>
    <x v="0"/>
    <x v="0"/>
    <x v="0"/>
    <x v="1"/>
    <x v="0"/>
    <x v="0"/>
    <x v="0"/>
    <x v="0"/>
    <s v="2023-01-27"/>
    <x v="0"/>
    <n v="96198"/>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1-2023"/>
  </r>
  <r>
    <x v="0"/>
    <n v="0"/>
    <n v="0"/>
    <n v="0"/>
    <n v="21"/>
    <x v="3822"/>
    <x v="0"/>
    <x v="0"/>
    <x v="0"/>
    <s v="03.16.17"/>
    <x v="53"/>
    <x v="0"/>
    <x v="0"/>
    <s v="Direção Proteção Civil"/>
    <s v="03.16.17"/>
    <s v="Direção Proteção Civil"/>
    <s v="03.16.17"/>
    <x v="54"/>
    <x v="0"/>
    <x v="0"/>
    <x v="0"/>
    <x v="0"/>
    <x v="0"/>
    <x v="0"/>
    <x v="0"/>
    <x v="0"/>
    <s v="2023-01-27"/>
    <x v="0"/>
    <n v="21"/>
    <x v="0"/>
    <m/>
    <x v="0"/>
    <m/>
    <x v="2"/>
    <n v="100474696"/>
    <x v="0"/>
    <x v="2"/>
    <s v="Direção Proteção Civil"/>
    <s v="ORI"/>
    <x v="0"/>
    <m/>
    <x v="0"/>
    <x v="0"/>
    <x v="0"/>
    <x v="0"/>
    <x v="0"/>
    <x v="0"/>
    <x v="0"/>
    <x v="0"/>
    <x v="0"/>
    <x v="0"/>
    <x v="0"/>
    <s v="Direção Proteção Civil"/>
    <x v="0"/>
    <x v="0"/>
    <x v="0"/>
    <x v="0"/>
    <x v="0"/>
    <x v="0"/>
    <x v="0"/>
    <s v="000000"/>
    <x v="0"/>
    <x v="0"/>
    <x v="2"/>
    <x v="0"/>
    <s v="Pagamento de salário referente a 01-2023"/>
  </r>
  <r>
    <x v="0"/>
    <n v="0"/>
    <n v="0"/>
    <n v="0"/>
    <n v="19"/>
    <x v="3822"/>
    <x v="0"/>
    <x v="0"/>
    <x v="0"/>
    <s v="03.16.17"/>
    <x v="53"/>
    <x v="0"/>
    <x v="0"/>
    <s v="Direção Proteção Civil"/>
    <s v="03.16.17"/>
    <s v="Direção Proteção Civil"/>
    <s v="03.16.17"/>
    <x v="51"/>
    <x v="0"/>
    <x v="0"/>
    <x v="0"/>
    <x v="0"/>
    <x v="0"/>
    <x v="0"/>
    <x v="0"/>
    <x v="0"/>
    <s v="2023-01-27"/>
    <x v="0"/>
    <n v="19"/>
    <x v="0"/>
    <m/>
    <x v="0"/>
    <m/>
    <x v="2"/>
    <n v="100474696"/>
    <x v="0"/>
    <x v="2"/>
    <s v="Direção Proteção Civil"/>
    <s v="ORI"/>
    <x v="0"/>
    <m/>
    <x v="0"/>
    <x v="0"/>
    <x v="0"/>
    <x v="0"/>
    <x v="0"/>
    <x v="0"/>
    <x v="0"/>
    <x v="0"/>
    <x v="0"/>
    <x v="0"/>
    <x v="0"/>
    <s v="Direção Proteção Civil"/>
    <x v="0"/>
    <x v="0"/>
    <x v="0"/>
    <x v="0"/>
    <x v="0"/>
    <x v="0"/>
    <x v="0"/>
    <s v="000000"/>
    <x v="0"/>
    <x v="0"/>
    <x v="2"/>
    <x v="0"/>
    <s v="Pagamento de salário referente a 01-2023"/>
  </r>
  <r>
    <x v="0"/>
    <n v="0"/>
    <n v="0"/>
    <n v="0"/>
    <n v="160"/>
    <x v="3822"/>
    <x v="0"/>
    <x v="0"/>
    <x v="0"/>
    <s v="03.16.17"/>
    <x v="53"/>
    <x v="0"/>
    <x v="0"/>
    <s v="Direção Proteção Civil"/>
    <s v="03.16.17"/>
    <s v="Direção Proteção Civil"/>
    <s v="03.16.17"/>
    <x v="37"/>
    <x v="0"/>
    <x v="0"/>
    <x v="0"/>
    <x v="1"/>
    <x v="0"/>
    <x v="0"/>
    <x v="0"/>
    <x v="0"/>
    <s v="2023-01-27"/>
    <x v="0"/>
    <n v="160"/>
    <x v="0"/>
    <m/>
    <x v="0"/>
    <m/>
    <x v="2"/>
    <n v="100474696"/>
    <x v="0"/>
    <x v="2"/>
    <s v="Direção Proteção Civil"/>
    <s v="ORI"/>
    <x v="0"/>
    <m/>
    <x v="0"/>
    <x v="0"/>
    <x v="0"/>
    <x v="0"/>
    <x v="0"/>
    <x v="0"/>
    <x v="0"/>
    <x v="0"/>
    <x v="0"/>
    <x v="0"/>
    <x v="0"/>
    <s v="Direção Proteção Civil"/>
    <x v="0"/>
    <x v="0"/>
    <x v="0"/>
    <x v="0"/>
    <x v="0"/>
    <x v="0"/>
    <x v="0"/>
    <s v="000000"/>
    <x v="0"/>
    <x v="0"/>
    <x v="2"/>
    <x v="0"/>
    <s v="Pagamento de salário referente a 01-2023"/>
  </r>
  <r>
    <x v="0"/>
    <n v="0"/>
    <n v="0"/>
    <n v="0"/>
    <n v="57"/>
    <x v="3822"/>
    <x v="0"/>
    <x v="0"/>
    <x v="0"/>
    <s v="03.16.17"/>
    <x v="53"/>
    <x v="0"/>
    <x v="0"/>
    <s v="Direção Proteção Civil"/>
    <s v="03.16.17"/>
    <s v="Direção Proteção Civil"/>
    <s v="03.16.17"/>
    <x v="54"/>
    <x v="0"/>
    <x v="0"/>
    <x v="0"/>
    <x v="0"/>
    <x v="0"/>
    <x v="0"/>
    <x v="0"/>
    <x v="0"/>
    <s v="2023-01-27"/>
    <x v="0"/>
    <n v="57"/>
    <x v="0"/>
    <m/>
    <x v="0"/>
    <m/>
    <x v="82"/>
    <n v="100478986"/>
    <x v="0"/>
    <x v="7"/>
    <s v="Direção Proteção Civil"/>
    <s v="ORI"/>
    <x v="0"/>
    <m/>
    <x v="0"/>
    <x v="0"/>
    <x v="0"/>
    <x v="0"/>
    <x v="0"/>
    <x v="0"/>
    <x v="0"/>
    <x v="0"/>
    <x v="0"/>
    <x v="0"/>
    <x v="0"/>
    <s v="Direção Proteção Civil"/>
    <x v="0"/>
    <x v="0"/>
    <x v="0"/>
    <x v="0"/>
    <x v="0"/>
    <x v="0"/>
    <x v="0"/>
    <s v="000000"/>
    <x v="0"/>
    <x v="0"/>
    <x v="7"/>
    <x v="0"/>
    <s v="Pagamento de salário referente a 01-2023"/>
  </r>
  <r>
    <x v="0"/>
    <n v="0"/>
    <n v="0"/>
    <n v="0"/>
    <n v="49"/>
    <x v="3822"/>
    <x v="0"/>
    <x v="0"/>
    <x v="0"/>
    <s v="03.16.17"/>
    <x v="53"/>
    <x v="0"/>
    <x v="0"/>
    <s v="Direção Proteção Civil"/>
    <s v="03.16.17"/>
    <s v="Direção Proteção Civil"/>
    <s v="03.16.17"/>
    <x v="51"/>
    <x v="0"/>
    <x v="0"/>
    <x v="0"/>
    <x v="0"/>
    <x v="0"/>
    <x v="0"/>
    <x v="0"/>
    <x v="0"/>
    <s v="2023-01-27"/>
    <x v="0"/>
    <n v="49"/>
    <x v="0"/>
    <m/>
    <x v="0"/>
    <m/>
    <x v="82"/>
    <n v="100478986"/>
    <x v="0"/>
    <x v="7"/>
    <s v="Direção Proteção Civil"/>
    <s v="ORI"/>
    <x v="0"/>
    <m/>
    <x v="0"/>
    <x v="0"/>
    <x v="0"/>
    <x v="0"/>
    <x v="0"/>
    <x v="0"/>
    <x v="0"/>
    <x v="0"/>
    <x v="0"/>
    <x v="0"/>
    <x v="0"/>
    <s v="Direção Proteção Civil"/>
    <x v="0"/>
    <x v="0"/>
    <x v="0"/>
    <x v="0"/>
    <x v="0"/>
    <x v="0"/>
    <x v="0"/>
    <s v="000000"/>
    <x v="0"/>
    <x v="0"/>
    <x v="7"/>
    <x v="0"/>
    <s v="Pagamento de salário referente a 01-2023"/>
  </r>
  <r>
    <x v="0"/>
    <n v="0"/>
    <n v="0"/>
    <n v="0"/>
    <n v="417"/>
    <x v="3822"/>
    <x v="0"/>
    <x v="0"/>
    <x v="0"/>
    <s v="03.16.17"/>
    <x v="53"/>
    <x v="0"/>
    <x v="0"/>
    <s v="Direção Proteção Civil"/>
    <s v="03.16.17"/>
    <s v="Direção Proteção Civil"/>
    <s v="03.16.17"/>
    <x v="37"/>
    <x v="0"/>
    <x v="0"/>
    <x v="0"/>
    <x v="1"/>
    <x v="0"/>
    <x v="0"/>
    <x v="0"/>
    <x v="0"/>
    <s v="2023-01-27"/>
    <x v="0"/>
    <n v="417"/>
    <x v="0"/>
    <m/>
    <x v="0"/>
    <m/>
    <x v="82"/>
    <n v="100478986"/>
    <x v="0"/>
    <x v="7"/>
    <s v="Direção Proteção Civil"/>
    <s v="ORI"/>
    <x v="0"/>
    <m/>
    <x v="0"/>
    <x v="0"/>
    <x v="0"/>
    <x v="0"/>
    <x v="0"/>
    <x v="0"/>
    <x v="0"/>
    <x v="0"/>
    <x v="0"/>
    <x v="0"/>
    <x v="0"/>
    <s v="Direção Proteção Civil"/>
    <x v="0"/>
    <x v="0"/>
    <x v="0"/>
    <x v="0"/>
    <x v="0"/>
    <x v="0"/>
    <x v="0"/>
    <s v="000000"/>
    <x v="0"/>
    <x v="0"/>
    <x v="7"/>
    <x v="0"/>
    <s v="Pagamento de salário referente a 01-2023"/>
  </r>
  <r>
    <x v="0"/>
    <n v="0"/>
    <n v="0"/>
    <n v="0"/>
    <n v="102"/>
    <x v="3822"/>
    <x v="0"/>
    <x v="0"/>
    <x v="0"/>
    <s v="03.16.17"/>
    <x v="53"/>
    <x v="0"/>
    <x v="0"/>
    <s v="Direção Proteção Civil"/>
    <s v="03.16.17"/>
    <s v="Direção Proteção Civil"/>
    <s v="03.16.17"/>
    <x v="54"/>
    <x v="0"/>
    <x v="0"/>
    <x v="0"/>
    <x v="0"/>
    <x v="0"/>
    <x v="0"/>
    <x v="0"/>
    <x v="0"/>
    <s v="2023-01-27"/>
    <x v="0"/>
    <n v="102"/>
    <x v="0"/>
    <m/>
    <x v="0"/>
    <m/>
    <x v="51"/>
    <n v="100478987"/>
    <x v="0"/>
    <x v="5"/>
    <s v="Direção Proteção Civil"/>
    <s v="ORI"/>
    <x v="0"/>
    <m/>
    <x v="0"/>
    <x v="0"/>
    <x v="0"/>
    <x v="0"/>
    <x v="0"/>
    <x v="0"/>
    <x v="0"/>
    <x v="0"/>
    <x v="0"/>
    <x v="0"/>
    <x v="0"/>
    <s v="Direção Proteção Civil"/>
    <x v="0"/>
    <x v="0"/>
    <x v="0"/>
    <x v="0"/>
    <x v="0"/>
    <x v="0"/>
    <x v="0"/>
    <s v="000000"/>
    <x v="0"/>
    <x v="0"/>
    <x v="5"/>
    <x v="0"/>
    <s v="Pagamento de salário referente a 01-2023"/>
  </r>
  <r>
    <x v="0"/>
    <n v="0"/>
    <n v="0"/>
    <n v="0"/>
    <n v="89"/>
    <x v="3822"/>
    <x v="0"/>
    <x v="0"/>
    <x v="0"/>
    <s v="03.16.17"/>
    <x v="53"/>
    <x v="0"/>
    <x v="0"/>
    <s v="Direção Proteção Civil"/>
    <s v="03.16.17"/>
    <s v="Direção Proteção Civil"/>
    <s v="03.16.17"/>
    <x v="51"/>
    <x v="0"/>
    <x v="0"/>
    <x v="0"/>
    <x v="0"/>
    <x v="0"/>
    <x v="0"/>
    <x v="0"/>
    <x v="0"/>
    <s v="2023-01-27"/>
    <x v="0"/>
    <n v="89"/>
    <x v="0"/>
    <m/>
    <x v="0"/>
    <m/>
    <x v="51"/>
    <n v="100478987"/>
    <x v="0"/>
    <x v="5"/>
    <s v="Direção Proteção Civil"/>
    <s v="ORI"/>
    <x v="0"/>
    <m/>
    <x v="0"/>
    <x v="0"/>
    <x v="0"/>
    <x v="0"/>
    <x v="0"/>
    <x v="0"/>
    <x v="0"/>
    <x v="0"/>
    <x v="0"/>
    <x v="0"/>
    <x v="0"/>
    <s v="Direção Proteção Civil"/>
    <x v="0"/>
    <x v="0"/>
    <x v="0"/>
    <x v="0"/>
    <x v="0"/>
    <x v="0"/>
    <x v="0"/>
    <s v="000000"/>
    <x v="0"/>
    <x v="0"/>
    <x v="5"/>
    <x v="0"/>
    <s v="Pagamento de salário referente a 01-2023"/>
  </r>
  <r>
    <x v="0"/>
    <n v="0"/>
    <n v="0"/>
    <n v="0"/>
    <n v="750"/>
    <x v="3822"/>
    <x v="0"/>
    <x v="0"/>
    <x v="0"/>
    <s v="03.16.17"/>
    <x v="53"/>
    <x v="0"/>
    <x v="0"/>
    <s v="Direção Proteção Civil"/>
    <s v="03.16.17"/>
    <s v="Direção Proteção Civil"/>
    <s v="03.16.17"/>
    <x v="37"/>
    <x v="0"/>
    <x v="0"/>
    <x v="0"/>
    <x v="1"/>
    <x v="0"/>
    <x v="0"/>
    <x v="0"/>
    <x v="0"/>
    <s v="2023-01-27"/>
    <x v="0"/>
    <n v="750"/>
    <x v="0"/>
    <m/>
    <x v="0"/>
    <m/>
    <x v="51"/>
    <n v="100478987"/>
    <x v="0"/>
    <x v="5"/>
    <s v="Direção Proteção Civil"/>
    <s v="ORI"/>
    <x v="0"/>
    <m/>
    <x v="0"/>
    <x v="0"/>
    <x v="0"/>
    <x v="0"/>
    <x v="0"/>
    <x v="0"/>
    <x v="0"/>
    <x v="0"/>
    <x v="0"/>
    <x v="0"/>
    <x v="0"/>
    <s v="Direção Proteção Civil"/>
    <x v="0"/>
    <x v="0"/>
    <x v="0"/>
    <x v="0"/>
    <x v="0"/>
    <x v="0"/>
    <x v="0"/>
    <s v="000000"/>
    <x v="0"/>
    <x v="0"/>
    <x v="5"/>
    <x v="0"/>
    <s v="Pagamento de salário referente a 01-2023"/>
  </r>
  <r>
    <x v="0"/>
    <n v="0"/>
    <n v="0"/>
    <n v="0"/>
    <n v="998"/>
    <x v="3822"/>
    <x v="0"/>
    <x v="0"/>
    <x v="0"/>
    <s v="03.16.17"/>
    <x v="53"/>
    <x v="0"/>
    <x v="0"/>
    <s v="Direção Proteção Civil"/>
    <s v="03.16.17"/>
    <s v="Direção Proteção Civil"/>
    <s v="03.16.17"/>
    <x v="54"/>
    <x v="0"/>
    <x v="0"/>
    <x v="0"/>
    <x v="0"/>
    <x v="0"/>
    <x v="0"/>
    <x v="0"/>
    <x v="0"/>
    <s v="2023-01-27"/>
    <x v="0"/>
    <n v="998"/>
    <x v="0"/>
    <m/>
    <x v="0"/>
    <m/>
    <x v="6"/>
    <n v="100474706"/>
    <x v="0"/>
    <x v="3"/>
    <s v="Direção Proteção Civil"/>
    <s v="ORI"/>
    <x v="0"/>
    <m/>
    <x v="0"/>
    <x v="0"/>
    <x v="0"/>
    <x v="0"/>
    <x v="0"/>
    <x v="0"/>
    <x v="0"/>
    <x v="0"/>
    <x v="0"/>
    <x v="0"/>
    <x v="0"/>
    <s v="Direção Proteção Civil"/>
    <x v="0"/>
    <x v="0"/>
    <x v="0"/>
    <x v="0"/>
    <x v="0"/>
    <x v="0"/>
    <x v="0"/>
    <s v="000000"/>
    <x v="0"/>
    <x v="0"/>
    <x v="3"/>
    <x v="0"/>
    <s v="Pagamento de salário referente a 01-2023"/>
  </r>
  <r>
    <x v="0"/>
    <n v="0"/>
    <n v="0"/>
    <n v="0"/>
    <n v="868"/>
    <x v="3822"/>
    <x v="0"/>
    <x v="0"/>
    <x v="0"/>
    <s v="03.16.17"/>
    <x v="53"/>
    <x v="0"/>
    <x v="0"/>
    <s v="Direção Proteção Civil"/>
    <s v="03.16.17"/>
    <s v="Direção Proteção Civil"/>
    <s v="03.16.17"/>
    <x v="51"/>
    <x v="0"/>
    <x v="0"/>
    <x v="0"/>
    <x v="0"/>
    <x v="0"/>
    <x v="0"/>
    <x v="0"/>
    <x v="0"/>
    <s v="2023-01-27"/>
    <x v="0"/>
    <n v="868"/>
    <x v="0"/>
    <m/>
    <x v="0"/>
    <m/>
    <x v="6"/>
    <n v="100474706"/>
    <x v="0"/>
    <x v="3"/>
    <s v="Direção Proteção Civil"/>
    <s v="ORI"/>
    <x v="0"/>
    <m/>
    <x v="0"/>
    <x v="0"/>
    <x v="0"/>
    <x v="0"/>
    <x v="0"/>
    <x v="0"/>
    <x v="0"/>
    <x v="0"/>
    <x v="0"/>
    <x v="0"/>
    <x v="0"/>
    <s v="Direção Proteção Civil"/>
    <x v="0"/>
    <x v="0"/>
    <x v="0"/>
    <x v="0"/>
    <x v="0"/>
    <x v="0"/>
    <x v="0"/>
    <s v="000000"/>
    <x v="0"/>
    <x v="0"/>
    <x v="3"/>
    <x v="0"/>
    <s v="Pagamento de salário referente a 01-2023"/>
  </r>
  <r>
    <x v="0"/>
    <n v="0"/>
    <n v="0"/>
    <n v="0"/>
    <n v="7260"/>
    <x v="3822"/>
    <x v="0"/>
    <x v="0"/>
    <x v="0"/>
    <s v="03.16.17"/>
    <x v="53"/>
    <x v="0"/>
    <x v="0"/>
    <s v="Direção Proteção Civil"/>
    <s v="03.16.17"/>
    <s v="Direção Proteção Civil"/>
    <s v="03.16.17"/>
    <x v="37"/>
    <x v="0"/>
    <x v="0"/>
    <x v="0"/>
    <x v="1"/>
    <x v="0"/>
    <x v="0"/>
    <x v="0"/>
    <x v="0"/>
    <s v="2023-01-27"/>
    <x v="0"/>
    <n v="7260"/>
    <x v="0"/>
    <m/>
    <x v="0"/>
    <m/>
    <x v="6"/>
    <n v="100474706"/>
    <x v="0"/>
    <x v="3"/>
    <s v="Direção Proteção Civil"/>
    <s v="ORI"/>
    <x v="0"/>
    <m/>
    <x v="0"/>
    <x v="0"/>
    <x v="0"/>
    <x v="0"/>
    <x v="0"/>
    <x v="0"/>
    <x v="0"/>
    <x v="0"/>
    <x v="0"/>
    <x v="0"/>
    <x v="0"/>
    <s v="Direção Proteção Civil"/>
    <x v="0"/>
    <x v="0"/>
    <x v="0"/>
    <x v="0"/>
    <x v="0"/>
    <x v="0"/>
    <x v="0"/>
    <s v="000000"/>
    <x v="0"/>
    <x v="0"/>
    <x v="3"/>
    <x v="0"/>
    <s v="Pagamento de salário referente a 01-2023"/>
  </r>
  <r>
    <x v="0"/>
    <n v="0"/>
    <n v="0"/>
    <n v="0"/>
    <n v="14512"/>
    <x v="3822"/>
    <x v="0"/>
    <x v="0"/>
    <x v="0"/>
    <s v="03.16.17"/>
    <x v="53"/>
    <x v="0"/>
    <x v="0"/>
    <s v="Direção Proteção Civil"/>
    <s v="03.16.17"/>
    <s v="Direção Proteção Civil"/>
    <s v="03.16.17"/>
    <x v="54"/>
    <x v="0"/>
    <x v="0"/>
    <x v="0"/>
    <x v="0"/>
    <x v="0"/>
    <x v="0"/>
    <x v="0"/>
    <x v="0"/>
    <s v="2023-01-27"/>
    <x v="0"/>
    <n v="14512"/>
    <x v="0"/>
    <m/>
    <x v="0"/>
    <m/>
    <x v="4"/>
    <n v="100474693"/>
    <x v="0"/>
    <x v="0"/>
    <s v="Direção Proteção Civil"/>
    <s v="ORI"/>
    <x v="0"/>
    <m/>
    <x v="0"/>
    <x v="0"/>
    <x v="0"/>
    <x v="0"/>
    <x v="0"/>
    <x v="0"/>
    <x v="0"/>
    <x v="0"/>
    <x v="0"/>
    <x v="0"/>
    <x v="0"/>
    <s v="Direção Proteção Civil"/>
    <x v="0"/>
    <x v="0"/>
    <x v="0"/>
    <x v="0"/>
    <x v="0"/>
    <x v="0"/>
    <x v="0"/>
    <s v="000000"/>
    <x v="0"/>
    <x v="0"/>
    <x v="0"/>
    <x v="0"/>
    <s v="Pagamento de salário referente a 01-2023"/>
  </r>
  <r>
    <x v="0"/>
    <n v="0"/>
    <n v="0"/>
    <n v="0"/>
    <n v="12627"/>
    <x v="3822"/>
    <x v="0"/>
    <x v="0"/>
    <x v="0"/>
    <s v="03.16.17"/>
    <x v="53"/>
    <x v="0"/>
    <x v="0"/>
    <s v="Direção Proteção Civil"/>
    <s v="03.16.17"/>
    <s v="Direção Proteção Civil"/>
    <s v="03.16.17"/>
    <x v="51"/>
    <x v="0"/>
    <x v="0"/>
    <x v="0"/>
    <x v="0"/>
    <x v="0"/>
    <x v="0"/>
    <x v="0"/>
    <x v="0"/>
    <s v="2023-01-27"/>
    <x v="0"/>
    <n v="12627"/>
    <x v="0"/>
    <m/>
    <x v="0"/>
    <m/>
    <x v="4"/>
    <n v="100474693"/>
    <x v="0"/>
    <x v="0"/>
    <s v="Direção Proteção Civil"/>
    <s v="ORI"/>
    <x v="0"/>
    <m/>
    <x v="0"/>
    <x v="0"/>
    <x v="0"/>
    <x v="0"/>
    <x v="0"/>
    <x v="0"/>
    <x v="0"/>
    <x v="0"/>
    <x v="0"/>
    <x v="0"/>
    <x v="0"/>
    <s v="Direção Proteção Civil"/>
    <x v="0"/>
    <x v="0"/>
    <x v="0"/>
    <x v="0"/>
    <x v="0"/>
    <x v="0"/>
    <x v="0"/>
    <s v="000000"/>
    <x v="0"/>
    <x v="0"/>
    <x v="0"/>
    <x v="0"/>
    <s v="Pagamento de salário referente a 01-2023"/>
  </r>
  <r>
    <x v="0"/>
    <n v="0"/>
    <n v="0"/>
    <n v="0"/>
    <n v="105488"/>
    <x v="3822"/>
    <x v="0"/>
    <x v="0"/>
    <x v="0"/>
    <s v="03.16.17"/>
    <x v="53"/>
    <x v="0"/>
    <x v="0"/>
    <s v="Direção Proteção Civil"/>
    <s v="03.16.17"/>
    <s v="Direção Proteção Civil"/>
    <s v="03.16.17"/>
    <x v="37"/>
    <x v="0"/>
    <x v="0"/>
    <x v="0"/>
    <x v="1"/>
    <x v="0"/>
    <x v="0"/>
    <x v="0"/>
    <x v="0"/>
    <s v="2023-01-27"/>
    <x v="0"/>
    <n v="105488"/>
    <x v="0"/>
    <m/>
    <x v="0"/>
    <m/>
    <x v="4"/>
    <n v="100474693"/>
    <x v="0"/>
    <x v="0"/>
    <s v="Direção Proteção Civil"/>
    <s v="ORI"/>
    <x v="0"/>
    <m/>
    <x v="0"/>
    <x v="0"/>
    <x v="0"/>
    <x v="0"/>
    <x v="0"/>
    <x v="0"/>
    <x v="0"/>
    <x v="0"/>
    <x v="0"/>
    <x v="0"/>
    <x v="0"/>
    <s v="Direção Proteção Civil"/>
    <x v="0"/>
    <x v="0"/>
    <x v="0"/>
    <x v="0"/>
    <x v="0"/>
    <x v="0"/>
    <x v="0"/>
    <s v="000000"/>
    <x v="0"/>
    <x v="0"/>
    <x v="0"/>
    <x v="0"/>
    <s v="Pagamento de salário referente a 01-2023"/>
  </r>
  <r>
    <x v="0"/>
    <n v="0"/>
    <n v="0"/>
    <n v="0"/>
    <n v="677"/>
    <x v="3823"/>
    <x v="0"/>
    <x v="0"/>
    <x v="0"/>
    <s v="03.16.16"/>
    <x v="22"/>
    <x v="0"/>
    <x v="0"/>
    <s v="Direção Ambiente e Saneamento "/>
    <s v="03.16.16"/>
    <s v="Direção Ambiente e Saneamento "/>
    <s v="03.16.16"/>
    <x v="54"/>
    <x v="0"/>
    <x v="0"/>
    <x v="0"/>
    <x v="0"/>
    <x v="0"/>
    <x v="0"/>
    <x v="0"/>
    <x v="0"/>
    <s v="2023-01-27"/>
    <x v="0"/>
    <n v="67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1-2023"/>
  </r>
  <r>
    <x v="0"/>
    <n v="0"/>
    <n v="0"/>
    <n v="0"/>
    <n v="1432"/>
    <x v="3823"/>
    <x v="0"/>
    <x v="0"/>
    <x v="0"/>
    <s v="03.16.16"/>
    <x v="22"/>
    <x v="0"/>
    <x v="0"/>
    <s v="Direção Ambiente e Saneamento "/>
    <s v="03.16.16"/>
    <s v="Direção Ambiente e Saneamento "/>
    <s v="03.16.16"/>
    <x v="51"/>
    <x v="0"/>
    <x v="0"/>
    <x v="0"/>
    <x v="0"/>
    <x v="0"/>
    <x v="0"/>
    <x v="0"/>
    <x v="0"/>
    <s v="2023-01-27"/>
    <x v="0"/>
    <n v="1432"/>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1-2023"/>
  </r>
  <r>
    <x v="0"/>
    <n v="0"/>
    <n v="0"/>
    <n v="0"/>
    <n v="53"/>
    <x v="3823"/>
    <x v="0"/>
    <x v="0"/>
    <x v="0"/>
    <s v="03.16.16"/>
    <x v="22"/>
    <x v="0"/>
    <x v="0"/>
    <s v="Direção Ambiente e Saneamento "/>
    <s v="03.16.16"/>
    <s v="Direção Ambiente e Saneamento "/>
    <s v="03.16.16"/>
    <x v="52"/>
    <x v="0"/>
    <x v="0"/>
    <x v="0"/>
    <x v="0"/>
    <x v="0"/>
    <x v="0"/>
    <x v="0"/>
    <x v="0"/>
    <s v="2023-01-27"/>
    <x v="0"/>
    <n v="53"/>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1-2023"/>
  </r>
  <r>
    <x v="0"/>
    <n v="0"/>
    <n v="0"/>
    <n v="0"/>
    <n v="27506"/>
    <x v="3823"/>
    <x v="0"/>
    <x v="0"/>
    <x v="0"/>
    <s v="03.16.16"/>
    <x v="22"/>
    <x v="0"/>
    <x v="0"/>
    <s v="Direção Ambiente e Saneamento "/>
    <s v="03.16.16"/>
    <s v="Direção Ambiente e Saneamento "/>
    <s v="03.16.16"/>
    <x v="37"/>
    <x v="0"/>
    <x v="0"/>
    <x v="0"/>
    <x v="1"/>
    <x v="0"/>
    <x v="0"/>
    <x v="0"/>
    <x v="0"/>
    <s v="2023-01-27"/>
    <x v="0"/>
    <n v="27506"/>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1-2023"/>
  </r>
  <r>
    <x v="0"/>
    <n v="0"/>
    <n v="0"/>
    <n v="0"/>
    <n v="82"/>
    <x v="3823"/>
    <x v="0"/>
    <x v="0"/>
    <x v="0"/>
    <s v="03.16.16"/>
    <x v="22"/>
    <x v="0"/>
    <x v="0"/>
    <s v="Direção Ambiente e Saneamento "/>
    <s v="03.16.16"/>
    <s v="Direção Ambiente e Saneamento "/>
    <s v="03.16.16"/>
    <x v="54"/>
    <x v="0"/>
    <x v="0"/>
    <x v="0"/>
    <x v="0"/>
    <x v="0"/>
    <x v="0"/>
    <x v="0"/>
    <x v="0"/>
    <s v="2023-01-27"/>
    <x v="0"/>
    <n v="82"/>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1-2023"/>
  </r>
  <r>
    <x v="0"/>
    <n v="0"/>
    <n v="0"/>
    <n v="0"/>
    <n v="173"/>
    <x v="3823"/>
    <x v="0"/>
    <x v="0"/>
    <x v="0"/>
    <s v="03.16.16"/>
    <x v="22"/>
    <x v="0"/>
    <x v="0"/>
    <s v="Direção Ambiente e Saneamento "/>
    <s v="03.16.16"/>
    <s v="Direção Ambiente e Saneamento "/>
    <s v="03.16.16"/>
    <x v="51"/>
    <x v="0"/>
    <x v="0"/>
    <x v="0"/>
    <x v="0"/>
    <x v="0"/>
    <x v="0"/>
    <x v="0"/>
    <x v="0"/>
    <s v="2023-01-27"/>
    <x v="0"/>
    <n v="17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1-2023"/>
  </r>
  <r>
    <x v="0"/>
    <n v="0"/>
    <n v="0"/>
    <n v="0"/>
    <n v="6"/>
    <x v="3823"/>
    <x v="0"/>
    <x v="0"/>
    <x v="0"/>
    <s v="03.16.16"/>
    <x v="22"/>
    <x v="0"/>
    <x v="0"/>
    <s v="Direção Ambiente e Saneamento "/>
    <s v="03.16.16"/>
    <s v="Direção Ambiente e Saneamento "/>
    <s v="03.16.16"/>
    <x v="52"/>
    <x v="0"/>
    <x v="0"/>
    <x v="0"/>
    <x v="0"/>
    <x v="0"/>
    <x v="0"/>
    <x v="0"/>
    <x v="0"/>
    <s v="2023-01-27"/>
    <x v="0"/>
    <n v="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1-2023"/>
  </r>
  <r>
    <x v="0"/>
    <n v="0"/>
    <n v="0"/>
    <n v="0"/>
    <n v="3337"/>
    <x v="3823"/>
    <x v="0"/>
    <x v="0"/>
    <x v="0"/>
    <s v="03.16.16"/>
    <x v="22"/>
    <x v="0"/>
    <x v="0"/>
    <s v="Direção Ambiente e Saneamento "/>
    <s v="03.16.16"/>
    <s v="Direção Ambiente e Saneamento "/>
    <s v="03.16.16"/>
    <x v="37"/>
    <x v="0"/>
    <x v="0"/>
    <x v="0"/>
    <x v="1"/>
    <x v="0"/>
    <x v="0"/>
    <x v="0"/>
    <x v="0"/>
    <s v="2023-01-27"/>
    <x v="0"/>
    <n v="3337"/>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1-2023"/>
  </r>
  <r>
    <x v="0"/>
    <n v="0"/>
    <n v="0"/>
    <n v="0"/>
    <n v="63"/>
    <x v="3823"/>
    <x v="0"/>
    <x v="0"/>
    <x v="0"/>
    <s v="03.16.16"/>
    <x v="22"/>
    <x v="0"/>
    <x v="0"/>
    <s v="Direção Ambiente e Saneamento "/>
    <s v="03.16.16"/>
    <s v="Direção Ambiente e Saneamento "/>
    <s v="03.16.16"/>
    <x v="54"/>
    <x v="0"/>
    <x v="0"/>
    <x v="0"/>
    <x v="0"/>
    <x v="0"/>
    <x v="0"/>
    <x v="0"/>
    <x v="0"/>
    <s v="2023-01-27"/>
    <x v="0"/>
    <n v="6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1-2023"/>
  </r>
  <r>
    <x v="0"/>
    <n v="0"/>
    <n v="0"/>
    <n v="0"/>
    <n v="133"/>
    <x v="3823"/>
    <x v="0"/>
    <x v="0"/>
    <x v="0"/>
    <s v="03.16.16"/>
    <x v="22"/>
    <x v="0"/>
    <x v="0"/>
    <s v="Direção Ambiente e Saneamento "/>
    <s v="03.16.16"/>
    <s v="Direção Ambiente e Saneamento "/>
    <s v="03.16.16"/>
    <x v="51"/>
    <x v="0"/>
    <x v="0"/>
    <x v="0"/>
    <x v="0"/>
    <x v="0"/>
    <x v="0"/>
    <x v="0"/>
    <x v="0"/>
    <s v="2023-01-27"/>
    <x v="0"/>
    <n v="13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1-2023"/>
  </r>
  <r>
    <x v="0"/>
    <n v="0"/>
    <n v="0"/>
    <n v="0"/>
    <n v="4"/>
    <x v="3823"/>
    <x v="0"/>
    <x v="0"/>
    <x v="0"/>
    <s v="03.16.16"/>
    <x v="22"/>
    <x v="0"/>
    <x v="0"/>
    <s v="Direção Ambiente e Saneamento "/>
    <s v="03.16.16"/>
    <s v="Direção Ambiente e Saneamento "/>
    <s v="03.16.16"/>
    <x v="52"/>
    <x v="0"/>
    <x v="0"/>
    <x v="0"/>
    <x v="0"/>
    <x v="0"/>
    <x v="0"/>
    <x v="0"/>
    <x v="0"/>
    <s v="2023-01-27"/>
    <x v="0"/>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1-2023"/>
  </r>
  <r>
    <x v="0"/>
    <n v="0"/>
    <n v="0"/>
    <n v="0"/>
    <n v="2562"/>
    <x v="3823"/>
    <x v="0"/>
    <x v="0"/>
    <x v="0"/>
    <s v="03.16.16"/>
    <x v="22"/>
    <x v="0"/>
    <x v="0"/>
    <s v="Direção Ambiente e Saneamento "/>
    <s v="03.16.16"/>
    <s v="Direção Ambiente e Saneamento "/>
    <s v="03.16.16"/>
    <x v="37"/>
    <x v="0"/>
    <x v="0"/>
    <x v="0"/>
    <x v="1"/>
    <x v="0"/>
    <x v="0"/>
    <x v="0"/>
    <x v="0"/>
    <s v="2023-01-27"/>
    <x v="0"/>
    <n v="2562"/>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1-2023"/>
  </r>
  <r>
    <x v="0"/>
    <n v="0"/>
    <n v="0"/>
    <n v="0"/>
    <n v="4"/>
    <x v="3823"/>
    <x v="0"/>
    <x v="0"/>
    <x v="0"/>
    <s v="03.16.16"/>
    <x v="22"/>
    <x v="0"/>
    <x v="0"/>
    <s v="Direção Ambiente e Saneamento "/>
    <s v="03.16.16"/>
    <s v="Direção Ambiente e Saneamento "/>
    <s v="03.16.16"/>
    <x v="54"/>
    <x v="0"/>
    <x v="0"/>
    <x v="0"/>
    <x v="0"/>
    <x v="0"/>
    <x v="0"/>
    <x v="0"/>
    <x v="0"/>
    <s v="2023-01-27"/>
    <x v="0"/>
    <n v="4"/>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1-2023"/>
  </r>
  <r>
    <x v="0"/>
    <n v="0"/>
    <n v="0"/>
    <n v="0"/>
    <n v="9"/>
    <x v="3823"/>
    <x v="0"/>
    <x v="0"/>
    <x v="0"/>
    <s v="03.16.16"/>
    <x v="22"/>
    <x v="0"/>
    <x v="0"/>
    <s v="Direção Ambiente e Saneamento "/>
    <s v="03.16.16"/>
    <s v="Direção Ambiente e Saneamento "/>
    <s v="03.16.16"/>
    <x v="51"/>
    <x v="0"/>
    <x v="0"/>
    <x v="0"/>
    <x v="0"/>
    <x v="0"/>
    <x v="0"/>
    <x v="0"/>
    <x v="0"/>
    <s v="2023-01-27"/>
    <x v="0"/>
    <n v="9"/>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1-2023"/>
  </r>
  <r>
    <x v="0"/>
    <n v="0"/>
    <n v="0"/>
    <n v="0"/>
    <n v="0"/>
    <x v="3823"/>
    <x v="0"/>
    <x v="0"/>
    <x v="0"/>
    <s v="03.16.16"/>
    <x v="22"/>
    <x v="0"/>
    <x v="0"/>
    <s v="Direção Ambiente e Saneamento "/>
    <s v="03.16.16"/>
    <s v="Direção Ambiente e Saneamento "/>
    <s v="03.16.16"/>
    <x v="52"/>
    <x v="0"/>
    <x v="0"/>
    <x v="0"/>
    <x v="0"/>
    <x v="0"/>
    <x v="0"/>
    <x v="0"/>
    <x v="0"/>
    <s v="2023-01-27"/>
    <x v="0"/>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1-2023"/>
  </r>
  <r>
    <x v="0"/>
    <n v="0"/>
    <n v="0"/>
    <n v="0"/>
    <n v="177"/>
    <x v="3823"/>
    <x v="0"/>
    <x v="0"/>
    <x v="0"/>
    <s v="03.16.16"/>
    <x v="22"/>
    <x v="0"/>
    <x v="0"/>
    <s v="Direção Ambiente e Saneamento "/>
    <s v="03.16.16"/>
    <s v="Direção Ambiente e Saneamento "/>
    <s v="03.16.16"/>
    <x v="37"/>
    <x v="0"/>
    <x v="0"/>
    <x v="0"/>
    <x v="1"/>
    <x v="0"/>
    <x v="0"/>
    <x v="0"/>
    <x v="0"/>
    <s v="2023-01-27"/>
    <x v="0"/>
    <n v="17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1-2023"/>
  </r>
  <r>
    <x v="0"/>
    <n v="0"/>
    <n v="0"/>
    <n v="0"/>
    <n v="287"/>
    <x v="3823"/>
    <x v="0"/>
    <x v="0"/>
    <x v="0"/>
    <s v="03.16.16"/>
    <x v="22"/>
    <x v="0"/>
    <x v="0"/>
    <s v="Direção Ambiente e Saneamento "/>
    <s v="03.16.16"/>
    <s v="Direção Ambiente e Saneamento "/>
    <s v="03.16.16"/>
    <x v="54"/>
    <x v="0"/>
    <x v="0"/>
    <x v="0"/>
    <x v="0"/>
    <x v="0"/>
    <x v="0"/>
    <x v="0"/>
    <x v="0"/>
    <s v="2023-01-27"/>
    <x v="0"/>
    <n v="28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1-2023"/>
  </r>
  <r>
    <x v="0"/>
    <n v="0"/>
    <n v="0"/>
    <n v="0"/>
    <n v="608"/>
    <x v="3823"/>
    <x v="0"/>
    <x v="0"/>
    <x v="0"/>
    <s v="03.16.16"/>
    <x v="22"/>
    <x v="0"/>
    <x v="0"/>
    <s v="Direção Ambiente e Saneamento "/>
    <s v="03.16.16"/>
    <s v="Direção Ambiente e Saneamento "/>
    <s v="03.16.16"/>
    <x v="51"/>
    <x v="0"/>
    <x v="0"/>
    <x v="0"/>
    <x v="0"/>
    <x v="0"/>
    <x v="0"/>
    <x v="0"/>
    <x v="0"/>
    <s v="2023-01-27"/>
    <x v="0"/>
    <n v="608"/>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1-2023"/>
  </r>
  <r>
    <x v="0"/>
    <n v="0"/>
    <n v="0"/>
    <n v="0"/>
    <n v="22"/>
    <x v="3823"/>
    <x v="0"/>
    <x v="0"/>
    <x v="0"/>
    <s v="03.16.16"/>
    <x v="22"/>
    <x v="0"/>
    <x v="0"/>
    <s v="Direção Ambiente e Saneamento "/>
    <s v="03.16.16"/>
    <s v="Direção Ambiente e Saneamento "/>
    <s v="03.16.16"/>
    <x v="52"/>
    <x v="0"/>
    <x v="0"/>
    <x v="0"/>
    <x v="0"/>
    <x v="0"/>
    <x v="0"/>
    <x v="0"/>
    <x v="0"/>
    <s v="2023-01-27"/>
    <x v="0"/>
    <n v="22"/>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1-2023"/>
  </r>
  <r>
    <x v="0"/>
    <n v="0"/>
    <n v="0"/>
    <n v="0"/>
    <n v="11683"/>
    <x v="3823"/>
    <x v="0"/>
    <x v="0"/>
    <x v="0"/>
    <s v="03.16.16"/>
    <x v="22"/>
    <x v="0"/>
    <x v="0"/>
    <s v="Direção Ambiente e Saneamento "/>
    <s v="03.16.16"/>
    <s v="Direção Ambiente e Saneamento "/>
    <s v="03.16.16"/>
    <x v="37"/>
    <x v="0"/>
    <x v="0"/>
    <x v="0"/>
    <x v="1"/>
    <x v="0"/>
    <x v="0"/>
    <x v="0"/>
    <x v="0"/>
    <s v="2023-01-27"/>
    <x v="0"/>
    <n v="11683"/>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1-2023"/>
  </r>
  <r>
    <x v="0"/>
    <n v="0"/>
    <n v="0"/>
    <n v="0"/>
    <n v="36"/>
    <x v="3823"/>
    <x v="0"/>
    <x v="0"/>
    <x v="0"/>
    <s v="03.16.16"/>
    <x v="22"/>
    <x v="0"/>
    <x v="0"/>
    <s v="Direção Ambiente e Saneamento "/>
    <s v="03.16.16"/>
    <s v="Direção Ambiente e Saneamento "/>
    <s v="03.16.16"/>
    <x v="54"/>
    <x v="0"/>
    <x v="0"/>
    <x v="0"/>
    <x v="0"/>
    <x v="0"/>
    <x v="0"/>
    <x v="0"/>
    <x v="0"/>
    <s v="2023-01-27"/>
    <x v="0"/>
    <n v="3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1-2023"/>
  </r>
  <r>
    <x v="0"/>
    <n v="0"/>
    <n v="0"/>
    <n v="0"/>
    <n v="76"/>
    <x v="3823"/>
    <x v="0"/>
    <x v="0"/>
    <x v="0"/>
    <s v="03.16.16"/>
    <x v="22"/>
    <x v="0"/>
    <x v="0"/>
    <s v="Direção Ambiente e Saneamento "/>
    <s v="03.16.16"/>
    <s v="Direção Ambiente e Saneamento "/>
    <s v="03.16.16"/>
    <x v="51"/>
    <x v="0"/>
    <x v="0"/>
    <x v="0"/>
    <x v="0"/>
    <x v="0"/>
    <x v="0"/>
    <x v="0"/>
    <x v="0"/>
    <s v="2023-01-27"/>
    <x v="0"/>
    <n v="7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1-2023"/>
  </r>
  <r>
    <x v="0"/>
    <n v="0"/>
    <n v="0"/>
    <n v="0"/>
    <n v="2"/>
    <x v="3823"/>
    <x v="0"/>
    <x v="0"/>
    <x v="0"/>
    <s v="03.16.16"/>
    <x v="22"/>
    <x v="0"/>
    <x v="0"/>
    <s v="Direção Ambiente e Saneamento "/>
    <s v="03.16.16"/>
    <s v="Direção Ambiente e Saneamento "/>
    <s v="03.16.16"/>
    <x v="52"/>
    <x v="0"/>
    <x v="0"/>
    <x v="0"/>
    <x v="0"/>
    <x v="0"/>
    <x v="0"/>
    <x v="0"/>
    <x v="0"/>
    <s v="2023-01-27"/>
    <x v="0"/>
    <n v="2"/>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1-2023"/>
  </r>
  <r>
    <x v="0"/>
    <n v="0"/>
    <n v="0"/>
    <n v="0"/>
    <n v="1473"/>
    <x v="3823"/>
    <x v="0"/>
    <x v="0"/>
    <x v="0"/>
    <s v="03.16.16"/>
    <x v="22"/>
    <x v="0"/>
    <x v="0"/>
    <s v="Direção Ambiente e Saneamento "/>
    <s v="03.16.16"/>
    <s v="Direção Ambiente e Saneamento "/>
    <s v="03.16.16"/>
    <x v="37"/>
    <x v="0"/>
    <x v="0"/>
    <x v="0"/>
    <x v="1"/>
    <x v="0"/>
    <x v="0"/>
    <x v="0"/>
    <x v="0"/>
    <s v="2023-01-27"/>
    <x v="0"/>
    <n v="147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1-2023"/>
  </r>
  <r>
    <x v="0"/>
    <n v="0"/>
    <n v="0"/>
    <n v="0"/>
    <n v="187"/>
    <x v="3823"/>
    <x v="0"/>
    <x v="0"/>
    <x v="0"/>
    <s v="03.16.16"/>
    <x v="22"/>
    <x v="0"/>
    <x v="0"/>
    <s v="Direção Ambiente e Saneamento "/>
    <s v="03.16.16"/>
    <s v="Direção Ambiente e Saneamento "/>
    <s v="03.16.16"/>
    <x v="54"/>
    <x v="0"/>
    <x v="0"/>
    <x v="0"/>
    <x v="0"/>
    <x v="0"/>
    <x v="0"/>
    <x v="0"/>
    <x v="0"/>
    <s v="2023-01-27"/>
    <x v="0"/>
    <n v="18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1-2023"/>
  </r>
  <r>
    <x v="0"/>
    <n v="0"/>
    <n v="0"/>
    <n v="0"/>
    <n v="397"/>
    <x v="3823"/>
    <x v="0"/>
    <x v="0"/>
    <x v="0"/>
    <s v="03.16.16"/>
    <x v="22"/>
    <x v="0"/>
    <x v="0"/>
    <s v="Direção Ambiente e Saneamento "/>
    <s v="03.16.16"/>
    <s v="Direção Ambiente e Saneamento "/>
    <s v="03.16.16"/>
    <x v="51"/>
    <x v="0"/>
    <x v="0"/>
    <x v="0"/>
    <x v="0"/>
    <x v="0"/>
    <x v="0"/>
    <x v="0"/>
    <x v="0"/>
    <s v="2023-01-27"/>
    <x v="0"/>
    <n v="39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1-2023"/>
  </r>
  <r>
    <x v="0"/>
    <n v="0"/>
    <n v="0"/>
    <n v="0"/>
    <n v="14"/>
    <x v="3823"/>
    <x v="0"/>
    <x v="0"/>
    <x v="0"/>
    <s v="03.16.16"/>
    <x v="22"/>
    <x v="0"/>
    <x v="0"/>
    <s v="Direção Ambiente e Saneamento "/>
    <s v="03.16.16"/>
    <s v="Direção Ambiente e Saneamento "/>
    <s v="03.16.16"/>
    <x v="52"/>
    <x v="0"/>
    <x v="0"/>
    <x v="0"/>
    <x v="0"/>
    <x v="0"/>
    <x v="0"/>
    <x v="0"/>
    <x v="0"/>
    <s v="2023-01-27"/>
    <x v="0"/>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1-2023"/>
  </r>
  <r>
    <x v="0"/>
    <n v="0"/>
    <n v="0"/>
    <n v="0"/>
    <n v="7635"/>
    <x v="3823"/>
    <x v="0"/>
    <x v="0"/>
    <x v="0"/>
    <s v="03.16.16"/>
    <x v="22"/>
    <x v="0"/>
    <x v="0"/>
    <s v="Direção Ambiente e Saneamento "/>
    <s v="03.16.16"/>
    <s v="Direção Ambiente e Saneamento "/>
    <s v="03.16.16"/>
    <x v="37"/>
    <x v="0"/>
    <x v="0"/>
    <x v="0"/>
    <x v="1"/>
    <x v="0"/>
    <x v="0"/>
    <x v="0"/>
    <x v="0"/>
    <s v="2023-01-27"/>
    <x v="0"/>
    <n v="763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1-2023"/>
  </r>
  <r>
    <x v="0"/>
    <n v="0"/>
    <n v="0"/>
    <n v="0"/>
    <n v="2232"/>
    <x v="3823"/>
    <x v="0"/>
    <x v="0"/>
    <x v="0"/>
    <s v="03.16.16"/>
    <x v="22"/>
    <x v="0"/>
    <x v="0"/>
    <s v="Direção Ambiente e Saneamento "/>
    <s v="03.16.16"/>
    <s v="Direção Ambiente e Saneamento "/>
    <s v="03.16.16"/>
    <x v="54"/>
    <x v="0"/>
    <x v="0"/>
    <x v="0"/>
    <x v="0"/>
    <x v="0"/>
    <x v="0"/>
    <x v="0"/>
    <x v="0"/>
    <s v="2023-01-27"/>
    <x v="0"/>
    <n v="223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1-2023"/>
  </r>
  <r>
    <x v="0"/>
    <n v="0"/>
    <n v="0"/>
    <n v="0"/>
    <n v="4723"/>
    <x v="3823"/>
    <x v="0"/>
    <x v="0"/>
    <x v="0"/>
    <s v="03.16.16"/>
    <x v="22"/>
    <x v="0"/>
    <x v="0"/>
    <s v="Direção Ambiente e Saneamento "/>
    <s v="03.16.16"/>
    <s v="Direção Ambiente e Saneamento "/>
    <s v="03.16.16"/>
    <x v="51"/>
    <x v="0"/>
    <x v="0"/>
    <x v="0"/>
    <x v="0"/>
    <x v="0"/>
    <x v="0"/>
    <x v="0"/>
    <x v="0"/>
    <s v="2023-01-27"/>
    <x v="0"/>
    <n v="4723"/>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1-2023"/>
  </r>
  <r>
    <x v="0"/>
    <n v="0"/>
    <n v="0"/>
    <n v="0"/>
    <n v="175"/>
    <x v="3823"/>
    <x v="0"/>
    <x v="0"/>
    <x v="0"/>
    <s v="03.16.16"/>
    <x v="22"/>
    <x v="0"/>
    <x v="0"/>
    <s v="Direção Ambiente e Saneamento "/>
    <s v="03.16.16"/>
    <s v="Direção Ambiente e Saneamento "/>
    <s v="03.16.16"/>
    <x v="52"/>
    <x v="0"/>
    <x v="0"/>
    <x v="0"/>
    <x v="0"/>
    <x v="0"/>
    <x v="0"/>
    <x v="0"/>
    <x v="0"/>
    <s v="2023-01-27"/>
    <x v="0"/>
    <n v="175"/>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1-2023"/>
  </r>
  <r>
    <x v="0"/>
    <n v="0"/>
    <n v="0"/>
    <n v="0"/>
    <n v="90677"/>
    <x v="3823"/>
    <x v="0"/>
    <x v="0"/>
    <x v="0"/>
    <s v="03.16.16"/>
    <x v="22"/>
    <x v="0"/>
    <x v="0"/>
    <s v="Direção Ambiente e Saneamento "/>
    <s v="03.16.16"/>
    <s v="Direção Ambiente e Saneamento "/>
    <s v="03.16.16"/>
    <x v="37"/>
    <x v="0"/>
    <x v="0"/>
    <x v="0"/>
    <x v="1"/>
    <x v="0"/>
    <x v="0"/>
    <x v="0"/>
    <x v="0"/>
    <s v="2023-01-27"/>
    <x v="0"/>
    <n v="90677"/>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1-2023"/>
  </r>
  <r>
    <x v="0"/>
    <n v="0"/>
    <n v="0"/>
    <n v="0"/>
    <n v="26927"/>
    <x v="3823"/>
    <x v="0"/>
    <x v="0"/>
    <x v="0"/>
    <s v="03.16.16"/>
    <x v="22"/>
    <x v="0"/>
    <x v="0"/>
    <s v="Direção Ambiente e Saneamento "/>
    <s v="03.16.16"/>
    <s v="Direção Ambiente e Saneamento "/>
    <s v="03.16.16"/>
    <x v="54"/>
    <x v="0"/>
    <x v="0"/>
    <x v="0"/>
    <x v="0"/>
    <x v="0"/>
    <x v="0"/>
    <x v="0"/>
    <x v="0"/>
    <s v="2023-01-27"/>
    <x v="0"/>
    <n v="2692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1-2023"/>
  </r>
  <r>
    <x v="0"/>
    <n v="0"/>
    <n v="0"/>
    <n v="0"/>
    <n v="56965"/>
    <x v="3823"/>
    <x v="0"/>
    <x v="0"/>
    <x v="0"/>
    <s v="03.16.16"/>
    <x v="22"/>
    <x v="0"/>
    <x v="0"/>
    <s v="Direção Ambiente e Saneamento "/>
    <s v="03.16.16"/>
    <s v="Direção Ambiente e Saneamento "/>
    <s v="03.16.16"/>
    <x v="51"/>
    <x v="0"/>
    <x v="0"/>
    <x v="0"/>
    <x v="0"/>
    <x v="0"/>
    <x v="0"/>
    <x v="0"/>
    <x v="0"/>
    <s v="2023-01-27"/>
    <x v="0"/>
    <n v="56965"/>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1-2023"/>
  </r>
  <r>
    <x v="0"/>
    <n v="0"/>
    <n v="0"/>
    <n v="0"/>
    <n v="2124"/>
    <x v="3823"/>
    <x v="0"/>
    <x v="0"/>
    <x v="0"/>
    <s v="03.16.16"/>
    <x v="22"/>
    <x v="0"/>
    <x v="0"/>
    <s v="Direção Ambiente e Saneamento "/>
    <s v="03.16.16"/>
    <s v="Direção Ambiente e Saneamento "/>
    <s v="03.16.16"/>
    <x v="52"/>
    <x v="0"/>
    <x v="0"/>
    <x v="0"/>
    <x v="0"/>
    <x v="0"/>
    <x v="0"/>
    <x v="0"/>
    <x v="0"/>
    <s v="2023-01-27"/>
    <x v="0"/>
    <n v="2124"/>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1-2023"/>
  </r>
  <r>
    <x v="0"/>
    <n v="0"/>
    <n v="0"/>
    <n v="0"/>
    <n v="1093407"/>
    <x v="3823"/>
    <x v="0"/>
    <x v="0"/>
    <x v="0"/>
    <s v="03.16.16"/>
    <x v="22"/>
    <x v="0"/>
    <x v="0"/>
    <s v="Direção Ambiente e Saneamento "/>
    <s v="03.16.16"/>
    <s v="Direção Ambiente e Saneamento "/>
    <s v="03.16.16"/>
    <x v="37"/>
    <x v="0"/>
    <x v="0"/>
    <x v="0"/>
    <x v="1"/>
    <x v="0"/>
    <x v="0"/>
    <x v="0"/>
    <x v="0"/>
    <s v="2023-01-27"/>
    <x v="0"/>
    <n v="1093407"/>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1-2023"/>
  </r>
  <r>
    <x v="0"/>
    <n v="0"/>
    <n v="0"/>
    <n v="0"/>
    <n v="4858"/>
    <x v="3824"/>
    <x v="0"/>
    <x v="0"/>
    <x v="0"/>
    <s v="03.16.13"/>
    <x v="19"/>
    <x v="0"/>
    <x v="0"/>
    <s v="Unidade Gestão de Aquisições"/>
    <s v="03.16.13"/>
    <s v="Unidade Gestão de Aquisições"/>
    <s v="03.16.13"/>
    <x v="37"/>
    <x v="0"/>
    <x v="0"/>
    <x v="0"/>
    <x v="1"/>
    <x v="0"/>
    <x v="0"/>
    <x v="0"/>
    <x v="0"/>
    <s v="2023-01-27"/>
    <x v="0"/>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1-2023"/>
  </r>
  <r>
    <x v="0"/>
    <n v="0"/>
    <n v="0"/>
    <n v="0"/>
    <n v="10834"/>
    <x v="3824"/>
    <x v="0"/>
    <x v="0"/>
    <x v="0"/>
    <s v="03.16.13"/>
    <x v="19"/>
    <x v="0"/>
    <x v="0"/>
    <s v="Unidade Gestão de Aquisições"/>
    <s v="03.16.13"/>
    <s v="Unidade Gestão de Aquisições"/>
    <s v="03.16.13"/>
    <x v="37"/>
    <x v="0"/>
    <x v="0"/>
    <x v="0"/>
    <x v="1"/>
    <x v="0"/>
    <x v="0"/>
    <x v="0"/>
    <x v="0"/>
    <s v="2023-01-27"/>
    <x v="0"/>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1-2023"/>
  </r>
  <r>
    <x v="0"/>
    <n v="0"/>
    <n v="0"/>
    <n v="0"/>
    <n v="8213"/>
    <x v="3824"/>
    <x v="0"/>
    <x v="0"/>
    <x v="0"/>
    <s v="03.16.13"/>
    <x v="19"/>
    <x v="0"/>
    <x v="0"/>
    <s v="Unidade Gestão de Aquisições"/>
    <s v="03.16.13"/>
    <s v="Unidade Gestão de Aquisições"/>
    <s v="03.16.13"/>
    <x v="37"/>
    <x v="0"/>
    <x v="0"/>
    <x v="0"/>
    <x v="1"/>
    <x v="0"/>
    <x v="0"/>
    <x v="0"/>
    <x v="0"/>
    <s v="2023-01-27"/>
    <x v="0"/>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1-2023"/>
  </r>
  <r>
    <x v="0"/>
    <n v="0"/>
    <n v="0"/>
    <n v="0"/>
    <n v="78757"/>
    <x v="3824"/>
    <x v="0"/>
    <x v="0"/>
    <x v="0"/>
    <s v="03.16.13"/>
    <x v="19"/>
    <x v="0"/>
    <x v="0"/>
    <s v="Unidade Gestão de Aquisições"/>
    <s v="03.16.13"/>
    <s v="Unidade Gestão de Aquisições"/>
    <s v="03.16.13"/>
    <x v="37"/>
    <x v="0"/>
    <x v="0"/>
    <x v="0"/>
    <x v="1"/>
    <x v="0"/>
    <x v="0"/>
    <x v="0"/>
    <x v="0"/>
    <s v="2023-01-27"/>
    <x v="0"/>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1-2023"/>
  </r>
  <r>
    <x v="0"/>
    <n v="0"/>
    <n v="0"/>
    <n v="0"/>
    <n v="345"/>
    <x v="3825"/>
    <x v="0"/>
    <x v="0"/>
    <x v="0"/>
    <s v="03.16.11"/>
    <x v="48"/>
    <x v="0"/>
    <x v="0"/>
    <s v="Direcção de Obras"/>
    <s v="03.16.11"/>
    <s v="Direcção de Obras"/>
    <s v="03.16.11"/>
    <x v="42"/>
    <x v="0"/>
    <x v="0"/>
    <x v="7"/>
    <x v="0"/>
    <x v="0"/>
    <x v="0"/>
    <x v="0"/>
    <x v="0"/>
    <s v="2023-01-27"/>
    <x v="0"/>
    <n v="345"/>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788"/>
    <x v="3825"/>
    <x v="0"/>
    <x v="0"/>
    <x v="0"/>
    <s v="03.16.11"/>
    <x v="48"/>
    <x v="0"/>
    <x v="0"/>
    <s v="Direcção de Obras"/>
    <s v="03.16.11"/>
    <s v="Direcção de Obras"/>
    <s v="03.16.11"/>
    <x v="54"/>
    <x v="0"/>
    <x v="0"/>
    <x v="0"/>
    <x v="0"/>
    <x v="0"/>
    <x v="0"/>
    <x v="0"/>
    <x v="0"/>
    <s v="2023-01-27"/>
    <x v="0"/>
    <n v="788"/>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11"/>
    <x v="3825"/>
    <x v="0"/>
    <x v="0"/>
    <x v="0"/>
    <s v="03.16.11"/>
    <x v="48"/>
    <x v="0"/>
    <x v="0"/>
    <s v="Direcção de Obras"/>
    <s v="03.16.11"/>
    <s v="Direcção de Obras"/>
    <s v="03.16.11"/>
    <x v="52"/>
    <x v="0"/>
    <x v="0"/>
    <x v="0"/>
    <x v="0"/>
    <x v="0"/>
    <x v="0"/>
    <x v="0"/>
    <x v="0"/>
    <s v="2023-01-27"/>
    <x v="0"/>
    <n v="11"/>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523"/>
    <x v="3825"/>
    <x v="0"/>
    <x v="0"/>
    <x v="0"/>
    <s v="03.16.11"/>
    <x v="48"/>
    <x v="0"/>
    <x v="0"/>
    <s v="Direcção de Obras"/>
    <s v="03.16.11"/>
    <s v="Direcção de Obras"/>
    <s v="03.16.11"/>
    <x v="51"/>
    <x v="0"/>
    <x v="0"/>
    <x v="0"/>
    <x v="0"/>
    <x v="0"/>
    <x v="0"/>
    <x v="0"/>
    <x v="0"/>
    <s v="2023-01-27"/>
    <x v="0"/>
    <n v="523"/>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8453"/>
    <x v="3825"/>
    <x v="0"/>
    <x v="0"/>
    <x v="0"/>
    <s v="03.16.11"/>
    <x v="48"/>
    <x v="0"/>
    <x v="0"/>
    <s v="Direcção de Obras"/>
    <s v="03.16.11"/>
    <s v="Direcção de Obras"/>
    <s v="03.16.11"/>
    <x v="37"/>
    <x v="0"/>
    <x v="0"/>
    <x v="0"/>
    <x v="1"/>
    <x v="0"/>
    <x v="0"/>
    <x v="0"/>
    <x v="0"/>
    <s v="2023-01-27"/>
    <x v="0"/>
    <n v="8453"/>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7072"/>
    <x v="3825"/>
    <x v="0"/>
    <x v="0"/>
    <x v="0"/>
    <s v="03.16.11"/>
    <x v="48"/>
    <x v="0"/>
    <x v="0"/>
    <s v="Direcção de Obras"/>
    <s v="03.16.11"/>
    <s v="Direcção de Obras"/>
    <s v="03.16.11"/>
    <x v="49"/>
    <x v="0"/>
    <x v="0"/>
    <x v="0"/>
    <x v="1"/>
    <x v="0"/>
    <x v="0"/>
    <x v="0"/>
    <x v="0"/>
    <s v="2023-01-27"/>
    <x v="0"/>
    <n v="7072"/>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3463"/>
    <x v="3825"/>
    <x v="0"/>
    <x v="0"/>
    <x v="0"/>
    <s v="03.16.11"/>
    <x v="48"/>
    <x v="0"/>
    <x v="0"/>
    <s v="Direcção de Obras"/>
    <s v="03.16.11"/>
    <s v="Direcção de Obras"/>
    <s v="03.16.11"/>
    <x v="48"/>
    <x v="0"/>
    <x v="0"/>
    <x v="0"/>
    <x v="1"/>
    <x v="0"/>
    <x v="0"/>
    <x v="0"/>
    <x v="0"/>
    <s v="2023-01-27"/>
    <x v="0"/>
    <n v="3463"/>
    <x v="0"/>
    <m/>
    <x v="0"/>
    <m/>
    <x v="3"/>
    <n v="100479277"/>
    <x v="0"/>
    <x v="1"/>
    <s v="Direcção de Obras"/>
    <s v="ORI"/>
    <x v="0"/>
    <m/>
    <x v="0"/>
    <x v="0"/>
    <x v="0"/>
    <x v="0"/>
    <x v="0"/>
    <x v="0"/>
    <x v="0"/>
    <x v="0"/>
    <x v="0"/>
    <x v="0"/>
    <x v="0"/>
    <s v="Direcção de Obras"/>
    <x v="0"/>
    <x v="0"/>
    <x v="0"/>
    <x v="0"/>
    <x v="0"/>
    <x v="0"/>
    <x v="0"/>
    <s v="000000"/>
    <x v="0"/>
    <x v="0"/>
    <x v="1"/>
    <x v="0"/>
    <s v="Pagamento de salário referente a 01-2023"/>
  </r>
  <r>
    <x v="0"/>
    <n v="0"/>
    <n v="0"/>
    <n v="0"/>
    <n v="650"/>
    <x v="3825"/>
    <x v="0"/>
    <x v="0"/>
    <x v="0"/>
    <s v="03.16.11"/>
    <x v="48"/>
    <x v="0"/>
    <x v="0"/>
    <s v="Direcção de Obras"/>
    <s v="03.16.11"/>
    <s v="Direcção de Obras"/>
    <s v="03.16.11"/>
    <x v="42"/>
    <x v="0"/>
    <x v="0"/>
    <x v="7"/>
    <x v="0"/>
    <x v="0"/>
    <x v="0"/>
    <x v="0"/>
    <x v="0"/>
    <s v="2023-01-27"/>
    <x v="0"/>
    <n v="650"/>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1481"/>
    <x v="3825"/>
    <x v="0"/>
    <x v="0"/>
    <x v="0"/>
    <s v="03.16.11"/>
    <x v="48"/>
    <x v="0"/>
    <x v="0"/>
    <s v="Direcção de Obras"/>
    <s v="03.16.11"/>
    <s v="Direcção de Obras"/>
    <s v="03.16.11"/>
    <x v="54"/>
    <x v="0"/>
    <x v="0"/>
    <x v="0"/>
    <x v="0"/>
    <x v="0"/>
    <x v="0"/>
    <x v="0"/>
    <x v="0"/>
    <s v="2023-01-27"/>
    <x v="0"/>
    <n v="1481"/>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21"/>
    <x v="3825"/>
    <x v="0"/>
    <x v="0"/>
    <x v="0"/>
    <s v="03.16.11"/>
    <x v="48"/>
    <x v="0"/>
    <x v="0"/>
    <s v="Direcção de Obras"/>
    <s v="03.16.11"/>
    <s v="Direcção de Obras"/>
    <s v="03.16.11"/>
    <x v="52"/>
    <x v="0"/>
    <x v="0"/>
    <x v="0"/>
    <x v="0"/>
    <x v="0"/>
    <x v="0"/>
    <x v="0"/>
    <x v="0"/>
    <s v="2023-01-27"/>
    <x v="0"/>
    <n v="21"/>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983"/>
    <x v="3825"/>
    <x v="0"/>
    <x v="0"/>
    <x v="0"/>
    <s v="03.16.11"/>
    <x v="48"/>
    <x v="0"/>
    <x v="0"/>
    <s v="Direcção de Obras"/>
    <s v="03.16.11"/>
    <s v="Direcção de Obras"/>
    <s v="03.16.11"/>
    <x v="51"/>
    <x v="0"/>
    <x v="0"/>
    <x v="0"/>
    <x v="0"/>
    <x v="0"/>
    <x v="0"/>
    <x v="0"/>
    <x v="0"/>
    <s v="2023-01-27"/>
    <x v="0"/>
    <n v="983"/>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15883"/>
    <x v="3825"/>
    <x v="0"/>
    <x v="0"/>
    <x v="0"/>
    <s v="03.16.11"/>
    <x v="48"/>
    <x v="0"/>
    <x v="0"/>
    <s v="Direcção de Obras"/>
    <s v="03.16.11"/>
    <s v="Direcção de Obras"/>
    <s v="03.16.11"/>
    <x v="37"/>
    <x v="0"/>
    <x v="0"/>
    <x v="0"/>
    <x v="1"/>
    <x v="0"/>
    <x v="0"/>
    <x v="0"/>
    <x v="0"/>
    <s v="2023-01-27"/>
    <x v="0"/>
    <n v="15883"/>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13289"/>
    <x v="3825"/>
    <x v="0"/>
    <x v="0"/>
    <x v="0"/>
    <s v="03.16.11"/>
    <x v="48"/>
    <x v="0"/>
    <x v="0"/>
    <s v="Direcção de Obras"/>
    <s v="03.16.11"/>
    <s v="Direcção de Obras"/>
    <s v="03.16.11"/>
    <x v="49"/>
    <x v="0"/>
    <x v="0"/>
    <x v="0"/>
    <x v="1"/>
    <x v="0"/>
    <x v="0"/>
    <x v="0"/>
    <x v="0"/>
    <s v="2023-01-27"/>
    <x v="0"/>
    <n v="13289"/>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6503"/>
    <x v="3825"/>
    <x v="0"/>
    <x v="0"/>
    <x v="0"/>
    <s v="03.16.11"/>
    <x v="48"/>
    <x v="0"/>
    <x v="0"/>
    <s v="Direcção de Obras"/>
    <s v="03.16.11"/>
    <s v="Direcção de Obras"/>
    <s v="03.16.11"/>
    <x v="48"/>
    <x v="0"/>
    <x v="0"/>
    <x v="0"/>
    <x v="1"/>
    <x v="0"/>
    <x v="0"/>
    <x v="0"/>
    <x v="0"/>
    <s v="2023-01-27"/>
    <x v="0"/>
    <n v="6503"/>
    <x v="0"/>
    <m/>
    <x v="0"/>
    <m/>
    <x v="2"/>
    <n v="100474696"/>
    <x v="0"/>
    <x v="2"/>
    <s v="Direcção de Obras"/>
    <s v="ORI"/>
    <x v="0"/>
    <m/>
    <x v="0"/>
    <x v="0"/>
    <x v="0"/>
    <x v="0"/>
    <x v="0"/>
    <x v="0"/>
    <x v="0"/>
    <x v="0"/>
    <x v="0"/>
    <x v="0"/>
    <x v="0"/>
    <s v="Direcção de Obras"/>
    <x v="0"/>
    <x v="0"/>
    <x v="0"/>
    <x v="0"/>
    <x v="0"/>
    <x v="0"/>
    <x v="0"/>
    <s v="000000"/>
    <x v="0"/>
    <x v="0"/>
    <x v="2"/>
    <x v="0"/>
    <s v="Pagamento de salário referente a 01-2023"/>
  </r>
  <r>
    <x v="0"/>
    <n v="0"/>
    <n v="0"/>
    <n v="0"/>
    <n v="150"/>
    <x v="3825"/>
    <x v="0"/>
    <x v="0"/>
    <x v="0"/>
    <s v="03.16.11"/>
    <x v="48"/>
    <x v="0"/>
    <x v="0"/>
    <s v="Direcção de Obras"/>
    <s v="03.16.11"/>
    <s v="Direcção de Obras"/>
    <s v="03.16.11"/>
    <x v="42"/>
    <x v="0"/>
    <x v="0"/>
    <x v="7"/>
    <x v="0"/>
    <x v="0"/>
    <x v="0"/>
    <x v="0"/>
    <x v="0"/>
    <s v="2023-01-27"/>
    <x v="0"/>
    <n v="150"/>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343"/>
    <x v="3825"/>
    <x v="0"/>
    <x v="0"/>
    <x v="0"/>
    <s v="03.16.11"/>
    <x v="48"/>
    <x v="0"/>
    <x v="0"/>
    <s v="Direcção de Obras"/>
    <s v="03.16.11"/>
    <s v="Direcção de Obras"/>
    <s v="03.16.11"/>
    <x v="54"/>
    <x v="0"/>
    <x v="0"/>
    <x v="0"/>
    <x v="0"/>
    <x v="0"/>
    <x v="0"/>
    <x v="0"/>
    <x v="0"/>
    <s v="2023-01-27"/>
    <x v="0"/>
    <n v="343"/>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4"/>
    <x v="3825"/>
    <x v="0"/>
    <x v="0"/>
    <x v="0"/>
    <s v="03.16.11"/>
    <x v="48"/>
    <x v="0"/>
    <x v="0"/>
    <s v="Direcção de Obras"/>
    <s v="03.16.11"/>
    <s v="Direcção de Obras"/>
    <s v="03.16.11"/>
    <x v="52"/>
    <x v="0"/>
    <x v="0"/>
    <x v="0"/>
    <x v="0"/>
    <x v="0"/>
    <x v="0"/>
    <x v="0"/>
    <x v="0"/>
    <s v="2023-01-27"/>
    <x v="0"/>
    <n v="4"/>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228"/>
    <x v="3825"/>
    <x v="0"/>
    <x v="0"/>
    <x v="0"/>
    <s v="03.16.11"/>
    <x v="48"/>
    <x v="0"/>
    <x v="0"/>
    <s v="Direcção de Obras"/>
    <s v="03.16.11"/>
    <s v="Direcção de Obras"/>
    <s v="03.16.11"/>
    <x v="51"/>
    <x v="0"/>
    <x v="0"/>
    <x v="0"/>
    <x v="0"/>
    <x v="0"/>
    <x v="0"/>
    <x v="0"/>
    <x v="0"/>
    <s v="2023-01-27"/>
    <x v="0"/>
    <n v="228"/>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3683"/>
    <x v="3825"/>
    <x v="0"/>
    <x v="0"/>
    <x v="0"/>
    <s v="03.16.11"/>
    <x v="48"/>
    <x v="0"/>
    <x v="0"/>
    <s v="Direcção de Obras"/>
    <s v="03.16.11"/>
    <s v="Direcção de Obras"/>
    <s v="03.16.11"/>
    <x v="37"/>
    <x v="0"/>
    <x v="0"/>
    <x v="0"/>
    <x v="1"/>
    <x v="0"/>
    <x v="0"/>
    <x v="0"/>
    <x v="0"/>
    <s v="2023-01-27"/>
    <x v="0"/>
    <n v="3683"/>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3081"/>
    <x v="3825"/>
    <x v="0"/>
    <x v="0"/>
    <x v="0"/>
    <s v="03.16.11"/>
    <x v="48"/>
    <x v="0"/>
    <x v="0"/>
    <s v="Direcção de Obras"/>
    <s v="03.16.11"/>
    <s v="Direcção de Obras"/>
    <s v="03.16.11"/>
    <x v="49"/>
    <x v="0"/>
    <x v="0"/>
    <x v="0"/>
    <x v="1"/>
    <x v="0"/>
    <x v="0"/>
    <x v="0"/>
    <x v="0"/>
    <s v="2023-01-27"/>
    <x v="0"/>
    <n v="3081"/>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1511"/>
    <x v="3825"/>
    <x v="0"/>
    <x v="0"/>
    <x v="0"/>
    <s v="03.16.11"/>
    <x v="48"/>
    <x v="0"/>
    <x v="0"/>
    <s v="Direcção de Obras"/>
    <s v="03.16.11"/>
    <s v="Direcção de Obras"/>
    <s v="03.16.11"/>
    <x v="48"/>
    <x v="0"/>
    <x v="0"/>
    <x v="0"/>
    <x v="1"/>
    <x v="0"/>
    <x v="0"/>
    <x v="0"/>
    <x v="0"/>
    <s v="2023-01-27"/>
    <x v="0"/>
    <n v="1511"/>
    <x v="0"/>
    <m/>
    <x v="0"/>
    <m/>
    <x v="84"/>
    <n v="100474708"/>
    <x v="0"/>
    <x v="8"/>
    <s v="Direcção de Obras"/>
    <s v="ORI"/>
    <x v="0"/>
    <m/>
    <x v="0"/>
    <x v="0"/>
    <x v="0"/>
    <x v="0"/>
    <x v="0"/>
    <x v="0"/>
    <x v="0"/>
    <x v="0"/>
    <x v="0"/>
    <x v="0"/>
    <x v="0"/>
    <s v="Direcção de Obras"/>
    <x v="0"/>
    <x v="0"/>
    <x v="0"/>
    <x v="0"/>
    <x v="0"/>
    <x v="0"/>
    <x v="0"/>
    <s v="000000"/>
    <x v="0"/>
    <x v="0"/>
    <x v="8"/>
    <x v="0"/>
    <s v="Pagamento de salário referente a 01-2023"/>
  </r>
  <r>
    <x v="0"/>
    <n v="0"/>
    <n v="0"/>
    <n v="0"/>
    <n v="19"/>
    <x v="3825"/>
    <x v="0"/>
    <x v="0"/>
    <x v="0"/>
    <s v="03.16.11"/>
    <x v="48"/>
    <x v="0"/>
    <x v="0"/>
    <s v="Direcção de Obras"/>
    <s v="03.16.11"/>
    <s v="Direcção de Obras"/>
    <s v="03.16.11"/>
    <x v="42"/>
    <x v="0"/>
    <x v="0"/>
    <x v="7"/>
    <x v="0"/>
    <x v="0"/>
    <x v="0"/>
    <x v="0"/>
    <x v="0"/>
    <s v="2023-01-27"/>
    <x v="0"/>
    <n v="19"/>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45"/>
    <x v="3825"/>
    <x v="0"/>
    <x v="0"/>
    <x v="0"/>
    <s v="03.16.11"/>
    <x v="48"/>
    <x v="0"/>
    <x v="0"/>
    <s v="Direcção de Obras"/>
    <s v="03.16.11"/>
    <s v="Direcção de Obras"/>
    <s v="03.16.11"/>
    <x v="54"/>
    <x v="0"/>
    <x v="0"/>
    <x v="0"/>
    <x v="0"/>
    <x v="0"/>
    <x v="0"/>
    <x v="0"/>
    <x v="0"/>
    <s v="2023-01-27"/>
    <x v="0"/>
    <n v="45"/>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0"/>
    <x v="3825"/>
    <x v="0"/>
    <x v="0"/>
    <x v="0"/>
    <s v="03.16.11"/>
    <x v="48"/>
    <x v="0"/>
    <x v="0"/>
    <s v="Direcção de Obras"/>
    <s v="03.16.11"/>
    <s v="Direcção de Obras"/>
    <s v="03.16.11"/>
    <x v="52"/>
    <x v="0"/>
    <x v="0"/>
    <x v="0"/>
    <x v="0"/>
    <x v="0"/>
    <x v="0"/>
    <x v="0"/>
    <x v="0"/>
    <s v="2023-01-27"/>
    <x v="0"/>
    <n v="0"/>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29"/>
    <x v="3825"/>
    <x v="0"/>
    <x v="0"/>
    <x v="0"/>
    <s v="03.16.11"/>
    <x v="48"/>
    <x v="0"/>
    <x v="0"/>
    <s v="Direcção de Obras"/>
    <s v="03.16.11"/>
    <s v="Direcção de Obras"/>
    <s v="03.16.11"/>
    <x v="51"/>
    <x v="0"/>
    <x v="0"/>
    <x v="0"/>
    <x v="0"/>
    <x v="0"/>
    <x v="0"/>
    <x v="0"/>
    <x v="0"/>
    <s v="2023-01-27"/>
    <x v="0"/>
    <n v="29"/>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483"/>
    <x v="3825"/>
    <x v="0"/>
    <x v="0"/>
    <x v="0"/>
    <s v="03.16.11"/>
    <x v="48"/>
    <x v="0"/>
    <x v="0"/>
    <s v="Direcção de Obras"/>
    <s v="03.16.11"/>
    <s v="Direcção de Obras"/>
    <s v="03.16.11"/>
    <x v="37"/>
    <x v="0"/>
    <x v="0"/>
    <x v="0"/>
    <x v="1"/>
    <x v="0"/>
    <x v="0"/>
    <x v="0"/>
    <x v="0"/>
    <s v="2023-01-27"/>
    <x v="0"/>
    <n v="483"/>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404"/>
    <x v="3825"/>
    <x v="0"/>
    <x v="0"/>
    <x v="0"/>
    <s v="03.16.11"/>
    <x v="48"/>
    <x v="0"/>
    <x v="0"/>
    <s v="Direcção de Obras"/>
    <s v="03.16.11"/>
    <s v="Direcção de Obras"/>
    <s v="03.16.11"/>
    <x v="49"/>
    <x v="0"/>
    <x v="0"/>
    <x v="0"/>
    <x v="1"/>
    <x v="0"/>
    <x v="0"/>
    <x v="0"/>
    <x v="0"/>
    <s v="2023-01-27"/>
    <x v="0"/>
    <n v="404"/>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202"/>
    <x v="3825"/>
    <x v="0"/>
    <x v="0"/>
    <x v="0"/>
    <s v="03.16.11"/>
    <x v="48"/>
    <x v="0"/>
    <x v="0"/>
    <s v="Direcção de Obras"/>
    <s v="03.16.11"/>
    <s v="Direcção de Obras"/>
    <s v="03.16.11"/>
    <x v="48"/>
    <x v="0"/>
    <x v="0"/>
    <x v="0"/>
    <x v="1"/>
    <x v="0"/>
    <x v="0"/>
    <x v="0"/>
    <x v="0"/>
    <s v="2023-01-27"/>
    <x v="0"/>
    <n v="202"/>
    <x v="0"/>
    <m/>
    <x v="0"/>
    <m/>
    <x v="51"/>
    <n v="100478987"/>
    <x v="0"/>
    <x v="5"/>
    <s v="Direcção de Obras"/>
    <s v="ORI"/>
    <x v="0"/>
    <m/>
    <x v="0"/>
    <x v="0"/>
    <x v="0"/>
    <x v="0"/>
    <x v="0"/>
    <x v="0"/>
    <x v="0"/>
    <x v="0"/>
    <x v="0"/>
    <x v="0"/>
    <x v="0"/>
    <s v="Direcção de Obras"/>
    <x v="0"/>
    <x v="0"/>
    <x v="0"/>
    <x v="0"/>
    <x v="0"/>
    <x v="0"/>
    <x v="0"/>
    <s v="000000"/>
    <x v="0"/>
    <x v="0"/>
    <x v="5"/>
    <x v="0"/>
    <s v="Pagamento de salário referente a 01-2023"/>
  </r>
  <r>
    <x v="0"/>
    <n v="0"/>
    <n v="0"/>
    <n v="0"/>
    <n v="900"/>
    <x v="3825"/>
    <x v="0"/>
    <x v="0"/>
    <x v="0"/>
    <s v="03.16.11"/>
    <x v="48"/>
    <x v="0"/>
    <x v="0"/>
    <s v="Direcção de Obras"/>
    <s v="03.16.11"/>
    <s v="Direcção de Obras"/>
    <s v="03.16.11"/>
    <x v="42"/>
    <x v="0"/>
    <x v="0"/>
    <x v="7"/>
    <x v="0"/>
    <x v="0"/>
    <x v="0"/>
    <x v="0"/>
    <x v="0"/>
    <s v="2023-01-27"/>
    <x v="0"/>
    <n v="900"/>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2051"/>
    <x v="3825"/>
    <x v="0"/>
    <x v="0"/>
    <x v="0"/>
    <s v="03.16.11"/>
    <x v="48"/>
    <x v="0"/>
    <x v="0"/>
    <s v="Direcção de Obras"/>
    <s v="03.16.11"/>
    <s v="Direcção de Obras"/>
    <s v="03.16.11"/>
    <x v="54"/>
    <x v="0"/>
    <x v="0"/>
    <x v="0"/>
    <x v="0"/>
    <x v="0"/>
    <x v="0"/>
    <x v="0"/>
    <x v="0"/>
    <s v="2023-01-27"/>
    <x v="0"/>
    <n v="2051"/>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29"/>
    <x v="3825"/>
    <x v="0"/>
    <x v="0"/>
    <x v="0"/>
    <s v="03.16.11"/>
    <x v="48"/>
    <x v="0"/>
    <x v="0"/>
    <s v="Direcção de Obras"/>
    <s v="03.16.11"/>
    <s v="Direcção de Obras"/>
    <s v="03.16.11"/>
    <x v="52"/>
    <x v="0"/>
    <x v="0"/>
    <x v="0"/>
    <x v="0"/>
    <x v="0"/>
    <x v="0"/>
    <x v="0"/>
    <x v="0"/>
    <s v="2023-01-27"/>
    <x v="0"/>
    <n v="29"/>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1362"/>
    <x v="3825"/>
    <x v="0"/>
    <x v="0"/>
    <x v="0"/>
    <s v="03.16.11"/>
    <x v="48"/>
    <x v="0"/>
    <x v="0"/>
    <s v="Direcção de Obras"/>
    <s v="03.16.11"/>
    <s v="Direcção de Obras"/>
    <s v="03.16.11"/>
    <x v="51"/>
    <x v="0"/>
    <x v="0"/>
    <x v="0"/>
    <x v="0"/>
    <x v="0"/>
    <x v="0"/>
    <x v="0"/>
    <x v="0"/>
    <s v="2023-01-27"/>
    <x v="0"/>
    <n v="1362"/>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21992"/>
    <x v="3825"/>
    <x v="0"/>
    <x v="0"/>
    <x v="0"/>
    <s v="03.16.11"/>
    <x v="48"/>
    <x v="0"/>
    <x v="0"/>
    <s v="Direcção de Obras"/>
    <s v="03.16.11"/>
    <s v="Direcção de Obras"/>
    <s v="03.16.11"/>
    <x v="37"/>
    <x v="0"/>
    <x v="0"/>
    <x v="0"/>
    <x v="1"/>
    <x v="0"/>
    <x v="0"/>
    <x v="0"/>
    <x v="0"/>
    <s v="2023-01-27"/>
    <x v="0"/>
    <n v="21992"/>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18400"/>
    <x v="3825"/>
    <x v="0"/>
    <x v="0"/>
    <x v="0"/>
    <s v="03.16.11"/>
    <x v="48"/>
    <x v="0"/>
    <x v="0"/>
    <s v="Direcção de Obras"/>
    <s v="03.16.11"/>
    <s v="Direcção de Obras"/>
    <s v="03.16.11"/>
    <x v="49"/>
    <x v="0"/>
    <x v="0"/>
    <x v="0"/>
    <x v="1"/>
    <x v="0"/>
    <x v="0"/>
    <x v="0"/>
    <x v="0"/>
    <s v="2023-01-27"/>
    <x v="0"/>
    <n v="18400"/>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9003"/>
    <x v="3825"/>
    <x v="0"/>
    <x v="0"/>
    <x v="0"/>
    <s v="03.16.11"/>
    <x v="48"/>
    <x v="0"/>
    <x v="0"/>
    <s v="Direcção de Obras"/>
    <s v="03.16.11"/>
    <s v="Direcção de Obras"/>
    <s v="03.16.11"/>
    <x v="48"/>
    <x v="0"/>
    <x v="0"/>
    <x v="0"/>
    <x v="1"/>
    <x v="0"/>
    <x v="0"/>
    <x v="0"/>
    <x v="0"/>
    <s v="2023-01-27"/>
    <x v="0"/>
    <n v="9003"/>
    <x v="0"/>
    <m/>
    <x v="0"/>
    <m/>
    <x v="6"/>
    <n v="100474706"/>
    <x v="0"/>
    <x v="3"/>
    <s v="Direcção de Obras"/>
    <s v="ORI"/>
    <x v="0"/>
    <m/>
    <x v="0"/>
    <x v="0"/>
    <x v="0"/>
    <x v="0"/>
    <x v="0"/>
    <x v="0"/>
    <x v="0"/>
    <x v="0"/>
    <x v="0"/>
    <x v="0"/>
    <x v="0"/>
    <s v="Direcção de Obras"/>
    <x v="0"/>
    <x v="0"/>
    <x v="0"/>
    <x v="0"/>
    <x v="0"/>
    <x v="0"/>
    <x v="0"/>
    <s v="000000"/>
    <x v="0"/>
    <x v="0"/>
    <x v="3"/>
    <x v="0"/>
    <s v="Pagamento de salário referente a 01-2023"/>
  </r>
  <r>
    <x v="0"/>
    <n v="0"/>
    <n v="0"/>
    <n v="0"/>
    <n v="10176"/>
    <x v="3825"/>
    <x v="0"/>
    <x v="0"/>
    <x v="0"/>
    <s v="03.16.11"/>
    <x v="48"/>
    <x v="0"/>
    <x v="0"/>
    <s v="Direcção de Obras"/>
    <s v="03.16.11"/>
    <s v="Direcção de Obras"/>
    <s v="03.16.11"/>
    <x v="42"/>
    <x v="0"/>
    <x v="0"/>
    <x v="7"/>
    <x v="0"/>
    <x v="0"/>
    <x v="0"/>
    <x v="0"/>
    <x v="0"/>
    <s v="2023-01-27"/>
    <x v="0"/>
    <n v="10176"/>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23187"/>
    <x v="3825"/>
    <x v="0"/>
    <x v="0"/>
    <x v="0"/>
    <s v="03.16.11"/>
    <x v="48"/>
    <x v="0"/>
    <x v="0"/>
    <s v="Direcção de Obras"/>
    <s v="03.16.11"/>
    <s v="Direcção de Obras"/>
    <s v="03.16.11"/>
    <x v="54"/>
    <x v="0"/>
    <x v="0"/>
    <x v="0"/>
    <x v="0"/>
    <x v="0"/>
    <x v="0"/>
    <x v="0"/>
    <x v="0"/>
    <s v="2023-01-27"/>
    <x v="0"/>
    <n v="23187"/>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335"/>
    <x v="3825"/>
    <x v="0"/>
    <x v="0"/>
    <x v="0"/>
    <s v="03.16.11"/>
    <x v="48"/>
    <x v="0"/>
    <x v="0"/>
    <s v="Direcção de Obras"/>
    <s v="03.16.11"/>
    <s v="Direcção de Obras"/>
    <s v="03.16.11"/>
    <x v="52"/>
    <x v="0"/>
    <x v="0"/>
    <x v="0"/>
    <x v="0"/>
    <x v="0"/>
    <x v="0"/>
    <x v="0"/>
    <x v="0"/>
    <s v="2023-01-27"/>
    <x v="0"/>
    <n v="335"/>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15399"/>
    <x v="3825"/>
    <x v="0"/>
    <x v="0"/>
    <x v="0"/>
    <s v="03.16.11"/>
    <x v="48"/>
    <x v="0"/>
    <x v="0"/>
    <s v="Direcção de Obras"/>
    <s v="03.16.11"/>
    <s v="Direcção de Obras"/>
    <s v="03.16.11"/>
    <x v="51"/>
    <x v="0"/>
    <x v="0"/>
    <x v="0"/>
    <x v="0"/>
    <x v="0"/>
    <x v="0"/>
    <x v="0"/>
    <x v="0"/>
    <s v="2023-01-27"/>
    <x v="0"/>
    <n v="15399"/>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248587"/>
    <x v="3825"/>
    <x v="0"/>
    <x v="0"/>
    <x v="0"/>
    <s v="03.16.11"/>
    <x v="48"/>
    <x v="0"/>
    <x v="0"/>
    <s v="Direcção de Obras"/>
    <s v="03.16.11"/>
    <s v="Direcção de Obras"/>
    <s v="03.16.11"/>
    <x v="37"/>
    <x v="0"/>
    <x v="0"/>
    <x v="0"/>
    <x v="1"/>
    <x v="0"/>
    <x v="0"/>
    <x v="0"/>
    <x v="0"/>
    <s v="2023-01-27"/>
    <x v="0"/>
    <n v="248587"/>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207986"/>
    <x v="3825"/>
    <x v="0"/>
    <x v="0"/>
    <x v="0"/>
    <s v="03.16.11"/>
    <x v="48"/>
    <x v="0"/>
    <x v="0"/>
    <s v="Direcção de Obras"/>
    <s v="03.16.11"/>
    <s v="Direcção de Obras"/>
    <s v="03.16.11"/>
    <x v="49"/>
    <x v="0"/>
    <x v="0"/>
    <x v="0"/>
    <x v="1"/>
    <x v="0"/>
    <x v="0"/>
    <x v="0"/>
    <x v="0"/>
    <s v="2023-01-27"/>
    <x v="0"/>
    <n v="207986"/>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101718"/>
    <x v="3825"/>
    <x v="0"/>
    <x v="0"/>
    <x v="0"/>
    <s v="03.16.11"/>
    <x v="48"/>
    <x v="0"/>
    <x v="0"/>
    <s v="Direcção de Obras"/>
    <s v="03.16.11"/>
    <s v="Direcção de Obras"/>
    <s v="03.16.11"/>
    <x v="48"/>
    <x v="0"/>
    <x v="0"/>
    <x v="0"/>
    <x v="1"/>
    <x v="0"/>
    <x v="0"/>
    <x v="0"/>
    <x v="0"/>
    <s v="2023-01-27"/>
    <x v="0"/>
    <n v="101718"/>
    <x v="0"/>
    <m/>
    <x v="0"/>
    <m/>
    <x v="4"/>
    <n v="100474693"/>
    <x v="0"/>
    <x v="0"/>
    <s v="Direcção de Obras"/>
    <s v="ORI"/>
    <x v="0"/>
    <m/>
    <x v="0"/>
    <x v="0"/>
    <x v="0"/>
    <x v="0"/>
    <x v="0"/>
    <x v="0"/>
    <x v="0"/>
    <x v="0"/>
    <x v="0"/>
    <x v="0"/>
    <x v="0"/>
    <s v="Direcção de Obras"/>
    <x v="0"/>
    <x v="0"/>
    <x v="0"/>
    <x v="0"/>
    <x v="0"/>
    <x v="0"/>
    <x v="0"/>
    <s v="000000"/>
    <x v="0"/>
    <x v="0"/>
    <x v="0"/>
    <x v="0"/>
    <s v="Pagamento de salário referente a 01-2023"/>
  </r>
  <r>
    <x v="0"/>
    <n v="0"/>
    <n v="0"/>
    <n v="0"/>
    <n v="616"/>
    <x v="3826"/>
    <x v="0"/>
    <x v="0"/>
    <x v="0"/>
    <s v="03.16.02"/>
    <x v="9"/>
    <x v="0"/>
    <x v="0"/>
    <s v="Gabinete do Presidente"/>
    <s v="03.16.02"/>
    <s v="Gabinete do Presidente"/>
    <s v="03.16.02"/>
    <x v="42"/>
    <x v="0"/>
    <x v="0"/>
    <x v="7"/>
    <x v="0"/>
    <x v="0"/>
    <x v="0"/>
    <x v="0"/>
    <x v="0"/>
    <s v="2023-01-27"/>
    <x v="0"/>
    <n v="616"/>
    <x v="0"/>
    <m/>
    <x v="0"/>
    <m/>
    <x v="2"/>
    <n v="100474696"/>
    <x v="0"/>
    <x v="2"/>
    <s v="Gabinete do Presidente"/>
    <s v="ORI"/>
    <x v="0"/>
    <m/>
    <x v="0"/>
    <x v="0"/>
    <x v="0"/>
    <x v="0"/>
    <x v="0"/>
    <x v="0"/>
    <x v="0"/>
    <x v="0"/>
    <x v="0"/>
    <x v="0"/>
    <x v="0"/>
    <s v="Gabinete do Presidente"/>
    <x v="0"/>
    <x v="0"/>
    <x v="0"/>
    <x v="0"/>
    <x v="0"/>
    <x v="0"/>
    <x v="0"/>
    <s v="000000"/>
    <x v="0"/>
    <x v="0"/>
    <x v="2"/>
    <x v="0"/>
    <s v="Pagamento de salário referente a 01-2023"/>
  </r>
  <r>
    <x v="0"/>
    <n v="0"/>
    <n v="0"/>
    <n v="0"/>
    <n v="1429"/>
    <x v="3826"/>
    <x v="0"/>
    <x v="0"/>
    <x v="0"/>
    <s v="03.16.02"/>
    <x v="9"/>
    <x v="0"/>
    <x v="0"/>
    <s v="Gabinete do Presidente"/>
    <s v="03.16.02"/>
    <s v="Gabinete do Presidente"/>
    <s v="03.16.02"/>
    <x v="62"/>
    <x v="0"/>
    <x v="0"/>
    <x v="0"/>
    <x v="0"/>
    <x v="0"/>
    <x v="0"/>
    <x v="0"/>
    <x v="0"/>
    <s v="2023-01-27"/>
    <x v="0"/>
    <n v="1429"/>
    <x v="0"/>
    <m/>
    <x v="0"/>
    <m/>
    <x v="2"/>
    <n v="100474696"/>
    <x v="0"/>
    <x v="2"/>
    <s v="Gabinete do Presidente"/>
    <s v="ORI"/>
    <x v="0"/>
    <m/>
    <x v="0"/>
    <x v="0"/>
    <x v="0"/>
    <x v="0"/>
    <x v="0"/>
    <x v="0"/>
    <x v="0"/>
    <x v="0"/>
    <x v="0"/>
    <x v="0"/>
    <x v="0"/>
    <s v="Gabinete do Presidente"/>
    <x v="0"/>
    <x v="0"/>
    <x v="0"/>
    <x v="0"/>
    <x v="0"/>
    <x v="0"/>
    <x v="0"/>
    <s v="000000"/>
    <x v="0"/>
    <x v="0"/>
    <x v="2"/>
    <x v="0"/>
    <s v="Pagamento de salário referente a 01-2023"/>
  </r>
  <r>
    <x v="0"/>
    <n v="0"/>
    <n v="0"/>
    <n v="0"/>
    <n v="4906"/>
    <x v="3826"/>
    <x v="0"/>
    <x v="0"/>
    <x v="0"/>
    <s v="03.16.02"/>
    <x v="9"/>
    <x v="0"/>
    <x v="0"/>
    <s v="Gabinete do Presidente"/>
    <s v="03.16.02"/>
    <s v="Gabinete do Presidente"/>
    <s v="03.16.02"/>
    <x v="51"/>
    <x v="0"/>
    <x v="0"/>
    <x v="0"/>
    <x v="0"/>
    <x v="0"/>
    <x v="0"/>
    <x v="0"/>
    <x v="0"/>
    <s v="2023-01-27"/>
    <x v="0"/>
    <n v="4906"/>
    <x v="0"/>
    <m/>
    <x v="0"/>
    <m/>
    <x v="2"/>
    <n v="100474696"/>
    <x v="0"/>
    <x v="2"/>
    <s v="Gabinete do Presidente"/>
    <s v="ORI"/>
    <x v="0"/>
    <m/>
    <x v="0"/>
    <x v="0"/>
    <x v="0"/>
    <x v="0"/>
    <x v="0"/>
    <x v="0"/>
    <x v="0"/>
    <x v="0"/>
    <x v="0"/>
    <x v="0"/>
    <x v="0"/>
    <s v="Gabinete do Presidente"/>
    <x v="0"/>
    <x v="0"/>
    <x v="0"/>
    <x v="0"/>
    <x v="0"/>
    <x v="0"/>
    <x v="0"/>
    <s v="000000"/>
    <x v="0"/>
    <x v="0"/>
    <x v="2"/>
    <x v="0"/>
    <s v="Pagamento de salário referente a 01-2023"/>
  </r>
  <r>
    <x v="0"/>
    <n v="0"/>
    <n v="0"/>
    <n v="0"/>
    <n v="18458"/>
    <x v="3826"/>
    <x v="0"/>
    <x v="0"/>
    <x v="0"/>
    <s v="03.16.02"/>
    <x v="9"/>
    <x v="0"/>
    <x v="0"/>
    <s v="Gabinete do Presidente"/>
    <s v="03.16.02"/>
    <s v="Gabinete do Presidente"/>
    <s v="03.16.02"/>
    <x v="48"/>
    <x v="0"/>
    <x v="0"/>
    <x v="0"/>
    <x v="1"/>
    <x v="0"/>
    <x v="0"/>
    <x v="0"/>
    <x v="0"/>
    <s v="2023-01-27"/>
    <x v="0"/>
    <n v="18458"/>
    <x v="0"/>
    <m/>
    <x v="0"/>
    <m/>
    <x v="2"/>
    <n v="100474696"/>
    <x v="0"/>
    <x v="2"/>
    <s v="Gabinete do Presidente"/>
    <s v="ORI"/>
    <x v="0"/>
    <m/>
    <x v="0"/>
    <x v="0"/>
    <x v="0"/>
    <x v="0"/>
    <x v="0"/>
    <x v="0"/>
    <x v="0"/>
    <x v="0"/>
    <x v="0"/>
    <x v="0"/>
    <x v="0"/>
    <s v="Gabinete do Presidente"/>
    <x v="0"/>
    <x v="0"/>
    <x v="0"/>
    <x v="0"/>
    <x v="0"/>
    <x v="0"/>
    <x v="0"/>
    <s v="000000"/>
    <x v="0"/>
    <x v="0"/>
    <x v="2"/>
    <x v="0"/>
    <s v="Pagamento de salário referente a 01-2023"/>
  </r>
  <r>
    <x v="0"/>
    <n v="0"/>
    <n v="0"/>
    <n v="0"/>
    <n v="511"/>
    <x v="3826"/>
    <x v="0"/>
    <x v="0"/>
    <x v="0"/>
    <s v="03.16.02"/>
    <x v="9"/>
    <x v="0"/>
    <x v="0"/>
    <s v="Gabinete do Presidente"/>
    <s v="03.16.02"/>
    <s v="Gabinete do Presidente"/>
    <s v="03.16.02"/>
    <x v="42"/>
    <x v="0"/>
    <x v="0"/>
    <x v="7"/>
    <x v="0"/>
    <x v="0"/>
    <x v="0"/>
    <x v="0"/>
    <x v="0"/>
    <s v="2023-01-27"/>
    <x v="0"/>
    <n v="511"/>
    <x v="0"/>
    <m/>
    <x v="0"/>
    <m/>
    <x v="6"/>
    <n v="100474706"/>
    <x v="0"/>
    <x v="3"/>
    <s v="Gabinete do Presidente"/>
    <s v="ORI"/>
    <x v="0"/>
    <m/>
    <x v="0"/>
    <x v="0"/>
    <x v="0"/>
    <x v="0"/>
    <x v="0"/>
    <x v="0"/>
    <x v="0"/>
    <x v="0"/>
    <x v="0"/>
    <x v="0"/>
    <x v="0"/>
    <s v="Gabinete do Presidente"/>
    <x v="0"/>
    <x v="0"/>
    <x v="0"/>
    <x v="0"/>
    <x v="0"/>
    <x v="0"/>
    <x v="0"/>
    <s v="000000"/>
    <x v="0"/>
    <x v="0"/>
    <x v="3"/>
    <x v="0"/>
    <s v="Pagamento de salário referente a 01-2023"/>
  </r>
  <r>
    <x v="0"/>
    <n v="0"/>
    <n v="0"/>
    <n v="0"/>
    <n v="1185"/>
    <x v="3826"/>
    <x v="0"/>
    <x v="0"/>
    <x v="0"/>
    <s v="03.16.02"/>
    <x v="9"/>
    <x v="0"/>
    <x v="0"/>
    <s v="Gabinete do Presidente"/>
    <s v="03.16.02"/>
    <s v="Gabinete do Presidente"/>
    <s v="03.16.02"/>
    <x v="62"/>
    <x v="0"/>
    <x v="0"/>
    <x v="0"/>
    <x v="0"/>
    <x v="0"/>
    <x v="0"/>
    <x v="0"/>
    <x v="0"/>
    <s v="2023-01-27"/>
    <x v="0"/>
    <n v="1185"/>
    <x v="0"/>
    <m/>
    <x v="0"/>
    <m/>
    <x v="6"/>
    <n v="100474706"/>
    <x v="0"/>
    <x v="3"/>
    <s v="Gabinete do Presidente"/>
    <s v="ORI"/>
    <x v="0"/>
    <m/>
    <x v="0"/>
    <x v="0"/>
    <x v="0"/>
    <x v="0"/>
    <x v="0"/>
    <x v="0"/>
    <x v="0"/>
    <x v="0"/>
    <x v="0"/>
    <x v="0"/>
    <x v="0"/>
    <s v="Gabinete do Presidente"/>
    <x v="0"/>
    <x v="0"/>
    <x v="0"/>
    <x v="0"/>
    <x v="0"/>
    <x v="0"/>
    <x v="0"/>
    <s v="000000"/>
    <x v="0"/>
    <x v="0"/>
    <x v="3"/>
    <x v="0"/>
    <s v="Pagamento de salário referente a 01-2023"/>
  </r>
  <r>
    <x v="0"/>
    <n v="0"/>
    <n v="0"/>
    <n v="0"/>
    <n v="4067"/>
    <x v="3826"/>
    <x v="0"/>
    <x v="0"/>
    <x v="0"/>
    <s v="03.16.02"/>
    <x v="9"/>
    <x v="0"/>
    <x v="0"/>
    <s v="Gabinete do Presidente"/>
    <s v="03.16.02"/>
    <s v="Gabinete do Presidente"/>
    <s v="03.16.02"/>
    <x v="51"/>
    <x v="0"/>
    <x v="0"/>
    <x v="0"/>
    <x v="0"/>
    <x v="0"/>
    <x v="0"/>
    <x v="0"/>
    <x v="0"/>
    <s v="2023-01-27"/>
    <x v="0"/>
    <n v="4067"/>
    <x v="0"/>
    <m/>
    <x v="0"/>
    <m/>
    <x v="6"/>
    <n v="100474706"/>
    <x v="0"/>
    <x v="3"/>
    <s v="Gabinete do Presidente"/>
    <s v="ORI"/>
    <x v="0"/>
    <m/>
    <x v="0"/>
    <x v="0"/>
    <x v="0"/>
    <x v="0"/>
    <x v="0"/>
    <x v="0"/>
    <x v="0"/>
    <x v="0"/>
    <x v="0"/>
    <x v="0"/>
    <x v="0"/>
    <s v="Gabinete do Presidente"/>
    <x v="0"/>
    <x v="0"/>
    <x v="0"/>
    <x v="0"/>
    <x v="0"/>
    <x v="0"/>
    <x v="0"/>
    <s v="000000"/>
    <x v="0"/>
    <x v="0"/>
    <x v="3"/>
    <x v="0"/>
    <s v="Pagamento de salário referente a 01-2023"/>
  </r>
  <r>
    <x v="0"/>
    <n v="0"/>
    <n v="0"/>
    <n v="0"/>
    <n v="15302"/>
    <x v="3826"/>
    <x v="0"/>
    <x v="0"/>
    <x v="0"/>
    <s v="03.16.02"/>
    <x v="9"/>
    <x v="0"/>
    <x v="0"/>
    <s v="Gabinete do Presidente"/>
    <s v="03.16.02"/>
    <s v="Gabinete do Presidente"/>
    <s v="03.16.02"/>
    <x v="48"/>
    <x v="0"/>
    <x v="0"/>
    <x v="0"/>
    <x v="1"/>
    <x v="0"/>
    <x v="0"/>
    <x v="0"/>
    <x v="0"/>
    <s v="2023-01-27"/>
    <x v="0"/>
    <n v="15302"/>
    <x v="0"/>
    <m/>
    <x v="0"/>
    <m/>
    <x v="6"/>
    <n v="100474706"/>
    <x v="0"/>
    <x v="3"/>
    <s v="Gabinete do Presidente"/>
    <s v="ORI"/>
    <x v="0"/>
    <m/>
    <x v="0"/>
    <x v="0"/>
    <x v="0"/>
    <x v="0"/>
    <x v="0"/>
    <x v="0"/>
    <x v="0"/>
    <x v="0"/>
    <x v="0"/>
    <x v="0"/>
    <x v="0"/>
    <s v="Gabinete do Presidente"/>
    <x v="0"/>
    <x v="0"/>
    <x v="0"/>
    <x v="0"/>
    <x v="0"/>
    <x v="0"/>
    <x v="0"/>
    <s v="000000"/>
    <x v="0"/>
    <x v="0"/>
    <x v="3"/>
    <x v="0"/>
    <s v="Pagamento de salário referente a 01-2023"/>
  </r>
  <r>
    <x v="0"/>
    <n v="0"/>
    <n v="0"/>
    <n v="0"/>
    <n v="7673"/>
    <x v="3826"/>
    <x v="0"/>
    <x v="0"/>
    <x v="0"/>
    <s v="03.16.02"/>
    <x v="9"/>
    <x v="0"/>
    <x v="0"/>
    <s v="Gabinete do Presidente"/>
    <s v="03.16.02"/>
    <s v="Gabinete do Presidente"/>
    <s v="03.16.02"/>
    <x v="42"/>
    <x v="0"/>
    <x v="0"/>
    <x v="7"/>
    <x v="0"/>
    <x v="0"/>
    <x v="0"/>
    <x v="0"/>
    <x v="0"/>
    <s v="2023-01-27"/>
    <x v="0"/>
    <n v="7673"/>
    <x v="0"/>
    <m/>
    <x v="0"/>
    <m/>
    <x v="4"/>
    <n v="100474693"/>
    <x v="0"/>
    <x v="0"/>
    <s v="Gabinete do Presidente"/>
    <s v="ORI"/>
    <x v="0"/>
    <m/>
    <x v="0"/>
    <x v="0"/>
    <x v="0"/>
    <x v="0"/>
    <x v="0"/>
    <x v="0"/>
    <x v="0"/>
    <x v="0"/>
    <x v="0"/>
    <x v="0"/>
    <x v="0"/>
    <s v="Gabinete do Presidente"/>
    <x v="0"/>
    <x v="0"/>
    <x v="0"/>
    <x v="0"/>
    <x v="0"/>
    <x v="0"/>
    <x v="0"/>
    <s v="000000"/>
    <x v="0"/>
    <x v="0"/>
    <x v="0"/>
    <x v="0"/>
    <s v="Pagamento de salário referente a 01-2023"/>
  </r>
  <r>
    <x v="0"/>
    <n v="0"/>
    <n v="0"/>
    <n v="0"/>
    <n v="17786"/>
    <x v="3826"/>
    <x v="0"/>
    <x v="0"/>
    <x v="0"/>
    <s v="03.16.02"/>
    <x v="9"/>
    <x v="0"/>
    <x v="0"/>
    <s v="Gabinete do Presidente"/>
    <s v="03.16.02"/>
    <s v="Gabinete do Presidente"/>
    <s v="03.16.02"/>
    <x v="62"/>
    <x v="0"/>
    <x v="0"/>
    <x v="0"/>
    <x v="0"/>
    <x v="0"/>
    <x v="0"/>
    <x v="0"/>
    <x v="0"/>
    <s v="2023-01-27"/>
    <x v="0"/>
    <n v="17786"/>
    <x v="0"/>
    <m/>
    <x v="0"/>
    <m/>
    <x v="4"/>
    <n v="100474693"/>
    <x v="0"/>
    <x v="0"/>
    <s v="Gabinete do Presidente"/>
    <s v="ORI"/>
    <x v="0"/>
    <m/>
    <x v="0"/>
    <x v="0"/>
    <x v="0"/>
    <x v="0"/>
    <x v="0"/>
    <x v="0"/>
    <x v="0"/>
    <x v="0"/>
    <x v="0"/>
    <x v="0"/>
    <x v="0"/>
    <s v="Gabinete do Presidente"/>
    <x v="0"/>
    <x v="0"/>
    <x v="0"/>
    <x v="0"/>
    <x v="0"/>
    <x v="0"/>
    <x v="0"/>
    <s v="000000"/>
    <x v="0"/>
    <x v="0"/>
    <x v="0"/>
    <x v="0"/>
    <s v="Pagamento de salário referente a 01-2023"/>
  </r>
  <r>
    <x v="0"/>
    <n v="0"/>
    <n v="0"/>
    <n v="0"/>
    <n v="61027"/>
    <x v="3826"/>
    <x v="0"/>
    <x v="0"/>
    <x v="0"/>
    <s v="03.16.02"/>
    <x v="9"/>
    <x v="0"/>
    <x v="0"/>
    <s v="Gabinete do Presidente"/>
    <s v="03.16.02"/>
    <s v="Gabinete do Presidente"/>
    <s v="03.16.02"/>
    <x v="51"/>
    <x v="0"/>
    <x v="0"/>
    <x v="0"/>
    <x v="0"/>
    <x v="0"/>
    <x v="0"/>
    <x v="0"/>
    <x v="0"/>
    <s v="2023-01-27"/>
    <x v="0"/>
    <n v="61027"/>
    <x v="0"/>
    <m/>
    <x v="0"/>
    <m/>
    <x v="4"/>
    <n v="100474693"/>
    <x v="0"/>
    <x v="0"/>
    <s v="Gabinete do Presidente"/>
    <s v="ORI"/>
    <x v="0"/>
    <m/>
    <x v="0"/>
    <x v="0"/>
    <x v="0"/>
    <x v="0"/>
    <x v="0"/>
    <x v="0"/>
    <x v="0"/>
    <x v="0"/>
    <x v="0"/>
    <x v="0"/>
    <x v="0"/>
    <s v="Gabinete do Presidente"/>
    <x v="0"/>
    <x v="0"/>
    <x v="0"/>
    <x v="0"/>
    <x v="0"/>
    <x v="0"/>
    <x v="0"/>
    <s v="000000"/>
    <x v="0"/>
    <x v="0"/>
    <x v="0"/>
    <x v="0"/>
    <s v="Pagamento de salário referente a 01-2023"/>
  </r>
  <r>
    <x v="0"/>
    <n v="0"/>
    <n v="0"/>
    <n v="0"/>
    <n v="229553"/>
    <x v="3826"/>
    <x v="0"/>
    <x v="0"/>
    <x v="0"/>
    <s v="03.16.02"/>
    <x v="9"/>
    <x v="0"/>
    <x v="0"/>
    <s v="Gabinete do Presidente"/>
    <s v="03.16.02"/>
    <s v="Gabinete do Presidente"/>
    <s v="03.16.02"/>
    <x v="48"/>
    <x v="0"/>
    <x v="0"/>
    <x v="0"/>
    <x v="1"/>
    <x v="0"/>
    <x v="0"/>
    <x v="0"/>
    <x v="0"/>
    <s v="2023-01-27"/>
    <x v="0"/>
    <n v="229553"/>
    <x v="0"/>
    <m/>
    <x v="0"/>
    <m/>
    <x v="4"/>
    <n v="100474693"/>
    <x v="0"/>
    <x v="0"/>
    <s v="Gabinete do Presidente"/>
    <s v="ORI"/>
    <x v="0"/>
    <m/>
    <x v="0"/>
    <x v="0"/>
    <x v="0"/>
    <x v="0"/>
    <x v="0"/>
    <x v="0"/>
    <x v="0"/>
    <x v="0"/>
    <x v="0"/>
    <x v="0"/>
    <x v="0"/>
    <s v="Gabinete do Presidente"/>
    <x v="0"/>
    <x v="0"/>
    <x v="0"/>
    <x v="0"/>
    <x v="0"/>
    <x v="0"/>
    <x v="0"/>
    <s v="000000"/>
    <x v="0"/>
    <x v="0"/>
    <x v="0"/>
    <x v="0"/>
    <s v="Pagamento de salário referente a 01-2023"/>
  </r>
  <r>
    <x v="0"/>
    <n v="0"/>
    <n v="0"/>
    <n v="0"/>
    <n v="13214"/>
    <x v="3827"/>
    <x v="0"/>
    <x v="0"/>
    <x v="0"/>
    <s v="03.16.32"/>
    <x v="55"/>
    <x v="0"/>
    <x v="0"/>
    <s v="Gabinete de Comunicação e Imagem"/>
    <s v="03.16.32"/>
    <s v="Gabinete de Comunicação e Imagem"/>
    <s v="03.16.32"/>
    <x v="37"/>
    <x v="0"/>
    <x v="0"/>
    <x v="0"/>
    <x v="1"/>
    <x v="0"/>
    <x v="0"/>
    <x v="0"/>
    <x v="0"/>
    <s v="2023-01-27"/>
    <x v="0"/>
    <n v="13214"/>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1-2023"/>
  </r>
  <r>
    <x v="0"/>
    <n v="0"/>
    <n v="0"/>
    <n v="0"/>
    <n v="16337"/>
    <x v="3827"/>
    <x v="0"/>
    <x v="0"/>
    <x v="0"/>
    <s v="03.16.32"/>
    <x v="55"/>
    <x v="0"/>
    <x v="0"/>
    <s v="Gabinete de Comunicação e Imagem"/>
    <s v="03.16.32"/>
    <s v="Gabinete de Comunicação e Imagem"/>
    <s v="03.16.32"/>
    <x v="37"/>
    <x v="0"/>
    <x v="0"/>
    <x v="0"/>
    <x v="1"/>
    <x v="0"/>
    <x v="0"/>
    <x v="0"/>
    <x v="0"/>
    <s v="2023-01-27"/>
    <x v="0"/>
    <n v="16337"/>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1-2023"/>
  </r>
  <r>
    <x v="0"/>
    <n v="0"/>
    <n v="0"/>
    <n v="0"/>
    <n v="174659"/>
    <x v="3827"/>
    <x v="0"/>
    <x v="0"/>
    <x v="0"/>
    <s v="03.16.32"/>
    <x v="55"/>
    <x v="0"/>
    <x v="0"/>
    <s v="Gabinete de Comunicação e Imagem"/>
    <s v="03.16.32"/>
    <s v="Gabinete de Comunicação e Imagem"/>
    <s v="03.16.32"/>
    <x v="37"/>
    <x v="0"/>
    <x v="0"/>
    <x v="0"/>
    <x v="1"/>
    <x v="0"/>
    <x v="0"/>
    <x v="0"/>
    <x v="0"/>
    <s v="2023-01-27"/>
    <x v="0"/>
    <n v="174659"/>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1-2023"/>
  </r>
  <r>
    <x v="0"/>
    <n v="0"/>
    <n v="0"/>
    <n v="0"/>
    <n v="10834"/>
    <x v="3828"/>
    <x v="0"/>
    <x v="0"/>
    <x v="0"/>
    <s v="03.16.30"/>
    <x v="46"/>
    <x v="0"/>
    <x v="0"/>
    <s v="Gabinete de Relações Externas"/>
    <s v="03.16.30"/>
    <s v="Gabinete de Relações Externas"/>
    <s v="03.16.30"/>
    <x v="37"/>
    <x v="0"/>
    <x v="0"/>
    <x v="0"/>
    <x v="1"/>
    <x v="0"/>
    <x v="0"/>
    <x v="0"/>
    <x v="0"/>
    <s v="2023-01-27"/>
    <x v="0"/>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1-2023"/>
  </r>
  <r>
    <x v="0"/>
    <n v="0"/>
    <n v="0"/>
    <n v="0"/>
    <n v="8213"/>
    <x v="3828"/>
    <x v="0"/>
    <x v="0"/>
    <x v="0"/>
    <s v="03.16.30"/>
    <x v="46"/>
    <x v="0"/>
    <x v="0"/>
    <s v="Gabinete de Relações Externas"/>
    <s v="03.16.30"/>
    <s v="Gabinete de Relações Externas"/>
    <s v="03.16.30"/>
    <x v="37"/>
    <x v="0"/>
    <x v="0"/>
    <x v="0"/>
    <x v="1"/>
    <x v="0"/>
    <x v="0"/>
    <x v="0"/>
    <x v="0"/>
    <s v="2023-01-27"/>
    <x v="0"/>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1-2023"/>
  </r>
  <r>
    <x v="0"/>
    <n v="0"/>
    <n v="0"/>
    <n v="0"/>
    <n v="83615"/>
    <x v="3828"/>
    <x v="0"/>
    <x v="0"/>
    <x v="0"/>
    <s v="03.16.30"/>
    <x v="46"/>
    <x v="0"/>
    <x v="0"/>
    <s v="Gabinete de Relações Externas"/>
    <s v="03.16.30"/>
    <s v="Gabinete de Relações Externas"/>
    <s v="03.16.30"/>
    <x v="37"/>
    <x v="0"/>
    <x v="0"/>
    <x v="0"/>
    <x v="1"/>
    <x v="0"/>
    <x v="0"/>
    <x v="0"/>
    <x v="0"/>
    <s v="2023-01-27"/>
    <x v="0"/>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1-2023"/>
  </r>
  <r>
    <x v="0"/>
    <n v="0"/>
    <n v="0"/>
    <n v="0"/>
    <n v="2449"/>
    <x v="3829"/>
    <x v="0"/>
    <x v="0"/>
    <x v="0"/>
    <s v="03.16.28"/>
    <x v="23"/>
    <x v="0"/>
    <x v="0"/>
    <s v="Gabinete da Auditoria Interna"/>
    <s v="03.16.28"/>
    <s v="Gabinete da Auditoria Interna"/>
    <s v="03.16.28"/>
    <x v="37"/>
    <x v="0"/>
    <x v="0"/>
    <x v="0"/>
    <x v="1"/>
    <x v="0"/>
    <x v="0"/>
    <x v="0"/>
    <x v="0"/>
    <s v="2023-01-27"/>
    <x v="0"/>
    <n v="2449"/>
    <x v="0"/>
    <m/>
    <x v="0"/>
    <m/>
    <x v="3"/>
    <n v="100479277"/>
    <x v="0"/>
    <x v="1"/>
    <s v="Gabinete da Auditoria Interna"/>
    <s v="ORI"/>
    <x v="0"/>
    <s v="GAI"/>
    <x v="0"/>
    <x v="0"/>
    <x v="0"/>
    <x v="0"/>
    <x v="0"/>
    <x v="0"/>
    <x v="0"/>
    <x v="0"/>
    <x v="0"/>
    <x v="0"/>
    <x v="0"/>
    <s v="Gabinete da Auditoria Interna"/>
    <x v="0"/>
    <x v="0"/>
    <x v="0"/>
    <x v="0"/>
    <x v="0"/>
    <x v="0"/>
    <x v="0"/>
    <s v="000000"/>
    <x v="0"/>
    <x v="0"/>
    <x v="1"/>
    <x v="0"/>
    <s v="Pagamento de salário referente a 01-2023"/>
  </r>
  <r>
    <x v="0"/>
    <n v="0"/>
    <n v="0"/>
    <n v="0"/>
    <n v="4405"/>
    <x v="3829"/>
    <x v="0"/>
    <x v="0"/>
    <x v="0"/>
    <s v="03.16.28"/>
    <x v="23"/>
    <x v="0"/>
    <x v="0"/>
    <s v="Gabinete da Auditoria Interna"/>
    <s v="03.16.28"/>
    <s v="Gabinete da Auditoria Interna"/>
    <s v="03.16.28"/>
    <x v="37"/>
    <x v="0"/>
    <x v="0"/>
    <x v="0"/>
    <x v="1"/>
    <x v="0"/>
    <x v="0"/>
    <x v="0"/>
    <x v="0"/>
    <s v="2023-01-27"/>
    <x v="0"/>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1-2023"/>
  </r>
  <r>
    <x v="0"/>
    <n v="0"/>
    <n v="0"/>
    <n v="0"/>
    <n v="5446"/>
    <x v="3829"/>
    <x v="0"/>
    <x v="0"/>
    <x v="0"/>
    <s v="03.16.28"/>
    <x v="23"/>
    <x v="0"/>
    <x v="0"/>
    <s v="Gabinete da Auditoria Interna"/>
    <s v="03.16.28"/>
    <s v="Gabinete da Auditoria Interna"/>
    <s v="03.16.28"/>
    <x v="37"/>
    <x v="0"/>
    <x v="0"/>
    <x v="0"/>
    <x v="1"/>
    <x v="0"/>
    <x v="0"/>
    <x v="0"/>
    <x v="0"/>
    <s v="2023-01-27"/>
    <x v="0"/>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1-2023"/>
  </r>
  <r>
    <x v="0"/>
    <n v="0"/>
    <n v="0"/>
    <n v="0"/>
    <n v="55770"/>
    <x v="3829"/>
    <x v="0"/>
    <x v="0"/>
    <x v="0"/>
    <s v="03.16.28"/>
    <x v="23"/>
    <x v="0"/>
    <x v="0"/>
    <s v="Gabinete da Auditoria Interna"/>
    <s v="03.16.28"/>
    <s v="Gabinete da Auditoria Interna"/>
    <s v="03.16.28"/>
    <x v="37"/>
    <x v="0"/>
    <x v="0"/>
    <x v="0"/>
    <x v="1"/>
    <x v="0"/>
    <x v="0"/>
    <x v="0"/>
    <x v="0"/>
    <s v="2023-01-27"/>
    <x v="0"/>
    <n v="55770"/>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1-2023"/>
  </r>
  <r>
    <x v="2"/>
    <n v="0"/>
    <n v="0"/>
    <n v="0"/>
    <n v="8657"/>
    <x v="3830"/>
    <x v="0"/>
    <x v="0"/>
    <x v="0"/>
    <s v="01.28.01.08"/>
    <x v="43"/>
    <x v="6"/>
    <x v="7"/>
    <s v="Habitação Social"/>
    <s v="01.28.01"/>
    <s v="Habitação Social"/>
    <s v="01.28.01"/>
    <x v="18"/>
    <x v="0"/>
    <x v="0"/>
    <x v="0"/>
    <x v="0"/>
    <x v="1"/>
    <x v="2"/>
    <x v="0"/>
    <x v="0"/>
    <s v="2023-01-05"/>
    <x v="0"/>
    <n v="8657"/>
    <x v="0"/>
    <m/>
    <x v="0"/>
    <m/>
    <x v="442"/>
    <n v="100478984"/>
    <x v="0"/>
    <x v="0"/>
    <s v="Habitações Sociais"/>
    <s v="ORI"/>
    <x v="0"/>
    <s v="HS"/>
    <x v="0"/>
    <x v="0"/>
    <x v="0"/>
    <x v="0"/>
    <x v="0"/>
    <x v="0"/>
    <x v="0"/>
    <x v="0"/>
    <x v="0"/>
    <x v="0"/>
    <x v="0"/>
    <s v="Habitações Sociais"/>
    <x v="0"/>
    <x v="0"/>
    <x v="0"/>
    <x v="0"/>
    <x v="1"/>
    <x v="0"/>
    <x v="0"/>
    <s v="099999"/>
    <x v="0"/>
    <x v="0"/>
    <x v="0"/>
    <x v="0"/>
    <s v="Pagamento á Madesilar- Comércio e Indústria, referente a aquisição de materiais de construção da moradia da Srª. Maria Sanches Correia, residente em Flamengos, conforme proposta e fatura em anexo."/>
  </r>
  <r>
    <x v="0"/>
    <n v="0"/>
    <n v="0"/>
    <n v="0"/>
    <n v="300"/>
    <x v="3831"/>
    <x v="0"/>
    <x v="1"/>
    <x v="0"/>
    <s v="03.03.10"/>
    <x v="4"/>
    <x v="0"/>
    <x v="3"/>
    <s v="Receitas Da Câmara"/>
    <s v="03.03.10"/>
    <s v="Receitas Da Câmara"/>
    <s v="03.03.10"/>
    <x v="4"/>
    <x v="0"/>
    <x v="3"/>
    <x v="3"/>
    <x v="0"/>
    <x v="0"/>
    <x v="1"/>
    <x v="0"/>
    <x v="2"/>
    <s v="2023-03-09"/>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0"/>
    <x v="3832"/>
    <x v="0"/>
    <x v="1"/>
    <x v="0"/>
    <s v="03.03.10"/>
    <x v="4"/>
    <x v="0"/>
    <x v="3"/>
    <s v="Receitas Da Câmara"/>
    <s v="03.03.10"/>
    <s v="Receitas Da Câmara"/>
    <s v="03.03.10"/>
    <x v="22"/>
    <x v="0"/>
    <x v="3"/>
    <x v="3"/>
    <x v="0"/>
    <x v="0"/>
    <x v="1"/>
    <x v="0"/>
    <x v="2"/>
    <s v="2023-03-09"/>
    <x v="0"/>
    <n v="9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200"/>
    <x v="3833"/>
    <x v="0"/>
    <x v="1"/>
    <x v="0"/>
    <s v="03.03.10"/>
    <x v="4"/>
    <x v="0"/>
    <x v="3"/>
    <s v="Receitas Da Câmara"/>
    <s v="03.03.10"/>
    <s v="Receitas Da Câmara"/>
    <s v="03.03.10"/>
    <x v="11"/>
    <x v="0"/>
    <x v="3"/>
    <x v="3"/>
    <x v="0"/>
    <x v="0"/>
    <x v="1"/>
    <x v="0"/>
    <x v="2"/>
    <s v="2023-03-09"/>
    <x v="0"/>
    <n v="76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3834"/>
    <x v="0"/>
    <x v="1"/>
    <x v="0"/>
    <s v="03.03.10"/>
    <x v="4"/>
    <x v="0"/>
    <x v="3"/>
    <s v="Receitas Da Câmara"/>
    <s v="03.03.10"/>
    <s v="Receitas Da Câmara"/>
    <s v="03.03.10"/>
    <x v="7"/>
    <x v="0"/>
    <x v="3"/>
    <x v="3"/>
    <x v="0"/>
    <x v="0"/>
    <x v="1"/>
    <x v="0"/>
    <x v="2"/>
    <s v="2023-03-09"/>
    <x v="0"/>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938"/>
    <x v="3835"/>
    <x v="0"/>
    <x v="1"/>
    <x v="0"/>
    <s v="03.03.10"/>
    <x v="4"/>
    <x v="0"/>
    <x v="3"/>
    <s v="Receitas Da Câmara"/>
    <s v="03.03.10"/>
    <s v="Receitas Da Câmara"/>
    <s v="03.03.10"/>
    <x v="8"/>
    <x v="0"/>
    <x v="0"/>
    <x v="0"/>
    <x v="0"/>
    <x v="0"/>
    <x v="1"/>
    <x v="0"/>
    <x v="2"/>
    <s v="2023-03-09"/>
    <x v="0"/>
    <n v="369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
    <x v="3836"/>
    <x v="0"/>
    <x v="1"/>
    <x v="0"/>
    <s v="03.03.10"/>
    <x v="4"/>
    <x v="0"/>
    <x v="3"/>
    <s v="Receitas Da Câmara"/>
    <s v="03.03.10"/>
    <s v="Receitas Da Câmara"/>
    <s v="03.03.10"/>
    <x v="5"/>
    <x v="0"/>
    <x v="0"/>
    <x v="4"/>
    <x v="0"/>
    <x v="0"/>
    <x v="1"/>
    <x v="0"/>
    <x v="2"/>
    <s v="2023-03-09"/>
    <x v="0"/>
    <n v="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284"/>
    <x v="3837"/>
    <x v="0"/>
    <x v="1"/>
    <x v="0"/>
    <s v="03.03.10"/>
    <x v="4"/>
    <x v="0"/>
    <x v="3"/>
    <s v="Receitas Da Câmara"/>
    <s v="03.03.10"/>
    <s v="Receitas Da Câmara"/>
    <s v="03.03.10"/>
    <x v="34"/>
    <x v="0"/>
    <x v="3"/>
    <x v="3"/>
    <x v="0"/>
    <x v="0"/>
    <x v="1"/>
    <x v="0"/>
    <x v="2"/>
    <s v="2023-03-09"/>
    <x v="0"/>
    <n v="592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95"/>
    <x v="3838"/>
    <x v="0"/>
    <x v="1"/>
    <x v="0"/>
    <s v="03.03.10"/>
    <x v="4"/>
    <x v="0"/>
    <x v="3"/>
    <s v="Receitas Da Câmara"/>
    <s v="03.03.10"/>
    <s v="Receitas Da Câmara"/>
    <s v="03.03.10"/>
    <x v="6"/>
    <x v="0"/>
    <x v="3"/>
    <x v="3"/>
    <x v="0"/>
    <x v="0"/>
    <x v="1"/>
    <x v="0"/>
    <x v="2"/>
    <s v="2023-03-09"/>
    <x v="0"/>
    <n v="96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70"/>
    <x v="3839"/>
    <x v="0"/>
    <x v="1"/>
    <x v="0"/>
    <s v="03.03.10"/>
    <x v="4"/>
    <x v="0"/>
    <x v="3"/>
    <s v="Receitas Da Câmara"/>
    <s v="03.03.10"/>
    <s v="Receitas Da Câmara"/>
    <s v="03.03.10"/>
    <x v="28"/>
    <x v="0"/>
    <x v="3"/>
    <x v="3"/>
    <x v="0"/>
    <x v="0"/>
    <x v="1"/>
    <x v="0"/>
    <x v="2"/>
    <s v="2023-03-09"/>
    <x v="0"/>
    <n v="15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3840"/>
    <x v="0"/>
    <x v="1"/>
    <x v="0"/>
    <s v="03.03.10"/>
    <x v="4"/>
    <x v="0"/>
    <x v="3"/>
    <s v="Receitas Da Câmara"/>
    <s v="03.03.10"/>
    <s v="Receitas Da Câmara"/>
    <s v="03.03.10"/>
    <x v="27"/>
    <x v="0"/>
    <x v="3"/>
    <x v="3"/>
    <x v="0"/>
    <x v="0"/>
    <x v="1"/>
    <x v="0"/>
    <x v="2"/>
    <s v="2023-03-09"/>
    <x v="0"/>
    <n v="3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5000"/>
    <x v="3841"/>
    <x v="0"/>
    <x v="1"/>
    <x v="0"/>
    <s v="03.03.10"/>
    <x v="4"/>
    <x v="0"/>
    <x v="3"/>
    <s v="Receitas Da Câmara"/>
    <s v="03.03.10"/>
    <s v="Receitas Da Câmara"/>
    <s v="03.03.10"/>
    <x v="33"/>
    <x v="0"/>
    <x v="0"/>
    <x v="0"/>
    <x v="0"/>
    <x v="0"/>
    <x v="1"/>
    <x v="0"/>
    <x v="2"/>
    <s v="2023-03-09"/>
    <x v="0"/>
    <n v="10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0"/>
    <x v="3842"/>
    <x v="0"/>
    <x v="1"/>
    <x v="0"/>
    <s v="03.03.10"/>
    <x v="4"/>
    <x v="0"/>
    <x v="3"/>
    <s v="Receitas Da Câmara"/>
    <s v="03.03.10"/>
    <s v="Receitas Da Câmara"/>
    <s v="03.03.10"/>
    <x v="10"/>
    <x v="0"/>
    <x v="3"/>
    <x v="5"/>
    <x v="0"/>
    <x v="0"/>
    <x v="1"/>
    <x v="0"/>
    <x v="2"/>
    <s v="2023-03-10"/>
    <x v="0"/>
    <n v="1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
    <x v="3843"/>
    <x v="0"/>
    <x v="1"/>
    <x v="0"/>
    <s v="03.03.10"/>
    <x v="4"/>
    <x v="0"/>
    <x v="3"/>
    <s v="Receitas Da Câmara"/>
    <s v="03.03.10"/>
    <s v="Receitas Da Câmara"/>
    <s v="03.03.10"/>
    <x v="4"/>
    <x v="0"/>
    <x v="3"/>
    <x v="3"/>
    <x v="0"/>
    <x v="0"/>
    <x v="1"/>
    <x v="0"/>
    <x v="2"/>
    <s v="2023-03-10"/>
    <x v="0"/>
    <n v="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32"/>
    <x v="3844"/>
    <x v="0"/>
    <x v="1"/>
    <x v="0"/>
    <s v="03.03.10"/>
    <x v="4"/>
    <x v="0"/>
    <x v="3"/>
    <s v="Receitas Da Câmara"/>
    <s v="03.03.10"/>
    <s v="Receitas Da Câmara"/>
    <s v="03.03.10"/>
    <x v="28"/>
    <x v="0"/>
    <x v="3"/>
    <x v="3"/>
    <x v="0"/>
    <x v="0"/>
    <x v="1"/>
    <x v="0"/>
    <x v="2"/>
    <s v="2023-03-10"/>
    <x v="0"/>
    <n v="82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830"/>
    <x v="3845"/>
    <x v="0"/>
    <x v="1"/>
    <x v="0"/>
    <s v="03.03.10"/>
    <x v="4"/>
    <x v="0"/>
    <x v="3"/>
    <s v="Receitas Da Câmara"/>
    <s v="03.03.10"/>
    <s v="Receitas Da Câmara"/>
    <s v="03.03.10"/>
    <x v="34"/>
    <x v="0"/>
    <x v="3"/>
    <x v="3"/>
    <x v="0"/>
    <x v="0"/>
    <x v="1"/>
    <x v="0"/>
    <x v="2"/>
    <s v="2023-03-10"/>
    <x v="0"/>
    <n v="38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00"/>
    <x v="3846"/>
    <x v="0"/>
    <x v="1"/>
    <x v="0"/>
    <s v="03.03.10"/>
    <x v="4"/>
    <x v="0"/>
    <x v="3"/>
    <s v="Receitas Da Câmara"/>
    <s v="03.03.10"/>
    <s v="Receitas Da Câmara"/>
    <s v="03.03.10"/>
    <x v="7"/>
    <x v="0"/>
    <x v="3"/>
    <x v="3"/>
    <x v="0"/>
    <x v="0"/>
    <x v="1"/>
    <x v="0"/>
    <x v="2"/>
    <s v="2023-03-10"/>
    <x v="0"/>
    <n v="3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3847"/>
    <x v="0"/>
    <x v="1"/>
    <x v="0"/>
    <s v="03.03.10"/>
    <x v="4"/>
    <x v="0"/>
    <x v="3"/>
    <s v="Receitas Da Câmara"/>
    <s v="03.03.10"/>
    <s v="Receitas Da Câmara"/>
    <s v="03.03.10"/>
    <x v="6"/>
    <x v="0"/>
    <x v="3"/>
    <x v="3"/>
    <x v="0"/>
    <x v="0"/>
    <x v="1"/>
    <x v="0"/>
    <x v="2"/>
    <s v="2023-03-10"/>
    <x v="0"/>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90"/>
    <x v="3848"/>
    <x v="0"/>
    <x v="1"/>
    <x v="0"/>
    <s v="03.03.10"/>
    <x v="4"/>
    <x v="0"/>
    <x v="3"/>
    <s v="Receitas Da Câmara"/>
    <s v="03.03.10"/>
    <s v="Receitas Da Câmara"/>
    <s v="03.03.10"/>
    <x v="11"/>
    <x v="0"/>
    <x v="3"/>
    <x v="3"/>
    <x v="0"/>
    <x v="0"/>
    <x v="1"/>
    <x v="0"/>
    <x v="2"/>
    <s v="2023-03-10"/>
    <x v="0"/>
    <n v="33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3849"/>
    <x v="0"/>
    <x v="1"/>
    <x v="0"/>
    <s v="03.03.10"/>
    <x v="4"/>
    <x v="0"/>
    <x v="3"/>
    <s v="Receitas Da Câmara"/>
    <s v="03.03.10"/>
    <s v="Receitas Da Câmara"/>
    <s v="03.03.10"/>
    <x v="27"/>
    <x v="0"/>
    <x v="3"/>
    <x v="3"/>
    <x v="0"/>
    <x v="0"/>
    <x v="1"/>
    <x v="0"/>
    <x v="2"/>
    <s v="2023-03-10"/>
    <x v="0"/>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946"/>
    <x v="3850"/>
    <x v="0"/>
    <x v="1"/>
    <x v="0"/>
    <s v="03.03.10"/>
    <x v="4"/>
    <x v="0"/>
    <x v="3"/>
    <s v="Receitas Da Câmara"/>
    <s v="03.03.10"/>
    <s v="Receitas Da Câmara"/>
    <s v="03.03.10"/>
    <x v="8"/>
    <x v="0"/>
    <x v="0"/>
    <x v="0"/>
    <x v="0"/>
    <x v="0"/>
    <x v="1"/>
    <x v="0"/>
    <x v="2"/>
    <s v="2023-03-10"/>
    <x v="0"/>
    <n v="12994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00"/>
    <x v="3851"/>
    <x v="0"/>
    <x v="1"/>
    <x v="0"/>
    <s v="03.03.10"/>
    <x v="4"/>
    <x v="0"/>
    <x v="3"/>
    <s v="Receitas Da Câmara"/>
    <s v="03.03.10"/>
    <s v="Receitas Da Câmara"/>
    <s v="03.03.10"/>
    <x v="5"/>
    <x v="0"/>
    <x v="0"/>
    <x v="4"/>
    <x v="0"/>
    <x v="0"/>
    <x v="1"/>
    <x v="0"/>
    <x v="2"/>
    <s v="2023-03-10"/>
    <x v="0"/>
    <n v="15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3852"/>
    <x v="0"/>
    <x v="0"/>
    <x v="0"/>
    <s v="03.16.15"/>
    <x v="0"/>
    <x v="0"/>
    <x v="0"/>
    <s v="Direção Financeira"/>
    <s v="03.16.15"/>
    <s v="Direção Financeira"/>
    <s v="03.16.15"/>
    <x v="66"/>
    <x v="0"/>
    <x v="0"/>
    <x v="7"/>
    <x v="0"/>
    <x v="0"/>
    <x v="0"/>
    <x v="0"/>
    <x v="5"/>
    <s v="2023-05-31"/>
    <x v="1"/>
    <n v="500"/>
    <x v="0"/>
    <m/>
    <x v="0"/>
    <m/>
    <x v="307"/>
    <n v="100475629"/>
    <x v="0"/>
    <x v="0"/>
    <s v="Direção Financeira"/>
    <s v="ORI"/>
    <x v="0"/>
    <m/>
    <x v="0"/>
    <x v="0"/>
    <x v="0"/>
    <x v="0"/>
    <x v="0"/>
    <x v="0"/>
    <x v="0"/>
    <x v="0"/>
    <x v="0"/>
    <x v="0"/>
    <x v="0"/>
    <s v="Direção Financeira"/>
    <x v="0"/>
    <x v="0"/>
    <x v="0"/>
    <x v="0"/>
    <x v="0"/>
    <x v="0"/>
    <x v="0"/>
    <s v="000000"/>
    <x v="0"/>
    <x v="0"/>
    <x v="0"/>
    <x v="0"/>
    <s v="Pagamento á L Dinamico, referente a colagem de pneu, conforme anexo."/>
  </r>
  <r>
    <x v="0"/>
    <n v="0"/>
    <n v="0"/>
    <n v="0"/>
    <n v="140688"/>
    <x v="3853"/>
    <x v="0"/>
    <x v="1"/>
    <x v="0"/>
    <s v="80.02.01"/>
    <x v="2"/>
    <x v="2"/>
    <x v="2"/>
    <s v="Retenções Iur"/>
    <s v="80.02.01"/>
    <s v="Retenções Iur"/>
    <s v="80.02.01"/>
    <x v="2"/>
    <x v="0"/>
    <x v="2"/>
    <x v="0"/>
    <x v="1"/>
    <x v="2"/>
    <x v="1"/>
    <x v="0"/>
    <x v="5"/>
    <s v="2023-05-30"/>
    <x v="1"/>
    <n v="140688"/>
    <x v="0"/>
    <m/>
    <x v="0"/>
    <m/>
    <x v="2"/>
    <n v="100474696"/>
    <x v="0"/>
    <x v="0"/>
    <s v="Retenções Iur"/>
    <s v="ORI"/>
    <x v="0"/>
    <s v="RIUR"/>
    <x v="0"/>
    <x v="0"/>
    <x v="0"/>
    <x v="0"/>
    <x v="0"/>
    <x v="0"/>
    <x v="0"/>
    <x v="0"/>
    <x v="0"/>
    <x v="0"/>
    <x v="0"/>
    <s v="Retenções Iur"/>
    <x v="0"/>
    <x v="0"/>
    <x v="0"/>
    <x v="0"/>
    <x v="2"/>
    <x v="0"/>
    <x v="0"/>
    <s v="000000"/>
    <x v="0"/>
    <x v="1"/>
    <x v="0"/>
    <x v="0"/>
    <s v="RETENCAO OT"/>
  </r>
  <r>
    <x v="0"/>
    <n v="0"/>
    <n v="0"/>
    <n v="0"/>
    <n v="5866"/>
    <x v="3854"/>
    <x v="0"/>
    <x v="1"/>
    <x v="0"/>
    <s v="80.02.10.26"/>
    <x v="3"/>
    <x v="2"/>
    <x v="2"/>
    <s v="Outros"/>
    <s v="80.02.10"/>
    <s v="Outros"/>
    <s v="80.02.10"/>
    <x v="3"/>
    <x v="0"/>
    <x v="2"/>
    <x v="2"/>
    <x v="1"/>
    <x v="2"/>
    <x v="1"/>
    <x v="0"/>
    <x v="5"/>
    <s v="2023-05-30"/>
    <x v="1"/>
    <n v="5866"/>
    <x v="0"/>
    <m/>
    <x v="0"/>
    <m/>
    <x v="3"/>
    <n v="100479277"/>
    <x v="0"/>
    <x v="0"/>
    <s v="Retenção Sansung"/>
    <s v="ORI"/>
    <x v="0"/>
    <s v="RS"/>
    <x v="0"/>
    <x v="0"/>
    <x v="0"/>
    <x v="0"/>
    <x v="0"/>
    <x v="0"/>
    <x v="0"/>
    <x v="0"/>
    <x v="0"/>
    <x v="0"/>
    <x v="0"/>
    <s v="Retenção Sansung"/>
    <x v="0"/>
    <x v="0"/>
    <x v="0"/>
    <x v="0"/>
    <x v="2"/>
    <x v="0"/>
    <x v="0"/>
    <s v="000000"/>
    <x v="0"/>
    <x v="1"/>
    <x v="0"/>
    <x v="0"/>
    <s v="RETENCAO OT"/>
  </r>
  <r>
    <x v="0"/>
    <n v="0"/>
    <n v="0"/>
    <n v="0"/>
    <n v="900"/>
    <x v="3855"/>
    <x v="0"/>
    <x v="0"/>
    <x v="0"/>
    <s v="01.27.02.11"/>
    <x v="21"/>
    <x v="4"/>
    <x v="5"/>
    <s v="Saneamento básico"/>
    <s v="01.27.02"/>
    <s v="Saneamento básico"/>
    <s v="01.27.02"/>
    <x v="21"/>
    <x v="0"/>
    <x v="5"/>
    <x v="8"/>
    <x v="0"/>
    <x v="1"/>
    <x v="0"/>
    <x v="0"/>
    <x v="4"/>
    <s v="2023-06-19"/>
    <x v="1"/>
    <n v="900"/>
    <x v="0"/>
    <m/>
    <x v="0"/>
    <m/>
    <x v="2"/>
    <n v="100474696"/>
    <x v="0"/>
    <x v="2"/>
    <s v="Reforço do saneamento básico"/>
    <s v="ORI"/>
    <x v="0"/>
    <m/>
    <x v="0"/>
    <x v="0"/>
    <x v="0"/>
    <x v="0"/>
    <x v="0"/>
    <x v="0"/>
    <x v="0"/>
    <x v="0"/>
    <x v="0"/>
    <x v="0"/>
    <x v="0"/>
    <s v="Reforço do saneamento básico"/>
    <x v="0"/>
    <x v="0"/>
    <x v="0"/>
    <x v="0"/>
    <x v="1"/>
    <x v="0"/>
    <x v="0"/>
    <s v="000000"/>
    <x v="0"/>
    <x v="0"/>
    <x v="2"/>
    <x v="0"/>
    <s v="Pagamento a favor da Sr. Eloisa dos Reis Cardoso, pelos serviços prestados na limpeza pública durante o mês de junho, conforme proposta em anexo."/>
  </r>
  <r>
    <x v="0"/>
    <n v="0"/>
    <n v="0"/>
    <n v="0"/>
    <n v="5100"/>
    <x v="3855"/>
    <x v="0"/>
    <x v="0"/>
    <x v="0"/>
    <s v="01.27.02.11"/>
    <x v="21"/>
    <x v="4"/>
    <x v="5"/>
    <s v="Saneamento básico"/>
    <s v="01.27.02"/>
    <s v="Saneamento básico"/>
    <s v="01.27.02"/>
    <x v="21"/>
    <x v="0"/>
    <x v="5"/>
    <x v="8"/>
    <x v="0"/>
    <x v="1"/>
    <x v="0"/>
    <x v="0"/>
    <x v="4"/>
    <s v="2023-06-19"/>
    <x v="1"/>
    <n v="5100"/>
    <x v="0"/>
    <m/>
    <x v="0"/>
    <m/>
    <x v="217"/>
    <n v="100477146"/>
    <x v="0"/>
    <x v="0"/>
    <s v="Reforço do saneamento básico"/>
    <s v="ORI"/>
    <x v="0"/>
    <m/>
    <x v="0"/>
    <x v="0"/>
    <x v="0"/>
    <x v="0"/>
    <x v="0"/>
    <x v="0"/>
    <x v="0"/>
    <x v="0"/>
    <x v="0"/>
    <x v="0"/>
    <x v="0"/>
    <s v="Reforço do saneamento básico"/>
    <x v="0"/>
    <x v="0"/>
    <x v="0"/>
    <x v="0"/>
    <x v="1"/>
    <x v="0"/>
    <x v="0"/>
    <s v="000000"/>
    <x v="0"/>
    <x v="0"/>
    <x v="0"/>
    <x v="0"/>
    <s v="Pagamento a favor da Sr. Eloisa dos Reis Cardoso, pelos serviços prestados na limpeza pública durante o mês de junho, conforme proposta em anexo."/>
  </r>
  <r>
    <x v="0"/>
    <n v="0"/>
    <n v="0"/>
    <n v="0"/>
    <n v="4405"/>
    <x v="3856"/>
    <x v="0"/>
    <x v="0"/>
    <x v="0"/>
    <s v="03.16.28"/>
    <x v="23"/>
    <x v="0"/>
    <x v="0"/>
    <s v="Gabinete da Auditoria Interna"/>
    <s v="03.16.28"/>
    <s v="Gabinete da Auditoria Interna"/>
    <s v="03.16.28"/>
    <x v="37"/>
    <x v="0"/>
    <x v="0"/>
    <x v="0"/>
    <x v="1"/>
    <x v="0"/>
    <x v="0"/>
    <x v="0"/>
    <x v="5"/>
    <s v="2023-05-22"/>
    <x v="1"/>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5-2023"/>
  </r>
  <r>
    <x v="0"/>
    <n v="0"/>
    <n v="0"/>
    <n v="0"/>
    <n v="5446"/>
    <x v="3856"/>
    <x v="0"/>
    <x v="0"/>
    <x v="0"/>
    <s v="03.16.28"/>
    <x v="23"/>
    <x v="0"/>
    <x v="0"/>
    <s v="Gabinete da Auditoria Interna"/>
    <s v="03.16.28"/>
    <s v="Gabinete da Auditoria Interna"/>
    <s v="03.16.28"/>
    <x v="37"/>
    <x v="0"/>
    <x v="0"/>
    <x v="0"/>
    <x v="1"/>
    <x v="0"/>
    <x v="0"/>
    <x v="0"/>
    <x v="5"/>
    <s v="2023-05-22"/>
    <x v="1"/>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5-2023"/>
  </r>
  <r>
    <x v="0"/>
    <n v="0"/>
    <n v="0"/>
    <n v="0"/>
    <n v="58219"/>
    <x v="3856"/>
    <x v="0"/>
    <x v="0"/>
    <x v="0"/>
    <s v="03.16.28"/>
    <x v="23"/>
    <x v="0"/>
    <x v="0"/>
    <s v="Gabinete da Auditoria Interna"/>
    <s v="03.16.28"/>
    <s v="Gabinete da Auditoria Interna"/>
    <s v="03.16.28"/>
    <x v="37"/>
    <x v="0"/>
    <x v="0"/>
    <x v="0"/>
    <x v="1"/>
    <x v="0"/>
    <x v="0"/>
    <x v="0"/>
    <x v="5"/>
    <s v="2023-05-22"/>
    <x v="1"/>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5-2023"/>
  </r>
  <r>
    <x v="0"/>
    <n v="0"/>
    <n v="0"/>
    <n v="0"/>
    <n v="79"/>
    <x v="3857"/>
    <x v="0"/>
    <x v="0"/>
    <x v="0"/>
    <s v="03.16.25"/>
    <x v="51"/>
    <x v="0"/>
    <x v="0"/>
    <s v="Direção dos  Recursos Humanos"/>
    <s v="03.16.25"/>
    <s v="Direção dos  Recursos Humanos"/>
    <s v="03.16.25"/>
    <x v="42"/>
    <x v="0"/>
    <x v="0"/>
    <x v="7"/>
    <x v="0"/>
    <x v="0"/>
    <x v="0"/>
    <x v="0"/>
    <x v="5"/>
    <s v="2023-05-22"/>
    <x v="1"/>
    <n v="7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18"/>
    <x v="3857"/>
    <x v="0"/>
    <x v="0"/>
    <x v="0"/>
    <s v="03.16.25"/>
    <x v="51"/>
    <x v="0"/>
    <x v="0"/>
    <s v="Direção dos  Recursos Humanos"/>
    <s v="03.16.25"/>
    <s v="Direção dos  Recursos Humanos"/>
    <s v="03.16.25"/>
    <x v="52"/>
    <x v="0"/>
    <x v="0"/>
    <x v="0"/>
    <x v="0"/>
    <x v="0"/>
    <x v="0"/>
    <x v="0"/>
    <x v="5"/>
    <s v="2023-05-22"/>
    <x v="1"/>
    <n v="1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293"/>
    <x v="3857"/>
    <x v="0"/>
    <x v="0"/>
    <x v="0"/>
    <s v="03.16.25"/>
    <x v="51"/>
    <x v="0"/>
    <x v="0"/>
    <s v="Direção dos  Recursos Humanos"/>
    <s v="03.16.25"/>
    <s v="Direção dos  Recursos Humanos"/>
    <s v="03.16.25"/>
    <x v="37"/>
    <x v="0"/>
    <x v="0"/>
    <x v="0"/>
    <x v="1"/>
    <x v="0"/>
    <x v="0"/>
    <x v="0"/>
    <x v="5"/>
    <s v="2023-05-22"/>
    <x v="1"/>
    <n v="29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2198"/>
    <x v="3857"/>
    <x v="0"/>
    <x v="0"/>
    <x v="0"/>
    <s v="03.16.25"/>
    <x v="51"/>
    <x v="0"/>
    <x v="0"/>
    <s v="Direção dos  Recursos Humanos"/>
    <s v="03.16.25"/>
    <s v="Direção dos  Recursos Humanos"/>
    <s v="03.16.25"/>
    <x v="49"/>
    <x v="0"/>
    <x v="0"/>
    <x v="0"/>
    <x v="1"/>
    <x v="0"/>
    <x v="0"/>
    <x v="0"/>
    <x v="5"/>
    <s v="2023-05-22"/>
    <x v="1"/>
    <n v="219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829"/>
    <x v="3857"/>
    <x v="0"/>
    <x v="0"/>
    <x v="0"/>
    <s v="03.16.25"/>
    <x v="51"/>
    <x v="0"/>
    <x v="0"/>
    <s v="Direção dos  Recursos Humanos"/>
    <s v="03.16.25"/>
    <s v="Direção dos  Recursos Humanos"/>
    <s v="03.16.25"/>
    <x v="48"/>
    <x v="0"/>
    <x v="0"/>
    <x v="0"/>
    <x v="1"/>
    <x v="0"/>
    <x v="0"/>
    <x v="0"/>
    <x v="5"/>
    <s v="2023-05-22"/>
    <x v="1"/>
    <n v="82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203"/>
    <x v="3857"/>
    <x v="0"/>
    <x v="0"/>
    <x v="0"/>
    <s v="03.16.25"/>
    <x v="51"/>
    <x v="0"/>
    <x v="0"/>
    <s v="Direção dos  Recursos Humanos"/>
    <s v="03.16.25"/>
    <s v="Direção dos  Recursos Humanos"/>
    <s v="03.16.25"/>
    <x v="67"/>
    <x v="0"/>
    <x v="1"/>
    <x v="16"/>
    <x v="0"/>
    <x v="0"/>
    <x v="0"/>
    <x v="0"/>
    <x v="5"/>
    <s v="2023-05-22"/>
    <x v="1"/>
    <n v="20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6226"/>
    <x v="3857"/>
    <x v="0"/>
    <x v="0"/>
    <x v="0"/>
    <s v="03.16.25"/>
    <x v="51"/>
    <x v="0"/>
    <x v="0"/>
    <s v="Direção dos  Recursos Humanos"/>
    <s v="03.16.25"/>
    <s v="Direção dos  Recursos Humanos"/>
    <s v="03.16.25"/>
    <x v="68"/>
    <x v="0"/>
    <x v="1"/>
    <x v="16"/>
    <x v="0"/>
    <x v="0"/>
    <x v="0"/>
    <x v="0"/>
    <x v="5"/>
    <s v="2023-05-22"/>
    <x v="1"/>
    <n v="622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5-2023"/>
  </r>
  <r>
    <x v="0"/>
    <n v="0"/>
    <n v="0"/>
    <n v="0"/>
    <n v="67"/>
    <x v="3857"/>
    <x v="0"/>
    <x v="0"/>
    <x v="0"/>
    <s v="03.16.25"/>
    <x v="51"/>
    <x v="0"/>
    <x v="0"/>
    <s v="Direção dos  Recursos Humanos"/>
    <s v="03.16.25"/>
    <s v="Direção dos  Recursos Humanos"/>
    <s v="03.16.25"/>
    <x v="42"/>
    <x v="0"/>
    <x v="0"/>
    <x v="7"/>
    <x v="0"/>
    <x v="0"/>
    <x v="0"/>
    <x v="0"/>
    <x v="5"/>
    <s v="2023-05-22"/>
    <x v="1"/>
    <n v="6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16"/>
    <x v="3857"/>
    <x v="0"/>
    <x v="0"/>
    <x v="0"/>
    <s v="03.16.25"/>
    <x v="51"/>
    <x v="0"/>
    <x v="0"/>
    <s v="Direção dos  Recursos Humanos"/>
    <s v="03.16.25"/>
    <s v="Direção dos  Recursos Humanos"/>
    <s v="03.16.25"/>
    <x v="52"/>
    <x v="0"/>
    <x v="0"/>
    <x v="0"/>
    <x v="0"/>
    <x v="0"/>
    <x v="0"/>
    <x v="0"/>
    <x v="5"/>
    <s v="2023-05-22"/>
    <x v="1"/>
    <n v="16"/>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248"/>
    <x v="3857"/>
    <x v="0"/>
    <x v="0"/>
    <x v="0"/>
    <s v="03.16.25"/>
    <x v="51"/>
    <x v="0"/>
    <x v="0"/>
    <s v="Direção dos  Recursos Humanos"/>
    <s v="03.16.25"/>
    <s v="Direção dos  Recursos Humanos"/>
    <s v="03.16.25"/>
    <x v="37"/>
    <x v="0"/>
    <x v="0"/>
    <x v="0"/>
    <x v="1"/>
    <x v="0"/>
    <x v="0"/>
    <x v="0"/>
    <x v="5"/>
    <s v="2023-05-22"/>
    <x v="1"/>
    <n v="248"/>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1858"/>
    <x v="3857"/>
    <x v="0"/>
    <x v="0"/>
    <x v="0"/>
    <s v="03.16.25"/>
    <x v="51"/>
    <x v="0"/>
    <x v="0"/>
    <s v="Direção dos  Recursos Humanos"/>
    <s v="03.16.25"/>
    <s v="Direção dos  Recursos Humanos"/>
    <s v="03.16.25"/>
    <x v="49"/>
    <x v="0"/>
    <x v="0"/>
    <x v="0"/>
    <x v="1"/>
    <x v="0"/>
    <x v="0"/>
    <x v="0"/>
    <x v="5"/>
    <s v="2023-05-22"/>
    <x v="1"/>
    <n v="1858"/>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701"/>
    <x v="3857"/>
    <x v="0"/>
    <x v="0"/>
    <x v="0"/>
    <s v="03.16.25"/>
    <x v="51"/>
    <x v="0"/>
    <x v="0"/>
    <s v="Direção dos  Recursos Humanos"/>
    <s v="03.16.25"/>
    <s v="Direção dos  Recursos Humanos"/>
    <s v="03.16.25"/>
    <x v="48"/>
    <x v="0"/>
    <x v="0"/>
    <x v="0"/>
    <x v="1"/>
    <x v="0"/>
    <x v="0"/>
    <x v="0"/>
    <x v="5"/>
    <s v="2023-05-22"/>
    <x v="1"/>
    <n v="70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171"/>
    <x v="3857"/>
    <x v="0"/>
    <x v="0"/>
    <x v="0"/>
    <s v="03.16.25"/>
    <x v="51"/>
    <x v="0"/>
    <x v="0"/>
    <s v="Direção dos  Recursos Humanos"/>
    <s v="03.16.25"/>
    <s v="Direção dos  Recursos Humanos"/>
    <s v="03.16.25"/>
    <x v="67"/>
    <x v="0"/>
    <x v="1"/>
    <x v="16"/>
    <x v="0"/>
    <x v="0"/>
    <x v="0"/>
    <x v="0"/>
    <x v="5"/>
    <s v="2023-05-22"/>
    <x v="1"/>
    <n v="17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5265"/>
    <x v="3857"/>
    <x v="0"/>
    <x v="0"/>
    <x v="0"/>
    <s v="03.16.25"/>
    <x v="51"/>
    <x v="0"/>
    <x v="0"/>
    <s v="Direção dos  Recursos Humanos"/>
    <s v="03.16.25"/>
    <s v="Direção dos  Recursos Humanos"/>
    <s v="03.16.25"/>
    <x v="68"/>
    <x v="0"/>
    <x v="1"/>
    <x v="16"/>
    <x v="0"/>
    <x v="0"/>
    <x v="0"/>
    <x v="0"/>
    <x v="5"/>
    <s v="2023-05-22"/>
    <x v="1"/>
    <n v="5265"/>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5-2023"/>
  </r>
  <r>
    <x v="0"/>
    <n v="0"/>
    <n v="0"/>
    <n v="0"/>
    <n v="341"/>
    <x v="3857"/>
    <x v="0"/>
    <x v="0"/>
    <x v="0"/>
    <s v="03.16.25"/>
    <x v="51"/>
    <x v="0"/>
    <x v="0"/>
    <s v="Direção dos  Recursos Humanos"/>
    <s v="03.16.25"/>
    <s v="Direção dos  Recursos Humanos"/>
    <s v="03.16.25"/>
    <x v="42"/>
    <x v="0"/>
    <x v="0"/>
    <x v="7"/>
    <x v="0"/>
    <x v="0"/>
    <x v="0"/>
    <x v="0"/>
    <x v="5"/>
    <s v="2023-05-22"/>
    <x v="1"/>
    <n v="34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81"/>
    <x v="3857"/>
    <x v="0"/>
    <x v="0"/>
    <x v="0"/>
    <s v="03.16.25"/>
    <x v="51"/>
    <x v="0"/>
    <x v="0"/>
    <s v="Direção dos  Recursos Humanos"/>
    <s v="03.16.25"/>
    <s v="Direção dos  Recursos Humanos"/>
    <s v="03.16.25"/>
    <x v="52"/>
    <x v="0"/>
    <x v="0"/>
    <x v="0"/>
    <x v="0"/>
    <x v="0"/>
    <x v="0"/>
    <x v="0"/>
    <x v="5"/>
    <s v="2023-05-22"/>
    <x v="1"/>
    <n v="8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1259"/>
    <x v="3857"/>
    <x v="0"/>
    <x v="0"/>
    <x v="0"/>
    <s v="03.16.25"/>
    <x v="51"/>
    <x v="0"/>
    <x v="0"/>
    <s v="Direção dos  Recursos Humanos"/>
    <s v="03.16.25"/>
    <s v="Direção dos  Recursos Humanos"/>
    <s v="03.16.25"/>
    <x v="37"/>
    <x v="0"/>
    <x v="0"/>
    <x v="0"/>
    <x v="1"/>
    <x v="0"/>
    <x v="0"/>
    <x v="0"/>
    <x v="5"/>
    <s v="2023-05-22"/>
    <x v="1"/>
    <n v="125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9430"/>
    <x v="3857"/>
    <x v="0"/>
    <x v="0"/>
    <x v="0"/>
    <s v="03.16.25"/>
    <x v="51"/>
    <x v="0"/>
    <x v="0"/>
    <s v="Direção dos  Recursos Humanos"/>
    <s v="03.16.25"/>
    <s v="Direção dos  Recursos Humanos"/>
    <s v="03.16.25"/>
    <x v="49"/>
    <x v="0"/>
    <x v="0"/>
    <x v="0"/>
    <x v="1"/>
    <x v="0"/>
    <x v="0"/>
    <x v="0"/>
    <x v="5"/>
    <s v="2023-05-22"/>
    <x v="1"/>
    <n v="943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3559"/>
    <x v="3857"/>
    <x v="0"/>
    <x v="0"/>
    <x v="0"/>
    <s v="03.16.25"/>
    <x v="51"/>
    <x v="0"/>
    <x v="0"/>
    <s v="Direção dos  Recursos Humanos"/>
    <s v="03.16.25"/>
    <s v="Direção dos  Recursos Humanos"/>
    <s v="03.16.25"/>
    <x v="48"/>
    <x v="0"/>
    <x v="0"/>
    <x v="0"/>
    <x v="1"/>
    <x v="0"/>
    <x v="0"/>
    <x v="0"/>
    <x v="5"/>
    <s v="2023-05-22"/>
    <x v="1"/>
    <n v="355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871"/>
    <x v="3857"/>
    <x v="0"/>
    <x v="0"/>
    <x v="0"/>
    <s v="03.16.25"/>
    <x v="51"/>
    <x v="0"/>
    <x v="0"/>
    <s v="Direção dos  Recursos Humanos"/>
    <s v="03.16.25"/>
    <s v="Direção dos  Recursos Humanos"/>
    <s v="03.16.25"/>
    <x v="67"/>
    <x v="0"/>
    <x v="1"/>
    <x v="16"/>
    <x v="0"/>
    <x v="0"/>
    <x v="0"/>
    <x v="0"/>
    <x v="5"/>
    <s v="2023-05-22"/>
    <x v="1"/>
    <n v="87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26699"/>
    <x v="3857"/>
    <x v="0"/>
    <x v="0"/>
    <x v="0"/>
    <s v="03.16.25"/>
    <x v="51"/>
    <x v="0"/>
    <x v="0"/>
    <s v="Direção dos  Recursos Humanos"/>
    <s v="03.16.25"/>
    <s v="Direção dos  Recursos Humanos"/>
    <s v="03.16.25"/>
    <x v="68"/>
    <x v="0"/>
    <x v="1"/>
    <x v="16"/>
    <x v="0"/>
    <x v="0"/>
    <x v="0"/>
    <x v="0"/>
    <x v="5"/>
    <s v="2023-05-22"/>
    <x v="1"/>
    <n v="2669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5-2023"/>
  </r>
  <r>
    <x v="0"/>
    <n v="0"/>
    <n v="0"/>
    <n v="0"/>
    <n v="40"/>
    <x v="3857"/>
    <x v="0"/>
    <x v="0"/>
    <x v="0"/>
    <s v="03.16.25"/>
    <x v="51"/>
    <x v="0"/>
    <x v="0"/>
    <s v="Direção dos  Recursos Humanos"/>
    <s v="03.16.25"/>
    <s v="Direção dos  Recursos Humanos"/>
    <s v="03.16.25"/>
    <x v="42"/>
    <x v="0"/>
    <x v="0"/>
    <x v="7"/>
    <x v="0"/>
    <x v="0"/>
    <x v="0"/>
    <x v="0"/>
    <x v="5"/>
    <s v="2023-05-22"/>
    <x v="1"/>
    <n v="40"/>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9"/>
    <x v="3857"/>
    <x v="0"/>
    <x v="0"/>
    <x v="0"/>
    <s v="03.16.25"/>
    <x v="51"/>
    <x v="0"/>
    <x v="0"/>
    <s v="Direção dos  Recursos Humanos"/>
    <s v="03.16.25"/>
    <s v="Direção dos  Recursos Humanos"/>
    <s v="03.16.25"/>
    <x v="52"/>
    <x v="0"/>
    <x v="0"/>
    <x v="0"/>
    <x v="0"/>
    <x v="0"/>
    <x v="0"/>
    <x v="0"/>
    <x v="5"/>
    <s v="2023-05-22"/>
    <x v="1"/>
    <n v="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149"/>
    <x v="3857"/>
    <x v="0"/>
    <x v="0"/>
    <x v="0"/>
    <s v="03.16.25"/>
    <x v="51"/>
    <x v="0"/>
    <x v="0"/>
    <s v="Direção dos  Recursos Humanos"/>
    <s v="03.16.25"/>
    <s v="Direção dos  Recursos Humanos"/>
    <s v="03.16.25"/>
    <x v="37"/>
    <x v="0"/>
    <x v="0"/>
    <x v="0"/>
    <x v="1"/>
    <x v="0"/>
    <x v="0"/>
    <x v="0"/>
    <x v="5"/>
    <s v="2023-05-22"/>
    <x v="1"/>
    <n v="14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1116"/>
    <x v="3857"/>
    <x v="0"/>
    <x v="0"/>
    <x v="0"/>
    <s v="03.16.25"/>
    <x v="51"/>
    <x v="0"/>
    <x v="0"/>
    <s v="Direção dos  Recursos Humanos"/>
    <s v="03.16.25"/>
    <s v="Direção dos  Recursos Humanos"/>
    <s v="03.16.25"/>
    <x v="49"/>
    <x v="0"/>
    <x v="0"/>
    <x v="0"/>
    <x v="1"/>
    <x v="0"/>
    <x v="0"/>
    <x v="0"/>
    <x v="5"/>
    <s v="2023-05-22"/>
    <x v="1"/>
    <n v="111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421"/>
    <x v="3857"/>
    <x v="0"/>
    <x v="0"/>
    <x v="0"/>
    <s v="03.16.25"/>
    <x v="51"/>
    <x v="0"/>
    <x v="0"/>
    <s v="Direção dos  Recursos Humanos"/>
    <s v="03.16.25"/>
    <s v="Direção dos  Recursos Humanos"/>
    <s v="03.16.25"/>
    <x v="48"/>
    <x v="0"/>
    <x v="0"/>
    <x v="0"/>
    <x v="1"/>
    <x v="0"/>
    <x v="0"/>
    <x v="0"/>
    <x v="5"/>
    <s v="2023-05-22"/>
    <x v="1"/>
    <n v="42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103"/>
    <x v="3857"/>
    <x v="0"/>
    <x v="0"/>
    <x v="0"/>
    <s v="03.16.25"/>
    <x v="51"/>
    <x v="0"/>
    <x v="0"/>
    <s v="Direção dos  Recursos Humanos"/>
    <s v="03.16.25"/>
    <s v="Direção dos  Recursos Humanos"/>
    <s v="03.16.25"/>
    <x v="67"/>
    <x v="0"/>
    <x v="1"/>
    <x v="16"/>
    <x v="0"/>
    <x v="0"/>
    <x v="0"/>
    <x v="0"/>
    <x v="5"/>
    <s v="2023-05-22"/>
    <x v="1"/>
    <n v="10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3162"/>
    <x v="3857"/>
    <x v="0"/>
    <x v="0"/>
    <x v="0"/>
    <s v="03.16.25"/>
    <x v="51"/>
    <x v="0"/>
    <x v="0"/>
    <s v="Direção dos  Recursos Humanos"/>
    <s v="03.16.25"/>
    <s v="Direção dos  Recursos Humanos"/>
    <s v="03.16.25"/>
    <x v="68"/>
    <x v="0"/>
    <x v="1"/>
    <x v="16"/>
    <x v="0"/>
    <x v="0"/>
    <x v="0"/>
    <x v="0"/>
    <x v="5"/>
    <s v="2023-05-22"/>
    <x v="1"/>
    <n v="316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5-2023"/>
  </r>
  <r>
    <x v="0"/>
    <n v="0"/>
    <n v="0"/>
    <n v="0"/>
    <n v="316"/>
    <x v="3857"/>
    <x v="0"/>
    <x v="0"/>
    <x v="0"/>
    <s v="03.16.25"/>
    <x v="51"/>
    <x v="0"/>
    <x v="0"/>
    <s v="Direção dos  Recursos Humanos"/>
    <s v="03.16.25"/>
    <s v="Direção dos  Recursos Humanos"/>
    <s v="03.16.25"/>
    <x v="42"/>
    <x v="0"/>
    <x v="0"/>
    <x v="7"/>
    <x v="0"/>
    <x v="0"/>
    <x v="0"/>
    <x v="0"/>
    <x v="5"/>
    <s v="2023-05-22"/>
    <x v="1"/>
    <n v="31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75"/>
    <x v="3857"/>
    <x v="0"/>
    <x v="0"/>
    <x v="0"/>
    <s v="03.16.25"/>
    <x v="51"/>
    <x v="0"/>
    <x v="0"/>
    <s v="Direção dos  Recursos Humanos"/>
    <s v="03.16.25"/>
    <s v="Direção dos  Recursos Humanos"/>
    <s v="03.16.25"/>
    <x v="52"/>
    <x v="0"/>
    <x v="0"/>
    <x v="0"/>
    <x v="0"/>
    <x v="0"/>
    <x v="0"/>
    <x v="0"/>
    <x v="5"/>
    <s v="2023-05-22"/>
    <x v="1"/>
    <n v="75"/>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1168"/>
    <x v="3857"/>
    <x v="0"/>
    <x v="0"/>
    <x v="0"/>
    <s v="03.16.25"/>
    <x v="51"/>
    <x v="0"/>
    <x v="0"/>
    <s v="Direção dos  Recursos Humanos"/>
    <s v="03.16.25"/>
    <s v="Direção dos  Recursos Humanos"/>
    <s v="03.16.25"/>
    <x v="37"/>
    <x v="0"/>
    <x v="0"/>
    <x v="0"/>
    <x v="1"/>
    <x v="0"/>
    <x v="0"/>
    <x v="0"/>
    <x v="5"/>
    <s v="2023-05-22"/>
    <x v="1"/>
    <n v="116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8751"/>
    <x v="3857"/>
    <x v="0"/>
    <x v="0"/>
    <x v="0"/>
    <s v="03.16.25"/>
    <x v="51"/>
    <x v="0"/>
    <x v="0"/>
    <s v="Direção dos  Recursos Humanos"/>
    <s v="03.16.25"/>
    <s v="Direção dos  Recursos Humanos"/>
    <s v="03.16.25"/>
    <x v="49"/>
    <x v="0"/>
    <x v="0"/>
    <x v="0"/>
    <x v="1"/>
    <x v="0"/>
    <x v="0"/>
    <x v="0"/>
    <x v="5"/>
    <s v="2023-05-22"/>
    <x v="1"/>
    <n v="875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3303"/>
    <x v="3857"/>
    <x v="0"/>
    <x v="0"/>
    <x v="0"/>
    <s v="03.16.25"/>
    <x v="51"/>
    <x v="0"/>
    <x v="0"/>
    <s v="Direção dos  Recursos Humanos"/>
    <s v="03.16.25"/>
    <s v="Direção dos  Recursos Humanos"/>
    <s v="03.16.25"/>
    <x v="48"/>
    <x v="0"/>
    <x v="0"/>
    <x v="0"/>
    <x v="1"/>
    <x v="0"/>
    <x v="0"/>
    <x v="0"/>
    <x v="5"/>
    <s v="2023-05-22"/>
    <x v="1"/>
    <n v="330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809"/>
    <x v="3857"/>
    <x v="0"/>
    <x v="0"/>
    <x v="0"/>
    <s v="03.16.25"/>
    <x v="51"/>
    <x v="0"/>
    <x v="0"/>
    <s v="Direção dos  Recursos Humanos"/>
    <s v="03.16.25"/>
    <s v="Direção dos  Recursos Humanos"/>
    <s v="03.16.25"/>
    <x v="67"/>
    <x v="0"/>
    <x v="1"/>
    <x v="16"/>
    <x v="0"/>
    <x v="0"/>
    <x v="0"/>
    <x v="0"/>
    <x v="5"/>
    <s v="2023-05-22"/>
    <x v="1"/>
    <n v="80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24776"/>
    <x v="3857"/>
    <x v="0"/>
    <x v="0"/>
    <x v="0"/>
    <s v="03.16.25"/>
    <x v="51"/>
    <x v="0"/>
    <x v="0"/>
    <s v="Direção dos  Recursos Humanos"/>
    <s v="03.16.25"/>
    <s v="Direção dos  Recursos Humanos"/>
    <s v="03.16.25"/>
    <x v="68"/>
    <x v="0"/>
    <x v="1"/>
    <x v="16"/>
    <x v="0"/>
    <x v="0"/>
    <x v="0"/>
    <x v="0"/>
    <x v="5"/>
    <s v="2023-05-22"/>
    <x v="1"/>
    <n v="2477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5-2023"/>
  </r>
  <r>
    <x v="0"/>
    <n v="0"/>
    <n v="0"/>
    <n v="0"/>
    <n v="10897"/>
    <x v="3857"/>
    <x v="0"/>
    <x v="0"/>
    <x v="0"/>
    <s v="03.16.25"/>
    <x v="51"/>
    <x v="0"/>
    <x v="0"/>
    <s v="Direção dos  Recursos Humanos"/>
    <s v="03.16.25"/>
    <s v="Direção dos  Recursos Humanos"/>
    <s v="03.16.25"/>
    <x v="42"/>
    <x v="0"/>
    <x v="0"/>
    <x v="7"/>
    <x v="0"/>
    <x v="0"/>
    <x v="0"/>
    <x v="0"/>
    <x v="5"/>
    <s v="2023-05-22"/>
    <x v="1"/>
    <n v="1089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2601"/>
    <x v="3857"/>
    <x v="0"/>
    <x v="0"/>
    <x v="0"/>
    <s v="03.16.25"/>
    <x v="51"/>
    <x v="0"/>
    <x v="0"/>
    <s v="Direção dos  Recursos Humanos"/>
    <s v="03.16.25"/>
    <s v="Direção dos  Recursos Humanos"/>
    <s v="03.16.25"/>
    <x v="52"/>
    <x v="0"/>
    <x v="0"/>
    <x v="0"/>
    <x v="0"/>
    <x v="0"/>
    <x v="0"/>
    <x v="0"/>
    <x v="5"/>
    <s v="2023-05-22"/>
    <x v="1"/>
    <n v="260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40177"/>
    <x v="3857"/>
    <x v="0"/>
    <x v="0"/>
    <x v="0"/>
    <s v="03.16.25"/>
    <x v="51"/>
    <x v="0"/>
    <x v="0"/>
    <s v="Direção dos  Recursos Humanos"/>
    <s v="03.16.25"/>
    <s v="Direção dos  Recursos Humanos"/>
    <s v="03.16.25"/>
    <x v="37"/>
    <x v="0"/>
    <x v="0"/>
    <x v="0"/>
    <x v="1"/>
    <x v="0"/>
    <x v="0"/>
    <x v="0"/>
    <x v="5"/>
    <s v="2023-05-22"/>
    <x v="1"/>
    <n v="4017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300929"/>
    <x v="3857"/>
    <x v="0"/>
    <x v="0"/>
    <x v="0"/>
    <s v="03.16.25"/>
    <x v="51"/>
    <x v="0"/>
    <x v="0"/>
    <s v="Direção dos  Recursos Humanos"/>
    <s v="03.16.25"/>
    <s v="Direção dos  Recursos Humanos"/>
    <s v="03.16.25"/>
    <x v="49"/>
    <x v="0"/>
    <x v="0"/>
    <x v="0"/>
    <x v="1"/>
    <x v="0"/>
    <x v="0"/>
    <x v="0"/>
    <x v="5"/>
    <s v="2023-05-22"/>
    <x v="1"/>
    <n v="30092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113587"/>
    <x v="3857"/>
    <x v="0"/>
    <x v="0"/>
    <x v="0"/>
    <s v="03.16.25"/>
    <x v="51"/>
    <x v="0"/>
    <x v="0"/>
    <s v="Direção dos  Recursos Humanos"/>
    <s v="03.16.25"/>
    <s v="Direção dos  Recursos Humanos"/>
    <s v="03.16.25"/>
    <x v="48"/>
    <x v="0"/>
    <x v="0"/>
    <x v="0"/>
    <x v="1"/>
    <x v="0"/>
    <x v="0"/>
    <x v="0"/>
    <x v="5"/>
    <s v="2023-05-22"/>
    <x v="1"/>
    <n v="11358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27821"/>
    <x v="3857"/>
    <x v="0"/>
    <x v="0"/>
    <x v="0"/>
    <s v="03.16.25"/>
    <x v="51"/>
    <x v="0"/>
    <x v="0"/>
    <s v="Direção dos  Recursos Humanos"/>
    <s v="03.16.25"/>
    <s v="Direção dos  Recursos Humanos"/>
    <s v="03.16.25"/>
    <x v="67"/>
    <x v="0"/>
    <x v="1"/>
    <x v="16"/>
    <x v="0"/>
    <x v="0"/>
    <x v="0"/>
    <x v="0"/>
    <x v="5"/>
    <s v="2023-05-22"/>
    <x v="1"/>
    <n v="2782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851865"/>
    <x v="3857"/>
    <x v="0"/>
    <x v="0"/>
    <x v="0"/>
    <s v="03.16.25"/>
    <x v="51"/>
    <x v="0"/>
    <x v="0"/>
    <s v="Direção dos  Recursos Humanos"/>
    <s v="03.16.25"/>
    <s v="Direção dos  Recursos Humanos"/>
    <s v="03.16.25"/>
    <x v="68"/>
    <x v="0"/>
    <x v="1"/>
    <x v="16"/>
    <x v="0"/>
    <x v="0"/>
    <x v="0"/>
    <x v="0"/>
    <x v="5"/>
    <s v="2023-05-22"/>
    <x v="1"/>
    <n v="85186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5-2023"/>
  </r>
  <r>
    <x v="0"/>
    <n v="0"/>
    <n v="0"/>
    <n v="0"/>
    <n v="3252"/>
    <x v="3858"/>
    <x v="0"/>
    <x v="0"/>
    <x v="0"/>
    <s v="03.16.24"/>
    <x v="56"/>
    <x v="0"/>
    <x v="0"/>
    <s v="Direcao da Familia, Inclusão, Género e Saúde"/>
    <s v="03.16.24"/>
    <s v="Direcao da Familia, Inclusão, Género e Saúde"/>
    <s v="03.16.24"/>
    <x v="37"/>
    <x v="0"/>
    <x v="0"/>
    <x v="0"/>
    <x v="1"/>
    <x v="0"/>
    <x v="0"/>
    <x v="0"/>
    <x v="5"/>
    <s v="2023-05-22"/>
    <x v="1"/>
    <n v="3252"/>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5-2023"/>
  </r>
  <r>
    <x v="0"/>
    <n v="0"/>
    <n v="0"/>
    <n v="0"/>
    <n v="3454"/>
    <x v="3858"/>
    <x v="0"/>
    <x v="0"/>
    <x v="0"/>
    <s v="03.16.24"/>
    <x v="56"/>
    <x v="0"/>
    <x v="0"/>
    <s v="Direcao da Familia, Inclusão, Género e Saúde"/>
    <s v="03.16.24"/>
    <s v="Direcao da Familia, Inclusão, Género e Saúde"/>
    <s v="03.16.24"/>
    <x v="49"/>
    <x v="0"/>
    <x v="0"/>
    <x v="0"/>
    <x v="1"/>
    <x v="0"/>
    <x v="0"/>
    <x v="0"/>
    <x v="5"/>
    <s v="2023-05-22"/>
    <x v="1"/>
    <n v="3454"/>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5-2023"/>
  </r>
  <r>
    <x v="0"/>
    <n v="0"/>
    <n v="0"/>
    <n v="0"/>
    <n v="10158"/>
    <x v="3858"/>
    <x v="0"/>
    <x v="0"/>
    <x v="0"/>
    <s v="03.16.24"/>
    <x v="56"/>
    <x v="0"/>
    <x v="0"/>
    <s v="Direcao da Familia, Inclusão, Género e Saúde"/>
    <s v="03.16.24"/>
    <s v="Direcao da Familia, Inclusão, Género e Saúde"/>
    <s v="03.16.24"/>
    <x v="37"/>
    <x v="0"/>
    <x v="0"/>
    <x v="0"/>
    <x v="1"/>
    <x v="0"/>
    <x v="0"/>
    <x v="0"/>
    <x v="5"/>
    <s v="2023-05-22"/>
    <x v="1"/>
    <n v="101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5-2023"/>
  </r>
  <r>
    <x v="0"/>
    <n v="0"/>
    <n v="0"/>
    <n v="0"/>
    <n v="10788"/>
    <x v="3858"/>
    <x v="0"/>
    <x v="0"/>
    <x v="0"/>
    <s v="03.16.24"/>
    <x v="56"/>
    <x v="0"/>
    <x v="0"/>
    <s v="Direcao da Familia, Inclusão, Género e Saúde"/>
    <s v="03.16.24"/>
    <s v="Direcao da Familia, Inclusão, Género e Saúde"/>
    <s v="03.16.24"/>
    <x v="49"/>
    <x v="0"/>
    <x v="0"/>
    <x v="0"/>
    <x v="1"/>
    <x v="0"/>
    <x v="0"/>
    <x v="0"/>
    <x v="5"/>
    <s v="2023-05-22"/>
    <x v="1"/>
    <n v="107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5-2023"/>
  </r>
  <r>
    <x v="0"/>
    <n v="0"/>
    <n v="0"/>
    <n v="0"/>
    <n v="81"/>
    <x v="3858"/>
    <x v="0"/>
    <x v="0"/>
    <x v="0"/>
    <s v="03.16.24"/>
    <x v="56"/>
    <x v="0"/>
    <x v="0"/>
    <s v="Direcao da Familia, Inclusão, Género e Saúde"/>
    <s v="03.16.24"/>
    <s v="Direcao da Familia, Inclusão, Género e Saúde"/>
    <s v="03.16.24"/>
    <x v="37"/>
    <x v="0"/>
    <x v="0"/>
    <x v="0"/>
    <x v="1"/>
    <x v="0"/>
    <x v="0"/>
    <x v="0"/>
    <x v="5"/>
    <s v="2023-05-22"/>
    <x v="1"/>
    <n v="81"/>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5-2023"/>
  </r>
  <r>
    <x v="0"/>
    <n v="0"/>
    <n v="0"/>
    <n v="0"/>
    <n v="87"/>
    <x v="3858"/>
    <x v="0"/>
    <x v="0"/>
    <x v="0"/>
    <s v="03.16.24"/>
    <x v="56"/>
    <x v="0"/>
    <x v="0"/>
    <s v="Direcao da Familia, Inclusão, Género e Saúde"/>
    <s v="03.16.24"/>
    <s v="Direcao da Familia, Inclusão, Género e Saúde"/>
    <s v="03.16.24"/>
    <x v="49"/>
    <x v="0"/>
    <x v="0"/>
    <x v="0"/>
    <x v="1"/>
    <x v="0"/>
    <x v="0"/>
    <x v="0"/>
    <x v="5"/>
    <s v="2023-05-22"/>
    <x v="1"/>
    <n v="87"/>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5-2023"/>
  </r>
  <r>
    <x v="0"/>
    <n v="0"/>
    <n v="0"/>
    <n v="0"/>
    <n v="18469"/>
    <x v="3858"/>
    <x v="0"/>
    <x v="0"/>
    <x v="0"/>
    <s v="03.16.24"/>
    <x v="56"/>
    <x v="0"/>
    <x v="0"/>
    <s v="Direcao da Familia, Inclusão, Género e Saúde"/>
    <s v="03.16.24"/>
    <s v="Direcao da Familia, Inclusão, Género e Saúde"/>
    <s v="03.16.24"/>
    <x v="37"/>
    <x v="0"/>
    <x v="0"/>
    <x v="0"/>
    <x v="1"/>
    <x v="0"/>
    <x v="0"/>
    <x v="0"/>
    <x v="5"/>
    <s v="2023-05-22"/>
    <x v="1"/>
    <n v="18469"/>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5-2023"/>
  </r>
  <r>
    <x v="0"/>
    <n v="0"/>
    <n v="0"/>
    <n v="0"/>
    <n v="19612"/>
    <x v="3858"/>
    <x v="0"/>
    <x v="0"/>
    <x v="0"/>
    <s v="03.16.24"/>
    <x v="56"/>
    <x v="0"/>
    <x v="0"/>
    <s v="Direcao da Familia, Inclusão, Género e Saúde"/>
    <s v="03.16.24"/>
    <s v="Direcao da Familia, Inclusão, Género e Saúde"/>
    <s v="03.16.24"/>
    <x v="49"/>
    <x v="0"/>
    <x v="0"/>
    <x v="0"/>
    <x v="1"/>
    <x v="0"/>
    <x v="0"/>
    <x v="0"/>
    <x v="5"/>
    <s v="2023-05-22"/>
    <x v="1"/>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5-2023"/>
  </r>
  <r>
    <x v="0"/>
    <n v="0"/>
    <n v="0"/>
    <n v="0"/>
    <n v="198908"/>
    <x v="3858"/>
    <x v="0"/>
    <x v="0"/>
    <x v="0"/>
    <s v="03.16.24"/>
    <x v="56"/>
    <x v="0"/>
    <x v="0"/>
    <s v="Direcao da Familia, Inclusão, Género e Saúde"/>
    <s v="03.16.24"/>
    <s v="Direcao da Familia, Inclusão, Género e Saúde"/>
    <s v="03.16.24"/>
    <x v="37"/>
    <x v="0"/>
    <x v="0"/>
    <x v="0"/>
    <x v="1"/>
    <x v="0"/>
    <x v="0"/>
    <x v="0"/>
    <x v="5"/>
    <s v="2023-05-22"/>
    <x v="1"/>
    <n v="19890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5-2023"/>
  </r>
  <r>
    <x v="0"/>
    <n v="0"/>
    <n v="0"/>
    <n v="0"/>
    <n v="211203"/>
    <x v="3858"/>
    <x v="0"/>
    <x v="0"/>
    <x v="0"/>
    <s v="03.16.24"/>
    <x v="56"/>
    <x v="0"/>
    <x v="0"/>
    <s v="Direcao da Familia, Inclusão, Género e Saúde"/>
    <s v="03.16.24"/>
    <s v="Direcao da Familia, Inclusão, Género e Saúde"/>
    <s v="03.16.24"/>
    <x v="49"/>
    <x v="0"/>
    <x v="0"/>
    <x v="0"/>
    <x v="1"/>
    <x v="0"/>
    <x v="0"/>
    <x v="0"/>
    <x v="5"/>
    <s v="2023-05-22"/>
    <x v="1"/>
    <n v="211203"/>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5-2023"/>
  </r>
  <r>
    <x v="0"/>
    <n v="0"/>
    <n v="0"/>
    <n v="0"/>
    <n v="37"/>
    <x v="3859"/>
    <x v="0"/>
    <x v="0"/>
    <x v="0"/>
    <s v="03.16.23"/>
    <x v="20"/>
    <x v="0"/>
    <x v="0"/>
    <s v="Direção da Educação, Formação Profissional, Emprego"/>
    <s v="03.16.23"/>
    <s v="Direção da Educação, Formação Profissional, Emprego"/>
    <s v="03.16.23"/>
    <x v="51"/>
    <x v="0"/>
    <x v="0"/>
    <x v="0"/>
    <x v="0"/>
    <x v="0"/>
    <x v="0"/>
    <x v="0"/>
    <x v="5"/>
    <s v="2023-05-22"/>
    <x v="1"/>
    <n v="3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5-2023"/>
  </r>
  <r>
    <x v="0"/>
    <n v="0"/>
    <n v="0"/>
    <n v="0"/>
    <n v="7"/>
    <x v="3859"/>
    <x v="0"/>
    <x v="0"/>
    <x v="0"/>
    <s v="03.16.23"/>
    <x v="20"/>
    <x v="0"/>
    <x v="0"/>
    <s v="Direção da Educação, Formação Profissional, Emprego"/>
    <s v="03.16.23"/>
    <s v="Direção da Educação, Formação Profissional, Emprego"/>
    <s v="03.16.23"/>
    <x v="52"/>
    <x v="0"/>
    <x v="0"/>
    <x v="0"/>
    <x v="0"/>
    <x v="0"/>
    <x v="0"/>
    <x v="0"/>
    <x v="5"/>
    <s v="2023-05-22"/>
    <x v="1"/>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5-2023"/>
  </r>
  <r>
    <x v="0"/>
    <n v="0"/>
    <n v="0"/>
    <n v="0"/>
    <n v="4247"/>
    <x v="3859"/>
    <x v="0"/>
    <x v="0"/>
    <x v="0"/>
    <s v="03.16.23"/>
    <x v="20"/>
    <x v="0"/>
    <x v="0"/>
    <s v="Direção da Educação, Formação Profissional, Emprego"/>
    <s v="03.16.23"/>
    <s v="Direção da Educação, Formação Profissional, Emprego"/>
    <s v="03.16.23"/>
    <x v="37"/>
    <x v="0"/>
    <x v="0"/>
    <x v="0"/>
    <x v="1"/>
    <x v="0"/>
    <x v="0"/>
    <x v="0"/>
    <x v="5"/>
    <s v="2023-05-22"/>
    <x v="1"/>
    <n v="424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5-2023"/>
  </r>
  <r>
    <x v="0"/>
    <n v="0"/>
    <n v="0"/>
    <n v="0"/>
    <n v="0"/>
    <x v="3859"/>
    <x v="0"/>
    <x v="0"/>
    <x v="0"/>
    <s v="03.16.23"/>
    <x v="20"/>
    <x v="0"/>
    <x v="0"/>
    <s v="Direção da Educação, Formação Profissional, Emprego"/>
    <s v="03.16.23"/>
    <s v="Direção da Educação, Formação Profissional, Emprego"/>
    <s v="03.16.23"/>
    <x v="51"/>
    <x v="0"/>
    <x v="0"/>
    <x v="0"/>
    <x v="0"/>
    <x v="0"/>
    <x v="0"/>
    <x v="0"/>
    <x v="5"/>
    <s v="2023-05-22"/>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5-2023"/>
  </r>
  <r>
    <x v="0"/>
    <n v="0"/>
    <n v="0"/>
    <n v="0"/>
    <n v="0"/>
    <x v="3859"/>
    <x v="0"/>
    <x v="0"/>
    <x v="0"/>
    <s v="03.16.23"/>
    <x v="20"/>
    <x v="0"/>
    <x v="0"/>
    <s v="Direção da Educação, Formação Profissional, Emprego"/>
    <s v="03.16.23"/>
    <s v="Direção da Educação, Formação Profissional, Emprego"/>
    <s v="03.16.23"/>
    <x v="52"/>
    <x v="0"/>
    <x v="0"/>
    <x v="0"/>
    <x v="0"/>
    <x v="0"/>
    <x v="0"/>
    <x v="0"/>
    <x v="5"/>
    <s v="2023-05-22"/>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5-2023"/>
  </r>
  <r>
    <x v="0"/>
    <n v="0"/>
    <n v="0"/>
    <n v="0"/>
    <n v="113"/>
    <x v="3859"/>
    <x v="0"/>
    <x v="0"/>
    <x v="0"/>
    <s v="03.16.23"/>
    <x v="20"/>
    <x v="0"/>
    <x v="0"/>
    <s v="Direção da Educação, Formação Profissional, Emprego"/>
    <s v="03.16.23"/>
    <s v="Direção da Educação, Formação Profissional, Emprego"/>
    <s v="03.16.23"/>
    <x v="37"/>
    <x v="0"/>
    <x v="0"/>
    <x v="0"/>
    <x v="1"/>
    <x v="0"/>
    <x v="0"/>
    <x v="0"/>
    <x v="5"/>
    <s v="2023-05-22"/>
    <x v="1"/>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5-2023"/>
  </r>
  <r>
    <x v="0"/>
    <n v="0"/>
    <n v="0"/>
    <n v="0"/>
    <n v="36"/>
    <x v="3859"/>
    <x v="0"/>
    <x v="0"/>
    <x v="0"/>
    <s v="03.16.23"/>
    <x v="20"/>
    <x v="0"/>
    <x v="0"/>
    <s v="Direção da Educação, Formação Profissional, Emprego"/>
    <s v="03.16.23"/>
    <s v="Direção da Educação, Formação Profissional, Emprego"/>
    <s v="03.16.23"/>
    <x v="51"/>
    <x v="0"/>
    <x v="0"/>
    <x v="0"/>
    <x v="0"/>
    <x v="0"/>
    <x v="0"/>
    <x v="0"/>
    <x v="5"/>
    <s v="2023-05-22"/>
    <x v="1"/>
    <n v="3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5-2023"/>
  </r>
  <r>
    <x v="0"/>
    <n v="0"/>
    <n v="0"/>
    <n v="0"/>
    <n v="6"/>
    <x v="3859"/>
    <x v="0"/>
    <x v="0"/>
    <x v="0"/>
    <s v="03.16.23"/>
    <x v="20"/>
    <x v="0"/>
    <x v="0"/>
    <s v="Direção da Educação, Formação Profissional, Emprego"/>
    <s v="03.16.23"/>
    <s v="Direção da Educação, Formação Profissional, Emprego"/>
    <s v="03.16.23"/>
    <x v="52"/>
    <x v="0"/>
    <x v="0"/>
    <x v="0"/>
    <x v="0"/>
    <x v="0"/>
    <x v="0"/>
    <x v="0"/>
    <x v="5"/>
    <s v="2023-05-22"/>
    <x v="1"/>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5-2023"/>
  </r>
  <r>
    <x v="0"/>
    <n v="0"/>
    <n v="0"/>
    <n v="0"/>
    <n v="4120"/>
    <x v="3859"/>
    <x v="0"/>
    <x v="0"/>
    <x v="0"/>
    <s v="03.16.23"/>
    <x v="20"/>
    <x v="0"/>
    <x v="0"/>
    <s v="Direção da Educação, Formação Profissional, Emprego"/>
    <s v="03.16.23"/>
    <s v="Direção da Educação, Formação Profissional, Emprego"/>
    <s v="03.16.23"/>
    <x v="37"/>
    <x v="0"/>
    <x v="0"/>
    <x v="0"/>
    <x v="1"/>
    <x v="0"/>
    <x v="0"/>
    <x v="0"/>
    <x v="5"/>
    <s v="2023-05-22"/>
    <x v="1"/>
    <n v="4120"/>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5-2023"/>
  </r>
  <r>
    <x v="0"/>
    <n v="0"/>
    <n v="0"/>
    <n v="0"/>
    <n v="2"/>
    <x v="3859"/>
    <x v="0"/>
    <x v="0"/>
    <x v="0"/>
    <s v="03.16.23"/>
    <x v="20"/>
    <x v="0"/>
    <x v="0"/>
    <s v="Direção da Educação, Formação Profissional, Emprego"/>
    <s v="03.16.23"/>
    <s v="Direção da Educação, Formação Profissional, Emprego"/>
    <s v="03.16.23"/>
    <x v="51"/>
    <x v="0"/>
    <x v="0"/>
    <x v="0"/>
    <x v="0"/>
    <x v="0"/>
    <x v="0"/>
    <x v="0"/>
    <x v="5"/>
    <s v="2023-05-22"/>
    <x v="1"/>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5-2023"/>
  </r>
  <r>
    <x v="0"/>
    <n v="0"/>
    <n v="0"/>
    <n v="0"/>
    <n v="0"/>
    <x v="3859"/>
    <x v="0"/>
    <x v="0"/>
    <x v="0"/>
    <s v="03.16.23"/>
    <x v="20"/>
    <x v="0"/>
    <x v="0"/>
    <s v="Direção da Educação, Formação Profissional, Emprego"/>
    <s v="03.16.23"/>
    <s v="Direção da Educação, Formação Profissional, Emprego"/>
    <s v="03.16.23"/>
    <x v="52"/>
    <x v="0"/>
    <x v="0"/>
    <x v="0"/>
    <x v="0"/>
    <x v="0"/>
    <x v="0"/>
    <x v="0"/>
    <x v="5"/>
    <s v="2023-05-22"/>
    <x v="1"/>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5-2023"/>
  </r>
  <r>
    <x v="0"/>
    <n v="0"/>
    <n v="0"/>
    <n v="0"/>
    <n v="279"/>
    <x v="3859"/>
    <x v="0"/>
    <x v="0"/>
    <x v="0"/>
    <s v="03.16.23"/>
    <x v="20"/>
    <x v="0"/>
    <x v="0"/>
    <s v="Direção da Educação, Formação Profissional, Emprego"/>
    <s v="03.16.23"/>
    <s v="Direção da Educação, Formação Profissional, Emprego"/>
    <s v="03.16.23"/>
    <x v="37"/>
    <x v="0"/>
    <x v="0"/>
    <x v="0"/>
    <x v="1"/>
    <x v="0"/>
    <x v="0"/>
    <x v="0"/>
    <x v="5"/>
    <s v="2023-05-22"/>
    <x v="1"/>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5-2023"/>
  </r>
  <r>
    <x v="0"/>
    <n v="0"/>
    <n v="0"/>
    <n v="0"/>
    <n v="740"/>
    <x v="3859"/>
    <x v="0"/>
    <x v="0"/>
    <x v="0"/>
    <s v="03.16.23"/>
    <x v="20"/>
    <x v="0"/>
    <x v="0"/>
    <s v="Direção da Educação, Formação Profissional, Emprego"/>
    <s v="03.16.23"/>
    <s v="Direção da Educação, Formação Profissional, Emprego"/>
    <s v="03.16.23"/>
    <x v="51"/>
    <x v="0"/>
    <x v="0"/>
    <x v="0"/>
    <x v="0"/>
    <x v="0"/>
    <x v="0"/>
    <x v="0"/>
    <x v="5"/>
    <s v="2023-05-22"/>
    <x v="1"/>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5-2023"/>
  </r>
  <r>
    <x v="0"/>
    <n v="0"/>
    <n v="0"/>
    <n v="0"/>
    <n v="142"/>
    <x v="3859"/>
    <x v="0"/>
    <x v="0"/>
    <x v="0"/>
    <s v="03.16.23"/>
    <x v="20"/>
    <x v="0"/>
    <x v="0"/>
    <s v="Direção da Educação, Formação Profissional, Emprego"/>
    <s v="03.16.23"/>
    <s v="Direção da Educação, Formação Profissional, Emprego"/>
    <s v="03.16.23"/>
    <x v="52"/>
    <x v="0"/>
    <x v="0"/>
    <x v="0"/>
    <x v="0"/>
    <x v="0"/>
    <x v="0"/>
    <x v="0"/>
    <x v="5"/>
    <s v="2023-05-22"/>
    <x v="1"/>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5-2023"/>
  </r>
  <r>
    <x v="0"/>
    <n v="0"/>
    <n v="0"/>
    <n v="0"/>
    <n v="84198"/>
    <x v="3859"/>
    <x v="0"/>
    <x v="0"/>
    <x v="0"/>
    <s v="03.16.23"/>
    <x v="20"/>
    <x v="0"/>
    <x v="0"/>
    <s v="Direção da Educação, Formação Profissional, Emprego"/>
    <s v="03.16.23"/>
    <s v="Direção da Educação, Formação Profissional, Emprego"/>
    <s v="03.16.23"/>
    <x v="37"/>
    <x v="0"/>
    <x v="0"/>
    <x v="0"/>
    <x v="1"/>
    <x v="0"/>
    <x v="0"/>
    <x v="0"/>
    <x v="5"/>
    <s v="2023-05-22"/>
    <x v="1"/>
    <n v="84198"/>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5-2023"/>
  </r>
  <r>
    <x v="0"/>
    <n v="0"/>
    <n v="0"/>
    <n v="0"/>
    <n v="8538"/>
    <x v="3859"/>
    <x v="0"/>
    <x v="0"/>
    <x v="0"/>
    <s v="03.16.23"/>
    <x v="20"/>
    <x v="0"/>
    <x v="0"/>
    <s v="Direção da Educação, Formação Profissional, Emprego"/>
    <s v="03.16.23"/>
    <s v="Direção da Educação, Formação Profissional, Emprego"/>
    <s v="03.16.23"/>
    <x v="51"/>
    <x v="0"/>
    <x v="0"/>
    <x v="0"/>
    <x v="0"/>
    <x v="0"/>
    <x v="0"/>
    <x v="0"/>
    <x v="5"/>
    <s v="2023-05-22"/>
    <x v="1"/>
    <n v="8538"/>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5-2023"/>
  </r>
  <r>
    <x v="0"/>
    <n v="0"/>
    <n v="0"/>
    <n v="0"/>
    <n v="1645"/>
    <x v="3859"/>
    <x v="0"/>
    <x v="0"/>
    <x v="0"/>
    <s v="03.16.23"/>
    <x v="20"/>
    <x v="0"/>
    <x v="0"/>
    <s v="Direção da Educação, Formação Profissional, Emprego"/>
    <s v="03.16.23"/>
    <s v="Direção da Educação, Formação Profissional, Emprego"/>
    <s v="03.16.23"/>
    <x v="52"/>
    <x v="0"/>
    <x v="0"/>
    <x v="0"/>
    <x v="0"/>
    <x v="0"/>
    <x v="0"/>
    <x v="0"/>
    <x v="5"/>
    <s v="2023-05-22"/>
    <x v="1"/>
    <n v="1645"/>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5-2023"/>
  </r>
  <r>
    <x v="0"/>
    <n v="0"/>
    <n v="0"/>
    <n v="0"/>
    <n v="970545"/>
    <x v="3859"/>
    <x v="0"/>
    <x v="0"/>
    <x v="0"/>
    <s v="03.16.23"/>
    <x v="20"/>
    <x v="0"/>
    <x v="0"/>
    <s v="Direção da Educação, Formação Profissional, Emprego"/>
    <s v="03.16.23"/>
    <s v="Direção da Educação, Formação Profissional, Emprego"/>
    <s v="03.16.23"/>
    <x v="37"/>
    <x v="0"/>
    <x v="0"/>
    <x v="0"/>
    <x v="1"/>
    <x v="0"/>
    <x v="0"/>
    <x v="0"/>
    <x v="5"/>
    <s v="2023-05-22"/>
    <x v="1"/>
    <n v="970545"/>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5-2023"/>
  </r>
  <r>
    <x v="0"/>
    <n v="0"/>
    <n v="0"/>
    <n v="0"/>
    <n v="1310"/>
    <x v="3860"/>
    <x v="0"/>
    <x v="0"/>
    <x v="0"/>
    <s v="03.16.22"/>
    <x v="52"/>
    <x v="0"/>
    <x v="0"/>
    <s v="Direção da Habitação"/>
    <s v="03.16.22"/>
    <s v="Direção da Habitação"/>
    <s v="03.16.22"/>
    <x v="42"/>
    <x v="0"/>
    <x v="0"/>
    <x v="7"/>
    <x v="0"/>
    <x v="0"/>
    <x v="0"/>
    <x v="0"/>
    <x v="5"/>
    <s v="2023-05-22"/>
    <x v="1"/>
    <n v="1310"/>
    <x v="0"/>
    <m/>
    <x v="0"/>
    <m/>
    <x v="2"/>
    <n v="100474696"/>
    <x v="0"/>
    <x v="2"/>
    <s v="Direção da Habitação"/>
    <s v="ORI"/>
    <x v="0"/>
    <m/>
    <x v="0"/>
    <x v="0"/>
    <x v="0"/>
    <x v="0"/>
    <x v="0"/>
    <x v="0"/>
    <x v="0"/>
    <x v="0"/>
    <x v="0"/>
    <x v="0"/>
    <x v="0"/>
    <s v="Direção da Habitação"/>
    <x v="0"/>
    <x v="0"/>
    <x v="0"/>
    <x v="0"/>
    <x v="0"/>
    <x v="0"/>
    <x v="0"/>
    <s v="000000"/>
    <x v="0"/>
    <x v="0"/>
    <x v="2"/>
    <x v="0"/>
    <s v="Pagamento de salário referente a 05-2023"/>
  </r>
  <r>
    <x v="0"/>
    <n v="0"/>
    <n v="0"/>
    <n v="0"/>
    <n v="13669"/>
    <x v="3860"/>
    <x v="0"/>
    <x v="0"/>
    <x v="0"/>
    <s v="03.16.22"/>
    <x v="52"/>
    <x v="0"/>
    <x v="0"/>
    <s v="Direção da Habitação"/>
    <s v="03.16.22"/>
    <s v="Direção da Habitação"/>
    <s v="03.16.22"/>
    <x v="48"/>
    <x v="0"/>
    <x v="0"/>
    <x v="0"/>
    <x v="1"/>
    <x v="0"/>
    <x v="0"/>
    <x v="0"/>
    <x v="5"/>
    <s v="2023-05-22"/>
    <x v="1"/>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5-2023"/>
  </r>
  <r>
    <x v="0"/>
    <n v="0"/>
    <n v="0"/>
    <n v="0"/>
    <n v="857"/>
    <x v="3860"/>
    <x v="0"/>
    <x v="0"/>
    <x v="0"/>
    <s v="03.16.22"/>
    <x v="52"/>
    <x v="0"/>
    <x v="0"/>
    <s v="Direção da Habitação"/>
    <s v="03.16.22"/>
    <s v="Direção da Habitação"/>
    <s v="03.16.22"/>
    <x v="42"/>
    <x v="0"/>
    <x v="0"/>
    <x v="7"/>
    <x v="0"/>
    <x v="0"/>
    <x v="0"/>
    <x v="0"/>
    <x v="5"/>
    <s v="2023-05-22"/>
    <x v="1"/>
    <n v="857"/>
    <x v="0"/>
    <m/>
    <x v="0"/>
    <m/>
    <x v="6"/>
    <n v="100474706"/>
    <x v="0"/>
    <x v="3"/>
    <s v="Direção da Habitação"/>
    <s v="ORI"/>
    <x v="0"/>
    <m/>
    <x v="0"/>
    <x v="0"/>
    <x v="0"/>
    <x v="0"/>
    <x v="0"/>
    <x v="0"/>
    <x v="0"/>
    <x v="0"/>
    <x v="0"/>
    <x v="0"/>
    <x v="0"/>
    <s v="Direção da Habitação"/>
    <x v="0"/>
    <x v="0"/>
    <x v="0"/>
    <x v="0"/>
    <x v="0"/>
    <x v="0"/>
    <x v="0"/>
    <s v="000000"/>
    <x v="0"/>
    <x v="0"/>
    <x v="3"/>
    <x v="0"/>
    <s v="Pagamento de salário referente a 05-2023"/>
  </r>
  <r>
    <x v="0"/>
    <n v="0"/>
    <n v="0"/>
    <n v="0"/>
    <n v="8935"/>
    <x v="3860"/>
    <x v="0"/>
    <x v="0"/>
    <x v="0"/>
    <s v="03.16.22"/>
    <x v="52"/>
    <x v="0"/>
    <x v="0"/>
    <s v="Direção da Habitação"/>
    <s v="03.16.22"/>
    <s v="Direção da Habitação"/>
    <s v="03.16.22"/>
    <x v="48"/>
    <x v="0"/>
    <x v="0"/>
    <x v="0"/>
    <x v="1"/>
    <x v="0"/>
    <x v="0"/>
    <x v="0"/>
    <x v="5"/>
    <s v="2023-05-22"/>
    <x v="1"/>
    <n v="8935"/>
    <x v="0"/>
    <m/>
    <x v="0"/>
    <m/>
    <x v="6"/>
    <n v="100474706"/>
    <x v="0"/>
    <x v="3"/>
    <s v="Direção da Habitação"/>
    <s v="ORI"/>
    <x v="0"/>
    <m/>
    <x v="0"/>
    <x v="0"/>
    <x v="0"/>
    <x v="0"/>
    <x v="0"/>
    <x v="0"/>
    <x v="0"/>
    <x v="0"/>
    <x v="0"/>
    <x v="0"/>
    <x v="0"/>
    <s v="Direção da Habitação"/>
    <x v="0"/>
    <x v="0"/>
    <x v="0"/>
    <x v="0"/>
    <x v="0"/>
    <x v="0"/>
    <x v="0"/>
    <s v="000000"/>
    <x v="0"/>
    <x v="0"/>
    <x v="3"/>
    <x v="0"/>
    <s v="Pagamento de salário referente a 05-2023"/>
  </r>
  <r>
    <x v="0"/>
    <n v="0"/>
    <n v="0"/>
    <n v="0"/>
    <n v="9573"/>
    <x v="3860"/>
    <x v="0"/>
    <x v="0"/>
    <x v="0"/>
    <s v="03.16.22"/>
    <x v="52"/>
    <x v="0"/>
    <x v="0"/>
    <s v="Direção da Habitação"/>
    <s v="03.16.22"/>
    <s v="Direção da Habitação"/>
    <s v="03.16.22"/>
    <x v="42"/>
    <x v="0"/>
    <x v="0"/>
    <x v="7"/>
    <x v="0"/>
    <x v="0"/>
    <x v="0"/>
    <x v="0"/>
    <x v="5"/>
    <s v="2023-05-22"/>
    <x v="1"/>
    <n v="9573"/>
    <x v="0"/>
    <m/>
    <x v="0"/>
    <m/>
    <x v="4"/>
    <n v="100474693"/>
    <x v="0"/>
    <x v="0"/>
    <s v="Direção da Habitação"/>
    <s v="ORI"/>
    <x v="0"/>
    <m/>
    <x v="0"/>
    <x v="0"/>
    <x v="0"/>
    <x v="0"/>
    <x v="0"/>
    <x v="0"/>
    <x v="0"/>
    <x v="0"/>
    <x v="0"/>
    <x v="0"/>
    <x v="0"/>
    <s v="Direção da Habitação"/>
    <x v="0"/>
    <x v="0"/>
    <x v="0"/>
    <x v="0"/>
    <x v="0"/>
    <x v="0"/>
    <x v="0"/>
    <s v="000000"/>
    <x v="0"/>
    <x v="0"/>
    <x v="0"/>
    <x v="0"/>
    <s v="Pagamento de salário referente a 05-2023"/>
  </r>
  <r>
    <x v="0"/>
    <n v="0"/>
    <n v="0"/>
    <n v="0"/>
    <n v="99796"/>
    <x v="3860"/>
    <x v="0"/>
    <x v="0"/>
    <x v="0"/>
    <s v="03.16.22"/>
    <x v="52"/>
    <x v="0"/>
    <x v="0"/>
    <s v="Direção da Habitação"/>
    <s v="03.16.22"/>
    <s v="Direção da Habitação"/>
    <s v="03.16.22"/>
    <x v="48"/>
    <x v="0"/>
    <x v="0"/>
    <x v="0"/>
    <x v="1"/>
    <x v="0"/>
    <x v="0"/>
    <x v="0"/>
    <x v="5"/>
    <s v="2023-05-22"/>
    <x v="1"/>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5-2023"/>
  </r>
  <r>
    <x v="0"/>
    <n v="0"/>
    <n v="0"/>
    <n v="0"/>
    <n v="550"/>
    <x v="3861"/>
    <x v="0"/>
    <x v="0"/>
    <x v="0"/>
    <s v="03.16.21"/>
    <x v="25"/>
    <x v="0"/>
    <x v="0"/>
    <s v="Dir. Turismo, Investimento e Emprendedorismo"/>
    <s v="03.16.21"/>
    <s v="Dir. Turismo, Investimento e Emprendedorismo"/>
    <s v="03.16.21"/>
    <x v="42"/>
    <x v="0"/>
    <x v="0"/>
    <x v="7"/>
    <x v="0"/>
    <x v="0"/>
    <x v="0"/>
    <x v="0"/>
    <x v="5"/>
    <s v="2023-05-22"/>
    <x v="1"/>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5-2023"/>
  </r>
  <r>
    <x v="0"/>
    <n v="0"/>
    <n v="0"/>
    <n v="0"/>
    <n v="5861"/>
    <x v="3861"/>
    <x v="0"/>
    <x v="0"/>
    <x v="0"/>
    <s v="03.16.21"/>
    <x v="25"/>
    <x v="0"/>
    <x v="0"/>
    <s v="Dir. Turismo, Investimento e Emprendedorismo"/>
    <s v="03.16.21"/>
    <s v="Dir. Turismo, Investimento e Emprendedorismo"/>
    <s v="03.16.21"/>
    <x v="48"/>
    <x v="0"/>
    <x v="0"/>
    <x v="0"/>
    <x v="1"/>
    <x v="0"/>
    <x v="0"/>
    <x v="0"/>
    <x v="5"/>
    <s v="2023-05-22"/>
    <x v="1"/>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5-2023"/>
  </r>
  <r>
    <x v="0"/>
    <n v="0"/>
    <n v="0"/>
    <n v="0"/>
    <n v="7110"/>
    <x v="3861"/>
    <x v="0"/>
    <x v="0"/>
    <x v="0"/>
    <s v="03.16.21"/>
    <x v="25"/>
    <x v="0"/>
    <x v="0"/>
    <s v="Dir. Turismo, Investimento e Emprendedorismo"/>
    <s v="03.16.21"/>
    <s v="Dir. Turismo, Investimento e Emprendedorismo"/>
    <s v="03.16.21"/>
    <x v="42"/>
    <x v="0"/>
    <x v="0"/>
    <x v="7"/>
    <x v="0"/>
    <x v="0"/>
    <x v="0"/>
    <x v="0"/>
    <x v="5"/>
    <s v="2023-05-22"/>
    <x v="1"/>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5-2023"/>
  </r>
  <r>
    <x v="0"/>
    <n v="0"/>
    <n v="0"/>
    <n v="0"/>
    <n v="75739"/>
    <x v="3861"/>
    <x v="0"/>
    <x v="0"/>
    <x v="0"/>
    <s v="03.16.21"/>
    <x v="25"/>
    <x v="0"/>
    <x v="0"/>
    <s v="Dir. Turismo, Investimento e Emprendedorismo"/>
    <s v="03.16.21"/>
    <s v="Dir. Turismo, Investimento e Emprendedorismo"/>
    <s v="03.16.21"/>
    <x v="48"/>
    <x v="0"/>
    <x v="0"/>
    <x v="0"/>
    <x v="1"/>
    <x v="0"/>
    <x v="0"/>
    <x v="0"/>
    <x v="5"/>
    <s v="2023-05-22"/>
    <x v="1"/>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5-2023"/>
  </r>
  <r>
    <x v="0"/>
    <n v="0"/>
    <n v="0"/>
    <n v="0"/>
    <n v="10834"/>
    <x v="3862"/>
    <x v="0"/>
    <x v="0"/>
    <x v="0"/>
    <s v="03.16.20"/>
    <x v="26"/>
    <x v="0"/>
    <x v="0"/>
    <s v="Dir. do Comércio, Indústria, Transporte Feiras e Pesca"/>
    <s v="03.16.20"/>
    <s v="Dir. do Comércio, Indústria, Transporte Feiras e Pesca"/>
    <s v="03.16.20"/>
    <x v="49"/>
    <x v="0"/>
    <x v="0"/>
    <x v="0"/>
    <x v="1"/>
    <x v="0"/>
    <x v="0"/>
    <x v="0"/>
    <x v="5"/>
    <s v="2023-05-22"/>
    <x v="1"/>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5-2023"/>
  </r>
  <r>
    <x v="0"/>
    <n v="0"/>
    <n v="0"/>
    <n v="0"/>
    <n v="8213"/>
    <x v="3862"/>
    <x v="0"/>
    <x v="0"/>
    <x v="0"/>
    <s v="03.16.20"/>
    <x v="26"/>
    <x v="0"/>
    <x v="0"/>
    <s v="Dir. do Comércio, Indústria, Transporte Feiras e Pesca"/>
    <s v="03.16.20"/>
    <s v="Dir. do Comércio, Indústria, Transporte Feiras e Pesca"/>
    <s v="03.16.20"/>
    <x v="49"/>
    <x v="0"/>
    <x v="0"/>
    <x v="0"/>
    <x v="1"/>
    <x v="0"/>
    <x v="0"/>
    <x v="0"/>
    <x v="5"/>
    <s v="2023-05-22"/>
    <x v="1"/>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5-2023"/>
  </r>
  <r>
    <x v="0"/>
    <n v="0"/>
    <n v="0"/>
    <n v="0"/>
    <n v="83615"/>
    <x v="3862"/>
    <x v="0"/>
    <x v="0"/>
    <x v="0"/>
    <s v="03.16.20"/>
    <x v="26"/>
    <x v="0"/>
    <x v="0"/>
    <s v="Dir. do Comércio, Indústria, Transporte Feiras e Pesca"/>
    <s v="03.16.20"/>
    <s v="Dir. do Comércio, Indústria, Transporte Feiras e Pesca"/>
    <s v="03.16.20"/>
    <x v="49"/>
    <x v="0"/>
    <x v="0"/>
    <x v="0"/>
    <x v="1"/>
    <x v="0"/>
    <x v="0"/>
    <x v="0"/>
    <x v="5"/>
    <s v="2023-05-22"/>
    <x v="1"/>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5-2023"/>
  </r>
  <r>
    <x v="0"/>
    <n v="0"/>
    <n v="0"/>
    <n v="0"/>
    <n v="211"/>
    <x v="3863"/>
    <x v="0"/>
    <x v="0"/>
    <x v="0"/>
    <s v="03.16.19"/>
    <x v="47"/>
    <x v="0"/>
    <x v="0"/>
    <s v="Direção de Inovação e Desporto"/>
    <s v="03.16.19"/>
    <s v="Direção de Inovação e Desporto"/>
    <s v="03.16.19"/>
    <x v="42"/>
    <x v="0"/>
    <x v="0"/>
    <x v="7"/>
    <x v="0"/>
    <x v="0"/>
    <x v="0"/>
    <x v="0"/>
    <x v="5"/>
    <s v="2023-05-22"/>
    <x v="1"/>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5-2023"/>
  </r>
  <r>
    <x v="0"/>
    <n v="0"/>
    <n v="0"/>
    <n v="0"/>
    <n v="4861"/>
    <x v="3863"/>
    <x v="0"/>
    <x v="0"/>
    <x v="0"/>
    <s v="03.16.19"/>
    <x v="47"/>
    <x v="0"/>
    <x v="0"/>
    <s v="Direção de Inovação e Desporto"/>
    <s v="03.16.19"/>
    <s v="Direção de Inovação e Desporto"/>
    <s v="03.16.19"/>
    <x v="37"/>
    <x v="0"/>
    <x v="0"/>
    <x v="0"/>
    <x v="1"/>
    <x v="0"/>
    <x v="0"/>
    <x v="0"/>
    <x v="5"/>
    <s v="2023-05-22"/>
    <x v="1"/>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5-2023"/>
  </r>
  <r>
    <x v="0"/>
    <n v="0"/>
    <n v="0"/>
    <n v="0"/>
    <n v="236"/>
    <x v="3863"/>
    <x v="0"/>
    <x v="0"/>
    <x v="0"/>
    <s v="03.16.19"/>
    <x v="47"/>
    <x v="0"/>
    <x v="0"/>
    <s v="Direção de Inovação e Desporto"/>
    <s v="03.16.19"/>
    <s v="Direção de Inovação e Desporto"/>
    <s v="03.16.19"/>
    <x v="42"/>
    <x v="0"/>
    <x v="0"/>
    <x v="7"/>
    <x v="0"/>
    <x v="0"/>
    <x v="0"/>
    <x v="0"/>
    <x v="5"/>
    <s v="2023-05-22"/>
    <x v="1"/>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5-2023"/>
  </r>
  <r>
    <x v="0"/>
    <n v="0"/>
    <n v="0"/>
    <n v="0"/>
    <n v="5437"/>
    <x v="3863"/>
    <x v="0"/>
    <x v="0"/>
    <x v="0"/>
    <s v="03.16.19"/>
    <x v="47"/>
    <x v="0"/>
    <x v="0"/>
    <s v="Direção de Inovação e Desporto"/>
    <s v="03.16.19"/>
    <s v="Direção de Inovação e Desporto"/>
    <s v="03.16.19"/>
    <x v="37"/>
    <x v="0"/>
    <x v="0"/>
    <x v="0"/>
    <x v="1"/>
    <x v="0"/>
    <x v="0"/>
    <x v="0"/>
    <x v="5"/>
    <s v="2023-05-22"/>
    <x v="1"/>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5-2023"/>
  </r>
  <r>
    <x v="0"/>
    <n v="0"/>
    <n v="0"/>
    <n v="0"/>
    <n v="4993"/>
    <x v="3863"/>
    <x v="0"/>
    <x v="0"/>
    <x v="0"/>
    <s v="03.16.19"/>
    <x v="47"/>
    <x v="0"/>
    <x v="0"/>
    <s v="Direção de Inovação e Desporto"/>
    <s v="03.16.19"/>
    <s v="Direção de Inovação e Desporto"/>
    <s v="03.16.19"/>
    <x v="42"/>
    <x v="0"/>
    <x v="0"/>
    <x v="7"/>
    <x v="0"/>
    <x v="0"/>
    <x v="0"/>
    <x v="0"/>
    <x v="5"/>
    <s v="2023-05-22"/>
    <x v="1"/>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5-2023"/>
  </r>
  <r>
    <x v="0"/>
    <n v="0"/>
    <n v="0"/>
    <n v="0"/>
    <n v="115011"/>
    <x v="3863"/>
    <x v="0"/>
    <x v="0"/>
    <x v="0"/>
    <s v="03.16.19"/>
    <x v="47"/>
    <x v="0"/>
    <x v="0"/>
    <s v="Direção de Inovação e Desporto"/>
    <s v="03.16.19"/>
    <s v="Direção de Inovação e Desporto"/>
    <s v="03.16.19"/>
    <x v="37"/>
    <x v="0"/>
    <x v="0"/>
    <x v="0"/>
    <x v="1"/>
    <x v="0"/>
    <x v="0"/>
    <x v="0"/>
    <x v="5"/>
    <s v="2023-05-22"/>
    <x v="1"/>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5-2023"/>
  </r>
  <r>
    <x v="0"/>
    <n v="0"/>
    <n v="0"/>
    <n v="0"/>
    <n v="61"/>
    <x v="3864"/>
    <x v="0"/>
    <x v="0"/>
    <x v="0"/>
    <s v="03.16.17"/>
    <x v="53"/>
    <x v="0"/>
    <x v="0"/>
    <s v="Direção Proteção Civil"/>
    <s v="03.16.17"/>
    <s v="Direção Proteção Civil"/>
    <s v="03.16.17"/>
    <x v="54"/>
    <x v="0"/>
    <x v="0"/>
    <x v="0"/>
    <x v="0"/>
    <x v="0"/>
    <x v="0"/>
    <x v="0"/>
    <x v="5"/>
    <s v="2023-05-22"/>
    <x v="1"/>
    <n v="61"/>
    <x v="0"/>
    <m/>
    <x v="0"/>
    <m/>
    <x v="2"/>
    <n v="100474696"/>
    <x v="0"/>
    <x v="2"/>
    <s v="Direção Proteção Civil"/>
    <s v="ORI"/>
    <x v="0"/>
    <m/>
    <x v="0"/>
    <x v="0"/>
    <x v="0"/>
    <x v="0"/>
    <x v="0"/>
    <x v="0"/>
    <x v="0"/>
    <x v="0"/>
    <x v="0"/>
    <x v="0"/>
    <x v="0"/>
    <s v="Direção Proteção Civil"/>
    <x v="0"/>
    <x v="0"/>
    <x v="0"/>
    <x v="0"/>
    <x v="0"/>
    <x v="0"/>
    <x v="0"/>
    <s v="000000"/>
    <x v="0"/>
    <x v="0"/>
    <x v="2"/>
    <x v="0"/>
    <s v="Pagamento de salário referente a 05-2023"/>
  </r>
  <r>
    <x v="0"/>
    <n v="0"/>
    <n v="0"/>
    <n v="0"/>
    <n v="317"/>
    <x v="3864"/>
    <x v="0"/>
    <x v="0"/>
    <x v="0"/>
    <s v="03.16.17"/>
    <x v="53"/>
    <x v="0"/>
    <x v="0"/>
    <s v="Direção Proteção Civil"/>
    <s v="03.16.17"/>
    <s v="Direção Proteção Civil"/>
    <s v="03.16.17"/>
    <x v="51"/>
    <x v="0"/>
    <x v="0"/>
    <x v="0"/>
    <x v="0"/>
    <x v="0"/>
    <x v="0"/>
    <x v="0"/>
    <x v="5"/>
    <s v="2023-05-22"/>
    <x v="1"/>
    <n v="317"/>
    <x v="0"/>
    <m/>
    <x v="0"/>
    <m/>
    <x v="2"/>
    <n v="100474696"/>
    <x v="0"/>
    <x v="2"/>
    <s v="Direção Proteção Civil"/>
    <s v="ORI"/>
    <x v="0"/>
    <m/>
    <x v="0"/>
    <x v="0"/>
    <x v="0"/>
    <x v="0"/>
    <x v="0"/>
    <x v="0"/>
    <x v="0"/>
    <x v="0"/>
    <x v="0"/>
    <x v="0"/>
    <x v="0"/>
    <s v="Direção Proteção Civil"/>
    <x v="0"/>
    <x v="0"/>
    <x v="0"/>
    <x v="0"/>
    <x v="0"/>
    <x v="0"/>
    <x v="0"/>
    <s v="000000"/>
    <x v="0"/>
    <x v="0"/>
    <x v="2"/>
    <x v="0"/>
    <s v="Pagamento de salário referente a 05-2023"/>
  </r>
  <r>
    <x v="0"/>
    <n v="0"/>
    <n v="0"/>
    <n v="0"/>
    <n v="835"/>
    <x v="3864"/>
    <x v="0"/>
    <x v="0"/>
    <x v="0"/>
    <s v="03.16.17"/>
    <x v="53"/>
    <x v="0"/>
    <x v="0"/>
    <s v="Direção Proteção Civil"/>
    <s v="03.16.17"/>
    <s v="Direção Proteção Civil"/>
    <s v="03.16.17"/>
    <x v="37"/>
    <x v="0"/>
    <x v="0"/>
    <x v="0"/>
    <x v="1"/>
    <x v="0"/>
    <x v="0"/>
    <x v="0"/>
    <x v="5"/>
    <s v="2023-05-22"/>
    <x v="1"/>
    <n v="835"/>
    <x v="0"/>
    <m/>
    <x v="0"/>
    <m/>
    <x v="2"/>
    <n v="100474696"/>
    <x v="0"/>
    <x v="2"/>
    <s v="Direção Proteção Civil"/>
    <s v="ORI"/>
    <x v="0"/>
    <m/>
    <x v="0"/>
    <x v="0"/>
    <x v="0"/>
    <x v="0"/>
    <x v="0"/>
    <x v="0"/>
    <x v="0"/>
    <x v="0"/>
    <x v="0"/>
    <x v="0"/>
    <x v="0"/>
    <s v="Direção Proteção Civil"/>
    <x v="0"/>
    <x v="0"/>
    <x v="0"/>
    <x v="0"/>
    <x v="0"/>
    <x v="0"/>
    <x v="0"/>
    <s v="000000"/>
    <x v="0"/>
    <x v="0"/>
    <x v="2"/>
    <x v="0"/>
    <s v="Pagamento de salário referente a 05-2023"/>
  </r>
  <r>
    <x v="0"/>
    <n v="0"/>
    <n v="0"/>
    <n v="0"/>
    <n v="27"/>
    <x v="3864"/>
    <x v="0"/>
    <x v="0"/>
    <x v="0"/>
    <s v="03.16.17"/>
    <x v="53"/>
    <x v="0"/>
    <x v="0"/>
    <s v="Direção Proteção Civil"/>
    <s v="03.16.17"/>
    <s v="Direção Proteção Civil"/>
    <s v="03.16.17"/>
    <x v="54"/>
    <x v="0"/>
    <x v="0"/>
    <x v="0"/>
    <x v="0"/>
    <x v="0"/>
    <x v="0"/>
    <x v="0"/>
    <x v="5"/>
    <s v="2023-05-22"/>
    <x v="1"/>
    <n v="27"/>
    <x v="0"/>
    <m/>
    <x v="0"/>
    <m/>
    <x v="82"/>
    <n v="100478986"/>
    <x v="0"/>
    <x v="7"/>
    <s v="Direção Proteção Civil"/>
    <s v="ORI"/>
    <x v="0"/>
    <m/>
    <x v="0"/>
    <x v="0"/>
    <x v="0"/>
    <x v="0"/>
    <x v="0"/>
    <x v="0"/>
    <x v="0"/>
    <x v="0"/>
    <x v="0"/>
    <x v="0"/>
    <x v="0"/>
    <s v="Direção Proteção Civil"/>
    <x v="0"/>
    <x v="0"/>
    <x v="0"/>
    <x v="0"/>
    <x v="0"/>
    <x v="0"/>
    <x v="0"/>
    <s v="000000"/>
    <x v="0"/>
    <x v="0"/>
    <x v="7"/>
    <x v="0"/>
    <s v="Pagamento de salário referente a 05-2023"/>
  </r>
  <r>
    <x v="0"/>
    <n v="0"/>
    <n v="0"/>
    <n v="0"/>
    <n v="141"/>
    <x v="3864"/>
    <x v="0"/>
    <x v="0"/>
    <x v="0"/>
    <s v="03.16.17"/>
    <x v="53"/>
    <x v="0"/>
    <x v="0"/>
    <s v="Direção Proteção Civil"/>
    <s v="03.16.17"/>
    <s v="Direção Proteção Civil"/>
    <s v="03.16.17"/>
    <x v="51"/>
    <x v="0"/>
    <x v="0"/>
    <x v="0"/>
    <x v="0"/>
    <x v="0"/>
    <x v="0"/>
    <x v="0"/>
    <x v="5"/>
    <s v="2023-05-22"/>
    <x v="1"/>
    <n v="141"/>
    <x v="0"/>
    <m/>
    <x v="0"/>
    <m/>
    <x v="82"/>
    <n v="100478986"/>
    <x v="0"/>
    <x v="7"/>
    <s v="Direção Proteção Civil"/>
    <s v="ORI"/>
    <x v="0"/>
    <m/>
    <x v="0"/>
    <x v="0"/>
    <x v="0"/>
    <x v="0"/>
    <x v="0"/>
    <x v="0"/>
    <x v="0"/>
    <x v="0"/>
    <x v="0"/>
    <x v="0"/>
    <x v="0"/>
    <s v="Direção Proteção Civil"/>
    <x v="0"/>
    <x v="0"/>
    <x v="0"/>
    <x v="0"/>
    <x v="0"/>
    <x v="0"/>
    <x v="0"/>
    <s v="000000"/>
    <x v="0"/>
    <x v="0"/>
    <x v="7"/>
    <x v="0"/>
    <s v="Pagamento de salário referente a 05-2023"/>
  </r>
  <r>
    <x v="0"/>
    <n v="0"/>
    <n v="0"/>
    <n v="0"/>
    <n v="374"/>
    <x v="3864"/>
    <x v="0"/>
    <x v="0"/>
    <x v="0"/>
    <s v="03.16.17"/>
    <x v="53"/>
    <x v="0"/>
    <x v="0"/>
    <s v="Direção Proteção Civil"/>
    <s v="03.16.17"/>
    <s v="Direção Proteção Civil"/>
    <s v="03.16.17"/>
    <x v="37"/>
    <x v="0"/>
    <x v="0"/>
    <x v="0"/>
    <x v="1"/>
    <x v="0"/>
    <x v="0"/>
    <x v="0"/>
    <x v="5"/>
    <s v="2023-05-22"/>
    <x v="1"/>
    <n v="374"/>
    <x v="0"/>
    <m/>
    <x v="0"/>
    <m/>
    <x v="82"/>
    <n v="100478986"/>
    <x v="0"/>
    <x v="7"/>
    <s v="Direção Proteção Civil"/>
    <s v="ORI"/>
    <x v="0"/>
    <m/>
    <x v="0"/>
    <x v="0"/>
    <x v="0"/>
    <x v="0"/>
    <x v="0"/>
    <x v="0"/>
    <x v="0"/>
    <x v="0"/>
    <x v="0"/>
    <x v="0"/>
    <x v="0"/>
    <s v="Direção Proteção Civil"/>
    <x v="0"/>
    <x v="0"/>
    <x v="0"/>
    <x v="0"/>
    <x v="0"/>
    <x v="0"/>
    <x v="0"/>
    <s v="000000"/>
    <x v="0"/>
    <x v="0"/>
    <x v="7"/>
    <x v="0"/>
    <s v="Pagamento de salário referente a 05-2023"/>
  </r>
  <r>
    <x v="0"/>
    <n v="0"/>
    <n v="0"/>
    <n v="0"/>
    <n v="38"/>
    <x v="3864"/>
    <x v="0"/>
    <x v="0"/>
    <x v="0"/>
    <s v="03.16.17"/>
    <x v="53"/>
    <x v="0"/>
    <x v="0"/>
    <s v="Direção Proteção Civil"/>
    <s v="03.16.17"/>
    <s v="Direção Proteção Civil"/>
    <s v="03.16.17"/>
    <x v="54"/>
    <x v="0"/>
    <x v="0"/>
    <x v="0"/>
    <x v="0"/>
    <x v="0"/>
    <x v="0"/>
    <x v="0"/>
    <x v="5"/>
    <s v="2023-05-22"/>
    <x v="1"/>
    <n v="38"/>
    <x v="0"/>
    <m/>
    <x v="0"/>
    <m/>
    <x v="51"/>
    <n v="100478987"/>
    <x v="0"/>
    <x v="5"/>
    <s v="Direção Proteção Civil"/>
    <s v="ORI"/>
    <x v="0"/>
    <m/>
    <x v="0"/>
    <x v="0"/>
    <x v="0"/>
    <x v="0"/>
    <x v="0"/>
    <x v="0"/>
    <x v="0"/>
    <x v="0"/>
    <x v="0"/>
    <x v="0"/>
    <x v="0"/>
    <s v="Direção Proteção Civil"/>
    <x v="0"/>
    <x v="0"/>
    <x v="0"/>
    <x v="0"/>
    <x v="0"/>
    <x v="0"/>
    <x v="0"/>
    <s v="000000"/>
    <x v="0"/>
    <x v="0"/>
    <x v="5"/>
    <x v="0"/>
    <s v="Pagamento de salário referente a 05-2023"/>
  </r>
  <r>
    <x v="0"/>
    <n v="0"/>
    <n v="0"/>
    <n v="0"/>
    <n v="198"/>
    <x v="3864"/>
    <x v="0"/>
    <x v="0"/>
    <x v="0"/>
    <s v="03.16.17"/>
    <x v="53"/>
    <x v="0"/>
    <x v="0"/>
    <s v="Direção Proteção Civil"/>
    <s v="03.16.17"/>
    <s v="Direção Proteção Civil"/>
    <s v="03.16.17"/>
    <x v="51"/>
    <x v="0"/>
    <x v="0"/>
    <x v="0"/>
    <x v="0"/>
    <x v="0"/>
    <x v="0"/>
    <x v="0"/>
    <x v="5"/>
    <s v="2023-05-22"/>
    <x v="1"/>
    <n v="198"/>
    <x v="0"/>
    <m/>
    <x v="0"/>
    <m/>
    <x v="51"/>
    <n v="100478987"/>
    <x v="0"/>
    <x v="5"/>
    <s v="Direção Proteção Civil"/>
    <s v="ORI"/>
    <x v="0"/>
    <m/>
    <x v="0"/>
    <x v="0"/>
    <x v="0"/>
    <x v="0"/>
    <x v="0"/>
    <x v="0"/>
    <x v="0"/>
    <x v="0"/>
    <x v="0"/>
    <x v="0"/>
    <x v="0"/>
    <s v="Direção Proteção Civil"/>
    <x v="0"/>
    <x v="0"/>
    <x v="0"/>
    <x v="0"/>
    <x v="0"/>
    <x v="0"/>
    <x v="0"/>
    <s v="000000"/>
    <x v="0"/>
    <x v="0"/>
    <x v="5"/>
    <x v="0"/>
    <s v="Pagamento de salário referente a 05-2023"/>
  </r>
  <r>
    <x v="0"/>
    <n v="0"/>
    <n v="0"/>
    <n v="0"/>
    <n v="522"/>
    <x v="3864"/>
    <x v="0"/>
    <x v="0"/>
    <x v="0"/>
    <s v="03.16.17"/>
    <x v="53"/>
    <x v="0"/>
    <x v="0"/>
    <s v="Direção Proteção Civil"/>
    <s v="03.16.17"/>
    <s v="Direção Proteção Civil"/>
    <s v="03.16.17"/>
    <x v="37"/>
    <x v="0"/>
    <x v="0"/>
    <x v="0"/>
    <x v="1"/>
    <x v="0"/>
    <x v="0"/>
    <x v="0"/>
    <x v="5"/>
    <s v="2023-05-22"/>
    <x v="1"/>
    <n v="522"/>
    <x v="0"/>
    <m/>
    <x v="0"/>
    <m/>
    <x v="51"/>
    <n v="100478987"/>
    <x v="0"/>
    <x v="5"/>
    <s v="Direção Proteção Civil"/>
    <s v="ORI"/>
    <x v="0"/>
    <m/>
    <x v="0"/>
    <x v="0"/>
    <x v="0"/>
    <x v="0"/>
    <x v="0"/>
    <x v="0"/>
    <x v="0"/>
    <x v="0"/>
    <x v="0"/>
    <x v="0"/>
    <x v="0"/>
    <s v="Direção Proteção Civil"/>
    <x v="0"/>
    <x v="0"/>
    <x v="0"/>
    <x v="0"/>
    <x v="0"/>
    <x v="0"/>
    <x v="0"/>
    <s v="000000"/>
    <x v="0"/>
    <x v="0"/>
    <x v="5"/>
    <x v="0"/>
    <s v="Pagamento de salário referente a 05-2023"/>
  </r>
  <r>
    <x v="0"/>
    <n v="0"/>
    <n v="0"/>
    <n v="0"/>
    <n v="396"/>
    <x v="3864"/>
    <x v="0"/>
    <x v="0"/>
    <x v="0"/>
    <s v="03.16.17"/>
    <x v="53"/>
    <x v="0"/>
    <x v="0"/>
    <s v="Direção Proteção Civil"/>
    <s v="03.16.17"/>
    <s v="Direção Proteção Civil"/>
    <s v="03.16.17"/>
    <x v="54"/>
    <x v="0"/>
    <x v="0"/>
    <x v="0"/>
    <x v="0"/>
    <x v="0"/>
    <x v="0"/>
    <x v="0"/>
    <x v="5"/>
    <s v="2023-05-22"/>
    <x v="1"/>
    <n v="396"/>
    <x v="0"/>
    <m/>
    <x v="0"/>
    <m/>
    <x v="6"/>
    <n v="100474706"/>
    <x v="0"/>
    <x v="3"/>
    <s v="Direção Proteção Civil"/>
    <s v="ORI"/>
    <x v="0"/>
    <m/>
    <x v="0"/>
    <x v="0"/>
    <x v="0"/>
    <x v="0"/>
    <x v="0"/>
    <x v="0"/>
    <x v="0"/>
    <x v="0"/>
    <x v="0"/>
    <x v="0"/>
    <x v="0"/>
    <s v="Direção Proteção Civil"/>
    <x v="0"/>
    <x v="0"/>
    <x v="0"/>
    <x v="0"/>
    <x v="0"/>
    <x v="0"/>
    <x v="0"/>
    <s v="000000"/>
    <x v="0"/>
    <x v="0"/>
    <x v="3"/>
    <x v="0"/>
    <s v="Pagamento de salário referente a 05-2023"/>
  </r>
  <r>
    <x v="0"/>
    <n v="0"/>
    <n v="0"/>
    <n v="0"/>
    <n v="2039"/>
    <x v="3864"/>
    <x v="0"/>
    <x v="0"/>
    <x v="0"/>
    <s v="03.16.17"/>
    <x v="53"/>
    <x v="0"/>
    <x v="0"/>
    <s v="Direção Proteção Civil"/>
    <s v="03.16.17"/>
    <s v="Direção Proteção Civil"/>
    <s v="03.16.17"/>
    <x v="51"/>
    <x v="0"/>
    <x v="0"/>
    <x v="0"/>
    <x v="0"/>
    <x v="0"/>
    <x v="0"/>
    <x v="0"/>
    <x v="5"/>
    <s v="2023-05-22"/>
    <x v="1"/>
    <n v="2039"/>
    <x v="0"/>
    <m/>
    <x v="0"/>
    <m/>
    <x v="6"/>
    <n v="100474706"/>
    <x v="0"/>
    <x v="3"/>
    <s v="Direção Proteção Civil"/>
    <s v="ORI"/>
    <x v="0"/>
    <m/>
    <x v="0"/>
    <x v="0"/>
    <x v="0"/>
    <x v="0"/>
    <x v="0"/>
    <x v="0"/>
    <x v="0"/>
    <x v="0"/>
    <x v="0"/>
    <x v="0"/>
    <x v="0"/>
    <s v="Direção Proteção Civil"/>
    <x v="0"/>
    <x v="0"/>
    <x v="0"/>
    <x v="0"/>
    <x v="0"/>
    <x v="0"/>
    <x v="0"/>
    <s v="000000"/>
    <x v="0"/>
    <x v="0"/>
    <x v="3"/>
    <x v="0"/>
    <s v="Pagamento de salário referente a 05-2023"/>
  </r>
  <r>
    <x v="0"/>
    <n v="0"/>
    <n v="0"/>
    <n v="0"/>
    <n v="5363"/>
    <x v="3864"/>
    <x v="0"/>
    <x v="0"/>
    <x v="0"/>
    <s v="03.16.17"/>
    <x v="53"/>
    <x v="0"/>
    <x v="0"/>
    <s v="Direção Proteção Civil"/>
    <s v="03.16.17"/>
    <s v="Direção Proteção Civil"/>
    <s v="03.16.17"/>
    <x v="37"/>
    <x v="0"/>
    <x v="0"/>
    <x v="0"/>
    <x v="1"/>
    <x v="0"/>
    <x v="0"/>
    <x v="0"/>
    <x v="5"/>
    <s v="2023-05-22"/>
    <x v="1"/>
    <n v="5363"/>
    <x v="0"/>
    <m/>
    <x v="0"/>
    <m/>
    <x v="6"/>
    <n v="100474706"/>
    <x v="0"/>
    <x v="3"/>
    <s v="Direção Proteção Civil"/>
    <s v="ORI"/>
    <x v="0"/>
    <m/>
    <x v="0"/>
    <x v="0"/>
    <x v="0"/>
    <x v="0"/>
    <x v="0"/>
    <x v="0"/>
    <x v="0"/>
    <x v="0"/>
    <x v="0"/>
    <x v="0"/>
    <x v="0"/>
    <s v="Direção Proteção Civil"/>
    <x v="0"/>
    <x v="0"/>
    <x v="0"/>
    <x v="0"/>
    <x v="0"/>
    <x v="0"/>
    <x v="0"/>
    <s v="000000"/>
    <x v="0"/>
    <x v="0"/>
    <x v="3"/>
    <x v="0"/>
    <s v="Pagamento de salário referente a 05-2023"/>
  </r>
  <r>
    <x v="0"/>
    <n v="0"/>
    <n v="0"/>
    <n v="0"/>
    <n v="6694"/>
    <x v="3864"/>
    <x v="0"/>
    <x v="0"/>
    <x v="0"/>
    <s v="03.16.17"/>
    <x v="53"/>
    <x v="0"/>
    <x v="0"/>
    <s v="Direção Proteção Civil"/>
    <s v="03.16.17"/>
    <s v="Direção Proteção Civil"/>
    <s v="03.16.17"/>
    <x v="54"/>
    <x v="0"/>
    <x v="0"/>
    <x v="0"/>
    <x v="0"/>
    <x v="0"/>
    <x v="0"/>
    <x v="0"/>
    <x v="5"/>
    <s v="2023-05-22"/>
    <x v="1"/>
    <n v="6694"/>
    <x v="0"/>
    <m/>
    <x v="0"/>
    <m/>
    <x v="4"/>
    <n v="100474693"/>
    <x v="0"/>
    <x v="0"/>
    <s v="Direção Proteção Civil"/>
    <s v="ORI"/>
    <x v="0"/>
    <m/>
    <x v="0"/>
    <x v="0"/>
    <x v="0"/>
    <x v="0"/>
    <x v="0"/>
    <x v="0"/>
    <x v="0"/>
    <x v="0"/>
    <x v="0"/>
    <x v="0"/>
    <x v="0"/>
    <s v="Direção Proteção Civil"/>
    <x v="0"/>
    <x v="0"/>
    <x v="0"/>
    <x v="0"/>
    <x v="0"/>
    <x v="0"/>
    <x v="0"/>
    <s v="000000"/>
    <x v="0"/>
    <x v="0"/>
    <x v="0"/>
    <x v="0"/>
    <s v="Pagamento de salário referente a 05-2023"/>
  </r>
  <r>
    <x v="0"/>
    <n v="0"/>
    <n v="0"/>
    <n v="0"/>
    <n v="34376"/>
    <x v="3864"/>
    <x v="0"/>
    <x v="0"/>
    <x v="0"/>
    <s v="03.16.17"/>
    <x v="53"/>
    <x v="0"/>
    <x v="0"/>
    <s v="Direção Proteção Civil"/>
    <s v="03.16.17"/>
    <s v="Direção Proteção Civil"/>
    <s v="03.16.17"/>
    <x v="51"/>
    <x v="0"/>
    <x v="0"/>
    <x v="0"/>
    <x v="0"/>
    <x v="0"/>
    <x v="0"/>
    <x v="0"/>
    <x v="5"/>
    <s v="2023-05-22"/>
    <x v="1"/>
    <n v="34376"/>
    <x v="0"/>
    <m/>
    <x v="0"/>
    <m/>
    <x v="4"/>
    <n v="100474693"/>
    <x v="0"/>
    <x v="0"/>
    <s v="Direção Proteção Civil"/>
    <s v="ORI"/>
    <x v="0"/>
    <m/>
    <x v="0"/>
    <x v="0"/>
    <x v="0"/>
    <x v="0"/>
    <x v="0"/>
    <x v="0"/>
    <x v="0"/>
    <x v="0"/>
    <x v="0"/>
    <x v="0"/>
    <x v="0"/>
    <s v="Direção Proteção Civil"/>
    <x v="0"/>
    <x v="0"/>
    <x v="0"/>
    <x v="0"/>
    <x v="0"/>
    <x v="0"/>
    <x v="0"/>
    <s v="000000"/>
    <x v="0"/>
    <x v="0"/>
    <x v="0"/>
    <x v="0"/>
    <s v="Pagamento de salário referente a 05-2023"/>
  </r>
  <r>
    <x v="0"/>
    <n v="0"/>
    <n v="0"/>
    <n v="0"/>
    <n v="90385"/>
    <x v="3864"/>
    <x v="0"/>
    <x v="0"/>
    <x v="0"/>
    <s v="03.16.17"/>
    <x v="53"/>
    <x v="0"/>
    <x v="0"/>
    <s v="Direção Proteção Civil"/>
    <s v="03.16.17"/>
    <s v="Direção Proteção Civil"/>
    <s v="03.16.17"/>
    <x v="37"/>
    <x v="0"/>
    <x v="0"/>
    <x v="0"/>
    <x v="1"/>
    <x v="0"/>
    <x v="0"/>
    <x v="0"/>
    <x v="5"/>
    <s v="2023-05-22"/>
    <x v="1"/>
    <n v="90385"/>
    <x v="0"/>
    <m/>
    <x v="0"/>
    <m/>
    <x v="4"/>
    <n v="100474693"/>
    <x v="0"/>
    <x v="0"/>
    <s v="Direção Proteção Civil"/>
    <s v="ORI"/>
    <x v="0"/>
    <m/>
    <x v="0"/>
    <x v="0"/>
    <x v="0"/>
    <x v="0"/>
    <x v="0"/>
    <x v="0"/>
    <x v="0"/>
    <x v="0"/>
    <x v="0"/>
    <x v="0"/>
    <x v="0"/>
    <s v="Direção Proteção Civil"/>
    <x v="0"/>
    <x v="0"/>
    <x v="0"/>
    <x v="0"/>
    <x v="0"/>
    <x v="0"/>
    <x v="0"/>
    <s v="000000"/>
    <x v="0"/>
    <x v="0"/>
    <x v="0"/>
    <x v="0"/>
    <s v="Pagamento de salário referente a 05-2023"/>
  </r>
  <r>
    <x v="0"/>
    <n v="0"/>
    <n v="0"/>
    <n v="0"/>
    <n v="1217146"/>
    <x v="3865"/>
    <x v="0"/>
    <x v="0"/>
    <x v="0"/>
    <s v="03.16.15"/>
    <x v="0"/>
    <x v="0"/>
    <x v="0"/>
    <s v="Direção Financeira"/>
    <s v="03.16.15"/>
    <s v="Direção Financeira"/>
    <s v="03.16.15"/>
    <x v="79"/>
    <x v="0"/>
    <x v="0"/>
    <x v="0"/>
    <x v="0"/>
    <x v="0"/>
    <x v="0"/>
    <x v="0"/>
    <x v="5"/>
    <s v="2023-05-31"/>
    <x v="1"/>
    <n v="1217146"/>
    <x v="0"/>
    <m/>
    <x v="0"/>
    <m/>
    <x v="8"/>
    <n v="100474914"/>
    <x v="0"/>
    <x v="0"/>
    <s v="Direção Financeira"/>
    <s v="ORI"/>
    <x v="0"/>
    <m/>
    <x v="0"/>
    <x v="0"/>
    <x v="0"/>
    <x v="0"/>
    <x v="0"/>
    <x v="0"/>
    <x v="0"/>
    <x v="0"/>
    <x v="0"/>
    <x v="0"/>
    <x v="0"/>
    <s v="Direção Financeira"/>
    <x v="0"/>
    <x v="0"/>
    <x v="0"/>
    <x v="0"/>
    <x v="0"/>
    <x v="0"/>
    <x v="0"/>
    <s v="099999"/>
    <x v="0"/>
    <x v="0"/>
    <x v="0"/>
    <x v="0"/>
    <s v="Despesas com juros referente ao mês de Maio 2023 "/>
  </r>
  <r>
    <x v="2"/>
    <n v="0"/>
    <n v="0"/>
    <n v="0"/>
    <n v="700000"/>
    <x v="3866"/>
    <x v="0"/>
    <x v="0"/>
    <x v="0"/>
    <s v="01.27.03.10"/>
    <x v="34"/>
    <x v="4"/>
    <x v="5"/>
    <s v="Gestão de Recursos Hídricos"/>
    <s v="01.27.03"/>
    <s v="Gestão de Recursos Hídricos"/>
    <s v="01.27.03"/>
    <x v="20"/>
    <x v="0"/>
    <x v="0"/>
    <x v="0"/>
    <x v="0"/>
    <x v="1"/>
    <x v="2"/>
    <x v="0"/>
    <x v="6"/>
    <s v="2023-07-06"/>
    <x v="2"/>
    <n v="700000"/>
    <x v="0"/>
    <m/>
    <x v="0"/>
    <m/>
    <x v="192"/>
    <n v="10047694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 favor de ADS, conforme anexo."/>
  </r>
  <r>
    <x v="0"/>
    <n v="0"/>
    <n v="0"/>
    <n v="0"/>
    <n v="418"/>
    <x v="3867"/>
    <x v="0"/>
    <x v="1"/>
    <x v="0"/>
    <s v="80.02.10.01"/>
    <x v="6"/>
    <x v="2"/>
    <x v="2"/>
    <s v="Outros"/>
    <s v="80.02.10"/>
    <s v="Outros"/>
    <s v="80.02.10"/>
    <x v="12"/>
    <x v="0"/>
    <x v="2"/>
    <x v="0"/>
    <x v="1"/>
    <x v="2"/>
    <x v="1"/>
    <x v="0"/>
    <x v="4"/>
    <s v="2023-06-30"/>
    <x v="1"/>
    <n v="41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9125"/>
    <x v="3868"/>
    <x v="0"/>
    <x v="0"/>
    <x v="0"/>
    <s v="03.16.15"/>
    <x v="0"/>
    <x v="0"/>
    <x v="0"/>
    <s v="Direção Financeira"/>
    <s v="03.16.15"/>
    <s v="Direção Financeira"/>
    <s v="03.16.15"/>
    <x v="72"/>
    <x v="0"/>
    <x v="5"/>
    <x v="18"/>
    <x v="0"/>
    <x v="0"/>
    <x v="0"/>
    <x v="0"/>
    <x v="6"/>
    <s v="2023-07-26"/>
    <x v="2"/>
    <n v="19125"/>
    <x v="0"/>
    <m/>
    <x v="0"/>
    <m/>
    <x v="443"/>
    <n v="100457149"/>
    <x v="0"/>
    <x v="0"/>
    <s v="Direção Financeira"/>
    <s v="ORI"/>
    <x v="0"/>
    <m/>
    <x v="0"/>
    <x v="0"/>
    <x v="0"/>
    <x v="0"/>
    <x v="0"/>
    <x v="0"/>
    <x v="0"/>
    <x v="0"/>
    <x v="0"/>
    <x v="0"/>
    <x v="0"/>
    <s v="Direção Financeira"/>
    <x v="0"/>
    <x v="0"/>
    <x v="0"/>
    <x v="0"/>
    <x v="0"/>
    <x v="0"/>
    <x v="0"/>
    <s v="000000"/>
    <x v="0"/>
    <x v="0"/>
    <x v="0"/>
    <x v="0"/>
    <s v="Restituição a favor da Srª. Ana Isa Rodrigues, pelo deposito feito na conta da Câmara, no mês de maio, para pagamento de um Duc, que já se encontrava pago, conforme documento justificativo em anexo."/>
  </r>
  <r>
    <x v="0"/>
    <n v="0"/>
    <n v="0"/>
    <n v="0"/>
    <n v="17000"/>
    <x v="3869"/>
    <x v="0"/>
    <x v="0"/>
    <x v="0"/>
    <s v="03.16.01"/>
    <x v="14"/>
    <x v="0"/>
    <x v="0"/>
    <s v="Assembleia Municipal"/>
    <s v="03.16.01"/>
    <s v="Assembleia Municipal"/>
    <s v="03.16.01"/>
    <x v="19"/>
    <x v="0"/>
    <x v="0"/>
    <x v="7"/>
    <x v="0"/>
    <x v="0"/>
    <x v="0"/>
    <x v="0"/>
    <x v="6"/>
    <s v="2023-07-26"/>
    <x v="2"/>
    <n v="17000"/>
    <x v="0"/>
    <m/>
    <x v="0"/>
    <m/>
    <x v="444"/>
    <n v="100410197"/>
    <x v="0"/>
    <x v="0"/>
    <s v="Assembleia Municipal"/>
    <s v="ORI"/>
    <x v="0"/>
    <s v="AM"/>
    <x v="0"/>
    <x v="0"/>
    <x v="0"/>
    <x v="0"/>
    <x v="0"/>
    <x v="0"/>
    <x v="0"/>
    <x v="0"/>
    <x v="0"/>
    <x v="0"/>
    <x v="0"/>
    <s v="Assembleia Municipal"/>
    <x v="0"/>
    <x v="0"/>
    <x v="0"/>
    <x v="0"/>
    <x v="0"/>
    <x v="0"/>
    <x v="0"/>
    <s v="000000"/>
    <x v="0"/>
    <x v="0"/>
    <x v="0"/>
    <x v="0"/>
    <s v="Pagamento a favor do Sr. Alcides da Silva Gonçalves, proprietário do veiculo ST-15-XB, referente ao serviço prestado a Assembleia Municipal, conforme anexo."/>
  </r>
  <r>
    <x v="0"/>
    <n v="0"/>
    <n v="0"/>
    <n v="0"/>
    <n v="12235425"/>
    <x v="3870"/>
    <x v="0"/>
    <x v="1"/>
    <x v="0"/>
    <s v="03.03.10"/>
    <x v="4"/>
    <x v="0"/>
    <x v="3"/>
    <s v="Receitas Da Câmara"/>
    <s v="03.03.10"/>
    <s v="Receitas Da Câmara"/>
    <s v="03.03.10"/>
    <x v="45"/>
    <x v="0"/>
    <x v="6"/>
    <x v="11"/>
    <x v="0"/>
    <x v="0"/>
    <x v="1"/>
    <x v="0"/>
    <x v="6"/>
    <s v="2023-07-27"/>
    <x v="2"/>
    <n v="12235425"/>
    <x v="0"/>
    <m/>
    <x v="0"/>
    <m/>
    <x v="8"/>
    <n v="100474914"/>
    <x v="0"/>
    <x v="0"/>
    <s v="Receitas Da Câmara"/>
    <s v="EXT"/>
    <x v="0"/>
    <s v="RDC"/>
    <x v="0"/>
    <x v="0"/>
    <x v="0"/>
    <x v="0"/>
    <x v="0"/>
    <x v="0"/>
    <x v="0"/>
    <x v="0"/>
    <x v="0"/>
    <x v="0"/>
    <x v="0"/>
    <s v="Receitas Da Câmara"/>
    <x v="0"/>
    <x v="0"/>
    <x v="0"/>
    <x v="0"/>
    <x v="0"/>
    <x v="0"/>
    <x v="0"/>
    <s v="000000"/>
    <x v="0"/>
    <x v="0"/>
    <x v="0"/>
    <x v="0"/>
    <s v="Transferência FFM, referente ao mês de julho 2023, conforme comprovativo em anexo"/>
  </r>
  <r>
    <x v="0"/>
    <n v="0"/>
    <n v="0"/>
    <n v="0"/>
    <n v="6411"/>
    <x v="3871"/>
    <x v="0"/>
    <x v="1"/>
    <x v="0"/>
    <s v="80.02.01"/>
    <x v="2"/>
    <x v="2"/>
    <x v="2"/>
    <s v="Retenções Iur"/>
    <s v="80.02.01"/>
    <s v="Retenções Iur"/>
    <s v="80.02.01"/>
    <x v="2"/>
    <x v="0"/>
    <x v="2"/>
    <x v="0"/>
    <x v="1"/>
    <x v="2"/>
    <x v="1"/>
    <x v="0"/>
    <x v="7"/>
    <s v="2023-08-28"/>
    <x v="2"/>
    <n v="6411"/>
    <x v="0"/>
    <m/>
    <x v="0"/>
    <m/>
    <x v="2"/>
    <n v="100474696"/>
    <x v="0"/>
    <x v="0"/>
    <s v="Retenções Iur"/>
    <s v="ORI"/>
    <x v="0"/>
    <s v="RIUR"/>
    <x v="0"/>
    <x v="0"/>
    <x v="0"/>
    <x v="0"/>
    <x v="0"/>
    <x v="0"/>
    <x v="0"/>
    <x v="0"/>
    <x v="0"/>
    <x v="0"/>
    <x v="0"/>
    <s v="Retenções Iur"/>
    <x v="0"/>
    <x v="0"/>
    <x v="0"/>
    <x v="0"/>
    <x v="2"/>
    <x v="0"/>
    <x v="0"/>
    <s v="000000"/>
    <x v="0"/>
    <x v="1"/>
    <x v="0"/>
    <x v="0"/>
    <s v="RETENCAO OT"/>
  </r>
  <r>
    <x v="2"/>
    <n v="0"/>
    <n v="0"/>
    <n v="0"/>
    <n v="21945"/>
    <x v="3872"/>
    <x v="0"/>
    <x v="0"/>
    <x v="0"/>
    <s v="01.27.02.15"/>
    <x v="10"/>
    <x v="4"/>
    <x v="5"/>
    <s v="Saneamento básico"/>
    <s v="01.27.02"/>
    <s v="Saneamento básico"/>
    <s v="01.27.02"/>
    <x v="20"/>
    <x v="0"/>
    <x v="0"/>
    <x v="0"/>
    <x v="0"/>
    <x v="1"/>
    <x v="2"/>
    <x v="0"/>
    <x v="8"/>
    <s v="2023-10-27"/>
    <x v="3"/>
    <n v="2194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ivel destinado a viatura afeto aos serviços de transferência de residuos para o aterro sanitário, confrome anexo."/>
  </r>
  <r>
    <x v="0"/>
    <n v="0"/>
    <n v="0"/>
    <n v="0"/>
    <n v="14979"/>
    <x v="3873"/>
    <x v="0"/>
    <x v="1"/>
    <x v="0"/>
    <s v="80.02.01"/>
    <x v="2"/>
    <x v="2"/>
    <x v="2"/>
    <s v="Retenções Iur"/>
    <s v="80.02.01"/>
    <s v="Retenções Iur"/>
    <s v="80.02.01"/>
    <x v="2"/>
    <x v="0"/>
    <x v="2"/>
    <x v="0"/>
    <x v="1"/>
    <x v="2"/>
    <x v="1"/>
    <x v="0"/>
    <x v="7"/>
    <s v="2023-08-28"/>
    <x v="2"/>
    <n v="14979"/>
    <x v="0"/>
    <m/>
    <x v="0"/>
    <m/>
    <x v="2"/>
    <n v="100474696"/>
    <x v="0"/>
    <x v="0"/>
    <s v="Retenções Iur"/>
    <s v="ORI"/>
    <x v="0"/>
    <s v="RIUR"/>
    <x v="0"/>
    <x v="0"/>
    <x v="0"/>
    <x v="0"/>
    <x v="0"/>
    <x v="0"/>
    <x v="0"/>
    <x v="0"/>
    <x v="0"/>
    <x v="0"/>
    <x v="0"/>
    <s v="Retenções Iur"/>
    <x v="0"/>
    <x v="0"/>
    <x v="0"/>
    <x v="0"/>
    <x v="2"/>
    <x v="0"/>
    <x v="0"/>
    <s v="000000"/>
    <x v="0"/>
    <x v="1"/>
    <x v="0"/>
    <x v="0"/>
    <s v="RETENCAO OT"/>
  </r>
  <r>
    <x v="0"/>
    <n v="0"/>
    <n v="0"/>
    <n v="0"/>
    <n v="46"/>
    <x v="3874"/>
    <x v="0"/>
    <x v="0"/>
    <x v="0"/>
    <s v="03.16.15"/>
    <x v="0"/>
    <x v="0"/>
    <x v="0"/>
    <s v="Direção Financeira"/>
    <s v="03.16.15"/>
    <s v="Direção Financeira"/>
    <s v="03.16.15"/>
    <x v="54"/>
    <x v="0"/>
    <x v="0"/>
    <x v="0"/>
    <x v="0"/>
    <x v="0"/>
    <x v="0"/>
    <x v="0"/>
    <x v="5"/>
    <s v="2023-05-22"/>
    <x v="1"/>
    <n v="46"/>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486"/>
    <x v="3874"/>
    <x v="0"/>
    <x v="0"/>
    <x v="0"/>
    <s v="03.16.15"/>
    <x v="0"/>
    <x v="0"/>
    <x v="0"/>
    <s v="Direção Financeira"/>
    <s v="03.16.15"/>
    <s v="Direção Financeira"/>
    <s v="03.16.15"/>
    <x v="71"/>
    <x v="0"/>
    <x v="0"/>
    <x v="0"/>
    <x v="0"/>
    <x v="0"/>
    <x v="0"/>
    <x v="0"/>
    <x v="5"/>
    <s v="2023-05-22"/>
    <x v="1"/>
    <n v="486"/>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513"/>
    <x v="3874"/>
    <x v="0"/>
    <x v="0"/>
    <x v="0"/>
    <s v="03.16.15"/>
    <x v="0"/>
    <x v="0"/>
    <x v="0"/>
    <s v="Direção Financeira"/>
    <s v="03.16.15"/>
    <s v="Direção Financeira"/>
    <s v="03.16.15"/>
    <x v="51"/>
    <x v="0"/>
    <x v="0"/>
    <x v="0"/>
    <x v="0"/>
    <x v="0"/>
    <x v="0"/>
    <x v="0"/>
    <x v="5"/>
    <s v="2023-05-22"/>
    <x v="1"/>
    <n v="513"/>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7"/>
    <x v="3874"/>
    <x v="0"/>
    <x v="0"/>
    <x v="0"/>
    <s v="03.16.15"/>
    <x v="0"/>
    <x v="0"/>
    <x v="0"/>
    <s v="Direção Financeira"/>
    <s v="03.16.15"/>
    <s v="Direção Financeira"/>
    <s v="03.16.15"/>
    <x v="52"/>
    <x v="0"/>
    <x v="0"/>
    <x v="0"/>
    <x v="0"/>
    <x v="0"/>
    <x v="0"/>
    <x v="0"/>
    <x v="5"/>
    <s v="2023-05-22"/>
    <x v="1"/>
    <n v="7"/>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5218"/>
    <x v="3874"/>
    <x v="0"/>
    <x v="0"/>
    <x v="0"/>
    <s v="03.16.15"/>
    <x v="0"/>
    <x v="0"/>
    <x v="0"/>
    <s v="Direção Financeira"/>
    <s v="03.16.15"/>
    <s v="Direção Financeira"/>
    <s v="03.16.15"/>
    <x v="37"/>
    <x v="0"/>
    <x v="0"/>
    <x v="0"/>
    <x v="1"/>
    <x v="0"/>
    <x v="0"/>
    <x v="0"/>
    <x v="5"/>
    <s v="2023-05-22"/>
    <x v="1"/>
    <n v="5218"/>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2553"/>
    <x v="3874"/>
    <x v="0"/>
    <x v="0"/>
    <x v="0"/>
    <s v="03.16.15"/>
    <x v="0"/>
    <x v="0"/>
    <x v="0"/>
    <s v="Direção Financeira"/>
    <s v="03.16.15"/>
    <s v="Direção Financeira"/>
    <s v="03.16.15"/>
    <x v="49"/>
    <x v="0"/>
    <x v="0"/>
    <x v="0"/>
    <x v="1"/>
    <x v="0"/>
    <x v="0"/>
    <x v="0"/>
    <x v="5"/>
    <s v="2023-05-22"/>
    <x v="1"/>
    <n v="2553"/>
    <x v="0"/>
    <m/>
    <x v="0"/>
    <m/>
    <x v="3"/>
    <n v="100479277"/>
    <x v="0"/>
    <x v="1"/>
    <s v="Direção Financeira"/>
    <s v="ORI"/>
    <x v="0"/>
    <m/>
    <x v="0"/>
    <x v="0"/>
    <x v="0"/>
    <x v="0"/>
    <x v="0"/>
    <x v="0"/>
    <x v="0"/>
    <x v="0"/>
    <x v="0"/>
    <x v="0"/>
    <x v="0"/>
    <s v="Direção Financeira"/>
    <x v="0"/>
    <x v="0"/>
    <x v="0"/>
    <x v="0"/>
    <x v="0"/>
    <x v="0"/>
    <x v="0"/>
    <s v="000000"/>
    <x v="0"/>
    <x v="0"/>
    <x v="1"/>
    <x v="0"/>
    <s v="Pagamento de salário referente a 05-2023"/>
  </r>
  <r>
    <x v="0"/>
    <n v="0"/>
    <n v="0"/>
    <n v="0"/>
    <n v="255"/>
    <x v="3874"/>
    <x v="0"/>
    <x v="0"/>
    <x v="0"/>
    <s v="03.16.15"/>
    <x v="0"/>
    <x v="0"/>
    <x v="0"/>
    <s v="Direção Financeira"/>
    <s v="03.16.15"/>
    <s v="Direção Financeira"/>
    <s v="03.16.15"/>
    <x v="54"/>
    <x v="0"/>
    <x v="0"/>
    <x v="0"/>
    <x v="0"/>
    <x v="0"/>
    <x v="0"/>
    <x v="0"/>
    <x v="5"/>
    <s v="2023-05-22"/>
    <x v="1"/>
    <n v="255"/>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2661"/>
    <x v="3874"/>
    <x v="0"/>
    <x v="0"/>
    <x v="0"/>
    <s v="03.16.15"/>
    <x v="0"/>
    <x v="0"/>
    <x v="0"/>
    <s v="Direção Financeira"/>
    <s v="03.16.15"/>
    <s v="Direção Financeira"/>
    <s v="03.16.15"/>
    <x v="71"/>
    <x v="0"/>
    <x v="0"/>
    <x v="0"/>
    <x v="0"/>
    <x v="0"/>
    <x v="0"/>
    <x v="0"/>
    <x v="5"/>
    <s v="2023-05-22"/>
    <x v="1"/>
    <n v="2661"/>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2806"/>
    <x v="3874"/>
    <x v="0"/>
    <x v="0"/>
    <x v="0"/>
    <s v="03.16.15"/>
    <x v="0"/>
    <x v="0"/>
    <x v="0"/>
    <s v="Direção Financeira"/>
    <s v="03.16.15"/>
    <s v="Direção Financeira"/>
    <s v="03.16.15"/>
    <x v="51"/>
    <x v="0"/>
    <x v="0"/>
    <x v="0"/>
    <x v="0"/>
    <x v="0"/>
    <x v="0"/>
    <x v="0"/>
    <x v="5"/>
    <s v="2023-05-22"/>
    <x v="1"/>
    <n v="2806"/>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39"/>
    <x v="3874"/>
    <x v="0"/>
    <x v="0"/>
    <x v="0"/>
    <s v="03.16.15"/>
    <x v="0"/>
    <x v="0"/>
    <x v="0"/>
    <s v="Direção Financeira"/>
    <s v="03.16.15"/>
    <s v="Direção Financeira"/>
    <s v="03.16.15"/>
    <x v="52"/>
    <x v="0"/>
    <x v="0"/>
    <x v="0"/>
    <x v="0"/>
    <x v="0"/>
    <x v="0"/>
    <x v="0"/>
    <x v="5"/>
    <s v="2023-05-22"/>
    <x v="1"/>
    <n v="39"/>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28532"/>
    <x v="3874"/>
    <x v="0"/>
    <x v="0"/>
    <x v="0"/>
    <s v="03.16.15"/>
    <x v="0"/>
    <x v="0"/>
    <x v="0"/>
    <s v="Direção Financeira"/>
    <s v="03.16.15"/>
    <s v="Direção Financeira"/>
    <s v="03.16.15"/>
    <x v="37"/>
    <x v="0"/>
    <x v="0"/>
    <x v="0"/>
    <x v="1"/>
    <x v="0"/>
    <x v="0"/>
    <x v="0"/>
    <x v="5"/>
    <s v="2023-05-22"/>
    <x v="1"/>
    <n v="28532"/>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13951"/>
    <x v="3874"/>
    <x v="0"/>
    <x v="0"/>
    <x v="0"/>
    <s v="03.16.15"/>
    <x v="0"/>
    <x v="0"/>
    <x v="0"/>
    <s v="Direção Financeira"/>
    <s v="03.16.15"/>
    <s v="Direção Financeira"/>
    <s v="03.16.15"/>
    <x v="49"/>
    <x v="0"/>
    <x v="0"/>
    <x v="0"/>
    <x v="1"/>
    <x v="0"/>
    <x v="0"/>
    <x v="0"/>
    <x v="5"/>
    <s v="2023-05-22"/>
    <x v="1"/>
    <n v="13951"/>
    <x v="0"/>
    <m/>
    <x v="0"/>
    <m/>
    <x v="2"/>
    <n v="100474696"/>
    <x v="0"/>
    <x v="2"/>
    <s v="Direção Financeira"/>
    <s v="ORI"/>
    <x v="0"/>
    <m/>
    <x v="0"/>
    <x v="0"/>
    <x v="0"/>
    <x v="0"/>
    <x v="0"/>
    <x v="0"/>
    <x v="0"/>
    <x v="0"/>
    <x v="0"/>
    <x v="0"/>
    <x v="0"/>
    <s v="Direção Financeira"/>
    <x v="0"/>
    <x v="0"/>
    <x v="0"/>
    <x v="0"/>
    <x v="0"/>
    <x v="0"/>
    <x v="0"/>
    <s v="000000"/>
    <x v="0"/>
    <x v="0"/>
    <x v="2"/>
    <x v="0"/>
    <s v="Pagamento de salário referente a 05-2023"/>
  </r>
  <r>
    <x v="0"/>
    <n v="0"/>
    <n v="0"/>
    <n v="0"/>
    <n v="4"/>
    <x v="3874"/>
    <x v="0"/>
    <x v="0"/>
    <x v="0"/>
    <s v="03.16.15"/>
    <x v="0"/>
    <x v="0"/>
    <x v="0"/>
    <s v="Direção Financeira"/>
    <s v="03.16.15"/>
    <s v="Direção Financeira"/>
    <s v="03.16.15"/>
    <x v="54"/>
    <x v="0"/>
    <x v="0"/>
    <x v="0"/>
    <x v="0"/>
    <x v="0"/>
    <x v="0"/>
    <x v="0"/>
    <x v="5"/>
    <s v="2023-05-22"/>
    <x v="1"/>
    <n v="4"/>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45"/>
    <x v="3874"/>
    <x v="0"/>
    <x v="0"/>
    <x v="0"/>
    <s v="03.16.15"/>
    <x v="0"/>
    <x v="0"/>
    <x v="0"/>
    <s v="Direção Financeira"/>
    <s v="03.16.15"/>
    <s v="Direção Financeira"/>
    <s v="03.16.15"/>
    <x v="71"/>
    <x v="0"/>
    <x v="0"/>
    <x v="0"/>
    <x v="0"/>
    <x v="0"/>
    <x v="0"/>
    <x v="0"/>
    <x v="5"/>
    <s v="2023-05-22"/>
    <x v="1"/>
    <n v="45"/>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47"/>
    <x v="3874"/>
    <x v="0"/>
    <x v="0"/>
    <x v="0"/>
    <s v="03.16.15"/>
    <x v="0"/>
    <x v="0"/>
    <x v="0"/>
    <s v="Direção Financeira"/>
    <s v="03.16.15"/>
    <s v="Direção Financeira"/>
    <s v="03.16.15"/>
    <x v="51"/>
    <x v="0"/>
    <x v="0"/>
    <x v="0"/>
    <x v="0"/>
    <x v="0"/>
    <x v="0"/>
    <x v="0"/>
    <x v="5"/>
    <s v="2023-05-22"/>
    <x v="1"/>
    <n v="47"/>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0"/>
    <x v="3874"/>
    <x v="0"/>
    <x v="0"/>
    <x v="0"/>
    <s v="03.16.15"/>
    <x v="0"/>
    <x v="0"/>
    <x v="0"/>
    <s v="Direção Financeira"/>
    <s v="03.16.15"/>
    <s v="Direção Financeira"/>
    <s v="03.16.15"/>
    <x v="52"/>
    <x v="0"/>
    <x v="0"/>
    <x v="0"/>
    <x v="0"/>
    <x v="0"/>
    <x v="0"/>
    <x v="0"/>
    <x v="5"/>
    <s v="2023-05-22"/>
    <x v="1"/>
    <n v="0"/>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484"/>
    <x v="3874"/>
    <x v="0"/>
    <x v="0"/>
    <x v="0"/>
    <s v="03.16.15"/>
    <x v="0"/>
    <x v="0"/>
    <x v="0"/>
    <s v="Direção Financeira"/>
    <s v="03.16.15"/>
    <s v="Direção Financeira"/>
    <s v="03.16.15"/>
    <x v="37"/>
    <x v="0"/>
    <x v="0"/>
    <x v="0"/>
    <x v="1"/>
    <x v="0"/>
    <x v="0"/>
    <x v="0"/>
    <x v="5"/>
    <s v="2023-05-22"/>
    <x v="1"/>
    <n v="484"/>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239"/>
    <x v="3874"/>
    <x v="0"/>
    <x v="0"/>
    <x v="0"/>
    <s v="03.16.15"/>
    <x v="0"/>
    <x v="0"/>
    <x v="0"/>
    <s v="Direção Financeira"/>
    <s v="03.16.15"/>
    <s v="Direção Financeira"/>
    <s v="03.16.15"/>
    <x v="49"/>
    <x v="0"/>
    <x v="0"/>
    <x v="0"/>
    <x v="1"/>
    <x v="0"/>
    <x v="0"/>
    <x v="0"/>
    <x v="5"/>
    <s v="2023-05-22"/>
    <x v="1"/>
    <n v="239"/>
    <x v="0"/>
    <m/>
    <x v="0"/>
    <m/>
    <x v="7"/>
    <n v="100474707"/>
    <x v="0"/>
    <x v="4"/>
    <s v="Direção Financeira"/>
    <s v="ORI"/>
    <x v="0"/>
    <m/>
    <x v="0"/>
    <x v="0"/>
    <x v="0"/>
    <x v="0"/>
    <x v="0"/>
    <x v="0"/>
    <x v="0"/>
    <x v="0"/>
    <x v="0"/>
    <x v="0"/>
    <x v="0"/>
    <s v="Direção Financeira"/>
    <x v="0"/>
    <x v="0"/>
    <x v="0"/>
    <x v="0"/>
    <x v="0"/>
    <x v="0"/>
    <x v="0"/>
    <s v="000000"/>
    <x v="0"/>
    <x v="0"/>
    <x v="4"/>
    <x v="0"/>
    <s v="Pagamento de salário referente a 05-2023"/>
  </r>
  <r>
    <x v="0"/>
    <n v="0"/>
    <n v="0"/>
    <n v="0"/>
    <n v="63"/>
    <x v="3874"/>
    <x v="0"/>
    <x v="0"/>
    <x v="0"/>
    <s v="03.16.15"/>
    <x v="0"/>
    <x v="0"/>
    <x v="0"/>
    <s v="Direção Financeira"/>
    <s v="03.16.15"/>
    <s v="Direção Financeira"/>
    <s v="03.16.15"/>
    <x v="54"/>
    <x v="0"/>
    <x v="0"/>
    <x v="0"/>
    <x v="0"/>
    <x v="0"/>
    <x v="0"/>
    <x v="0"/>
    <x v="5"/>
    <s v="2023-05-22"/>
    <x v="1"/>
    <n v="63"/>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661"/>
    <x v="3874"/>
    <x v="0"/>
    <x v="0"/>
    <x v="0"/>
    <s v="03.16.15"/>
    <x v="0"/>
    <x v="0"/>
    <x v="0"/>
    <s v="Direção Financeira"/>
    <s v="03.16.15"/>
    <s v="Direção Financeira"/>
    <s v="03.16.15"/>
    <x v="71"/>
    <x v="0"/>
    <x v="0"/>
    <x v="0"/>
    <x v="0"/>
    <x v="0"/>
    <x v="0"/>
    <x v="0"/>
    <x v="5"/>
    <s v="2023-05-22"/>
    <x v="1"/>
    <n v="661"/>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698"/>
    <x v="3874"/>
    <x v="0"/>
    <x v="0"/>
    <x v="0"/>
    <s v="03.16.15"/>
    <x v="0"/>
    <x v="0"/>
    <x v="0"/>
    <s v="Direção Financeira"/>
    <s v="03.16.15"/>
    <s v="Direção Financeira"/>
    <s v="03.16.15"/>
    <x v="51"/>
    <x v="0"/>
    <x v="0"/>
    <x v="0"/>
    <x v="0"/>
    <x v="0"/>
    <x v="0"/>
    <x v="0"/>
    <x v="5"/>
    <s v="2023-05-22"/>
    <x v="1"/>
    <n v="698"/>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9"/>
    <x v="3874"/>
    <x v="0"/>
    <x v="0"/>
    <x v="0"/>
    <s v="03.16.15"/>
    <x v="0"/>
    <x v="0"/>
    <x v="0"/>
    <s v="Direção Financeira"/>
    <s v="03.16.15"/>
    <s v="Direção Financeira"/>
    <s v="03.16.15"/>
    <x v="52"/>
    <x v="0"/>
    <x v="0"/>
    <x v="0"/>
    <x v="0"/>
    <x v="0"/>
    <x v="0"/>
    <x v="0"/>
    <x v="5"/>
    <s v="2023-05-22"/>
    <x v="1"/>
    <n v="9"/>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7096"/>
    <x v="3874"/>
    <x v="0"/>
    <x v="0"/>
    <x v="0"/>
    <s v="03.16.15"/>
    <x v="0"/>
    <x v="0"/>
    <x v="0"/>
    <s v="Direção Financeira"/>
    <s v="03.16.15"/>
    <s v="Direção Financeira"/>
    <s v="03.16.15"/>
    <x v="37"/>
    <x v="0"/>
    <x v="0"/>
    <x v="0"/>
    <x v="1"/>
    <x v="0"/>
    <x v="0"/>
    <x v="0"/>
    <x v="5"/>
    <s v="2023-05-22"/>
    <x v="1"/>
    <n v="7096"/>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3473"/>
    <x v="3874"/>
    <x v="0"/>
    <x v="0"/>
    <x v="0"/>
    <s v="03.16.15"/>
    <x v="0"/>
    <x v="0"/>
    <x v="0"/>
    <s v="Direção Financeira"/>
    <s v="03.16.15"/>
    <s v="Direção Financeira"/>
    <s v="03.16.15"/>
    <x v="49"/>
    <x v="0"/>
    <x v="0"/>
    <x v="0"/>
    <x v="1"/>
    <x v="0"/>
    <x v="0"/>
    <x v="0"/>
    <x v="5"/>
    <s v="2023-05-22"/>
    <x v="1"/>
    <n v="3473"/>
    <x v="0"/>
    <m/>
    <x v="0"/>
    <m/>
    <x v="84"/>
    <n v="100474708"/>
    <x v="0"/>
    <x v="8"/>
    <s v="Direção Financeira"/>
    <s v="ORI"/>
    <x v="0"/>
    <m/>
    <x v="0"/>
    <x v="0"/>
    <x v="0"/>
    <x v="0"/>
    <x v="0"/>
    <x v="0"/>
    <x v="0"/>
    <x v="0"/>
    <x v="0"/>
    <x v="0"/>
    <x v="0"/>
    <s v="Direção Financeira"/>
    <x v="0"/>
    <x v="0"/>
    <x v="0"/>
    <x v="0"/>
    <x v="0"/>
    <x v="0"/>
    <x v="0"/>
    <s v="000000"/>
    <x v="0"/>
    <x v="0"/>
    <x v="8"/>
    <x v="0"/>
    <s v="Pagamento de salário referente a 05-2023"/>
  </r>
  <r>
    <x v="0"/>
    <n v="0"/>
    <n v="0"/>
    <n v="0"/>
    <n v="1"/>
    <x v="3874"/>
    <x v="0"/>
    <x v="0"/>
    <x v="0"/>
    <s v="03.16.15"/>
    <x v="0"/>
    <x v="0"/>
    <x v="0"/>
    <s v="Direção Financeira"/>
    <s v="03.16.15"/>
    <s v="Direção Financeira"/>
    <s v="03.16.15"/>
    <x v="54"/>
    <x v="0"/>
    <x v="0"/>
    <x v="0"/>
    <x v="0"/>
    <x v="0"/>
    <x v="0"/>
    <x v="0"/>
    <x v="5"/>
    <s v="2023-05-22"/>
    <x v="1"/>
    <n v="1"/>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15"/>
    <x v="3874"/>
    <x v="0"/>
    <x v="0"/>
    <x v="0"/>
    <s v="03.16.15"/>
    <x v="0"/>
    <x v="0"/>
    <x v="0"/>
    <s v="Direção Financeira"/>
    <s v="03.16.15"/>
    <s v="Direção Financeira"/>
    <s v="03.16.15"/>
    <x v="71"/>
    <x v="0"/>
    <x v="0"/>
    <x v="0"/>
    <x v="0"/>
    <x v="0"/>
    <x v="0"/>
    <x v="0"/>
    <x v="5"/>
    <s v="2023-05-22"/>
    <x v="1"/>
    <n v="15"/>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16"/>
    <x v="3874"/>
    <x v="0"/>
    <x v="0"/>
    <x v="0"/>
    <s v="03.16.15"/>
    <x v="0"/>
    <x v="0"/>
    <x v="0"/>
    <s v="Direção Financeira"/>
    <s v="03.16.15"/>
    <s v="Direção Financeira"/>
    <s v="03.16.15"/>
    <x v="51"/>
    <x v="0"/>
    <x v="0"/>
    <x v="0"/>
    <x v="0"/>
    <x v="0"/>
    <x v="0"/>
    <x v="0"/>
    <x v="5"/>
    <s v="2023-05-22"/>
    <x v="1"/>
    <n v="16"/>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0"/>
    <x v="3874"/>
    <x v="0"/>
    <x v="0"/>
    <x v="0"/>
    <s v="03.16.15"/>
    <x v="0"/>
    <x v="0"/>
    <x v="0"/>
    <s v="Direção Financeira"/>
    <s v="03.16.15"/>
    <s v="Direção Financeira"/>
    <s v="03.16.15"/>
    <x v="52"/>
    <x v="0"/>
    <x v="0"/>
    <x v="0"/>
    <x v="0"/>
    <x v="0"/>
    <x v="0"/>
    <x v="0"/>
    <x v="5"/>
    <s v="2023-05-22"/>
    <x v="1"/>
    <n v="0"/>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166"/>
    <x v="3874"/>
    <x v="0"/>
    <x v="0"/>
    <x v="0"/>
    <s v="03.16.15"/>
    <x v="0"/>
    <x v="0"/>
    <x v="0"/>
    <s v="Direção Financeira"/>
    <s v="03.16.15"/>
    <s v="Direção Financeira"/>
    <s v="03.16.15"/>
    <x v="37"/>
    <x v="0"/>
    <x v="0"/>
    <x v="0"/>
    <x v="1"/>
    <x v="0"/>
    <x v="0"/>
    <x v="0"/>
    <x v="5"/>
    <s v="2023-05-22"/>
    <x v="1"/>
    <n v="166"/>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83"/>
    <x v="3874"/>
    <x v="0"/>
    <x v="0"/>
    <x v="0"/>
    <s v="03.16.15"/>
    <x v="0"/>
    <x v="0"/>
    <x v="0"/>
    <s v="Direção Financeira"/>
    <s v="03.16.15"/>
    <s v="Direção Financeira"/>
    <s v="03.16.15"/>
    <x v="49"/>
    <x v="0"/>
    <x v="0"/>
    <x v="0"/>
    <x v="1"/>
    <x v="0"/>
    <x v="0"/>
    <x v="0"/>
    <x v="5"/>
    <s v="2023-05-22"/>
    <x v="1"/>
    <n v="83"/>
    <x v="0"/>
    <m/>
    <x v="0"/>
    <m/>
    <x v="51"/>
    <n v="100478987"/>
    <x v="0"/>
    <x v="5"/>
    <s v="Direção Financeira"/>
    <s v="ORI"/>
    <x v="0"/>
    <m/>
    <x v="0"/>
    <x v="0"/>
    <x v="0"/>
    <x v="0"/>
    <x v="0"/>
    <x v="0"/>
    <x v="0"/>
    <x v="0"/>
    <x v="0"/>
    <x v="0"/>
    <x v="0"/>
    <s v="Direção Financeira"/>
    <x v="0"/>
    <x v="0"/>
    <x v="0"/>
    <x v="0"/>
    <x v="0"/>
    <x v="0"/>
    <x v="0"/>
    <s v="000000"/>
    <x v="0"/>
    <x v="0"/>
    <x v="5"/>
    <x v="0"/>
    <s v="Pagamento de salário referente a 05-2023"/>
  </r>
  <r>
    <x v="0"/>
    <n v="0"/>
    <n v="0"/>
    <n v="0"/>
    <n v="364"/>
    <x v="3874"/>
    <x v="0"/>
    <x v="0"/>
    <x v="0"/>
    <s v="03.16.15"/>
    <x v="0"/>
    <x v="0"/>
    <x v="0"/>
    <s v="Direção Financeira"/>
    <s v="03.16.15"/>
    <s v="Direção Financeira"/>
    <s v="03.16.15"/>
    <x v="54"/>
    <x v="0"/>
    <x v="0"/>
    <x v="0"/>
    <x v="0"/>
    <x v="0"/>
    <x v="0"/>
    <x v="0"/>
    <x v="5"/>
    <s v="2023-05-22"/>
    <x v="1"/>
    <n v="364"/>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3801"/>
    <x v="3874"/>
    <x v="0"/>
    <x v="0"/>
    <x v="0"/>
    <s v="03.16.15"/>
    <x v="0"/>
    <x v="0"/>
    <x v="0"/>
    <s v="Direção Financeira"/>
    <s v="03.16.15"/>
    <s v="Direção Financeira"/>
    <s v="03.16.15"/>
    <x v="71"/>
    <x v="0"/>
    <x v="0"/>
    <x v="0"/>
    <x v="0"/>
    <x v="0"/>
    <x v="0"/>
    <x v="0"/>
    <x v="5"/>
    <s v="2023-05-22"/>
    <x v="1"/>
    <n v="3801"/>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4010"/>
    <x v="3874"/>
    <x v="0"/>
    <x v="0"/>
    <x v="0"/>
    <s v="03.16.15"/>
    <x v="0"/>
    <x v="0"/>
    <x v="0"/>
    <s v="Direção Financeira"/>
    <s v="03.16.15"/>
    <s v="Direção Financeira"/>
    <s v="03.16.15"/>
    <x v="51"/>
    <x v="0"/>
    <x v="0"/>
    <x v="0"/>
    <x v="0"/>
    <x v="0"/>
    <x v="0"/>
    <x v="0"/>
    <x v="5"/>
    <s v="2023-05-22"/>
    <x v="1"/>
    <n v="4010"/>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56"/>
    <x v="3874"/>
    <x v="0"/>
    <x v="0"/>
    <x v="0"/>
    <s v="03.16.15"/>
    <x v="0"/>
    <x v="0"/>
    <x v="0"/>
    <s v="Direção Financeira"/>
    <s v="03.16.15"/>
    <s v="Direção Financeira"/>
    <s v="03.16.15"/>
    <x v="52"/>
    <x v="0"/>
    <x v="0"/>
    <x v="0"/>
    <x v="0"/>
    <x v="0"/>
    <x v="0"/>
    <x v="0"/>
    <x v="5"/>
    <s v="2023-05-22"/>
    <x v="1"/>
    <n v="56"/>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40761"/>
    <x v="3874"/>
    <x v="0"/>
    <x v="0"/>
    <x v="0"/>
    <s v="03.16.15"/>
    <x v="0"/>
    <x v="0"/>
    <x v="0"/>
    <s v="Direção Financeira"/>
    <s v="03.16.15"/>
    <s v="Direção Financeira"/>
    <s v="03.16.15"/>
    <x v="37"/>
    <x v="0"/>
    <x v="0"/>
    <x v="0"/>
    <x v="1"/>
    <x v="0"/>
    <x v="0"/>
    <x v="0"/>
    <x v="5"/>
    <s v="2023-05-22"/>
    <x v="1"/>
    <n v="40761"/>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19931"/>
    <x v="3874"/>
    <x v="0"/>
    <x v="0"/>
    <x v="0"/>
    <s v="03.16.15"/>
    <x v="0"/>
    <x v="0"/>
    <x v="0"/>
    <s v="Direção Financeira"/>
    <s v="03.16.15"/>
    <s v="Direção Financeira"/>
    <s v="03.16.15"/>
    <x v="49"/>
    <x v="0"/>
    <x v="0"/>
    <x v="0"/>
    <x v="1"/>
    <x v="0"/>
    <x v="0"/>
    <x v="0"/>
    <x v="5"/>
    <s v="2023-05-22"/>
    <x v="1"/>
    <n v="19931"/>
    <x v="0"/>
    <m/>
    <x v="0"/>
    <m/>
    <x v="6"/>
    <n v="100474706"/>
    <x v="0"/>
    <x v="3"/>
    <s v="Direção Financeira"/>
    <s v="ORI"/>
    <x v="0"/>
    <m/>
    <x v="0"/>
    <x v="0"/>
    <x v="0"/>
    <x v="0"/>
    <x v="0"/>
    <x v="0"/>
    <x v="0"/>
    <x v="0"/>
    <x v="0"/>
    <x v="0"/>
    <x v="0"/>
    <s v="Direção Financeira"/>
    <x v="0"/>
    <x v="0"/>
    <x v="0"/>
    <x v="0"/>
    <x v="0"/>
    <x v="0"/>
    <x v="0"/>
    <s v="000000"/>
    <x v="0"/>
    <x v="0"/>
    <x v="3"/>
    <x v="0"/>
    <s v="Pagamento de salário referente a 05-2023"/>
  </r>
  <r>
    <x v="0"/>
    <n v="0"/>
    <n v="0"/>
    <n v="0"/>
    <n v="4447"/>
    <x v="3874"/>
    <x v="0"/>
    <x v="0"/>
    <x v="0"/>
    <s v="03.16.15"/>
    <x v="0"/>
    <x v="0"/>
    <x v="0"/>
    <s v="Direção Financeira"/>
    <s v="03.16.15"/>
    <s v="Direção Financeira"/>
    <s v="03.16.15"/>
    <x v="54"/>
    <x v="0"/>
    <x v="0"/>
    <x v="0"/>
    <x v="0"/>
    <x v="0"/>
    <x v="0"/>
    <x v="0"/>
    <x v="5"/>
    <s v="2023-05-22"/>
    <x v="1"/>
    <n v="4447"/>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46301"/>
    <x v="3874"/>
    <x v="0"/>
    <x v="0"/>
    <x v="0"/>
    <s v="03.16.15"/>
    <x v="0"/>
    <x v="0"/>
    <x v="0"/>
    <s v="Direção Financeira"/>
    <s v="03.16.15"/>
    <s v="Direção Financeira"/>
    <s v="03.16.15"/>
    <x v="71"/>
    <x v="0"/>
    <x v="0"/>
    <x v="0"/>
    <x v="0"/>
    <x v="0"/>
    <x v="0"/>
    <x v="0"/>
    <x v="5"/>
    <s v="2023-05-22"/>
    <x v="1"/>
    <n v="46301"/>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48837"/>
    <x v="3874"/>
    <x v="0"/>
    <x v="0"/>
    <x v="0"/>
    <s v="03.16.15"/>
    <x v="0"/>
    <x v="0"/>
    <x v="0"/>
    <s v="Direção Financeira"/>
    <s v="03.16.15"/>
    <s v="Direção Financeira"/>
    <s v="03.16.15"/>
    <x v="51"/>
    <x v="0"/>
    <x v="0"/>
    <x v="0"/>
    <x v="0"/>
    <x v="0"/>
    <x v="0"/>
    <x v="0"/>
    <x v="5"/>
    <s v="2023-05-22"/>
    <x v="1"/>
    <n v="48837"/>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689"/>
    <x v="3874"/>
    <x v="0"/>
    <x v="0"/>
    <x v="0"/>
    <s v="03.16.15"/>
    <x v="0"/>
    <x v="0"/>
    <x v="0"/>
    <s v="Direção Financeira"/>
    <s v="03.16.15"/>
    <s v="Direção Financeira"/>
    <s v="03.16.15"/>
    <x v="52"/>
    <x v="0"/>
    <x v="0"/>
    <x v="0"/>
    <x v="0"/>
    <x v="0"/>
    <x v="0"/>
    <x v="0"/>
    <x v="5"/>
    <s v="2023-05-22"/>
    <x v="1"/>
    <n v="689"/>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496387"/>
    <x v="3874"/>
    <x v="0"/>
    <x v="0"/>
    <x v="0"/>
    <s v="03.16.15"/>
    <x v="0"/>
    <x v="0"/>
    <x v="0"/>
    <s v="Direção Financeira"/>
    <s v="03.16.15"/>
    <s v="Direção Financeira"/>
    <s v="03.16.15"/>
    <x v="37"/>
    <x v="0"/>
    <x v="0"/>
    <x v="0"/>
    <x v="1"/>
    <x v="0"/>
    <x v="0"/>
    <x v="0"/>
    <x v="5"/>
    <s v="2023-05-22"/>
    <x v="1"/>
    <n v="496387"/>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242660"/>
    <x v="3874"/>
    <x v="0"/>
    <x v="0"/>
    <x v="0"/>
    <s v="03.16.15"/>
    <x v="0"/>
    <x v="0"/>
    <x v="0"/>
    <s v="Direção Financeira"/>
    <s v="03.16.15"/>
    <s v="Direção Financeira"/>
    <s v="03.16.15"/>
    <x v="49"/>
    <x v="0"/>
    <x v="0"/>
    <x v="0"/>
    <x v="1"/>
    <x v="0"/>
    <x v="0"/>
    <x v="0"/>
    <x v="5"/>
    <s v="2023-05-22"/>
    <x v="1"/>
    <n v="242660"/>
    <x v="0"/>
    <m/>
    <x v="0"/>
    <m/>
    <x v="4"/>
    <n v="100474693"/>
    <x v="0"/>
    <x v="0"/>
    <s v="Direção Financeira"/>
    <s v="ORI"/>
    <x v="0"/>
    <m/>
    <x v="0"/>
    <x v="0"/>
    <x v="0"/>
    <x v="0"/>
    <x v="0"/>
    <x v="0"/>
    <x v="0"/>
    <x v="0"/>
    <x v="0"/>
    <x v="0"/>
    <x v="0"/>
    <s v="Direção Financeira"/>
    <x v="0"/>
    <x v="0"/>
    <x v="0"/>
    <x v="0"/>
    <x v="0"/>
    <x v="0"/>
    <x v="0"/>
    <s v="000000"/>
    <x v="0"/>
    <x v="0"/>
    <x v="0"/>
    <x v="0"/>
    <s v="Pagamento de salário referente a 05-2023"/>
  </r>
  <r>
    <x v="0"/>
    <n v="0"/>
    <n v="0"/>
    <n v="0"/>
    <n v="4858"/>
    <x v="3875"/>
    <x v="0"/>
    <x v="0"/>
    <x v="0"/>
    <s v="03.16.13"/>
    <x v="19"/>
    <x v="0"/>
    <x v="0"/>
    <s v="Unidade Gestão de Aquisições"/>
    <s v="03.16.13"/>
    <s v="Unidade Gestão de Aquisições"/>
    <s v="03.16.13"/>
    <x v="37"/>
    <x v="0"/>
    <x v="0"/>
    <x v="0"/>
    <x v="1"/>
    <x v="0"/>
    <x v="0"/>
    <x v="0"/>
    <x v="5"/>
    <s v="2023-05-22"/>
    <x v="1"/>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5-2023"/>
  </r>
  <r>
    <x v="0"/>
    <n v="0"/>
    <n v="0"/>
    <n v="0"/>
    <n v="10834"/>
    <x v="3875"/>
    <x v="0"/>
    <x v="0"/>
    <x v="0"/>
    <s v="03.16.13"/>
    <x v="19"/>
    <x v="0"/>
    <x v="0"/>
    <s v="Unidade Gestão de Aquisições"/>
    <s v="03.16.13"/>
    <s v="Unidade Gestão de Aquisições"/>
    <s v="03.16.13"/>
    <x v="37"/>
    <x v="0"/>
    <x v="0"/>
    <x v="0"/>
    <x v="1"/>
    <x v="0"/>
    <x v="0"/>
    <x v="0"/>
    <x v="5"/>
    <s v="2023-05-22"/>
    <x v="1"/>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5-2023"/>
  </r>
  <r>
    <x v="0"/>
    <n v="0"/>
    <n v="0"/>
    <n v="0"/>
    <n v="8213"/>
    <x v="3875"/>
    <x v="0"/>
    <x v="0"/>
    <x v="0"/>
    <s v="03.16.13"/>
    <x v="19"/>
    <x v="0"/>
    <x v="0"/>
    <s v="Unidade Gestão de Aquisições"/>
    <s v="03.16.13"/>
    <s v="Unidade Gestão de Aquisições"/>
    <s v="03.16.13"/>
    <x v="37"/>
    <x v="0"/>
    <x v="0"/>
    <x v="0"/>
    <x v="1"/>
    <x v="0"/>
    <x v="0"/>
    <x v="0"/>
    <x v="5"/>
    <s v="2023-05-22"/>
    <x v="1"/>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5-2023"/>
  </r>
  <r>
    <x v="0"/>
    <n v="0"/>
    <n v="0"/>
    <n v="0"/>
    <n v="78757"/>
    <x v="3875"/>
    <x v="0"/>
    <x v="0"/>
    <x v="0"/>
    <s v="03.16.13"/>
    <x v="19"/>
    <x v="0"/>
    <x v="0"/>
    <s v="Unidade Gestão de Aquisições"/>
    <s v="03.16.13"/>
    <s v="Unidade Gestão de Aquisições"/>
    <s v="03.16.13"/>
    <x v="37"/>
    <x v="0"/>
    <x v="0"/>
    <x v="0"/>
    <x v="1"/>
    <x v="0"/>
    <x v="0"/>
    <x v="0"/>
    <x v="5"/>
    <s v="2023-05-22"/>
    <x v="1"/>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5-2023"/>
  </r>
  <r>
    <x v="0"/>
    <n v="0"/>
    <n v="0"/>
    <n v="0"/>
    <n v="863"/>
    <x v="3876"/>
    <x v="0"/>
    <x v="0"/>
    <x v="0"/>
    <s v="03.16.12"/>
    <x v="54"/>
    <x v="0"/>
    <x v="0"/>
    <s v="Direcção de Urbanismo"/>
    <s v="03.16.12"/>
    <s v="Direcção de Urbanismo"/>
    <s v="03.16.12"/>
    <x v="42"/>
    <x v="0"/>
    <x v="0"/>
    <x v="7"/>
    <x v="0"/>
    <x v="0"/>
    <x v="0"/>
    <x v="0"/>
    <x v="5"/>
    <s v="2023-05-22"/>
    <x v="1"/>
    <n v="863"/>
    <x v="0"/>
    <m/>
    <x v="0"/>
    <m/>
    <x v="2"/>
    <n v="100474696"/>
    <x v="0"/>
    <x v="2"/>
    <s v="Direcção de Urbanismo"/>
    <s v="ORI"/>
    <x v="0"/>
    <m/>
    <x v="0"/>
    <x v="0"/>
    <x v="0"/>
    <x v="0"/>
    <x v="0"/>
    <x v="0"/>
    <x v="0"/>
    <x v="0"/>
    <x v="0"/>
    <x v="0"/>
    <x v="0"/>
    <s v="Direcção de Urbanismo"/>
    <x v="0"/>
    <x v="0"/>
    <x v="0"/>
    <x v="0"/>
    <x v="0"/>
    <x v="0"/>
    <x v="0"/>
    <s v="000000"/>
    <x v="0"/>
    <x v="0"/>
    <x v="2"/>
    <x v="0"/>
    <s v="Pagamento de salário referente a 05-2023"/>
  </r>
  <r>
    <x v="0"/>
    <n v="0"/>
    <n v="0"/>
    <n v="0"/>
    <n v="481"/>
    <x v="3876"/>
    <x v="0"/>
    <x v="0"/>
    <x v="0"/>
    <s v="03.16.12"/>
    <x v="54"/>
    <x v="0"/>
    <x v="0"/>
    <s v="Direcção de Urbanismo"/>
    <s v="03.16.12"/>
    <s v="Direcção de Urbanismo"/>
    <s v="03.16.12"/>
    <x v="54"/>
    <x v="0"/>
    <x v="0"/>
    <x v="0"/>
    <x v="0"/>
    <x v="0"/>
    <x v="0"/>
    <x v="0"/>
    <x v="5"/>
    <s v="2023-05-22"/>
    <x v="1"/>
    <n v="481"/>
    <x v="0"/>
    <m/>
    <x v="0"/>
    <m/>
    <x v="2"/>
    <n v="100474696"/>
    <x v="0"/>
    <x v="2"/>
    <s v="Direcção de Urbanismo"/>
    <s v="ORI"/>
    <x v="0"/>
    <m/>
    <x v="0"/>
    <x v="0"/>
    <x v="0"/>
    <x v="0"/>
    <x v="0"/>
    <x v="0"/>
    <x v="0"/>
    <x v="0"/>
    <x v="0"/>
    <x v="0"/>
    <x v="0"/>
    <s v="Direcção de Urbanismo"/>
    <x v="0"/>
    <x v="0"/>
    <x v="0"/>
    <x v="0"/>
    <x v="0"/>
    <x v="0"/>
    <x v="0"/>
    <s v="000000"/>
    <x v="0"/>
    <x v="0"/>
    <x v="2"/>
    <x v="0"/>
    <s v="Pagamento de salário referente a 05-2023"/>
  </r>
  <r>
    <x v="0"/>
    <n v="0"/>
    <n v="0"/>
    <n v="0"/>
    <n v="4629"/>
    <x v="3876"/>
    <x v="0"/>
    <x v="0"/>
    <x v="0"/>
    <s v="03.16.12"/>
    <x v="54"/>
    <x v="0"/>
    <x v="0"/>
    <s v="Direcção de Urbanismo"/>
    <s v="03.16.12"/>
    <s v="Direcção de Urbanismo"/>
    <s v="03.16.12"/>
    <x v="37"/>
    <x v="0"/>
    <x v="0"/>
    <x v="0"/>
    <x v="1"/>
    <x v="0"/>
    <x v="0"/>
    <x v="0"/>
    <x v="5"/>
    <s v="2023-05-22"/>
    <x v="1"/>
    <n v="4629"/>
    <x v="0"/>
    <m/>
    <x v="0"/>
    <m/>
    <x v="2"/>
    <n v="100474696"/>
    <x v="0"/>
    <x v="2"/>
    <s v="Direcção de Urbanismo"/>
    <s v="ORI"/>
    <x v="0"/>
    <m/>
    <x v="0"/>
    <x v="0"/>
    <x v="0"/>
    <x v="0"/>
    <x v="0"/>
    <x v="0"/>
    <x v="0"/>
    <x v="0"/>
    <x v="0"/>
    <x v="0"/>
    <x v="0"/>
    <s v="Direcção de Urbanismo"/>
    <x v="0"/>
    <x v="0"/>
    <x v="0"/>
    <x v="0"/>
    <x v="0"/>
    <x v="0"/>
    <x v="0"/>
    <s v="000000"/>
    <x v="0"/>
    <x v="0"/>
    <x v="2"/>
    <x v="0"/>
    <s v="Pagamento de salário referente a 05-2023"/>
  </r>
  <r>
    <x v="0"/>
    <n v="0"/>
    <n v="0"/>
    <n v="0"/>
    <n v="9006"/>
    <x v="3876"/>
    <x v="0"/>
    <x v="0"/>
    <x v="0"/>
    <s v="03.16.12"/>
    <x v="54"/>
    <x v="0"/>
    <x v="0"/>
    <s v="Direcção de Urbanismo"/>
    <s v="03.16.12"/>
    <s v="Direcção de Urbanismo"/>
    <s v="03.16.12"/>
    <x v="48"/>
    <x v="0"/>
    <x v="0"/>
    <x v="0"/>
    <x v="1"/>
    <x v="0"/>
    <x v="0"/>
    <x v="0"/>
    <x v="5"/>
    <s v="2023-05-22"/>
    <x v="1"/>
    <n v="9006"/>
    <x v="0"/>
    <m/>
    <x v="0"/>
    <m/>
    <x v="2"/>
    <n v="100474696"/>
    <x v="0"/>
    <x v="2"/>
    <s v="Direcção de Urbanismo"/>
    <s v="ORI"/>
    <x v="0"/>
    <m/>
    <x v="0"/>
    <x v="0"/>
    <x v="0"/>
    <x v="0"/>
    <x v="0"/>
    <x v="0"/>
    <x v="0"/>
    <x v="0"/>
    <x v="0"/>
    <x v="0"/>
    <x v="0"/>
    <s v="Direcção de Urbanismo"/>
    <x v="0"/>
    <x v="0"/>
    <x v="0"/>
    <x v="0"/>
    <x v="0"/>
    <x v="0"/>
    <x v="0"/>
    <s v="000000"/>
    <x v="0"/>
    <x v="0"/>
    <x v="2"/>
    <x v="0"/>
    <s v="Pagamento de salário referente a 05-2023"/>
  </r>
  <r>
    <x v="0"/>
    <n v="0"/>
    <n v="0"/>
    <n v="0"/>
    <n v="854"/>
    <x v="3876"/>
    <x v="0"/>
    <x v="0"/>
    <x v="0"/>
    <s v="03.16.12"/>
    <x v="54"/>
    <x v="0"/>
    <x v="0"/>
    <s v="Direcção de Urbanismo"/>
    <s v="03.16.12"/>
    <s v="Direcção de Urbanismo"/>
    <s v="03.16.12"/>
    <x v="42"/>
    <x v="0"/>
    <x v="0"/>
    <x v="7"/>
    <x v="0"/>
    <x v="0"/>
    <x v="0"/>
    <x v="0"/>
    <x v="5"/>
    <s v="2023-05-22"/>
    <x v="1"/>
    <n v="854"/>
    <x v="0"/>
    <m/>
    <x v="0"/>
    <m/>
    <x v="6"/>
    <n v="100474706"/>
    <x v="0"/>
    <x v="3"/>
    <s v="Direcção de Urbanismo"/>
    <s v="ORI"/>
    <x v="0"/>
    <m/>
    <x v="0"/>
    <x v="0"/>
    <x v="0"/>
    <x v="0"/>
    <x v="0"/>
    <x v="0"/>
    <x v="0"/>
    <x v="0"/>
    <x v="0"/>
    <x v="0"/>
    <x v="0"/>
    <s v="Direcção de Urbanismo"/>
    <x v="0"/>
    <x v="0"/>
    <x v="0"/>
    <x v="0"/>
    <x v="0"/>
    <x v="0"/>
    <x v="0"/>
    <s v="000000"/>
    <x v="0"/>
    <x v="0"/>
    <x v="3"/>
    <x v="0"/>
    <s v="Pagamento de salário referente a 05-2023"/>
  </r>
  <r>
    <x v="0"/>
    <n v="0"/>
    <n v="0"/>
    <n v="0"/>
    <n v="476"/>
    <x v="3876"/>
    <x v="0"/>
    <x v="0"/>
    <x v="0"/>
    <s v="03.16.12"/>
    <x v="54"/>
    <x v="0"/>
    <x v="0"/>
    <s v="Direcção de Urbanismo"/>
    <s v="03.16.12"/>
    <s v="Direcção de Urbanismo"/>
    <s v="03.16.12"/>
    <x v="54"/>
    <x v="0"/>
    <x v="0"/>
    <x v="0"/>
    <x v="0"/>
    <x v="0"/>
    <x v="0"/>
    <x v="0"/>
    <x v="5"/>
    <s v="2023-05-22"/>
    <x v="1"/>
    <n v="476"/>
    <x v="0"/>
    <m/>
    <x v="0"/>
    <m/>
    <x v="6"/>
    <n v="100474706"/>
    <x v="0"/>
    <x v="3"/>
    <s v="Direcção de Urbanismo"/>
    <s v="ORI"/>
    <x v="0"/>
    <m/>
    <x v="0"/>
    <x v="0"/>
    <x v="0"/>
    <x v="0"/>
    <x v="0"/>
    <x v="0"/>
    <x v="0"/>
    <x v="0"/>
    <x v="0"/>
    <x v="0"/>
    <x v="0"/>
    <s v="Direcção de Urbanismo"/>
    <x v="0"/>
    <x v="0"/>
    <x v="0"/>
    <x v="0"/>
    <x v="0"/>
    <x v="0"/>
    <x v="0"/>
    <s v="000000"/>
    <x v="0"/>
    <x v="0"/>
    <x v="3"/>
    <x v="0"/>
    <s v="Pagamento de salário referente a 05-2023"/>
  </r>
  <r>
    <x v="0"/>
    <n v="0"/>
    <n v="0"/>
    <n v="0"/>
    <n v="4582"/>
    <x v="3876"/>
    <x v="0"/>
    <x v="0"/>
    <x v="0"/>
    <s v="03.16.12"/>
    <x v="54"/>
    <x v="0"/>
    <x v="0"/>
    <s v="Direcção de Urbanismo"/>
    <s v="03.16.12"/>
    <s v="Direcção de Urbanismo"/>
    <s v="03.16.12"/>
    <x v="37"/>
    <x v="0"/>
    <x v="0"/>
    <x v="0"/>
    <x v="1"/>
    <x v="0"/>
    <x v="0"/>
    <x v="0"/>
    <x v="5"/>
    <s v="2023-05-22"/>
    <x v="1"/>
    <n v="4582"/>
    <x v="0"/>
    <m/>
    <x v="0"/>
    <m/>
    <x v="6"/>
    <n v="100474706"/>
    <x v="0"/>
    <x v="3"/>
    <s v="Direcção de Urbanismo"/>
    <s v="ORI"/>
    <x v="0"/>
    <m/>
    <x v="0"/>
    <x v="0"/>
    <x v="0"/>
    <x v="0"/>
    <x v="0"/>
    <x v="0"/>
    <x v="0"/>
    <x v="0"/>
    <x v="0"/>
    <x v="0"/>
    <x v="0"/>
    <s v="Direcção de Urbanismo"/>
    <x v="0"/>
    <x v="0"/>
    <x v="0"/>
    <x v="0"/>
    <x v="0"/>
    <x v="0"/>
    <x v="0"/>
    <s v="000000"/>
    <x v="0"/>
    <x v="0"/>
    <x v="3"/>
    <x v="0"/>
    <s v="Pagamento de salário referente a 05-2023"/>
  </r>
  <r>
    <x v="0"/>
    <n v="0"/>
    <n v="0"/>
    <n v="0"/>
    <n v="8914"/>
    <x v="3876"/>
    <x v="0"/>
    <x v="0"/>
    <x v="0"/>
    <s v="03.16.12"/>
    <x v="54"/>
    <x v="0"/>
    <x v="0"/>
    <s v="Direcção de Urbanismo"/>
    <s v="03.16.12"/>
    <s v="Direcção de Urbanismo"/>
    <s v="03.16.12"/>
    <x v="48"/>
    <x v="0"/>
    <x v="0"/>
    <x v="0"/>
    <x v="1"/>
    <x v="0"/>
    <x v="0"/>
    <x v="0"/>
    <x v="5"/>
    <s v="2023-05-22"/>
    <x v="1"/>
    <n v="8914"/>
    <x v="0"/>
    <m/>
    <x v="0"/>
    <m/>
    <x v="6"/>
    <n v="100474706"/>
    <x v="0"/>
    <x v="3"/>
    <s v="Direcção de Urbanismo"/>
    <s v="ORI"/>
    <x v="0"/>
    <m/>
    <x v="0"/>
    <x v="0"/>
    <x v="0"/>
    <x v="0"/>
    <x v="0"/>
    <x v="0"/>
    <x v="0"/>
    <x v="0"/>
    <x v="0"/>
    <x v="0"/>
    <x v="0"/>
    <s v="Direcção de Urbanismo"/>
    <x v="0"/>
    <x v="0"/>
    <x v="0"/>
    <x v="0"/>
    <x v="0"/>
    <x v="0"/>
    <x v="0"/>
    <s v="000000"/>
    <x v="0"/>
    <x v="0"/>
    <x v="3"/>
    <x v="0"/>
    <s v="Pagamento de salário referente a 05-2023"/>
  </r>
  <r>
    <x v="0"/>
    <n v="0"/>
    <n v="0"/>
    <n v="0"/>
    <n v="10023"/>
    <x v="3876"/>
    <x v="0"/>
    <x v="0"/>
    <x v="0"/>
    <s v="03.16.12"/>
    <x v="54"/>
    <x v="0"/>
    <x v="0"/>
    <s v="Direcção de Urbanismo"/>
    <s v="03.16.12"/>
    <s v="Direcção de Urbanismo"/>
    <s v="03.16.12"/>
    <x v="42"/>
    <x v="0"/>
    <x v="0"/>
    <x v="7"/>
    <x v="0"/>
    <x v="0"/>
    <x v="0"/>
    <x v="0"/>
    <x v="5"/>
    <s v="2023-05-22"/>
    <x v="1"/>
    <n v="10023"/>
    <x v="0"/>
    <m/>
    <x v="0"/>
    <m/>
    <x v="4"/>
    <n v="100474693"/>
    <x v="0"/>
    <x v="0"/>
    <s v="Direcção de Urbanismo"/>
    <s v="ORI"/>
    <x v="0"/>
    <m/>
    <x v="0"/>
    <x v="0"/>
    <x v="0"/>
    <x v="0"/>
    <x v="0"/>
    <x v="0"/>
    <x v="0"/>
    <x v="0"/>
    <x v="0"/>
    <x v="0"/>
    <x v="0"/>
    <s v="Direcção de Urbanismo"/>
    <x v="0"/>
    <x v="0"/>
    <x v="0"/>
    <x v="0"/>
    <x v="0"/>
    <x v="0"/>
    <x v="0"/>
    <s v="000000"/>
    <x v="0"/>
    <x v="0"/>
    <x v="0"/>
    <x v="0"/>
    <s v="Pagamento de salário referente a 05-2023"/>
  </r>
  <r>
    <x v="0"/>
    <n v="0"/>
    <n v="0"/>
    <n v="0"/>
    <n v="5589"/>
    <x v="3876"/>
    <x v="0"/>
    <x v="0"/>
    <x v="0"/>
    <s v="03.16.12"/>
    <x v="54"/>
    <x v="0"/>
    <x v="0"/>
    <s v="Direcção de Urbanismo"/>
    <s v="03.16.12"/>
    <s v="Direcção de Urbanismo"/>
    <s v="03.16.12"/>
    <x v="54"/>
    <x v="0"/>
    <x v="0"/>
    <x v="0"/>
    <x v="0"/>
    <x v="0"/>
    <x v="0"/>
    <x v="0"/>
    <x v="5"/>
    <s v="2023-05-22"/>
    <x v="1"/>
    <n v="5589"/>
    <x v="0"/>
    <m/>
    <x v="0"/>
    <m/>
    <x v="4"/>
    <n v="100474693"/>
    <x v="0"/>
    <x v="0"/>
    <s v="Direcção de Urbanismo"/>
    <s v="ORI"/>
    <x v="0"/>
    <m/>
    <x v="0"/>
    <x v="0"/>
    <x v="0"/>
    <x v="0"/>
    <x v="0"/>
    <x v="0"/>
    <x v="0"/>
    <x v="0"/>
    <x v="0"/>
    <x v="0"/>
    <x v="0"/>
    <s v="Direcção de Urbanismo"/>
    <x v="0"/>
    <x v="0"/>
    <x v="0"/>
    <x v="0"/>
    <x v="0"/>
    <x v="0"/>
    <x v="0"/>
    <s v="000000"/>
    <x v="0"/>
    <x v="0"/>
    <x v="0"/>
    <x v="0"/>
    <s v="Pagamento de salário referente a 05-2023"/>
  </r>
  <r>
    <x v="0"/>
    <n v="0"/>
    <n v="0"/>
    <n v="0"/>
    <n v="53720"/>
    <x v="3876"/>
    <x v="0"/>
    <x v="0"/>
    <x v="0"/>
    <s v="03.16.12"/>
    <x v="54"/>
    <x v="0"/>
    <x v="0"/>
    <s v="Direcção de Urbanismo"/>
    <s v="03.16.12"/>
    <s v="Direcção de Urbanismo"/>
    <s v="03.16.12"/>
    <x v="37"/>
    <x v="0"/>
    <x v="0"/>
    <x v="0"/>
    <x v="1"/>
    <x v="0"/>
    <x v="0"/>
    <x v="0"/>
    <x v="5"/>
    <s v="2023-05-22"/>
    <x v="1"/>
    <n v="53720"/>
    <x v="0"/>
    <m/>
    <x v="0"/>
    <m/>
    <x v="4"/>
    <n v="100474693"/>
    <x v="0"/>
    <x v="0"/>
    <s v="Direcção de Urbanismo"/>
    <s v="ORI"/>
    <x v="0"/>
    <m/>
    <x v="0"/>
    <x v="0"/>
    <x v="0"/>
    <x v="0"/>
    <x v="0"/>
    <x v="0"/>
    <x v="0"/>
    <x v="0"/>
    <x v="0"/>
    <x v="0"/>
    <x v="0"/>
    <s v="Direcção de Urbanismo"/>
    <x v="0"/>
    <x v="0"/>
    <x v="0"/>
    <x v="0"/>
    <x v="0"/>
    <x v="0"/>
    <x v="0"/>
    <s v="000000"/>
    <x v="0"/>
    <x v="0"/>
    <x v="0"/>
    <x v="0"/>
    <s v="Pagamento de salário referente a 05-2023"/>
  </r>
  <r>
    <x v="0"/>
    <n v="0"/>
    <n v="0"/>
    <n v="0"/>
    <n v="104480"/>
    <x v="3876"/>
    <x v="0"/>
    <x v="0"/>
    <x v="0"/>
    <s v="03.16.12"/>
    <x v="54"/>
    <x v="0"/>
    <x v="0"/>
    <s v="Direcção de Urbanismo"/>
    <s v="03.16.12"/>
    <s v="Direcção de Urbanismo"/>
    <s v="03.16.12"/>
    <x v="48"/>
    <x v="0"/>
    <x v="0"/>
    <x v="0"/>
    <x v="1"/>
    <x v="0"/>
    <x v="0"/>
    <x v="0"/>
    <x v="5"/>
    <s v="2023-05-22"/>
    <x v="1"/>
    <n v="104480"/>
    <x v="0"/>
    <m/>
    <x v="0"/>
    <m/>
    <x v="4"/>
    <n v="100474693"/>
    <x v="0"/>
    <x v="0"/>
    <s v="Direcção de Urbanismo"/>
    <s v="ORI"/>
    <x v="0"/>
    <m/>
    <x v="0"/>
    <x v="0"/>
    <x v="0"/>
    <x v="0"/>
    <x v="0"/>
    <x v="0"/>
    <x v="0"/>
    <x v="0"/>
    <x v="0"/>
    <x v="0"/>
    <x v="0"/>
    <s v="Direcção de Urbanismo"/>
    <x v="0"/>
    <x v="0"/>
    <x v="0"/>
    <x v="0"/>
    <x v="0"/>
    <x v="0"/>
    <x v="0"/>
    <s v="000000"/>
    <x v="0"/>
    <x v="0"/>
    <x v="0"/>
    <x v="0"/>
    <s v="Pagamento de salário referente a 05-2023"/>
  </r>
  <r>
    <x v="0"/>
    <n v="0"/>
    <n v="0"/>
    <n v="0"/>
    <n v="649"/>
    <x v="3877"/>
    <x v="0"/>
    <x v="0"/>
    <x v="0"/>
    <s v="03.16.11"/>
    <x v="48"/>
    <x v="0"/>
    <x v="0"/>
    <s v="Direcção de Obras"/>
    <s v="03.16.11"/>
    <s v="Direcção de Obras"/>
    <s v="03.16.11"/>
    <x v="42"/>
    <x v="0"/>
    <x v="0"/>
    <x v="7"/>
    <x v="0"/>
    <x v="0"/>
    <x v="0"/>
    <x v="0"/>
    <x v="5"/>
    <s v="2023-05-22"/>
    <x v="1"/>
    <n v="649"/>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1209"/>
    <x v="3877"/>
    <x v="0"/>
    <x v="0"/>
    <x v="0"/>
    <s v="03.16.11"/>
    <x v="48"/>
    <x v="0"/>
    <x v="0"/>
    <s v="Direcção de Obras"/>
    <s v="03.16.11"/>
    <s v="Direcção de Obras"/>
    <s v="03.16.11"/>
    <x v="54"/>
    <x v="0"/>
    <x v="0"/>
    <x v="0"/>
    <x v="0"/>
    <x v="0"/>
    <x v="0"/>
    <x v="0"/>
    <x v="5"/>
    <s v="2023-05-22"/>
    <x v="1"/>
    <n v="1209"/>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21"/>
    <x v="3877"/>
    <x v="0"/>
    <x v="0"/>
    <x v="0"/>
    <s v="03.16.11"/>
    <x v="48"/>
    <x v="0"/>
    <x v="0"/>
    <s v="Direcção de Obras"/>
    <s v="03.16.11"/>
    <s v="Direcção de Obras"/>
    <s v="03.16.11"/>
    <x v="52"/>
    <x v="0"/>
    <x v="0"/>
    <x v="0"/>
    <x v="0"/>
    <x v="0"/>
    <x v="0"/>
    <x v="0"/>
    <x v="5"/>
    <s v="2023-05-22"/>
    <x v="1"/>
    <n v="21"/>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1665"/>
    <x v="3877"/>
    <x v="0"/>
    <x v="0"/>
    <x v="0"/>
    <s v="03.16.11"/>
    <x v="48"/>
    <x v="0"/>
    <x v="0"/>
    <s v="Direcção de Obras"/>
    <s v="03.16.11"/>
    <s v="Direcção de Obras"/>
    <s v="03.16.11"/>
    <x v="51"/>
    <x v="0"/>
    <x v="0"/>
    <x v="0"/>
    <x v="0"/>
    <x v="0"/>
    <x v="0"/>
    <x v="0"/>
    <x v="5"/>
    <s v="2023-05-22"/>
    <x v="1"/>
    <n v="1665"/>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15882"/>
    <x v="3877"/>
    <x v="0"/>
    <x v="0"/>
    <x v="0"/>
    <s v="03.16.11"/>
    <x v="48"/>
    <x v="0"/>
    <x v="0"/>
    <s v="Direcção de Obras"/>
    <s v="03.16.11"/>
    <s v="Direcção de Obras"/>
    <s v="03.16.11"/>
    <x v="37"/>
    <x v="0"/>
    <x v="0"/>
    <x v="0"/>
    <x v="1"/>
    <x v="0"/>
    <x v="0"/>
    <x v="0"/>
    <x v="5"/>
    <s v="2023-05-22"/>
    <x v="1"/>
    <n v="15882"/>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13288"/>
    <x v="3877"/>
    <x v="0"/>
    <x v="0"/>
    <x v="0"/>
    <s v="03.16.11"/>
    <x v="48"/>
    <x v="0"/>
    <x v="0"/>
    <s v="Direcção de Obras"/>
    <s v="03.16.11"/>
    <s v="Direcção de Obras"/>
    <s v="03.16.11"/>
    <x v="49"/>
    <x v="0"/>
    <x v="0"/>
    <x v="0"/>
    <x v="1"/>
    <x v="0"/>
    <x v="0"/>
    <x v="0"/>
    <x v="5"/>
    <s v="2023-05-22"/>
    <x v="1"/>
    <n v="13288"/>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6503"/>
    <x v="3877"/>
    <x v="0"/>
    <x v="0"/>
    <x v="0"/>
    <s v="03.16.11"/>
    <x v="48"/>
    <x v="0"/>
    <x v="0"/>
    <s v="Direcção de Obras"/>
    <s v="03.16.11"/>
    <s v="Direcção de Obras"/>
    <s v="03.16.11"/>
    <x v="48"/>
    <x v="0"/>
    <x v="0"/>
    <x v="0"/>
    <x v="1"/>
    <x v="0"/>
    <x v="0"/>
    <x v="0"/>
    <x v="5"/>
    <s v="2023-05-22"/>
    <x v="1"/>
    <n v="6503"/>
    <x v="0"/>
    <m/>
    <x v="0"/>
    <m/>
    <x v="2"/>
    <n v="100474696"/>
    <x v="0"/>
    <x v="2"/>
    <s v="Direcção de Obras"/>
    <s v="ORI"/>
    <x v="0"/>
    <m/>
    <x v="0"/>
    <x v="0"/>
    <x v="0"/>
    <x v="0"/>
    <x v="0"/>
    <x v="0"/>
    <x v="0"/>
    <x v="0"/>
    <x v="0"/>
    <x v="0"/>
    <x v="0"/>
    <s v="Direcção de Obras"/>
    <x v="0"/>
    <x v="0"/>
    <x v="0"/>
    <x v="0"/>
    <x v="0"/>
    <x v="0"/>
    <x v="0"/>
    <s v="000000"/>
    <x v="0"/>
    <x v="0"/>
    <x v="2"/>
    <x v="0"/>
    <s v="Pagamento de salário referente a 05-2023"/>
  </r>
  <r>
    <x v="0"/>
    <n v="0"/>
    <n v="0"/>
    <n v="0"/>
    <n v="149"/>
    <x v="3877"/>
    <x v="0"/>
    <x v="0"/>
    <x v="0"/>
    <s v="03.16.11"/>
    <x v="48"/>
    <x v="0"/>
    <x v="0"/>
    <s v="Direcção de Obras"/>
    <s v="03.16.11"/>
    <s v="Direcção de Obras"/>
    <s v="03.16.11"/>
    <x v="42"/>
    <x v="0"/>
    <x v="0"/>
    <x v="7"/>
    <x v="0"/>
    <x v="0"/>
    <x v="0"/>
    <x v="0"/>
    <x v="5"/>
    <s v="2023-05-22"/>
    <x v="1"/>
    <n v="149"/>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277"/>
    <x v="3877"/>
    <x v="0"/>
    <x v="0"/>
    <x v="0"/>
    <s v="03.16.11"/>
    <x v="48"/>
    <x v="0"/>
    <x v="0"/>
    <s v="Direcção de Obras"/>
    <s v="03.16.11"/>
    <s v="Direcção de Obras"/>
    <s v="03.16.11"/>
    <x v="54"/>
    <x v="0"/>
    <x v="0"/>
    <x v="0"/>
    <x v="0"/>
    <x v="0"/>
    <x v="0"/>
    <x v="0"/>
    <x v="5"/>
    <s v="2023-05-22"/>
    <x v="1"/>
    <n v="277"/>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4"/>
    <x v="3877"/>
    <x v="0"/>
    <x v="0"/>
    <x v="0"/>
    <s v="03.16.11"/>
    <x v="48"/>
    <x v="0"/>
    <x v="0"/>
    <s v="Direcção de Obras"/>
    <s v="03.16.11"/>
    <s v="Direcção de Obras"/>
    <s v="03.16.11"/>
    <x v="52"/>
    <x v="0"/>
    <x v="0"/>
    <x v="0"/>
    <x v="0"/>
    <x v="0"/>
    <x v="0"/>
    <x v="0"/>
    <x v="5"/>
    <s v="2023-05-22"/>
    <x v="1"/>
    <n v="4"/>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382"/>
    <x v="3877"/>
    <x v="0"/>
    <x v="0"/>
    <x v="0"/>
    <s v="03.16.11"/>
    <x v="48"/>
    <x v="0"/>
    <x v="0"/>
    <s v="Direcção de Obras"/>
    <s v="03.16.11"/>
    <s v="Direcção de Obras"/>
    <s v="03.16.11"/>
    <x v="51"/>
    <x v="0"/>
    <x v="0"/>
    <x v="0"/>
    <x v="0"/>
    <x v="0"/>
    <x v="0"/>
    <x v="0"/>
    <x v="5"/>
    <s v="2023-05-22"/>
    <x v="1"/>
    <n v="382"/>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3644"/>
    <x v="3877"/>
    <x v="0"/>
    <x v="0"/>
    <x v="0"/>
    <s v="03.16.11"/>
    <x v="48"/>
    <x v="0"/>
    <x v="0"/>
    <s v="Direcção de Obras"/>
    <s v="03.16.11"/>
    <s v="Direcção de Obras"/>
    <s v="03.16.11"/>
    <x v="37"/>
    <x v="0"/>
    <x v="0"/>
    <x v="0"/>
    <x v="1"/>
    <x v="0"/>
    <x v="0"/>
    <x v="0"/>
    <x v="5"/>
    <s v="2023-05-22"/>
    <x v="1"/>
    <n v="3644"/>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3049"/>
    <x v="3877"/>
    <x v="0"/>
    <x v="0"/>
    <x v="0"/>
    <s v="03.16.11"/>
    <x v="48"/>
    <x v="0"/>
    <x v="0"/>
    <s v="Direcção de Obras"/>
    <s v="03.16.11"/>
    <s v="Direcção de Obras"/>
    <s v="03.16.11"/>
    <x v="49"/>
    <x v="0"/>
    <x v="0"/>
    <x v="0"/>
    <x v="1"/>
    <x v="0"/>
    <x v="0"/>
    <x v="0"/>
    <x v="5"/>
    <s v="2023-05-22"/>
    <x v="1"/>
    <n v="3049"/>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1495"/>
    <x v="3877"/>
    <x v="0"/>
    <x v="0"/>
    <x v="0"/>
    <s v="03.16.11"/>
    <x v="48"/>
    <x v="0"/>
    <x v="0"/>
    <s v="Direcção de Obras"/>
    <s v="03.16.11"/>
    <s v="Direcção de Obras"/>
    <s v="03.16.11"/>
    <x v="48"/>
    <x v="0"/>
    <x v="0"/>
    <x v="0"/>
    <x v="1"/>
    <x v="0"/>
    <x v="0"/>
    <x v="0"/>
    <x v="5"/>
    <s v="2023-05-22"/>
    <x v="1"/>
    <n v="1495"/>
    <x v="0"/>
    <m/>
    <x v="0"/>
    <m/>
    <x v="84"/>
    <n v="100474708"/>
    <x v="0"/>
    <x v="8"/>
    <s v="Direcção de Obras"/>
    <s v="ORI"/>
    <x v="0"/>
    <m/>
    <x v="0"/>
    <x v="0"/>
    <x v="0"/>
    <x v="0"/>
    <x v="0"/>
    <x v="0"/>
    <x v="0"/>
    <x v="0"/>
    <x v="0"/>
    <x v="0"/>
    <x v="0"/>
    <s v="Direcção de Obras"/>
    <x v="0"/>
    <x v="0"/>
    <x v="0"/>
    <x v="0"/>
    <x v="0"/>
    <x v="0"/>
    <x v="0"/>
    <s v="000000"/>
    <x v="0"/>
    <x v="0"/>
    <x v="8"/>
    <x v="0"/>
    <s v="Pagamento de salário referente a 05-2023"/>
  </r>
  <r>
    <x v="0"/>
    <n v="0"/>
    <n v="0"/>
    <n v="0"/>
    <n v="890"/>
    <x v="3877"/>
    <x v="0"/>
    <x v="0"/>
    <x v="0"/>
    <s v="03.16.11"/>
    <x v="48"/>
    <x v="0"/>
    <x v="0"/>
    <s v="Direcção de Obras"/>
    <s v="03.16.11"/>
    <s v="Direcção de Obras"/>
    <s v="03.16.11"/>
    <x v="42"/>
    <x v="0"/>
    <x v="0"/>
    <x v="7"/>
    <x v="0"/>
    <x v="0"/>
    <x v="0"/>
    <x v="0"/>
    <x v="5"/>
    <s v="2023-05-22"/>
    <x v="1"/>
    <n v="890"/>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1657"/>
    <x v="3877"/>
    <x v="0"/>
    <x v="0"/>
    <x v="0"/>
    <s v="03.16.11"/>
    <x v="48"/>
    <x v="0"/>
    <x v="0"/>
    <s v="Direcção de Obras"/>
    <s v="03.16.11"/>
    <s v="Direcção de Obras"/>
    <s v="03.16.11"/>
    <x v="54"/>
    <x v="0"/>
    <x v="0"/>
    <x v="0"/>
    <x v="0"/>
    <x v="0"/>
    <x v="0"/>
    <x v="0"/>
    <x v="5"/>
    <s v="2023-05-22"/>
    <x v="1"/>
    <n v="1657"/>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29"/>
    <x v="3877"/>
    <x v="0"/>
    <x v="0"/>
    <x v="0"/>
    <s v="03.16.11"/>
    <x v="48"/>
    <x v="0"/>
    <x v="0"/>
    <s v="Direcção de Obras"/>
    <s v="03.16.11"/>
    <s v="Direcção de Obras"/>
    <s v="03.16.11"/>
    <x v="52"/>
    <x v="0"/>
    <x v="0"/>
    <x v="0"/>
    <x v="0"/>
    <x v="0"/>
    <x v="0"/>
    <x v="0"/>
    <x v="5"/>
    <s v="2023-05-22"/>
    <x v="1"/>
    <n v="29"/>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2282"/>
    <x v="3877"/>
    <x v="0"/>
    <x v="0"/>
    <x v="0"/>
    <s v="03.16.11"/>
    <x v="48"/>
    <x v="0"/>
    <x v="0"/>
    <s v="Direcção de Obras"/>
    <s v="03.16.11"/>
    <s v="Direcção de Obras"/>
    <s v="03.16.11"/>
    <x v="51"/>
    <x v="0"/>
    <x v="0"/>
    <x v="0"/>
    <x v="0"/>
    <x v="0"/>
    <x v="0"/>
    <x v="0"/>
    <x v="5"/>
    <s v="2023-05-22"/>
    <x v="1"/>
    <n v="2282"/>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21762"/>
    <x v="3877"/>
    <x v="0"/>
    <x v="0"/>
    <x v="0"/>
    <s v="03.16.11"/>
    <x v="48"/>
    <x v="0"/>
    <x v="0"/>
    <s v="Direcção de Obras"/>
    <s v="03.16.11"/>
    <s v="Direcção de Obras"/>
    <s v="03.16.11"/>
    <x v="37"/>
    <x v="0"/>
    <x v="0"/>
    <x v="0"/>
    <x v="1"/>
    <x v="0"/>
    <x v="0"/>
    <x v="0"/>
    <x v="5"/>
    <s v="2023-05-22"/>
    <x v="1"/>
    <n v="21762"/>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18208"/>
    <x v="3877"/>
    <x v="0"/>
    <x v="0"/>
    <x v="0"/>
    <s v="03.16.11"/>
    <x v="48"/>
    <x v="0"/>
    <x v="0"/>
    <s v="Direcção de Obras"/>
    <s v="03.16.11"/>
    <s v="Direcção de Obras"/>
    <s v="03.16.11"/>
    <x v="49"/>
    <x v="0"/>
    <x v="0"/>
    <x v="0"/>
    <x v="1"/>
    <x v="0"/>
    <x v="0"/>
    <x v="0"/>
    <x v="5"/>
    <s v="2023-05-22"/>
    <x v="1"/>
    <n v="18208"/>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8909"/>
    <x v="3877"/>
    <x v="0"/>
    <x v="0"/>
    <x v="0"/>
    <s v="03.16.11"/>
    <x v="48"/>
    <x v="0"/>
    <x v="0"/>
    <s v="Direcção de Obras"/>
    <s v="03.16.11"/>
    <s v="Direcção de Obras"/>
    <s v="03.16.11"/>
    <x v="48"/>
    <x v="0"/>
    <x v="0"/>
    <x v="0"/>
    <x v="1"/>
    <x v="0"/>
    <x v="0"/>
    <x v="0"/>
    <x v="5"/>
    <s v="2023-05-22"/>
    <x v="1"/>
    <n v="8909"/>
    <x v="0"/>
    <m/>
    <x v="0"/>
    <m/>
    <x v="6"/>
    <n v="100474706"/>
    <x v="0"/>
    <x v="3"/>
    <s v="Direcção de Obras"/>
    <s v="ORI"/>
    <x v="0"/>
    <m/>
    <x v="0"/>
    <x v="0"/>
    <x v="0"/>
    <x v="0"/>
    <x v="0"/>
    <x v="0"/>
    <x v="0"/>
    <x v="0"/>
    <x v="0"/>
    <x v="0"/>
    <x v="0"/>
    <s v="Direcção de Obras"/>
    <x v="0"/>
    <x v="0"/>
    <x v="0"/>
    <x v="0"/>
    <x v="0"/>
    <x v="0"/>
    <x v="0"/>
    <s v="000000"/>
    <x v="0"/>
    <x v="0"/>
    <x v="3"/>
    <x v="0"/>
    <s v="Pagamento de salário referente a 05-2023"/>
  </r>
  <r>
    <x v="0"/>
    <n v="0"/>
    <n v="0"/>
    <n v="0"/>
    <n v="20"/>
    <x v="3877"/>
    <x v="0"/>
    <x v="0"/>
    <x v="0"/>
    <s v="03.16.11"/>
    <x v="48"/>
    <x v="0"/>
    <x v="0"/>
    <s v="Direcção de Obras"/>
    <s v="03.16.11"/>
    <s v="Direcção de Obras"/>
    <s v="03.16.11"/>
    <x v="42"/>
    <x v="0"/>
    <x v="0"/>
    <x v="7"/>
    <x v="0"/>
    <x v="0"/>
    <x v="0"/>
    <x v="0"/>
    <x v="5"/>
    <s v="2023-05-22"/>
    <x v="1"/>
    <n v="20"/>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37"/>
    <x v="3877"/>
    <x v="0"/>
    <x v="0"/>
    <x v="0"/>
    <s v="03.16.11"/>
    <x v="48"/>
    <x v="0"/>
    <x v="0"/>
    <s v="Direcção de Obras"/>
    <s v="03.16.11"/>
    <s v="Direcção de Obras"/>
    <s v="03.16.11"/>
    <x v="54"/>
    <x v="0"/>
    <x v="0"/>
    <x v="0"/>
    <x v="0"/>
    <x v="0"/>
    <x v="0"/>
    <x v="0"/>
    <x v="5"/>
    <s v="2023-05-22"/>
    <x v="1"/>
    <n v="37"/>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0"/>
    <x v="3877"/>
    <x v="0"/>
    <x v="0"/>
    <x v="0"/>
    <s v="03.16.11"/>
    <x v="48"/>
    <x v="0"/>
    <x v="0"/>
    <s v="Direcção de Obras"/>
    <s v="03.16.11"/>
    <s v="Direcção de Obras"/>
    <s v="03.16.11"/>
    <x v="52"/>
    <x v="0"/>
    <x v="0"/>
    <x v="0"/>
    <x v="0"/>
    <x v="0"/>
    <x v="0"/>
    <x v="0"/>
    <x v="5"/>
    <s v="2023-05-22"/>
    <x v="1"/>
    <n v="0"/>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51"/>
    <x v="3877"/>
    <x v="0"/>
    <x v="0"/>
    <x v="0"/>
    <s v="03.16.11"/>
    <x v="48"/>
    <x v="0"/>
    <x v="0"/>
    <s v="Direcção de Obras"/>
    <s v="03.16.11"/>
    <s v="Direcção de Obras"/>
    <s v="03.16.11"/>
    <x v="51"/>
    <x v="0"/>
    <x v="0"/>
    <x v="0"/>
    <x v="0"/>
    <x v="0"/>
    <x v="0"/>
    <x v="0"/>
    <x v="5"/>
    <s v="2023-05-22"/>
    <x v="1"/>
    <n v="51"/>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488"/>
    <x v="3877"/>
    <x v="0"/>
    <x v="0"/>
    <x v="0"/>
    <s v="03.16.11"/>
    <x v="48"/>
    <x v="0"/>
    <x v="0"/>
    <s v="Direcção de Obras"/>
    <s v="03.16.11"/>
    <s v="Direcção de Obras"/>
    <s v="03.16.11"/>
    <x v="37"/>
    <x v="0"/>
    <x v="0"/>
    <x v="0"/>
    <x v="1"/>
    <x v="0"/>
    <x v="0"/>
    <x v="0"/>
    <x v="5"/>
    <s v="2023-05-22"/>
    <x v="1"/>
    <n v="488"/>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408"/>
    <x v="3877"/>
    <x v="0"/>
    <x v="0"/>
    <x v="0"/>
    <s v="03.16.11"/>
    <x v="48"/>
    <x v="0"/>
    <x v="0"/>
    <s v="Direcção de Obras"/>
    <s v="03.16.11"/>
    <s v="Direcção de Obras"/>
    <s v="03.16.11"/>
    <x v="49"/>
    <x v="0"/>
    <x v="0"/>
    <x v="0"/>
    <x v="1"/>
    <x v="0"/>
    <x v="0"/>
    <x v="0"/>
    <x v="5"/>
    <s v="2023-05-22"/>
    <x v="1"/>
    <n v="408"/>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203"/>
    <x v="3877"/>
    <x v="0"/>
    <x v="0"/>
    <x v="0"/>
    <s v="03.16.11"/>
    <x v="48"/>
    <x v="0"/>
    <x v="0"/>
    <s v="Direcção de Obras"/>
    <s v="03.16.11"/>
    <s v="Direcção de Obras"/>
    <s v="03.16.11"/>
    <x v="48"/>
    <x v="0"/>
    <x v="0"/>
    <x v="0"/>
    <x v="1"/>
    <x v="0"/>
    <x v="0"/>
    <x v="0"/>
    <x v="5"/>
    <s v="2023-05-22"/>
    <x v="1"/>
    <n v="203"/>
    <x v="0"/>
    <m/>
    <x v="0"/>
    <m/>
    <x v="51"/>
    <n v="100478987"/>
    <x v="0"/>
    <x v="5"/>
    <s v="Direcção de Obras"/>
    <s v="ORI"/>
    <x v="0"/>
    <m/>
    <x v="0"/>
    <x v="0"/>
    <x v="0"/>
    <x v="0"/>
    <x v="0"/>
    <x v="0"/>
    <x v="0"/>
    <x v="0"/>
    <x v="0"/>
    <x v="0"/>
    <x v="0"/>
    <s v="Direcção de Obras"/>
    <x v="0"/>
    <x v="0"/>
    <x v="0"/>
    <x v="0"/>
    <x v="0"/>
    <x v="0"/>
    <x v="0"/>
    <s v="000000"/>
    <x v="0"/>
    <x v="0"/>
    <x v="5"/>
    <x v="0"/>
    <s v="Pagamento de salário referente a 05-2023"/>
  </r>
  <r>
    <x v="0"/>
    <n v="0"/>
    <n v="0"/>
    <n v="0"/>
    <n v="10532"/>
    <x v="3877"/>
    <x v="0"/>
    <x v="0"/>
    <x v="0"/>
    <s v="03.16.11"/>
    <x v="48"/>
    <x v="0"/>
    <x v="0"/>
    <s v="Direcção de Obras"/>
    <s v="03.16.11"/>
    <s v="Direcção de Obras"/>
    <s v="03.16.11"/>
    <x v="42"/>
    <x v="0"/>
    <x v="0"/>
    <x v="7"/>
    <x v="0"/>
    <x v="0"/>
    <x v="0"/>
    <x v="0"/>
    <x v="5"/>
    <s v="2023-05-22"/>
    <x v="1"/>
    <n v="10532"/>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19602"/>
    <x v="3877"/>
    <x v="0"/>
    <x v="0"/>
    <x v="0"/>
    <s v="03.16.11"/>
    <x v="48"/>
    <x v="0"/>
    <x v="0"/>
    <s v="Direcção de Obras"/>
    <s v="03.16.11"/>
    <s v="Direcção de Obras"/>
    <s v="03.16.11"/>
    <x v="54"/>
    <x v="0"/>
    <x v="0"/>
    <x v="0"/>
    <x v="0"/>
    <x v="0"/>
    <x v="0"/>
    <x v="0"/>
    <x v="5"/>
    <s v="2023-05-22"/>
    <x v="1"/>
    <n v="19602"/>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346"/>
    <x v="3877"/>
    <x v="0"/>
    <x v="0"/>
    <x v="0"/>
    <s v="03.16.11"/>
    <x v="48"/>
    <x v="0"/>
    <x v="0"/>
    <s v="Direcção de Obras"/>
    <s v="03.16.11"/>
    <s v="Direcção de Obras"/>
    <s v="03.16.11"/>
    <x v="52"/>
    <x v="0"/>
    <x v="0"/>
    <x v="0"/>
    <x v="0"/>
    <x v="0"/>
    <x v="0"/>
    <x v="0"/>
    <x v="5"/>
    <s v="2023-05-22"/>
    <x v="1"/>
    <n v="346"/>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26990"/>
    <x v="3877"/>
    <x v="0"/>
    <x v="0"/>
    <x v="0"/>
    <s v="03.16.11"/>
    <x v="48"/>
    <x v="0"/>
    <x v="0"/>
    <s v="Direcção de Obras"/>
    <s v="03.16.11"/>
    <s v="Direcção de Obras"/>
    <s v="03.16.11"/>
    <x v="51"/>
    <x v="0"/>
    <x v="0"/>
    <x v="0"/>
    <x v="0"/>
    <x v="0"/>
    <x v="0"/>
    <x v="0"/>
    <x v="5"/>
    <s v="2023-05-22"/>
    <x v="1"/>
    <n v="26990"/>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257305"/>
    <x v="3877"/>
    <x v="0"/>
    <x v="0"/>
    <x v="0"/>
    <s v="03.16.11"/>
    <x v="48"/>
    <x v="0"/>
    <x v="0"/>
    <s v="Direcção de Obras"/>
    <s v="03.16.11"/>
    <s v="Direcção de Obras"/>
    <s v="03.16.11"/>
    <x v="37"/>
    <x v="0"/>
    <x v="0"/>
    <x v="0"/>
    <x v="1"/>
    <x v="0"/>
    <x v="0"/>
    <x v="0"/>
    <x v="5"/>
    <s v="2023-05-22"/>
    <x v="1"/>
    <n v="257305"/>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215279"/>
    <x v="3877"/>
    <x v="0"/>
    <x v="0"/>
    <x v="0"/>
    <s v="03.16.11"/>
    <x v="48"/>
    <x v="0"/>
    <x v="0"/>
    <s v="Direcção de Obras"/>
    <s v="03.16.11"/>
    <s v="Direcção de Obras"/>
    <s v="03.16.11"/>
    <x v="49"/>
    <x v="0"/>
    <x v="0"/>
    <x v="0"/>
    <x v="1"/>
    <x v="0"/>
    <x v="0"/>
    <x v="0"/>
    <x v="5"/>
    <s v="2023-05-22"/>
    <x v="1"/>
    <n v="215279"/>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105290"/>
    <x v="3877"/>
    <x v="0"/>
    <x v="0"/>
    <x v="0"/>
    <s v="03.16.11"/>
    <x v="48"/>
    <x v="0"/>
    <x v="0"/>
    <s v="Direcção de Obras"/>
    <s v="03.16.11"/>
    <s v="Direcção de Obras"/>
    <s v="03.16.11"/>
    <x v="48"/>
    <x v="0"/>
    <x v="0"/>
    <x v="0"/>
    <x v="1"/>
    <x v="0"/>
    <x v="0"/>
    <x v="0"/>
    <x v="5"/>
    <s v="2023-05-22"/>
    <x v="1"/>
    <n v="105290"/>
    <x v="0"/>
    <m/>
    <x v="0"/>
    <m/>
    <x v="4"/>
    <n v="100474693"/>
    <x v="0"/>
    <x v="0"/>
    <s v="Direcção de Obras"/>
    <s v="ORI"/>
    <x v="0"/>
    <m/>
    <x v="0"/>
    <x v="0"/>
    <x v="0"/>
    <x v="0"/>
    <x v="0"/>
    <x v="0"/>
    <x v="0"/>
    <x v="0"/>
    <x v="0"/>
    <x v="0"/>
    <x v="0"/>
    <s v="Direcção de Obras"/>
    <x v="0"/>
    <x v="0"/>
    <x v="0"/>
    <x v="0"/>
    <x v="0"/>
    <x v="0"/>
    <x v="0"/>
    <s v="000000"/>
    <x v="0"/>
    <x v="0"/>
    <x v="0"/>
    <x v="0"/>
    <s v="Pagamento de salário referente a 05-2023"/>
  </r>
  <r>
    <x v="0"/>
    <n v="0"/>
    <n v="0"/>
    <n v="0"/>
    <n v="616"/>
    <x v="3878"/>
    <x v="0"/>
    <x v="0"/>
    <x v="0"/>
    <s v="03.16.02"/>
    <x v="9"/>
    <x v="0"/>
    <x v="0"/>
    <s v="Gabinete do Presidente"/>
    <s v="03.16.02"/>
    <s v="Gabinete do Presidente"/>
    <s v="03.16.02"/>
    <x v="42"/>
    <x v="0"/>
    <x v="0"/>
    <x v="7"/>
    <x v="0"/>
    <x v="0"/>
    <x v="0"/>
    <x v="0"/>
    <x v="5"/>
    <s v="2023-05-22"/>
    <x v="1"/>
    <n v="616"/>
    <x v="0"/>
    <m/>
    <x v="0"/>
    <m/>
    <x v="2"/>
    <n v="100474696"/>
    <x v="0"/>
    <x v="2"/>
    <s v="Gabinete do Presidente"/>
    <s v="ORI"/>
    <x v="0"/>
    <m/>
    <x v="0"/>
    <x v="0"/>
    <x v="0"/>
    <x v="0"/>
    <x v="0"/>
    <x v="0"/>
    <x v="0"/>
    <x v="0"/>
    <x v="0"/>
    <x v="0"/>
    <x v="0"/>
    <s v="Gabinete do Presidente"/>
    <x v="0"/>
    <x v="0"/>
    <x v="0"/>
    <x v="0"/>
    <x v="0"/>
    <x v="0"/>
    <x v="0"/>
    <s v="000000"/>
    <x v="0"/>
    <x v="0"/>
    <x v="2"/>
    <x v="0"/>
    <s v="Pagamento de salário referente a 05-2023"/>
  </r>
  <r>
    <x v="0"/>
    <n v="0"/>
    <n v="0"/>
    <n v="0"/>
    <n v="1429"/>
    <x v="3878"/>
    <x v="0"/>
    <x v="0"/>
    <x v="0"/>
    <s v="03.16.02"/>
    <x v="9"/>
    <x v="0"/>
    <x v="0"/>
    <s v="Gabinete do Presidente"/>
    <s v="03.16.02"/>
    <s v="Gabinete do Presidente"/>
    <s v="03.16.02"/>
    <x v="62"/>
    <x v="0"/>
    <x v="0"/>
    <x v="0"/>
    <x v="0"/>
    <x v="0"/>
    <x v="0"/>
    <x v="0"/>
    <x v="5"/>
    <s v="2023-05-22"/>
    <x v="1"/>
    <n v="1429"/>
    <x v="0"/>
    <m/>
    <x v="0"/>
    <m/>
    <x v="2"/>
    <n v="100474696"/>
    <x v="0"/>
    <x v="2"/>
    <s v="Gabinete do Presidente"/>
    <s v="ORI"/>
    <x v="0"/>
    <m/>
    <x v="0"/>
    <x v="0"/>
    <x v="0"/>
    <x v="0"/>
    <x v="0"/>
    <x v="0"/>
    <x v="0"/>
    <x v="0"/>
    <x v="0"/>
    <x v="0"/>
    <x v="0"/>
    <s v="Gabinete do Presidente"/>
    <x v="0"/>
    <x v="0"/>
    <x v="0"/>
    <x v="0"/>
    <x v="0"/>
    <x v="0"/>
    <x v="0"/>
    <s v="000000"/>
    <x v="0"/>
    <x v="0"/>
    <x v="2"/>
    <x v="0"/>
    <s v="Pagamento de salário referente a 05-2023"/>
  </r>
  <r>
    <x v="0"/>
    <n v="0"/>
    <n v="0"/>
    <n v="0"/>
    <n v="4906"/>
    <x v="3878"/>
    <x v="0"/>
    <x v="0"/>
    <x v="0"/>
    <s v="03.16.02"/>
    <x v="9"/>
    <x v="0"/>
    <x v="0"/>
    <s v="Gabinete do Presidente"/>
    <s v="03.16.02"/>
    <s v="Gabinete do Presidente"/>
    <s v="03.16.02"/>
    <x v="51"/>
    <x v="0"/>
    <x v="0"/>
    <x v="0"/>
    <x v="0"/>
    <x v="0"/>
    <x v="0"/>
    <x v="0"/>
    <x v="5"/>
    <s v="2023-05-22"/>
    <x v="1"/>
    <n v="4906"/>
    <x v="0"/>
    <m/>
    <x v="0"/>
    <m/>
    <x v="2"/>
    <n v="100474696"/>
    <x v="0"/>
    <x v="2"/>
    <s v="Gabinete do Presidente"/>
    <s v="ORI"/>
    <x v="0"/>
    <m/>
    <x v="0"/>
    <x v="0"/>
    <x v="0"/>
    <x v="0"/>
    <x v="0"/>
    <x v="0"/>
    <x v="0"/>
    <x v="0"/>
    <x v="0"/>
    <x v="0"/>
    <x v="0"/>
    <s v="Gabinete do Presidente"/>
    <x v="0"/>
    <x v="0"/>
    <x v="0"/>
    <x v="0"/>
    <x v="0"/>
    <x v="0"/>
    <x v="0"/>
    <s v="000000"/>
    <x v="0"/>
    <x v="0"/>
    <x v="2"/>
    <x v="0"/>
    <s v="Pagamento de salário referente a 05-2023"/>
  </r>
  <r>
    <x v="0"/>
    <n v="0"/>
    <n v="0"/>
    <n v="0"/>
    <n v="18458"/>
    <x v="3878"/>
    <x v="0"/>
    <x v="0"/>
    <x v="0"/>
    <s v="03.16.02"/>
    <x v="9"/>
    <x v="0"/>
    <x v="0"/>
    <s v="Gabinete do Presidente"/>
    <s v="03.16.02"/>
    <s v="Gabinete do Presidente"/>
    <s v="03.16.02"/>
    <x v="48"/>
    <x v="0"/>
    <x v="0"/>
    <x v="0"/>
    <x v="1"/>
    <x v="0"/>
    <x v="0"/>
    <x v="0"/>
    <x v="5"/>
    <s v="2023-05-22"/>
    <x v="1"/>
    <n v="18458"/>
    <x v="0"/>
    <m/>
    <x v="0"/>
    <m/>
    <x v="2"/>
    <n v="100474696"/>
    <x v="0"/>
    <x v="2"/>
    <s v="Gabinete do Presidente"/>
    <s v="ORI"/>
    <x v="0"/>
    <m/>
    <x v="0"/>
    <x v="0"/>
    <x v="0"/>
    <x v="0"/>
    <x v="0"/>
    <x v="0"/>
    <x v="0"/>
    <x v="0"/>
    <x v="0"/>
    <x v="0"/>
    <x v="0"/>
    <s v="Gabinete do Presidente"/>
    <x v="0"/>
    <x v="0"/>
    <x v="0"/>
    <x v="0"/>
    <x v="0"/>
    <x v="0"/>
    <x v="0"/>
    <s v="000000"/>
    <x v="0"/>
    <x v="0"/>
    <x v="2"/>
    <x v="0"/>
    <s v="Pagamento de salário referente a 05-2023"/>
  </r>
  <r>
    <x v="0"/>
    <n v="0"/>
    <n v="0"/>
    <n v="0"/>
    <n v="511"/>
    <x v="3878"/>
    <x v="0"/>
    <x v="0"/>
    <x v="0"/>
    <s v="03.16.02"/>
    <x v="9"/>
    <x v="0"/>
    <x v="0"/>
    <s v="Gabinete do Presidente"/>
    <s v="03.16.02"/>
    <s v="Gabinete do Presidente"/>
    <s v="03.16.02"/>
    <x v="42"/>
    <x v="0"/>
    <x v="0"/>
    <x v="7"/>
    <x v="0"/>
    <x v="0"/>
    <x v="0"/>
    <x v="0"/>
    <x v="5"/>
    <s v="2023-05-22"/>
    <x v="1"/>
    <n v="511"/>
    <x v="0"/>
    <m/>
    <x v="0"/>
    <m/>
    <x v="6"/>
    <n v="100474706"/>
    <x v="0"/>
    <x v="3"/>
    <s v="Gabinete do Presidente"/>
    <s v="ORI"/>
    <x v="0"/>
    <m/>
    <x v="0"/>
    <x v="0"/>
    <x v="0"/>
    <x v="0"/>
    <x v="0"/>
    <x v="0"/>
    <x v="0"/>
    <x v="0"/>
    <x v="0"/>
    <x v="0"/>
    <x v="0"/>
    <s v="Gabinete do Presidente"/>
    <x v="0"/>
    <x v="0"/>
    <x v="0"/>
    <x v="0"/>
    <x v="0"/>
    <x v="0"/>
    <x v="0"/>
    <s v="000000"/>
    <x v="0"/>
    <x v="0"/>
    <x v="3"/>
    <x v="0"/>
    <s v="Pagamento de salário referente a 05-2023"/>
  </r>
  <r>
    <x v="0"/>
    <n v="0"/>
    <n v="0"/>
    <n v="0"/>
    <n v="1185"/>
    <x v="3878"/>
    <x v="0"/>
    <x v="0"/>
    <x v="0"/>
    <s v="03.16.02"/>
    <x v="9"/>
    <x v="0"/>
    <x v="0"/>
    <s v="Gabinete do Presidente"/>
    <s v="03.16.02"/>
    <s v="Gabinete do Presidente"/>
    <s v="03.16.02"/>
    <x v="62"/>
    <x v="0"/>
    <x v="0"/>
    <x v="0"/>
    <x v="0"/>
    <x v="0"/>
    <x v="0"/>
    <x v="0"/>
    <x v="5"/>
    <s v="2023-05-22"/>
    <x v="1"/>
    <n v="1185"/>
    <x v="0"/>
    <m/>
    <x v="0"/>
    <m/>
    <x v="6"/>
    <n v="100474706"/>
    <x v="0"/>
    <x v="3"/>
    <s v="Gabinete do Presidente"/>
    <s v="ORI"/>
    <x v="0"/>
    <m/>
    <x v="0"/>
    <x v="0"/>
    <x v="0"/>
    <x v="0"/>
    <x v="0"/>
    <x v="0"/>
    <x v="0"/>
    <x v="0"/>
    <x v="0"/>
    <x v="0"/>
    <x v="0"/>
    <s v="Gabinete do Presidente"/>
    <x v="0"/>
    <x v="0"/>
    <x v="0"/>
    <x v="0"/>
    <x v="0"/>
    <x v="0"/>
    <x v="0"/>
    <s v="000000"/>
    <x v="0"/>
    <x v="0"/>
    <x v="3"/>
    <x v="0"/>
    <s v="Pagamento de salário referente a 05-2023"/>
  </r>
  <r>
    <x v="0"/>
    <n v="0"/>
    <n v="0"/>
    <n v="0"/>
    <n v="4067"/>
    <x v="3878"/>
    <x v="0"/>
    <x v="0"/>
    <x v="0"/>
    <s v="03.16.02"/>
    <x v="9"/>
    <x v="0"/>
    <x v="0"/>
    <s v="Gabinete do Presidente"/>
    <s v="03.16.02"/>
    <s v="Gabinete do Presidente"/>
    <s v="03.16.02"/>
    <x v="51"/>
    <x v="0"/>
    <x v="0"/>
    <x v="0"/>
    <x v="0"/>
    <x v="0"/>
    <x v="0"/>
    <x v="0"/>
    <x v="5"/>
    <s v="2023-05-22"/>
    <x v="1"/>
    <n v="4067"/>
    <x v="0"/>
    <m/>
    <x v="0"/>
    <m/>
    <x v="6"/>
    <n v="100474706"/>
    <x v="0"/>
    <x v="3"/>
    <s v="Gabinete do Presidente"/>
    <s v="ORI"/>
    <x v="0"/>
    <m/>
    <x v="0"/>
    <x v="0"/>
    <x v="0"/>
    <x v="0"/>
    <x v="0"/>
    <x v="0"/>
    <x v="0"/>
    <x v="0"/>
    <x v="0"/>
    <x v="0"/>
    <x v="0"/>
    <s v="Gabinete do Presidente"/>
    <x v="0"/>
    <x v="0"/>
    <x v="0"/>
    <x v="0"/>
    <x v="0"/>
    <x v="0"/>
    <x v="0"/>
    <s v="000000"/>
    <x v="0"/>
    <x v="0"/>
    <x v="3"/>
    <x v="0"/>
    <s v="Pagamento de salário referente a 05-2023"/>
  </r>
  <r>
    <x v="0"/>
    <n v="0"/>
    <n v="0"/>
    <n v="0"/>
    <n v="15302"/>
    <x v="3878"/>
    <x v="0"/>
    <x v="0"/>
    <x v="0"/>
    <s v="03.16.02"/>
    <x v="9"/>
    <x v="0"/>
    <x v="0"/>
    <s v="Gabinete do Presidente"/>
    <s v="03.16.02"/>
    <s v="Gabinete do Presidente"/>
    <s v="03.16.02"/>
    <x v="48"/>
    <x v="0"/>
    <x v="0"/>
    <x v="0"/>
    <x v="1"/>
    <x v="0"/>
    <x v="0"/>
    <x v="0"/>
    <x v="5"/>
    <s v="2023-05-22"/>
    <x v="1"/>
    <n v="15302"/>
    <x v="0"/>
    <m/>
    <x v="0"/>
    <m/>
    <x v="6"/>
    <n v="100474706"/>
    <x v="0"/>
    <x v="3"/>
    <s v="Gabinete do Presidente"/>
    <s v="ORI"/>
    <x v="0"/>
    <m/>
    <x v="0"/>
    <x v="0"/>
    <x v="0"/>
    <x v="0"/>
    <x v="0"/>
    <x v="0"/>
    <x v="0"/>
    <x v="0"/>
    <x v="0"/>
    <x v="0"/>
    <x v="0"/>
    <s v="Gabinete do Presidente"/>
    <x v="0"/>
    <x v="0"/>
    <x v="0"/>
    <x v="0"/>
    <x v="0"/>
    <x v="0"/>
    <x v="0"/>
    <s v="000000"/>
    <x v="0"/>
    <x v="0"/>
    <x v="3"/>
    <x v="0"/>
    <s v="Pagamento de salário referente a 05-2023"/>
  </r>
  <r>
    <x v="0"/>
    <n v="0"/>
    <n v="0"/>
    <n v="0"/>
    <n v="7673"/>
    <x v="3878"/>
    <x v="0"/>
    <x v="0"/>
    <x v="0"/>
    <s v="03.16.02"/>
    <x v="9"/>
    <x v="0"/>
    <x v="0"/>
    <s v="Gabinete do Presidente"/>
    <s v="03.16.02"/>
    <s v="Gabinete do Presidente"/>
    <s v="03.16.02"/>
    <x v="42"/>
    <x v="0"/>
    <x v="0"/>
    <x v="7"/>
    <x v="0"/>
    <x v="0"/>
    <x v="0"/>
    <x v="0"/>
    <x v="5"/>
    <s v="2023-05-22"/>
    <x v="1"/>
    <n v="7673"/>
    <x v="0"/>
    <m/>
    <x v="0"/>
    <m/>
    <x v="4"/>
    <n v="100474693"/>
    <x v="0"/>
    <x v="0"/>
    <s v="Gabinete do Presidente"/>
    <s v="ORI"/>
    <x v="0"/>
    <m/>
    <x v="0"/>
    <x v="0"/>
    <x v="0"/>
    <x v="0"/>
    <x v="0"/>
    <x v="0"/>
    <x v="0"/>
    <x v="0"/>
    <x v="0"/>
    <x v="0"/>
    <x v="0"/>
    <s v="Gabinete do Presidente"/>
    <x v="0"/>
    <x v="0"/>
    <x v="0"/>
    <x v="0"/>
    <x v="0"/>
    <x v="0"/>
    <x v="0"/>
    <s v="000000"/>
    <x v="0"/>
    <x v="0"/>
    <x v="0"/>
    <x v="0"/>
    <s v="Pagamento de salário referente a 05-2023"/>
  </r>
  <r>
    <x v="0"/>
    <n v="0"/>
    <n v="0"/>
    <n v="0"/>
    <n v="17786"/>
    <x v="3878"/>
    <x v="0"/>
    <x v="0"/>
    <x v="0"/>
    <s v="03.16.02"/>
    <x v="9"/>
    <x v="0"/>
    <x v="0"/>
    <s v="Gabinete do Presidente"/>
    <s v="03.16.02"/>
    <s v="Gabinete do Presidente"/>
    <s v="03.16.02"/>
    <x v="62"/>
    <x v="0"/>
    <x v="0"/>
    <x v="0"/>
    <x v="0"/>
    <x v="0"/>
    <x v="0"/>
    <x v="0"/>
    <x v="5"/>
    <s v="2023-05-22"/>
    <x v="1"/>
    <n v="17786"/>
    <x v="0"/>
    <m/>
    <x v="0"/>
    <m/>
    <x v="4"/>
    <n v="100474693"/>
    <x v="0"/>
    <x v="0"/>
    <s v="Gabinete do Presidente"/>
    <s v="ORI"/>
    <x v="0"/>
    <m/>
    <x v="0"/>
    <x v="0"/>
    <x v="0"/>
    <x v="0"/>
    <x v="0"/>
    <x v="0"/>
    <x v="0"/>
    <x v="0"/>
    <x v="0"/>
    <x v="0"/>
    <x v="0"/>
    <s v="Gabinete do Presidente"/>
    <x v="0"/>
    <x v="0"/>
    <x v="0"/>
    <x v="0"/>
    <x v="0"/>
    <x v="0"/>
    <x v="0"/>
    <s v="000000"/>
    <x v="0"/>
    <x v="0"/>
    <x v="0"/>
    <x v="0"/>
    <s v="Pagamento de salário referente a 05-2023"/>
  </r>
  <r>
    <x v="0"/>
    <n v="0"/>
    <n v="0"/>
    <n v="0"/>
    <n v="61027"/>
    <x v="3878"/>
    <x v="0"/>
    <x v="0"/>
    <x v="0"/>
    <s v="03.16.02"/>
    <x v="9"/>
    <x v="0"/>
    <x v="0"/>
    <s v="Gabinete do Presidente"/>
    <s v="03.16.02"/>
    <s v="Gabinete do Presidente"/>
    <s v="03.16.02"/>
    <x v="51"/>
    <x v="0"/>
    <x v="0"/>
    <x v="0"/>
    <x v="0"/>
    <x v="0"/>
    <x v="0"/>
    <x v="0"/>
    <x v="5"/>
    <s v="2023-05-22"/>
    <x v="1"/>
    <n v="61027"/>
    <x v="0"/>
    <m/>
    <x v="0"/>
    <m/>
    <x v="4"/>
    <n v="100474693"/>
    <x v="0"/>
    <x v="0"/>
    <s v="Gabinete do Presidente"/>
    <s v="ORI"/>
    <x v="0"/>
    <m/>
    <x v="0"/>
    <x v="0"/>
    <x v="0"/>
    <x v="0"/>
    <x v="0"/>
    <x v="0"/>
    <x v="0"/>
    <x v="0"/>
    <x v="0"/>
    <x v="0"/>
    <x v="0"/>
    <s v="Gabinete do Presidente"/>
    <x v="0"/>
    <x v="0"/>
    <x v="0"/>
    <x v="0"/>
    <x v="0"/>
    <x v="0"/>
    <x v="0"/>
    <s v="000000"/>
    <x v="0"/>
    <x v="0"/>
    <x v="0"/>
    <x v="0"/>
    <s v="Pagamento de salário referente a 05-2023"/>
  </r>
  <r>
    <x v="0"/>
    <n v="0"/>
    <n v="0"/>
    <n v="0"/>
    <n v="229553"/>
    <x v="3878"/>
    <x v="0"/>
    <x v="0"/>
    <x v="0"/>
    <s v="03.16.02"/>
    <x v="9"/>
    <x v="0"/>
    <x v="0"/>
    <s v="Gabinete do Presidente"/>
    <s v="03.16.02"/>
    <s v="Gabinete do Presidente"/>
    <s v="03.16.02"/>
    <x v="48"/>
    <x v="0"/>
    <x v="0"/>
    <x v="0"/>
    <x v="1"/>
    <x v="0"/>
    <x v="0"/>
    <x v="0"/>
    <x v="5"/>
    <s v="2023-05-22"/>
    <x v="1"/>
    <n v="229553"/>
    <x v="0"/>
    <m/>
    <x v="0"/>
    <m/>
    <x v="4"/>
    <n v="100474693"/>
    <x v="0"/>
    <x v="0"/>
    <s v="Gabinete do Presidente"/>
    <s v="ORI"/>
    <x v="0"/>
    <m/>
    <x v="0"/>
    <x v="0"/>
    <x v="0"/>
    <x v="0"/>
    <x v="0"/>
    <x v="0"/>
    <x v="0"/>
    <x v="0"/>
    <x v="0"/>
    <x v="0"/>
    <x v="0"/>
    <s v="Gabinete do Presidente"/>
    <x v="0"/>
    <x v="0"/>
    <x v="0"/>
    <x v="0"/>
    <x v="0"/>
    <x v="0"/>
    <x v="0"/>
    <s v="000000"/>
    <x v="0"/>
    <x v="0"/>
    <x v="0"/>
    <x v="0"/>
    <s v="Pagamento de salário referente a 05-2023"/>
  </r>
  <r>
    <x v="0"/>
    <n v="0"/>
    <n v="0"/>
    <n v="0"/>
    <n v="9792"/>
    <x v="3879"/>
    <x v="0"/>
    <x v="1"/>
    <x v="0"/>
    <s v="80.02.10.01"/>
    <x v="6"/>
    <x v="2"/>
    <x v="2"/>
    <s v="Outros"/>
    <s v="80.02.10"/>
    <s v="Outros"/>
    <s v="80.02.10"/>
    <x v="12"/>
    <x v="0"/>
    <x v="2"/>
    <x v="0"/>
    <x v="1"/>
    <x v="2"/>
    <x v="1"/>
    <x v="0"/>
    <x v="7"/>
    <s v="2023-08-28"/>
    <x v="2"/>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50"/>
    <x v="3880"/>
    <x v="0"/>
    <x v="0"/>
    <x v="0"/>
    <s v="01.25.04.22"/>
    <x v="17"/>
    <x v="1"/>
    <x v="1"/>
    <s v="Cultura"/>
    <s v="01.25.04"/>
    <s v="Cultura"/>
    <s v="01.25.04"/>
    <x v="21"/>
    <x v="0"/>
    <x v="5"/>
    <x v="8"/>
    <x v="0"/>
    <x v="1"/>
    <x v="0"/>
    <x v="0"/>
    <x v="9"/>
    <s v="2023-11-08"/>
    <x v="3"/>
    <n v="165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dos restantes 50% da proposta a favor do Sr. Domingos Pereira Sanches, referente a aluguer de som, no dia Nacional dos Pescadores, conforme anexo.  "/>
  </r>
  <r>
    <x v="0"/>
    <n v="0"/>
    <n v="0"/>
    <n v="0"/>
    <n v="284947"/>
    <x v="3881"/>
    <x v="0"/>
    <x v="0"/>
    <x v="0"/>
    <s v="01.27.04.10"/>
    <x v="13"/>
    <x v="4"/>
    <x v="5"/>
    <s v="Infra-Estruturas e Transportes"/>
    <s v="01.27.04"/>
    <s v="Infra-Estruturas e Transportes"/>
    <s v="01.27.04"/>
    <x v="21"/>
    <x v="0"/>
    <x v="5"/>
    <x v="8"/>
    <x v="0"/>
    <x v="1"/>
    <x v="0"/>
    <x v="0"/>
    <x v="9"/>
    <s v="2023-11-02"/>
    <x v="3"/>
    <n v="284947"/>
    <x v="0"/>
    <m/>
    <x v="0"/>
    <m/>
    <x v="445"/>
    <n v="100475912"/>
    <x v="0"/>
    <x v="0"/>
    <s v="Plano de Mitigação as secas e maus anos agrícolas"/>
    <s v="ORI"/>
    <x v="0"/>
    <m/>
    <x v="0"/>
    <x v="0"/>
    <x v="0"/>
    <x v="0"/>
    <x v="0"/>
    <x v="0"/>
    <x v="0"/>
    <x v="0"/>
    <x v="0"/>
    <x v="0"/>
    <x v="0"/>
    <s v="Plano de Mitigação as secas e maus anos agrícolas"/>
    <x v="0"/>
    <x v="0"/>
    <x v="0"/>
    <x v="0"/>
    <x v="1"/>
    <x v="0"/>
    <x v="0"/>
    <s v="000000"/>
    <x v="0"/>
    <x v="0"/>
    <x v="0"/>
    <x v="0"/>
    <s v="Pagamento mais uma parte do valor de fatura, referente a limpeza de caminhos, conforme fatura em anexo."/>
  </r>
  <r>
    <x v="0"/>
    <n v="0"/>
    <n v="0"/>
    <n v="0"/>
    <n v="200"/>
    <x v="3882"/>
    <x v="0"/>
    <x v="0"/>
    <x v="0"/>
    <s v="03.16.15"/>
    <x v="0"/>
    <x v="0"/>
    <x v="0"/>
    <s v="Direção Financeira"/>
    <s v="03.16.15"/>
    <s v="Direção Financeira"/>
    <s v="03.16.15"/>
    <x v="15"/>
    <x v="0"/>
    <x v="0"/>
    <x v="0"/>
    <x v="0"/>
    <x v="0"/>
    <x v="0"/>
    <x v="0"/>
    <x v="0"/>
    <s v="2023-01-26"/>
    <x v="0"/>
    <n v="200"/>
    <x v="0"/>
    <m/>
    <x v="0"/>
    <m/>
    <x v="8"/>
    <n v="100474914"/>
    <x v="0"/>
    <x v="0"/>
    <s v="Direção Financeira"/>
    <s v="ORI"/>
    <x v="0"/>
    <m/>
    <x v="0"/>
    <x v="0"/>
    <x v="0"/>
    <x v="0"/>
    <x v="0"/>
    <x v="0"/>
    <x v="0"/>
    <x v="0"/>
    <x v="0"/>
    <x v="0"/>
    <x v="0"/>
    <s v="Direção Financeira"/>
    <x v="0"/>
    <x v="0"/>
    <x v="0"/>
    <x v="0"/>
    <x v="0"/>
    <x v="0"/>
    <x v="0"/>
    <s v="000000"/>
    <x v="0"/>
    <x v="0"/>
    <x v="0"/>
    <x v="0"/>
    <s v="Pagamento, pela aquisição de um par de dobradiça para o concerto do portão de proteção civil, conforme fatura e proposta em anexo."/>
  </r>
  <r>
    <x v="0"/>
    <n v="0"/>
    <n v="0"/>
    <n v="0"/>
    <n v="22500"/>
    <x v="3883"/>
    <x v="0"/>
    <x v="1"/>
    <x v="0"/>
    <s v="80.02.01"/>
    <x v="2"/>
    <x v="2"/>
    <x v="2"/>
    <s v="Retenções Iur"/>
    <s v="80.02.01"/>
    <s v="Retenções Iur"/>
    <s v="80.02.01"/>
    <x v="2"/>
    <x v="0"/>
    <x v="2"/>
    <x v="0"/>
    <x v="1"/>
    <x v="2"/>
    <x v="1"/>
    <x v="0"/>
    <x v="0"/>
    <s v="2023-01-26"/>
    <x v="0"/>
    <n v="22500"/>
    <x v="0"/>
    <m/>
    <x v="0"/>
    <m/>
    <x v="2"/>
    <n v="100474696"/>
    <x v="0"/>
    <x v="0"/>
    <s v="Retenções Iur"/>
    <s v="ORI"/>
    <x v="0"/>
    <s v="RIUR"/>
    <x v="0"/>
    <x v="0"/>
    <x v="0"/>
    <x v="0"/>
    <x v="0"/>
    <x v="0"/>
    <x v="0"/>
    <x v="0"/>
    <x v="0"/>
    <x v="0"/>
    <x v="0"/>
    <s v="Retenções Iur"/>
    <x v="0"/>
    <x v="0"/>
    <x v="0"/>
    <x v="0"/>
    <x v="2"/>
    <x v="0"/>
    <x v="0"/>
    <s v="000000"/>
    <x v="0"/>
    <x v="1"/>
    <x v="0"/>
    <x v="0"/>
    <s v="RETENCAO OT"/>
  </r>
  <r>
    <x v="2"/>
    <n v="0"/>
    <n v="0"/>
    <n v="0"/>
    <n v="50000"/>
    <x v="3884"/>
    <x v="0"/>
    <x v="0"/>
    <x v="0"/>
    <s v="01.26.02.07"/>
    <x v="28"/>
    <x v="5"/>
    <x v="6"/>
    <s v="Pesca"/>
    <s v="01.26.02"/>
    <s v="Pesca"/>
    <s v="01.26.02"/>
    <x v="20"/>
    <x v="0"/>
    <x v="0"/>
    <x v="0"/>
    <x v="0"/>
    <x v="1"/>
    <x v="2"/>
    <x v="0"/>
    <x v="0"/>
    <s v="2023-01-30"/>
    <x v="0"/>
    <n v="50000"/>
    <x v="0"/>
    <m/>
    <x v="0"/>
    <m/>
    <x v="124"/>
    <n v="100478943"/>
    <x v="0"/>
    <x v="0"/>
    <s v="Apoio para Aquisição de Materiais de Pescas e Botes"/>
    <s v="ORI"/>
    <x v="0"/>
    <m/>
    <x v="0"/>
    <x v="0"/>
    <x v="0"/>
    <x v="0"/>
    <x v="0"/>
    <x v="0"/>
    <x v="0"/>
    <x v="0"/>
    <x v="0"/>
    <x v="0"/>
    <x v="0"/>
    <s v="Apoio para Aquisição de Materiais de Pescas e Botes"/>
    <x v="0"/>
    <x v="0"/>
    <x v="0"/>
    <x v="0"/>
    <x v="1"/>
    <x v="0"/>
    <x v="0"/>
    <s v="000000"/>
    <x v="0"/>
    <x v="0"/>
    <x v="0"/>
    <x v="0"/>
    <s v="Pagamento á Comercio, Construções Transporte MA, referente a aluguer de um camião para transporte de terras, no âmbito da construção da estação de bombagem de combustível para pescadores, conforme proposta em anexo.  "/>
  </r>
  <r>
    <x v="0"/>
    <n v="0"/>
    <n v="0"/>
    <n v="0"/>
    <n v="1100"/>
    <x v="3885"/>
    <x v="0"/>
    <x v="1"/>
    <x v="0"/>
    <s v="03.03.10"/>
    <x v="4"/>
    <x v="0"/>
    <x v="3"/>
    <s v="Receitas Da Câmara"/>
    <s v="03.03.10"/>
    <s v="Receitas Da Câmara"/>
    <s v="03.03.10"/>
    <x v="5"/>
    <x v="0"/>
    <x v="0"/>
    <x v="4"/>
    <x v="0"/>
    <x v="0"/>
    <x v="1"/>
    <x v="0"/>
    <x v="1"/>
    <s v="2023-02-06"/>
    <x v="0"/>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70"/>
    <x v="3886"/>
    <x v="0"/>
    <x v="1"/>
    <x v="0"/>
    <s v="03.03.10"/>
    <x v="4"/>
    <x v="0"/>
    <x v="3"/>
    <s v="Receitas Da Câmara"/>
    <s v="03.03.10"/>
    <s v="Receitas Da Câmara"/>
    <s v="03.03.10"/>
    <x v="11"/>
    <x v="0"/>
    <x v="3"/>
    <x v="3"/>
    <x v="0"/>
    <x v="0"/>
    <x v="1"/>
    <x v="0"/>
    <x v="1"/>
    <s v="2023-02-06"/>
    <x v="0"/>
    <n v="887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
    <x v="3887"/>
    <x v="0"/>
    <x v="1"/>
    <x v="0"/>
    <s v="03.03.10"/>
    <x v="4"/>
    <x v="0"/>
    <x v="3"/>
    <s v="Receitas Da Câmara"/>
    <s v="03.03.10"/>
    <s v="Receitas Da Câmara"/>
    <s v="03.03.10"/>
    <x v="33"/>
    <x v="0"/>
    <x v="0"/>
    <x v="0"/>
    <x v="0"/>
    <x v="0"/>
    <x v="1"/>
    <x v="0"/>
    <x v="1"/>
    <s v="2023-02-06"/>
    <x v="0"/>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3888"/>
    <x v="0"/>
    <x v="1"/>
    <x v="0"/>
    <s v="03.03.10"/>
    <x v="4"/>
    <x v="0"/>
    <x v="3"/>
    <s v="Receitas Da Câmara"/>
    <s v="03.03.10"/>
    <s v="Receitas Da Câmara"/>
    <s v="03.03.10"/>
    <x v="4"/>
    <x v="0"/>
    <x v="3"/>
    <x v="3"/>
    <x v="0"/>
    <x v="0"/>
    <x v="1"/>
    <x v="0"/>
    <x v="1"/>
    <s v="2023-02-06"/>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306"/>
    <x v="3889"/>
    <x v="0"/>
    <x v="1"/>
    <x v="0"/>
    <s v="03.03.10"/>
    <x v="4"/>
    <x v="0"/>
    <x v="3"/>
    <s v="Receitas Da Câmara"/>
    <s v="03.03.10"/>
    <s v="Receitas Da Câmara"/>
    <s v="03.03.10"/>
    <x v="28"/>
    <x v="0"/>
    <x v="3"/>
    <x v="3"/>
    <x v="0"/>
    <x v="0"/>
    <x v="1"/>
    <x v="0"/>
    <x v="1"/>
    <s v="2023-02-06"/>
    <x v="0"/>
    <n v="93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5"/>
    <x v="3890"/>
    <x v="0"/>
    <x v="1"/>
    <x v="0"/>
    <s v="03.03.10"/>
    <x v="4"/>
    <x v="0"/>
    <x v="3"/>
    <s v="Receitas Da Câmara"/>
    <s v="03.03.10"/>
    <s v="Receitas Da Câmara"/>
    <s v="03.03.10"/>
    <x v="25"/>
    <x v="0"/>
    <x v="3"/>
    <x v="3"/>
    <x v="0"/>
    <x v="0"/>
    <x v="1"/>
    <x v="0"/>
    <x v="1"/>
    <s v="2023-02-06"/>
    <x v="0"/>
    <n v="9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5"/>
    <x v="3891"/>
    <x v="0"/>
    <x v="1"/>
    <x v="0"/>
    <s v="03.03.10"/>
    <x v="4"/>
    <x v="0"/>
    <x v="3"/>
    <s v="Receitas Da Câmara"/>
    <s v="03.03.10"/>
    <s v="Receitas Da Câmara"/>
    <s v="03.03.10"/>
    <x v="6"/>
    <x v="0"/>
    <x v="3"/>
    <x v="3"/>
    <x v="0"/>
    <x v="0"/>
    <x v="1"/>
    <x v="0"/>
    <x v="1"/>
    <s v="2023-02-06"/>
    <x v="0"/>
    <n v="27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20"/>
    <x v="3892"/>
    <x v="0"/>
    <x v="1"/>
    <x v="0"/>
    <s v="03.03.10"/>
    <x v="4"/>
    <x v="0"/>
    <x v="3"/>
    <s v="Receitas Da Câmara"/>
    <s v="03.03.10"/>
    <s v="Receitas Da Câmara"/>
    <s v="03.03.10"/>
    <x v="9"/>
    <x v="0"/>
    <x v="3"/>
    <x v="3"/>
    <x v="0"/>
    <x v="0"/>
    <x v="1"/>
    <x v="0"/>
    <x v="1"/>
    <s v="2023-02-06"/>
    <x v="0"/>
    <n v="5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3893"/>
    <x v="0"/>
    <x v="1"/>
    <x v="0"/>
    <s v="03.03.10"/>
    <x v="4"/>
    <x v="0"/>
    <x v="3"/>
    <s v="Receitas Da Câmara"/>
    <s v="03.03.10"/>
    <s v="Receitas Da Câmara"/>
    <s v="03.03.10"/>
    <x v="26"/>
    <x v="0"/>
    <x v="3"/>
    <x v="3"/>
    <x v="0"/>
    <x v="0"/>
    <x v="1"/>
    <x v="0"/>
    <x v="1"/>
    <s v="2023-02-06"/>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7000"/>
    <x v="3894"/>
    <x v="0"/>
    <x v="1"/>
    <x v="0"/>
    <s v="03.03.10"/>
    <x v="4"/>
    <x v="0"/>
    <x v="3"/>
    <s v="Receitas Da Câmara"/>
    <s v="03.03.10"/>
    <s v="Receitas Da Câmara"/>
    <s v="03.03.10"/>
    <x v="27"/>
    <x v="0"/>
    <x v="3"/>
    <x v="3"/>
    <x v="0"/>
    <x v="0"/>
    <x v="1"/>
    <x v="0"/>
    <x v="1"/>
    <s v="2023-02-06"/>
    <x v="0"/>
    <n v="77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846"/>
    <x v="3895"/>
    <x v="0"/>
    <x v="1"/>
    <x v="0"/>
    <s v="03.03.10"/>
    <x v="4"/>
    <x v="0"/>
    <x v="3"/>
    <s v="Receitas Da Câmara"/>
    <s v="03.03.10"/>
    <s v="Receitas Da Câmara"/>
    <s v="03.03.10"/>
    <x v="8"/>
    <x v="0"/>
    <x v="0"/>
    <x v="0"/>
    <x v="0"/>
    <x v="0"/>
    <x v="1"/>
    <x v="0"/>
    <x v="1"/>
    <s v="2023-02-06"/>
    <x v="0"/>
    <n v="2384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3896"/>
    <x v="0"/>
    <x v="1"/>
    <x v="0"/>
    <s v="03.03.10"/>
    <x v="4"/>
    <x v="0"/>
    <x v="3"/>
    <s v="Receitas Da Câmara"/>
    <s v="03.03.10"/>
    <s v="Receitas Da Câmara"/>
    <s v="03.03.10"/>
    <x v="10"/>
    <x v="0"/>
    <x v="3"/>
    <x v="5"/>
    <x v="0"/>
    <x v="0"/>
    <x v="1"/>
    <x v="0"/>
    <x v="1"/>
    <s v="2023-02-06"/>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60"/>
    <x v="3897"/>
    <x v="0"/>
    <x v="1"/>
    <x v="0"/>
    <s v="03.03.10"/>
    <x v="4"/>
    <x v="0"/>
    <x v="3"/>
    <s v="Receitas Da Câmara"/>
    <s v="03.03.10"/>
    <s v="Receitas Da Câmara"/>
    <s v="03.03.10"/>
    <x v="22"/>
    <x v="0"/>
    <x v="3"/>
    <x v="3"/>
    <x v="0"/>
    <x v="0"/>
    <x v="1"/>
    <x v="0"/>
    <x v="1"/>
    <s v="2023-02-06"/>
    <x v="0"/>
    <n v="7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60"/>
    <x v="3898"/>
    <x v="0"/>
    <x v="1"/>
    <x v="0"/>
    <s v="03.03.10"/>
    <x v="4"/>
    <x v="0"/>
    <x v="3"/>
    <s v="Receitas Da Câmara"/>
    <s v="03.03.10"/>
    <s v="Receitas Da Câmara"/>
    <s v="03.03.10"/>
    <x v="32"/>
    <x v="0"/>
    <x v="3"/>
    <x v="3"/>
    <x v="0"/>
    <x v="0"/>
    <x v="1"/>
    <x v="0"/>
    <x v="1"/>
    <s v="2023-02-06"/>
    <x v="0"/>
    <n v="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49"/>
    <x v="3899"/>
    <x v="0"/>
    <x v="0"/>
    <x v="0"/>
    <s v="03.16.15"/>
    <x v="0"/>
    <x v="0"/>
    <x v="0"/>
    <s v="Direção Financeira"/>
    <s v="03.16.15"/>
    <s v="Direção Financeira"/>
    <s v="03.16.15"/>
    <x v="39"/>
    <x v="0"/>
    <x v="0"/>
    <x v="7"/>
    <x v="0"/>
    <x v="0"/>
    <x v="0"/>
    <x v="0"/>
    <x v="1"/>
    <s v="2023-02-23"/>
    <x v="0"/>
    <n v="3049"/>
    <x v="0"/>
    <m/>
    <x v="0"/>
    <m/>
    <x v="2"/>
    <n v="100474696"/>
    <x v="0"/>
    <x v="2"/>
    <s v="Direção Financeira"/>
    <s v="ORI"/>
    <x v="0"/>
    <m/>
    <x v="0"/>
    <x v="0"/>
    <x v="0"/>
    <x v="0"/>
    <x v="0"/>
    <x v="0"/>
    <x v="0"/>
    <x v="0"/>
    <x v="0"/>
    <x v="0"/>
    <x v="0"/>
    <s v="Direção Financeira"/>
    <x v="0"/>
    <x v="0"/>
    <x v="0"/>
    <x v="0"/>
    <x v="0"/>
    <x v="0"/>
    <x v="0"/>
    <s v="000000"/>
    <x v="0"/>
    <x v="0"/>
    <x v="2"/>
    <x v="0"/>
    <s v="Pagamento a favor do Sr. Elson Patrick da Silva, pelo serviços, de fiscalização do parque de estacionamento de transporte público e passageiros, referente ao mês de fevereiro de 2023, conforme contrato em anexo."/>
  </r>
  <r>
    <x v="0"/>
    <n v="0"/>
    <n v="0"/>
    <n v="0"/>
    <n v="17281"/>
    <x v="3899"/>
    <x v="0"/>
    <x v="0"/>
    <x v="0"/>
    <s v="03.16.15"/>
    <x v="0"/>
    <x v="0"/>
    <x v="0"/>
    <s v="Direção Financeira"/>
    <s v="03.16.15"/>
    <s v="Direção Financeira"/>
    <s v="03.16.15"/>
    <x v="39"/>
    <x v="0"/>
    <x v="0"/>
    <x v="7"/>
    <x v="0"/>
    <x v="0"/>
    <x v="0"/>
    <x v="0"/>
    <x v="1"/>
    <s v="2023-02-23"/>
    <x v="0"/>
    <n v="17281"/>
    <x v="0"/>
    <m/>
    <x v="0"/>
    <m/>
    <x v="54"/>
    <n v="100478644"/>
    <x v="0"/>
    <x v="0"/>
    <s v="Direção Financeira"/>
    <s v="ORI"/>
    <x v="0"/>
    <m/>
    <x v="0"/>
    <x v="0"/>
    <x v="0"/>
    <x v="0"/>
    <x v="0"/>
    <x v="0"/>
    <x v="0"/>
    <x v="0"/>
    <x v="0"/>
    <x v="0"/>
    <x v="0"/>
    <s v="Direção Financeira"/>
    <x v="0"/>
    <x v="0"/>
    <x v="0"/>
    <x v="0"/>
    <x v="0"/>
    <x v="0"/>
    <x v="0"/>
    <s v="000000"/>
    <x v="0"/>
    <x v="0"/>
    <x v="0"/>
    <x v="0"/>
    <s v="Pagamento a favor do Sr. Elson Patrick da Silva, pelo serviços, de fiscalização do parque de estacionamento de transporte público e passageiros, referente ao mês de fevereiro de 2023, conforme contrato em anexo."/>
  </r>
  <r>
    <x v="2"/>
    <n v="0"/>
    <n v="0"/>
    <n v="0"/>
    <n v="12850"/>
    <x v="3900"/>
    <x v="0"/>
    <x v="0"/>
    <x v="0"/>
    <s v="01.27.07.04"/>
    <x v="32"/>
    <x v="4"/>
    <x v="5"/>
    <s v="Requalificação Urbana e Habitação 2"/>
    <s v="01.27.07"/>
    <s v="Requalificação Urbana e Habitação 2"/>
    <s v="01.27.07"/>
    <x v="18"/>
    <x v="0"/>
    <x v="0"/>
    <x v="0"/>
    <x v="0"/>
    <x v="1"/>
    <x v="2"/>
    <x v="0"/>
    <x v="2"/>
    <s v="2023-03-07"/>
    <x v="0"/>
    <n v="12850"/>
    <x v="0"/>
    <m/>
    <x v="0"/>
    <m/>
    <x v="45"/>
    <n v="100479348"/>
    <x v="0"/>
    <x v="0"/>
    <s v="Reabilitações de Estradas Rurais"/>
    <s v="ORI"/>
    <x v="0"/>
    <m/>
    <x v="0"/>
    <x v="0"/>
    <x v="0"/>
    <x v="0"/>
    <x v="0"/>
    <x v="0"/>
    <x v="0"/>
    <x v="0"/>
    <x v="0"/>
    <x v="0"/>
    <x v="0"/>
    <s v="Reabilitações de Estradas Rurais"/>
    <x v="0"/>
    <x v="0"/>
    <x v="0"/>
    <x v="0"/>
    <x v="1"/>
    <x v="0"/>
    <x v="0"/>
    <s v="000000"/>
    <x v="0"/>
    <x v="0"/>
    <x v="0"/>
    <x v="0"/>
    <s v="Pagamento a favor da Loja Nunu, referente a aquisições de materiais para pintura de espaço público, conforme anexo"/>
  </r>
  <r>
    <x v="0"/>
    <n v="0"/>
    <n v="0"/>
    <n v="0"/>
    <n v="14250"/>
    <x v="3901"/>
    <x v="0"/>
    <x v="0"/>
    <x v="0"/>
    <s v="01.27.04.10"/>
    <x v="13"/>
    <x v="4"/>
    <x v="5"/>
    <s v="Infra-Estruturas e Transportes"/>
    <s v="01.27.04"/>
    <s v="Infra-Estruturas e Transportes"/>
    <s v="01.27.04"/>
    <x v="21"/>
    <x v="0"/>
    <x v="5"/>
    <x v="8"/>
    <x v="0"/>
    <x v="1"/>
    <x v="0"/>
    <x v="0"/>
    <x v="3"/>
    <s v="2023-04-06"/>
    <x v="1"/>
    <n v="1425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Vasco Emanuel Tavares Freire, referente a prestação de serviço de melhoria das iluminações dos espaços públicos, conforme anexo."/>
  </r>
  <r>
    <x v="0"/>
    <n v="0"/>
    <n v="0"/>
    <n v="0"/>
    <n v="80750"/>
    <x v="3901"/>
    <x v="0"/>
    <x v="0"/>
    <x v="0"/>
    <s v="01.27.04.10"/>
    <x v="13"/>
    <x v="4"/>
    <x v="5"/>
    <s v="Infra-Estruturas e Transportes"/>
    <s v="01.27.04"/>
    <s v="Infra-Estruturas e Transportes"/>
    <s v="01.27.04"/>
    <x v="21"/>
    <x v="0"/>
    <x v="5"/>
    <x v="8"/>
    <x v="0"/>
    <x v="1"/>
    <x v="0"/>
    <x v="0"/>
    <x v="3"/>
    <s v="2023-04-06"/>
    <x v="1"/>
    <n v="80750"/>
    <x v="0"/>
    <m/>
    <x v="0"/>
    <m/>
    <x v="66"/>
    <n v="10035081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Vasco Emanuel Tavares Freire, referente a prestação de serviço de melhoria das iluminações dos espaços públicos, conforme anexo."/>
  </r>
  <r>
    <x v="0"/>
    <n v="0"/>
    <n v="0"/>
    <n v="0"/>
    <n v="1400"/>
    <x v="3902"/>
    <x v="0"/>
    <x v="0"/>
    <x v="0"/>
    <s v="03.16.16"/>
    <x v="22"/>
    <x v="0"/>
    <x v="0"/>
    <s v="Direção Ambiente e Saneamento "/>
    <s v="03.16.16"/>
    <s v="Direção Ambiente e Saneamento "/>
    <s v="03.16.16"/>
    <x v="19"/>
    <x v="0"/>
    <x v="0"/>
    <x v="7"/>
    <x v="0"/>
    <x v="0"/>
    <x v="0"/>
    <x v="0"/>
    <x v="3"/>
    <s v="2023-04-21"/>
    <x v="1"/>
    <n v="1400"/>
    <x v="0"/>
    <m/>
    <x v="0"/>
    <m/>
    <x v="446"/>
    <n v="100478234"/>
    <x v="0"/>
    <x v="0"/>
    <s v="Direção Ambiente e Saneamento "/>
    <s v="ORI"/>
    <x v="0"/>
    <m/>
    <x v="0"/>
    <x v="0"/>
    <x v="0"/>
    <x v="0"/>
    <x v="0"/>
    <x v="0"/>
    <x v="0"/>
    <x v="0"/>
    <x v="0"/>
    <x v="0"/>
    <x v="0"/>
    <s v="Direção Ambiente e Saneamento "/>
    <x v="0"/>
    <x v="0"/>
    <x v="0"/>
    <x v="0"/>
    <x v="0"/>
    <x v="0"/>
    <x v="0"/>
    <s v="000000"/>
    <x v="0"/>
    <x v="0"/>
    <x v="0"/>
    <x v="0"/>
    <s v="Ajuda de custo a favor da técnica Carla Albertina Lopes, pela sua deslocação á cidade da Praia, em missão do serviço, no dia 11 de abril 2023, conforme anexo. "/>
  </r>
  <r>
    <x v="0"/>
    <n v="0"/>
    <n v="0"/>
    <n v="0"/>
    <n v="6000"/>
    <x v="3903"/>
    <x v="0"/>
    <x v="0"/>
    <x v="0"/>
    <s v="03.16.11"/>
    <x v="48"/>
    <x v="0"/>
    <x v="0"/>
    <s v="Direcção de Obras"/>
    <s v="03.16.11"/>
    <s v="Direcção de Obras"/>
    <s v="03.16.11"/>
    <x v="19"/>
    <x v="0"/>
    <x v="0"/>
    <x v="7"/>
    <x v="0"/>
    <x v="0"/>
    <x v="0"/>
    <x v="0"/>
    <x v="5"/>
    <s v="2023-05-05"/>
    <x v="1"/>
    <n v="6000"/>
    <x v="0"/>
    <m/>
    <x v="0"/>
    <m/>
    <x v="447"/>
    <n v="100478957"/>
    <x v="0"/>
    <x v="0"/>
    <s v="Direcção de Obras"/>
    <s v="ORI"/>
    <x v="0"/>
    <m/>
    <x v="0"/>
    <x v="0"/>
    <x v="0"/>
    <x v="0"/>
    <x v="0"/>
    <x v="0"/>
    <x v="0"/>
    <x v="0"/>
    <x v="0"/>
    <x v="0"/>
    <x v="0"/>
    <s v="Direcção de Obras"/>
    <x v="0"/>
    <x v="0"/>
    <x v="0"/>
    <x v="0"/>
    <x v="0"/>
    <x v="0"/>
    <x v="0"/>
    <s v="000882"/>
    <x v="0"/>
    <x v="0"/>
    <x v="0"/>
    <x v="0"/>
    <s v=" Ajuda de custo a favor do senhor Mário Jorge Ribeiro pela sua deslocação em missão de serviço a cidade da Tarrafal nos dia 17 a 22 de Abril de 2023, conforme justificativo em anexo.  "/>
  </r>
  <r>
    <x v="0"/>
    <n v="0"/>
    <n v="0"/>
    <n v="0"/>
    <n v="6000"/>
    <x v="3904"/>
    <x v="0"/>
    <x v="1"/>
    <x v="0"/>
    <s v="03.03.10"/>
    <x v="4"/>
    <x v="0"/>
    <x v="3"/>
    <s v="Receitas Da Câmara"/>
    <s v="03.03.10"/>
    <s v="Receitas Da Câmara"/>
    <s v="03.03.10"/>
    <x v="82"/>
    <x v="0"/>
    <x v="3"/>
    <x v="5"/>
    <x v="0"/>
    <x v="0"/>
    <x v="1"/>
    <x v="0"/>
    <x v="3"/>
    <s v="2023-04-25"/>
    <x v="1"/>
    <n v="6000"/>
    <x v="0"/>
    <m/>
    <x v="0"/>
    <m/>
    <x v="8"/>
    <n v="100474914"/>
    <x v="0"/>
    <x v="0"/>
    <s v="Receitas Da Câmara"/>
    <s v="EXT"/>
    <x v="0"/>
    <s v="RDC"/>
    <x v="0"/>
    <x v="0"/>
    <x v="0"/>
    <x v="0"/>
    <x v="0"/>
    <x v="0"/>
    <x v="0"/>
    <x v="0"/>
    <x v="0"/>
    <x v="0"/>
    <x v="0"/>
    <s v="Receitas Da Câmara"/>
    <x v="0"/>
    <x v="0"/>
    <x v="0"/>
    <x v="0"/>
    <x v="0"/>
    <x v="0"/>
    <x v="0"/>
    <s v="000000"/>
    <x v="0"/>
    <x v="0"/>
    <x v="0"/>
    <x v="0"/>
    <s v="Pagamento renda de casa."/>
  </r>
  <r>
    <x v="0"/>
    <n v="0"/>
    <n v="0"/>
    <n v="0"/>
    <n v="32850"/>
    <x v="3905"/>
    <x v="0"/>
    <x v="0"/>
    <x v="0"/>
    <s v="01.27.04.10"/>
    <x v="13"/>
    <x v="4"/>
    <x v="5"/>
    <s v="Infra-Estruturas e Transportes"/>
    <s v="01.27.04"/>
    <s v="Infra-Estruturas e Transportes"/>
    <s v="01.27.04"/>
    <x v="21"/>
    <x v="0"/>
    <x v="5"/>
    <x v="8"/>
    <x v="0"/>
    <x v="1"/>
    <x v="0"/>
    <x v="0"/>
    <x v="5"/>
    <s v="2023-05-30"/>
    <x v="1"/>
    <n v="32850"/>
    <x v="0"/>
    <m/>
    <x v="0"/>
    <m/>
    <x v="283"/>
    <n v="10045616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Indústria Carvalho, refernte a aquisição de 30sacos de cimentos, para trabalhos da requalificação da praia Ponta Calhetona, confrome Proposta em anexo."/>
  </r>
  <r>
    <x v="2"/>
    <n v="0"/>
    <n v="0"/>
    <n v="0"/>
    <n v="12050"/>
    <x v="3906"/>
    <x v="0"/>
    <x v="0"/>
    <x v="0"/>
    <s v="01.27.02.15"/>
    <x v="10"/>
    <x v="4"/>
    <x v="5"/>
    <s v="Saneamento básico"/>
    <s v="01.27.02"/>
    <s v="Saneamento básico"/>
    <s v="01.27.02"/>
    <x v="20"/>
    <x v="0"/>
    <x v="0"/>
    <x v="0"/>
    <x v="0"/>
    <x v="1"/>
    <x v="2"/>
    <x v="0"/>
    <x v="6"/>
    <s v="2023-07-07"/>
    <x v="2"/>
    <n v="12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10000"/>
    <x v="3907"/>
    <x v="0"/>
    <x v="0"/>
    <x v="0"/>
    <s v="01.25.02.23"/>
    <x v="12"/>
    <x v="1"/>
    <x v="1"/>
    <s v="desporto"/>
    <s v="01.25.02"/>
    <s v="desporto"/>
    <s v="01.25.02"/>
    <x v="18"/>
    <x v="0"/>
    <x v="0"/>
    <x v="0"/>
    <x v="0"/>
    <x v="1"/>
    <x v="2"/>
    <x v="0"/>
    <x v="6"/>
    <s v="2023-07-13"/>
    <x v="2"/>
    <n v="10000"/>
    <x v="0"/>
    <m/>
    <x v="0"/>
    <m/>
    <x v="31"/>
    <n v="100479509"/>
    <x v="0"/>
    <x v="0"/>
    <s v="Atividades desportivas e promoção do desporto no Concelho"/>
    <s v="ORI"/>
    <x v="0"/>
    <m/>
    <x v="0"/>
    <x v="0"/>
    <x v="0"/>
    <x v="0"/>
    <x v="0"/>
    <x v="0"/>
    <x v="0"/>
    <x v="0"/>
    <x v="0"/>
    <x v="0"/>
    <x v="0"/>
    <s v="Atividades desportivas e promoção do desporto no Concelho"/>
    <x v="0"/>
    <x v="0"/>
    <x v="0"/>
    <x v="0"/>
    <x v="1"/>
    <x v="0"/>
    <x v="0"/>
    <s v="000000"/>
    <x v="0"/>
    <x v="0"/>
    <x v="0"/>
    <x v="0"/>
    <s v="Apoio a favor do Sr. Victor Manuel Lopes, treinador principal da seleção de futebol do município, para custear despesas dos torneio nhu santiago, conforme anexo."/>
  </r>
  <r>
    <x v="0"/>
    <n v="0"/>
    <n v="0"/>
    <n v="0"/>
    <n v="5600"/>
    <x v="3908"/>
    <x v="0"/>
    <x v="0"/>
    <x v="0"/>
    <s v="03.16.15"/>
    <x v="0"/>
    <x v="0"/>
    <x v="0"/>
    <s v="Direção Financeira"/>
    <s v="03.16.15"/>
    <s v="Direção Financeira"/>
    <s v="03.16.15"/>
    <x v="19"/>
    <x v="0"/>
    <x v="0"/>
    <x v="7"/>
    <x v="0"/>
    <x v="0"/>
    <x v="0"/>
    <x v="0"/>
    <x v="6"/>
    <s v="2023-07-19"/>
    <x v="2"/>
    <n v="56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a cidade da Praia, em missão do serviços nos dias 02,04,11 e 14 de julho de 2023, conforme anexo."/>
  </r>
  <r>
    <x v="0"/>
    <n v="0"/>
    <n v="0"/>
    <n v="0"/>
    <n v="72500"/>
    <x v="3909"/>
    <x v="0"/>
    <x v="0"/>
    <x v="0"/>
    <s v="01.28.03.06"/>
    <x v="30"/>
    <x v="6"/>
    <x v="7"/>
    <s v="Proteção Social"/>
    <s v="01.28.03"/>
    <s v="Proteção Social"/>
    <s v="01.28.03"/>
    <x v="21"/>
    <x v="0"/>
    <x v="5"/>
    <x v="8"/>
    <x v="0"/>
    <x v="1"/>
    <x v="0"/>
    <x v="0"/>
    <x v="6"/>
    <s v="2023-07-28"/>
    <x v="2"/>
    <n v="72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julho 2023, conforme a folha em anexo. "/>
  </r>
  <r>
    <x v="2"/>
    <n v="0"/>
    <n v="0"/>
    <n v="0"/>
    <n v="19060"/>
    <x v="3910"/>
    <x v="0"/>
    <x v="0"/>
    <x v="0"/>
    <s v="01.28.01.08"/>
    <x v="43"/>
    <x v="6"/>
    <x v="7"/>
    <s v="Habitação Social"/>
    <s v="01.28.01"/>
    <s v="Habitação Social"/>
    <s v="01.28.01"/>
    <x v="18"/>
    <x v="0"/>
    <x v="0"/>
    <x v="0"/>
    <x v="0"/>
    <x v="1"/>
    <x v="2"/>
    <x v="0"/>
    <x v="7"/>
    <s v="2023-08-18"/>
    <x v="2"/>
    <n v="19060"/>
    <x v="0"/>
    <m/>
    <x v="0"/>
    <m/>
    <x v="103"/>
    <n v="100475559"/>
    <x v="0"/>
    <x v="0"/>
    <s v="Habitações Sociais"/>
    <s v="ORI"/>
    <x v="0"/>
    <s v="HS"/>
    <x v="0"/>
    <x v="0"/>
    <x v="0"/>
    <x v="0"/>
    <x v="0"/>
    <x v="0"/>
    <x v="0"/>
    <x v="0"/>
    <x v="0"/>
    <x v="0"/>
    <x v="0"/>
    <s v="Habitações Sociais"/>
    <x v="0"/>
    <x v="0"/>
    <x v="0"/>
    <x v="0"/>
    <x v="1"/>
    <x v="0"/>
    <x v="0"/>
    <s v="000000"/>
    <x v="0"/>
    <x v="0"/>
    <x v="0"/>
    <x v="0"/>
    <s v="Pagamento á Massabetom, referente a aquisição de 2 galuchos de areia grosso e 1 de brita para proteção das moradias em Flamengos, conforme fatura e proposta em anexo."/>
  </r>
  <r>
    <x v="2"/>
    <n v="0"/>
    <n v="0"/>
    <n v="0"/>
    <n v="600000"/>
    <x v="3911"/>
    <x v="0"/>
    <x v="0"/>
    <x v="0"/>
    <s v="01.28.01.08"/>
    <x v="43"/>
    <x v="6"/>
    <x v="7"/>
    <s v="Habitação Social"/>
    <s v="01.28.01"/>
    <s v="Habitação Social"/>
    <s v="01.28.01"/>
    <x v="18"/>
    <x v="0"/>
    <x v="0"/>
    <x v="0"/>
    <x v="0"/>
    <x v="1"/>
    <x v="2"/>
    <x v="0"/>
    <x v="7"/>
    <s v="2023-08-22"/>
    <x v="2"/>
    <n v="600000"/>
    <x v="0"/>
    <m/>
    <x v="0"/>
    <m/>
    <x v="38"/>
    <n v="100478224"/>
    <x v="0"/>
    <x v="0"/>
    <s v="Habitações Sociais"/>
    <s v="ORI"/>
    <x v="0"/>
    <s v="HS"/>
    <x v="0"/>
    <x v="0"/>
    <x v="0"/>
    <x v="0"/>
    <x v="0"/>
    <x v="0"/>
    <x v="0"/>
    <x v="0"/>
    <x v="0"/>
    <x v="0"/>
    <x v="0"/>
    <s v="Habitações Sociais"/>
    <x v="0"/>
    <x v="0"/>
    <x v="0"/>
    <x v="0"/>
    <x v="1"/>
    <x v="0"/>
    <x v="0"/>
    <s v="000000"/>
    <x v="0"/>
    <x v="0"/>
    <x v="0"/>
    <x v="0"/>
    <s v="Pagamento referente a empreitada de reabilitação de habitação social, conforme cópia contrato em anexo."/>
  </r>
  <r>
    <x v="0"/>
    <n v="0"/>
    <n v="0"/>
    <n v="0"/>
    <n v="1800"/>
    <x v="3912"/>
    <x v="0"/>
    <x v="1"/>
    <x v="0"/>
    <s v="80.02.01"/>
    <x v="2"/>
    <x v="2"/>
    <x v="2"/>
    <s v="Retenções Iur"/>
    <s v="80.02.01"/>
    <s v="Retenções Iur"/>
    <s v="80.02.01"/>
    <x v="2"/>
    <x v="0"/>
    <x v="2"/>
    <x v="0"/>
    <x v="1"/>
    <x v="2"/>
    <x v="1"/>
    <x v="0"/>
    <x v="7"/>
    <s v="2023-08-21"/>
    <x v="2"/>
    <n v="1800"/>
    <x v="0"/>
    <m/>
    <x v="0"/>
    <m/>
    <x v="2"/>
    <n v="100474696"/>
    <x v="0"/>
    <x v="0"/>
    <s v="Retenções Iur"/>
    <s v="ORI"/>
    <x v="0"/>
    <s v="RIUR"/>
    <x v="0"/>
    <x v="0"/>
    <x v="0"/>
    <x v="0"/>
    <x v="0"/>
    <x v="0"/>
    <x v="0"/>
    <x v="0"/>
    <x v="0"/>
    <x v="0"/>
    <x v="0"/>
    <s v="Retenções Iur"/>
    <x v="0"/>
    <x v="0"/>
    <x v="0"/>
    <x v="0"/>
    <x v="2"/>
    <x v="0"/>
    <x v="0"/>
    <s v="000000"/>
    <x v="0"/>
    <x v="1"/>
    <x v="0"/>
    <x v="0"/>
    <s v="RETENCAO OT"/>
  </r>
  <r>
    <x v="0"/>
    <n v="0"/>
    <n v="0"/>
    <n v="0"/>
    <n v="122187"/>
    <x v="3913"/>
    <x v="0"/>
    <x v="0"/>
    <x v="0"/>
    <s v="03.16.15"/>
    <x v="0"/>
    <x v="0"/>
    <x v="0"/>
    <s v="Direção Financeira"/>
    <s v="03.16.15"/>
    <s v="Direção Financeira"/>
    <s v="03.16.15"/>
    <x v="40"/>
    <x v="0"/>
    <x v="0"/>
    <x v="7"/>
    <x v="0"/>
    <x v="0"/>
    <x v="0"/>
    <x v="0"/>
    <x v="8"/>
    <s v="2023-10-24"/>
    <x v="3"/>
    <n v="122187"/>
    <x v="0"/>
    <m/>
    <x v="0"/>
    <m/>
    <x v="41"/>
    <n v="100434850"/>
    <x v="0"/>
    <x v="0"/>
    <s v="Direção Financeira"/>
    <s v="ORI"/>
    <x v="0"/>
    <m/>
    <x v="0"/>
    <x v="0"/>
    <x v="0"/>
    <x v="0"/>
    <x v="0"/>
    <x v="0"/>
    <x v="0"/>
    <x v="0"/>
    <x v="0"/>
    <x v="0"/>
    <x v="0"/>
    <s v="Direção Financeira"/>
    <x v="0"/>
    <x v="0"/>
    <x v="0"/>
    <x v="0"/>
    <x v="0"/>
    <x v="0"/>
    <x v="0"/>
    <s v="000000"/>
    <x v="0"/>
    <x v="0"/>
    <x v="0"/>
    <x v="0"/>
    <s v="Pagamento 50% da Fatura Nº10 a favor do Sr. luis Antonio Gomes Alves, referente consultoria Juridica/Honorários Ação Ordinária nº14/2020, confrome anexo."/>
  </r>
  <r>
    <x v="0"/>
    <n v="0"/>
    <n v="0"/>
    <n v="0"/>
    <n v="21563"/>
    <x v="3913"/>
    <x v="0"/>
    <x v="0"/>
    <x v="0"/>
    <s v="03.16.15"/>
    <x v="0"/>
    <x v="0"/>
    <x v="0"/>
    <s v="Direção Financeira"/>
    <s v="03.16.15"/>
    <s v="Direção Financeira"/>
    <s v="03.16.15"/>
    <x v="40"/>
    <x v="0"/>
    <x v="0"/>
    <x v="7"/>
    <x v="0"/>
    <x v="0"/>
    <x v="0"/>
    <x v="0"/>
    <x v="8"/>
    <s v="2023-10-24"/>
    <x v="3"/>
    <n v="21563"/>
    <x v="0"/>
    <m/>
    <x v="0"/>
    <m/>
    <x v="2"/>
    <n v="100474696"/>
    <x v="0"/>
    <x v="2"/>
    <s v="Direção Financeira"/>
    <s v="ORI"/>
    <x v="0"/>
    <m/>
    <x v="0"/>
    <x v="0"/>
    <x v="0"/>
    <x v="0"/>
    <x v="0"/>
    <x v="0"/>
    <x v="0"/>
    <x v="0"/>
    <x v="0"/>
    <x v="0"/>
    <x v="0"/>
    <s v="Direção Financeira"/>
    <x v="0"/>
    <x v="0"/>
    <x v="0"/>
    <x v="0"/>
    <x v="0"/>
    <x v="0"/>
    <x v="0"/>
    <s v="000000"/>
    <x v="0"/>
    <x v="0"/>
    <x v="2"/>
    <x v="0"/>
    <s v="Pagamento 50% da Fatura Nº10 a favor do Sr. luis Antonio Gomes Alves, referente consultoria Juridica/Honorários Ação Ordinária nº14/2020, confrome anexo."/>
  </r>
  <r>
    <x v="0"/>
    <n v="0"/>
    <n v="0"/>
    <n v="0"/>
    <n v="1000"/>
    <x v="3914"/>
    <x v="0"/>
    <x v="0"/>
    <x v="0"/>
    <s v="01.25.05.09"/>
    <x v="1"/>
    <x v="1"/>
    <x v="1"/>
    <s v="Saúde"/>
    <s v="01.25.05"/>
    <s v="Saúde"/>
    <s v="01.25.05"/>
    <x v="1"/>
    <x v="0"/>
    <x v="1"/>
    <x v="1"/>
    <x v="0"/>
    <x v="1"/>
    <x v="0"/>
    <x v="0"/>
    <x v="8"/>
    <s v="2023-10-27"/>
    <x v="3"/>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a fa vor da Sr. Arcangela Furtado, para consulta, confrome anexo."/>
  </r>
  <r>
    <x v="0"/>
    <n v="0"/>
    <n v="0"/>
    <n v="0"/>
    <n v="1800"/>
    <x v="3915"/>
    <x v="0"/>
    <x v="0"/>
    <x v="0"/>
    <s v="03.16.02"/>
    <x v="9"/>
    <x v="0"/>
    <x v="0"/>
    <s v="Gabinete do Presidente"/>
    <s v="03.16.02"/>
    <s v="Gabinete do Presidente"/>
    <s v="03.16.02"/>
    <x v="19"/>
    <x v="0"/>
    <x v="0"/>
    <x v="7"/>
    <x v="0"/>
    <x v="0"/>
    <x v="0"/>
    <x v="0"/>
    <x v="9"/>
    <s v="2023-11-06"/>
    <x v="3"/>
    <n v="1800"/>
    <x v="0"/>
    <m/>
    <x v="0"/>
    <m/>
    <x v="182"/>
    <n v="100478720"/>
    <x v="0"/>
    <x v="0"/>
    <s v="Gabinete do Presidente"/>
    <s v="ORI"/>
    <x v="0"/>
    <m/>
    <x v="0"/>
    <x v="0"/>
    <x v="0"/>
    <x v="0"/>
    <x v="0"/>
    <x v="0"/>
    <x v="0"/>
    <x v="0"/>
    <x v="0"/>
    <x v="0"/>
    <x v="0"/>
    <s v="Gabinete do Presidente"/>
    <x v="0"/>
    <x v="0"/>
    <x v="0"/>
    <x v="0"/>
    <x v="0"/>
    <x v="0"/>
    <x v="0"/>
    <s v="000000"/>
    <x v="0"/>
    <x v="0"/>
    <x v="0"/>
    <x v="0"/>
    <s v="Ajuda de custo a favor do Sr. Moises Landim pela sua deslocação em missão de serviço a cidade da Praia, conforme justificativo em anexo.  "/>
  </r>
  <r>
    <x v="2"/>
    <n v="0"/>
    <n v="0"/>
    <n v="0"/>
    <n v="163500"/>
    <x v="3916"/>
    <x v="0"/>
    <x v="0"/>
    <x v="0"/>
    <s v="01.28.01.08"/>
    <x v="43"/>
    <x v="6"/>
    <x v="7"/>
    <s v="Habitação Social"/>
    <s v="01.28.01"/>
    <s v="Habitação Social"/>
    <s v="01.28.01"/>
    <x v="18"/>
    <x v="0"/>
    <x v="0"/>
    <x v="0"/>
    <x v="0"/>
    <x v="1"/>
    <x v="2"/>
    <x v="0"/>
    <x v="9"/>
    <s v="2023-11-07"/>
    <x v="3"/>
    <n v="163500"/>
    <x v="0"/>
    <m/>
    <x v="0"/>
    <m/>
    <x v="124"/>
    <n v="100478943"/>
    <x v="0"/>
    <x v="0"/>
    <s v="Habitações Sociais"/>
    <s v="ORI"/>
    <x v="0"/>
    <s v="HS"/>
    <x v="0"/>
    <x v="0"/>
    <x v="0"/>
    <x v="0"/>
    <x v="0"/>
    <x v="0"/>
    <x v="0"/>
    <x v="0"/>
    <x v="0"/>
    <x v="0"/>
    <x v="0"/>
    <s v="Habitações Sociais"/>
    <x v="0"/>
    <x v="0"/>
    <x v="0"/>
    <x v="0"/>
    <x v="1"/>
    <x v="0"/>
    <x v="0"/>
    <s v="000000"/>
    <x v="0"/>
    <x v="0"/>
    <x v="0"/>
    <x v="0"/>
    <s v="Pagamento referente a aquisição de cimentos para reabilitação de habitação social, conforme proposta em anexo."/>
  </r>
  <r>
    <x v="2"/>
    <n v="0"/>
    <n v="0"/>
    <n v="0"/>
    <n v="200000"/>
    <x v="3917"/>
    <x v="0"/>
    <x v="0"/>
    <x v="0"/>
    <s v="01.27.06.91"/>
    <x v="44"/>
    <x v="4"/>
    <x v="5"/>
    <s v="Requalificação Urbana e habitação"/>
    <s v="01.27.06"/>
    <s v="Requalificação Urbana e habitação"/>
    <s v="01.27.06"/>
    <x v="18"/>
    <x v="0"/>
    <x v="0"/>
    <x v="0"/>
    <x v="0"/>
    <x v="1"/>
    <x v="2"/>
    <x v="0"/>
    <x v="9"/>
    <s v="2023-11-13"/>
    <x v="3"/>
    <n v="200000"/>
    <x v="0"/>
    <m/>
    <x v="0"/>
    <m/>
    <x v="403"/>
    <n v="100479120"/>
    <x v="0"/>
    <x v="0"/>
    <s v="Projeto de valorização Turística das Aldeias Rurais"/>
    <s v="ORI"/>
    <x v="0"/>
    <s v="PVTAR"/>
    <x v="0"/>
    <x v="0"/>
    <x v="0"/>
    <x v="0"/>
    <x v="0"/>
    <x v="0"/>
    <x v="0"/>
    <x v="0"/>
    <x v="0"/>
    <x v="0"/>
    <x v="0"/>
    <s v="Projeto de valorização Turística das Aldeias Rurais"/>
    <x v="0"/>
    <x v="0"/>
    <x v="0"/>
    <x v="0"/>
    <x v="1"/>
    <x v="0"/>
    <x v="0"/>
    <s v="000000"/>
    <x v="0"/>
    <x v="0"/>
    <x v="0"/>
    <x v="0"/>
    <s v="Pagamento referente a aquisição de serviços de topografia, para a estrada de Mato Dentro, conforme cópia de contrato em anexo."/>
  </r>
  <r>
    <x v="0"/>
    <n v="0"/>
    <n v="0"/>
    <n v="0"/>
    <n v="66"/>
    <x v="3918"/>
    <x v="0"/>
    <x v="0"/>
    <x v="0"/>
    <s v="03.16.25"/>
    <x v="51"/>
    <x v="0"/>
    <x v="0"/>
    <s v="Direção dos  Recursos Humanos"/>
    <s v="03.16.25"/>
    <s v="Direção dos  Recursos Humanos"/>
    <s v="03.16.25"/>
    <x v="42"/>
    <x v="0"/>
    <x v="0"/>
    <x v="7"/>
    <x v="0"/>
    <x v="0"/>
    <x v="0"/>
    <x v="0"/>
    <x v="9"/>
    <s v="2023-11-21"/>
    <x v="3"/>
    <n v="6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15"/>
    <x v="3918"/>
    <x v="0"/>
    <x v="0"/>
    <x v="0"/>
    <s v="03.16.25"/>
    <x v="51"/>
    <x v="0"/>
    <x v="0"/>
    <s v="Direção dos  Recursos Humanos"/>
    <s v="03.16.25"/>
    <s v="Direção dos  Recursos Humanos"/>
    <s v="03.16.25"/>
    <x v="52"/>
    <x v="0"/>
    <x v="0"/>
    <x v="0"/>
    <x v="0"/>
    <x v="0"/>
    <x v="0"/>
    <x v="0"/>
    <x v="9"/>
    <s v="2023-11-21"/>
    <x v="3"/>
    <n v="1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233"/>
    <x v="3918"/>
    <x v="0"/>
    <x v="0"/>
    <x v="0"/>
    <s v="03.16.25"/>
    <x v="51"/>
    <x v="0"/>
    <x v="0"/>
    <s v="Direção dos  Recursos Humanos"/>
    <s v="03.16.25"/>
    <s v="Direção dos  Recursos Humanos"/>
    <s v="03.16.25"/>
    <x v="37"/>
    <x v="0"/>
    <x v="0"/>
    <x v="0"/>
    <x v="1"/>
    <x v="0"/>
    <x v="0"/>
    <x v="0"/>
    <x v="9"/>
    <s v="2023-11-21"/>
    <x v="3"/>
    <n v="23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1749"/>
    <x v="3918"/>
    <x v="0"/>
    <x v="0"/>
    <x v="0"/>
    <s v="03.16.25"/>
    <x v="51"/>
    <x v="0"/>
    <x v="0"/>
    <s v="Direção dos  Recursos Humanos"/>
    <s v="03.16.25"/>
    <s v="Direção dos  Recursos Humanos"/>
    <s v="03.16.25"/>
    <x v="49"/>
    <x v="0"/>
    <x v="0"/>
    <x v="0"/>
    <x v="1"/>
    <x v="0"/>
    <x v="0"/>
    <x v="0"/>
    <x v="9"/>
    <s v="2023-11-21"/>
    <x v="3"/>
    <n v="174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660"/>
    <x v="3918"/>
    <x v="0"/>
    <x v="0"/>
    <x v="0"/>
    <s v="03.16.25"/>
    <x v="51"/>
    <x v="0"/>
    <x v="0"/>
    <s v="Direção dos  Recursos Humanos"/>
    <s v="03.16.25"/>
    <s v="Direção dos  Recursos Humanos"/>
    <s v="03.16.25"/>
    <x v="48"/>
    <x v="0"/>
    <x v="0"/>
    <x v="0"/>
    <x v="1"/>
    <x v="0"/>
    <x v="0"/>
    <x v="0"/>
    <x v="9"/>
    <s v="2023-11-21"/>
    <x v="3"/>
    <n v="66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319"/>
    <x v="3918"/>
    <x v="0"/>
    <x v="0"/>
    <x v="0"/>
    <s v="03.16.25"/>
    <x v="51"/>
    <x v="0"/>
    <x v="0"/>
    <s v="Direção dos  Recursos Humanos"/>
    <s v="03.16.25"/>
    <s v="Direção dos  Recursos Humanos"/>
    <s v="03.16.25"/>
    <x v="67"/>
    <x v="0"/>
    <x v="1"/>
    <x v="16"/>
    <x v="0"/>
    <x v="0"/>
    <x v="0"/>
    <x v="0"/>
    <x v="9"/>
    <s v="2023-11-21"/>
    <x v="3"/>
    <n v="31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5488"/>
    <x v="3918"/>
    <x v="0"/>
    <x v="0"/>
    <x v="0"/>
    <s v="03.16.25"/>
    <x v="51"/>
    <x v="0"/>
    <x v="0"/>
    <s v="Direção dos  Recursos Humanos"/>
    <s v="03.16.25"/>
    <s v="Direção dos  Recursos Humanos"/>
    <s v="03.16.25"/>
    <x v="68"/>
    <x v="0"/>
    <x v="1"/>
    <x v="16"/>
    <x v="0"/>
    <x v="0"/>
    <x v="0"/>
    <x v="0"/>
    <x v="9"/>
    <s v="2023-11-21"/>
    <x v="3"/>
    <n v="548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1-2023"/>
  </r>
  <r>
    <x v="0"/>
    <n v="0"/>
    <n v="0"/>
    <n v="0"/>
    <n v="131"/>
    <x v="3918"/>
    <x v="0"/>
    <x v="0"/>
    <x v="0"/>
    <s v="03.16.25"/>
    <x v="51"/>
    <x v="0"/>
    <x v="0"/>
    <s v="Direção dos  Recursos Humanos"/>
    <s v="03.16.25"/>
    <s v="Direção dos  Recursos Humanos"/>
    <s v="03.16.25"/>
    <x v="42"/>
    <x v="0"/>
    <x v="0"/>
    <x v="7"/>
    <x v="0"/>
    <x v="0"/>
    <x v="0"/>
    <x v="0"/>
    <x v="9"/>
    <s v="2023-11-21"/>
    <x v="3"/>
    <n v="13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30"/>
    <x v="3918"/>
    <x v="0"/>
    <x v="0"/>
    <x v="0"/>
    <s v="03.16.25"/>
    <x v="51"/>
    <x v="0"/>
    <x v="0"/>
    <s v="Direção dos  Recursos Humanos"/>
    <s v="03.16.25"/>
    <s v="Direção dos  Recursos Humanos"/>
    <s v="03.16.25"/>
    <x v="52"/>
    <x v="0"/>
    <x v="0"/>
    <x v="0"/>
    <x v="0"/>
    <x v="0"/>
    <x v="0"/>
    <x v="0"/>
    <x v="9"/>
    <s v="2023-11-21"/>
    <x v="3"/>
    <n v="3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464"/>
    <x v="3918"/>
    <x v="0"/>
    <x v="0"/>
    <x v="0"/>
    <s v="03.16.25"/>
    <x v="51"/>
    <x v="0"/>
    <x v="0"/>
    <s v="Direção dos  Recursos Humanos"/>
    <s v="03.16.25"/>
    <s v="Direção dos  Recursos Humanos"/>
    <s v="03.16.25"/>
    <x v="37"/>
    <x v="0"/>
    <x v="0"/>
    <x v="0"/>
    <x v="1"/>
    <x v="0"/>
    <x v="0"/>
    <x v="0"/>
    <x v="9"/>
    <s v="2023-11-21"/>
    <x v="3"/>
    <n v="464"/>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3481"/>
    <x v="3918"/>
    <x v="0"/>
    <x v="0"/>
    <x v="0"/>
    <s v="03.16.25"/>
    <x v="51"/>
    <x v="0"/>
    <x v="0"/>
    <s v="Direção dos  Recursos Humanos"/>
    <s v="03.16.25"/>
    <s v="Direção dos  Recursos Humanos"/>
    <s v="03.16.25"/>
    <x v="49"/>
    <x v="0"/>
    <x v="0"/>
    <x v="0"/>
    <x v="1"/>
    <x v="0"/>
    <x v="0"/>
    <x v="0"/>
    <x v="9"/>
    <s v="2023-11-21"/>
    <x v="3"/>
    <n v="348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1313"/>
    <x v="3918"/>
    <x v="0"/>
    <x v="0"/>
    <x v="0"/>
    <s v="03.16.25"/>
    <x v="51"/>
    <x v="0"/>
    <x v="0"/>
    <s v="Direção dos  Recursos Humanos"/>
    <s v="03.16.25"/>
    <s v="Direção dos  Recursos Humanos"/>
    <s v="03.16.25"/>
    <x v="48"/>
    <x v="0"/>
    <x v="0"/>
    <x v="0"/>
    <x v="1"/>
    <x v="0"/>
    <x v="0"/>
    <x v="0"/>
    <x v="9"/>
    <s v="2023-11-21"/>
    <x v="3"/>
    <n v="1313"/>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636"/>
    <x v="3918"/>
    <x v="0"/>
    <x v="0"/>
    <x v="0"/>
    <s v="03.16.25"/>
    <x v="51"/>
    <x v="0"/>
    <x v="0"/>
    <s v="Direção dos  Recursos Humanos"/>
    <s v="03.16.25"/>
    <s v="Direção dos  Recursos Humanos"/>
    <s v="03.16.25"/>
    <x v="67"/>
    <x v="0"/>
    <x v="1"/>
    <x v="16"/>
    <x v="0"/>
    <x v="0"/>
    <x v="0"/>
    <x v="0"/>
    <x v="9"/>
    <s v="2023-11-21"/>
    <x v="3"/>
    <n v="636"/>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10920"/>
    <x v="3918"/>
    <x v="0"/>
    <x v="0"/>
    <x v="0"/>
    <s v="03.16.25"/>
    <x v="51"/>
    <x v="0"/>
    <x v="0"/>
    <s v="Direção dos  Recursos Humanos"/>
    <s v="03.16.25"/>
    <s v="Direção dos  Recursos Humanos"/>
    <s v="03.16.25"/>
    <x v="68"/>
    <x v="0"/>
    <x v="1"/>
    <x v="16"/>
    <x v="0"/>
    <x v="0"/>
    <x v="0"/>
    <x v="0"/>
    <x v="9"/>
    <s v="2023-11-21"/>
    <x v="3"/>
    <n v="1092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1-2023"/>
  </r>
  <r>
    <x v="0"/>
    <n v="0"/>
    <n v="0"/>
    <n v="0"/>
    <n v="326"/>
    <x v="3918"/>
    <x v="0"/>
    <x v="0"/>
    <x v="0"/>
    <s v="03.16.25"/>
    <x v="51"/>
    <x v="0"/>
    <x v="0"/>
    <s v="Direção dos  Recursos Humanos"/>
    <s v="03.16.25"/>
    <s v="Direção dos  Recursos Humanos"/>
    <s v="03.16.25"/>
    <x v="42"/>
    <x v="0"/>
    <x v="0"/>
    <x v="7"/>
    <x v="0"/>
    <x v="0"/>
    <x v="0"/>
    <x v="0"/>
    <x v="9"/>
    <s v="2023-11-21"/>
    <x v="3"/>
    <n v="32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74"/>
    <x v="3918"/>
    <x v="0"/>
    <x v="0"/>
    <x v="0"/>
    <s v="03.16.25"/>
    <x v="51"/>
    <x v="0"/>
    <x v="0"/>
    <s v="Direção dos  Recursos Humanos"/>
    <s v="03.16.25"/>
    <s v="Direção dos  Recursos Humanos"/>
    <s v="03.16.25"/>
    <x v="52"/>
    <x v="0"/>
    <x v="0"/>
    <x v="0"/>
    <x v="0"/>
    <x v="0"/>
    <x v="0"/>
    <x v="0"/>
    <x v="9"/>
    <s v="2023-11-21"/>
    <x v="3"/>
    <n v="7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1156"/>
    <x v="3918"/>
    <x v="0"/>
    <x v="0"/>
    <x v="0"/>
    <s v="03.16.25"/>
    <x v="51"/>
    <x v="0"/>
    <x v="0"/>
    <s v="Direção dos  Recursos Humanos"/>
    <s v="03.16.25"/>
    <s v="Direção dos  Recursos Humanos"/>
    <s v="03.16.25"/>
    <x v="37"/>
    <x v="0"/>
    <x v="0"/>
    <x v="0"/>
    <x v="1"/>
    <x v="0"/>
    <x v="0"/>
    <x v="0"/>
    <x v="9"/>
    <s v="2023-11-21"/>
    <x v="3"/>
    <n v="115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8662"/>
    <x v="3918"/>
    <x v="0"/>
    <x v="0"/>
    <x v="0"/>
    <s v="03.16.25"/>
    <x v="51"/>
    <x v="0"/>
    <x v="0"/>
    <s v="Direção dos  Recursos Humanos"/>
    <s v="03.16.25"/>
    <s v="Direção dos  Recursos Humanos"/>
    <s v="03.16.25"/>
    <x v="49"/>
    <x v="0"/>
    <x v="0"/>
    <x v="0"/>
    <x v="1"/>
    <x v="0"/>
    <x v="0"/>
    <x v="0"/>
    <x v="9"/>
    <s v="2023-11-21"/>
    <x v="3"/>
    <n v="866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3269"/>
    <x v="3918"/>
    <x v="0"/>
    <x v="0"/>
    <x v="0"/>
    <s v="03.16.25"/>
    <x v="51"/>
    <x v="0"/>
    <x v="0"/>
    <s v="Direção dos  Recursos Humanos"/>
    <s v="03.16.25"/>
    <s v="Direção dos  Recursos Humanos"/>
    <s v="03.16.25"/>
    <x v="48"/>
    <x v="0"/>
    <x v="0"/>
    <x v="0"/>
    <x v="1"/>
    <x v="0"/>
    <x v="0"/>
    <x v="0"/>
    <x v="9"/>
    <s v="2023-11-21"/>
    <x v="3"/>
    <n v="326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1583"/>
    <x v="3918"/>
    <x v="0"/>
    <x v="0"/>
    <x v="0"/>
    <s v="03.16.25"/>
    <x v="51"/>
    <x v="0"/>
    <x v="0"/>
    <s v="Direção dos  Recursos Humanos"/>
    <s v="03.16.25"/>
    <s v="Direção dos  Recursos Humanos"/>
    <s v="03.16.25"/>
    <x v="67"/>
    <x v="0"/>
    <x v="1"/>
    <x v="16"/>
    <x v="0"/>
    <x v="0"/>
    <x v="0"/>
    <x v="0"/>
    <x v="9"/>
    <s v="2023-11-21"/>
    <x v="3"/>
    <n v="1583"/>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27170"/>
    <x v="3918"/>
    <x v="0"/>
    <x v="0"/>
    <x v="0"/>
    <s v="03.16.25"/>
    <x v="51"/>
    <x v="0"/>
    <x v="0"/>
    <s v="Direção dos  Recursos Humanos"/>
    <s v="03.16.25"/>
    <s v="Direção dos  Recursos Humanos"/>
    <s v="03.16.25"/>
    <x v="68"/>
    <x v="0"/>
    <x v="1"/>
    <x v="16"/>
    <x v="0"/>
    <x v="0"/>
    <x v="0"/>
    <x v="0"/>
    <x v="9"/>
    <s v="2023-11-21"/>
    <x v="3"/>
    <n v="2717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1-2023"/>
  </r>
  <r>
    <x v="0"/>
    <n v="0"/>
    <n v="0"/>
    <n v="0"/>
    <n v="1"/>
    <x v="3918"/>
    <x v="0"/>
    <x v="0"/>
    <x v="0"/>
    <s v="03.16.25"/>
    <x v="51"/>
    <x v="0"/>
    <x v="0"/>
    <s v="Direção dos  Recursos Humanos"/>
    <s v="03.16.25"/>
    <s v="Direção dos  Recursos Humanos"/>
    <s v="03.16.25"/>
    <x v="42"/>
    <x v="0"/>
    <x v="0"/>
    <x v="7"/>
    <x v="0"/>
    <x v="0"/>
    <x v="0"/>
    <x v="0"/>
    <x v="9"/>
    <s v="2023-11-21"/>
    <x v="3"/>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0"/>
    <x v="3918"/>
    <x v="0"/>
    <x v="0"/>
    <x v="0"/>
    <s v="03.16.25"/>
    <x v="51"/>
    <x v="0"/>
    <x v="0"/>
    <s v="Direção dos  Recursos Humanos"/>
    <s v="03.16.25"/>
    <s v="Direção dos  Recursos Humanos"/>
    <s v="03.16.25"/>
    <x v="52"/>
    <x v="0"/>
    <x v="0"/>
    <x v="0"/>
    <x v="0"/>
    <x v="0"/>
    <x v="0"/>
    <x v="0"/>
    <x v="9"/>
    <s v="2023-11-21"/>
    <x v="3"/>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5"/>
    <x v="3918"/>
    <x v="0"/>
    <x v="0"/>
    <x v="0"/>
    <s v="03.16.25"/>
    <x v="51"/>
    <x v="0"/>
    <x v="0"/>
    <s v="Direção dos  Recursos Humanos"/>
    <s v="03.16.25"/>
    <s v="Direção dos  Recursos Humanos"/>
    <s v="03.16.25"/>
    <x v="37"/>
    <x v="0"/>
    <x v="0"/>
    <x v="0"/>
    <x v="1"/>
    <x v="0"/>
    <x v="0"/>
    <x v="0"/>
    <x v="9"/>
    <s v="2023-11-21"/>
    <x v="3"/>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41"/>
    <x v="3918"/>
    <x v="0"/>
    <x v="0"/>
    <x v="0"/>
    <s v="03.16.25"/>
    <x v="51"/>
    <x v="0"/>
    <x v="0"/>
    <s v="Direção dos  Recursos Humanos"/>
    <s v="03.16.25"/>
    <s v="Direção dos  Recursos Humanos"/>
    <s v="03.16.25"/>
    <x v="49"/>
    <x v="0"/>
    <x v="0"/>
    <x v="0"/>
    <x v="1"/>
    <x v="0"/>
    <x v="0"/>
    <x v="0"/>
    <x v="9"/>
    <s v="2023-11-21"/>
    <x v="3"/>
    <n v="4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15"/>
    <x v="3918"/>
    <x v="0"/>
    <x v="0"/>
    <x v="0"/>
    <s v="03.16.25"/>
    <x v="51"/>
    <x v="0"/>
    <x v="0"/>
    <s v="Direção dos  Recursos Humanos"/>
    <s v="03.16.25"/>
    <s v="Direção dos  Recursos Humanos"/>
    <s v="03.16.25"/>
    <x v="48"/>
    <x v="0"/>
    <x v="0"/>
    <x v="0"/>
    <x v="1"/>
    <x v="0"/>
    <x v="0"/>
    <x v="0"/>
    <x v="9"/>
    <s v="2023-11-21"/>
    <x v="3"/>
    <n v="1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7"/>
    <x v="3918"/>
    <x v="0"/>
    <x v="0"/>
    <x v="0"/>
    <s v="03.16.25"/>
    <x v="51"/>
    <x v="0"/>
    <x v="0"/>
    <s v="Direção dos  Recursos Humanos"/>
    <s v="03.16.25"/>
    <s v="Direção dos  Recursos Humanos"/>
    <s v="03.16.25"/>
    <x v="67"/>
    <x v="0"/>
    <x v="1"/>
    <x v="16"/>
    <x v="0"/>
    <x v="0"/>
    <x v="0"/>
    <x v="0"/>
    <x v="9"/>
    <s v="2023-11-21"/>
    <x v="3"/>
    <n v="7"/>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131"/>
    <x v="3918"/>
    <x v="0"/>
    <x v="0"/>
    <x v="0"/>
    <s v="03.16.25"/>
    <x v="51"/>
    <x v="0"/>
    <x v="0"/>
    <s v="Direção dos  Recursos Humanos"/>
    <s v="03.16.25"/>
    <s v="Direção dos  Recursos Humanos"/>
    <s v="03.16.25"/>
    <x v="68"/>
    <x v="0"/>
    <x v="1"/>
    <x v="16"/>
    <x v="0"/>
    <x v="0"/>
    <x v="0"/>
    <x v="0"/>
    <x v="9"/>
    <s v="2023-11-21"/>
    <x v="3"/>
    <n v="13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1-2023"/>
  </r>
  <r>
    <x v="0"/>
    <n v="0"/>
    <n v="0"/>
    <n v="0"/>
    <n v="38"/>
    <x v="3918"/>
    <x v="0"/>
    <x v="0"/>
    <x v="0"/>
    <s v="03.16.25"/>
    <x v="51"/>
    <x v="0"/>
    <x v="0"/>
    <s v="Direção dos  Recursos Humanos"/>
    <s v="03.16.25"/>
    <s v="Direção dos  Recursos Humanos"/>
    <s v="03.16.25"/>
    <x v="42"/>
    <x v="0"/>
    <x v="0"/>
    <x v="7"/>
    <x v="0"/>
    <x v="0"/>
    <x v="0"/>
    <x v="0"/>
    <x v="9"/>
    <s v="2023-11-21"/>
    <x v="3"/>
    <n v="3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8"/>
    <x v="3918"/>
    <x v="0"/>
    <x v="0"/>
    <x v="0"/>
    <s v="03.16.25"/>
    <x v="51"/>
    <x v="0"/>
    <x v="0"/>
    <s v="Direção dos  Recursos Humanos"/>
    <s v="03.16.25"/>
    <s v="Direção dos  Recursos Humanos"/>
    <s v="03.16.25"/>
    <x v="52"/>
    <x v="0"/>
    <x v="0"/>
    <x v="0"/>
    <x v="0"/>
    <x v="0"/>
    <x v="0"/>
    <x v="0"/>
    <x v="9"/>
    <s v="2023-11-21"/>
    <x v="3"/>
    <n v="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136"/>
    <x v="3918"/>
    <x v="0"/>
    <x v="0"/>
    <x v="0"/>
    <s v="03.16.25"/>
    <x v="51"/>
    <x v="0"/>
    <x v="0"/>
    <s v="Direção dos  Recursos Humanos"/>
    <s v="03.16.25"/>
    <s v="Direção dos  Recursos Humanos"/>
    <s v="03.16.25"/>
    <x v="37"/>
    <x v="0"/>
    <x v="0"/>
    <x v="0"/>
    <x v="1"/>
    <x v="0"/>
    <x v="0"/>
    <x v="0"/>
    <x v="9"/>
    <s v="2023-11-21"/>
    <x v="3"/>
    <n v="13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1025"/>
    <x v="3918"/>
    <x v="0"/>
    <x v="0"/>
    <x v="0"/>
    <s v="03.16.25"/>
    <x v="51"/>
    <x v="0"/>
    <x v="0"/>
    <s v="Direção dos  Recursos Humanos"/>
    <s v="03.16.25"/>
    <s v="Direção dos  Recursos Humanos"/>
    <s v="03.16.25"/>
    <x v="49"/>
    <x v="0"/>
    <x v="0"/>
    <x v="0"/>
    <x v="1"/>
    <x v="0"/>
    <x v="0"/>
    <x v="0"/>
    <x v="9"/>
    <s v="2023-11-21"/>
    <x v="3"/>
    <n v="102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387"/>
    <x v="3918"/>
    <x v="0"/>
    <x v="0"/>
    <x v="0"/>
    <s v="03.16.25"/>
    <x v="51"/>
    <x v="0"/>
    <x v="0"/>
    <s v="Direção dos  Recursos Humanos"/>
    <s v="03.16.25"/>
    <s v="Direção dos  Recursos Humanos"/>
    <s v="03.16.25"/>
    <x v="48"/>
    <x v="0"/>
    <x v="0"/>
    <x v="0"/>
    <x v="1"/>
    <x v="0"/>
    <x v="0"/>
    <x v="0"/>
    <x v="9"/>
    <s v="2023-11-21"/>
    <x v="3"/>
    <n v="387"/>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187"/>
    <x v="3918"/>
    <x v="0"/>
    <x v="0"/>
    <x v="0"/>
    <s v="03.16.25"/>
    <x v="51"/>
    <x v="0"/>
    <x v="0"/>
    <s v="Direção dos  Recursos Humanos"/>
    <s v="03.16.25"/>
    <s v="Direção dos  Recursos Humanos"/>
    <s v="03.16.25"/>
    <x v="67"/>
    <x v="0"/>
    <x v="1"/>
    <x v="16"/>
    <x v="0"/>
    <x v="0"/>
    <x v="0"/>
    <x v="0"/>
    <x v="9"/>
    <s v="2023-11-21"/>
    <x v="3"/>
    <n v="187"/>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3219"/>
    <x v="3918"/>
    <x v="0"/>
    <x v="0"/>
    <x v="0"/>
    <s v="03.16.25"/>
    <x v="51"/>
    <x v="0"/>
    <x v="0"/>
    <s v="Direção dos  Recursos Humanos"/>
    <s v="03.16.25"/>
    <s v="Direção dos  Recursos Humanos"/>
    <s v="03.16.25"/>
    <x v="68"/>
    <x v="0"/>
    <x v="1"/>
    <x v="16"/>
    <x v="0"/>
    <x v="0"/>
    <x v="0"/>
    <x v="0"/>
    <x v="9"/>
    <s v="2023-11-21"/>
    <x v="3"/>
    <n v="321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1-2023"/>
  </r>
  <r>
    <x v="0"/>
    <n v="0"/>
    <n v="0"/>
    <n v="0"/>
    <n v="3"/>
    <x v="3918"/>
    <x v="0"/>
    <x v="0"/>
    <x v="0"/>
    <s v="03.16.25"/>
    <x v="51"/>
    <x v="0"/>
    <x v="0"/>
    <s v="Direção dos  Recursos Humanos"/>
    <s v="03.16.25"/>
    <s v="Direção dos  Recursos Humanos"/>
    <s v="03.16.25"/>
    <x v="42"/>
    <x v="0"/>
    <x v="0"/>
    <x v="7"/>
    <x v="0"/>
    <x v="0"/>
    <x v="0"/>
    <x v="0"/>
    <x v="9"/>
    <s v="2023-11-21"/>
    <x v="3"/>
    <n v="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0"/>
    <x v="3918"/>
    <x v="0"/>
    <x v="0"/>
    <x v="0"/>
    <s v="03.16.25"/>
    <x v="51"/>
    <x v="0"/>
    <x v="0"/>
    <s v="Direção dos  Recursos Humanos"/>
    <s v="03.16.25"/>
    <s v="Direção dos  Recursos Humanos"/>
    <s v="03.16.25"/>
    <x v="52"/>
    <x v="0"/>
    <x v="0"/>
    <x v="0"/>
    <x v="0"/>
    <x v="0"/>
    <x v="0"/>
    <x v="0"/>
    <x v="9"/>
    <s v="2023-11-21"/>
    <x v="3"/>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13"/>
    <x v="3918"/>
    <x v="0"/>
    <x v="0"/>
    <x v="0"/>
    <s v="03.16.25"/>
    <x v="51"/>
    <x v="0"/>
    <x v="0"/>
    <s v="Direção dos  Recursos Humanos"/>
    <s v="03.16.25"/>
    <s v="Direção dos  Recursos Humanos"/>
    <s v="03.16.25"/>
    <x v="37"/>
    <x v="0"/>
    <x v="0"/>
    <x v="0"/>
    <x v="1"/>
    <x v="0"/>
    <x v="0"/>
    <x v="0"/>
    <x v="9"/>
    <s v="2023-11-21"/>
    <x v="3"/>
    <n v="1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102"/>
    <x v="3918"/>
    <x v="0"/>
    <x v="0"/>
    <x v="0"/>
    <s v="03.16.25"/>
    <x v="51"/>
    <x v="0"/>
    <x v="0"/>
    <s v="Direção dos  Recursos Humanos"/>
    <s v="03.16.25"/>
    <s v="Direção dos  Recursos Humanos"/>
    <s v="03.16.25"/>
    <x v="49"/>
    <x v="0"/>
    <x v="0"/>
    <x v="0"/>
    <x v="1"/>
    <x v="0"/>
    <x v="0"/>
    <x v="0"/>
    <x v="9"/>
    <s v="2023-11-21"/>
    <x v="3"/>
    <n v="102"/>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38"/>
    <x v="3918"/>
    <x v="0"/>
    <x v="0"/>
    <x v="0"/>
    <s v="03.16.25"/>
    <x v="51"/>
    <x v="0"/>
    <x v="0"/>
    <s v="Direção dos  Recursos Humanos"/>
    <s v="03.16.25"/>
    <s v="Direção dos  Recursos Humanos"/>
    <s v="03.16.25"/>
    <x v="48"/>
    <x v="0"/>
    <x v="0"/>
    <x v="0"/>
    <x v="1"/>
    <x v="0"/>
    <x v="0"/>
    <x v="0"/>
    <x v="9"/>
    <s v="2023-11-21"/>
    <x v="3"/>
    <n v="38"/>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18"/>
    <x v="3918"/>
    <x v="0"/>
    <x v="0"/>
    <x v="0"/>
    <s v="03.16.25"/>
    <x v="51"/>
    <x v="0"/>
    <x v="0"/>
    <s v="Direção dos  Recursos Humanos"/>
    <s v="03.16.25"/>
    <s v="Direção dos  Recursos Humanos"/>
    <s v="03.16.25"/>
    <x v="67"/>
    <x v="0"/>
    <x v="1"/>
    <x v="16"/>
    <x v="0"/>
    <x v="0"/>
    <x v="0"/>
    <x v="0"/>
    <x v="9"/>
    <s v="2023-11-21"/>
    <x v="3"/>
    <n v="18"/>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326"/>
    <x v="3918"/>
    <x v="0"/>
    <x v="0"/>
    <x v="0"/>
    <s v="03.16.25"/>
    <x v="51"/>
    <x v="0"/>
    <x v="0"/>
    <s v="Direção dos  Recursos Humanos"/>
    <s v="03.16.25"/>
    <s v="Direção dos  Recursos Humanos"/>
    <s v="03.16.25"/>
    <x v="68"/>
    <x v="0"/>
    <x v="1"/>
    <x v="16"/>
    <x v="0"/>
    <x v="0"/>
    <x v="0"/>
    <x v="0"/>
    <x v="9"/>
    <s v="2023-11-21"/>
    <x v="3"/>
    <n v="326"/>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1-2023"/>
  </r>
  <r>
    <x v="0"/>
    <n v="0"/>
    <n v="0"/>
    <n v="0"/>
    <n v="303"/>
    <x v="3918"/>
    <x v="0"/>
    <x v="0"/>
    <x v="0"/>
    <s v="03.16.25"/>
    <x v="51"/>
    <x v="0"/>
    <x v="0"/>
    <s v="Direção dos  Recursos Humanos"/>
    <s v="03.16.25"/>
    <s v="Direção dos  Recursos Humanos"/>
    <s v="03.16.25"/>
    <x v="42"/>
    <x v="0"/>
    <x v="0"/>
    <x v="7"/>
    <x v="0"/>
    <x v="0"/>
    <x v="0"/>
    <x v="0"/>
    <x v="9"/>
    <s v="2023-11-21"/>
    <x v="3"/>
    <n v="30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69"/>
    <x v="3918"/>
    <x v="0"/>
    <x v="0"/>
    <x v="0"/>
    <s v="03.16.25"/>
    <x v="51"/>
    <x v="0"/>
    <x v="0"/>
    <s v="Direção dos  Recursos Humanos"/>
    <s v="03.16.25"/>
    <s v="Direção dos  Recursos Humanos"/>
    <s v="03.16.25"/>
    <x v="52"/>
    <x v="0"/>
    <x v="0"/>
    <x v="0"/>
    <x v="0"/>
    <x v="0"/>
    <x v="0"/>
    <x v="0"/>
    <x v="9"/>
    <s v="2023-11-21"/>
    <x v="3"/>
    <n v="6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1073"/>
    <x v="3918"/>
    <x v="0"/>
    <x v="0"/>
    <x v="0"/>
    <s v="03.16.25"/>
    <x v="51"/>
    <x v="0"/>
    <x v="0"/>
    <s v="Direção dos  Recursos Humanos"/>
    <s v="03.16.25"/>
    <s v="Direção dos  Recursos Humanos"/>
    <s v="03.16.25"/>
    <x v="37"/>
    <x v="0"/>
    <x v="0"/>
    <x v="0"/>
    <x v="1"/>
    <x v="0"/>
    <x v="0"/>
    <x v="0"/>
    <x v="9"/>
    <s v="2023-11-21"/>
    <x v="3"/>
    <n v="107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8038"/>
    <x v="3918"/>
    <x v="0"/>
    <x v="0"/>
    <x v="0"/>
    <s v="03.16.25"/>
    <x v="51"/>
    <x v="0"/>
    <x v="0"/>
    <s v="Direção dos  Recursos Humanos"/>
    <s v="03.16.25"/>
    <s v="Direção dos  Recursos Humanos"/>
    <s v="03.16.25"/>
    <x v="49"/>
    <x v="0"/>
    <x v="0"/>
    <x v="0"/>
    <x v="1"/>
    <x v="0"/>
    <x v="0"/>
    <x v="0"/>
    <x v="9"/>
    <s v="2023-11-21"/>
    <x v="3"/>
    <n v="803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3034"/>
    <x v="3918"/>
    <x v="0"/>
    <x v="0"/>
    <x v="0"/>
    <s v="03.16.25"/>
    <x v="51"/>
    <x v="0"/>
    <x v="0"/>
    <s v="Direção dos  Recursos Humanos"/>
    <s v="03.16.25"/>
    <s v="Direção dos  Recursos Humanos"/>
    <s v="03.16.25"/>
    <x v="48"/>
    <x v="0"/>
    <x v="0"/>
    <x v="0"/>
    <x v="1"/>
    <x v="0"/>
    <x v="0"/>
    <x v="0"/>
    <x v="9"/>
    <s v="2023-11-21"/>
    <x v="3"/>
    <n v="303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1469"/>
    <x v="3918"/>
    <x v="0"/>
    <x v="0"/>
    <x v="0"/>
    <s v="03.16.25"/>
    <x v="51"/>
    <x v="0"/>
    <x v="0"/>
    <s v="Direção dos  Recursos Humanos"/>
    <s v="03.16.25"/>
    <s v="Direção dos  Recursos Humanos"/>
    <s v="03.16.25"/>
    <x v="67"/>
    <x v="0"/>
    <x v="1"/>
    <x v="16"/>
    <x v="0"/>
    <x v="0"/>
    <x v="0"/>
    <x v="0"/>
    <x v="9"/>
    <s v="2023-11-21"/>
    <x v="3"/>
    <n v="146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25212"/>
    <x v="3918"/>
    <x v="0"/>
    <x v="0"/>
    <x v="0"/>
    <s v="03.16.25"/>
    <x v="51"/>
    <x v="0"/>
    <x v="0"/>
    <s v="Direção dos  Recursos Humanos"/>
    <s v="03.16.25"/>
    <s v="Direção dos  Recursos Humanos"/>
    <s v="03.16.25"/>
    <x v="68"/>
    <x v="0"/>
    <x v="1"/>
    <x v="16"/>
    <x v="0"/>
    <x v="0"/>
    <x v="0"/>
    <x v="0"/>
    <x v="9"/>
    <s v="2023-11-21"/>
    <x v="3"/>
    <n v="25212"/>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1-2023"/>
  </r>
  <r>
    <x v="0"/>
    <n v="0"/>
    <n v="0"/>
    <n v="0"/>
    <n v="11372"/>
    <x v="3918"/>
    <x v="0"/>
    <x v="0"/>
    <x v="0"/>
    <s v="03.16.25"/>
    <x v="51"/>
    <x v="0"/>
    <x v="0"/>
    <s v="Direção dos  Recursos Humanos"/>
    <s v="03.16.25"/>
    <s v="Direção dos  Recursos Humanos"/>
    <s v="03.16.25"/>
    <x v="42"/>
    <x v="0"/>
    <x v="0"/>
    <x v="7"/>
    <x v="0"/>
    <x v="0"/>
    <x v="0"/>
    <x v="0"/>
    <x v="9"/>
    <s v="2023-11-21"/>
    <x v="3"/>
    <n v="11372"/>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2604"/>
    <x v="3918"/>
    <x v="0"/>
    <x v="0"/>
    <x v="0"/>
    <s v="03.16.25"/>
    <x v="51"/>
    <x v="0"/>
    <x v="0"/>
    <s v="Direção dos  Recursos Humanos"/>
    <s v="03.16.25"/>
    <s v="Direção dos  Recursos Humanos"/>
    <s v="03.16.25"/>
    <x v="52"/>
    <x v="0"/>
    <x v="0"/>
    <x v="0"/>
    <x v="0"/>
    <x v="0"/>
    <x v="0"/>
    <x v="0"/>
    <x v="9"/>
    <s v="2023-11-21"/>
    <x v="3"/>
    <n v="260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40214"/>
    <x v="3918"/>
    <x v="0"/>
    <x v="0"/>
    <x v="0"/>
    <s v="03.16.25"/>
    <x v="51"/>
    <x v="0"/>
    <x v="0"/>
    <s v="Direção dos  Recursos Humanos"/>
    <s v="03.16.25"/>
    <s v="Direção dos  Recursos Humanos"/>
    <s v="03.16.25"/>
    <x v="37"/>
    <x v="0"/>
    <x v="0"/>
    <x v="0"/>
    <x v="1"/>
    <x v="0"/>
    <x v="0"/>
    <x v="0"/>
    <x v="9"/>
    <s v="2023-11-21"/>
    <x v="3"/>
    <n v="4021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301184"/>
    <x v="3918"/>
    <x v="0"/>
    <x v="0"/>
    <x v="0"/>
    <s v="03.16.25"/>
    <x v="51"/>
    <x v="0"/>
    <x v="0"/>
    <s v="Direção dos  Recursos Humanos"/>
    <s v="03.16.25"/>
    <s v="Direção dos  Recursos Humanos"/>
    <s v="03.16.25"/>
    <x v="49"/>
    <x v="0"/>
    <x v="0"/>
    <x v="0"/>
    <x v="1"/>
    <x v="0"/>
    <x v="0"/>
    <x v="0"/>
    <x v="9"/>
    <s v="2023-11-21"/>
    <x v="3"/>
    <n v="30118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113684"/>
    <x v="3918"/>
    <x v="0"/>
    <x v="0"/>
    <x v="0"/>
    <s v="03.16.25"/>
    <x v="51"/>
    <x v="0"/>
    <x v="0"/>
    <s v="Direção dos  Recursos Humanos"/>
    <s v="03.16.25"/>
    <s v="Direção dos  Recursos Humanos"/>
    <s v="03.16.25"/>
    <x v="48"/>
    <x v="0"/>
    <x v="0"/>
    <x v="0"/>
    <x v="1"/>
    <x v="0"/>
    <x v="0"/>
    <x v="0"/>
    <x v="9"/>
    <s v="2023-11-21"/>
    <x v="3"/>
    <n v="11368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55061"/>
    <x v="3918"/>
    <x v="0"/>
    <x v="0"/>
    <x v="0"/>
    <s v="03.16.25"/>
    <x v="51"/>
    <x v="0"/>
    <x v="0"/>
    <s v="Direção dos  Recursos Humanos"/>
    <s v="03.16.25"/>
    <s v="Direção dos  Recursos Humanos"/>
    <s v="03.16.25"/>
    <x v="67"/>
    <x v="0"/>
    <x v="1"/>
    <x v="16"/>
    <x v="0"/>
    <x v="0"/>
    <x v="0"/>
    <x v="0"/>
    <x v="9"/>
    <s v="2023-11-21"/>
    <x v="3"/>
    <n v="5506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944521"/>
    <x v="3918"/>
    <x v="0"/>
    <x v="0"/>
    <x v="0"/>
    <s v="03.16.25"/>
    <x v="51"/>
    <x v="0"/>
    <x v="0"/>
    <s v="Direção dos  Recursos Humanos"/>
    <s v="03.16.25"/>
    <s v="Direção dos  Recursos Humanos"/>
    <s v="03.16.25"/>
    <x v="68"/>
    <x v="0"/>
    <x v="1"/>
    <x v="16"/>
    <x v="0"/>
    <x v="0"/>
    <x v="0"/>
    <x v="0"/>
    <x v="9"/>
    <s v="2023-11-21"/>
    <x v="3"/>
    <n v="94452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1-2023"/>
  </r>
  <r>
    <x v="0"/>
    <n v="0"/>
    <n v="0"/>
    <n v="0"/>
    <n v="2128"/>
    <x v="3919"/>
    <x v="0"/>
    <x v="0"/>
    <x v="0"/>
    <s v="03.16.24"/>
    <x v="56"/>
    <x v="0"/>
    <x v="0"/>
    <s v="Direcao da Familia, Inclusão, Género e Saúde"/>
    <s v="03.16.24"/>
    <s v="Direcao da Familia, Inclusão, Género e Saúde"/>
    <s v="03.16.24"/>
    <x v="37"/>
    <x v="0"/>
    <x v="0"/>
    <x v="0"/>
    <x v="1"/>
    <x v="0"/>
    <x v="0"/>
    <x v="0"/>
    <x v="9"/>
    <s v="2023-11-21"/>
    <x v="3"/>
    <n v="2128"/>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1-2023"/>
  </r>
  <r>
    <x v="0"/>
    <n v="0"/>
    <n v="0"/>
    <n v="0"/>
    <n v="2620"/>
    <x v="3919"/>
    <x v="0"/>
    <x v="0"/>
    <x v="0"/>
    <s v="03.16.24"/>
    <x v="56"/>
    <x v="0"/>
    <x v="0"/>
    <s v="Direcao da Familia, Inclusão, Género e Saúde"/>
    <s v="03.16.24"/>
    <s v="Direcao da Familia, Inclusão, Género e Saúde"/>
    <s v="03.16.24"/>
    <x v="49"/>
    <x v="0"/>
    <x v="0"/>
    <x v="0"/>
    <x v="1"/>
    <x v="0"/>
    <x v="0"/>
    <x v="0"/>
    <x v="9"/>
    <s v="2023-11-21"/>
    <x v="3"/>
    <n v="2620"/>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11-2023"/>
  </r>
  <r>
    <x v="0"/>
    <n v="0"/>
    <n v="0"/>
    <n v="0"/>
    <n v="9388"/>
    <x v="3919"/>
    <x v="0"/>
    <x v="0"/>
    <x v="0"/>
    <s v="03.16.24"/>
    <x v="56"/>
    <x v="0"/>
    <x v="0"/>
    <s v="Direcao da Familia, Inclusão, Género e Saúde"/>
    <s v="03.16.24"/>
    <s v="Direcao da Familia, Inclusão, Género e Saúde"/>
    <s v="03.16.24"/>
    <x v="37"/>
    <x v="0"/>
    <x v="0"/>
    <x v="0"/>
    <x v="1"/>
    <x v="0"/>
    <x v="0"/>
    <x v="0"/>
    <x v="9"/>
    <s v="2023-11-21"/>
    <x v="3"/>
    <n v="938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1-2023"/>
  </r>
  <r>
    <x v="0"/>
    <n v="0"/>
    <n v="0"/>
    <n v="0"/>
    <n v="11558"/>
    <x v="3919"/>
    <x v="0"/>
    <x v="0"/>
    <x v="0"/>
    <s v="03.16.24"/>
    <x v="56"/>
    <x v="0"/>
    <x v="0"/>
    <s v="Direcao da Familia, Inclusão, Género e Saúde"/>
    <s v="03.16.24"/>
    <s v="Direcao da Familia, Inclusão, Género e Saúde"/>
    <s v="03.16.24"/>
    <x v="49"/>
    <x v="0"/>
    <x v="0"/>
    <x v="0"/>
    <x v="1"/>
    <x v="0"/>
    <x v="0"/>
    <x v="0"/>
    <x v="9"/>
    <s v="2023-11-21"/>
    <x v="3"/>
    <n v="11558"/>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11-2023"/>
  </r>
  <r>
    <x v="0"/>
    <n v="0"/>
    <n v="0"/>
    <n v="0"/>
    <n v="75"/>
    <x v="3919"/>
    <x v="0"/>
    <x v="0"/>
    <x v="0"/>
    <s v="03.16.24"/>
    <x v="56"/>
    <x v="0"/>
    <x v="0"/>
    <s v="Direcao da Familia, Inclusão, Género e Saúde"/>
    <s v="03.16.24"/>
    <s v="Direcao da Familia, Inclusão, Género e Saúde"/>
    <s v="03.16.24"/>
    <x v="37"/>
    <x v="0"/>
    <x v="0"/>
    <x v="0"/>
    <x v="1"/>
    <x v="0"/>
    <x v="0"/>
    <x v="0"/>
    <x v="9"/>
    <s v="2023-11-21"/>
    <x v="3"/>
    <n v="75"/>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1-2023"/>
  </r>
  <r>
    <x v="0"/>
    <n v="0"/>
    <n v="0"/>
    <n v="0"/>
    <n v="93"/>
    <x v="3919"/>
    <x v="0"/>
    <x v="0"/>
    <x v="0"/>
    <s v="03.16.24"/>
    <x v="56"/>
    <x v="0"/>
    <x v="0"/>
    <s v="Direcao da Familia, Inclusão, Género e Saúde"/>
    <s v="03.16.24"/>
    <s v="Direcao da Familia, Inclusão, Género e Saúde"/>
    <s v="03.16.24"/>
    <x v="49"/>
    <x v="0"/>
    <x v="0"/>
    <x v="0"/>
    <x v="1"/>
    <x v="0"/>
    <x v="0"/>
    <x v="0"/>
    <x v="9"/>
    <s v="2023-11-21"/>
    <x v="3"/>
    <n v="93"/>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11-2023"/>
  </r>
  <r>
    <x v="0"/>
    <n v="0"/>
    <n v="0"/>
    <n v="0"/>
    <n v="15930"/>
    <x v="3919"/>
    <x v="0"/>
    <x v="0"/>
    <x v="0"/>
    <s v="03.16.24"/>
    <x v="56"/>
    <x v="0"/>
    <x v="0"/>
    <s v="Direcao da Familia, Inclusão, Género e Saúde"/>
    <s v="03.16.24"/>
    <s v="Direcao da Familia, Inclusão, Género e Saúde"/>
    <s v="03.16.24"/>
    <x v="37"/>
    <x v="0"/>
    <x v="0"/>
    <x v="0"/>
    <x v="1"/>
    <x v="0"/>
    <x v="0"/>
    <x v="0"/>
    <x v="9"/>
    <s v="2023-11-21"/>
    <x v="3"/>
    <n v="15930"/>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1-2023"/>
  </r>
  <r>
    <x v="0"/>
    <n v="0"/>
    <n v="0"/>
    <n v="0"/>
    <n v="19612"/>
    <x v="3919"/>
    <x v="0"/>
    <x v="0"/>
    <x v="0"/>
    <s v="03.16.24"/>
    <x v="56"/>
    <x v="0"/>
    <x v="0"/>
    <s v="Direcao da Familia, Inclusão, Género e Saúde"/>
    <s v="03.16.24"/>
    <s v="Direcao da Familia, Inclusão, Género e Saúde"/>
    <s v="03.16.24"/>
    <x v="49"/>
    <x v="0"/>
    <x v="0"/>
    <x v="0"/>
    <x v="1"/>
    <x v="0"/>
    <x v="0"/>
    <x v="0"/>
    <x v="9"/>
    <s v="2023-11-21"/>
    <x v="3"/>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11-2023"/>
  </r>
  <r>
    <x v="0"/>
    <n v="0"/>
    <n v="0"/>
    <n v="0"/>
    <n v="171614"/>
    <x v="3919"/>
    <x v="0"/>
    <x v="0"/>
    <x v="0"/>
    <s v="03.16.24"/>
    <x v="56"/>
    <x v="0"/>
    <x v="0"/>
    <s v="Direcao da Familia, Inclusão, Género e Saúde"/>
    <s v="03.16.24"/>
    <s v="Direcao da Familia, Inclusão, Género e Saúde"/>
    <s v="03.16.24"/>
    <x v="37"/>
    <x v="0"/>
    <x v="0"/>
    <x v="0"/>
    <x v="1"/>
    <x v="0"/>
    <x v="0"/>
    <x v="0"/>
    <x v="9"/>
    <s v="2023-11-21"/>
    <x v="3"/>
    <n v="171614"/>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1-2023"/>
  </r>
  <r>
    <x v="0"/>
    <n v="0"/>
    <n v="0"/>
    <n v="0"/>
    <n v="211261"/>
    <x v="3919"/>
    <x v="0"/>
    <x v="0"/>
    <x v="0"/>
    <s v="03.16.24"/>
    <x v="56"/>
    <x v="0"/>
    <x v="0"/>
    <s v="Direcao da Familia, Inclusão, Género e Saúde"/>
    <s v="03.16.24"/>
    <s v="Direcao da Familia, Inclusão, Género e Saúde"/>
    <s v="03.16.24"/>
    <x v="49"/>
    <x v="0"/>
    <x v="0"/>
    <x v="0"/>
    <x v="1"/>
    <x v="0"/>
    <x v="0"/>
    <x v="0"/>
    <x v="9"/>
    <s v="2023-11-21"/>
    <x v="3"/>
    <n v="211261"/>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11-2023"/>
  </r>
  <r>
    <x v="0"/>
    <n v="0"/>
    <n v="0"/>
    <n v="0"/>
    <n v="39"/>
    <x v="3920"/>
    <x v="0"/>
    <x v="0"/>
    <x v="0"/>
    <s v="03.16.23"/>
    <x v="20"/>
    <x v="0"/>
    <x v="0"/>
    <s v="Direção da Educação, Formação Profissional, Emprego"/>
    <s v="03.16.23"/>
    <s v="Direção da Educação, Formação Profissional, Emprego"/>
    <s v="03.16.23"/>
    <x v="51"/>
    <x v="0"/>
    <x v="0"/>
    <x v="0"/>
    <x v="0"/>
    <x v="0"/>
    <x v="0"/>
    <x v="0"/>
    <x v="9"/>
    <s v="2023-11-21"/>
    <x v="3"/>
    <n v="39"/>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1-2023"/>
  </r>
  <r>
    <x v="0"/>
    <n v="0"/>
    <n v="0"/>
    <n v="0"/>
    <n v="7"/>
    <x v="3920"/>
    <x v="0"/>
    <x v="0"/>
    <x v="0"/>
    <s v="03.16.23"/>
    <x v="20"/>
    <x v="0"/>
    <x v="0"/>
    <s v="Direção da Educação, Formação Profissional, Emprego"/>
    <s v="03.16.23"/>
    <s v="Direção da Educação, Formação Profissional, Emprego"/>
    <s v="03.16.23"/>
    <x v="52"/>
    <x v="0"/>
    <x v="0"/>
    <x v="0"/>
    <x v="0"/>
    <x v="0"/>
    <x v="0"/>
    <x v="0"/>
    <x v="9"/>
    <s v="2023-11-21"/>
    <x v="3"/>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1-2023"/>
  </r>
  <r>
    <x v="0"/>
    <n v="0"/>
    <n v="0"/>
    <n v="0"/>
    <n v="4245"/>
    <x v="3920"/>
    <x v="0"/>
    <x v="0"/>
    <x v="0"/>
    <s v="03.16.23"/>
    <x v="20"/>
    <x v="0"/>
    <x v="0"/>
    <s v="Direção da Educação, Formação Profissional, Emprego"/>
    <s v="03.16.23"/>
    <s v="Direção da Educação, Formação Profissional, Emprego"/>
    <s v="03.16.23"/>
    <x v="37"/>
    <x v="0"/>
    <x v="0"/>
    <x v="0"/>
    <x v="1"/>
    <x v="0"/>
    <x v="0"/>
    <x v="0"/>
    <x v="9"/>
    <s v="2023-11-21"/>
    <x v="3"/>
    <n v="4245"/>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11-2023"/>
  </r>
  <r>
    <x v="0"/>
    <n v="0"/>
    <n v="0"/>
    <n v="0"/>
    <n v="40"/>
    <x v="3920"/>
    <x v="0"/>
    <x v="0"/>
    <x v="0"/>
    <s v="03.16.23"/>
    <x v="20"/>
    <x v="0"/>
    <x v="0"/>
    <s v="Direção da Educação, Formação Profissional, Emprego"/>
    <s v="03.16.23"/>
    <s v="Direção da Educação, Formação Profissional, Emprego"/>
    <s v="03.16.23"/>
    <x v="51"/>
    <x v="0"/>
    <x v="0"/>
    <x v="0"/>
    <x v="0"/>
    <x v="0"/>
    <x v="0"/>
    <x v="0"/>
    <x v="9"/>
    <s v="2023-11-21"/>
    <x v="3"/>
    <n v="4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1-2023"/>
  </r>
  <r>
    <x v="0"/>
    <n v="0"/>
    <n v="0"/>
    <n v="0"/>
    <n v="7"/>
    <x v="3920"/>
    <x v="0"/>
    <x v="0"/>
    <x v="0"/>
    <s v="03.16.23"/>
    <x v="20"/>
    <x v="0"/>
    <x v="0"/>
    <s v="Direção da Educação, Formação Profissional, Emprego"/>
    <s v="03.16.23"/>
    <s v="Direção da Educação, Formação Profissional, Emprego"/>
    <s v="03.16.23"/>
    <x v="52"/>
    <x v="0"/>
    <x v="0"/>
    <x v="0"/>
    <x v="0"/>
    <x v="0"/>
    <x v="0"/>
    <x v="0"/>
    <x v="9"/>
    <s v="2023-11-21"/>
    <x v="3"/>
    <n v="7"/>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1-2023"/>
  </r>
  <r>
    <x v="0"/>
    <n v="0"/>
    <n v="0"/>
    <n v="0"/>
    <n v="4362"/>
    <x v="3920"/>
    <x v="0"/>
    <x v="0"/>
    <x v="0"/>
    <s v="03.16.23"/>
    <x v="20"/>
    <x v="0"/>
    <x v="0"/>
    <s v="Direção da Educação, Formação Profissional, Emprego"/>
    <s v="03.16.23"/>
    <s v="Direção da Educação, Formação Profissional, Emprego"/>
    <s v="03.16.23"/>
    <x v="37"/>
    <x v="0"/>
    <x v="0"/>
    <x v="0"/>
    <x v="1"/>
    <x v="0"/>
    <x v="0"/>
    <x v="0"/>
    <x v="9"/>
    <s v="2023-11-21"/>
    <x v="3"/>
    <n v="4362"/>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11-2023"/>
  </r>
  <r>
    <x v="0"/>
    <n v="0"/>
    <n v="0"/>
    <n v="0"/>
    <n v="36"/>
    <x v="3920"/>
    <x v="0"/>
    <x v="0"/>
    <x v="0"/>
    <s v="03.16.23"/>
    <x v="20"/>
    <x v="0"/>
    <x v="0"/>
    <s v="Direção da Educação, Formação Profissional, Emprego"/>
    <s v="03.16.23"/>
    <s v="Direção da Educação, Formação Profissional, Emprego"/>
    <s v="03.16.23"/>
    <x v="51"/>
    <x v="0"/>
    <x v="0"/>
    <x v="0"/>
    <x v="0"/>
    <x v="0"/>
    <x v="0"/>
    <x v="0"/>
    <x v="9"/>
    <s v="2023-11-21"/>
    <x v="3"/>
    <n v="3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1-2023"/>
  </r>
  <r>
    <x v="0"/>
    <n v="0"/>
    <n v="0"/>
    <n v="0"/>
    <n v="7"/>
    <x v="3920"/>
    <x v="0"/>
    <x v="0"/>
    <x v="0"/>
    <s v="03.16.23"/>
    <x v="20"/>
    <x v="0"/>
    <x v="0"/>
    <s v="Direção da Educação, Formação Profissional, Emprego"/>
    <s v="03.16.23"/>
    <s v="Direção da Educação, Formação Profissional, Emprego"/>
    <s v="03.16.23"/>
    <x v="52"/>
    <x v="0"/>
    <x v="0"/>
    <x v="0"/>
    <x v="0"/>
    <x v="0"/>
    <x v="0"/>
    <x v="0"/>
    <x v="9"/>
    <s v="2023-11-21"/>
    <x v="3"/>
    <n v="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1-2023"/>
  </r>
  <r>
    <x v="0"/>
    <n v="0"/>
    <n v="0"/>
    <n v="0"/>
    <n v="3960"/>
    <x v="3920"/>
    <x v="0"/>
    <x v="0"/>
    <x v="0"/>
    <s v="03.16.23"/>
    <x v="20"/>
    <x v="0"/>
    <x v="0"/>
    <s v="Direção da Educação, Formação Profissional, Emprego"/>
    <s v="03.16.23"/>
    <s v="Direção da Educação, Formação Profissional, Emprego"/>
    <s v="03.16.23"/>
    <x v="37"/>
    <x v="0"/>
    <x v="0"/>
    <x v="0"/>
    <x v="1"/>
    <x v="0"/>
    <x v="0"/>
    <x v="0"/>
    <x v="9"/>
    <s v="2023-11-21"/>
    <x v="3"/>
    <n v="3960"/>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11-2023"/>
  </r>
  <r>
    <x v="0"/>
    <n v="0"/>
    <n v="0"/>
    <n v="0"/>
    <n v="2"/>
    <x v="3920"/>
    <x v="0"/>
    <x v="0"/>
    <x v="0"/>
    <s v="03.16.23"/>
    <x v="20"/>
    <x v="0"/>
    <x v="0"/>
    <s v="Direção da Educação, Formação Profissional, Emprego"/>
    <s v="03.16.23"/>
    <s v="Direção da Educação, Formação Profissional, Emprego"/>
    <s v="03.16.23"/>
    <x v="51"/>
    <x v="0"/>
    <x v="0"/>
    <x v="0"/>
    <x v="0"/>
    <x v="0"/>
    <x v="0"/>
    <x v="0"/>
    <x v="9"/>
    <s v="2023-11-21"/>
    <x v="3"/>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1-2023"/>
  </r>
  <r>
    <x v="0"/>
    <n v="0"/>
    <n v="0"/>
    <n v="0"/>
    <n v="0"/>
    <x v="3920"/>
    <x v="0"/>
    <x v="0"/>
    <x v="0"/>
    <s v="03.16.23"/>
    <x v="20"/>
    <x v="0"/>
    <x v="0"/>
    <s v="Direção da Educação, Formação Profissional, Emprego"/>
    <s v="03.16.23"/>
    <s v="Direção da Educação, Formação Profissional, Emprego"/>
    <s v="03.16.23"/>
    <x v="52"/>
    <x v="0"/>
    <x v="0"/>
    <x v="0"/>
    <x v="0"/>
    <x v="0"/>
    <x v="0"/>
    <x v="0"/>
    <x v="9"/>
    <s v="2023-11-21"/>
    <x v="3"/>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1-2023"/>
  </r>
  <r>
    <x v="0"/>
    <n v="0"/>
    <n v="0"/>
    <n v="0"/>
    <n v="279"/>
    <x v="3920"/>
    <x v="0"/>
    <x v="0"/>
    <x v="0"/>
    <s v="03.16.23"/>
    <x v="20"/>
    <x v="0"/>
    <x v="0"/>
    <s v="Direção da Educação, Formação Profissional, Emprego"/>
    <s v="03.16.23"/>
    <s v="Direção da Educação, Formação Profissional, Emprego"/>
    <s v="03.16.23"/>
    <x v="37"/>
    <x v="0"/>
    <x v="0"/>
    <x v="0"/>
    <x v="1"/>
    <x v="0"/>
    <x v="0"/>
    <x v="0"/>
    <x v="9"/>
    <s v="2023-11-21"/>
    <x v="3"/>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11-2023"/>
  </r>
  <r>
    <x v="0"/>
    <n v="0"/>
    <n v="0"/>
    <n v="0"/>
    <n v="740"/>
    <x v="3920"/>
    <x v="0"/>
    <x v="0"/>
    <x v="0"/>
    <s v="03.16.23"/>
    <x v="20"/>
    <x v="0"/>
    <x v="0"/>
    <s v="Direção da Educação, Formação Profissional, Emprego"/>
    <s v="03.16.23"/>
    <s v="Direção da Educação, Formação Profissional, Emprego"/>
    <s v="03.16.23"/>
    <x v="51"/>
    <x v="0"/>
    <x v="0"/>
    <x v="0"/>
    <x v="0"/>
    <x v="0"/>
    <x v="0"/>
    <x v="0"/>
    <x v="9"/>
    <s v="2023-11-21"/>
    <x v="3"/>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1-2023"/>
  </r>
  <r>
    <x v="0"/>
    <n v="0"/>
    <n v="0"/>
    <n v="0"/>
    <n v="142"/>
    <x v="3920"/>
    <x v="0"/>
    <x v="0"/>
    <x v="0"/>
    <s v="03.16.23"/>
    <x v="20"/>
    <x v="0"/>
    <x v="0"/>
    <s v="Direção da Educação, Formação Profissional, Emprego"/>
    <s v="03.16.23"/>
    <s v="Direção da Educação, Formação Profissional, Emprego"/>
    <s v="03.16.23"/>
    <x v="52"/>
    <x v="0"/>
    <x v="0"/>
    <x v="0"/>
    <x v="0"/>
    <x v="0"/>
    <x v="0"/>
    <x v="0"/>
    <x v="9"/>
    <s v="2023-11-21"/>
    <x v="3"/>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1-2023"/>
  </r>
  <r>
    <x v="0"/>
    <n v="0"/>
    <n v="0"/>
    <n v="0"/>
    <n v="79895"/>
    <x v="3920"/>
    <x v="0"/>
    <x v="0"/>
    <x v="0"/>
    <s v="03.16.23"/>
    <x v="20"/>
    <x v="0"/>
    <x v="0"/>
    <s v="Direção da Educação, Formação Profissional, Emprego"/>
    <s v="03.16.23"/>
    <s v="Direção da Educação, Formação Profissional, Emprego"/>
    <s v="03.16.23"/>
    <x v="37"/>
    <x v="0"/>
    <x v="0"/>
    <x v="0"/>
    <x v="1"/>
    <x v="0"/>
    <x v="0"/>
    <x v="0"/>
    <x v="9"/>
    <s v="2023-11-21"/>
    <x v="3"/>
    <n v="79895"/>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11-2023"/>
  </r>
  <r>
    <x v="0"/>
    <n v="0"/>
    <n v="0"/>
    <n v="0"/>
    <n v="8496"/>
    <x v="3920"/>
    <x v="0"/>
    <x v="0"/>
    <x v="0"/>
    <s v="03.16.23"/>
    <x v="20"/>
    <x v="0"/>
    <x v="0"/>
    <s v="Direção da Educação, Formação Profissional, Emprego"/>
    <s v="03.16.23"/>
    <s v="Direção da Educação, Formação Profissional, Emprego"/>
    <s v="03.16.23"/>
    <x v="51"/>
    <x v="0"/>
    <x v="0"/>
    <x v="0"/>
    <x v="0"/>
    <x v="0"/>
    <x v="0"/>
    <x v="0"/>
    <x v="9"/>
    <s v="2023-11-21"/>
    <x v="3"/>
    <n v="8496"/>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1-2023"/>
  </r>
  <r>
    <x v="0"/>
    <n v="0"/>
    <n v="0"/>
    <n v="0"/>
    <n v="1637"/>
    <x v="3920"/>
    <x v="0"/>
    <x v="0"/>
    <x v="0"/>
    <s v="03.16.23"/>
    <x v="20"/>
    <x v="0"/>
    <x v="0"/>
    <s v="Direção da Educação, Formação Profissional, Emprego"/>
    <s v="03.16.23"/>
    <s v="Direção da Educação, Formação Profissional, Emprego"/>
    <s v="03.16.23"/>
    <x v="52"/>
    <x v="0"/>
    <x v="0"/>
    <x v="0"/>
    <x v="0"/>
    <x v="0"/>
    <x v="0"/>
    <x v="0"/>
    <x v="9"/>
    <s v="2023-11-21"/>
    <x v="3"/>
    <n v="1637"/>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1-2023"/>
  </r>
  <r>
    <x v="0"/>
    <n v="0"/>
    <n v="0"/>
    <n v="0"/>
    <n v="916971"/>
    <x v="3920"/>
    <x v="0"/>
    <x v="0"/>
    <x v="0"/>
    <s v="03.16.23"/>
    <x v="20"/>
    <x v="0"/>
    <x v="0"/>
    <s v="Direção da Educação, Formação Profissional, Emprego"/>
    <s v="03.16.23"/>
    <s v="Direção da Educação, Formação Profissional, Emprego"/>
    <s v="03.16.23"/>
    <x v="37"/>
    <x v="0"/>
    <x v="0"/>
    <x v="0"/>
    <x v="1"/>
    <x v="0"/>
    <x v="0"/>
    <x v="0"/>
    <x v="9"/>
    <s v="2023-11-21"/>
    <x v="3"/>
    <n v="916971"/>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11-2023"/>
  </r>
  <r>
    <x v="0"/>
    <n v="0"/>
    <n v="0"/>
    <n v="0"/>
    <n v="1310"/>
    <x v="3921"/>
    <x v="0"/>
    <x v="0"/>
    <x v="0"/>
    <s v="03.16.22"/>
    <x v="52"/>
    <x v="0"/>
    <x v="0"/>
    <s v="Direção da Habitação"/>
    <s v="03.16.22"/>
    <s v="Direção da Habitação"/>
    <s v="03.16.22"/>
    <x v="42"/>
    <x v="0"/>
    <x v="0"/>
    <x v="7"/>
    <x v="0"/>
    <x v="0"/>
    <x v="0"/>
    <x v="0"/>
    <x v="9"/>
    <s v="2023-11-21"/>
    <x v="3"/>
    <n v="1310"/>
    <x v="0"/>
    <m/>
    <x v="0"/>
    <m/>
    <x v="2"/>
    <n v="100474696"/>
    <x v="0"/>
    <x v="2"/>
    <s v="Direção da Habitação"/>
    <s v="ORI"/>
    <x v="0"/>
    <m/>
    <x v="0"/>
    <x v="0"/>
    <x v="0"/>
    <x v="0"/>
    <x v="0"/>
    <x v="0"/>
    <x v="0"/>
    <x v="0"/>
    <x v="0"/>
    <x v="0"/>
    <x v="0"/>
    <s v="Direção da Habitação"/>
    <x v="0"/>
    <x v="0"/>
    <x v="0"/>
    <x v="0"/>
    <x v="0"/>
    <x v="0"/>
    <x v="0"/>
    <s v="000000"/>
    <x v="0"/>
    <x v="0"/>
    <x v="2"/>
    <x v="0"/>
    <s v="Pagamento de salário referente a 11-2023"/>
  </r>
  <r>
    <x v="0"/>
    <n v="0"/>
    <n v="0"/>
    <n v="0"/>
    <n v="13669"/>
    <x v="3921"/>
    <x v="0"/>
    <x v="0"/>
    <x v="0"/>
    <s v="03.16.22"/>
    <x v="52"/>
    <x v="0"/>
    <x v="0"/>
    <s v="Direção da Habitação"/>
    <s v="03.16.22"/>
    <s v="Direção da Habitação"/>
    <s v="03.16.22"/>
    <x v="48"/>
    <x v="0"/>
    <x v="0"/>
    <x v="0"/>
    <x v="1"/>
    <x v="0"/>
    <x v="0"/>
    <x v="0"/>
    <x v="9"/>
    <s v="2023-11-21"/>
    <x v="3"/>
    <n v="13669"/>
    <x v="0"/>
    <m/>
    <x v="0"/>
    <m/>
    <x v="2"/>
    <n v="100474696"/>
    <x v="0"/>
    <x v="2"/>
    <s v="Direção da Habitação"/>
    <s v="ORI"/>
    <x v="0"/>
    <m/>
    <x v="0"/>
    <x v="0"/>
    <x v="0"/>
    <x v="0"/>
    <x v="0"/>
    <x v="0"/>
    <x v="0"/>
    <x v="0"/>
    <x v="0"/>
    <x v="0"/>
    <x v="0"/>
    <s v="Direção da Habitação"/>
    <x v="0"/>
    <x v="0"/>
    <x v="0"/>
    <x v="0"/>
    <x v="0"/>
    <x v="0"/>
    <x v="0"/>
    <s v="000000"/>
    <x v="0"/>
    <x v="0"/>
    <x v="2"/>
    <x v="0"/>
    <s v="Pagamento de salário referente a 11-2023"/>
  </r>
  <r>
    <x v="0"/>
    <n v="0"/>
    <n v="0"/>
    <n v="0"/>
    <n v="857"/>
    <x v="3921"/>
    <x v="0"/>
    <x v="0"/>
    <x v="0"/>
    <s v="03.16.22"/>
    <x v="52"/>
    <x v="0"/>
    <x v="0"/>
    <s v="Direção da Habitação"/>
    <s v="03.16.22"/>
    <s v="Direção da Habitação"/>
    <s v="03.16.22"/>
    <x v="42"/>
    <x v="0"/>
    <x v="0"/>
    <x v="7"/>
    <x v="0"/>
    <x v="0"/>
    <x v="0"/>
    <x v="0"/>
    <x v="9"/>
    <s v="2023-11-21"/>
    <x v="3"/>
    <n v="857"/>
    <x v="0"/>
    <m/>
    <x v="0"/>
    <m/>
    <x v="6"/>
    <n v="100474706"/>
    <x v="0"/>
    <x v="3"/>
    <s v="Direção da Habitação"/>
    <s v="ORI"/>
    <x v="0"/>
    <m/>
    <x v="0"/>
    <x v="0"/>
    <x v="0"/>
    <x v="0"/>
    <x v="0"/>
    <x v="0"/>
    <x v="0"/>
    <x v="0"/>
    <x v="0"/>
    <x v="0"/>
    <x v="0"/>
    <s v="Direção da Habitação"/>
    <x v="0"/>
    <x v="0"/>
    <x v="0"/>
    <x v="0"/>
    <x v="0"/>
    <x v="0"/>
    <x v="0"/>
    <s v="000000"/>
    <x v="0"/>
    <x v="0"/>
    <x v="3"/>
    <x v="0"/>
    <s v="Pagamento de salário referente a 11-2023"/>
  </r>
  <r>
    <x v="0"/>
    <n v="0"/>
    <n v="0"/>
    <n v="0"/>
    <n v="8935"/>
    <x v="3921"/>
    <x v="0"/>
    <x v="0"/>
    <x v="0"/>
    <s v="03.16.22"/>
    <x v="52"/>
    <x v="0"/>
    <x v="0"/>
    <s v="Direção da Habitação"/>
    <s v="03.16.22"/>
    <s v="Direção da Habitação"/>
    <s v="03.16.22"/>
    <x v="48"/>
    <x v="0"/>
    <x v="0"/>
    <x v="0"/>
    <x v="1"/>
    <x v="0"/>
    <x v="0"/>
    <x v="0"/>
    <x v="9"/>
    <s v="2023-11-21"/>
    <x v="3"/>
    <n v="8935"/>
    <x v="0"/>
    <m/>
    <x v="0"/>
    <m/>
    <x v="6"/>
    <n v="100474706"/>
    <x v="0"/>
    <x v="3"/>
    <s v="Direção da Habitação"/>
    <s v="ORI"/>
    <x v="0"/>
    <m/>
    <x v="0"/>
    <x v="0"/>
    <x v="0"/>
    <x v="0"/>
    <x v="0"/>
    <x v="0"/>
    <x v="0"/>
    <x v="0"/>
    <x v="0"/>
    <x v="0"/>
    <x v="0"/>
    <s v="Direção da Habitação"/>
    <x v="0"/>
    <x v="0"/>
    <x v="0"/>
    <x v="0"/>
    <x v="0"/>
    <x v="0"/>
    <x v="0"/>
    <s v="000000"/>
    <x v="0"/>
    <x v="0"/>
    <x v="3"/>
    <x v="0"/>
    <s v="Pagamento de salário referente a 11-2023"/>
  </r>
  <r>
    <x v="0"/>
    <n v="0"/>
    <n v="0"/>
    <n v="0"/>
    <n v="9573"/>
    <x v="3921"/>
    <x v="0"/>
    <x v="0"/>
    <x v="0"/>
    <s v="03.16.22"/>
    <x v="52"/>
    <x v="0"/>
    <x v="0"/>
    <s v="Direção da Habitação"/>
    <s v="03.16.22"/>
    <s v="Direção da Habitação"/>
    <s v="03.16.22"/>
    <x v="42"/>
    <x v="0"/>
    <x v="0"/>
    <x v="7"/>
    <x v="0"/>
    <x v="0"/>
    <x v="0"/>
    <x v="0"/>
    <x v="9"/>
    <s v="2023-11-21"/>
    <x v="3"/>
    <n v="9573"/>
    <x v="0"/>
    <m/>
    <x v="0"/>
    <m/>
    <x v="4"/>
    <n v="100474693"/>
    <x v="0"/>
    <x v="0"/>
    <s v="Direção da Habitação"/>
    <s v="ORI"/>
    <x v="0"/>
    <m/>
    <x v="0"/>
    <x v="0"/>
    <x v="0"/>
    <x v="0"/>
    <x v="0"/>
    <x v="0"/>
    <x v="0"/>
    <x v="0"/>
    <x v="0"/>
    <x v="0"/>
    <x v="0"/>
    <s v="Direção da Habitação"/>
    <x v="0"/>
    <x v="0"/>
    <x v="0"/>
    <x v="0"/>
    <x v="0"/>
    <x v="0"/>
    <x v="0"/>
    <s v="000000"/>
    <x v="0"/>
    <x v="0"/>
    <x v="0"/>
    <x v="0"/>
    <s v="Pagamento de salário referente a 11-2023"/>
  </r>
  <r>
    <x v="0"/>
    <n v="0"/>
    <n v="0"/>
    <n v="0"/>
    <n v="99796"/>
    <x v="3921"/>
    <x v="0"/>
    <x v="0"/>
    <x v="0"/>
    <s v="03.16.22"/>
    <x v="52"/>
    <x v="0"/>
    <x v="0"/>
    <s v="Direção da Habitação"/>
    <s v="03.16.22"/>
    <s v="Direção da Habitação"/>
    <s v="03.16.22"/>
    <x v="48"/>
    <x v="0"/>
    <x v="0"/>
    <x v="0"/>
    <x v="1"/>
    <x v="0"/>
    <x v="0"/>
    <x v="0"/>
    <x v="9"/>
    <s v="2023-11-21"/>
    <x v="3"/>
    <n v="99796"/>
    <x v="0"/>
    <m/>
    <x v="0"/>
    <m/>
    <x v="4"/>
    <n v="100474693"/>
    <x v="0"/>
    <x v="0"/>
    <s v="Direção da Habitação"/>
    <s v="ORI"/>
    <x v="0"/>
    <m/>
    <x v="0"/>
    <x v="0"/>
    <x v="0"/>
    <x v="0"/>
    <x v="0"/>
    <x v="0"/>
    <x v="0"/>
    <x v="0"/>
    <x v="0"/>
    <x v="0"/>
    <x v="0"/>
    <s v="Direção da Habitação"/>
    <x v="0"/>
    <x v="0"/>
    <x v="0"/>
    <x v="0"/>
    <x v="0"/>
    <x v="0"/>
    <x v="0"/>
    <s v="000000"/>
    <x v="0"/>
    <x v="0"/>
    <x v="0"/>
    <x v="0"/>
    <s v="Pagamento de salário referente a 11-2023"/>
  </r>
  <r>
    <x v="0"/>
    <n v="0"/>
    <n v="0"/>
    <n v="0"/>
    <n v="550"/>
    <x v="3922"/>
    <x v="0"/>
    <x v="0"/>
    <x v="0"/>
    <s v="03.16.21"/>
    <x v="25"/>
    <x v="0"/>
    <x v="0"/>
    <s v="Dir. Turismo, Investimento e Emprendedorismo"/>
    <s v="03.16.21"/>
    <s v="Dir. Turismo, Investimento e Emprendedorismo"/>
    <s v="03.16.21"/>
    <x v="42"/>
    <x v="0"/>
    <x v="0"/>
    <x v="7"/>
    <x v="0"/>
    <x v="0"/>
    <x v="0"/>
    <x v="0"/>
    <x v="9"/>
    <s v="2023-11-21"/>
    <x v="3"/>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1-2023"/>
  </r>
  <r>
    <x v="0"/>
    <n v="0"/>
    <n v="0"/>
    <n v="0"/>
    <n v="5861"/>
    <x v="3922"/>
    <x v="0"/>
    <x v="0"/>
    <x v="0"/>
    <s v="03.16.21"/>
    <x v="25"/>
    <x v="0"/>
    <x v="0"/>
    <s v="Dir. Turismo, Investimento e Emprendedorismo"/>
    <s v="03.16.21"/>
    <s v="Dir. Turismo, Investimento e Emprendedorismo"/>
    <s v="03.16.21"/>
    <x v="48"/>
    <x v="0"/>
    <x v="0"/>
    <x v="0"/>
    <x v="1"/>
    <x v="0"/>
    <x v="0"/>
    <x v="0"/>
    <x v="9"/>
    <s v="2023-11-21"/>
    <x v="3"/>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11-2023"/>
  </r>
  <r>
    <x v="0"/>
    <n v="0"/>
    <n v="0"/>
    <n v="0"/>
    <n v="7110"/>
    <x v="3922"/>
    <x v="0"/>
    <x v="0"/>
    <x v="0"/>
    <s v="03.16.21"/>
    <x v="25"/>
    <x v="0"/>
    <x v="0"/>
    <s v="Dir. Turismo, Investimento e Emprendedorismo"/>
    <s v="03.16.21"/>
    <s v="Dir. Turismo, Investimento e Emprendedorismo"/>
    <s v="03.16.21"/>
    <x v="42"/>
    <x v="0"/>
    <x v="0"/>
    <x v="7"/>
    <x v="0"/>
    <x v="0"/>
    <x v="0"/>
    <x v="0"/>
    <x v="9"/>
    <s v="2023-11-21"/>
    <x v="3"/>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1-2023"/>
  </r>
  <r>
    <x v="0"/>
    <n v="0"/>
    <n v="0"/>
    <n v="0"/>
    <n v="75739"/>
    <x v="3922"/>
    <x v="0"/>
    <x v="0"/>
    <x v="0"/>
    <s v="03.16.21"/>
    <x v="25"/>
    <x v="0"/>
    <x v="0"/>
    <s v="Dir. Turismo, Investimento e Emprendedorismo"/>
    <s v="03.16.21"/>
    <s v="Dir. Turismo, Investimento e Emprendedorismo"/>
    <s v="03.16.21"/>
    <x v="48"/>
    <x v="0"/>
    <x v="0"/>
    <x v="0"/>
    <x v="1"/>
    <x v="0"/>
    <x v="0"/>
    <x v="0"/>
    <x v="9"/>
    <s v="2023-11-21"/>
    <x v="3"/>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11-2023"/>
  </r>
  <r>
    <x v="0"/>
    <n v="0"/>
    <n v="0"/>
    <n v="0"/>
    <n v="10834"/>
    <x v="3923"/>
    <x v="0"/>
    <x v="0"/>
    <x v="0"/>
    <s v="03.16.20"/>
    <x v="26"/>
    <x v="0"/>
    <x v="0"/>
    <s v="Dir. do Comércio, Indústria, Transporte Feiras e Pesca"/>
    <s v="03.16.20"/>
    <s v="Dir. do Comércio, Indústria, Transporte Feiras e Pesca"/>
    <s v="03.16.20"/>
    <x v="49"/>
    <x v="0"/>
    <x v="0"/>
    <x v="0"/>
    <x v="1"/>
    <x v="0"/>
    <x v="0"/>
    <x v="0"/>
    <x v="9"/>
    <s v="2023-11-21"/>
    <x v="3"/>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11-2023"/>
  </r>
  <r>
    <x v="0"/>
    <n v="0"/>
    <n v="0"/>
    <n v="0"/>
    <n v="8213"/>
    <x v="3923"/>
    <x v="0"/>
    <x v="0"/>
    <x v="0"/>
    <s v="03.16.20"/>
    <x v="26"/>
    <x v="0"/>
    <x v="0"/>
    <s v="Dir. do Comércio, Indústria, Transporte Feiras e Pesca"/>
    <s v="03.16.20"/>
    <s v="Dir. do Comércio, Indústria, Transporte Feiras e Pesca"/>
    <s v="03.16.20"/>
    <x v="49"/>
    <x v="0"/>
    <x v="0"/>
    <x v="0"/>
    <x v="1"/>
    <x v="0"/>
    <x v="0"/>
    <x v="0"/>
    <x v="9"/>
    <s v="2023-11-21"/>
    <x v="3"/>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11-2023"/>
  </r>
  <r>
    <x v="0"/>
    <n v="0"/>
    <n v="0"/>
    <n v="0"/>
    <n v="83615"/>
    <x v="3923"/>
    <x v="0"/>
    <x v="0"/>
    <x v="0"/>
    <s v="03.16.20"/>
    <x v="26"/>
    <x v="0"/>
    <x v="0"/>
    <s v="Dir. do Comércio, Indústria, Transporte Feiras e Pesca"/>
    <s v="03.16.20"/>
    <s v="Dir. do Comércio, Indústria, Transporte Feiras e Pesca"/>
    <s v="03.16.20"/>
    <x v="49"/>
    <x v="0"/>
    <x v="0"/>
    <x v="0"/>
    <x v="1"/>
    <x v="0"/>
    <x v="0"/>
    <x v="0"/>
    <x v="9"/>
    <s v="2023-11-21"/>
    <x v="3"/>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11-2023"/>
  </r>
  <r>
    <x v="0"/>
    <n v="0"/>
    <n v="0"/>
    <n v="0"/>
    <n v="211"/>
    <x v="3924"/>
    <x v="0"/>
    <x v="0"/>
    <x v="0"/>
    <s v="03.16.19"/>
    <x v="47"/>
    <x v="0"/>
    <x v="0"/>
    <s v="Direção de Inovação e Desporto"/>
    <s v="03.16.19"/>
    <s v="Direção de Inovação e Desporto"/>
    <s v="03.16.19"/>
    <x v="42"/>
    <x v="0"/>
    <x v="0"/>
    <x v="7"/>
    <x v="0"/>
    <x v="0"/>
    <x v="0"/>
    <x v="0"/>
    <x v="9"/>
    <s v="2023-11-21"/>
    <x v="3"/>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1-2023"/>
  </r>
  <r>
    <x v="0"/>
    <n v="0"/>
    <n v="0"/>
    <n v="0"/>
    <n v="4861"/>
    <x v="3924"/>
    <x v="0"/>
    <x v="0"/>
    <x v="0"/>
    <s v="03.16.19"/>
    <x v="47"/>
    <x v="0"/>
    <x v="0"/>
    <s v="Direção de Inovação e Desporto"/>
    <s v="03.16.19"/>
    <s v="Direção de Inovação e Desporto"/>
    <s v="03.16.19"/>
    <x v="37"/>
    <x v="0"/>
    <x v="0"/>
    <x v="0"/>
    <x v="1"/>
    <x v="0"/>
    <x v="0"/>
    <x v="0"/>
    <x v="9"/>
    <s v="2023-11-21"/>
    <x v="3"/>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11-2023"/>
  </r>
  <r>
    <x v="0"/>
    <n v="0"/>
    <n v="0"/>
    <n v="0"/>
    <n v="236"/>
    <x v="3924"/>
    <x v="0"/>
    <x v="0"/>
    <x v="0"/>
    <s v="03.16.19"/>
    <x v="47"/>
    <x v="0"/>
    <x v="0"/>
    <s v="Direção de Inovação e Desporto"/>
    <s v="03.16.19"/>
    <s v="Direção de Inovação e Desporto"/>
    <s v="03.16.19"/>
    <x v="42"/>
    <x v="0"/>
    <x v="0"/>
    <x v="7"/>
    <x v="0"/>
    <x v="0"/>
    <x v="0"/>
    <x v="0"/>
    <x v="9"/>
    <s v="2023-11-21"/>
    <x v="3"/>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1-2023"/>
  </r>
  <r>
    <x v="0"/>
    <n v="0"/>
    <n v="0"/>
    <n v="0"/>
    <n v="5437"/>
    <x v="3924"/>
    <x v="0"/>
    <x v="0"/>
    <x v="0"/>
    <s v="03.16.19"/>
    <x v="47"/>
    <x v="0"/>
    <x v="0"/>
    <s v="Direção de Inovação e Desporto"/>
    <s v="03.16.19"/>
    <s v="Direção de Inovação e Desporto"/>
    <s v="03.16.19"/>
    <x v="37"/>
    <x v="0"/>
    <x v="0"/>
    <x v="0"/>
    <x v="1"/>
    <x v="0"/>
    <x v="0"/>
    <x v="0"/>
    <x v="9"/>
    <s v="2023-11-21"/>
    <x v="3"/>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11-2023"/>
  </r>
  <r>
    <x v="0"/>
    <n v="0"/>
    <n v="0"/>
    <n v="0"/>
    <n v="4993"/>
    <x v="3924"/>
    <x v="0"/>
    <x v="0"/>
    <x v="0"/>
    <s v="03.16.19"/>
    <x v="47"/>
    <x v="0"/>
    <x v="0"/>
    <s v="Direção de Inovação e Desporto"/>
    <s v="03.16.19"/>
    <s v="Direção de Inovação e Desporto"/>
    <s v="03.16.19"/>
    <x v="42"/>
    <x v="0"/>
    <x v="0"/>
    <x v="7"/>
    <x v="0"/>
    <x v="0"/>
    <x v="0"/>
    <x v="0"/>
    <x v="9"/>
    <s v="2023-11-21"/>
    <x v="3"/>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1-2023"/>
  </r>
  <r>
    <x v="0"/>
    <n v="0"/>
    <n v="0"/>
    <n v="0"/>
    <n v="115011"/>
    <x v="3924"/>
    <x v="0"/>
    <x v="0"/>
    <x v="0"/>
    <s v="03.16.19"/>
    <x v="47"/>
    <x v="0"/>
    <x v="0"/>
    <s v="Direção de Inovação e Desporto"/>
    <s v="03.16.19"/>
    <s v="Direção de Inovação e Desporto"/>
    <s v="03.16.19"/>
    <x v="37"/>
    <x v="0"/>
    <x v="0"/>
    <x v="0"/>
    <x v="1"/>
    <x v="0"/>
    <x v="0"/>
    <x v="0"/>
    <x v="9"/>
    <s v="2023-11-21"/>
    <x v="3"/>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11-2023"/>
  </r>
  <r>
    <x v="0"/>
    <n v="0"/>
    <n v="0"/>
    <n v="0"/>
    <n v="382"/>
    <x v="3925"/>
    <x v="0"/>
    <x v="0"/>
    <x v="0"/>
    <s v="03.16.17"/>
    <x v="53"/>
    <x v="0"/>
    <x v="0"/>
    <s v="Direção Proteção Civil"/>
    <s v="03.16.17"/>
    <s v="Direção Proteção Civil"/>
    <s v="03.16.17"/>
    <x v="51"/>
    <x v="0"/>
    <x v="0"/>
    <x v="0"/>
    <x v="0"/>
    <x v="0"/>
    <x v="0"/>
    <x v="0"/>
    <x v="9"/>
    <s v="2023-11-21"/>
    <x v="3"/>
    <n v="382"/>
    <x v="0"/>
    <m/>
    <x v="0"/>
    <m/>
    <x v="2"/>
    <n v="100474696"/>
    <x v="0"/>
    <x v="2"/>
    <s v="Direção Proteção Civil"/>
    <s v="ORI"/>
    <x v="0"/>
    <m/>
    <x v="0"/>
    <x v="0"/>
    <x v="0"/>
    <x v="0"/>
    <x v="0"/>
    <x v="0"/>
    <x v="0"/>
    <x v="0"/>
    <x v="0"/>
    <x v="0"/>
    <x v="0"/>
    <s v="Direção Proteção Civil"/>
    <x v="0"/>
    <x v="0"/>
    <x v="0"/>
    <x v="0"/>
    <x v="0"/>
    <x v="0"/>
    <x v="0"/>
    <s v="000000"/>
    <x v="0"/>
    <x v="0"/>
    <x v="2"/>
    <x v="0"/>
    <s v="Pagamento de salário referente a 11-2023"/>
  </r>
  <r>
    <x v="0"/>
    <n v="0"/>
    <n v="0"/>
    <n v="0"/>
    <n v="831"/>
    <x v="3925"/>
    <x v="0"/>
    <x v="0"/>
    <x v="0"/>
    <s v="03.16.17"/>
    <x v="53"/>
    <x v="0"/>
    <x v="0"/>
    <s v="Direção Proteção Civil"/>
    <s v="03.16.17"/>
    <s v="Direção Proteção Civil"/>
    <s v="03.16.17"/>
    <x v="37"/>
    <x v="0"/>
    <x v="0"/>
    <x v="0"/>
    <x v="1"/>
    <x v="0"/>
    <x v="0"/>
    <x v="0"/>
    <x v="9"/>
    <s v="2023-11-21"/>
    <x v="3"/>
    <n v="831"/>
    <x v="0"/>
    <m/>
    <x v="0"/>
    <m/>
    <x v="2"/>
    <n v="100474696"/>
    <x v="0"/>
    <x v="2"/>
    <s v="Direção Proteção Civil"/>
    <s v="ORI"/>
    <x v="0"/>
    <m/>
    <x v="0"/>
    <x v="0"/>
    <x v="0"/>
    <x v="0"/>
    <x v="0"/>
    <x v="0"/>
    <x v="0"/>
    <x v="0"/>
    <x v="0"/>
    <x v="0"/>
    <x v="0"/>
    <s v="Direção Proteção Civil"/>
    <x v="0"/>
    <x v="0"/>
    <x v="0"/>
    <x v="0"/>
    <x v="0"/>
    <x v="0"/>
    <x v="0"/>
    <s v="000000"/>
    <x v="0"/>
    <x v="0"/>
    <x v="2"/>
    <x v="0"/>
    <s v="Pagamento de salário referente a 11-2023"/>
  </r>
  <r>
    <x v="0"/>
    <n v="0"/>
    <n v="0"/>
    <n v="0"/>
    <n v="170"/>
    <x v="3925"/>
    <x v="0"/>
    <x v="0"/>
    <x v="0"/>
    <s v="03.16.17"/>
    <x v="53"/>
    <x v="0"/>
    <x v="0"/>
    <s v="Direção Proteção Civil"/>
    <s v="03.16.17"/>
    <s v="Direção Proteção Civil"/>
    <s v="03.16.17"/>
    <x v="51"/>
    <x v="0"/>
    <x v="0"/>
    <x v="0"/>
    <x v="0"/>
    <x v="0"/>
    <x v="0"/>
    <x v="0"/>
    <x v="9"/>
    <s v="2023-11-21"/>
    <x v="3"/>
    <n v="170"/>
    <x v="0"/>
    <m/>
    <x v="0"/>
    <m/>
    <x v="82"/>
    <n v="100478986"/>
    <x v="0"/>
    <x v="7"/>
    <s v="Direção Proteção Civil"/>
    <s v="ORI"/>
    <x v="0"/>
    <m/>
    <x v="0"/>
    <x v="0"/>
    <x v="0"/>
    <x v="0"/>
    <x v="0"/>
    <x v="0"/>
    <x v="0"/>
    <x v="0"/>
    <x v="0"/>
    <x v="0"/>
    <x v="0"/>
    <s v="Direção Proteção Civil"/>
    <x v="0"/>
    <x v="0"/>
    <x v="0"/>
    <x v="0"/>
    <x v="0"/>
    <x v="0"/>
    <x v="0"/>
    <s v="000000"/>
    <x v="0"/>
    <x v="0"/>
    <x v="7"/>
    <x v="0"/>
    <s v="Pagamento de salário referente a 11-2023"/>
  </r>
  <r>
    <x v="0"/>
    <n v="0"/>
    <n v="0"/>
    <n v="0"/>
    <n v="372"/>
    <x v="3925"/>
    <x v="0"/>
    <x v="0"/>
    <x v="0"/>
    <s v="03.16.17"/>
    <x v="53"/>
    <x v="0"/>
    <x v="0"/>
    <s v="Direção Proteção Civil"/>
    <s v="03.16.17"/>
    <s v="Direção Proteção Civil"/>
    <s v="03.16.17"/>
    <x v="37"/>
    <x v="0"/>
    <x v="0"/>
    <x v="0"/>
    <x v="1"/>
    <x v="0"/>
    <x v="0"/>
    <x v="0"/>
    <x v="9"/>
    <s v="2023-11-21"/>
    <x v="3"/>
    <n v="372"/>
    <x v="0"/>
    <m/>
    <x v="0"/>
    <m/>
    <x v="82"/>
    <n v="100478986"/>
    <x v="0"/>
    <x v="7"/>
    <s v="Direção Proteção Civil"/>
    <s v="ORI"/>
    <x v="0"/>
    <m/>
    <x v="0"/>
    <x v="0"/>
    <x v="0"/>
    <x v="0"/>
    <x v="0"/>
    <x v="0"/>
    <x v="0"/>
    <x v="0"/>
    <x v="0"/>
    <x v="0"/>
    <x v="0"/>
    <s v="Direção Proteção Civil"/>
    <x v="0"/>
    <x v="0"/>
    <x v="0"/>
    <x v="0"/>
    <x v="0"/>
    <x v="0"/>
    <x v="0"/>
    <s v="000000"/>
    <x v="0"/>
    <x v="0"/>
    <x v="7"/>
    <x v="0"/>
    <s v="Pagamento de salário referente a 11-2023"/>
  </r>
  <r>
    <x v="0"/>
    <n v="0"/>
    <n v="0"/>
    <n v="0"/>
    <n v="1912"/>
    <x v="3925"/>
    <x v="0"/>
    <x v="0"/>
    <x v="0"/>
    <s v="03.16.17"/>
    <x v="53"/>
    <x v="0"/>
    <x v="0"/>
    <s v="Direção Proteção Civil"/>
    <s v="03.16.17"/>
    <s v="Direção Proteção Civil"/>
    <s v="03.16.17"/>
    <x v="51"/>
    <x v="0"/>
    <x v="0"/>
    <x v="0"/>
    <x v="0"/>
    <x v="0"/>
    <x v="0"/>
    <x v="0"/>
    <x v="9"/>
    <s v="2023-11-21"/>
    <x v="3"/>
    <n v="1912"/>
    <x v="0"/>
    <m/>
    <x v="0"/>
    <m/>
    <x v="6"/>
    <n v="100474706"/>
    <x v="0"/>
    <x v="3"/>
    <s v="Direção Proteção Civil"/>
    <s v="ORI"/>
    <x v="0"/>
    <m/>
    <x v="0"/>
    <x v="0"/>
    <x v="0"/>
    <x v="0"/>
    <x v="0"/>
    <x v="0"/>
    <x v="0"/>
    <x v="0"/>
    <x v="0"/>
    <x v="0"/>
    <x v="0"/>
    <s v="Direção Proteção Civil"/>
    <x v="0"/>
    <x v="0"/>
    <x v="0"/>
    <x v="0"/>
    <x v="0"/>
    <x v="0"/>
    <x v="0"/>
    <s v="000000"/>
    <x v="0"/>
    <x v="0"/>
    <x v="3"/>
    <x v="0"/>
    <s v="Pagamento de salário referente a 11-2023"/>
  </r>
  <r>
    <x v="0"/>
    <n v="0"/>
    <n v="0"/>
    <n v="0"/>
    <n v="4155"/>
    <x v="3925"/>
    <x v="0"/>
    <x v="0"/>
    <x v="0"/>
    <s v="03.16.17"/>
    <x v="53"/>
    <x v="0"/>
    <x v="0"/>
    <s v="Direção Proteção Civil"/>
    <s v="03.16.17"/>
    <s v="Direção Proteção Civil"/>
    <s v="03.16.17"/>
    <x v="37"/>
    <x v="0"/>
    <x v="0"/>
    <x v="0"/>
    <x v="1"/>
    <x v="0"/>
    <x v="0"/>
    <x v="0"/>
    <x v="9"/>
    <s v="2023-11-21"/>
    <x v="3"/>
    <n v="4155"/>
    <x v="0"/>
    <m/>
    <x v="0"/>
    <m/>
    <x v="6"/>
    <n v="100474706"/>
    <x v="0"/>
    <x v="3"/>
    <s v="Direção Proteção Civil"/>
    <s v="ORI"/>
    <x v="0"/>
    <m/>
    <x v="0"/>
    <x v="0"/>
    <x v="0"/>
    <x v="0"/>
    <x v="0"/>
    <x v="0"/>
    <x v="0"/>
    <x v="0"/>
    <x v="0"/>
    <x v="0"/>
    <x v="0"/>
    <s v="Direção Proteção Civil"/>
    <x v="0"/>
    <x v="0"/>
    <x v="0"/>
    <x v="0"/>
    <x v="0"/>
    <x v="0"/>
    <x v="0"/>
    <s v="000000"/>
    <x v="0"/>
    <x v="0"/>
    <x v="3"/>
    <x v="0"/>
    <s v="Pagamento de salário referente a 11-2023"/>
  </r>
  <r>
    <x v="0"/>
    <n v="0"/>
    <n v="0"/>
    <n v="0"/>
    <n v="238"/>
    <x v="3925"/>
    <x v="0"/>
    <x v="0"/>
    <x v="0"/>
    <s v="03.16.17"/>
    <x v="53"/>
    <x v="0"/>
    <x v="0"/>
    <s v="Direção Proteção Civil"/>
    <s v="03.16.17"/>
    <s v="Direção Proteção Civil"/>
    <s v="03.16.17"/>
    <x v="51"/>
    <x v="0"/>
    <x v="0"/>
    <x v="0"/>
    <x v="0"/>
    <x v="0"/>
    <x v="0"/>
    <x v="0"/>
    <x v="9"/>
    <s v="2023-11-21"/>
    <x v="3"/>
    <n v="238"/>
    <x v="0"/>
    <m/>
    <x v="0"/>
    <m/>
    <x v="51"/>
    <n v="100478987"/>
    <x v="0"/>
    <x v="5"/>
    <s v="Direção Proteção Civil"/>
    <s v="ORI"/>
    <x v="0"/>
    <m/>
    <x v="0"/>
    <x v="0"/>
    <x v="0"/>
    <x v="0"/>
    <x v="0"/>
    <x v="0"/>
    <x v="0"/>
    <x v="0"/>
    <x v="0"/>
    <x v="0"/>
    <x v="0"/>
    <s v="Direção Proteção Civil"/>
    <x v="0"/>
    <x v="0"/>
    <x v="0"/>
    <x v="0"/>
    <x v="0"/>
    <x v="0"/>
    <x v="0"/>
    <s v="000000"/>
    <x v="0"/>
    <x v="0"/>
    <x v="5"/>
    <x v="0"/>
    <s v="Pagamento de salário referente a 11-2023"/>
  </r>
  <r>
    <x v="0"/>
    <n v="0"/>
    <n v="0"/>
    <n v="0"/>
    <n v="520"/>
    <x v="3925"/>
    <x v="0"/>
    <x v="0"/>
    <x v="0"/>
    <s v="03.16.17"/>
    <x v="53"/>
    <x v="0"/>
    <x v="0"/>
    <s v="Direção Proteção Civil"/>
    <s v="03.16.17"/>
    <s v="Direção Proteção Civil"/>
    <s v="03.16.17"/>
    <x v="37"/>
    <x v="0"/>
    <x v="0"/>
    <x v="0"/>
    <x v="1"/>
    <x v="0"/>
    <x v="0"/>
    <x v="0"/>
    <x v="9"/>
    <s v="2023-11-21"/>
    <x v="3"/>
    <n v="520"/>
    <x v="0"/>
    <m/>
    <x v="0"/>
    <m/>
    <x v="51"/>
    <n v="100478987"/>
    <x v="0"/>
    <x v="5"/>
    <s v="Direção Proteção Civil"/>
    <s v="ORI"/>
    <x v="0"/>
    <m/>
    <x v="0"/>
    <x v="0"/>
    <x v="0"/>
    <x v="0"/>
    <x v="0"/>
    <x v="0"/>
    <x v="0"/>
    <x v="0"/>
    <x v="0"/>
    <x v="0"/>
    <x v="0"/>
    <s v="Direção Proteção Civil"/>
    <x v="0"/>
    <x v="0"/>
    <x v="0"/>
    <x v="0"/>
    <x v="0"/>
    <x v="0"/>
    <x v="0"/>
    <s v="000000"/>
    <x v="0"/>
    <x v="0"/>
    <x v="5"/>
    <x v="0"/>
    <s v="Pagamento de salário referente a 11-2023"/>
  </r>
  <r>
    <x v="0"/>
    <n v="0"/>
    <n v="0"/>
    <n v="0"/>
    <n v="32204"/>
    <x v="3925"/>
    <x v="0"/>
    <x v="0"/>
    <x v="0"/>
    <s v="03.16.17"/>
    <x v="53"/>
    <x v="0"/>
    <x v="0"/>
    <s v="Direção Proteção Civil"/>
    <s v="03.16.17"/>
    <s v="Direção Proteção Civil"/>
    <s v="03.16.17"/>
    <x v="51"/>
    <x v="0"/>
    <x v="0"/>
    <x v="0"/>
    <x v="0"/>
    <x v="0"/>
    <x v="0"/>
    <x v="0"/>
    <x v="9"/>
    <s v="2023-11-21"/>
    <x v="3"/>
    <n v="32204"/>
    <x v="0"/>
    <m/>
    <x v="0"/>
    <m/>
    <x v="4"/>
    <n v="100474693"/>
    <x v="0"/>
    <x v="0"/>
    <s v="Direção Proteção Civil"/>
    <s v="ORI"/>
    <x v="0"/>
    <m/>
    <x v="0"/>
    <x v="0"/>
    <x v="0"/>
    <x v="0"/>
    <x v="0"/>
    <x v="0"/>
    <x v="0"/>
    <x v="0"/>
    <x v="0"/>
    <x v="0"/>
    <x v="0"/>
    <s v="Direção Proteção Civil"/>
    <x v="0"/>
    <x v="0"/>
    <x v="0"/>
    <x v="0"/>
    <x v="0"/>
    <x v="0"/>
    <x v="0"/>
    <s v="000000"/>
    <x v="0"/>
    <x v="0"/>
    <x v="0"/>
    <x v="0"/>
    <s v="Pagamento de salário referente a 11-2023"/>
  </r>
  <r>
    <x v="0"/>
    <n v="0"/>
    <n v="0"/>
    <n v="0"/>
    <n v="69954"/>
    <x v="3925"/>
    <x v="0"/>
    <x v="0"/>
    <x v="0"/>
    <s v="03.16.17"/>
    <x v="53"/>
    <x v="0"/>
    <x v="0"/>
    <s v="Direção Proteção Civil"/>
    <s v="03.16.17"/>
    <s v="Direção Proteção Civil"/>
    <s v="03.16.17"/>
    <x v="37"/>
    <x v="0"/>
    <x v="0"/>
    <x v="0"/>
    <x v="1"/>
    <x v="0"/>
    <x v="0"/>
    <x v="0"/>
    <x v="9"/>
    <s v="2023-11-21"/>
    <x v="3"/>
    <n v="69954"/>
    <x v="0"/>
    <m/>
    <x v="0"/>
    <m/>
    <x v="4"/>
    <n v="100474693"/>
    <x v="0"/>
    <x v="0"/>
    <s v="Direção Proteção Civil"/>
    <s v="ORI"/>
    <x v="0"/>
    <m/>
    <x v="0"/>
    <x v="0"/>
    <x v="0"/>
    <x v="0"/>
    <x v="0"/>
    <x v="0"/>
    <x v="0"/>
    <x v="0"/>
    <x v="0"/>
    <x v="0"/>
    <x v="0"/>
    <s v="Direção Proteção Civil"/>
    <x v="0"/>
    <x v="0"/>
    <x v="0"/>
    <x v="0"/>
    <x v="0"/>
    <x v="0"/>
    <x v="0"/>
    <s v="000000"/>
    <x v="0"/>
    <x v="0"/>
    <x v="0"/>
    <x v="0"/>
    <s v="Pagamento de salário referente a 11-2023"/>
  </r>
  <r>
    <x v="0"/>
    <n v="0"/>
    <n v="0"/>
    <n v="0"/>
    <n v="41"/>
    <x v="3926"/>
    <x v="0"/>
    <x v="0"/>
    <x v="0"/>
    <s v="03.16.16"/>
    <x v="22"/>
    <x v="0"/>
    <x v="0"/>
    <s v="Direção Ambiente e Saneamento "/>
    <s v="03.16.16"/>
    <s v="Direção Ambiente e Saneamento "/>
    <s v="03.16.16"/>
    <x v="54"/>
    <x v="0"/>
    <x v="0"/>
    <x v="0"/>
    <x v="0"/>
    <x v="0"/>
    <x v="0"/>
    <x v="0"/>
    <x v="9"/>
    <s v="2023-11-21"/>
    <x v="3"/>
    <n v="41"/>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1-2023"/>
  </r>
  <r>
    <x v="0"/>
    <n v="0"/>
    <n v="0"/>
    <n v="0"/>
    <n v="915"/>
    <x v="3926"/>
    <x v="0"/>
    <x v="0"/>
    <x v="0"/>
    <s v="03.16.16"/>
    <x v="22"/>
    <x v="0"/>
    <x v="0"/>
    <s v="Direção Ambiente e Saneamento "/>
    <s v="03.16.16"/>
    <s v="Direção Ambiente e Saneamento "/>
    <s v="03.16.16"/>
    <x v="51"/>
    <x v="0"/>
    <x v="0"/>
    <x v="0"/>
    <x v="0"/>
    <x v="0"/>
    <x v="0"/>
    <x v="0"/>
    <x v="9"/>
    <s v="2023-11-21"/>
    <x v="3"/>
    <n v="91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1-2023"/>
  </r>
  <r>
    <x v="0"/>
    <n v="0"/>
    <n v="0"/>
    <n v="0"/>
    <n v="17"/>
    <x v="3926"/>
    <x v="0"/>
    <x v="0"/>
    <x v="0"/>
    <s v="03.16.16"/>
    <x v="22"/>
    <x v="0"/>
    <x v="0"/>
    <s v="Direção Ambiente e Saneamento "/>
    <s v="03.16.16"/>
    <s v="Direção Ambiente e Saneamento "/>
    <s v="03.16.16"/>
    <x v="52"/>
    <x v="0"/>
    <x v="0"/>
    <x v="0"/>
    <x v="0"/>
    <x v="0"/>
    <x v="0"/>
    <x v="0"/>
    <x v="9"/>
    <s v="2023-11-21"/>
    <x v="3"/>
    <n v="1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1-2023"/>
  </r>
  <r>
    <x v="0"/>
    <n v="0"/>
    <n v="0"/>
    <n v="0"/>
    <n v="9066"/>
    <x v="3926"/>
    <x v="0"/>
    <x v="0"/>
    <x v="0"/>
    <s v="03.16.16"/>
    <x v="22"/>
    <x v="0"/>
    <x v="0"/>
    <s v="Direção Ambiente e Saneamento "/>
    <s v="03.16.16"/>
    <s v="Direção Ambiente e Saneamento "/>
    <s v="03.16.16"/>
    <x v="37"/>
    <x v="0"/>
    <x v="0"/>
    <x v="0"/>
    <x v="1"/>
    <x v="0"/>
    <x v="0"/>
    <x v="0"/>
    <x v="9"/>
    <s v="2023-11-21"/>
    <x v="3"/>
    <n v="9066"/>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1-2023"/>
  </r>
  <r>
    <x v="0"/>
    <n v="0"/>
    <n v="0"/>
    <n v="0"/>
    <n v="33"/>
    <x v="3926"/>
    <x v="0"/>
    <x v="0"/>
    <x v="0"/>
    <s v="03.16.16"/>
    <x v="22"/>
    <x v="0"/>
    <x v="0"/>
    <s v="Direção Ambiente e Saneamento "/>
    <s v="03.16.16"/>
    <s v="Direção Ambiente e Saneamento "/>
    <s v="03.16.16"/>
    <x v="54"/>
    <x v="0"/>
    <x v="0"/>
    <x v="0"/>
    <x v="0"/>
    <x v="0"/>
    <x v="0"/>
    <x v="0"/>
    <x v="9"/>
    <s v="2023-11-21"/>
    <x v="3"/>
    <n v="3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1-2023"/>
  </r>
  <r>
    <x v="0"/>
    <n v="0"/>
    <n v="0"/>
    <n v="0"/>
    <n v="739"/>
    <x v="3926"/>
    <x v="0"/>
    <x v="0"/>
    <x v="0"/>
    <s v="03.16.16"/>
    <x v="22"/>
    <x v="0"/>
    <x v="0"/>
    <s v="Direção Ambiente e Saneamento "/>
    <s v="03.16.16"/>
    <s v="Direção Ambiente e Saneamento "/>
    <s v="03.16.16"/>
    <x v="51"/>
    <x v="0"/>
    <x v="0"/>
    <x v="0"/>
    <x v="0"/>
    <x v="0"/>
    <x v="0"/>
    <x v="0"/>
    <x v="9"/>
    <s v="2023-11-21"/>
    <x v="3"/>
    <n v="739"/>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1-2023"/>
  </r>
  <r>
    <x v="0"/>
    <n v="0"/>
    <n v="0"/>
    <n v="0"/>
    <n v="14"/>
    <x v="3926"/>
    <x v="0"/>
    <x v="0"/>
    <x v="0"/>
    <s v="03.16.16"/>
    <x v="22"/>
    <x v="0"/>
    <x v="0"/>
    <s v="Direção Ambiente e Saneamento "/>
    <s v="03.16.16"/>
    <s v="Direção Ambiente e Saneamento "/>
    <s v="03.16.16"/>
    <x v="52"/>
    <x v="0"/>
    <x v="0"/>
    <x v="0"/>
    <x v="0"/>
    <x v="0"/>
    <x v="0"/>
    <x v="0"/>
    <x v="9"/>
    <s v="2023-11-21"/>
    <x v="3"/>
    <n v="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1-2023"/>
  </r>
  <r>
    <x v="0"/>
    <n v="0"/>
    <n v="0"/>
    <n v="0"/>
    <n v="7321"/>
    <x v="3926"/>
    <x v="0"/>
    <x v="0"/>
    <x v="0"/>
    <s v="03.16.16"/>
    <x v="22"/>
    <x v="0"/>
    <x v="0"/>
    <s v="Direção Ambiente e Saneamento "/>
    <s v="03.16.16"/>
    <s v="Direção Ambiente e Saneamento "/>
    <s v="03.16.16"/>
    <x v="37"/>
    <x v="0"/>
    <x v="0"/>
    <x v="0"/>
    <x v="1"/>
    <x v="0"/>
    <x v="0"/>
    <x v="0"/>
    <x v="9"/>
    <s v="2023-11-21"/>
    <x v="3"/>
    <n v="7321"/>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1-2023"/>
  </r>
  <r>
    <x v="0"/>
    <n v="0"/>
    <n v="0"/>
    <n v="0"/>
    <n v="9"/>
    <x v="3926"/>
    <x v="0"/>
    <x v="0"/>
    <x v="0"/>
    <s v="03.16.16"/>
    <x v="22"/>
    <x v="0"/>
    <x v="0"/>
    <s v="Direção Ambiente e Saneamento "/>
    <s v="03.16.16"/>
    <s v="Direção Ambiente e Saneamento "/>
    <s v="03.16.16"/>
    <x v="54"/>
    <x v="0"/>
    <x v="0"/>
    <x v="0"/>
    <x v="0"/>
    <x v="0"/>
    <x v="0"/>
    <x v="0"/>
    <x v="9"/>
    <s v="2023-11-21"/>
    <x v="3"/>
    <n v="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1-2023"/>
  </r>
  <r>
    <x v="0"/>
    <n v="0"/>
    <n v="0"/>
    <n v="0"/>
    <n v="208"/>
    <x v="3926"/>
    <x v="0"/>
    <x v="0"/>
    <x v="0"/>
    <s v="03.16.16"/>
    <x v="22"/>
    <x v="0"/>
    <x v="0"/>
    <s v="Direção Ambiente e Saneamento "/>
    <s v="03.16.16"/>
    <s v="Direção Ambiente e Saneamento "/>
    <s v="03.16.16"/>
    <x v="51"/>
    <x v="0"/>
    <x v="0"/>
    <x v="0"/>
    <x v="0"/>
    <x v="0"/>
    <x v="0"/>
    <x v="0"/>
    <x v="9"/>
    <s v="2023-11-21"/>
    <x v="3"/>
    <n v="208"/>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1-2023"/>
  </r>
  <r>
    <x v="0"/>
    <n v="0"/>
    <n v="0"/>
    <n v="0"/>
    <n v="3"/>
    <x v="3926"/>
    <x v="0"/>
    <x v="0"/>
    <x v="0"/>
    <s v="03.16.16"/>
    <x v="22"/>
    <x v="0"/>
    <x v="0"/>
    <s v="Direção Ambiente e Saneamento "/>
    <s v="03.16.16"/>
    <s v="Direção Ambiente e Saneamento "/>
    <s v="03.16.16"/>
    <x v="52"/>
    <x v="0"/>
    <x v="0"/>
    <x v="0"/>
    <x v="0"/>
    <x v="0"/>
    <x v="0"/>
    <x v="0"/>
    <x v="9"/>
    <s v="2023-11-21"/>
    <x v="3"/>
    <n v="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1-2023"/>
  </r>
  <r>
    <x v="0"/>
    <n v="0"/>
    <n v="0"/>
    <n v="0"/>
    <n v="2071"/>
    <x v="3926"/>
    <x v="0"/>
    <x v="0"/>
    <x v="0"/>
    <s v="03.16.16"/>
    <x v="22"/>
    <x v="0"/>
    <x v="0"/>
    <s v="Direção Ambiente e Saneamento "/>
    <s v="03.16.16"/>
    <s v="Direção Ambiente e Saneamento "/>
    <s v="03.16.16"/>
    <x v="37"/>
    <x v="0"/>
    <x v="0"/>
    <x v="0"/>
    <x v="1"/>
    <x v="0"/>
    <x v="0"/>
    <x v="0"/>
    <x v="9"/>
    <s v="2023-11-21"/>
    <x v="3"/>
    <n v="2071"/>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1-2023"/>
  </r>
  <r>
    <x v="0"/>
    <n v="0"/>
    <n v="0"/>
    <n v="0"/>
    <n v="0"/>
    <x v="3926"/>
    <x v="0"/>
    <x v="0"/>
    <x v="0"/>
    <s v="03.16.16"/>
    <x v="22"/>
    <x v="0"/>
    <x v="0"/>
    <s v="Direção Ambiente e Saneamento "/>
    <s v="03.16.16"/>
    <s v="Direção Ambiente e Saneamento "/>
    <s v="03.16.16"/>
    <x v="54"/>
    <x v="0"/>
    <x v="0"/>
    <x v="0"/>
    <x v="0"/>
    <x v="0"/>
    <x v="0"/>
    <x v="0"/>
    <x v="9"/>
    <s v="2023-11-21"/>
    <x v="3"/>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1-2023"/>
  </r>
  <r>
    <x v="0"/>
    <n v="0"/>
    <n v="0"/>
    <n v="0"/>
    <n v="17"/>
    <x v="3926"/>
    <x v="0"/>
    <x v="0"/>
    <x v="0"/>
    <s v="03.16.16"/>
    <x v="22"/>
    <x v="0"/>
    <x v="0"/>
    <s v="Direção Ambiente e Saneamento "/>
    <s v="03.16.16"/>
    <s v="Direção Ambiente e Saneamento "/>
    <s v="03.16.16"/>
    <x v="51"/>
    <x v="0"/>
    <x v="0"/>
    <x v="0"/>
    <x v="0"/>
    <x v="0"/>
    <x v="0"/>
    <x v="0"/>
    <x v="9"/>
    <s v="2023-11-21"/>
    <x v="3"/>
    <n v="1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1-2023"/>
  </r>
  <r>
    <x v="0"/>
    <n v="0"/>
    <n v="0"/>
    <n v="0"/>
    <n v="0"/>
    <x v="3926"/>
    <x v="0"/>
    <x v="0"/>
    <x v="0"/>
    <s v="03.16.16"/>
    <x v="22"/>
    <x v="0"/>
    <x v="0"/>
    <s v="Direção Ambiente e Saneamento "/>
    <s v="03.16.16"/>
    <s v="Direção Ambiente e Saneamento "/>
    <s v="03.16.16"/>
    <x v="52"/>
    <x v="0"/>
    <x v="0"/>
    <x v="0"/>
    <x v="0"/>
    <x v="0"/>
    <x v="0"/>
    <x v="0"/>
    <x v="9"/>
    <s v="2023-11-21"/>
    <x v="3"/>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1-2023"/>
  </r>
  <r>
    <x v="0"/>
    <n v="0"/>
    <n v="0"/>
    <n v="0"/>
    <n v="179"/>
    <x v="3926"/>
    <x v="0"/>
    <x v="0"/>
    <x v="0"/>
    <s v="03.16.16"/>
    <x v="22"/>
    <x v="0"/>
    <x v="0"/>
    <s v="Direção Ambiente e Saneamento "/>
    <s v="03.16.16"/>
    <s v="Direção Ambiente e Saneamento "/>
    <s v="03.16.16"/>
    <x v="37"/>
    <x v="0"/>
    <x v="0"/>
    <x v="0"/>
    <x v="1"/>
    <x v="0"/>
    <x v="0"/>
    <x v="0"/>
    <x v="9"/>
    <s v="2023-11-21"/>
    <x v="3"/>
    <n v="179"/>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1-2023"/>
  </r>
  <r>
    <x v="0"/>
    <n v="0"/>
    <n v="0"/>
    <n v="0"/>
    <n v="37"/>
    <x v="3926"/>
    <x v="0"/>
    <x v="0"/>
    <x v="0"/>
    <s v="03.16.16"/>
    <x v="22"/>
    <x v="0"/>
    <x v="0"/>
    <s v="Direção Ambiente e Saneamento "/>
    <s v="03.16.16"/>
    <s v="Direção Ambiente e Saneamento "/>
    <s v="03.16.16"/>
    <x v="54"/>
    <x v="0"/>
    <x v="0"/>
    <x v="0"/>
    <x v="0"/>
    <x v="0"/>
    <x v="0"/>
    <x v="0"/>
    <x v="9"/>
    <s v="2023-11-21"/>
    <x v="3"/>
    <n v="3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1-2023"/>
  </r>
  <r>
    <x v="0"/>
    <n v="0"/>
    <n v="0"/>
    <n v="0"/>
    <n v="820"/>
    <x v="3926"/>
    <x v="0"/>
    <x v="0"/>
    <x v="0"/>
    <s v="03.16.16"/>
    <x v="22"/>
    <x v="0"/>
    <x v="0"/>
    <s v="Direção Ambiente e Saneamento "/>
    <s v="03.16.16"/>
    <s v="Direção Ambiente e Saneamento "/>
    <s v="03.16.16"/>
    <x v="51"/>
    <x v="0"/>
    <x v="0"/>
    <x v="0"/>
    <x v="0"/>
    <x v="0"/>
    <x v="0"/>
    <x v="0"/>
    <x v="9"/>
    <s v="2023-11-21"/>
    <x v="3"/>
    <n v="82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1-2023"/>
  </r>
  <r>
    <x v="0"/>
    <n v="0"/>
    <n v="0"/>
    <n v="0"/>
    <n v="15"/>
    <x v="3926"/>
    <x v="0"/>
    <x v="0"/>
    <x v="0"/>
    <s v="03.16.16"/>
    <x v="22"/>
    <x v="0"/>
    <x v="0"/>
    <s v="Direção Ambiente e Saneamento "/>
    <s v="03.16.16"/>
    <s v="Direção Ambiente e Saneamento "/>
    <s v="03.16.16"/>
    <x v="52"/>
    <x v="0"/>
    <x v="0"/>
    <x v="0"/>
    <x v="0"/>
    <x v="0"/>
    <x v="0"/>
    <x v="0"/>
    <x v="9"/>
    <s v="2023-11-21"/>
    <x v="3"/>
    <n v="1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1-2023"/>
  </r>
  <r>
    <x v="0"/>
    <n v="0"/>
    <n v="0"/>
    <n v="0"/>
    <n v="8128"/>
    <x v="3926"/>
    <x v="0"/>
    <x v="0"/>
    <x v="0"/>
    <s v="03.16.16"/>
    <x v="22"/>
    <x v="0"/>
    <x v="0"/>
    <s v="Direção Ambiente e Saneamento "/>
    <s v="03.16.16"/>
    <s v="Direção Ambiente e Saneamento "/>
    <s v="03.16.16"/>
    <x v="37"/>
    <x v="0"/>
    <x v="0"/>
    <x v="0"/>
    <x v="1"/>
    <x v="0"/>
    <x v="0"/>
    <x v="0"/>
    <x v="9"/>
    <s v="2023-11-21"/>
    <x v="3"/>
    <n v="8128"/>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1-2023"/>
  </r>
  <r>
    <x v="0"/>
    <n v="0"/>
    <n v="0"/>
    <n v="0"/>
    <n v="34"/>
    <x v="3926"/>
    <x v="0"/>
    <x v="0"/>
    <x v="0"/>
    <s v="03.16.16"/>
    <x v="22"/>
    <x v="0"/>
    <x v="0"/>
    <s v="Direção Ambiente e Saneamento "/>
    <s v="03.16.16"/>
    <s v="Direção Ambiente e Saneamento "/>
    <s v="03.16.16"/>
    <x v="54"/>
    <x v="0"/>
    <x v="0"/>
    <x v="0"/>
    <x v="0"/>
    <x v="0"/>
    <x v="0"/>
    <x v="0"/>
    <x v="9"/>
    <s v="2023-11-21"/>
    <x v="3"/>
    <n v="3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1-2023"/>
  </r>
  <r>
    <x v="0"/>
    <n v="0"/>
    <n v="0"/>
    <n v="0"/>
    <n v="750"/>
    <x v="3926"/>
    <x v="0"/>
    <x v="0"/>
    <x v="0"/>
    <s v="03.16.16"/>
    <x v="22"/>
    <x v="0"/>
    <x v="0"/>
    <s v="Direção Ambiente e Saneamento "/>
    <s v="03.16.16"/>
    <s v="Direção Ambiente e Saneamento "/>
    <s v="03.16.16"/>
    <x v="51"/>
    <x v="0"/>
    <x v="0"/>
    <x v="0"/>
    <x v="0"/>
    <x v="0"/>
    <x v="0"/>
    <x v="0"/>
    <x v="9"/>
    <s v="2023-11-21"/>
    <x v="3"/>
    <n v="750"/>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1-2023"/>
  </r>
  <r>
    <x v="0"/>
    <n v="0"/>
    <n v="0"/>
    <n v="0"/>
    <n v="14"/>
    <x v="3926"/>
    <x v="0"/>
    <x v="0"/>
    <x v="0"/>
    <s v="03.16.16"/>
    <x v="22"/>
    <x v="0"/>
    <x v="0"/>
    <s v="Direção Ambiente e Saneamento "/>
    <s v="03.16.16"/>
    <s v="Direção Ambiente e Saneamento "/>
    <s v="03.16.16"/>
    <x v="52"/>
    <x v="0"/>
    <x v="0"/>
    <x v="0"/>
    <x v="0"/>
    <x v="0"/>
    <x v="0"/>
    <x v="0"/>
    <x v="9"/>
    <s v="2023-11-21"/>
    <x v="3"/>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1-2023"/>
  </r>
  <r>
    <x v="0"/>
    <n v="0"/>
    <n v="0"/>
    <n v="0"/>
    <n v="7435"/>
    <x v="3926"/>
    <x v="0"/>
    <x v="0"/>
    <x v="0"/>
    <s v="03.16.16"/>
    <x v="22"/>
    <x v="0"/>
    <x v="0"/>
    <s v="Direção Ambiente e Saneamento "/>
    <s v="03.16.16"/>
    <s v="Direção Ambiente e Saneamento "/>
    <s v="03.16.16"/>
    <x v="37"/>
    <x v="0"/>
    <x v="0"/>
    <x v="0"/>
    <x v="1"/>
    <x v="0"/>
    <x v="0"/>
    <x v="0"/>
    <x v="9"/>
    <s v="2023-11-21"/>
    <x v="3"/>
    <n v="743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1-2023"/>
  </r>
  <r>
    <x v="0"/>
    <n v="0"/>
    <n v="0"/>
    <n v="0"/>
    <n v="7"/>
    <x v="3926"/>
    <x v="0"/>
    <x v="0"/>
    <x v="0"/>
    <s v="03.16.16"/>
    <x v="22"/>
    <x v="0"/>
    <x v="0"/>
    <s v="Direção Ambiente e Saneamento "/>
    <s v="03.16.16"/>
    <s v="Direção Ambiente e Saneamento "/>
    <s v="03.16.16"/>
    <x v="54"/>
    <x v="0"/>
    <x v="0"/>
    <x v="0"/>
    <x v="0"/>
    <x v="0"/>
    <x v="0"/>
    <x v="0"/>
    <x v="9"/>
    <s v="2023-11-21"/>
    <x v="3"/>
    <n v="7"/>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1-2023"/>
  </r>
  <r>
    <x v="0"/>
    <n v="0"/>
    <n v="0"/>
    <n v="0"/>
    <n v="164"/>
    <x v="3926"/>
    <x v="0"/>
    <x v="0"/>
    <x v="0"/>
    <s v="03.16.16"/>
    <x v="22"/>
    <x v="0"/>
    <x v="0"/>
    <s v="Direção Ambiente e Saneamento "/>
    <s v="03.16.16"/>
    <s v="Direção Ambiente e Saneamento "/>
    <s v="03.16.16"/>
    <x v="51"/>
    <x v="0"/>
    <x v="0"/>
    <x v="0"/>
    <x v="0"/>
    <x v="0"/>
    <x v="0"/>
    <x v="0"/>
    <x v="9"/>
    <s v="2023-11-21"/>
    <x v="3"/>
    <n v="164"/>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1-2023"/>
  </r>
  <r>
    <x v="0"/>
    <n v="0"/>
    <n v="0"/>
    <n v="0"/>
    <n v="3"/>
    <x v="3926"/>
    <x v="0"/>
    <x v="0"/>
    <x v="0"/>
    <s v="03.16.16"/>
    <x v="22"/>
    <x v="0"/>
    <x v="0"/>
    <s v="Direção Ambiente e Saneamento "/>
    <s v="03.16.16"/>
    <s v="Direção Ambiente e Saneamento "/>
    <s v="03.16.16"/>
    <x v="52"/>
    <x v="0"/>
    <x v="0"/>
    <x v="0"/>
    <x v="0"/>
    <x v="0"/>
    <x v="0"/>
    <x v="0"/>
    <x v="9"/>
    <s v="2023-11-21"/>
    <x v="3"/>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1-2023"/>
  </r>
  <r>
    <x v="0"/>
    <n v="0"/>
    <n v="0"/>
    <n v="0"/>
    <n v="1628"/>
    <x v="3926"/>
    <x v="0"/>
    <x v="0"/>
    <x v="0"/>
    <s v="03.16.16"/>
    <x v="22"/>
    <x v="0"/>
    <x v="0"/>
    <s v="Direção Ambiente e Saneamento "/>
    <s v="03.16.16"/>
    <s v="Direção Ambiente e Saneamento "/>
    <s v="03.16.16"/>
    <x v="37"/>
    <x v="0"/>
    <x v="0"/>
    <x v="0"/>
    <x v="1"/>
    <x v="0"/>
    <x v="0"/>
    <x v="0"/>
    <x v="9"/>
    <s v="2023-11-21"/>
    <x v="3"/>
    <n v="1628"/>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1-2023"/>
  </r>
  <r>
    <x v="0"/>
    <n v="0"/>
    <n v="0"/>
    <n v="0"/>
    <n v="382"/>
    <x v="3926"/>
    <x v="0"/>
    <x v="0"/>
    <x v="0"/>
    <s v="03.16.16"/>
    <x v="22"/>
    <x v="0"/>
    <x v="0"/>
    <s v="Direção Ambiente e Saneamento "/>
    <s v="03.16.16"/>
    <s v="Direção Ambiente e Saneamento "/>
    <s v="03.16.16"/>
    <x v="54"/>
    <x v="0"/>
    <x v="0"/>
    <x v="0"/>
    <x v="0"/>
    <x v="0"/>
    <x v="0"/>
    <x v="0"/>
    <x v="9"/>
    <s v="2023-11-21"/>
    <x v="3"/>
    <n v="38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1-2023"/>
  </r>
  <r>
    <x v="0"/>
    <n v="0"/>
    <n v="0"/>
    <n v="0"/>
    <n v="8330"/>
    <x v="3926"/>
    <x v="0"/>
    <x v="0"/>
    <x v="0"/>
    <s v="03.16.16"/>
    <x v="22"/>
    <x v="0"/>
    <x v="0"/>
    <s v="Direção Ambiente e Saneamento "/>
    <s v="03.16.16"/>
    <s v="Direção Ambiente e Saneamento "/>
    <s v="03.16.16"/>
    <x v="51"/>
    <x v="0"/>
    <x v="0"/>
    <x v="0"/>
    <x v="0"/>
    <x v="0"/>
    <x v="0"/>
    <x v="0"/>
    <x v="9"/>
    <s v="2023-11-21"/>
    <x v="3"/>
    <n v="8330"/>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1-2023"/>
  </r>
  <r>
    <x v="0"/>
    <n v="0"/>
    <n v="0"/>
    <n v="0"/>
    <n v="158"/>
    <x v="3926"/>
    <x v="0"/>
    <x v="0"/>
    <x v="0"/>
    <s v="03.16.16"/>
    <x v="22"/>
    <x v="0"/>
    <x v="0"/>
    <s v="Direção Ambiente e Saneamento "/>
    <s v="03.16.16"/>
    <s v="Direção Ambiente e Saneamento "/>
    <s v="03.16.16"/>
    <x v="52"/>
    <x v="0"/>
    <x v="0"/>
    <x v="0"/>
    <x v="0"/>
    <x v="0"/>
    <x v="0"/>
    <x v="0"/>
    <x v="9"/>
    <s v="2023-11-21"/>
    <x v="3"/>
    <n v="15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1-2023"/>
  </r>
  <r>
    <x v="0"/>
    <n v="0"/>
    <n v="0"/>
    <n v="0"/>
    <n v="82464"/>
    <x v="3926"/>
    <x v="0"/>
    <x v="0"/>
    <x v="0"/>
    <s v="03.16.16"/>
    <x v="22"/>
    <x v="0"/>
    <x v="0"/>
    <s v="Direção Ambiente e Saneamento "/>
    <s v="03.16.16"/>
    <s v="Direção Ambiente e Saneamento "/>
    <s v="03.16.16"/>
    <x v="37"/>
    <x v="0"/>
    <x v="0"/>
    <x v="0"/>
    <x v="1"/>
    <x v="0"/>
    <x v="0"/>
    <x v="0"/>
    <x v="9"/>
    <s v="2023-11-21"/>
    <x v="3"/>
    <n v="82464"/>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1-2023"/>
  </r>
  <r>
    <x v="0"/>
    <n v="0"/>
    <n v="0"/>
    <n v="0"/>
    <n v="4746"/>
    <x v="3926"/>
    <x v="0"/>
    <x v="0"/>
    <x v="0"/>
    <s v="03.16.16"/>
    <x v="22"/>
    <x v="0"/>
    <x v="0"/>
    <s v="Direção Ambiente e Saneamento "/>
    <s v="03.16.16"/>
    <s v="Direção Ambiente e Saneamento "/>
    <s v="03.16.16"/>
    <x v="54"/>
    <x v="0"/>
    <x v="0"/>
    <x v="0"/>
    <x v="0"/>
    <x v="0"/>
    <x v="0"/>
    <x v="0"/>
    <x v="9"/>
    <s v="2023-11-21"/>
    <x v="3"/>
    <n v="474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1-2023"/>
  </r>
  <r>
    <x v="0"/>
    <n v="0"/>
    <n v="0"/>
    <n v="0"/>
    <n v="103395"/>
    <x v="3926"/>
    <x v="0"/>
    <x v="0"/>
    <x v="0"/>
    <s v="03.16.16"/>
    <x v="22"/>
    <x v="0"/>
    <x v="0"/>
    <s v="Direção Ambiente e Saneamento "/>
    <s v="03.16.16"/>
    <s v="Direção Ambiente e Saneamento "/>
    <s v="03.16.16"/>
    <x v="51"/>
    <x v="0"/>
    <x v="0"/>
    <x v="0"/>
    <x v="0"/>
    <x v="0"/>
    <x v="0"/>
    <x v="0"/>
    <x v="9"/>
    <s v="2023-11-21"/>
    <x v="3"/>
    <n v="103395"/>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1-2023"/>
  </r>
  <r>
    <x v="0"/>
    <n v="0"/>
    <n v="0"/>
    <n v="0"/>
    <n v="1976"/>
    <x v="3926"/>
    <x v="0"/>
    <x v="0"/>
    <x v="0"/>
    <s v="03.16.16"/>
    <x v="22"/>
    <x v="0"/>
    <x v="0"/>
    <s v="Direção Ambiente e Saneamento "/>
    <s v="03.16.16"/>
    <s v="Direção Ambiente e Saneamento "/>
    <s v="03.16.16"/>
    <x v="52"/>
    <x v="0"/>
    <x v="0"/>
    <x v="0"/>
    <x v="0"/>
    <x v="0"/>
    <x v="0"/>
    <x v="0"/>
    <x v="9"/>
    <s v="2023-11-21"/>
    <x v="3"/>
    <n v="1976"/>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1-2023"/>
  </r>
  <r>
    <x v="0"/>
    <n v="0"/>
    <n v="0"/>
    <n v="0"/>
    <n v="1023380"/>
    <x v="3926"/>
    <x v="0"/>
    <x v="0"/>
    <x v="0"/>
    <s v="03.16.16"/>
    <x v="22"/>
    <x v="0"/>
    <x v="0"/>
    <s v="Direção Ambiente e Saneamento "/>
    <s v="03.16.16"/>
    <s v="Direção Ambiente e Saneamento "/>
    <s v="03.16.16"/>
    <x v="37"/>
    <x v="0"/>
    <x v="0"/>
    <x v="0"/>
    <x v="1"/>
    <x v="0"/>
    <x v="0"/>
    <x v="0"/>
    <x v="9"/>
    <s v="2023-11-21"/>
    <x v="3"/>
    <n v="1023380"/>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1-2023"/>
  </r>
  <r>
    <x v="0"/>
    <n v="0"/>
    <n v="0"/>
    <n v="0"/>
    <n v="469"/>
    <x v="3927"/>
    <x v="0"/>
    <x v="0"/>
    <x v="0"/>
    <s v="03.16.15"/>
    <x v="0"/>
    <x v="0"/>
    <x v="0"/>
    <s v="Direção Financeira"/>
    <s v="03.16.15"/>
    <s v="Direção Financeira"/>
    <s v="03.16.15"/>
    <x v="71"/>
    <x v="0"/>
    <x v="0"/>
    <x v="0"/>
    <x v="0"/>
    <x v="0"/>
    <x v="0"/>
    <x v="0"/>
    <x v="9"/>
    <s v="2023-11-21"/>
    <x v="3"/>
    <n v="469"/>
    <x v="0"/>
    <m/>
    <x v="0"/>
    <m/>
    <x v="3"/>
    <n v="100479277"/>
    <x v="0"/>
    <x v="1"/>
    <s v="Direção Financeira"/>
    <s v="ORI"/>
    <x v="0"/>
    <m/>
    <x v="0"/>
    <x v="0"/>
    <x v="0"/>
    <x v="0"/>
    <x v="0"/>
    <x v="0"/>
    <x v="0"/>
    <x v="0"/>
    <x v="0"/>
    <x v="0"/>
    <x v="0"/>
    <s v="Direção Financeira"/>
    <x v="0"/>
    <x v="0"/>
    <x v="0"/>
    <x v="0"/>
    <x v="0"/>
    <x v="0"/>
    <x v="0"/>
    <s v="000000"/>
    <x v="0"/>
    <x v="0"/>
    <x v="1"/>
    <x v="0"/>
    <s v="Pagamento de salário referente a 11-2023"/>
  </r>
  <r>
    <x v="0"/>
    <n v="0"/>
    <n v="0"/>
    <n v="0"/>
    <n v="6"/>
    <x v="3927"/>
    <x v="0"/>
    <x v="0"/>
    <x v="0"/>
    <s v="03.16.15"/>
    <x v="0"/>
    <x v="0"/>
    <x v="0"/>
    <s v="Direção Financeira"/>
    <s v="03.16.15"/>
    <s v="Direção Financeira"/>
    <s v="03.16.15"/>
    <x v="52"/>
    <x v="0"/>
    <x v="0"/>
    <x v="0"/>
    <x v="0"/>
    <x v="0"/>
    <x v="0"/>
    <x v="0"/>
    <x v="9"/>
    <s v="2023-11-21"/>
    <x v="3"/>
    <n v="6"/>
    <x v="0"/>
    <m/>
    <x v="0"/>
    <m/>
    <x v="3"/>
    <n v="100479277"/>
    <x v="0"/>
    <x v="1"/>
    <s v="Direção Financeira"/>
    <s v="ORI"/>
    <x v="0"/>
    <m/>
    <x v="0"/>
    <x v="0"/>
    <x v="0"/>
    <x v="0"/>
    <x v="0"/>
    <x v="0"/>
    <x v="0"/>
    <x v="0"/>
    <x v="0"/>
    <x v="0"/>
    <x v="0"/>
    <s v="Direção Financeira"/>
    <x v="0"/>
    <x v="0"/>
    <x v="0"/>
    <x v="0"/>
    <x v="0"/>
    <x v="0"/>
    <x v="0"/>
    <s v="000000"/>
    <x v="0"/>
    <x v="0"/>
    <x v="1"/>
    <x v="0"/>
    <s v="Pagamento de salário referente a 11-2023"/>
  </r>
  <r>
    <x v="0"/>
    <n v="0"/>
    <n v="0"/>
    <n v="0"/>
    <n v="540"/>
    <x v="3927"/>
    <x v="0"/>
    <x v="0"/>
    <x v="0"/>
    <s v="03.16.15"/>
    <x v="0"/>
    <x v="0"/>
    <x v="0"/>
    <s v="Direção Financeira"/>
    <s v="03.16.15"/>
    <s v="Direção Financeira"/>
    <s v="03.16.15"/>
    <x v="51"/>
    <x v="0"/>
    <x v="0"/>
    <x v="0"/>
    <x v="0"/>
    <x v="0"/>
    <x v="0"/>
    <x v="0"/>
    <x v="9"/>
    <s v="2023-11-21"/>
    <x v="3"/>
    <n v="540"/>
    <x v="0"/>
    <m/>
    <x v="0"/>
    <m/>
    <x v="3"/>
    <n v="100479277"/>
    <x v="0"/>
    <x v="1"/>
    <s v="Direção Financeira"/>
    <s v="ORI"/>
    <x v="0"/>
    <m/>
    <x v="0"/>
    <x v="0"/>
    <x v="0"/>
    <x v="0"/>
    <x v="0"/>
    <x v="0"/>
    <x v="0"/>
    <x v="0"/>
    <x v="0"/>
    <x v="0"/>
    <x v="0"/>
    <s v="Direção Financeira"/>
    <x v="0"/>
    <x v="0"/>
    <x v="0"/>
    <x v="0"/>
    <x v="0"/>
    <x v="0"/>
    <x v="0"/>
    <s v="000000"/>
    <x v="0"/>
    <x v="0"/>
    <x v="1"/>
    <x v="0"/>
    <s v="Pagamento de salário referente a 11-2023"/>
  </r>
  <r>
    <x v="0"/>
    <n v="0"/>
    <n v="0"/>
    <n v="0"/>
    <n v="5344"/>
    <x v="3927"/>
    <x v="0"/>
    <x v="0"/>
    <x v="0"/>
    <s v="03.16.15"/>
    <x v="0"/>
    <x v="0"/>
    <x v="0"/>
    <s v="Direção Financeira"/>
    <s v="03.16.15"/>
    <s v="Direção Financeira"/>
    <s v="03.16.15"/>
    <x v="37"/>
    <x v="0"/>
    <x v="0"/>
    <x v="0"/>
    <x v="1"/>
    <x v="0"/>
    <x v="0"/>
    <x v="0"/>
    <x v="9"/>
    <s v="2023-11-21"/>
    <x v="3"/>
    <n v="5344"/>
    <x v="0"/>
    <m/>
    <x v="0"/>
    <m/>
    <x v="3"/>
    <n v="100479277"/>
    <x v="0"/>
    <x v="1"/>
    <s v="Direção Financeira"/>
    <s v="ORI"/>
    <x v="0"/>
    <m/>
    <x v="0"/>
    <x v="0"/>
    <x v="0"/>
    <x v="0"/>
    <x v="0"/>
    <x v="0"/>
    <x v="0"/>
    <x v="0"/>
    <x v="0"/>
    <x v="0"/>
    <x v="0"/>
    <s v="Direção Financeira"/>
    <x v="0"/>
    <x v="0"/>
    <x v="0"/>
    <x v="0"/>
    <x v="0"/>
    <x v="0"/>
    <x v="0"/>
    <s v="000000"/>
    <x v="0"/>
    <x v="0"/>
    <x v="1"/>
    <x v="0"/>
    <s v="Pagamento de salário referente a 11-2023"/>
  </r>
  <r>
    <x v="0"/>
    <n v="0"/>
    <n v="0"/>
    <n v="0"/>
    <n v="2464"/>
    <x v="3927"/>
    <x v="0"/>
    <x v="0"/>
    <x v="0"/>
    <s v="03.16.15"/>
    <x v="0"/>
    <x v="0"/>
    <x v="0"/>
    <s v="Direção Financeira"/>
    <s v="03.16.15"/>
    <s v="Direção Financeira"/>
    <s v="03.16.15"/>
    <x v="49"/>
    <x v="0"/>
    <x v="0"/>
    <x v="0"/>
    <x v="1"/>
    <x v="0"/>
    <x v="0"/>
    <x v="0"/>
    <x v="9"/>
    <s v="2023-11-21"/>
    <x v="3"/>
    <n v="2464"/>
    <x v="0"/>
    <m/>
    <x v="0"/>
    <m/>
    <x v="3"/>
    <n v="100479277"/>
    <x v="0"/>
    <x v="1"/>
    <s v="Direção Financeira"/>
    <s v="ORI"/>
    <x v="0"/>
    <m/>
    <x v="0"/>
    <x v="0"/>
    <x v="0"/>
    <x v="0"/>
    <x v="0"/>
    <x v="0"/>
    <x v="0"/>
    <x v="0"/>
    <x v="0"/>
    <x v="0"/>
    <x v="0"/>
    <s v="Direção Financeira"/>
    <x v="0"/>
    <x v="0"/>
    <x v="0"/>
    <x v="0"/>
    <x v="0"/>
    <x v="0"/>
    <x v="0"/>
    <s v="000000"/>
    <x v="0"/>
    <x v="0"/>
    <x v="1"/>
    <x v="0"/>
    <s v="Pagamento de salário referente a 11-2023"/>
  </r>
  <r>
    <x v="0"/>
    <n v="0"/>
    <n v="0"/>
    <n v="0"/>
    <n v="2707"/>
    <x v="3927"/>
    <x v="0"/>
    <x v="0"/>
    <x v="0"/>
    <s v="03.16.15"/>
    <x v="0"/>
    <x v="0"/>
    <x v="0"/>
    <s v="Direção Financeira"/>
    <s v="03.16.15"/>
    <s v="Direção Financeira"/>
    <s v="03.16.15"/>
    <x v="71"/>
    <x v="0"/>
    <x v="0"/>
    <x v="0"/>
    <x v="0"/>
    <x v="0"/>
    <x v="0"/>
    <x v="0"/>
    <x v="9"/>
    <s v="2023-11-21"/>
    <x v="3"/>
    <n v="2707"/>
    <x v="0"/>
    <m/>
    <x v="0"/>
    <m/>
    <x v="2"/>
    <n v="100474696"/>
    <x v="0"/>
    <x v="2"/>
    <s v="Direção Financeira"/>
    <s v="ORI"/>
    <x v="0"/>
    <m/>
    <x v="0"/>
    <x v="0"/>
    <x v="0"/>
    <x v="0"/>
    <x v="0"/>
    <x v="0"/>
    <x v="0"/>
    <x v="0"/>
    <x v="0"/>
    <x v="0"/>
    <x v="0"/>
    <s v="Direção Financeira"/>
    <x v="0"/>
    <x v="0"/>
    <x v="0"/>
    <x v="0"/>
    <x v="0"/>
    <x v="0"/>
    <x v="0"/>
    <s v="000000"/>
    <x v="0"/>
    <x v="0"/>
    <x v="2"/>
    <x v="0"/>
    <s v="Pagamento de salário referente a 11-2023"/>
  </r>
  <r>
    <x v="0"/>
    <n v="0"/>
    <n v="0"/>
    <n v="0"/>
    <n v="40"/>
    <x v="3927"/>
    <x v="0"/>
    <x v="0"/>
    <x v="0"/>
    <s v="03.16.15"/>
    <x v="0"/>
    <x v="0"/>
    <x v="0"/>
    <s v="Direção Financeira"/>
    <s v="03.16.15"/>
    <s v="Direção Financeira"/>
    <s v="03.16.15"/>
    <x v="52"/>
    <x v="0"/>
    <x v="0"/>
    <x v="0"/>
    <x v="0"/>
    <x v="0"/>
    <x v="0"/>
    <x v="0"/>
    <x v="9"/>
    <s v="2023-11-21"/>
    <x v="3"/>
    <n v="40"/>
    <x v="0"/>
    <m/>
    <x v="0"/>
    <m/>
    <x v="2"/>
    <n v="100474696"/>
    <x v="0"/>
    <x v="2"/>
    <s v="Direção Financeira"/>
    <s v="ORI"/>
    <x v="0"/>
    <m/>
    <x v="0"/>
    <x v="0"/>
    <x v="0"/>
    <x v="0"/>
    <x v="0"/>
    <x v="0"/>
    <x v="0"/>
    <x v="0"/>
    <x v="0"/>
    <x v="0"/>
    <x v="0"/>
    <s v="Direção Financeira"/>
    <x v="0"/>
    <x v="0"/>
    <x v="0"/>
    <x v="0"/>
    <x v="0"/>
    <x v="0"/>
    <x v="0"/>
    <s v="000000"/>
    <x v="0"/>
    <x v="0"/>
    <x v="2"/>
    <x v="0"/>
    <s v="Pagamento de salário referente a 11-2023"/>
  </r>
  <r>
    <x v="0"/>
    <n v="0"/>
    <n v="0"/>
    <n v="0"/>
    <n v="3115"/>
    <x v="3927"/>
    <x v="0"/>
    <x v="0"/>
    <x v="0"/>
    <s v="03.16.15"/>
    <x v="0"/>
    <x v="0"/>
    <x v="0"/>
    <s v="Direção Financeira"/>
    <s v="03.16.15"/>
    <s v="Direção Financeira"/>
    <s v="03.16.15"/>
    <x v="51"/>
    <x v="0"/>
    <x v="0"/>
    <x v="0"/>
    <x v="0"/>
    <x v="0"/>
    <x v="0"/>
    <x v="0"/>
    <x v="9"/>
    <s v="2023-11-21"/>
    <x v="3"/>
    <n v="3115"/>
    <x v="0"/>
    <m/>
    <x v="0"/>
    <m/>
    <x v="2"/>
    <n v="100474696"/>
    <x v="0"/>
    <x v="2"/>
    <s v="Direção Financeira"/>
    <s v="ORI"/>
    <x v="0"/>
    <m/>
    <x v="0"/>
    <x v="0"/>
    <x v="0"/>
    <x v="0"/>
    <x v="0"/>
    <x v="0"/>
    <x v="0"/>
    <x v="0"/>
    <x v="0"/>
    <x v="0"/>
    <x v="0"/>
    <s v="Direção Financeira"/>
    <x v="0"/>
    <x v="0"/>
    <x v="0"/>
    <x v="0"/>
    <x v="0"/>
    <x v="0"/>
    <x v="0"/>
    <s v="000000"/>
    <x v="0"/>
    <x v="0"/>
    <x v="2"/>
    <x v="0"/>
    <s v="Pagamento de salário referente a 11-2023"/>
  </r>
  <r>
    <x v="0"/>
    <n v="0"/>
    <n v="0"/>
    <n v="0"/>
    <n v="30815"/>
    <x v="3927"/>
    <x v="0"/>
    <x v="0"/>
    <x v="0"/>
    <s v="03.16.15"/>
    <x v="0"/>
    <x v="0"/>
    <x v="0"/>
    <s v="Direção Financeira"/>
    <s v="03.16.15"/>
    <s v="Direção Financeira"/>
    <s v="03.16.15"/>
    <x v="37"/>
    <x v="0"/>
    <x v="0"/>
    <x v="0"/>
    <x v="1"/>
    <x v="0"/>
    <x v="0"/>
    <x v="0"/>
    <x v="9"/>
    <s v="2023-11-21"/>
    <x v="3"/>
    <n v="30815"/>
    <x v="0"/>
    <m/>
    <x v="0"/>
    <m/>
    <x v="2"/>
    <n v="100474696"/>
    <x v="0"/>
    <x v="2"/>
    <s v="Direção Financeira"/>
    <s v="ORI"/>
    <x v="0"/>
    <m/>
    <x v="0"/>
    <x v="0"/>
    <x v="0"/>
    <x v="0"/>
    <x v="0"/>
    <x v="0"/>
    <x v="0"/>
    <x v="0"/>
    <x v="0"/>
    <x v="0"/>
    <x v="0"/>
    <s v="Direção Financeira"/>
    <x v="0"/>
    <x v="0"/>
    <x v="0"/>
    <x v="0"/>
    <x v="0"/>
    <x v="0"/>
    <x v="0"/>
    <s v="000000"/>
    <x v="0"/>
    <x v="0"/>
    <x v="2"/>
    <x v="0"/>
    <s v="Pagamento de salário referente a 11-2023"/>
  </r>
  <r>
    <x v="0"/>
    <n v="0"/>
    <n v="0"/>
    <n v="0"/>
    <n v="14196"/>
    <x v="3927"/>
    <x v="0"/>
    <x v="0"/>
    <x v="0"/>
    <s v="03.16.15"/>
    <x v="0"/>
    <x v="0"/>
    <x v="0"/>
    <s v="Direção Financeira"/>
    <s v="03.16.15"/>
    <s v="Direção Financeira"/>
    <s v="03.16.15"/>
    <x v="49"/>
    <x v="0"/>
    <x v="0"/>
    <x v="0"/>
    <x v="1"/>
    <x v="0"/>
    <x v="0"/>
    <x v="0"/>
    <x v="9"/>
    <s v="2023-11-21"/>
    <x v="3"/>
    <n v="14196"/>
    <x v="0"/>
    <m/>
    <x v="0"/>
    <m/>
    <x v="2"/>
    <n v="100474696"/>
    <x v="0"/>
    <x v="2"/>
    <s v="Direção Financeira"/>
    <s v="ORI"/>
    <x v="0"/>
    <m/>
    <x v="0"/>
    <x v="0"/>
    <x v="0"/>
    <x v="0"/>
    <x v="0"/>
    <x v="0"/>
    <x v="0"/>
    <x v="0"/>
    <x v="0"/>
    <x v="0"/>
    <x v="0"/>
    <s v="Direção Financeira"/>
    <x v="0"/>
    <x v="0"/>
    <x v="0"/>
    <x v="0"/>
    <x v="0"/>
    <x v="0"/>
    <x v="0"/>
    <s v="000000"/>
    <x v="0"/>
    <x v="0"/>
    <x v="2"/>
    <x v="0"/>
    <s v="Pagamento de salário referente a 11-2023"/>
  </r>
  <r>
    <x v="0"/>
    <n v="0"/>
    <n v="0"/>
    <n v="0"/>
    <n v="43"/>
    <x v="3927"/>
    <x v="0"/>
    <x v="0"/>
    <x v="0"/>
    <s v="03.16.15"/>
    <x v="0"/>
    <x v="0"/>
    <x v="0"/>
    <s v="Direção Financeira"/>
    <s v="03.16.15"/>
    <s v="Direção Financeira"/>
    <s v="03.16.15"/>
    <x v="71"/>
    <x v="0"/>
    <x v="0"/>
    <x v="0"/>
    <x v="0"/>
    <x v="0"/>
    <x v="0"/>
    <x v="0"/>
    <x v="9"/>
    <s v="2023-11-21"/>
    <x v="3"/>
    <n v="43"/>
    <x v="0"/>
    <m/>
    <x v="0"/>
    <m/>
    <x v="7"/>
    <n v="100474707"/>
    <x v="0"/>
    <x v="4"/>
    <s v="Direção Financeira"/>
    <s v="ORI"/>
    <x v="0"/>
    <m/>
    <x v="0"/>
    <x v="0"/>
    <x v="0"/>
    <x v="0"/>
    <x v="0"/>
    <x v="0"/>
    <x v="0"/>
    <x v="0"/>
    <x v="0"/>
    <x v="0"/>
    <x v="0"/>
    <s v="Direção Financeira"/>
    <x v="0"/>
    <x v="0"/>
    <x v="0"/>
    <x v="0"/>
    <x v="0"/>
    <x v="0"/>
    <x v="0"/>
    <s v="000000"/>
    <x v="0"/>
    <x v="0"/>
    <x v="4"/>
    <x v="0"/>
    <s v="Pagamento de salário referente a 11-2023"/>
  </r>
  <r>
    <x v="0"/>
    <n v="0"/>
    <n v="0"/>
    <n v="0"/>
    <n v="0"/>
    <x v="3927"/>
    <x v="0"/>
    <x v="0"/>
    <x v="0"/>
    <s v="03.16.15"/>
    <x v="0"/>
    <x v="0"/>
    <x v="0"/>
    <s v="Direção Financeira"/>
    <s v="03.16.15"/>
    <s v="Direção Financeira"/>
    <s v="03.16.15"/>
    <x v="52"/>
    <x v="0"/>
    <x v="0"/>
    <x v="0"/>
    <x v="0"/>
    <x v="0"/>
    <x v="0"/>
    <x v="0"/>
    <x v="9"/>
    <s v="2023-11-21"/>
    <x v="3"/>
    <n v="0"/>
    <x v="0"/>
    <m/>
    <x v="0"/>
    <m/>
    <x v="7"/>
    <n v="100474707"/>
    <x v="0"/>
    <x v="4"/>
    <s v="Direção Financeira"/>
    <s v="ORI"/>
    <x v="0"/>
    <m/>
    <x v="0"/>
    <x v="0"/>
    <x v="0"/>
    <x v="0"/>
    <x v="0"/>
    <x v="0"/>
    <x v="0"/>
    <x v="0"/>
    <x v="0"/>
    <x v="0"/>
    <x v="0"/>
    <s v="Direção Financeira"/>
    <x v="0"/>
    <x v="0"/>
    <x v="0"/>
    <x v="0"/>
    <x v="0"/>
    <x v="0"/>
    <x v="0"/>
    <s v="000000"/>
    <x v="0"/>
    <x v="0"/>
    <x v="4"/>
    <x v="0"/>
    <s v="Pagamento de salário referente a 11-2023"/>
  </r>
  <r>
    <x v="0"/>
    <n v="0"/>
    <n v="0"/>
    <n v="0"/>
    <n v="50"/>
    <x v="3927"/>
    <x v="0"/>
    <x v="0"/>
    <x v="0"/>
    <s v="03.16.15"/>
    <x v="0"/>
    <x v="0"/>
    <x v="0"/>
    <s v="Direção Financeira"/>
    <s v="03.16.15"/>
    <s v="Direção Financeira"/>
    <s v="03.16.15"/>
    <x v="51"/>
    <x v="0"/>
    <x v="0"/>
    <x v="0"/>
    <x v="0"/>
    <x v="0"/>
    <x v="0"/>
    <x v="0"/>
    <x v="9"/>
    <s v="2023-11-21"/>
    <x v="3"/>
    <n v="50"/>
    <x v="0"/>
    <m/>
    <x v="0"/>
    <m/>
    <x v="7"/>
    <n v="100474707"/>
    <x v="0"/>
    <x v="4"/>
    <s v="Direção Financeira"/>
    <s v="ORI"/>
    <x v="0"/>
    <m/>
    <x v="0"/>
    <x v="0"/>
    <x v="0"/>
    <x v="0"/>
    <x v="0"/>
    <x v="0"/>
    <x v="0"/>
    <x v="0"/>
    <x v="0"/>
    <x v="0"/>
    <x v="0"/>
    <s v="Direção Financeira"/>
    <x v="0"/>
    <x v="0"/>
    <x v="0"/>
    <x v="0"/>
    <x v="0"/>
    <x v="0"/>
    <x v="0"/>
    <s v="000000"/>
    <x v="0"/>
    <x v="0"/>
    <x v="4"/>
    <x v="0"/>
    <s v="Pagamento de salário referente a 11-2023"/>
  </r>
  <r>
    <x v="0"/>
    <n v="0"/>
    <n v="0"/>
    <n v="0"/>
    <n v="496"/>
    <x v="3927"/>
    <x v="0"/>
    <x v="0"/>
    <x v="0"/>
    <s v="03.16.15"/>
    <x v="0"/>
    <x v="0"/>
    <x v="0"/>
    <s v="Direção Financeira"/>
    <s v="03.16.15"/>
    <s v="Direção Financeira"/>
    <s v="03.16.15"/>
    <x v="37"/>
    <x v="0"/>
    <x v="0"/>
    <x v="0"/>
    <x v="1"/>
    <x v="0"/>
    <x v="0"/>
    <x v="0"/>
    <x v="9"/>
    <s v="2023-11-21"/>
    <x v="3"/>
    <n v="496"/>
    <x v="0"/>
    <m/>
    <x v="0"/>
    <m/>
    <x v="7"/>
    <n v="100474707"/>
    <x v="0"/>
    <x v="4"/>
    <s v="Direção Financeira"/>
    <s v="ORI"/>
    <x v="0"/>
    <m/>
    <x v="0"/>
    <x v="0"/>
    <x v="0"/>
    <x v="0"/>
    <x v="0"/>
    <x v="0"/>
    <x v="0"/>
    <x v="0"/>
    <x v="0"/>
    <x v="0"/>
    <x v="0"/>
    <s v="Direção Financeira"/>
    <x v="0"/>
    <x v="0"/>
    <x v="0"/>
    <x v="0"/>
    <x v="0"/>
    <x v="0"/>
    <x v="0"/>
    <s v="000000"/>
    <x v="0"/>
    <x v="0"/>
    <x v="4"/>
    <x v="0"/>
    <s v="Pagamento de salário referente a 11-2023"/>
  </r>
  <r>
    <x v="0"/>
    <n v="0"/>
    <n v="0"/>
    <n v="0"/>
    <n v="230"/>
    <x v="3927"/>
    <x v="0"/>
    <x v="0"/>
    <x v="0"/>
    <s v="03.16.15"/>
    <x v="0"/>
    <x v="0"/>
    <x v="0"/>
    <s v="Direção Financeira"/>
    <s v="03.16.15"/>
    <s v="Direção Financeira"/>
    <s v="03.16.15"/>
    <x v="49"/>
    <x v="0"/>
    <x v="0"/>
    <x v="0"/>
    <x v="1"/>
    <x v="0"/>
    <x v="0"/>
    <x v="0"/>
    <x v="9"/>
    <s v="2023-11-21"/>
    <x v="3"/>
    <n v="230"/>
    <x v="0"/>
    <m/>
    <x v="0"/>
    <m/>
    <x v="7"/>
    <n v="100474707"/>
    <x v="0"/>
    <x v="4"/>
    <s v="Direção Financeira"/>
    <s v="ORI"/>
    <x v="0"/>
    <m/>
    <x v="0"/>
    <x v="0"/>
    <x v="0"/>
    <x v="0"/>
    <x v="0"/>
    <x v="0"/>
    <x v="0"/>
    <x v="0"/>
    <x v="0"/>
    <x v="0"/>
    <x v="0"/>
    <s v="Direção Financeira"/>
    <x v="0"/>
    <x v="0"/>
    <x v="0"/>
    <x v="0"/>
    <x v="0"/>
    <x v="0"/>
    <x v="0"/>
    <s v="000000"/>
    <x v="0"/>
    <x v="0"/>
    <x v="4"/>
    <x v="0"/>
    <s v="Pagamento de salário referente a 11-2023"/>
  </r>
  <r>
    <x v="0"/>
    <n v="0"/>
    <n v="0"/>
    <n v="0"/>
    <n v="638"/>
    <x v="3927"/>
    <x v="0"/>
    <x v="0"/>
    <x v="0"/>
    <s v="03.16.15"/>
    <x v="0"/>
    <x v="0"/>
    <x v="0"/>
    <s v="Direção Financeira"/>
    <s v="03.16.15"/>
    <s v="Direção Financeira"/>
    <s v="03.16.15"/>
    <x v="71"/>
    <x v="0"/>
    <x v="0"/>
    <x v="0"/>
    <x v="0"/>
    <x v="0"/>
    <x v="0"/>
    <x v="0"/>
    <x v="9"/>
    <s v="2023-11-21"/>
    <x v="3"/>
    <n v="638"/>
    <x v="0"/>
    <m/>
    <x v="0"/>
    <m/>
    <x v="84"/>
    <n v="100474708"/>
    <x v="0"/>
    <x v="8"/>
    <s v="Direção Financeira"/>
    <s v="ORI"/>
    <x v="0"/>
    <m/>
    <x v="0"/>
    <x v="0"/>
    <x v="0"/>
    <x v="0"/>
    <x v="0"/>
    <x v="0"/>
    <x v="0"/>
    <x v="0"/>
    <x v="0"/>
    <x v="0"/>
    <x v="0"/>
    <s v="Direção Financeira"/>
    <x v="0"/>
    <x v="0"/>
    <x v="0"/>
    <x v="0"/>
    <x v="0"/>
    <x v="0"/>
    <x v="0"/>
    <s v="000000"/>
    <x v="0"/>
    <x v="0"/>
    <x v="8"/>
    <x v="0"/>
    <s v="Pagamento de salário referente a 11-2023"/>
  </r>
  <r>
    <x v="0"/>
    <n v="0"/>
    <n v="0"/>
    <n v="0"/>
    <n v="9"/>
    <x v="3927"/>
    <x v="0"/>
    <x v="0"/>
    <x v="0"/>
    <s v="03.16.15"/>
    <x v="0"/>
    <x v="0"/>
    <x v="0"/>
    <s v="Direção Financeira"/>
    <s v="03.16.15"/>
    <s v="Direção Financeira"/>
    <s v="03.16.15"/>
    <x v="52"/>
    <x v="0"/>
    <x v="0"/>
    <x v="0"/>
    <x v="0"/>
    <x v="0"/>
    <x v="0"/>
    <x v="0"/>
    <x v="9"/>
    <s v="2023-11-21"/>
    <x v="3"/>
    <n v="9"/>
    <x v="0"/>
    <m/>
    <x v="0"/>
    <m/>
    <x v="84"/>
    <n v="100474708"/>
    <x v="0"/>
    <x v="8"/>
    <s v="Direção Financeira"/>
    <s v="ORI"/>
    <x v="0"/>
    <m/>
    <x v="0"/>
    <x v="0"/>
    <x v="0"/>
    <x v="0"/>
    <x v="0"/>
    <x v="0"/>
    <x v="0"/>
    <x v="0"/>
    <x v="0"/>
    <x v="0"/>
    <x v="0"/>
    <s v="Direção Financeira"/>
    <x v="0"/>
    <x v="0"/>
    <x v="0"/>
    <x v="0"/>
    <x v="0"/>
    <x v="0"/>
    <x v="0"/>
    <s v="000000"/>
    <x v="0"/>
    <x v="0"/>
    <x v="8"/>
    <x v="0"/>
    <s v="Pagamento de salário referente a 11-2023"/>
  </r>
  <r>
    <x v="0"/>
    <n v="0"/>
    <n v="0"/>
    <n v="0"/>
    <n v="734"/>
    <x v="3927"/>
    <x v="0"/>
    <x v="0"/>
    <x v="0"/>
    <s v="03.16.15"/>
    <x v="0"/>
    <x v="0"/>
    <x v="0"/>
    <s v="Direção Financeira"/>
    <s v="03.16.15"/>
    <s v="Direção Financeira"/>
    <s v="03.16.15"/>
    <x v="51"/>
    <x v="0"/>
    <x v="0"/>
    <x v="0"/>
    <x v="0"/>
    <x v="0"/>
    <x v="0"/>
    <x v="0"/>
    <x v="9"/>
    <s v="2023-11-21"/>
    <x v="3"/>
    <n v="734"/>
    <x v="0"/>
    <m/>
    <x v="0"/>
    <m/>
    <x v="84"/>
    <n v="100474708"/>
    <x v="0"/>
    <x v="8"/>
    <s v="Direção Financeira"/>
    <s v="ORI"/>
    <x v="0"/>
    <m/>
    <x v="0"/>
    <x v="0"/>
    <x v="0"/>
    <x v="0"/>
    <x v="0"/>
    <x v="0"/>
    <x v="0"/>
    <x v="0"/>
    <x v="0"/>
    <x v="0"/>
    <x v="0"/>
    <s v="Direção Financeira"/>
    <x v="0"/>
    <x v="0"/>
    <x v="0"/>
    <x v="0"/>
    <x v="0"/>
    <x v="0"/>
    <x v="0"/>
    <s v="000000"/>
    <x v="0"/>
    <x v="0"/>
    <x v="8"/>
    <x v="0"/>
    <s v="Pagamento de salário referente a 11-2023"/>
  </r>
  <r>
    <x v="0"/>
    <n v="0"/>
    <n v="0"/>
    <n v="0"/>
    <n v="7268"/>
    <x v="3927"/>
    <x v="0"/>
    <x v="0"/>
    <x v="0"/>
    <s v="03.16.15"/>
    <x v="0"/>
    <x v="0"/>
    <x v="0"/>
    <s v="Direção Financeira"/>
    <s v="03.16.15"/>
    <s v="Direção Financeira"/>
    <s v="03.16.15"/>
    <x v="37"/>
    <x v="0"/>
    <x v="0"/>
    <x v="0"/>
    <x v="1"/>
    <x v="0"/>
    <x v="0"/>
    <x v="0"/>
    <x v="9"/>
    <s v="2023-11-21"/>
    <x v="3"/>
    <n v="7268"/>
    <x v="0"/>
    <m/>
    <x v="0"/>
    <m/>
    <x v="84"/>
    <n v="100474708"/>
    <x v="0"/>
    <x v="8"/>
    <s v="Direção Financeira"/>
    <s v="ORI"/>
    <x v="0"/>
    <m/>
    <x v="0"/>
    <x v="0"/>
    <x v="0"/>
    <x v="0"/>
    <x v="0"/>
    <x v="0"/>
    <x v="0"/>
    <x v="0"/>
    <x v="0"/>
    <x v="0"/>
    <x v="0"/>
    <s v="Direção Financeira"/>
    <x v="0"/>
    <x v="0"/>
    <x v="0"/>
    <x v="0"/>
    <x v="0"/>
    <x v="0"/>
    <x v="0"/>
    <s v="000000"/>
    <x v="0"/>
    <x v="0"/>
    <x v="8"/>
    <x v="0"/>
    <s v="Pagamento de salário referente a 11-2023"/>
  </r>
  <r>
    <x v="0"/>
    <n v="0"/>
    <n v="0"/>
    <n v="0"/>
    <n v="3351"/>
    <x v="3927"/>
    <x v="0"/>
    <x v="0"/>
    <x v="0"/>
    <s v="03.16.15"/>
    <x v="0"/>
    <x v="0"/>
    <x v="0"/>
    <s v="Direção Financeira"/>
    <s v="03.16.15"/>
    <s v="Direção Financeira"/>
    <s v="03.16.15"/>
    <x v="49"/>
    <x v="0"/>
    <x v="0"/>
    <x v="0"/>
    <x v="1"/>
    <x v="0"/>
    <x v="0"/>
    <x v="0"/>
    <x v="9"/>
    <s v="2023-11-21"/>
    <x v="3"/>
    <n v="3351"/>
    <x v="0"/>
    <m/>
    <x v="0"/>
    <m/>
    <x v="84"/>
    <n v="100474708"/>
    <x v="0"/>
    <x v="8"/>
    <s v="Direção Financeira"/>
    <s v="ORI"/>
    <x v="0"/>
    <m/>
    <x v="0"/>
    <x v="0"/>
    <x v="0"/>
    <x v="0"/>
    <x v="0"/>
    <x v="0"/>
    <x v="0"/>
    <x v="0"/>
    <x v="0"/>
    <x v="0"/>
    <x v="0"/>
    <s v="Direção Financeira"/>
    <x v="0"/>
    <x v="0"/>
    <x v="0"/>
    <x v="0"/>
    <x v="0"/>
    <x v="0"/>
    <x v="0"/>
    <s v="000000"/>
    <x v="0"/>
    <x v="0"/>
    <x v="8"/>
    <x v="0"/>
    <s v="Pagamento de salário referente a 11-2023"/>
  </r>
  <r>
    <x v="0"/>
    <n v="0"/>
    <n v="0"/>
    <n v="0"/>
    <n v="42"/>
    <x v="3927"/>
    <x v="0"/>
    <x v="0"/>
    <x v="0"/>
    <s v="03.16.15"/>
    <x v="0"/>
    <x v="0"/>
    <x v="0"/>
    <s v="Direção Financeira"/>
    <s v="03.16.15"/>
    <s v="Direção Financeira"/>
    <s v="03.16.15"/>
    <x v="71"/>
    <x v="0"/>
    <x v="0"/>
    <x v="0"/>
    <x v="0"/>
    <x v="0"/>
    <x v="0"/>
    <x v="0"/>
    <x v="9"/>
    <s v="2023-11-21"/>
    <x v="3"/>
    <n v="42"/>
    <x v="0"/>
    <m/>
    <x v="0"/>
    <m/>
    <x v="21"/>
    <n v="100477977"/>
    <x v="0"/>
    <x v="6"/>
    <s v="Direção Financeira"/>
    <s v="ORI"/>
    <x v="0"/>
    <m/>
    <x v="0"/>
    <x v="0"/>
    <x v="0"/>
    <x v="0"/>
    <x v="0"/>
    <x v="0"/>
    <x v="0"/>
    <x v="0"/>
    <x v="0"/>
    <x v="0"/>
    <x v="0"/>
    <s v="Direção Financeira"/>
    <x v="0"/>
    <x v="0"/>
    <x v="0"/>
    <x v="0"/>
    <x v="0"/>
    <x v="0"/>
    <x v="0"/>
    <s v="000000"/>
    <x v="0"/>
    <x v="0"/>
    <x v="6"/>
    <x v="0"/>
    <s v="Pagamento de salário referente a 11-2023"/>
  </r>
  <r>
    <x v="0"/>
    <n v="0"/>
    <n v="0"/>
    <n v="0"/>
    <n v="0"/>
    <x v="3927"/>
    <x v="0"/>
    <x v="0"/>
    <x v="0"/>
    <s v="03.16.15"/>
    <x v="0"/>
    <x v="0"/>
    <x v="0"/>
    <s v="Direção Financeira"/>
    <s v="03.16.15"/>
    <s v="Direção Financeira"/>
    <s v="03.16.15"/>
    <x v="52"/>
    <x v="0"/>
    <x v="0"/>
    <x v="0"/>
    <x v="0"/>
    <x v="0"/>
    <x v="0"/>
    <x v="0"/>
    <x v="9"/>
    <s v="2023-11-21"/>
    <x v="3"/>
    <n v="0"/>
    <x v="0"/>
    <m/>
    <x v="0"/>
    <m/>
    <x v="21"/>
    <n v="100477977"/>
    <x v="0"/>
    <x v="6"/>
    <s v="Direção Financeira"/>
    <s v="ORI"/>
    <x v="0"/>
    <m/>
    <x v="0"/>
    <x v="0"/>
    <x v="0"/>
    <x v="0"/>
    <x v="0"/>
    <x v="0"/>
    <x v="0"/>
    <x v="0"/>
    <x v="0"/>
    <x v="0"/>
    <x v="0"/>
    <s v="Direção Financeira"/>
    <x v="0"/>
    <x v="0"/>
    <x v="0"/>
    <x v="0"/>
    <x v="0"/>
    <x v="0"/>
    <x v="0"/>
    <s v="000000"/>
    <x v="0"/>
    <x v="0"/>
    <x v="6"/>
    <x v="0"/>
    <s v="Pagamento de salário referente a 11-2023"/>
  </r>
  <r>
    <x v="0"/>
    <n v="0"/>
    <n v="0"/>
    <n v="0"/>
    <n v="48"/>
    <x v="3927"/>
    <x v="0"/>
    <x v="0"/>
    <x v="0"/>
    <s v="03.16.15"/>
    <x v="0"/>
    <x v="0"/>
    <x v="0"/>
    <s v="Direção Financeira"/>
    <s v="03.16.15"/>
    <s v="Direção Financeira"/>
    <s v="03.16.15"/>
    <x v="51"/>
    <x v="0"/>
    <x v="0"/>
    <x v="0"/>
    <x v="0"/>
    <x v="0"/>
    <x v="0"/>
    <x v="0"/>
    <x v="9"/>
    <s v="2023-11-21"/>
    <x v="3"/>
    <n v="48"/>
    <x v="0"/>
    <m/>
    <x v="0"/>
    <m/>
    <x v="21"/>
    <n v="100477977"/>
    <x v="0"/>
    <x v="6"/>
    <s v="Direção Financeira"/>
    <s v="ORI"/>
    <x v="0"/>
    <m/>
    <x v="0"/>
    <x v="0"/>
    <x v="0"/>
    <x v="0"/>
    <x v="0"/>
    <x v="0"/>
    <x v="0"/>
    <x v="0"/>
    <x v="0"/>
    <x v="0"/>
    <x v="0"/>
    <s v="Direção Financeira"/>
    <x v="0"/>
    <x v="0"/>
    <x v="0"/>
    <x v="0"/>
    <x v="0"/>
    <x v="0"/>
    <x v="0"/>
    <s v="000000"/>
    <x v="0"/>
    <x v="0"/>
    <x v="6"/>
    <x v="0"/>
    <s v="Pagamento de salário referente a 11-2023"/>
  </r>
  <r>
    <x v="0"/>
    <n v="0"/>
    <n v="0"/>
    <n v="0"/>
    <n v="484"/>
    <x v="3927"/>
    <x v="0"/>
    <x v="0"/>
    <x v="0"/>
    <s v="03.16.15"/>
    <x v="0"/>
    <x v="0"/>
    <x v="0"/>
    <s v="Direção Financeira"/>
    <s v="03.16.15"/>
    <s v="Direção Financeira"/>
    <s v="03.16.15"/>
    <x v="37"/>
    <x v="0"/>
    <x v="0"/>
    <x v="0"/>
    <x v="1"/>
    <x v="0"/>
    <x v="0"/>
    <x v="0"/>
    <x v="9"/>
    <s v="2023-11-21"/>
    <x v="3"/>
    <n v="484"/>
    <x v="0"/>
    <m/>
    <x v="0"/>
    <m/>
    <x v="21"/>
    <n v="100477977"/>
    <x v="0"/>
    <x v="6"/>
    <s v="Direção Financeira"/>
    <s v="ORI"/>
    <x v="0"/>
    <m/>
    <x v="0"/>
    <x v="0"/>
    <x v="0"/>
    <x v="0"/>
    <x v="0"/>
    <x v="0"/>
    <x v="0"/>
    <x v="0"/>
    <x v="0"/>
    <x v="0"/>
    <x v="0"/>
    <s v="Direção Financeira"/>
    <x v="0"/>
    <x v="0"/>
    <x v="0"/>
    <x v="0"/>
    <x v="0"/>
    <x v="0"/>
    <x v="0"/>
    <s v="000000"/>
    <x v="0"/>
    <x v="0"/>
    <x v="6"/>
    <x v="0"/>
    <s v="Pagamento de salário referente a 11-2023"/>
  </r>
  <r>
    <x v="0"/>
    <n v="0"/>
    <n v="0"/>
    <n v="0"/>
    <n v="226"/>
    <x v="3927"/>
    <x v="0"/>
    <x v="0"/>
    <x v="0"/>
    <s v="03.16.15"/>
    <x v="0"/>
    <x v="0"/>
    <x v="0"/>
    <s v="Direção Financeira"/>
    <s v="03.16.15"/>
    <s v="Direção Financeira"/>
    <s v="03.16.15"/>
    <x v="49"/>
    <x v="0"/>
    <x v="0"/>
    <x v="0"/>
    <x v="1"/>
    <x v="0"/>
    <x v="0"/>
    <x v="0"/>
    <x v="9"/>
    <s v="2023-11-21"/>
    <x v="3"/>
    <n v="226"/>
    <x v="0"/>
    <m/>
    <x v="0"/>
    <m/>
    <x v="21"/>
    <n v="100477977"/>
    <x v="0"/>
    <x v="6"/>
    <s v="Direção Financeira"/>
    <s v="ORI"/>
    <x v="0"/>
    <m/>
    <x v="0"/>
    <x v="0"/>
    <x v="0"/>
    <x v="0"/>
    <x v="0"/>
    <x v="0"/>
    <x v="0"/>
    <x v="0"/>
    <x v="0"/>
    <x v="0"/>
    <x v="0"/>
    <s v="Direção Financeira"/>
    <x v="0"/>
    <x v="0"/>
    <x v="0"/>
    <x v="0"/>
    <x v="0"/>
    <x v="0"/>
    <x v="0"/>
    <s v="000000"/>
    <x v="0"/>
    <x v="0"/>
    <x v="6"/>
    <x v="0"/>
    <s v="Pagamento de salário referente a 11-2023"/>
  </r>
  <r>
    <x v="0"/>
    <n v="0"/>
    <n v="0"/>
    <n v="0"/>
    <n v="14"/>
    <x v="3927"/>
    <x v="0"/>
    <x v="0"/>
    <x v="0"/>
    <s v="03.16.15"/>
    <x v="0"/>
    <x v="0"/>
    <x v="0"/>
    <s v="Direção Financeira"/>
    <s v="03.16.15"/>
    <s v="Direção Financeira"/>
    <s v="03.16.15"/>
    <x v="71"/>
    <x v="0"/>
    <x v="0"/>
    <x v="0"/>
    <x v="0"/>
    <x v="0"/>
    <x v="0"/>
    <x v="0"/>
    <x v="9"/>
    <s v="2023-11-21"/>
    <x v="3"/>
    <n v="14"/>
    <x v="0"/>
    <m/>
    <x v="0"/>
    <m/>
    <x v="51"/>
    <n v="100478987"/>
    <x v="0"/>
    <x v="5"/>
    <s v="Direção Financeira"/>
    <s v="ORI"/>
    <x v="0"/>
    <m/>
    <x v="0"/>
    <x v="0"/>
    <x v="0"/>
    <x v="0"/>
    <x v="0"/>
    <x v="0"/>
    <x v="0"/>
    <x v="0"/>
    <x v="0"/>
    <x v="0"/>
    <x v="0"/>
    <s v="Direção Financeira"/>
    <x v="0"/>
    <x v="0"/>
    <x v="0"/>
    <x v="0"/>
    <x v="0"/>
    <x v="0"/>
    <x v="0"/>
    <s v="000000"/>
    <x v="0"/>
    <x v="0"/>
    <x v="5"/>
    <x v="0"/>
    <s v="Pagamento de salário referente a 11-2023"/>
  </r>
  <r>
    <x v="0"/>
    <n v="0"/>
    <n v="0"/>
    <n v="0"/>
    <n v="0"/>
    <x v="3927"/>
    <x v="0"/>
    <x v="0"/>
    <x v="0"/>
    <s v="03.16.15"/>
    <x v="0"/>
    <x v="0"/>
    <x v="0"/>
    <s v="Direção Financeira"/>
    <s v="03.16.15"/>
    <s v="Direção Financeira"/>
    <s v="03.16.15"/>
    <x v="52"/>
    <x v="0"/>
    <x v="0"/>
    <x v="0"/>
    <x v="0"/>
    <x v="0"/>
    <x v="0"/>
    <x v="0"/>
    <x v="9"/>
    <s v="2023-11-21"/>
    <x v="3"/>
    <n v="0"/>
    <x v="0"/>
    <m/>
    <x v="0"/>
    <m/>
    <x v="51"/>
    <n v="100478987"/>
    <x v="0"/>
    <x v="5"/>
    <s v="Direção Financeira"/>
    <s v="ORI"/>
    <x v="0"/>
    <m/>
    <x v="0"/>
    <x v="0"/>
    <x v="0"/>
    <x v="0"/>
    <x v="0"/>
    <x v="0"/>
    <x v="0"/>
    <x v="0"/>
    <x v="0"/>
    <x v="0"/>
    <x v="0"/>
    <s v="Direção Financeira"/>
    <x v="0"/>
    <x v="0"/>
    <x v="0"/>
    <x v="0"/>
    <x v="0"/>
    <x v="0"/>
    <x v="0"/>
    <s v="000000"/>
    <x v="0"/>
    <x v="0"/>
    <x v="5"/>
    <x v="0"/>
    <s v="Pagamento de salário referente a 11-2023"/>
  </r>
  <r>
    <x v="0"/>
    <n v="0"/>
    <n v="0"/>
    <n v="0"/>
    <n v="17"/>
    <x v="3927"/>
    <x v="0"/>
    <x v="0"/>
    <x v="0"/>
    <s v="03.16.15"/>
    <x v="0"/>
    <x v="0"/>
    <x v="0"/>
    <s v="Direção Financeira"/>
    <s v="03.16.15"/>
    <s v="Direção Financeira"/>
    <s v="03.16.15"/>
    <x v="51"/>
    <x v="0"/>
    <x v="0"/>
    <x v="0"/>
    <x v="0"/>
    <x v="0"/>
    <x v="0"/>
    <x v="0"/>
    <x v="9"/>
    <s v="2023-11-21"/>
    <x v="3"/>
    <n v="17"/>
    <x v="0"/>
    <m/>
    <x v="0"/>
    <m/>
    <x v="51"/>
    <n v="100478987"/>
    <x v="0"/>
    <x v="5"/>
    <s v="Direção Financeira"/>
    <s v="ORI"/>
    <x v="0"/>
    <m/>
    <x v="0"/>
    <x v="0"/>
    <x v="0"/>
    <x v="0"/>
    <x v="0"/>
    <x v="0"/>
    <x v="0"/>
    <x v="0"/>
    <x v="0"/>
    <x v="0"/>
    <x v="0"/>
    <s v="Direção Financeira"/>
    <x v="0"/>
    <x v="0"/>
    <x v="0"/>
    <x v="0"/>
    <x v="0"/>
    <x v="0"/>
    <x v="0"/>
    <s v="000000"/>
    <x v="0"/>
    <x v="0"/>
    <x v="5"/>
    <x v="0"/>
    <s v="Pagamento de salário referente a 11-2023"/>
  </r>
  <r>
    <x v="0"/>
    <n v="0"/>
    <n v="0"/>
    <n v="0"/>
    <n v="170"/>
    <x v="3927"/>
    <x v="0"/>
    <x v="0"/>
    <x v="0"/>
    <s v="03.16.15"/>
    <x v="0"/>
    <x v="0"/>
    <x v="0"/>
    <s v="Direção Financeira"/>
    <s v="03.16.15"/>
    <s v="Direção Financeira"/>
    <s v="03.16.15"/>
    <x v="37"/>
    <x v="0"/>
    <x v="0"/>
    <x v="0"/>
    <x v="1"/>
    <x v="0"/>
    <x v="0"/>
    <x v="0"/>
    <x v="9"/>
    <s v="2023-11-21"/>
    <x v="3"/>
    <n v="170"/>
    <x v="0"/>
    <m/>
    <x v="0"/>
    <m/>
    <x v="51"/>
    <n v="100478987"/>
    <x v="0"/>
    <x v="5"/>
    <s v="Direção Financeira"/>
    <s v="ORI"/>
    <x v="0"/>
    <m/>
    <x v="0"/>
    <x v="0"/>
    <x v="0"/>
    <x v="0"/>
    <x v="0"/>
    <x v="0"/>
    <x v="0"/>
    <x v="0"/>
    <x v="0"/>
    <x v="0"/>
    <x v="0"/>
    <s v="Direção Financeira"/>
    <x v="0"/>
    <x v="0"/>
    <x v="0"/>
    <x v="0"/>
    <x v="0"/>
    <x v="0"/>
    <x v="0"/>
    <s v="000000"/>
    <x v="0"/>
    <x v="0"/>
    <x v="5"/>
    <x v="0"/>
    <s v="Pagamento de salário referente a 11-2023"/>
  </r>
  <r>
    <x v="0"/>
    <n v="0"/>
    <n v="0"/>
    <n v="0"/>
    <n v="80"/>
    <x v="3927"/>
    <x v="0"/>
    <x v="0"/>
    <x v="0"/>
    <s v="03.16.15"/>
    <x v="0"/>
    <x v="0"/>
    <x v="0"/>
    <s v="Direção Financeira"/>
    <s v="03.16.15"/>
    <s v="Direção Financeira"/>
    <s v="03.16.15"/>
    <x v="49"/>
    <x v="0"/>
    <x v="0"/>
    <x v="0"/>
    <x v="1"/>
    <x v="0"/>
    <x v="0"/>
    <x v="0"/>
    <x v="9"/>
    <s v="2023-11-21"/>
    <x v="3"/>
    <n v="80"/>
    <x v="0"/>
    <m/>
    <x v="0"/>
    <m/>
    <x v="51"/>
    <n v="100478987"/>
    <x v="0"/>
    <x v="5"/>
    <s v="Direção Financeira"/>
    <s v="ORI"/>
    <x v="0"/>
    <m/>
    <x v="0"/>
    <x v="0"/>
    <x v="0"/>
    <x v="0"/>
    <x v="0"/>
    <x v="0"/>
    <x v="0"/>
    <x v="0"/>
    <x v="0"/>
    <x v="0"/>
    <x v="0"/>
    <s v="Direção Financeira"/>
    <x v="0"/>
    <x v="0"/>
    <x v="0"/>
    <x v="0"/>
    <x v="0"/>
    <x v="0"/>
    <x v="0"/>
    <s v="000000"/>
    <x v="0"/>
    <x v="0"/>
    <x v="5"/>
    <x v="0"/>
    <s v="Pagamento de salário referente a 11-2023"/>
  </r>
  <r>
    <x v="0"/>
    <n v="0"/>
    <n v="0"/>
    <n v="0"/>
    <n v="3819"/>
    <x v="3927"/>
    <x v="0"/>
    <x v="0"/>
    <x v="0"/>
    <s v="03.16.15"/>
    <x v="0"/>
    <x v="0"/>
    <x v="0"/>
    <s v="Direção Financeira"/>
    <s v="03.16.15"/>
    <s v="Direção Financeira"/>
    <s v="03.16.15"/>
    <x v="71"/>
    <x v="0"/>
    <x v="0"/>
    <x v="0"/>
    <x v="0"/>
    <x v="0"/>
    <x v="0"/>
    <x v="0"/>
    <x v="9"/>
    <s v="2023-11-21"/>
    <x v="3"/>
    <n v="3819"/>
    <x v="0"/>
    <m/>
    <x v="0"/>
    <m/>
    <x v="6"/>
    <n v="100474706"/>
    <x v="0"/>
    <x v="3"/>
    <s v="Direção Financeira"/>
    <s v="ORI"/>
    <x v="0"/>
    <m/>
    <x v="0"/>
    <x v="0"/>
    <x v="0"/>
    <x v="0"/>
    <x v="0"/>
    <x v="0"/>
    <x v="0"/>
    <x v="0"/>
    <x v="0"/>
    <x v="0"/>
    <x v="0"/>
    <s v="Direção Financeira"/>
    <x v="0"/>
    <x v="0"/>
    <x v="0"/>
    <x v="0"/>
    <x v="0"/>
    <x v="0"/>
    <x v="0"/>
    <s v="000000"/>
    <x v="0"/>
    <x v="0"/>
    <x v="3"/>
    <x v="0"/>
    <s v="Pagamento de salário referente a 11-2023"/>
  </r>
  <r>
    <x v="0"/>
    <n v="0"/>
    <n v="0"/>
    <n v="0"/>
    <n v="56"/>
    <x v="3927"/>
    <x v="0"/>
    <x v="0"/>
    <x v="0"/>
    <s v="03.16.15"/>
    <x v="0"/>
    <x v="0"/>
    <x v="0"/>
    <s v="Direção Financeira"/>
    <s v="03.16.15"/>
    <s v="Direção Financeira"/>
    <s v="03.16.15"/>
    <x v="52"/>
    <x v="0"/>
    <x v="0"/>
    <x v="0"/>
    <x v="0"/>
    <x v="0"/>
    <x v="0"/>
    <x v="0"/>
    <x v="9"/>
    <s v="2023-11-21"/>
    <x v="3"/>
    <n v="56"/>
    <x v="0"/>
    <m/>
    <x v="0"/>
    <m/>
    <x v="6"/>
    <n v="100474706"/>
    <x v="0"/>
    <x v="3"/>
    <s v="Direção Financeira"/>
    <s v="ORI"/>
    <x v="0"/>
    <m/>
    <x v="0"/>
    <x v="0"/>
    <x v="0"/>
    <x v="0"/>
    <x v="0"/>
    <x v="0"/>
    <x v="0"/>
    <x v="0"/>
    <x v="0"/>
    <x v="0"/>
    <x v="0"/>
    <s v="Direção Financeira"/>
    <x v="0"/>
    <x v="0"/>
    <x v="0"/>
    <x v="0"/>
    <x v="0"/>
    <x v="0"/>
    <x v="0"/>
    <s v="000000"/>
    <x v="0"/>
    <x v="0"/>
    <x v="3"/>
    <x v="0"/>
    <s v="Pagamento de salário referente a 11-2023"/>
  </r>
  <r>
    <x v="0"/>
    <n v="0"/>
    <n v="0"/>
    <n v="0"/>
    <n v="4394"/>
    <x v="3927"/>
    <x v="0"/>
    <x v="0"/>
    <x v="0"/>
    <s v="03.16.15"/>
    <x v="0"/>
    <x v="0"/>
    <x v="0"/>
    <s v="Direção Financeira"/>
    <s v="03.16.15"/>
    <s v="Direção Financeira"/>
    <s v="03.16.15"/>
    <x v="51"/>
    <x v="0"/>
    <x v="0"/>
    <x v="0"/>
    <x v="0"/>
    <x v="0"/>
    <x v="0"/>
    <x v="0"/>
    <x v="9"/>
    <s v="2023-11-21"/>
    <x v="3"/>
    <n v="4394"/>
    <x v="0"/>
    <m/>
    <x v="0"/>
    <m/>
    <x v="6"/>
    <n v="100474706"/>
    <x v="0"/>
    <x v="3"/>
    <s v="Direção Financeira"/>
    <s v="ORI"/>
    <x v="0"/>
    <m/>
    <x v="0"/>
    <x v="0"/>
    <x v="0"/>
    <x v="0"/>
    <x v="0"/>
    <x v="0"/>
    <x v="0"/>
    <x v="0"/>
    <x v="0"/>
    <x v="0"/>
    <x v="0"/>
    <s v="Direção Financeira"/>
    <x v="0"/>
    <x v="0"/>
    <x v="0"/>
    <x v="0"/>
    <x v="0"/>
    <x v="0"/>
    <x v="0"/>
    <s v="000000"/>
    <x v="0"/>
    <x v="0"/>
    <x v="3"/>
    <x v="0"/>
    <s v="Pagamento de salário referente a 11-2023"/>
  </r>
  <r>
    <x v="0"/>
    <n v="0"/>
    <n v="0"/>
    <n v="0"/>
    <n v="43470"/>
    <x v="3927"/>
    <x v="0"/>
    <x v="0"/>
    <x v="0"/>
    <s v="03.16.15"/>
    <x v="0"/>
    <x v="0"/>
    <x v="0"/>
    <s v="Direção Financeira"/>
    <s v="03.16.15"/>
    <s v="Direção Financeira"/>
    <s v="03.16.15"/>
    <x v="37"/>
    <x v="0"/>
    <x v="0"/>
    <x v="0"/>
    <x v="1"/>
    <x v="0"/>
    <x v="0"/>
    <x v="0"/>
    <x v="9"/>
    <s v="2023-11-21"/>
    <x v="3"/>
    <n v="43470"/>
    <x v="0"/>
    <m/>
    <x v="0"/>
    <m/>
    <x v="6"/>
    <n v="100474706"/>
    <x v="0"/>
    <x v="3"/>
    <s v="Direção Financeira"/>
    <s v="ORI"/>
    <x v="0"/>
    <m/>
    <x v="0"/>
    <x v="0"/>
    <x v="0"/>
    <x v="0"/>
    <x v="0"/>
    <x v="0"/>
    <x v="0"/>
    <x v="0"/>
    <x v="0"/>
    <x v="0"/>
    <x v="0"/>
    <s v="Direção Financeira"/>
    <x v="0"/>
    <x v="0"/>
    <x v="0"/>
    <x v="0"/>
    <x v="0"/>
    <x v="0"/>
    <x v="0"/>
    <s v="000000"/>
    <x v="0"/>
    <x v="0"/>
    <x v="3"/>
    <x v="0"/>
    <s v="Pagamento de salário referente a 11-2023"/>
  </r>
  <r>
    <x v="0"/>
    <n v="0"/>
    <n v="0"/>
    <n v="0"/>
    <n v="20025"/>
    <x v="3927"/>
    <x v="0"/>
    <x v="0"/>
    <x v="0"/>
    <s v="03.16.15"/>
    <x v="0"/>
    <x v="0"/>
    <x v="0"/>
    <s v="Direção Financeira"/>
    <s v="03.16.15"/>
    <s v="Direção Financeira"/>
    <s v="03.16.15"/>
    <x v="49"/>
    <x v="0"/>
    <x v="0"/>
    <x v="0"/>
    <x v="1"/>
    <x v="0"/>
    <x v="0"/>
    <x v="0"/>
    <x v="9"/>
    <s v="2023-11-21"/>
    <x v="3"/>
    <n v="20025"/>
    <x v="0"/>
    <m/>
    <x v="0"/>
    <m/>
    <x v="6"/>
    <n v="100474706"/>
    <x v="0"/>
    <x v="3"/>
    <s v="Direção Financeira"/>
    <s v="ORI"/>
    <x v="0"/>
    <m/>
    <x v="0"/>
    <x v="0"/>
    <x v="0"/>
    <x v="0"/>
    <x v="0"/>
    <x v="0"/>
    <x v="0"/>
    <x v="0"/>
    <x v="0"/>
    <x v="0"/>
    <x v="0"/>
    <s v="Direção Financeira"/>
    <x v="0"/>
    <x v="0"/>
    <x v="0"/>
    <x v="0"/>
    <x v="0"/>
    <x v="0"/>
    <x v="0"/>
    <s v="000000"/>
    <x v="0"/>
    <x v="0"/>
    <x v="3"/>
    <x v="0"/>
    <s v="Pagamento de salário referente a 11-2023"/>
  </r>
  <r>
    <x v="0"/>
    <n v="0"/>
    <n v="0"/>
    <n v="0"/>
    <n v="46238"/>
    <x v="3927"/>
    <x v="0"/>
    <x v="0"/>
    <x v="0"/>
    <s v="03.16.15"/>
    <x v="0"/>
    <x v="0"/>
    <x v="0"/>
    <s v="Direção Financeira"/>
    <s v="03.16.15"/>
    <s v="Direção Financeira"/>
    <s v="03.16.15"/>
    <x v="71"/>
    <x v="0"/>
    <x v="0"/>
    <x v="0"/>
    <x v="0"/>
    <x v="0"/>
    <x v="0"/>
    <x v="0"/>
    <x v="9"/>
    <s v="2023-11-21"/>
    <x v="3"/>
    <n v="46238"/>
    <x v="0"/>
    <m/>
    <x v="0"/>
    <m/>
    <x v="4"/>
    <n v="100474693"/>
    <x v="0"/>
    <x v="0"/>
    <s v="Direção Financeira"/>
    <s v="ORI"/>
    <x v="0"/>
    <m/>
    <x v="0"/>
    <x v="0"/>
    <x v="0"/>
    <x v="0"/>
    <x v="0"/>
    <x v="0"/>
    <x v="0"/>
    <x v="0"/>
    <x v="0"/>
    <x v="0"/>
    <x v="0"/>
    <s v="Direção Financeira"/>
    <x v="0"/>
    <x v="0"/>
    <x v="0"/>
    <x v="0"/>
    <x v="0"/>
    <x v="0"/>
    <x v="0"/>
    <s v="000000"/>
    <x v="0"/>
    <x v="0"/>
    <x v="0"/>
    <x v="0"/>
    <s v="Pagamento de salário referente a 11-2023"/>
  </r>
  <r>
    <x v="0"/>
    <n v="0"/>
    <n v="0"/>
    <n v="0"/>
    <n v="689"/>
    <x v="3927"/>
    <x v="0"/>
    <x v="0"/>
    <x v="0"/>
    <s v="03.16.15"/>
    <x v="0"/>
    <x v="0"/>
    <x v="0"/>
    <s v="Direção Financeira"/>
    <s v="03.16.15"/>
    <s v="Direção Financeira"/>
    <s v="03.16.15"/>
    <x v="52"/>
    <x v="0"/>
    <x v="0"/>
    <x v="0"/>
    <x v="0"/>
    <x v="0"/>
    <x v="0"/>
    <x v="0"/>
    <x v="9"/>
    <s v="2023-11-21"/>
    <x v="3"/>
    <n v="689"/>
    <x v="0"/>
    <m/>
    <x v="0"/>
    <m/>
    <x v="4"/>
    <n v="100474693"/>
    <x v="0"/>
    <x v="0"/>
    <s v="Direção Financeira"/>
    <s v="ORI"/>
    <x v="0"/>
    <m/>
    <x v="0"/>
    <x v="0"/>
    <x v="0"/>
    <x v="0"/>
    <x v="0"/>
    <x v="0"/>
    <x v="0"/>
    <x v="0"/>
    <x v="0"/>
    <x v="0"/>
    <x v="0"/>
    <s v="Direção Financeira"/>
    <x v="0"/>
    <x v="0"/>
    <x v="0"/>
    <x v="0"/>
    <x v="0"/>
    <x v="0"/>
    <x v="0"/>
    <s v="000000"/>
    <x v="0"/>
    <x v="0"/>
    <x v="0"/>
    <x v="0"/>
    <s v="Pagamento de salário referente a 11-2023"/>
  </r>
  <r>
    <x v="0"/>
    <n v="0"/>
    <n v="0"/>
    <n v="0"/>
    <n v="53188"/>
    <x v="3927"/>
    <x v="0"/>
    <x v="0"/>
    <x v="0"/>
    <s v="03.16.15"/>
    <x v="0"/>
    <x v="0"/>
    <x v="0"/>
    <s v="Direção Financeira"/>
    <s v="03.16.15"/>
    <s v="Direção Financeira"/>
    <s v="03.16.15"/>
    <x v="51"/>
    <x v="0"/>
    <x v="0"/>
    <x v="0"/>
    <x v="0"/>
    <x v="0"/>
    <x v="0"/>
    <x v="0"/>
    <x v="9"/>
    <s v="2023-11-21"/>
    <x v="3"/>
    <n v="53188"/>
    <x v="0"/>
    <m/>
    <x v="0"/>
    <m/>
    <x v="4"/>
    <n v="100474693"/>
    <x v="0"/>
    <x v="0"/>
    <s v="Direção Financeira"/>
    <s v="ORI"/>
    <x v="0"/>
    <m/>
    <x v="0"/>
    <x v="0"/>
    <x v="0"/>
    <x v="0"/>
    <x v="0"/>
    <x v="0"/>
    <x v="0"/>
    <x v="0"/>
    <x v="0"/>
    <x v="0"/>
    <x v="0"/>
    <s v="Direção Financeira"/>
    <x v="0"/>
    <x v="0"/>
    <x v="0"/>
    <x v="0"/>
    <x v="0"/>
    <x v="0"/>
    <x v="0"/>
    <s v="000000"/>
    <x v="0"/>
    <x v="0"/>
    <x v="0"/>
    <x v="0"/>
    <s v="Pagamento de salário referente a 11-2023"/>
  </r>
  <r>
    <x v="0"/>
    <n v="0"/>
    <n v="0"/>
    <n v="0"/>
    <n v="526117"/>
    <x v="3927"/>
    <x v="0"/>
    <x v="0"/>
    <x v="0"/>
    <s v="03.16.15"/>
    <x v="0"/>
    <x v="0"/>
    <x v="0"/>
    <s v="Direção Financeira"/>
    <s v="03.16.15"/>
    <s v="Direção Financeira"/>
    <s v="03.16.15"/>
    <x v="37"/>
    <x v="0"/>
    <x v="0"/>
    <x v="0"/>
    <x v="1"/>
    <x v="0"/>
    <x v="0"/>
    <x v="0"/>
    <x v="9"/>
    <s v="2023-11-21"/>
    <x v="3"/>
    <n v="526117"/>
    <x v="0"/>
    <m/>
    <x v="0"/>
    <m/>
    <x v="4"/>
    <n v="100474693"/>
    <x v="0"/>
    <x v="0"/>
    <s v="Direção Financeira"/>
    <s v="ORI"/>
    <x v="0"/>
    <m/>
    <x v="0"/>
    <x v="0"/>
    <x v="0"/>
    <x v="0"/>
    <x v="0"/>
    <x v="0"/>
    <x v="0"/>
    <x v="0"/>
    <x v="0"/>
    <x v="0"/>
    <x v="0"/>
    <s v="Direção Financeira"/>
    <x v="0"/>
    <x v="0"/>
    <x v="0"/>
    <x v="0"/>
    <x v="0"/>
    <x v="0"/>
    <x v="0"/>
    <s v="000000"/>
    <x v="0"/>
    <x v="0"/>
    <x v="0"/>
    <x v="0"/>
    <s v="Pagamento de salário referente a 11-2023"/>
  </r>
  <r>
    <x v="0"/>
    <n v="0"/>
    <n v="0"/>
    <n v="0"/>
    <n v="242318"/>
    <x v="3927"/>
    <x v="0"/>
    <x v="0"/>
    <x v="0"/>
    <s v="03.16.15"/>
    <x v="0"/>
    <x v="0"/>
    <x v="0"/>
    <s v="Direção Financeira"/>
    <s v="03.16.15"/>
    <s v="Direção Financeira"/>
    <s v="03.16.15"/>
    <x v="49"/>
    <x v="0"/>
    <x v="0"/>
    <x v="0"/>
    <x v="1"/>
    <x v="0"/>
    <x v="0"/>
    <x v="0"/>
    <x v="9"/>
    <s v="2023-11-21"/>
    <x v="3"/>
    <n v="242318"/>
    <x v="0"/>
    <m/>
    <x v="0"/>
    <m/>
    <x v="4"/>
    <n v="100474693"/>
    <x v="0"/>
    <x v="0"/>
    <s v="Direção Financeira"/>
    <s v="ORI"/>
    <x v="0"/>
    <m/>
    <x v="0"/>
    <x v="0"/>
    <x v="0"/>
    <x v="0"/>
    <x v="0"/>
    <x v="0"/>
    <x v="0"/>
    <x v="0"/>
    <x v="0"/>
    <x v="0"/>
    <x v="0"/>
    <s v="Direção Financeira"/>
    <x v="0"/>
    <x v="0"/>
    <x v="0"/>
    <x v="0"/>
    <x v="0"/>
    <x v="0"/>
    <x v="0"/>
    <s v="000000"/>
    <x v="0"/>
    <x v="0"/>
    <x v="0"/>
    <x v="0"/>
    <s v="Pagamento de salário referente a 11-2023"/>
  </r>
  <r>
    <x v="0"/>
    <n v="0"/>
    <n v="0"/>
    <n v="0"/>
    <n v="4858"/>
    <x v="3928"/>
    <x v="0"/>
    <x v="0"/>
    <x v="0"/>
    <s v="03.16.13"/>
    <x v="19"/>
    <x v="0"/>
    <x v="0"/>
    <s v="Unidade Gestão de Aquisições"/>
    <s v="03.16.13"/>
    <s v="Unidade Gestão de Aquisições"/>
    <s v="03.16.13"/>
    <x v="37"/>
    <x v="0"/>
    <x v="0"/>
    <x v="0"/>
    <x v="1"/>
    <x v="0"/>
    <x v="0"/>
    <x v="0"/>
    <x v="9"/>
    <s v="2023-11-21"/>
    <x v="3"/>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11-2023"/>
  </r>
  <r>
    <x v="0"/>
    <n v="0"/>
    <n v="0"/>
    <n v="0"/>
    <n v="10834"/>
    <x v="3928"/>
    <x v="0"/>
    <x v="0"/>
    <x v="0"/>
    <s v="03.16.13"/>
    <x v="19"/>
    <x v="0"/>
    <x v="0"/>
    <s v="Unidade Gestão de Aquisições"/>
    <s v="03.16.13"/>
    <s v="Unidade Gestão de Aquisições"/>
    <s v="03.16.13"/>
    <x v="37"/>
    <x v="0"/>
    <x v="0"/>
    <x v="0"/>
    <x v="1"/>
    <x v="0"/>
    <x v="0"/>
    <x v="0"/>
    <x v="9"/>
    <s v="2023-11-21"/>
    <x v="3"/>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11-2023"/>
  </r>
  <r>
    <x v="0"/>
    <n v="0"/>
    <n v="0"/>
    <n v="0"/>
    <n v="8213"/>
    <x v="3928"/>
    <x v="0"/>
    <x v="0"/>
    <x v="0"/>
    <s v="03.16.13"/>
    <x v="19"/>
    <x v="0"/>
    <x v="0"/>
    <s v="Unidade Gestão de Aquisições"/>
    <s v="03.16.13"/>
    <s v="Unidade Gestão de Aquisições"/>
    <s v="03.16.13"/>
    <x v="37"/>
    <x v="0"/>
    <x v="0"/>
    <x v="0"/>
    <x v="1"/>
    <x v="0"/>
    <x v="0"/>
    <x v="0"/>
    <x v="9"/>
    <s v="2023-11-21"/>
    <x v="3"/>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11-2023"/>
  </r>
  <r>
    <x v="0"/>
    <n v="0"/>
    <n v="0"/>
    <n v="0"/>
    <n v="78757"/>
    <x v="3928"/>
    <x v="0"/>
    <x v="0"/>
    <x v="0"/>
    <s v="03.16.13"/>
    <x v="19"/>
    <x v="0"/>
    <x v="0"/>
    <s v="Unidade Gestão de Aquisições"/>
    <s v="03.16.13"/>
    <s v="Unidade Gestão de Aquisições"/>
    <s v="03.16.13"/>
    <x v="37"/>
    <x v="0"/>
    <x v="0"/>
    <x v="0"/>
    <x v="1"/>
    <x v="0"/>
    <x v="0"/>
    <x v="0"/>
    <x v="9"/>
    <s v="2023-11-21"/>
    <x v="3"/>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11-2023"/>
  </r>
  <r>
    <x v="0"/>
    <n v="0"/>
    <n v="0"/>
    <n v="0"/>
    <n v="898"/>
    <x v="3929"/>
    <x v="0"/>
    <x v="0"/>
    <x v="0"/>
    <s v="03.16.12"/>
    <x v="54"/>
    <x v="0"/>
    <x v="0"/>
    <s v="Direcção de Urbanismo"/>
    <s v="03.16.12"/>
    <s v="Direcção de Urbanismo"/>
    <s v="03.16.12"/>
    <x v="42"/>
    <x v="0"/>
    <x v="0"/>
    <x v="7"/>
    <x v="0"/>
    <x v="0"/>
    <x v="0"/>
    <x v="0"/>
    <x v="9"/>
    <s v="2023-11-21"/>
    <x v="3"/>
    <n v="898"/>
    <x v="0"/>
    <m/>
    <x v="0"/>
    <m/>
    <x v="2"/>
    <n v="100474696"/>
    <x v="0"/>
    <x v="2"/>
    <s v="Direcção de Urbanismo"/>
    <s v="ORI"/>
    <x v="0"/>
    <m/>
    <x v="0"/>
    <x v="0"/>
    <x v="0"/>
    <x v="0"/>
    <x v="0"/>
    <x v="0"/>
    <x v="0"/>
    <x v="0"/>
    <x v="0"/>
    <x v="0"/>
    <x v="0"/>
    <s v="Direcção de Urbanismo"/>
    <x v="0"/>
    <x v="0"/>
    <x v="0"/>
    <x v="0"/>
    <x v="0"/>
    <x v="0"/>
    <x v="0"/>
    <s v="000000"/>
    <x v="0"/>
    <x v="0"/>
    <x v="2"/>
    <x v="0"/>
    <s v="Pagamento de salário referente a 11-2023"/>
  </r>
  <r>
    <x v="0"/>
    <n v="0"/>
    <n v="0"/>
    <n v="0"/>
    <n v="480"/>
    <x v="3929"/>
    <x v="0"/>
    <x v="0"/>
    <x v="0"/>
    <s v="03.16.12"/>
    <x v="54"/>
    <x v="0"/>
    <x v="0"/>
    <s v="Direcção de Urbanismo"/>
    <s v="03.16.12"/>
    <s v="Direcção de Urbanismo"/>
    <s v="03.16.12"/>
    <x v="54"/>
    <x v="0"/>
    <x v="0"/>
    <x v="0"/>
    <x v="0"/>
    <x v="0"/>
    <x v="0"/>
    <x v="0"/>
    <x v="9"/>
    <s v="2023-11-21"/>
    <x v="3"/>
    <n v="480"/>
    <x v="0"/>
    <m/>
    <x v="0"/>
    <m/>
    <x v="2"/>
    <n v="100474696"/>
    <x v="0"/>
    <x v="2"/>
    <s v="Direcção de Urbanismo"/>
    <s v="ORI"/>
    <x v="0"/>
    <m/>
    <x v="0"/>
    <x v="0"/>
    <x v="0"/>
    <x v="0"/>
    <x v="0"/>
    <x v="0"/>
    <x v="0"/>
    <x v="0"/>
    <x v="0"/>
    <x v="0"/>
    <x v="0"/>
    <s v="Direcção de Urbanismo"/>
    <x v="0"/>
    <x v="0"/>
    <x v="0"/>
    <x v="0"/>
    <x v="0"/>
    <x v="0"/>
    <x v="0"/>
    <s v="000000"/>
    <x v="0"/>
    <x v="0"/>
    <x v="2"/>
    <x v="0"/>
    <s v="Pagamento de salário referente a 11-2023"/>
  </r>
  <r>
    <x v="0"/>
    <n v="0"/>
    <n v="0"/>
    <n v="0"/>
    <n v="4618"/>
    <x v="3929"/>
    <x v="0"/>
    <x v="0"/>
    <x v="0"/>
    <s v="03.16.12"/>
    <x v="54"/>
    <x v="0"/>
    <x v="0"/>
    <s v="Direcção de Urbanismo"/>
    <s v="03.16.12"/>
    <s v="Direcção de Urbanismo"/>
    <s v="03.16.12"/>
    <x v="37"/>
    <x v="0"/>
    <x v="0"/>
    <x v="0"/>
    <x v="1"/>
    <x v="0"/>
    <x v="0"/>
    <x v="0"/>
    <x v="9"/>
    <s v="2023-11-21"/>
    <x v="3"/>
    <n v="4618"/>
    <x v="0"/>
    <m/>
    <x v="0"/>
    <m/>
    <x v="2"/>
    <n v="100474696"/>
    <x v="0"/>
    <x v="2"/>
    <s v="Direcção de Urbanismo"/>
    <s v="ORI"/>
    <x v="0"/>
    <m/>
    <x v="0"/>
    <x v="0"/>
    <x v="0"/>
    <x v="0"/>
    <x v="0"/>
    <x v="0"/>
    <x v="0"/>
    <x v="0"/>
    <x v="0"/>
    <x v="0"/>
    <x v="0"/>
    <s v="Direcção de Urbanismo"/>
    <x v="0"/>
    <x v="0"/>
    <x v="0"/>
    <x v="0"/>
    <x v="0"/>
    <x v="0"/>
    <x v="0"/>
    <s v="000000"/>
    <x v="0"/>
    <x v="0"/>
    <x v="2"/>
    <x v="0"/>
    <s v="Pagamento de salário referente a 11-2023"/>
  </r>
  <r>
    <x v="0"/>
    <n v="0"/>
    <n v="0"/>
    <n v="0"/>
    <n v="8983"/>
    <x v="3929"/>
    <x v="0"/>
    <x v="0"/>
    <x v="0"/>
    <s v="03.16.12"/>
    <x v="54"/>
    <x v="0"/>
    <x v="0"/>
    <s v="Direcção de Urbanismo"/>
    <s v="03.16.12"/>
    <s v="Direcção de Urbanismo"/>
    <s v="03.16.12"/>
    <x v="48"/>
    <x v="0"/>
    <x v="0"/>
    <x v="0"/>
    <x v="1"/>
    <x v="0"/>
    <x v="0"/>
    <x v="0"/>
    <x v="9"/>
    <s v="2023-11-21"/>
    <x v="3"/>
    <n v="8983"/>
    <x v="0"/>
    <m/>
    <x v="0"/>
    <m/>
    <x v="2"/>
    <n v="100474696"/>
    <x v="0"/>
    <x v="2"/>
    <s v="Direcção de Urbanismo"/>
    <s v="ORI"/>
    <x v="0"/>
    <m/>
    <x v="0"/>
    <x v="0"/>
    <x v="0"/>
    <x v="0"/>
    <x v="0"/>
    <x v="0"/>
    <x v="0"/>
    <x v="0"/>
    <x v="0"/>
    <x v="0"/>
    <x v="0"/>
    <s v="Direcção de Urbanismo"/>
    <x v="0"/>
    <x v="0"/>
    <x v="0"/>
    <x v="0"/>
    <x v="0"/>
    <x v="0"/>
    <x v="0"/>
    <s v="000000"/>
    <x v="0"/>
    <x v="0"/>
    <x v="2"/>
    <x v="0"/>
    <s v="Pagamento de salário referente a 11-2023"/>
  </r>
  <r>
    <x v="0"/>
    <n v="0"/>
    <n v="0"/>
    <n v="0"/>
    <n v="29"/>
    <x v="3929"/>
    <x v="0"/>
    <x v="0"/>
    <x v="0"/>
    <s v="03.16.12"/>
    <x v="54"/>
    <x v="0"/>
    <x v="0"/>
    <s v="Direcção de Urbanismo"/>
    <s v="03.16.12"/>
    <s v="Direcção de Urbanismo"/>
    <s v="03.16.12"/>
    <x v="42"/>
    <x v="0"/>
    <x v="0"/>
    <x v="7"/>
    <x v="0"/>
    <x v="0"/>
    <x v="0"/>
    <x v="0"/>
    <x v="9"/>
    <s v="2023-11-21"/>
    <x v="3"/>
    <n v="29"/>
    <x v="0"/>
    <m/>
    <x v="0"/>
    <m/>
    <x v="21"/>
    <n v="100477977"/>
    <x v="0"/>
    <x v="6"/>
    <s v="Direcção de Urbanismo"/>
    <s v="ORI"/>
    <x v="0"/>
    <m/>
    <x v="0"/>
    <x v="0"/>
    <x v="0"/>
    <x v="0"/>
    <x v="0"/>
    <x v="0"/>
    <x v="0"/>
    <x v="0"/>
    <x v="0"/>
    <x v="0"/>
    <x v="0"/>
    <s v="Direcção de Urbanismo"/>
    <x v="0"/>
    <x v="0"/>
    <x v="0"/>
    <x v="0"/>
    <x v="0"/>
    <x v="0"/>
    <x v="0"/>
    <s v="000000"/>
    <x v="0"/>
    <x v="0"/>
    <x v="6"/>
    <x v="0"/>
    <s v="Pagamento de salário referente a 11-2023"/>
  </r>
  <r>
    <x v="0"/>
    <n v="0"/>
    <n v="0"/>
    <n v="0"/>
    <n v="16"/>
    <x v="3929"/>
    <x v="0"/>
    <x v="0"/>
    <x v="0"/>
    <s v="03.16.12"/>
    <x v="54"/>
    <x v="0"/>
    <x v="0"/>
    <s v="Direcção de Urbanismo"/>
    <s v="03.16.12"/>
    <s v="Direcção de Urbanismo"/>
    <s v="03.16.12"/>
    <x v="54"/>
    <x v="0"/>
    <x v="0"/>
    <x v="0"/>
    <x v="0"/>
    <x v="0"/>
    <x v="0"/>
    <x v="0"/>
    <x v="9"/>
    <s v="2023-11-21"/>
    <x v="3"/>
    <n v="16"/>
    <x v="0"/>
    <m/>
    <x v="0"/>
    <m/>
    <x v="21"/>
    <n v="100477977"/>
    <x v="0"/>
    <x v="6"/>
    <s v="Direcção de Urbanismo"/>
    <s v="ORI"/>
    <x v="0"/>
    <m/>
    <x v="0"/>
    <x v="0"/>
    <x v="0"/>
    <x v="0"/>
    <x v="0"/>
    <x v="0"/>
    <x v="0"/>
    <x v="0"/>
    <x v="0"/>
    <x v="0"/>
    <x v="0"/>
    <s v="Direcção de Urbanismo"/>
    <x v="0"/>
    <x v="0"/>
    <x v="0"/>
    <x v="0"/>
    <x v="0"/>
    <x v="0"/>
    <x v="0"/>
    <s v="000000"/>
    <x v="0"/>
    <x v="0"/>
    <x v="6"/>
    <x v="0"/>
    <s v="Pagamento de salário referente a 11-2023"/>
  </r>
  <r>
    <x v="0"/>
    <n v="0"/>
    <n v="0"/>
    <n v="0"/>
    <n v="154"/>
    <x v="3929"/>
    <x v="0"/>
    <x v="0"/>
    <x v="0"/>
    <s v="03.16.12"/>
    <x v="54"/>
    <x v="0"/>
    <x v="0"/>
    <s v="Direcção de Urbanismo"/>
    <s v="03.16.12"/>
    <s v="Direcção de Urbanismo"/>
    <s v="03.16.12"/>
    <x v="37"/>
    <x v="0"/>
    <x v="0"/>
    <x v="0"/>
    <x v="1"/>
    <x v="0"/>
    <x v="0"/>
    <x v="0"/>
    <x v="9"/>
    <s v="2023-11-21"/>
    <x v="3"/>
    <n v="154"/>
    <x v="0"/>
    <m/>
    <x v="0"/>
    <m/>
    <x v="21"/>
    <n v="100477977"/>
    <x v="0"/>
    <x v="6"/>
    <s v="Direcção de Urbanismo"/>
    <s v="ORI"/>
    <x v="0"/>
    <m/>
    <x v="0"/>
    <x v="0"/>
    <x v="0"/>
    <x v="0"/>
    <x v="0"/>
    <x v="0"/>
    <x v="0"/>
    <x v="0"/>
    <x v="0"/>
    <x v="0"/>
    <x v="0"/>
    <s v="Direcção de Urbanismo"/>
    <x v="0"/>
    <x v="0"/>
    <x v="0"/>
    <x v="0"/>
    <x v="0"/>
    <x v="0"/>
    <x v="0"/>
    <s v="000000"/>
    <x v="0"/>
    <x v="0"/>
    <x v="6"/>
    <x v="0"/>
    <s v="Pagamento de salário referente a 11-2023"/>
  </r>
  <r>
    <x v="0"/>
    <n v="0"/>
    <n v="0"/>
    <n v="0"/>
    <n v="301"/>
    <x v="3929"/>
    <x v="0"/>
    <x v="0"/>
    <x v="0"/>
    <s v="03.16.12"/>
    <x v="54"/>
    <x v="0"/>
    <x v="0"/>
    <s v="Direcção de Urbanismo"/>
    <s v="03.16.12"/>
    <s v="Direcção de Urbanismo"/>
    <s v="03.16.12"/>
    <x v="48"/>
    <x v="0"/>
    <x v="0"/>
    <x v="0"/>
    <x v="1"/>
    <x v="0"/>
    <x v="0"/>
    <x v="0"/>
    <x v="9"/>
    <s v="2023-11-21"/>
    <x v="3"/>
    <n v="301"/>
    <x v="0"/>
    <m/>
    <x v="0"/>
    <m/>
    <x v="21"/>
    <n v="100477977"/>
    <x v="0"/>
    <x v="6"/>
    <s v="Direcção de Urbanismo"/>
    <s v="ORI"/>
    <x v="0"/>
    <m/>
    <x v="0"/>
    <x v="0"/>
    <x v="0"/>
    <x v="0"/>
    <x v="0"/>
    <x v="0"/>
    <x v="0"/>
    <x v="0"/>
    <x v="0"/>
    <x v="0"/>
    <x v="0"/>
    <s v="Direcção de Urbanismo"/>
    <x v="0"/>
    <x v="0"/>
    <x v="0"/>
    <x v="0"/>
    <x v="0"/>
    <x v="0"/>
    <x v="0"/>
    <s v="000000"/>
    <x v="0"/>
    <x v="0"/>
    <x v="6"/>
    <x v="0"/>
    <s v="Pagamento de salário referente a 11-2023"/>
  </r>
  <r>
    <x v="0"/>
    <n v="0"/>
    <n v="0"/>
    <n v="0"/>
    <n v="889"/>
    <x v="3929"/>
    <x v="0"/>
    <x v="0"/>
    <x v="0"/>
    <s v="03.16.12"/>
    <x v="54"/>
    <x v="0"/>
    <x v="0"/>
    <s v="Direcção de Urbanismo"/>
    <s v="03.16.12"/>
    <s v="Direcção de Urbanismo"/>
    <s v="03.16.12"/>
    <x v="42"/>
    <x v="0"/>
    <x v="0"/>
    <x v="7"/>
    <x v="0"/>
    <x v="0"/>
    <x v="0"/>
    <x v="0"/>
    <x v="9"/>
    <s v="2023-11-21"/>
    <x v="3"/>
    <n v="889"/>
    <x v="0"/>
    <m/>
    <x v="0"/>
    <m/>
    <x v="6"/>
    <n v="100474706"/>
    <x v="0"/>
    <x v="3"/>
    <s v="Direcção de Urbanismo"/>
    <s v="ORI"/>
    <x v="0"/>
    <m/>
    <x v="0"/>
    <x v="0"/>
    <x v="0"/>
    <x v="0"/>
    <x v="0"/>
    <x v="0"/>
    <x v="0"/>
    <x v="0"/>
    <x v="0"/>
    <x v="0"/>
    <x v="0"/>
    <s v="Direcção de Urbanismo"/>
    <x v="0"/>
    <x v="0"/>
    <x v="0"/>
    <x v="0"/>
    <x v="0"/>
    <x v="0"/>
    <x v="0"/>
    <s v="000000"/>
    <x v="0"/>
    <x v="0"/>
    <x v="3"/>
    <x v="0"/>
    <s v="Pagamento de salário referente a 11-2023"/>
  </r>
  <r>
    <x v="0"/>
    <n v="0"/>
    <n v="0"/>
    <n v="0"/>
    <n v="475"/>
    <x v="3929"/>
    <x v="0"/>
    <x v="0"/>
    <x v="0"/>
    <s v="03.16.12"/>
    <x v="54"/>
    <x v="0"/>
    <x v="0"/>
    <s v="Direcção de Urbanismo"/>
    <s v="03.16.12"/>
    <s v="Direcção de Urbanismo"/>
    <s v="03.16.12"/>
    <x v="54"/>
    <x v="0"/>
    <x v="0"/>
    <x v="0"/>
    <x v="0"/>
    <x v="0"/>
    <x v="0"/>
    <x v="0"/>
    <x v="9"/>
    <s v="2023-11-21"/>
    <x v="3"/>
    <n v="475"/>
    <x v="0"/>
    <m/>
    <x v="0"/>
    <m/>
    <x v="6"/>
    <n v="100474706"/>
    <x v="0"/>
    <x v="3"/>
    <s v="Direcção de Urbanismo"/>
    <s v="ORI"/>
    <x v="0"/>
    <m/>
    <x v="0"/>
    <x v="0"/>
    <x v="0"/>
    <x v="0"/>
    <x v="0"/>
    <x v="0"/>
    <x v="0"/>
    <x v="0"/>
    <x v="0"/>
    <x v="0"/>
    <x v="0"/>
    <s v="Direcção de Urbanismo"/>
    <x v="0"/>
    <x v="0"/>
    <x v="0"/>
    <x v="0"/>
    <x v="0"/>
    <x v="0"/>
    <x v="0"/>
    <s v="000000"/>
    <x v="0"/>
    <x v="0"/>
    <x v="3"/>
    <x v="0"/>
    <s v="Pagamento de salário referente a 11-2023"/>
  </r>
  <r>
    <x v="0"/>
    <n v="0"/>
    <n v="0"/>
    <n v="0"/>
    <n v="4571"/>
    <x v="3929"/>
    <x v="0"/>
    <x v="0"/>
    <x v="0"/>
    <s v="03.16.12"/>
    <x v="54"/>
    <x v="0"/>
    <x v="0"/>
    <s v="Direcção de Urbanismo"/>
    <s v="03.16.12"/>
    <s v="Direcção de Urbanismo"/>
    <s v="03.16.12"/>
    <x v="37"/>
    <x v="0"/>
    <x v="0"/>
    <x v="0"/>
    <x v="1"/>
    <x v="0"/>
    <x v="0"/>
    <x v="0"/>
    <x v="9"/>
    <s v="2023-11-21"/>
    <x v="3"/>
    <n v="4571"/>
    <x v="0"/>
    <m/>
    <x v="0"/>
    <m/>
    <x v="6"/>
    <n v="100474706"/>
    <x v="0"/>
    <x v="3"/>
    <s v="Direcção de Urbanismo"/>
    <s v="ORI"/>
    <x v="0"/>
    <m/>
    <x v="0"/>
    <x v="0"/>
    <x v="0"/>
    <x v="0"/>
    <x v="0"/>
    <x v="0"/>
    <x v="0"/>
    <x v="0"/>
    <x v="0"/>
    <x v="0"/>
    <x v="0"/>
    <s v="Direcção de Urbanismo"/>
    <x v="0"/>
    <x v="0"/>
    <x v="0"/>
    <x v="0"/>
    <x v="0"/>
    <x v="0"/>
    <x v="0"/>
    <s v="000000"/>
    <x v="0"/>
    <x v="0"/>
    <x v="3"/>
    <x v="0"/>
    <s v="Pagamento de salário referente a 11-2023"/>
  </r>
  <r>
    <x v="0"/>
    <n v="0"/>
    <n v="0"/>
    <n v="0"/>
    <n v="8892"/>
    <x v="3929"/>
    <x v="0"/>
    <x v="0"/>
    <x v="0"/>
    <s v="03.16.12"/>
    <x v="54"/>
    <x v="0"/>
    <x v="0"/>
    <s v="Direcção de Urbanismo"/>
    <s v="03.16.12"/>
    <s v="Direcção de Urbanismo"/>
    <s v="03.16.12"/>
    <x v="48"/>
    <x v="0"/>
    <x v="0"/>
    <x v="0"/>
    <x v="1"/>
    <x v="0"/>
    <x v="0"/>
    <x v="0"/>
    <x v="9"/>
    <s v="2023-11-21"/>
    <x v="3"/>
    <n v="8892"/>
    <x v="0"/>
    <m/>
    <x v="0"/>
    <m/>
    <x v="6"/>
    <n v="100474706"/>
    <x v="0"/>
    <x v="3"/>
    <s v="Direcção de Urbanismo"/>
    <s v="ORI"/>
    <x v="0"/>
    <m/>
    <x v="0"/>
    <x v="0"/>
    <x v="0"/>
    <x v="0"/>
    <x v="0"/>
    <x v="0"/>
    <x v="0"/>
    <x v="0"/>
    <x v="0"/>
    <x v="0"/>
    <x v="0"/>
    <s v="Direcção de Urbanismo"/>
    <x v="0"/>
    <x v="0"/>
    <x v="0"/>
    <x v="0"/>
    <x v="0"/>
    <x v="0"/>
    <x v="0"/>
    <s v="000000"/>
    <x v="0"/>
    <x v="0"/>
    <x v="3"/>
    <x v="0"/>
    <s v="Pagamento de salário referente a 11-2023"/>
  </r>
  <r>
    <x v="0"/>
    <n v="0"/>
    <n v="0"/>
    <n v="0"/>
    <n v="10424"/>
    <x v="3929"/>
    <x v="0"/>
    <x v="0"/>
    <x v="0"/>
    <s v="03.16.12"/>
    <x v="54"/>
    <x v="0"/>
    <x v="0"/>
    <s v="Direcção de Urbanismo"/>
    <s v="03.16.12"/>
    <s v="Direcção de Urbanismo"/>
    <s v="03.16.12"/>
    <x v="42"/>
    <x v="0"/>
    <x v="0"/>
    <x v="7"/>
    <x v="0"/>
    <x v="0"/>
    <x v="0"/>
    <x v="0"/>
    <x v="9"/>
    <s v="2023-11-21"/>
    <x v="3"/>
    <n v="10424"/>
    <x v="0"/>
    <m/>
    <x v="0"/>
    <m/>
    <x v="4"/>
    <n v="100474693"/>
    <x v="0"/>
    <x v="0"/>
    <s v="Direcção de Urbanismo"/>
    <s v="ORI"/>
    <x v="0"/>
    <m/>
    <x v="0"/>
    <x v="0"/>
    <x v="0"/>
    <x v="0"/>
    <x v="0"/>
    <x v="0"/>
    <x v="0"/>
    <x v="0"/>
    <x v="0"/>
    <x v="0"/>
    <x v="0"/>
    <s v="Direcção de Urbanismo"/>
    <x v="0"/>
    <x v="0"/>
    <x v="0"/>
    <x v="0"/>
    <x v="0"/>
    <x v="0"/>
    <x v="0"/>
    <s v="000000"/>
    <x v="0"/>
    <x v="0"/>
    <x v="0"/>
    <x v="0"/>
    <s v="Pagamento de salário referente a 11-2023"/>
  </r>
  <r>
    <x v="0"/>
    <n v="0"/>
    <n v="0"/>
    <n v="0"/>
    <n v="5575"/>
    <x v="3929"/>
    <x v="0"/>
    <x v="0"/>
    <x v="0"/>
    <s v="03.16.12"/>
    <x v="54"/>
    <x v="0"/>
    <x v="0"/>
    <s v="Direcção de Urbanismo"/>
    <s v="03.16.12"/>
    <s v="Direcção de Urbanismo"/>
    <s v="03.16.12"/>
    <x v="54"/>
    <x v="0"/>
    <x v="0"/>
    <x v="0"/>
    <x v="0"/>
    <x v="0"/>
    <x v="0"/>
    <x v="0"/>
    <x v="9"/>
    <s v="2023-11-21"/>
    <x v="3"/>
    <n v="5575"/>
    <x v="0"/>
    <m/>
    <x v="0"/>
    <m/>
    <x v="4"/>
    <n v="100474693"/>
    <x v="0"/>
    <x v="0"/>
    <s v="Direcção de Urbanismo"/>
    <s v="ORI"/>
    <x v="0"/>
    <m/>
    <x v="0"/>
    <x v="0"/>
    <x v="0"/>
    <x v="0"/>
    <x v="0"/>
    <x v="0"/>
    <x v="0"/>
    <x v="0"/>
    <x v="0"/>
    <x v="0"/>
    <x v="0"/>
    <s v="Direcção de Urbanismo"/>
    <x v="0"/>
    <x v="0"/>
    <x v="0"/>
    <x v="0"/>
    <x v="0"/>
    <x v="0"/>
    <x v="0"/>
    <s v="000000"/>
    <x v="0"/>
    <x v="0"/>
    <x v="0"/>
    <x v="0"/>
    <s v="Pagamento de salário referente a 11-2023"/>
  </r>
  <r>
    <x v="0"/>
    <n v="0"/>
    <n v="0"/>
    <n v="0"/>
    <n v="53589"/>
    <x v="3929"/>
    <x v="0"/>
    <x v="0"/>
    <x v="0"/>
    <s v="03.16.12"/>
    <x v="54"/>
    <x v="0"/>
    <x v="0"/>
    <s v="Direcção de Urbanismo"/>
    <s v="03.16.12"/>
    <s v="Direcção de Urbanismo"/>
    <s v="03.16.12"/>
    <x v="37"/>
    <x v="0"/>
    <x v="0"/>
    <x v="0"/>
    <x v="1"/>
    <x v="0"/>
    <x v="0"/>
    <x v="0"/>
    <x v="9"/>
    <s v="2023-11-21"/>
    <x v="3"/>
    <n v="53589"/>
    <x v="0"/>
    <m/>
    <x v="0"/>
    <m/>
    <x v="4"/>
    <n v="100474693"/>
    <x v="0"/>
    <x v="0"/>
    <s v="Direcção de Urbanismo"/>
    <s v="ORI"/>
    <x v="0"/>
    <m/>
    <x v="0"/>
    <x v="0"/>
    <x v="0"/>
    <x v="0"/>
    <x v="0"/>
    <x v="0"/>
    <x v="0"/>
    <x v="0"/>
    <x v="0"/>
    <x v="0"/>
    <x v="0"/>
    <s v="Direcção de Urbanismo"/>
    <x v="0"/>
    <x v="0"/>
    <x v="0"/>
    <x v="0"/>
    <x v="0"/>
    <x v="0"/>
    <x v="0"/>
    <s v="000000"/>
    <x v="0"/>
    <x v="0"/>
    <x v="0"/>
    <x v="0"/>
    <s v="Pagamento de salário referente a 11-2023"/>
  </r>
  <r>
    <x v="0"/>
    <n v="0"/>
    <n v="0"/>
    <n v="0"/>
    <n v="104224"/>
    <x v="3929"/>
    <x v="0"/>
    <x v="0"/>
    <x v="0"/>
    <s v="03.16.12"/>
    <x v="54"/>
    <x v="0"/>
    <x v="0"/>
    <s v="Direcção de Urbanismo"/>
    <s v="03.16.12"/>
    <s v="Direcção de Urbanismo"/>
    <s v="03.16.12"/>
    <x v="48"/>
    <x v="0"/>
    <x v="0"/>
    <x v="0"/>
    <x v="1"/>
    <x v="0"/>
    <x v="0"/>
    <x v="0"/>
    <x v="9"/>
    <s v="2023-11-21"/>
    <x v="3"/>
    <n v="104224"/>
    <x v="0"/>
    <m/>
    <x v="0"/>
    <m/>
    <x v="4"/>
    <n v="100474693"/>
    <x v="0"/>
    <x v="0"/>
    <s v="Direcção de Urbanismo"/>
    <s v="ORI"/>
    <x v="0"/>
    <m/>
    <x v="0"/>
    <x v="0"/>
    <x v="0"/>
    <x v="0"/>
    <x v="0"/>
    <x v="0"/>
    <x v="0"/>
    <x v="0"/>
    <x v="0"/>
    <x v="0"/>
    <x v="0"/>
    <s v="Direcção de Urbanismo"/>
    <x v="0"/>
    <x v="0"/>
    <x v="0"/>
    <x v="0"/>
    <x v="0"/>
    <x v="0"/>
    <x v="0"/>
    <s v="000000"/>
    <x v="0"/>
    <x v="0"/>
    <x v="0"/>
    <x v="0"/>
    <s v="Pagamento de salário referente a 11-2023"/>
  </r>
  <r>
    <x v="0"/>
    <n v="0"/>
    <n v="0"/>
    <n v="0"/>
    <n v="676"/>
    <x v="3930"/>
    <x v="0"/>
    <x v="0"/>
    <x v="0"/>
    <s v="03.16.11"/>
    <x v="48"/>
    <x v="0"/>
    <x v="0"/>
    <s v="Direcção de Obras"/>
    <s v="03.16.11"/>
    <s v="Direcção de Obras"/>
    <s v="03.16.11"/>
    <x v="42"/>
    <x v="0"/>
    <x v="0"/>
    <x v="7"/>
    <x v="0"/>
    <x v="0"/>
    <x v="0"/>
    <x v="0"/>
    <x v="9"/>
    <s v="2023-11-21"/>
    <x v="3"/>
    <n v="676"/>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22"/>
    <x v="3930"/>
    <x v="0"/>
    <x v="0"/>
    <x v="0"/>
    <s v="03.16.11"/>
    <x v="48"/>
    <x v="0"/>
    <x v="0"/>
    <s v="Direcção de Obras"/>
    <s v="03.16.11"/>
    <s v="Direcção de Obras"/>
    <s v="03.16.11"/>
    <x v="52"/>
    <x v="0"/>
    <x v="0"/>
    <x v="0"/>
    <x v="0"/>
    <x v="0"/>
    <x v="0"/>
    <x v="0"/>
    <x v="9"/>
    <s v="2023-11-21"/>
    <x v="3"/>
    <n v="22"/>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2993"/>
    <x v="3930"/>
    <x v="0"/>
    <x v="0"/>
    <x v="0"/>
    <s v="03.16.11"/>
    <x v="48"/>
    <x v="0"/>
    <x v="0"/>
    <s v="Direcção de Obras"/>
    <s v="03.16.11"/>
    <s v="Direcção de Obras"/>
    <s v="03.16.11"/>
    <x v="51"/>
    <x v="0"/>
    <x v="0"/>
    <x v="0"/>
    <x v="0"/>
    <x v="0"/>
    <x v="0"/>
    <x v="0"/>
    <x v="9"/>
    <s v="2023-11-21"/>
    <x v="3"/>
    <n v="2993"/>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16534"/>
    <x v="3930"/>
    <x v="0"/>
    <x v="0"/>
    <x v="0"/>
    <s v="03.16.11"/>
    <x v="48"/>
    <x v="0"/>
    <x v="0"/>
    <s v="Direcção de Obras"/>
    <s v="03.16.11"/>
    <s v="Direcção de Obras"/>
    <s v="03.16.11"/>
    <x v="37"/>
    <x v="0"/>
    <x v="0"/>
    <x v="0"/>
    <x v="1"/>
    <x v="0"/>
    <x v="0"/>
    <x v="0"/>
    <x v="9"/>
    <s v="2023-11-21"/>
    <x v="3"/>
    <n v="16534"/>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18228"/>
    <x v="3930"/>
    <x v="0"/>
    <x v="0"/>
    <x v="0"/>
    <s v="03.16.11"/>
    <x v="48"/>
    <x v="0"/>
    <x v="0"/>
    <s v="Direcção de Obras"/>
    <s v="03.16.11"/>
    <s v="Direcção de Obras"/>
    <s v="03.16.11"/>
    <x v="49"/>
    <x v="0"/>
    <x v="0"/>
    <x v="0"/>
    <x v="1"/>
    <x v="0"/>
    <x v="0"/>
    <x v="0"/>
    <x v="9"/>
    <s v="2023-11-21"/>
    <x v="3"/>
    <n v="18228"/>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6769"/>
    <x v="3930"/>
    <x v="0"/>
    <x v="0"/>
    <x v="0"/>
    <s v="03.16.11"/>
    <x v="48"/>
    <x v="0"/>
    <x v="0"/>
    <s v="Direcção de Obras"/>
    <s v="03.16.11"/>
    <s v="Direcção de Obras"/>
    <s v="03.16.11"/>
    <x v="48"/>
    <x v="0"/>
    <x v="0"/>
    <x v="0"/>
    <x v="1"/>
    <x v="0"/>
    <x v="0"/>
    <x v="0"/>
    <x v="9"/>
    <s v="2023-11-21"/>
    <x v="3"/>
    <n v="6769"/>
    <x v="0"/>
    <m/>
    <x v="0"/>
    <m/>
    <x v="2"/>
    <n v="100474696"/>
    <x v="0"/>
    <x v="2"/>
    <s v="Direcção de Obras"/>
    <s v="ORI"/>
    <x v="0"/>
    <m/>
    <x v="0"/>
    <x v="0"/>
    <x v="0"/>
    <x v="0"/>
    <x v="0"/>
    <x v="0"/>
    <x v="0"/>
    <x v="0"/>
    <x v="0"/>
    <x v="0"/>
    <x v="0"/>
    <s v="Direcção de Obras"/>
    <x v="0"/>
    <x v="0"/>
    <x v="0"/>
    <x v="0"/>
    <x v="0"/>
    <x v="0"/>
    <x v="0"/>
    <s v="000000"/>
    <x v="0"/>
    <x v="0"/>
    <x v="2"/>
    <x v="0"/>
    <s v="Pagamento de salário referente a 11-2023"/>
  </r>
  <r>
    <x v="0"/>
    <n v="0"/>
    <n v="0"/>
    <n v="0"/>
    <n v="134"/>
    <x v="3930"/>
    <x v="0"/>
    <x v="0"/>
    <x v="0"/>
    <s v="03.16.11"/>
    <x v="48"/>
    <x v="0"/>
    <x v="0"/>
    <s v="Direcção de Obras"/>
    <s v="03.16.11"/>
    <s v="Direcção de Obras"/>
    <s v="03.16.11"/>
    <x v="42"/>
    <x v="0"/>
    <x v="0"/>
    <x v="7"/>
    <x v="0"/>
    <x v="0"/>
    <x v="0"/>
    <x v="0"/>
    <x v="9"/>
    <s v="2023-11-21"/>
    <x v="3"/>
    <n v="134"/>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4"/>
    <x v="3930"/>
    <x v="0"/>
    <x v="0"/>
    <x v="0"/>
    <s v="03.16.11"/>
    <x v="48"/>
    <x v="0"/>
    <x v="0"/>
    <s v="Direcção de Obras"/>
    <s v="03.16.11"/>
    <s v="Direcção de Obras"/>
    <s v="03.16.11"/>
    <x v="52"/>
    <x v="0"/>
    <x v="0"/>
    <x v="0"/>
    <x v="0"/>
    <x v="0"/>
    <x v="0"/>
    <x v="0"/>
    <x v="9"/>
    <s v="2023-11-21"/>
    <x v="3"/>
    <n v="4"/>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595"/>
    <x v="3930"/>
    <x v="0"/>
    <x v="0"/>
    <x v="0"/>
    <s v="03.16.11"/>
    <x v="48"/>
    <x v="0"/>
    <x v="0"/>
    <s v="Direcção de Obras"/>
    <s v="03.16.11"/>
    <s v="Direcção de Obras"/>
    <s v="03.16.11"/>
    <x v="51"/>
    <x v="0"/>
    <x v="0"/>
    <x v="0"/>
    <x v="0"/>
    <x v="0"/>
    <x v="0"/>
    <x v="0"/>
    <x v="9"/>
    <s v="2023-11-21"/>
    <x v="3"/>
    <n v="595"/>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3290"/>
    <x v="3930"/>
    <x v="0"/>
    <x v="0"/>
    <x v="0"/>
    <s v="03.16.11"/>
    <x v="48"/>
    <x v="0"/>
    <x v="0"/>
    <s v="Direcção de Obras"/>
    <s v="03.16.11"/>
    <s v="Direcção de Obras"/>
    <s v="03.16.11"/>
    <x v="37"/>
    <x v="0"/>
    <x v="0"/>
    <x v="0"/>
    <x v="1"/>
    <x v="0"/>
    <x v="0"/>
    <x v="0"/>
    <x v="9"/>
    <s v="2023-11-21"/>
    <x v="3"/>
    <n v="3290"/>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3627"/>
    <x v="3930"/>
    <x v="0"/>
    <x v="0"/>
    <x v="0"/>
    <s v="03.16.11"/>
    <x v="48"/>
    <x v="0"/>
    <x v="0"/>
    <s v="Direcção de Obras"/>
    <s v="03.16.11"/>
    <s v="Direcção de Obras"/>
    <s v="03.16.11"/>
    <x v="49"/>
    <x v="0"/>
    <x v="0"/>
    <x v="0"/>
    <x v="1"/>
    <x v="0"/>
    <x v="0"/>
    <x v="0"/>
    <x v="9"/>
    <s v="2023-11-21"/>
    <x v="3"/>
    <n v="3627"/>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1350"/>
    <x v="3930"/>
    <x v="0"/>
    <x v="0"/>
    <x v="0"/>
    <s v="03.16.11"/>
    <x v="48"/>
    <x v="0"/>
    <x v="0"/>
    <s v="Direcção de Obras"/>
    <s v="03.16.11"/>
    <s v="Direcção de Obras"/>
    <s v="03.16.11"/>
    <x v="48"/>
    <x v="0"/>
    <x v="0"/>
    <x v="0"/>
    <x v="1"/>
    <x v="0"/>
    <x v="0"/>
    <x v="0"/>
    <x v="9"/>
    <s v="2023-11-21"/>
    <x v="3"/>
    <n v="1350"/>
    <x v="0"/>
    <m/>
    <x v="0"/>
    <m/>
    <x v="84"/>
    <n v="100474708"/>
    <x v="0"/>
    <x v="8"/>
    <s v="Direcção de Obras"/>
    <s v="ORI"/>
    <x v="0"/>
    <m/>
    <x v="0"/>
    <x v="0"/>
    <x v="0"/>
    <x v="0"/>
    <x v="0"/>
    <x v="0"/>
    <x v="0"/>
    <x v="0"/>
    <x v="0"/>
    <x v="0"/>
    <x v="0"/>
    <s v="Direcção de Obras"/>
    <x v="0"/>
    <x v="0"/>
    <x v="0"/>
    <x v="0"/>
    <x v="0"/>
    <x v="0"/>
    <x v="0"/>
    <s v="000000"/>
    <x v="0"/>
    <x v="0"/>
    <x v="8"/>
    <x v="0"/>
    <s v="Pagamento de salário referente a 11-2023"/>
  </r>
  <r>
    <x v="0"/>
    <n v="0"/>
    <n v="0"/>
    <n v="0"/>
    <n v="899"/>
    <x v="3930"/>
    <x v="0"/>
    <x v="0"/>
    <x v="0"/>
    <s v="03.16.11"/>
    <x v="48"/>
    <x v="0"/>
    <x v="0"/>
    <s v="Direcção de Obras"/>
    <s v="03.16.11"/>
    <s v="Direcção de Obras"/>
    <s v="03.16.11"/>
    <x v="42"/>
    <x v="0"/>
    <x v="0"/>
    <x v="7"/>
    <x v="0"/>
    <x v="0"/>
    <x v="0"/>
    <x v="0"/>
    <x v="9"/>
    <s v="2023-11-21"/>
    <x v="3"/>
    <n v="899"/>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29"/>
    <x v="3930"/>
    <x v="0"/>
    <x v="0"/>
    <x v="0"/>
    <s v="03.16.11"/>
    <x v="48"/>
    <x v="0"/>
    <x v="0"/>
    <s v="Direcção de Obras"/>
    <s v="03.16.11"/>
    <s v="Direcção de Obras"/>
    <s v="03.16.11"/>
    <x v="52"/>
    <x v="0"/>
    <x v="0"/>
    <x v="0"/>
    <x v="0"/>
    <x v="0"/>
    <x v="0"/>
    <x v="0"/>
    <x v="9"/>
    <s v="2023-11-21"/>
    <x v="3"/>
    <n v="29"/>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3978"/>
    <x v="3930"/>
    <x v="0"/>
    <x v="0"/>
    <x v="0"/>
    <s v="03.16.11"/>
    <x v="48"/>
    <x v="0"/>
    <x v="0"/>
    <s v="Direcção de Obras"/>
    <s v="03.16.11"/>
    <s v="Direcção de Obras"/>
    <s v="03.16.11"/>
    <x v="51"/>
    <x v="0"/>
    <x v="0"/>
    <x v="0"/>
    <x v="0"/>
    <x v="0"/>
    <x v="0"/>
    <x v="0"/>
    <x v="9"/>
    <s v="2023-11-21"/>
    <x v="3"/>
    <n v="3978"/>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21972"/>
    <x v="3930"/>
    <x v="0"/>
    <x v="0"/>
    <x v="0"/>
    <s v="03.16.11"/>
    <x v="48"/>
    <x v="0"/>
    <x v="0"/>
    <s v="Direcção de Obras"/>
    <s v="03.16.11"/>
    <s v="Direcção de Obras"/>
    <s v="03.16.11"/>
    <x v="37"/>
    <x v="0"/>
    <x v="0"/>
    <x v="0"/>
    <x v="1"/>
    <x v="0"/>
    <x v="0"/>
    <x v="0"/>
    <x v="9"/>
    <s v="2023-11-21"/>
    <x v="3"/>
    <n v="21972"/>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24224"/>
    <x v="3930"/>
    <x v="0"/>
    <x v="0"/>
    <x v="0"/>
    <s v="03.16.11"/>
    <x v="48"/>
    <x v="0"/>
    <x v="0"/>
    <s v="Direcção de Obras"/>
    <s v="03.16.11"/>
    <s v="Direcção de Obras"/>
    <s v="03.16.11"/>
    <x v="49"/>
    <x v="0"/>
    <x v="0"/>
    <x v="0"/>
    <x v="1"/>
    <x v="0"/>
    <x v="0"/>
    <x v="0"/>
    <x v="9"/>
    <s v="2023-11-21"/>
    <x v="3"/>
    <n v="24224"/>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8995"/>
    <x v="3930"/>
    <x v="0"/>
    <x v="0"/>
    <x v="0"/>
    <s v="03.16.11"/>
    <x v="48"/>
    <x v="0"/>
    <x v="0"/>
    <s v="Direcção de Obras"/>
    <s v="03.16.11"/>
    <s v="Direcção de Obras"/>
    <s v="03.16.11"/>
    <x v="48"/>
    <x v="0"/>
    <x v="0"/>
    <x v="0"/>
    <x v="1"/>
    <x v="0"/>
    <x v="0"/>
    <x v="0"/>
    <x v="9"/>
    <s v="2023-11-21"/>
    <x v="3"/>
    <n v="8995"/>
    <x v="0"/>
    <m/>
    <x v="0"/>
    <m/>
    <x v="6"/>
    <n v="100474706"/>
    <x v="0"/>
    <x v="3"/>
    <s v="Direcção de Obras"/>
    <s v="ORI"/>
    <x v="0"/>
    <m/>
    <x v="0"/>
    <x v="0"/>
    <x v="0"/>
    <x v="0"/>
    <x v="0"/>
    <x v="0"/>
    <x v="0"/>
    <x v="0"/>
    <x v="0"/>
    <x v="0"/>
    <x v="0"/>
    <s v="Direcção de Obras"/>
    <x v="0"/>
    <x v="0"/>
    <x v="0"/>
    <x v="0"/>
    <x v="0"/>
    <x v="0"/>
    <x v="0"/>
    <s v="000000"/>
    <x v="0"/>
    <x v="0"/>
    <x v="3"/>
    <x v="0"/>
    <s v="Pagamento de salário referente a 11-2023"/>
  </r>
  <r>
    <x v="0"/>
    <n v="0"/>
    <n v="0"/>
    <n v="0"/>
    <n v="18"/>
    <x v="3930"/>
    <x v="0"/>
    <x v="0"/>
    <x v="0"/>
    <s v="03.16.11"/>
    <x v="48"/>
    <x v="0"/>
    <x v="0"/>
    <s v="Direcção de Obras"/>
    <s v="03.16.11"/>
    <s v="Direcção de Obras"/>
    <s v="03.16.11"/>
    <x v="42"/>
    <x v="0"/>
    <x v="0"/>
    <x v="7"/>
    <x v="0"/>
    <x v="0"/>
    <x v="0"/>
    <x v="0"/>
    <x v="9"/>
    <s v="2023-11-21"/>
    <x v="3"/>
    <n v="18"/>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0"/>
    <x v="3930"/>
    <x v="0"/>
    <x v="0"/>
    <x v="0"/>
    <s v="03.16.11"/>
    <x v="48"/>
    <x v="0"/>
    <x v="0"/>
    <s v="Direcção de Obras"/>
    <s v="03.16.11"/>
    <s v="Direcção de Obras"/>
    <s v="03.16.11"/>
    <x v="52"/>
    <x v="0"/>
    <x v="0"/>
    <x v="0"/>
    <x v="0"/>
    <x v="0"/>
    <x v="0"/>
    <x v="0"/>
    <x v="9"/>
    <s v="2023-11-21"/>
    <x v="3"/>
    <n v="0"/>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79"/>
    <x v="3930"/>
    <x v="0"/>
    <x v="0"/>
    <x v="0"/>
    <s v="03.16.11"/>
    <x v="48"/>
    <x v="0"/>
    <x v="0"/>
    <s v="Direcção de Obras"/>
    <s v="03.16.11"/>
    <s v="Direcção de Obras"/>
    <s v="03.16.11"/>
    <x v="51"/>
    <x v="0"/>
    <x v="0"/>
    <x v="0"/>
    <x v="0"/>
    <x v="0"/>
    <x v="0"/>
    <x v="0"/>
    <x v="9"/>
    <s v="2023-11-21"/>
    <x v="3"/>
    <n v="79"/>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441"/>
    <x v="3930"/>
    <x v="0"/>
    <x v="0"/>
    <x v="0"/>
    <s v="03.16.11"/>
    <x v="48"/>
    <x v="0"/>
    <x v="0"/>
    <s v="Direcção de Obras"/>
    <s v="03.16.11"/>
    <s v="Direcção de Obras"/>
    <s v="03.16.11"/>
    <x v="37"/>
    <x v="0"/>
    <x v="0"/>
    <x v="0"/>
    <x v="1"/>
    <x v="0"/>
    <x v="0"/>
    <x v="0"/>
    <x v="9"/>
    <s v="2023-11-21"/>
    <x v="3"/>
    <n v="441"/>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486"/>
    <x v="3930"/>
    <x v="0"/>
    <x v="0"/>
    <x v="0"/>
    <s v="03.16.11"/>
    <x v="48"/>
    <x v="0"/>
    <x v="0"/>
    <s v="Direcção de Obras"/>
    <s v="03.16.11"/>
    <s v="Direcção de Obras"/>
    <s v="03.16.11"/>
    <x v="49"/>
    <x v="0"/>
    <x v="0"/>
    <x v="0"/>
    <x v="1"/>
    <x v="0"/>
    <x v="0"/>
    <x v="0"/>
    <x v="9"/>
    <s v="2023-11-21"/>
    <x v="3"/>
    <n v="486"/>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183"/>
    <x v="3930"/>
    <x v="0"/>
    <x v="0"/>
    <x v="0"/>
    <s v="03.16.11"/>
    <x v="48"/>
    <x v="0"/>
    <x v="0"/>
    <s v="Direcção de Obras"/>
    <s v="03.16.11"/>
    <s v="Direcção de Obras"/>
    <s v="03.16.11"/>
    <x v="48"/>
    <x v="0"/>
    <x v="0"/>
    <x v="0"/>
    <x v="1"/>
    <x v="0"/>
    <x v="0"/>
    <x v="0"/>
    <x v="9"/>
    <s v="2023-11-21"/>
    <x v="3"/>
    <n v="183"/>
    <x v="0"/>
    <m/>
    <x v="0"/>
    <m/>
    <x v="51"/>
    <n v="100478987"/>
    <x v="0"/>
    <x v="5"/>
    <s v="Direcção de Obras"/>
    <s v="ORI"/>
    <x v="0"/>
    <m/>
    <x v="0"/>
    <x v="0"/>
    <x v="0"/>
    <x v="0"/>
    <x v="0"/>
    <x v="0"/>
    <x v="0"/>
    <x v="0"/>
    <x v="0"/>
    <x v="0"/>
    <x v="0"/>
    <s v="Direcção de Obras"/>
    <x v="0"/>
    <x v="0"/>
    <x v="0"/>
    <x v="0"/>
    <x v="0"/>
    <x v="0"/>
    <x v="0"/>
    <s v="000000"/>
    <x v="0"/>
    <x v="0"/>
    <x v="5"/>
    <x v="0"/>
    <s v="Pagamento de salário referente a 11-2023"/>
  </r>
  <r>
    <x v="0"/>
    <n v="0"/>
    <n v="0"/>
    <n v="0"/>
    <n v="10513"/>
    <x v="3930"/>
    <x v="0"/>
    <x v="0"/>
    <x v="0"/>
    <s v="03.16.11"/>
    <x v="48"/>
    <x v="0"/>
    <x v="0"/>
    <s v="Direcção de Obras"/>
    <s v="03.16.11"/>
    <s v="Direcção de Obras"/>
    <s v="03.16.11"/>
    <x v="42"/>
    <x v="0"/>
    <x v="0"/>
    <x v="7"/>
    <x v="0"/>
    <x v="0"/>
    <x v="0"/>
    <x v="0"/>
    <x v="9"/>
    <s v="2023-11-21"/>
    <x v="3"/>
    <n v="10513"/>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345"/>
    <x v="3930"/>
    <x v="0"/>
    <x v="0"/>
    <x v="0"/>
    <s v="03.16.11"/>
    <x v="48"/>
    <x v="0"/>
    <x v="0"/>
    <s v="Direcção de Obras"/>
    <s v="03.16.11"/>
    <s v="Direcção de Obras"/>
    <s v="03.16.11"/>
    <x v="52"/>
    <x v="0"/>
    <x v="0"/>
    <x v="0"/>
    <x v="0"/>
    <x v="0"/>
    <x v="0"/>
    <x v="0"/>
    <x v="9"/>
    <s v="2023-11-21"/>
    <x v="3"/>
    <n v="345"/>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46506"/>
    <x v="3930"/>
    <x v="0"/>
    <x v="0"/>
    <x v="0"/>
    <s v="03.16.11"/>
    <x v="48"/>
    <x v="0"/>
    <x v="0"/>
    <s v="Direcção de Obras"/>
    <s v="03.16.11"/>
    <s v="Direcção de Obras"/>
    <s v="03.16.11"/>
    <x v="51"/>
    <x v="0"/>
    <x v="0"/>
    <x v="0"/>
    <x v="0"/>
    <x v="0"/>
    <x v="0"/>
    <x v="0"/>
    <x v="9"/>
    <s v="2023-11-21"/>
    <x v="3"/>
    <n v="46506"/>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256844"/>
    <x v="3930"/>
    <x v="0"/>
    <x v="0"/>
    <x v="0"/>
    <s v="03.16.11"/>
    <x v="48"/>
    <x v="0"/>
    <x v="0"/>
    <s v="Direcção de Obras"/>
    <s v="03.16.11"/>
    <s v="Direcção de Obras"/>
    <s v="03.16.11"/>
    <x v="37"/>
    <x v="0"/>
    <x v="0"/>
    <x v="0"/>
    <x v="1"/>
    <x v="0"/>
    <x v="0"/>
    <x v="0"/>
    <x v="9"/>
    <s v="2023-11-21"/>
    <x v="3"/>
    <n v="256844"/>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283167"/>
    <x v="3930"/>
    <x v="0"/>
    <x v="0"/>
    <x v="0"/>
    <s v="03.16.11"/>
    <x v="48"/>
    <x v="0"/>
    <x v="0"/>
    <s v="Direcção de Obras"/>
    <s v="03.16.11"/>
    <s v="Direcção de Obras"/>
    <s v="03.16.11"/>
    <x v="49"/>
    <x v="0"/>
    <x v="0"/>
    <x v="0"/>
    <x v="1"/>
    <x v="0"/>
    <x v="0"/>
    <x v="0"/>
    <x v="9"/>
    <s v="2023-11-21"/>
    <x v="3"/>
    <n v="283167"/>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105103"/>
    <x v="3930"/>
    <x v="0"/>
    <x v="0"/>
    <x v="0"/>
    <s v="03.16.11"/>
    <x v="48"/>
    <x v="0"/>
    <x v="0"/>
    <s v="Direcção de Obras"/>
    <s v="03.16.11"/>
    <s v="Direcção de Obras"/>
    <s v="03.16.11"/>
    <x v="48"/>
    <x v="0"/>
    <x v="0"/>
    <x v="0"/>
    <x v="1"/>
    <x v="0"/>
    <x v="0"/>
    <x v="0"/>
    <x v="9"/>
    <s v="2023-11-21"/>
    <x v="3"/>
    <n v="105103"/>
    <x v="0"/>
    <m/>
    <x v="0"/>
    <m/>
    <x v="4"/>
    <n v="100474693"/>
    <x v="0"/>
    <x v="0"/>
    <s v="Direcção de Obras"/>
    <s v="ORI"/>
    <x v="0"/>
    <m/>
    <x v="0"/>
    <x v="0"/>
    <x v="0"/>
    <x v="0"/>
    <x v="0"/>
    <x v="0"/>
    <x v="0"/>
    <x v="0"/>
    <x v="0"/>
    <x v="0"/>
    <x v="0"/>
    <s v="Direcção de Obras"/>
    <x v="0"/>
    <x v="0"/>
    <x v="0"/>
    <x v="0"/>
    <x v="0"/>
    <x v="0"/>
    <x v="0"/>
    <s v="000000"/>
    <x v="0"/>
    <x v="0"/>
    <x v="0"/>
    <x v="0"/>
    <s v="Pagamento de salário referente a 11-2023"/>
  </r>
  <r>
    <x v="0"/>
    <n v="0"/>
    <n v="0"/>
    <n v="0"/>
    <n v="939"/>
    <x v="3931"/>
    <x v="0"/>
    <x v="0"/>
    <x v="0"/>
    <s v="03.16.02"/>
    <x v="9"/>
    <x v="0"/>
    <x v="0"/>
    <s v="Gabinete do Presidente"/>
    <s v="03.16.02"/>
    <s v="Gabinete do Presidente"/>
    <s v="03.16.02"/>
    <x v="42"/>
    <x v="0"/>
    <x v="0"/>
    <x v="7"/>
    <x v="0"/>
    <x v="0"/>
    <x v="0"/>
    <x v="0"/>
    <x v="9"/>
    <s v="2023-11-21"/>
    <x v="3"/>
    <n v="939"/>
    <x v="0"/>
    <m/>
    <x v="0"/>
    <m/>
    <x v="2"/>
    <n v="100474696"/>
    <x v="0"/>
    <x v="2"/>
    <s v="Gabinete do Presidente"/>
    <s v="ORI"/>
    <x v="0"/>
    <m/>
    <x v="0"/>
    <x v="0"/>
    <x v="0"/>
    <x v="0"/>
    <x v="0"/>
    <x v="0"/>
    <x v="0"/>
    <x v="0"/>
    <x v="0"/>
    <x v="0"/>
    <x v="0"/>
    <s v="Gabinete do Presidente"/>
    <x v="0"/>
    <x v="0"/>
    <x v="0"/>
    <x v="0"/>
    <x v="0"/>
    <x v="0"/>
    <x v="0"/>
    <s v="000000"/>
    <x v="0"/>
    <x v="0"/>
    <x v="2"/>
    <x v="0"/>
    <s v="Pagamento de salário referente a 11-2023"/>
  </r>
  <r>
    <x v="0"/>
    <n v="0"/>
    <n v="0"/>
    <n v="0"/>
    <n v="1409"/>
    <x v="3931"/>
    <x v="0"/>
    <x v="0"/>
    <x v="0"/>
    <s v="03.16.02"/>
    <x v="9"/>
    <x v="0"/>
    <x v="0"/>
    <s v="Gabinete do Presidente"/>
    <s v="03.16.02"/>
    <s v="Gabinete do Presidente"/>
    <s v="03.16.02"/>
    <x v="62"/>
    <x v="0"/>
    <x v="0"/>
    <x v="0"/>
    <x v="0"/>
    <x v="0"/>
    <x v="0"/>
    <x v="0"/>
    <x v="9"/>
    <s v="2023-11-21"/>
    <x v="3"/>
    <n v="1409"/>
    <x v="0"/>
    <m/>
    <x v="0"/>
    <m/>
    <x v="2"/>
    <n v="100474696"/>
    <x v="0"/>
    <x v="2"/>
    <s v="Gabinete do Presidente"/>
    <s v="ORI"/>
    <x v="0"/>
    <m/>
    <x v="0"/>
    <x v="0"/>
    <x v="0"/>
    <x v="0"/>
    <x v="0"/>
    <x v="0"/>
    <x v="0"/>
    <x v="0"/>
    <x v="0"/>
    <x v="0"/>
    <x v="0"/>
    <s v="Gabinete do Presidente"/>
    <x v="0"/>
    <x v="0"/>
    <x v="0"/>
    <x v="0"/>
    <x v="0"/>
    <x v="0"/>
    <x v="0"/>
    <s v="000000"/>
    <x v="0"/>
    <x v="0"/>
    <x v="2"/>
    <x v="0"/>
    <s v="Pagamento de salário referente a 11-2023"/>
  </r>
  <r>
    <x v="0"/>
    <n v="0"/>
    <n v="0"/>
    <n v="0"/>
    <n v="4834"/>
    <x v="3931"/>
    <x v="0"/>
    <x v="0"/>
    <x v="0"/>
    <s v="03.16.02"/>
    <x v="9"/>
    <x v="0"/>
    <x v="0"/>
    <s v="Gabinete do Presidente"/>
    <s v="03.16.02"/>
    <s v="Gabinete do Presidente"/>
    <s v="03.16.02"/>
    <x v="51"/>
    <x v="0"/>
    <x v="0"/>
    <x v="0"/>
    <x v="0"/>
    <x v="0"/>
    <x v="0"/>
    <x v="0"/>
    <x v="9"/>
    <s v="2023-11-21"/>
    <x v="3"/>
    <n v="4834"/>
    <x v="0"/>
    <m/>
    <x v="0"/>
    <m/>
    <x v="2"/>
    <n v="100474696"/>
    <x v="0"/>
    <x v="2"/>
    <s v="Gabinete do Presidente"/>
    <s v="ORI"/>
    <x v="0"/>
    <m/>
    <x v="0"/>
    <x v="0"/>
    <x v="0"/>
    <x v="0"/>
    <x v="0"/>
    <x v="0"/>
    <x v="0"/>
    <x v="0"/>
    <x v="0"/>
    <x v="0"/>
    <x v="0"/>
    <s v="Gabinete do Presidente"/>
    <x v="0"/>
    <x v="0"/>
    <x v="0"/>
    <x v="0"/>
    <x v="0"/>
    <x v="0"/>
    <x v="0"/>
    <s v="000000"/>
    <x v="0"/>
    <x v="0"/>
    <x v="2"/>
    <x v="0"/>
    <s v="Pagamento de salário referente a 11-2023"/>
  </r>
  <r>
    <x v="0"/>
    <n v="0"/>
    <n v="0"/>
    <n v="0"/>
    <n v="18150"/>
    <x v="3931"/>
    <x v="0"/>
    <x v="0"/>
    <x v="0"/>
    <s v="03.16.02"/>
    <x v="9"/>
    <x v="0"/>
    <x v="0"/>
    <s v="Gabinete do Presidente"/>
    <s v="03.16.02"/>
    <s v="Gabinete do Presidente"/>
    <s v="03.16.02"/>
    <x v="48"/>
    <x v="0"/>
    <x v="0"/>
    <x v="0"/>
    <x v="1"/>
    <x v="0"/>
    <x v="0"/>
    <x v="0"/>
    <x v="9"/>
    <s v="2023-11-21"/>
    <x v="3"/>
    <n v="18150"/>
    <x v="0"/>
    <m/>
    <x v="0"/>
    <m/>
    <x v="2"/>
    <n v="100474696"/>
    <x v="0"/>
    <x v="2"/>
    <s v="Gabinete do Presidente"/>
    <s v="ORI"/>
    <x v="0"/>
    <m/>
    <x v="0"/>
    <x v="0"/>
    <x v="0"/>
    <x v="0"/>
    <x v="0"/>
    <x v="0"/>
    <x v="0"/>
    <x v="0"/>
    <x v="0"/>
    <x v="0"/>
    <x v="0"/>
    <s v="Gabinete do Presidente"/>
    <x v="0"/>
    <x v="0"/>
    <x v="0"/>
    <x v="0"/>
    <x v="0"/>
    <x v="0"/>
    <x v="0"/>
    <s v="000000"/>
    <x v="0"/>
    <x v="0"/>
    <x v="2"/>
    <x v="0"/>
    <s v="Pagamento de salário referente a 11-2023"/>
  </r>
  <r>
    <x v="0"/>
    <n v="0"/>
    <n v="0"/>
    <n v="0"/>
    <n v="177"/>
    <x v="3931"/>
    <x v="0"/>
    <x v="0"/>
    <x v="0"/>
    <s v="03.16.02"/>
    <x v="9"/>
    <x v="0"/>
    <x v="0"/>
    <s v="Gabinete do Presidente"/>
    <s v="03.16.02"/>
    <s v="Gabinete do Presidente"/>
    <s v="03.16.02"/>
    <x v="42"/>
    <x v="0"/>
    <x v="0"/>
    <x v="7"/>
    <x v="0"/>
    <x v="0"/>
    <x v="0"/>
    <x v="0"/>
    <x v="9"/>
    <s v="2023-11-21"/>
    <x v="3"/>
    <n v="177"/>
    <x v="0"/>
    <m/>
    <x v="0"/>
    <m/>
    <x v="21"/>
    <n v="100477977"/>
    <x v="0"/>
    <x v="6"/>
    <s v="Gabinete do Presidente"/>
    <s v="ORI"/>
    <x v="0"/>
    <m/>
    <x v="0"/>
    <x v="0"/>
    <x v="0"/>
    <x v="0"/>
    <x v="0"/>
    <x v="0"/>
    <x v="0"/>
    <x v="0"/>
    <x v="0"/>
    <x v="0"/>
    <x v="0"/>
    <s v="Gabinete do Presidente"/>
    <x v="0"/>
    <x v="0"/>
    <x v="0"/>
    <x v="0"/>
    <x v="0"/>
    <x v="0"/>
    <x v="0"/>
    <s v="000000"/>
    <x v="0"/>
    <x v="0"/>
    <x v="6"/>
    <x v="0"/>
    <s v="Pagamento de salário referente a 11-2023"/>
  </r>
  <r>
    <x v="0"/>
    <n v="0"/>
    <n v="0"/>
    <n v="0"/>
    <n v="266"/>
    <x v="3931"/>
    <x v="0"/>
    <x v="0"/>
    <x v="0"/>
    <s v="03.16.02"/>
    <x v="9"/>
    <x v="0"/>
    <x v="0"/>
    <s v="Gabinete do Presidente"/>
    <s v="03.16.02"/>
    <s v="Gabinete do Presidente"/>
    <s v="03.16.02"/>
    <x v="62"/>
    <x v="0"/>
    <x v="0"/>
    <x v="0"/>
    <x v="0"/>
    <x v="0"/>
    <x v="0"/>
    <x v="0"/>
    <x v="9"/>
    <s v="2023-11-21"/>
    <x v="3"/>
    <n v="266"/>
    <x v="0"/>
    <m/>
    <x v="0"/>
    <m/>
    <x v="21"/>
    <n v="100477977"/>
    <x v="0"/>
    <x v="6"/>
    <s v="Gabinete do Presidente"/>
    <s v="ORI"/>
    <x v="0"/>
    <m/>
    <x v="0"/>
    <x v="0"/>
    <x v="0"/>
    <x v="0"/>
    <x v="0"/>
    <x v="0"/>
    <x v="0"/>
    <x v="0"/>
    <x v="0"/>
    <x v="0"/>
    <x v="0"/>
    <s v="Gabinete do Presidente"/>
    <x v="0"/>
    <x v="0"/>
    <x v="0"/>
    <x v="0"/>
    <x v="0"/>
    <x v="0"/>
    <x v="0"/>
    <s v="000000"/>
    <x v="0"/>
    <x v="0"/>
    <x v="6"/>
    <x v="0"/>
    <s v="Pagamento de salário referente a 11-2023"/>
  </r>
  <r>
    <x v="0"/>
    <n v="0"/>
    <n v="0"/>
    <n v="0"/>
    <n v="916"/>
    <x v="3931"/>
    <x v="0"/>
    <x v="0"/>
    <x v="0"/>
    <s v="03.16.02"/>
    <x v="9"/>
    <x v="0"/>
    <x v="0"/>
    <s v="Gabinete do Presidente"/>
    <s v="03.16.02"/>
    <s v="Gabinete do Presidente"/>
    <s v="03.16.02"/>
    <x v="51"/>
    <x v="0"/>
    <x v="0"/>
    <x v="0"/>
    <x v="0"/>
    <x v="0"/>
    <x v="0"/>
    <x v="0"/>
    <x v="9"/>
    <s v="2023-11-21"/>
    <x v="3"/>
    <n v="916"/>
    <x v="0"/>
    <m/>
    <x v="0"/>
    <m/>
    <x v="21"/>
    <n v="100477977"/>
    <x v="0"/>
    <x v="6"/>
    <s v="Gabinete do Presidente"/>
    <s v="ORI"/>
    <x v="0"/>
    <m/>
    <x v="0"/>
    <x v="0"/>
    <x v="0"/>
    <x v="0"/>
    <x v="0"/>
    <x v="0"/>
    <x v="0"/>
    <x v="0"/>
    <x v="0"/>
    <x v="0"/>
    <x v="0"/>
    <s v="Gabinete do Presidente"/>
    <x v="0"/>
    <x v="0"/>
    <x v="0"/>
    <x v="0"/>
    <x v="0"/>
    <x v="0"/>
    <x v="0"/>
    <s v="000000"/>
    <x v="0"/>
    <x v="0"/>
    <x v="6"/>
    <x v="0"/>
    <s v="Pagamento de salário referente a 11-2023"/>
  </r>
  <r>
    <x v="0"/>
    <n v="0"/>
    <n v="0"/>
    <n v="0"/>
    <n v="3441"/>
    <x v="3931"/>
    <x v="0"/>
    <x v="0"/>
    <x v="0"/>
    <s v="03.16.02"/>
    <x v="9"/>
    <x v="0"/>
    <x v="0"/>
    <s v="Gabinete do Presidente"/>
    <s v="03.16.02"/>
    <s v="Gabinete do Presidente"/>
    <s v="03.16.02"/>
    <x v="48"/>
    <x v="0"/>
    <x v="0"/>
    <x v="0"/>
    <x v="1"/>
    <x v="0"/>
    <x v="0"/>
    <x v="0"/>
    <x v="9"/>
    <s v="2023-11-21"/>
    <x v="3"/>
    <n v="3441"/>
    <x v="0"/>
    <m/>
    <x v="0"/>
    <m/>
    <x v="21"/>
    <n v="100477977"/>
    <x v="0"/>
    <x v="6"/>
    <s v="Gabinete do Presidente"/>
    <s v="ORI"/>
    <x v="0"/>
    <m/>
    <x v="0"/>
    <x v="0"/>
    <x v="0"/>
    <x v="0"/>
    <x v="0"/>
    <x v="0"/>
    <x v="0"/>
    <x v="0"/>
    <x v="0"/>
    <x v="0"/>
    <x v="0"/>
    <s v="Gabinete do Presidente"/>
    <x v="0"/>
    <x v="0"/>
    <x v="0"/>
    <x v="0"/>
    <x v="0"/>
    <x v="0"/>
    <x v="0"/>
    <s v="000000"/>
    <x v="0"/>
    <x v="0"/>
    <x v="6"/>
    <x v="0"/>
    <s v="Pagamento de salário referente a 11-2023"/>
  </r>
  <r>
    <x v="0"/>
    <n v="0"/>
    <n v="0"/>
    <n v="0"/>
    <n v="779"/>
    <x v="3931"/>
    <x v="0"/>
    <x v="0"/>
    <x v="0"/>
    <s v="03.16.02"/>
    <x v="9"/>
    <x v="0"/>
    <x v="0"/>
    <s v="Gabinete do Presidente"/>
    <s v="03.16.02"/>
    <s v="Gabinete do Presidente"/>
    <s v="03.16.02"/>
    <x v="42"/>
    <x v="0"/>
    <x v="0"/>
    <x v="7"/>
    <x v="0"/>
    <x v="0"/>
    <x v="0"/>
    <x v="0"/>
    <x v="9"/>
    <s v="2023-11-21"/>
    <x v="3"/>
    <n v="779"/>
    <x v="0"/>
    <m/>
    <x v="0"/>
    <m/>
    <x v="6"/>
    <n v="100474706"/>
    <x v="0"/>
    <x v="3"/>
    <s v="Gabinete do Presidente"/>
    <s v="ORI"/>
    <x v="0"/>
    <m/>
    <x v="0"/>
    <x v="0"/>
    <x v="0"/>
    <x v="0"/>
    <x v="0"/>
    <x v="0"/>
    <x v="0"/>
    <x v="0"/>
    <x v="0"/>
    <x v="0"/>
    <x v="0"/>
    <s v="Gabinete do Presidente"/>
    <x v="0"/>
    <x v="0"/>
    <x v="0"/>
    <x v="0"/>
    <x v="0"/>
    <x v="0"/>
    <x v="0"/>
    <s v="000000"/>
    <x v="0"/>
    <x v="0"/>
    <x v="3"/>
    <x v="0"/>
    <s v="Pagamento de salário referente a 11-2023"/>
  </r>
  <r>
    <x v="0"/>
    <n v="0"/>
    <n v="0"/>
    <n v="0"/>
    <n v="1169"/>
    <x v="3931"/>
    <x v="0"/>
    <x v="0"/>
    <x v="0"/>
    <s v="03.16.02"/>
    <x v="9"/>
    <x v="0"/>
    <x v="0"/>
    <s v="Gabinete do Presidente"/>
    <s v="03.16.02"/>
    <s v="Gabinete do Presidente"/>
    <s v="03.16.02"/>
    <x v="62"/>
    <x v="0"/>
    <x v="0"/>
    <x v="0"/>
    <x v="0"/>
    <x v="0"/>
    <x v="0"/>
    <x v="0"/>
    <x v="9"/>
    <s v="2023-11-21"/>
    <x v="3"/>
    <n v="1169"/>
    <x v="0"/>
    <m/>
    <x v="0"/>
    <m/>
    <x v="6"/>
    <n v="100474706"/>
    <x v="0"/>
    <x v="3"/>
    <s v="Gabinete do Presidente"/>
    <s v="ORI"/>
    <x v="0"/>
    <m/>
    <x v="0"/>
    <x v="0"/>
    <x v="0"/>
    <x v="0"/>
    <x v="0"/>
    <x v="0"/>
    <x v="0"/>
    <x v="0"/>
    <x v="0"/>
    <x v="0"/>
    <x v="0"/>
    <s v="Gabinete do Presidente"/>
    <x v="0"/>
    <x v="0"/>
    <x v="0"/>
    <x v="0"/>
    <x v="0"/>
    <x v="0"/>
    <x v="0"/>
    <s v="000000"/>
    <x v="0"/>
    <x v="0"/>
    <x v="3"/>
    <x v="0"/>
    <s v="Pagamento de salário referente a 11-2023"/>
  </r>
  <r>
    <x v="0"/>
    <n v="0"/>
    <n v="0"/>
    <n v="0"/>
    <n v="4012"/>
    <x v="3931"/>
    <x v="0"/>
    <x v="0"/>
    <x v="0"/>
    <s v="03.16.02"/>
    <x v="9"/>
    <x v="0"/>
    <x v="0"/>
    <s v="Gabinete do Presidente"/>
    <s v="03.16.02"/>
    <s v="Gabinete do Presidente"/>
    <s v="03.16.02"/>
    <x v="51"/>
    <x v="0"/>
    <x v="0"/>
    <x v="0"/>
    <x v="0"/>
    <x v="0"/>
    <x v="0"/>
    <x v="0"/>
    <x v="9"/>
    <s v="2023-11-21"/>
    <x v="3"/>
    <n v="4012"/>
    <x v="0"/>
    <m/>
    <x v="0"/>
    <m/>
    <x v="6"/>
    <n v="100474706"/>
    <x v="0"/>
    <x v="3"/>
    <s v="Gabinete do Presidente"/>
    <s v="ORI"/>
    <x v="0"/>
    <m/>
    <x v="0"/>
    <x v="0"/>
    <x v="0"/>
    <x v="0"/>
    <x v="0"/>
    <x v="0"/>
    <x v="0"/>
    <x v="0"/>
    <x v="0"/>
    <x v="0"/>
    <x v="0"/>
    <s v="Gabinete do Presidente"/>
    <x v="0"/>
    <x v="0"/>
    <x v="0"/>
    <x v="0"/>
    <x v="0"/>
    <x v="0"/>
    <x v="0"/>
    <s v="000000"/>
    <x v="0"/>
    <x v="0"/>
    <x v="3"/>
    <x v="0"/>
    <s v="Pagamento de salário referente a 11-2023"/>
  </r>
  <r>
    <x v="0"/>
    <n v="0"/>
    <n v="0"/>
    <n v="0"/>
    <n v="15061"/>
    <x v="3931"/>
    <x v="0"/>
    <x v="0"/>
    <x v="0"/>
    <s v="03.16.02"/>
    <x v="9"/>
    <x v="0"/>
    <x v="0"/>
    <s v="Gabinete do Presidente"/>
    <s v="03.16.02"/>
    <s v="Gabinete do Presidente"/>
    <s v="03.16.02"/>
    <x v="48"/>
    <x v="0"/>
    <x v="0"/>
    <x v="0"/>
    <x v="1"/>
    <x v="0"/>
    <x v="0"/>
    <x v="0"/>
    <x v="9"/>
    <s v="2023-11-21"/>
    <x v="3"/>
    <n v="15061"/>
    <x v="0"/>
    <m/>
    <x v="0"/>
    <m/>
    <x v="6"/>
    <n v="100474706"/>
    <x v="0"/>
    <x v="3"/>
    <s v="Gabinete do Presidente"/>
    <s v="ORI"/>
    <x v="0"/>
    <m/>
    <x v="0"/>
    <x v="0"/>
    <x v="0"/>
    <x v="0"/>
    <x v="0"/>
    <x v="0"/>
    <x v="0"/>
    <x v="0"/>
    <x v="0"/>
    <x v="0"/>
    <x v="0"/>
    <s v="Gabinete do Presidente"/>
    <x v="0"/>
    <x v="0"/>
    <x v="0"/>
    <x v="0"/>
    <x v="0"/>
    <x v="0"/>
    <x v="0"/>
    <s v="000000"/>
    <x v="0"/>
    <x v="0"/>
    <x v="3"/>
    <x v="0"/>
    <s v="Pagamento de salário referente a 11-2023"/>
  </r>
  <r>
    <x v="0"/>
    <n v="0"/>
    <n v="0"/>
    <n v="0"/>
    <n v="11705"/>
    <x v="3931"/>
    <x v="0"/>
    <x v="0"/>
    <x v="0"/>
    <s v="03.16.02"/>
    <x v="9"/>
    <x v="0"/>
    <x v="0"/>
    <s v="Gabinete do Presidente"/>
    <s v="03.16.02"/>
    <s v="Gabinete do Presidente"/>
    <s v="03.16.02"/>
    <x v="42"/>
    <x v="0"/>
    <x v="0"/>
    <x v="7"/>
    <x v="0"/>
    <x v="0"/>
    <x v="0"/>
    <x v="0"/>
    <x v="9"/>
    <s v="2023-11-21"/>
    <x v="3"/>
    <n v="11705"/>
    <x v="0"/>
    <m/>
    <x v="0"/>
    <m/>
    <x v="4"/>
    <n v="100474693"/>
    <x v="0"/>
    <x v="0"/>
    <s v="Gabinete do Presidente"/>
    <s v="ORI"/>
    <x v="0"/>
    <m/>
    <x v="0"/>
    <x v="0"/>
    <x v="0"/>
    <x v="0"/>
    <x v="0"/>
    <x v="0"/>
    <x v="0"/>
    <x v="0"/>
    <x v="0"/>
    <x v="0"/>
    <x v="0"/>
    <s v="Gabinete do Presidente"/>
    <x v="0"/>
    <x v="0"/>
    <x v="0"/>
    <x v="0"/>
    <x v="0"/>
    <x v="0"/>
    <x v="0"/>
    <s v="000000"/>
    <x v="0"/>
    <x v="0"/>
    <x v="0"/>
    <x v="0"/>
    <s v="Pagamento de salário referente a 11-2023"/>
  </r>
  <r>
    <x v="0"/>
    <n v="0"/>
    <n v="0"/>
    <n v="0"/>
    <n v="17556"/>
    <x v="3931"/>
    <x v="0"/>
    <x v="0"/>
    <x v="0"/>
    <s v="03.16.02"/>
    <x v="9"/>
    <x v="0"/>
    <x v="0"/>
    <s v="Gabinete do Presidente"/>
    <s v="03.16.02"/>
    <s v="Gabinete do Presidente"/>
    <s v="03.16.02"/>
    <x v="62"/>
    <x v="0"/>
    <x v="0"/>
    <x v="0"/>
    <x v="0"/>
    <x v="0"/>
    <x v="0"/>
    <x v="0"/>
    <x v="9"/>
    <s v="2023-11-21"/>
    <x v="3"/>
    <n v="17556"/>
    <x v="0"/>
    <m/>
    <x v="0"/>
    <m/>
    <x v="4"/>
    <n v="100474693"/>
    <x v="0"/>
    <x v="0"/>
    <s v="Gabinete do Presidente"/>
    <s v="ORI"/>
    <x v="0"/>
    <m/>
    <x v="0"/>
    <x v="0"/>
    <x v="0"/>
    <x v="0"/>
    <x v="0"/>
    <x v="0"/>
    <x v="0"/>
    <x v="0"/>
    <x v="0"/>
    <x v="0"/>
    <x v="0"/>
    <s v="Gabinete do Presidente"/>
    <x v="0"/>
    <x v="0"/>
    <x v="0"/>
    <x v="0"/>
    <x v="0"/>
    <x v="0"/>
    <x v="0"/>
    <s v="000000"/>
    <x v="0"/>
    <x v="0"/>
    <x v="0"/>
    <x v="0"/>
    <s v="Pagamento de salário referente a 11-2023"/>
  </r>
  <r>
    <x v="0"/>
    <n v="0"/>
    <n v="0"/>
    <n v="0"/>
    <n v="60238"/>
    <x v="3931"/>
    <x v="0"/>
    <x v="0"/>
    <x v="0"/>
    <s v="03.16.02"/>
    <x v="9"/>
    <x v="0"/>
    <x v="0"/>
    <s v="Gabinete do Presidente"/>
    <s v="03.16.02"/>
    <s v="Gabinete do Presidente"/>
    <s v="03.16.02"/>
    <x v="51"/>
    <x v="0"/>
    <x v="0"/>
    <x v="0"/>
    <x v="0"/>
    <x v="0"/>
    <x v="0"/>
    <x v="0"/>
    <x v="9"/>
    <s v="2023-11-21"/>
    <x v="3"/>
    <n v="60238"/>
    <x v="0"/>
    <m/>
    <x v="0"/>
    <m/>
    <x v="4"/>
    <n v="100474693"/>
    <x v="0"/>
    <x v="0"/>
    <s v="Gabinete do Presidente"/>
    <s v="ORI"/>
    <x v="0"/>
    <m/>
    <x v="0"/>
    <x v="0"/>
    <x v="0"/>
    <x v="0"/>
    <x v="0"/>
    <x v="0"/>
    <x v="0"/>
    <x v="0"/>
    <x v="0"/>
    <x v="0"/>
    <x v="0"/>
    <s v="Gabinete do Presidente"/>
    <x v="0"/>
    <x v="0"/>
    <x v="0"/>
    <x v="0"/>
    <x v="0"/>
    <x v="0"/>
    <x v="0"/>
    <s v="000000"/>
    <x v="0"/>
    <x v="0"/>
    <x v="0"/>
    <x v="0"/>
    <s v="Pagamento de salário referente a 11-2023"/>
  </r>
  <r>
    <x v="0"/>
    <n v="0"/>
    <n v="0"/>
    <n v="0"/>
    <n v="226112"/>
    <x v="3931"/>
    <x v="0"/>
    <x v="0"/>
    <x v="0"/>
    <s v="03.16.02"/>
    <x v="9"/>
    <x v="0"/>
    <x v="0"/>
    <s v="Gabinete do Presidente"/>
    <s v="03.16.02"/>
    <s v="Gabinete do Presidente"/>
    <s v="03.16.02"/>
    <x v="48"/>
    <x v="0"/>
    <x v="0"/>
    <x v="0"/>
    <x v="1"/>
    <x v="0"/>
    <x v="0"/>
    <x v="0"/>
    <x v="9"/>
    <s v="2023-11-21"/>
    <x v="3"/>
    <n v="226112"/>
    <x v="0"/>
    <m/>
    <x v="0"/>
    <m/>
    <x v="4"/>
    <n v="100474693"/>
    <x v="0"/>
    <x v="0"/>
    <s v="Gabinete do Presidente"/>
    <s v="ORI"/>
    <x v="0"/>
    <m/>
    <x v="0"/>
    <x v="0"/>
    <x v="0"/>
    <x v="0"/>
    <x v="0"/>
    <x v="0"/>
    <x v="0"/>
    <x v="0"/>
    <x v="0"/>
    <x v="0"/>
    <x v="0"/>
    <s v="Gabinete do Presidente"/>
    <x v="0"/>
    <x v="0"/>
    <x v="0"/>
    <x v="0"/>
    <x v="0"/>
    <x v="0"/>
    <x v="0"/>
    <s v="000000"/>
    <x v="0"/>
    <x v="0"/>
    <x v="0"/>
    <x v="0"/>
    <s v="Pagamento de salário referente a 11-2023"/>
  </r>
  <r>
    <x v="0"/>
    <n v="0"/>
    <n v="0"/>
    <n v="0"/>
    <n v="158"/>
    <x v="3932"/>
    <x v="0"/>
    <x v="0"/>
    <x v="0"/>
    <s v="03.16.01"/>
    <x v="14"/>
    <x v="0"/>
    <x v="0"/>
    <s v="Assembleia Municipal"/>
    <s v="03.16.01"/>
    <s v="Assembleia Municipal"/>
    <s v="03.16.01"/>
    <x v="42"/>
    <x v="0"/>
    <x v="0"/>
    <x v="7"/>
    <x v="0"/>
    <x v="0"/>
    <x v="0"/>
    <x v="0"/>
    <x v="9"/>
    <s v="2023-11-21"/>
    <x v="3"/>
    <n v="158"/>
    <x v="0"/>
    <m/>
    <x v="0"/>
    <m/>
    <x v="2"/>
    <n v="100474696"/>
    <x v="0"/>
    <x v="2"/>
    <s v="Assembleia Municipal"/>
    <s v="ORI"/>
    <x v="0"/>
    <s v="AM"/>
    <x v="0"/>
    <x v="0"/>
    <x v="0"/>
    <x v="0"/>
    <x v="0"/>
    <x v="0"/>
    <x v="0"/>
    <x v="0"/>
    <x v="0"/>
    <x v="0"/>
    <x v="0"/>
    <s v="Assembleia Municipal"/>
    <x v="0"/>
    <x v="0"/>
    <x v="0"/>
    <x v="0"/>
    <x v="0"/>
    <x v="0"/>
    <x v="0"/>
    <s v="000000"/>
    <x v="0"/>
    <x v="0"/>
    <x v="2"/>
    <x v="0"/>
    <s v="Pagamento de salário referente a 11-2023"/>
  </r>
  <r>
    <x v="0"/>
    <n v="0"/>
    <n v="0"/>
    <n v="0"/>
    <n v="4999"/>
    <x v="3932"/>
    <x v="0"/>
    <x v="0"/>
    <x v="0"/>
    <s v="03.16.01"/>
    <x v="14"/>
    <x v="0"/>
    <x v="0"/>
    <s v="Assembleia Municipal"/>
    <s v="03.16.01"/>
    <s v="Assembleia Municipal"/>
    <s v="03.16.01"/>
    <x v="48"/>
    <x v="0"/>
    <x v="0"/>
    <x v="0"/>
    <x v="1"/>
    <x v="0"/>
    <x v="0"/>
    <x v="0"/>
    <x v="9"/>
    <s v="2023-11-21"/>
    <x v="3"/>
    <n v="4999"/>
    <x v="0"/>
    <m/>
    <x v="0"/>
    <m/>
    <x v="2"/>
    <n v="100474696"/>
    <x v="0"/>
    <x v="2"/>
    <s v="Assembleia Municipal"/>
    <s v="ORI"/>
    <x v="0"/>
    <s v="AM"/>
    <x v="0"/>
    <x v="0"/>
    <x v="0"/>
    <x v="0"/>
    <x v="0"/>
    <x v="0"/>
    <x v="0"/>
    <x v="0"/>
    <x v="0"/>
    <x v="0"/>
    <x v="0"/>
    <s v="Assembleia Municipal"/>
    <x v="0"/>
    <x v="0"/>
    <x v="0"/>
    <x v="0"/>
    <x v="0"/>
    <x v="0"/>
    <x v="0"/>
    <s v="000000"/>
    <x v="0"/>
    <x v="0"/>
    <x v="2"/>
    <x v="0"/>
    <s v="Pagamento de salário referente a 11-2023"/>
  </r>
  <r>
    <x v="0"/>
    <n v="0"/>
    <n v="0"/>
    <n v="0"/>
    <n v="24"/>
    <x v="3932"/>
    <x v="0"/>
    <x v="0"/>
    <x v="0"/>
    <s v="03.16.01"/>
    <x v="14"/>
    <x v="0"/>
    <x v="0"/>
    <s v="Assembleia Municipal"/>
    <s v="03.16.01"/>
    <s v="Assembleia Municipal"/>
    <s v="03.16.01"/>
    <x v="42"/>
    <x v="0"/>
    <x v="0"/>
    <x v="7"/>
    <x v="0"/>
    <x v="0"/>
    <x v="0"/>
    <x v="0"/>
    <x v="9"/>
    <s v="2023-11-21"/>
    <x v="3"/>
    <n v="24"/>
    <x v="0"/>
    <m/>
    <x v="0"/>
    <m/>
    <x v="21"/>
    <n v="100477977"/>
    <x v="0"/>
    <x v="6"/>
    <s v="Assembleia Municipal"/>
    <s v="ORI"/>
    <x v="0"/>
    <s v="AM"/>
    <x v="0"/>
    <x v="0"/>
    <x v="0"/>
    <x v="0"/>
    <x v="0"/>
    <x v="0"/>
    <x v="0"/>
    <x v="0"/>
    <x v="0"/>
    <x v="0"/>
    <x v="0"/>
    <s v="Assembleia Municipal"/>
    <x v="0"/>
    <x v="0"/>
    <x v="0"/>
    <x v="0"/>
    <x v="0"/>
    <x v="0"/>
    <x v="0"/>
    <s v="000000"/>
    <x v="0"/>
    <x v="0"/>
    <x v="6"/>
    <x v="0"/>
    <s v="Pagamento de salário referente a 11-2023"/>
  </r>
  <r>
    <x v="0"/>
    <n v="0"/>
    <n v="0"/>
    <n v="0"/>
    <n v="776"/>
    <x v="3932"/>
    <x v="0"/>
    <x v="0"/>
    <x v="0"/>
    <s v="03.16.01"/>
    <x v="14"/>
    <x v="0"/>
    <x v="0"/>
    <s v="Assembleia Municipal"/>
    <s v="03.16.01"/>
    <s v="Assembleia Municipal"/>
    <s v="03.16.01"/>
    <x v="48"/>
    <x v="0"/>
    <x v="0"/>
    <x v="0"/>
    <x v="1"/>
    <x v="0"/>
    <x v="0"/>
    <x v="0"/>
    <x v="9"/>
    <s v="2023-11-21"/>
    <x v="3"/>
    <n v="776"/>
    <x v="0"/>
    <m/>
    <x v="0"/>
    <m/>
    <x v="21"/>
    <n v="100477977"/>
    <x v="0"/>
    <x v="6"/>
    <s v="Assembleia Municipal"/>
    <s v="ORI"/>
    <x v="0"/>
    <s v="AM"/>
    <x v="0"/>
    <x v="0"/>
    <x v="0"/>
    <x v="0"/>
    <x v="0"/>
    <x v="0"/>
    <x v="0"/>
    <x v="0"/>
    <x v="0"/>
    <x v="0"/>
    <x v="0"/>
    <s v="Assembleia Municipal"/>
    <x v="0"/>
    <x v="0"/>
    <x v="0"/>
    <x v="0"/>
    <x v="0"/>
    <x v="0"/>
    <x v="0"/>
    <s v="000000"/>
    <x v="0"/>
    <x v="0"/>
    <x v="6"/>
    <x v="0"/>
    <s v="Pagamento de salário referente a 11-2023"/>
  </r>
  <r>
    <x v="0"/>
    <n v="0"/>
    <n v="0"/>
    <n v="0"/>
    <n v="3218"/>
    <x v="3932"/>
    <x v="0"/>
    <x v="0"/>
    <x v="0"/>
    <s v="03.16.01"/>
    <x v="14"/>
    <x v="0"/>
    <x v="0"/>
    <s v="Assembleia Municipal"/>
    <s v="03.16.01"/>
    <s v="Assembleia Municipal"/>
    <s v="03.16.01"/>
    <x v="42"/>
    <x v="0"/>
    <x v="0"/>
    <x v="7"/>
    <x v="0"/>
    <x v="0"/>
    <x v="0"/>
    <x v="0"/>
    <x v="9"/>
    <s v="2023-11-21"/>
    <x v="3"/>
    <n v="3218"/>
    <x v="0"/>
    <m/>
    <x v="0"/>
    <m/>
    <x v="4"/>
    <n v="100474693"/>
    <x v="0"/>
    <x v="0"/>
    <s v="Assembleia Municipal"/>
    <s v="ORI"/>
    <x v="0"/>
    <s v="AM"/>
    <x v="0"/>
    <x v="0"/>
    <x v="0"/>
    <x v="0"/>
    <x v="0"/>
    <x v="0"/>
    <x v="0"/>
    <x v="0"/>
    <x v="0"/>
    <x v="0"/>
    <x v="0"/>
    <s v="Assembleia Municipal"/>
    <x v="0"/>
    <x v="0"/>
    <x v="0"/>
    <x v="0"/>
    <x v="0"/>
    <x v="0"/>
    <x v="0"/>
    <s v="000000"/>
    <x v="0"/>
    <x v="0"/>
    <x v="0"/>
    <x v="0"/>
    <s v="Pagamento de salário referente a 11-2023"/>
  </r>
  <r>
    <x v="0"/>
    <n v="0"/>
    <n v="0"/>
    <n v="0"/>
    <n v="101665"/>
    <x v="3932"/>
    <x v="0"/>
    <x v="0"/>
    <x v="0"/>
    <s v="03.16.01"/>
    <x v="14"/>
    <x v="0"/>
    <x v="0"/>
    <s v="Assembleia Municipal"/>
    <s v="03.16.01"/>
    <s v="Assembleia Municipal"/>
    <s v="03.16.01"/>
    <x v="48"/>
    <x v="0"/>
    <x v="0"/>
    <x v="0"/>
    <x v="1"/>
    <x v="0"/>
    <x v="0"/>
    <x v="0"/>
    <x v="9"/>
    <s v="2023-11-21"/>
    <x v="3"/>
    <n v="101665"/>
    <x v="0"/>
    <m/>
    <x v="0"/>
    <m/>
    <x v="4"/>
    <n v="100474693"/>
    <x v="0"/>
    <x v="0"/>
    <s v="Assembleia Municipal"/>
    <s v="ORI"/>
    <x v="0"/>
    <s v="AM"/>
    <x v="0"/>
    <x v="0"/>
    <x v="0"/>
    <x v="0"/>
    <x v="0"/>
    <x v="0"/>
    <x v="0"/>
    <x v="0"/>
    <x v="0"/>
    <x v="0"/>
    <x v="0"/>
    <s v="Assembleia Municipal"/>
    <x v="0"/>
    <x v="0"/>
    <x v="0"/>
    <x v="0"/>
    <x v="0"/>
    <x v="0"/>
    <x v="0"/>
    <s v="000000"/>
    <x v="0"/>
    <x v="0"/>
    <x v="0"/>
    <x v="0"/>
    <s v="Pagamento de salário referente a 11-2023"/>
  </r>
  <r>
    <x v="0"/>
    <n v="0"/>
    <n v="0"/>
    <n v="0"/>
    <n v="15239"/>
    <x v="3933"/>
    <x v="0"/>
    <x v="0"/>
    <x v="0"/>
    <s v="03.16.32"/>
    <x v="55"/>
    <x v="0"/>
    <x v="0"/>
    <s v="Gabinete de Comunicação e Imagem"/>
    <s v="03.16.32"/>
    <s v="Gabinete de Comunicação e Imagem"/>
    <s v="03.16.32"/>
    <x v="37"/>
    <x v="0"/>
    <x v="0"/>
    <x v="0"/>
    <x v="1"/>
    <x v="0"/>
    <x v="0"/>
    <x v="0"/>
    <x v="9"/>
    <s v="2023-11-21"/>
    <x v="3"/>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11-2023"/>
  </r>
  <r>
    <x v="0"/>
    <n v="0"/>
    <n v="0"/>
    <n v="0"/>
    <n v="13659"/>
    <x v="3933"/>
    <x v="0"/>
    <x v="0"/>
    <x v="0"/>
    <s v="03.16.32"/>
    <x v="55"/>
    <x v="0"/>
    <x v="0"/>
    <s v="Gabinete de Comunicação e Imagem"/>
    <s v="03.16.32"/>
    <s v="Gabinete de Comunicação e Imagem"/>
    <s v="03.16.32"/>
    <x v="37"/>
    <x v="0"/>
    <x v="0"/>
    <x v="0"/>
    <x v="1"/>
    <x v="0"/>
    <x v="0"/>
    <x v="0"/>
    <x v="9"/>
    <s v="2023-11-21"/>
    <x v="3"/>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11-2023"/>
  </r>
  <r>
    <x v="0"/>
    <n v="0"/>
    <n v="0"/>
    <n v="0"/>
    <n v="141834"/>
    <x v="3933"/>
    <x v="0"/>
    <x v="0"/>
    <x v="0"/>
    <s v="03.16.32"/>
    <x v="55"/>
    <x v="0"/>
    <x v="0"/>
    <s v="Gabinete de Comunicação e Imagem"/>
    <s v="03.16.32"/>
    <s v="Gabinete de Comunicação e Imagem"/>
    <s v="03.16.32"/>
    <x v="37"/>
    <x v="0"/>
    <x v="0"/>
    <x v="0"/>
    <x v="1"/>
    <x v="0"/>
    <x v="0"/>
    <x v="0"/>
    <x v="9"/>
    <s v="2023-11-21"/>
    <x v="3"/>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11-2023"/>
  </r>
  <r>
    <x v="0"/>
    <n v="0"/>
    <n v="0"/>
    <n v="0"/>
    <n v="10834"/>
    <x v="3934"/>
    <x v="0"/>
    <x v="0"/>
    <x v="0"/>
    <s v="03.16.30"/>
    <x v="46"/>
    <x v="0"/>
    <x v="0"/>
    <s v="Gabinete de Relações Externas"/>
    <s v="03.16.30"/>
    <s v="Gabinete de Relações Externas"/>
    <s v="03.16.30"/>
    <x v="37"/>
    <x v="0"/>
    <x v="0"/>
    <x v="0"/>
    <x v="1"/>
    <x v="0"/>
    <x v="0"/>
    <x v="0"/>
    <x v="9"/>
    <s v="2023-11-21"/>
    <x v="3"/>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11-2023"/>
  </r>
  <r>
    <x v="0"/>
    <n v="0"/>
    <n v="0"/>
    <n v="0"/>
    <n v="8213"/>
    <x v="3934"/>
    <x v="0"/>
    <x v="0"/>
    <x v="0"/>
    <s v="03.16.30"/>
    <x v="46"/>
    <x v="0"/>
    <x v="0"/>
    <s v="Gabinete de Relações Externas"/>
    <s v="03.16.30"/>
    <s v="Gabinete de Relações Externas"/>
    <s v="03.16.30"/>
    <x v="37"/>
    <x v="0"/>
    <x v="0"/>
    <x v="0"/>
    <x v="1"/>
    <x v="0"/>
    <x v="0"/>
    <x v="0"/>
    <x v="9"/>
    <s v="2023-11-21"/>
    <x v="3"/>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11-2023"/>
  </r>
  <r>
    <x v="0"/>
    <n v="0"/>
    <n v="0"/>
    <n v="0"/>
    <n v="83615"/>
    <x v="3934"/>
    <x v="0"/>
    <x v="0"/>
    <x v="0"/>
    <s v="03.16.30"/>
    <x v="46"/>
    <x v="0"/>
    <x v="0"/>
    <s v="Gabinete de Relações Externas"/>
    <s v="03.16.30"/>
    <s v="Gabinete de Relações Externas"/>
    <s v="03.16.30"/>
    <x v="37"/>
    <x v="0"/>
    <x v="0"/>
    <x v="0"/>
    <x v="1"/>
    <x v="0"/>
    <x v="0"/>
    <x v="0"/>
    <x v="9"/>
    <s v="2023-11-21"/>
    <x v="3"/>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11-2023"/>
  </r>
  <r>
    <x v="2"/>
    <n v="0"/>
    <n v="0"/>
    <n v="0"/>
    <n v="100000"/>
    <x v="3935"/>
    <x v="0"/>
    <x v="1"/>
    <x v="0"/>
    <s v="03.03.10"/>
    <x v="4"/>
    <x v="0"/>
    <x v="3"/>
    <s v="Receitas Da Câmara"/>
    <s v="03.03.10"/>
    <s v="Receitas Da Câmara"/>
    <s v="03.03.10"/>
    <x v="50"/>
    <x v="0"/>
    <x v="6"/>
    <x v="12"/>
    <x v="0"/>
    <x v="0"/>
    <x v="1"/>
    <x v="0"/>
    <x v="9"/>
    <s v="2023-11-30"/>
    <x v="3"/>
    <n v="100000"/>
    <x v="0"/>
    <m/>
    <x v="0"/>
    <m/>
    <x v="8"/>
    <n v="100474914"/>
    <x v="0"/>
    <x v="0"/>
    <s v="Receitas Da Câmara"/>
    <s v="EXT"/>
    <x v="0"/>
    <s v="RDC"/>
    <x v="0"/>
    <x v="0"/>
    <x v="0"/>
    <x v="0"/>
    <x v="0"/>
    <x v="0"/>
    <x v="0"/>
    <x v="0"/>
    <x v="0"/>
    <x v="0"/>
    <x v="0"/>
    <s v="Receitas Da Câmara"/>
    <x v="0"/>
    <x v="0"/>
    <x v="0"/>
    <x v="0"/>
    <x v="0"/>
    <x v="0"/>
    <x v="0"/>
    <s v="000000"/>
    <x v="0"/>
    <x v="0"/>
    <x v="0"/>
    <x v="0"/>
    <s v="Recebimento donativos pela empresa Emobel, para realização do natal dos idosos, conforme anexo."/>
  </r>
  <r>
    <x v="0"/>
    <n v="0"/>
    <n v="0"/>
    <n v="0"/>
    <n v="4405"/>
    <x v="3936"/>
    <x v="0"/>
    <x v="1"/>
    <x v="0"/>
    <s v="80.02.01"/>
    <x v="2"/>
    <x v="2"/>
    <x v="2"/>
    <s v="Retenções Iur"/>
    <s v="80.02.01"/>
    <s v="Retenções Iur"/>
    <s v="80.02.01"/>
    <x v="2"/>
    <x v="0"/>
    <x v="2"/>
    <x v="0"/>
    <x v="1"/>
    <x v="2"/>
    <x v="1"/>
    <x v="0"/>
    <x v="9"/>
    <s v="2023-11-21"/>
    <x v="3"/>
    <n v="4405"/>
    <x v="0"/>
    <m/>
    <x v="0"/>
    <m/>
    <x v="2"/>
    <n v="100474696"/>
    <x v="0"/>
    <x v="0"/>
    <s v="Retenções Iur"/>
    <s v="ORI"/>
    <x v="0"/>
    <s v="RIUR"/>
    <x v="0"/>
    <x v="0"/>
    <x v="0"/>
    <x v="0"/>
    <x v="0"/>
    <x v="0"/>
    <x v="0"/>
    <x v="0"/>
    <x v="0"/>
    <x v="0"/>
    <x v="0"/>
    <s v="Retenções Iur"/>
    <x v="0"/>
    <x v="0"/>
    <x v="0"/>
    <x v="0"/>
    <x v="2"/>
    <x v="0"/>
    <x v="0"/>
    <s v="000000"/>
    <x v="0"/>
    <x v="1"/>
    <x v="0"/>
    <x v="0"/>
    <s v="RETENCAO OT"/>
  </r>
  <r>
    <x v="0"/>
    <n v="0"/>
    <n v="0"/>
    <n v="0"/>
    <n v="5446"/>
    <x v="3937"/>
    <x v="0"/>
    <x v="1"/>
    <x v="0"/>
    <s v="80.02.10.01"/>
    <x v="6"/>
    <x v="2"/>
    <x v="2"/>
    <s v="Outros"/>
    <s v="80.02.10"/>
    <s v="Outros"/>
    <s v="80.02.10"/>
    <x v="12"/>
    <x v="0"/>
    <x v="2"/>
    <x v="0"/>
    <x v="1"/>
    <x v="2"/>
    <x v="1"/>
    <x v="0"/>
    <x v="9"/>
    <s v="2023-11-21"/>
    <x v="3"/>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6411"/>
    <x v="3938"/>
    <x v="0"/>
    <x v="1"/>
    <x v="0"/>
    <s v="80.02.01"/>
    <x v="2"/>
    <x v="2"/>
    <x v="2"/>
    <s v="Retenções Iur"/>
    <s v="80.02.01"/>
    <s v="Retenções Iur"/>
    <s v="80.02.01"/>
    <x v="2"/>
    <x v="0"/>
    <x v="2"/>
    <x v="0"/>
    <x v="1"/>
    <x v="2"/>
    <x v="1"/>
    <x v="0"/>
    <x v="9"/>
    <s v="2023-11-21"/>
    <x v="3"/>
    <n v="6411"/>
    <x v="0"/>
    <m/>
    <x v="0"/>
    <m/>
    <x v="2"/>
    <n v="100474696"/>
    <x v="0"/>
    <x v="0"/>
    <s v="Retenções Iur"/>
    <s v="ORI"/>
    <x v="0"/>
    <s v="RIUR"/>
    <x v="0"/>
    <x v="0"/>
    <x v="0"/>
    <x v="0"/>
    <x v="0"/>
    <x v="0"/>
    <x v="0"/>
    <x v="0"/>
    <x v="0"/>
    <x v="0"/>
    <x v="0"/>
    <s v="Retenções Iur"/>
    <x v="0"/>
    <x v="0"/>
    <x v="0"/>
    <x v="0"/>
    <x v="2"/>
    <x v="0"/>
    <x v="0"/>
    <s v="000000"/>
    <x v="0"/>
    <x v="1"/>
    <x v="0"/>
    <x v="0"/>
    <s v="RETENCAO OT"/>
  </r>
  <r>
    <x v="0"/>
    <n v="0"/>
    <n v="0"/>
    <n v="0"/>
    <n v="10834"/>
    <x v="3939"/>
    <x v="0"/>
    <x v="1"/>
    <x v="0"/>
    <s v="80.02.01"/>
    <x v="2"/>
    <x v="2"/>
    <x v="2"/>
    <s v="Retenções Iur"/>
    <s v="80.02.01"/>
    <s v="Retenções Iur"/>
    <s v="80.02.01"/>
    <x v="2"/>
    <x v="0"/>
    <x v="2"/>
    <x v="0"/>
    <x v="1"/>
    <x v="2"/>
    <x v="1"/>
    <x v="0"/>
    <x v="9"/>
    <s v="2023-11-21"/>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3940"/>
    <x v="0"/>
    <x v="1"/>
    <x v="0"/>
    <s v="80.02.10.01"/>
    <x v="6"/>
    <x v="2"/>
    <x v="2"/>
    <s v="Outros"/>
    <s v="80.02.10"/>
    <s v="Outros"/>
    <s v="80.02.10"/>
    <x v="12"/>
    <x v="0"/>
    <x v="2"/>
    <x v="0"/>
    <x v="1"/>
    <x v="2"/>
    <x v="1"/>
    <x v="0"/>
    <x v="9"/>
    <s v="2023-11-21"/>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00"/>
    <x v="3941"/>
    <x v="0"/>
    <x v="0"/>
    <x v="0"/>
    <s v="03.16.02"/>
    <x v="9"/>
    <x v="0"/>
    <x v="0"/>
    <s v="Gabinete do Presidente"/>
    <s v="03.16.02"/>
    <s v="Gabinete do Presidente"/>
    <s v="03.16.02"/>
    <x v="19"/>
    <x v="0"/>
    <x v="0"/>
    <x v="7"/>
    <x v="0"/>
    <x v="0"/>
    <x v="0"/>
    <x v="0"/>
    <x v="1"/>
    <s v="2023-02-27"/>
    <x v="0"/>
    <n v="5400"/>
    <x v="0"/>
    <m/>
    <x v="0"/>
    <m/>
    <x v="182"/>
    <n v="100478720"/>
    <x v="0"/>
    <x v="0"/>
    <s v="Gabinete do Presidente"/>
    <s v="ORI"/>
    <x v="0"/>
    <m/>
    <x v="0"/>
    <x v="0"/>
    <x v="0"/>
    <x v="0"/>
    <x v="0"/>
    <x v="0"/>
    <x v="0"/>
    <x v="0"/>
    <x v="0"/>
    <x v="0"/>
    <x v="0"/>
    <s v="Gabinete do Presidente"/>
    <x v="0"/>
    <x v="0"/>
    <x v="0"/>
    <x v="0"/>
    <x v="0"/>
    <x v="0"/>
    <x v="0"/>
    <s v="000000"/>
    <x v="0"/>
    <x v="0"/>
    <x v="0"/>
    <x v="0"/>
    <s v="Ajuda de custo a favor do senhor Moisés Landim pela sua deslocação em missão de serviço a cidade da Praia no dia 17, 22 e 24 de fevereiro de 2023 , conforme justificativo em anexo."/>
  </r>
  <r>
    <x v="0"/>
    <n v="0"/>
    <n v="0"/>
    <n v="0"/>
    <n v="113"/>
    <x v="3942"/>
    <x v="0"/>
    <x v="1"/>
    <x v="0"/>
    <s v="80.02.01"/>
    <x v="2"/>
    <x v="2"/>
    <x v="2"/>
    <s v="Retenções Iur"/>
    <s v="80.02.01"/>
    <s v="Retenções Iur"/>
    <s v="80.02.01"/>
    <x v="2"/>
    <x v="0"/>
    <x v="2"/>
    <x v="0"/>
    <x v="1"/>
    <x v="2"/>
    <x v="1"/>
    <x v="0"/>
    <x v="2"/>
    <s v="2023-03-22"/>
    <x v="0"/>
    <n v="113"/>
    <x v="0"/>
    <m/>
    <x v="0"/>
    <m/>
    <x v="2"/>
    <n v="100474696"/>
    <x v="0"/>
    <x v="0"/>
    <s v="Retenções Iur"/>
    <s v="ORI"/>
    <x v="0"/>
    <s v="RIUR"/>
    <x v="0"/>
    <x v="0"/>
    <x v="0"/>
    <x v="0"/>
    <x v="0"/>
    <x v="0"/>
    <x v="0"/>
    <x v="0"/>
    <x v="0"/>
    <x v="0"/>
    <x v="0"/>
    <s v="Retenções Iur"/>
    <x v="0"/>
    <x v="0"/>
    <x v="0"/>
    <x v="0"/>
    <x v="2"/>
    <x v="0"/>
    <x v="0"/>
    <s v="000000"/>
    <x v="0"/>
    <x v="1"/>
    <x v="0"/>
    <x v="0"/>
    <s v="RETENCAO OT"/>
  </r>
  <r>
    <x v="0"/>
    <n v="0"/>
    <n v="0"/>
    <n v="0"/>
    <n v="86812"/>
    <x v="3943"/>
    <x v="0"/>
    <x v="1"/>
    <x v="0"/>
    <s v="80.02.10.01"/>
    <x v="6"/>
    <x v="2"/>
    <x v="2"/>
    <s v="Outros"/>
    <s v="80.02.10"/>
    <s v="Outros"/>
    <s v="80.02.10"/>
    <x v="12"/>
    <x v="0"/>
    <x v="2"/>
    <x v="0"/>
    <x v="1"/>
    <x v="2"/>
    <x v="1"/>
    <x v="0"/>
    <x v="2"/>
    <s v="2023-03-22"/>
    <x v="0"/>
    <n v="8681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62"/>
    <x v="3944"/>
    <x v="0"/>
    <x v="1"/>
    <x v="0"/>
    <s v="80.02.10.02"/>
    <x v="7"/>
    <x v="2"/>
    <x v="2"/>
    <s v="Outros"/>
    <s v="80.02.10"/>
    <s v="Outros"/>
    <s v="80.02.10"/>
    <x v="13"/>
    <x v="0"/>
    <x v="2"/>
    <x v="0"/>
    <x v="1"/>
    <x v="2"/>
    <x v="1"/>
    <x v="0"/>
    <x v="2"/>
    <s v="2023-03-22"/>
    <x v="0"/>
    <n v="4162"/>
    <x v="0"/>
    <m/>
    <x v="0"/>
    <m/>
    <x v="7"/>
    <n v="100474707"/>
    <x v="0"/>
    <x v="0"/>
    <s v="Retençoes STAPS"/>
    <s v="ORI"/>
    <x v="0"/>
    <s v="RSND"/>
    <x v="0"/>
    <x v="0"/>
    <x v="0"/>
    <x v="0"/>
    <x v="0"/>
    <x v="0"/>
    <x v="0"/>
    <x v="0"/>
    <x v="0"/>
    <x v="0"/>
    <x v="0"/>
    <s v="Retençoes STAPS"/>
    <x v="0"/>
    <x v="0"/>
    <x v="0"/>
    <x v="0"/>
    <x v="2"/>
    <x v="0"/>
    <x v="0"/>
    <s v="000000"/>
    <x v="0"/>
    <x v="1"/>
    <x v="0"/>
    <x v="0"/>
    <s v="RETENCAO OT"/>
  </r>
  <r>
    <x v="0"/>
    <n v="0"/>
    <n v="0"/>
    <n v="0"/>
    <n v="281"/>
    <x v="3945"/>
    <x v="0"/>
    <x v="1"/>
    <x v="0"/>
    <s v="80.02.10.24"/>
    <x v="38"/>
    <x v="2"/>
    <x v="2"/>
    <s v="Outros"/>
    <s v="80.02.10"/>
    <s v="Outros"/>
    <s v="80.02.10"/>
    <x v="13"/>
    <x v="0"/>
    <x v="2"/>
    <x v="0"/>
    <x v="1"/>
    <x v="2"/>
    <x v="1"/>
    <x v="0"/>
    <x v="2"/>
    <s v="2023-03-22"/>
    <x v="0"/>
    <n v="281"/>
    <x v="0"/>
    <m/>
    <x v="0"/>
    <m/>
    <x v="51"/>
    <n v="100478987"/>
    <x v="0"/>
    <x v="0"/>
    <s v="Retenções SIACSA"/>
    <s v="ORI"/>
    <x v="0"/>
    <s v="SIACSA"/>
    <x v="0"/>
    <x v="0"/>
    <x v="0"/>
    <x v="0"/>
    <x v="0"/>
    <x v="0"/>
    <x v="0"/>
    <x v="0"/>
    <x v="0"/>
    <x v="0"/>
    <x v="0"/>
    <s v="Retenções SIACSA"/>
    <x v="0"/>
    <x v="0"/>
    <x v="0"/>
    <x v="0"/>
    <x v="2"/>
    <x v="0"/>
    <x v="0"/>
    <s v="000000"/>
    <x v="0"/>
    <x v="1"/>
    <x v="0"/>
    <x v="0"/>
    <s v="RETENCAO OT"/>
  </r>
  <r>
    <x v="0"/>
    <n v="0"/>
    <n v="0"/>
    <n v="0"/>
    <n v="12031"/>
    <x v="3946"/>
    <x v="0"/>
    <x v="1"/>
    <x v="0"/>
    <s v="80.02.10.26"/>
    <x v="3"/>
    <x v="2"/>
    <x v="2"/>
    <s v="Outros"/>
    <s v="80.02.10"/>
    <s v="Outros"/>
    <s v="80.02.10"/>
    <x v="3"/>
    <x v="0"/>
    <x v="2"/>
    <x v="2"/>
    <x v="1"/>
    <x v="2"/>
    <x v="1"/>
    <x v="0"/>
    <x v="2"/>
    <s v="2023-03-22"/>
    <x v="0"/>
    <n v="12031"/>
    <x v="0"/>
    <m/>
    <x v="0"/>
    <m/>
    <x v="3"/>
    <n v="100479277"/>
    <x v="0"/>
    <x v="0"/>
    <s v="Retenção Sansung"/>
    <s v="ORI"/>
    <x v="0"/>
    <s v="RS"/>
    <x v="0"/>
    <x v="0"/>
    <x v="0"/>
    <x v="0"/>
    <x v="0"/>
    <x v="0"/>
    <x v="0"/>
    <x v="0"/>
    <x v="0"/>
    <x v="0"/>
    <x v="0"/>
    <s v="Retenção Sansung"/>
    <x v="0"/>
    <x v="0"/>
    <x v="0"/>
    <x v="0"/>
    <x v="2"/>
    <x v="0"/>
    <x v="0"/>
    <s v="000000"/>
    <x v="0"/>
    <x v="1"/>
    <x v="0"/>
    <x v="0"/>
    <s v="RETENCAO OT"/>
  </r>
  <r>
    <x v="2"/>
    <n v="0"/>
    <n v="0"/>
    <n v="0"/>
    <n v="130000"/>
    <x v="3947"/>
    <x v="0"/>
    <x v="0"/>
    <x v="0"/>
    <s v="01.27.06.42"/>
    <x v="57"/>
    <x v="4"/>
    <x v="5"/>
    <s v="Requalificação Urbana e habitação"/>
    <s v="01.27.06"/>
    <s v="Requalificação Urbana e habitação"/>
    <s v="01.27.06"/>
    <x v="18"/>
    <x v="0"/>
    <x v="0"/>
    <x v="0"/>
    <x v="0"/>
    <x v="1"/>
    <x v="2"/>
    <x v="0"/>
    <x v="7"/>
    <s v="2023-08-04"/>
    <x v="2"/>
    <n v="130000"/>
    <x v="0"/>
    <m/>
    <x v="0"/>
    <m/>
    <x v="118"/>
    <n v="100478706"/>
    <x v="0"/>
    <x v="0"/>
    <s v="Manutenção do Estádio Municipal/Campos Futebol 11"/>
    <s v="ORI"/>
    <x v="0"/>
    <s v="MCF"/>
    <x v="0"/>
    <x v="0"/>
    <x v="0"/>
    <x v="0"/>
    <x v="0"/>
    <x v="0"/>
    <x v="0"/>
    <x v="0"/>
    <x v="0"/>
    <x v="0"/>
    <x v="0"/>
    <s v="Manutenção do Estádio Municipal/Campos Futebol 11"/>
    <x v="0"/>
    <x v="0"/>
    <x v="0"/>
    <x v="0"/>
    <x v="1"/>
    <x v="0"/>
    <x v="0"/>
    <s v="000000"/>
    <x v="0"/>
    <x v="0"/>
    <x v="0"/>
    <x v="0"/>
    <s v="Pagamento a favor da empresa Construção Furtado Fernandes, pela aquisição de serviços de mão de obra a reabilitação de estádio Municipal, conforme anexo."/>
  </r>
  <r>
    <x v="2"/>
    <n v="0"/>
    <n v="0"/>
    <n v="0"/>
    <n v="156600"/>
    <x v="3948"/>
    <x v="0"/>
    <x v="0"/>
    <x v="0"/>
    <s v="01.27.02.15"/>
    <x v="10"/>
    <x v="4"/>
    <x v="5"/>
    <s v="Saneamento básico"/>
    <s v="01.27.02"/>
    <s v="Saneamento básico"/>
    <s v="01.27.02"/>
    <x v="20"/>
    <x v="0"/>
    <x v="0"/>
    <x v="0"/>
    <x v="0"/>
    <x v="1"/>
    <x v="2"/>
    <x v="0"/>
    <x v="5"/>
    <s v="2023-05-10"/>
    <x v="1"/>
    <n v="156600"/>
    <x v="0"/>
    <m/>
    <x v="0"/>
    <m/>
    <x v="52"/>
    <n v="100479452"/>
    <x v="0"/>
    <x v="0"/>
    <s v="Transferência de Residuos Aterro Santiago"/>
    <s v="ORI"/>
    <x v="0"/>
    <m/>
    <x v="0"/>
    <x v="0"/>
    <x v="0"/>
    <x v="0"/>
    <x v="0"/>
    <x v="0"/>
    <x v="0"/>
    <x v="0"/>
    <x v="0"/>
    <x v="0"/>
    <x v="0"/>
    <s v="Transferência de Residuos Aterro Santiago"/>
    <x v="0"/>
    <x v="0"/>
    <x v="0"/>
    <x v="0"/>
    <x v="1"/>
    <x v="0"/>
    <x v="0"/>
    <s v="000899"/>
    <x v="0"/>
    <x v="0"/>
    <x v="0"/>
    <x v="0"/>
    <s v=" Pagamento a favor da Newash Automóvel, pela aquisição de pneus para a viatura afeto a transferência de resíduos sólidos urbanos para o aterro sanitário da CMSM, conforme proposta em anexo.   "/>
  </r>
  <r>
    <x v="0"/>
    <n v="0"/>
    <n v="0"/>
    <n v="0"/>
    <n v="6000"/>
    <x v="3949"/>
    <x v="0"/>
    <x v="0"/>
    <x v="0"/>
    <s v="03.16.15"/>
    <x v="0"/>
    <x v="0"/>
    <x v="0"/>
    <s v="Direção Financeira"/>
    <s v="03.16.15"/>
    <s v="Direção Financeira"/>
    <s v="03.16.15"/>
    <x v="40"/>
    <x v="0"/>
    <x v="0"/>
    <x v="7"/>
    <x v="0"/>
    <x v="0"/>
    <x v="0"/>
    <x v="0"/>
    <x v="5"/>
    <s v="2023-05-30"/>
    <x v="1"/>
    <n v="6000"/>
    <x v="0"/>
    <m/>
    <x v="0"/>
    <m/>
    <x v="8"/>
    <n v="100474914"/>
    <x v="0"/>
    <x v="0"/>
    <s v="Direção Financeira"/>
    <s v="ORI"/>
    <x v="0"/>
    <m/>
    <x v="0"/>
    <x v="0"/>
    <x v="0"/>
    <x v="0"/>
    <x v="0"/>
    <x v="0"/>
    <x v="0"/>
    <x v="0"/>
    <x v="0"/>
    <x v="0"/>
    <x v="0"/>
    <s v="Direção Financeira"/>
    <x v="0"/>
    <x v="0"/>
    <x v="0"/>
    <x v="0"/>
    <x v="0"/>
    <x v="0"/>
    <x v="0"/>
    <s v="000000"/>
    <x v="0"/>
    <x v="0"/>
    <x v="0"/>
    <x v="0"/>
    <s v="Despesa pela emissão de passaporte eletrónico de serviço do Sr. Anildo Lopes Landim Rodrigues, confrome proposta em anexo."/>
  </r>
  <r>
    <x v="0"/>
    <n v="0"/>
    <n v="0"/>
    <n v="0"/>
    <n v="32500"/>
    <x v="3950"/>
    <x v="0"/>
    <x v="0"/>
    <x v="0"/>
    <s v="01.27.02.11"/>
    <x v="21"/>
    <x v="4"/>
    <x v="5"/>
    <s v="Saneamento básico"/>
    <s v="01.27.02"/>
    <s v="Saneamento básico"/>
    <s v="01.27.02"/>
    <x v="21"/>
    <x v="0"/>
    <x v="5"/>
    <x v="8"/>
    <x v="0"/>
    <x v="1"/>
    <x v="0"/>
    <x v="0"/>
    <x v="5"/>
    <s v="2023-05-30"/>
    <x v="1"/>
    <n v="325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maio 2023, conforme contratos em anexo. "/>
  </r>
  <r>
    <x v="0"/>
    <n v="0"/>
    <n v="0"/>
    <n v="0"/>
    <n v="1216"/>
    <x v="3950"/>
    <x v="0"/>
    <x v="0"/>
    <x v="0"/>
    <s v="01.27.02.11"/>
    <x v="21"/>
    <x v="4"/>
    <x v="5"/>
    <s v="Saneamento básico"/>
    <s v="01.27.02"/>
    <s v="Saneamento básico"/>
    <s v="01.27.02"/>
    <x v="21"/>
    <x v="0"/>
    <x v="5"/>
    <x v="8"/>
    <x v="0"/>
    <x v="1"/>
    <x v="0"/>
    <x v="0"/>
    <x v="5"/>
    <s v="2023-05-30"/>
    <x v="1"/>
    <n v="1216"/>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maio 2023, conforme contratos em anexo. "/>
  </r>
  <r>
    <x v="0"/>
    <n v="0"/>
    <n v="0"/>
    <n v="0"/>
    <n v="182904"/>
    <x v="3950"/>
    <x v="0"/>
    <x v="0"/>
    <x v="0"/>
    <s v="01.27.02.11"/>
    <x v="21"/>
    <x v="4"/>
    <x v="5"/>
    <s v="Saneamento básico"/>
    <s v="01.27.02"/>
    <s v="Saneamento básico"/>
    <s v="01.27.02"/>
    <x v="21"/>
    <x v="0"/>
    <x v="5"/>
    <x v="8"/>
    <x v="0"/>
    <x v="1"/>
    <x v="0"/>
    <x v="0"/>
    <x v="5"/>
    <s v="2023-05-30"/>
    <x v="1"/>
    <n v="182904"/>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maio 2023, conforme contratos em anexo. "/>
  </r>
  <r>
    <x v="2"/>
    <n v="0"/>
    <n v="0"/>
    <n v="0"/>
    <n v="41171"/>
    <x v="3951"/>
    <x v="0"/>
    <x v="0"/>
    <x v="0"/>
    <s v="01.27.01.06"/>
    <x v="35"/>
    <x v="4"/>
    <x v="5"/>
    <s v="Ordenamento território"/>
    <s v="01.27.01"/>
    <s v="Ordenamento território"/>
    <s v="01.27.01"/>
    <x v="18"/>
    <x v="0"/>
    <x v="0"/>
    <x v="0"/>
    <x v="0"/>
    <x v="1"/>
    <x v="2"/>
    <x v="0"/>
    <x v="4"/>
    <s v="2023-06-06"/>
    <x v="1"/>
    <n v="41171"/>
    <x v="0"/>
    <m/>
    <x v="0"/>
    <m/>
    <x v="0"/>
    <n v="100476920"/>
    <x v="0"/>
    <x v="0"/>
    <s v="Infraestruturação da Zona do Bácio"/>
    <s v="ORI"/>
    <x v="0"/>
    <m/>
    <x v="0"/>
    <x v="0"/>
    <x v="0"/>
    <x v="0"/>
    <x v="0"/>
    <x v="0"/>
    <x v="0"/>
    <x v="0"/>
    <x v="0"/>
    <x v="0"/>
    <x v="0"/>
    <s v="Infraestruturação da Zona do Bácio"/>
    <x v="0"/>
    <x v="0"/>
    <x v="0"/>
    <x v="0"/>
    <x v="1"/>
    <x v="0"/>
    <x v="0"/>
    <s v="000000"/>
    <x v="0"/>
    <x v="0"/>
    <x v="0"/>
    <x v="0"/>
    <s v="Pagamento a favor de Felisberto Carvalho Auto, pela aquisição de Combustível, destinados as viaturas afeto a obra de desasoriamento de dique e apanha de areia para o calcetamento da rua nº2 de Achada Bacio, conforme proposta em anexo.    "/>
  </r>
  <r>
    <x v="0"/>
    <n v="0"/>
    <n v="0"/>
    <n v="0"/>
    <n v="2484"/>
    <x v="3952"/>
    <x v="0"/>
    <x v="0"/>
    <x v="0"/>
    <s v="03.16.15"/>
    <x v="0"/>
    <x v="0"/>
    <x v="0"/>
    <s v="Direção Financeira"/>
    <s v="03.16.15"/>
    <s v="Direção Financeira"/>
    <s v="03.16.15"/>
    <x v="44"/>
    <x v="0"/>
    <x v="0"/>
    <x v="7"/>
    <x v="0"/>
    <x v="0"/>
    <x v="0"/>
    <x v="0"/>
    <x v="4"/>
    <s v="2023-06-13"/>
    <x v="1"/>
    <n v="2484"/>
    <x v="0"/>
    <m/>
    <x v="0"/>
    <m/>
    <x v="29"/>
    <n v="100391565"/>
    <x v="0"/>
    <x v="0"/>
    <s v="Direção Financeira"/>
    <s v="ORI"/>
    <x v="0"/>
    <m/>
    <x v="0"/>
    <x v="0"/>
    <x v="0"/>
    <x v="0"/>
    <x v="0"/>
    <x v="0"/>
    <x v="0"/>
    <x v="0"/>
    <x v="0"/>
    <x v="0"/>
    <x v="0"/>
    <s v="Direção Financeira"/>
    <x v="0"/>
    <x v="0"/>
    <x v="0"/>
    <x v="0"/>
    <x v="0"/>
    <x v="0"/>
    <x v="0"/>
    <s v="000000"/>
    <x v="0"/>
    <x v="0"/>
    <x v="0"/>
    <x v="0"/>
    <s v="Pagamento a favor da INCV, referente a publicação no B:O IIª serie, do extrato de despacho nº09/2023, a promoção da Dr.ª Ivone Batista Carvalho, Técnica Sénior nível I para Nível II, conforme anexo."/>
  </r>
  <r>
    <x v="2"/>
    <n v="0"/>
    <n v="0"/>
    <n v="0"/>
    <n v="8000"/>
    <x v="3953"/>
    <x v="0"/>
    <x v="0"/>
    <x v="0"/>
    <s v="01.25.02.23"/>
    <x v="12"/>
    <x v="1"/>
    <x v="1"/>
    <s v="desporto"/>
    <s v="01.25.02"/>
    <s v="desporto"/>
    <s v="01.25.02"/>
    <x v="18"/>
    <x v="0"/>
    <x v="0"/>
    <x v="0"/>
    <x v="0"/>
    <x v="1"/>
    <x v="2"/>
    <x v="0"/>
    <x v="4"/>
    <s v="2023-06-22"/>
    <x v="1"/>
    <n v="8000"/>
    <x v="0"/>
    <m/>
    <x v="0"/>
    <m/>
    <x v="448"/>
    <n v="100479503"/>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do Sr. David Tavares de Associação Desportiva e Recrativa Rock, referente ao pagamento da inscrição das equipas sénior e sub-18 masculino no campeonato regional Santiago Norte de basquetebol, confrome anexo.  "/>
  </r>
  <r>
    <x v="0"/>
    <n v="0"/>
    <n v="0"/>
    <n v="0"/>
    <n v="1974739"/>
    <x v="3954"/>
    <x v="0"/>
    <x v="1"/>
    <x v="0"/>
    <s v="03.03.10"/>
    <x v="4"/>
    <x v="0"/>
    <x v="3"/>
    <s v="Receitas Da Câmara"/>
    <s v="03.03.10"/>
    <s v="Receitas Da Câmara"/>
    <s v="03.03.10"/>
    <x v="45"/>
    <x v="0"/>
    <x v="6"/>
    <x v="11"/>
    <x v="0"/>
    <x v="0"/>
    <x v="1"/>
    <x v="0"/>
    <x v="4"/>
    <s v="2023-06-20"/>
    <x v="1"/>
    <n v="1974739"/>
    <x v="0"/>
    <m/>
    <x v="0"/>
    <m/>
    <x v="8"/>
    <n v="100474914"/>
    <x v="0"/>
    <x v="0"/>
    <s v="Receitas Da Câmara"/>
    <s v="EXT"/>
    <x v="0"/>
    <s v="RDC"/>
    <x v="0"/>
    <x v="0"/>
    <x v="0"/>
    <x v="0"/>
    <x v="0"/>
    <x v="0"/>
    <x v="0"/>
    <x v="0"/>
    <x v="0"/>
    <x v="0"/>
    <x v="0"/>
    <s v="Receitas Da Câmara"/>
    <x v="0"/>
    <x v="0"/>
    <x v="0"/>
    <x v="0"/>
    <x v="0"/>
    <x v="0"/>
    <x v="0"/>
    <s v="000000"/>
    <x v="0"/>
    <x v="0"/>
    <x v="0"/>
    <x v="0"/>
    <s v="Transferência FFM, referente ao mês de junho 2023, conforme anexo. "/>
  </r>
  <r>
    <x v="0"/>
    <n v="0"/>
    <n v="0"/>
    <n v="0"/>
    <n v="39891"/>
    <x v="3955"/>
    <x v="0"/>
    <x v="0"/>
    <x v="0"/>
    <s v="03.16.15"/>
    <x v="0"/>
    <x v="0"/>
    <x v="0"/>
    <s v="Direção Financeira"/>
    <s v="03.16.15"/>
    <s v="Direção Financeira"/>
    <s v="03.16.15"/>
    <x v="0"/>
    <x v="0"/>
    <x v="0"/>
    <x v="0"/>
    <x v="0"/>
    <x v="0"/>
    <x v="0"/>
    <x v="0"/>
    <x v="7"/>
    <s v="2023-08-04"/>
    <x v="2"/>
    <n v="3989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17567"/>
    <x v="3956"/>
    <x v="0"/>
    <x v="0"/>
    <x v="0"/>
    <s v="03.16.15"/>
    <x v="0"/>
    <x v="0"/>
    <x v="0"/>
    <s v="Direção Financeira"/>
    <s v="03.16.15"/>
    <s v="Direção Financeira"/>
    <s v="03.16.15"/>
    <x v="15"/>
    <x v="0"/>
    <x v="0"/>
    <x v="0"/>
    <x v="0"/>
    <x v="0"/>
    <x v="0"/>
    <x v="0"/>
    <x v="11"/>
    <s v="2023-09-06"/>
    <x v="2"/>
    <n v="17567"/>
    <x v="0"/>
    <m/>
    <x v="0"/>
    <m/>
    <x v="152"/>
    <n v="100475220"/>
    <x v="0"/>
    <x v="0"/>
    <s v="Direção Financeira"/>
    <s v="ORI"/>
    <x v="0"/>
    <m/>
    <x v="0"/>
    <x v="0"/>
    <x v="0"/>
    <x v="0"/>
    <x v="0"/>
    <x v="0"/>
    <x v="0"/>
    <x v="0"/>
    <x v="0"/>
    <x v="0"/>
    <x v="0"/>
    <s v="Direção Financeira"/>
    <x v="0"/>
    <x v="0"/>
    <x v="0"/>
    <x v="0"/>
    <x v="0"/>
    <x v="0"/>
    <x v="0"/>
    <s v="000000"/>
    <x v="0"/>
    <x v="0"/>
    <x v="0"/>
    <x v="0"/>
    <s v="Pagamento á Drogaria Tchukbest Holding, pela aquisição de materiais de construção e canalizações e pintura no Paços do Concelho, conforme fatura e proposta am anexo."/>
  </r>
  <r>
    <x v="0"/>
    <n v="0"/>
    <n v="0"/>
    <n v="0"/>
    <n v="116828"/>
    <x v="3957"/>
    <x v="0"/>
    <x v="1"/>
    <x v="0"/>
    <s v="80.02.01"/>
    <x v="2"/>
    <x v="2"/>
    <x v="2"/>
    <s v="Retenções Iur"/>
    <s v="80.02.01"/>
    <s v="Retenções Iur"/>
    <s v="80.02.01"/>
    <x v="2"/>
    <x v="0"/>
    <x v="2"/>
    <x v="0"/>
    <x v="1"/>
    <x v="2"/>
    <x v="1"/>
    <x v="0"/>
    <x v="7"/>
    <s v="2023-08-28"/>
    <x v="2"/>
    <n v="116828"/>
    <x v="0"/>
    <m/>
    <x v="0"/>
    <m/>
    <x v="2"/>
    <n v="100474696"/>
    <x v="0"/>
    <x v="0"/>
    <s v="Retenções Iur"/>
    <s v="ORI"/>
    <x v="0"/>
    <s v="RIUR"/>
    <x v="0"/>
    <x v="0"/>
    <x v="0"/>
    <x v="0"/>
    <x v="0"/>
    <x v="0"/>
    <x v="0"/>
    <x v="0"/>
    <x v="0"/>
    <x v="0"/>
    <x v="0"/>
    <s v="Retenções Iur"/>
    <x v="0"/>
    <x v="0"/>
    <x v="0"/>
    <x v="0"/>
    <x v="2"/>
    <x v="0"/>
    <x v="0"/>
    <s v="000000"/>
    <x v="0"/>
    <x v="1"/>
    <x v="0"/>
    <x v="0"/>
    <s v="RETENCAO OT"/>
  </r>
  <r>
    <x v="0"/>
    <n v="0"/>
    <n v="0"/>
    <n v="0"/>
    <n v="2283"/>
    <x v="3958"/>
    <x v="0"/>
    <x v="1"/>
    <x v="0"/>
    <s v="80.02.10.26"/>
    <x v="3"/>
    <x v="2"/>
    <x v="2"/>
    <s v="Outros"/>
    <s v="80.02.10"/>
    <s v="Outros"/>
    <s v="80.02.10"/>
    <x v="3"/>
    <x v="0"/>
    <x v="2"/>
    <x v="2"/>
    <x v="1"/>
    <x v="2"/>
    <x v="1"/>
    <x v="0"/>
    <x v="7"/>
    <s v="2023-08-28"/>
    <x v="2"/>
    <n v="2283"/>
    <x v="0"/>
    <m/>
    <x v="0"/>
    <m/>
    <x v="3"/>
    <n v="100479277"/>
    <x v="0"/>
    <x v="0"/>
    <s v="Retenção Sansung"/>
    <s v="ORI"/>
    <x v="0"/>
    <s v="RS"/>
    <x v="0"/>
    <x v="0"/>
    <x v="0"/>
    <x v="0"/>
    <x v="0"/>
    <x v="0"/>
    <x v="0"/>
    <x v="0"/>
    <x v="0"/>
    <x v="0"/>
    <x v="0"/>
    <s v="Retenção Sansung"/>
    <x v="0"/>
    <x v="0"/>
    <x v="0"/>
    <x v="0"/>
    <x v="2"/>
    <x v="0"/>
    <x v="0"/>
    <s v="000000"/>
    <x v="0"/>
    <x v="1"/>
    <x v="0"/>
    <x v="0"/>
    <s v="RETENCAO OT"/>
  </r>
  <r>
    <x v="0"/>
    <n v="0"/>
    <n v="0"/>
    <n v="0"/>
    <n v="2300"/>
    <x v="3959"/>
    <x v="0"/>
    <x v="1"/>
    <x v="0"/>
    <s v="80.02.01"/>
    <x v="2"/>
    <x v="2"/>
    <x v="2"/>
    <s v="Retenções Iur"/>
    <s v="80.02.01"/>
    <s v="Retenções Iur"/>
    <s v="80.02.01"/>
    <x v="2"/>
    <x v="0"/>
    <x v="2"/>
    <x v="0"/>
    <x v="1"/>
    <x v="2"/>
    <x v="1"/>
    <x v="0"/>
    <x v="7"/>
    <s v="2023-08-28"/>
    <x v="2"/>
    <n v="2300"/>
    <x v="0"/>
    <m/>
    <x v="0"/>
    <m/>
    <x v="2"/>
    <n v="100474696"/>
    <x v="0"/>
    <x v="0"/>
    <s v="Retenções Iur"/>
    <s v="ORI"/>
    <x v="0"/>
    <s v="RIUR"/>
    <x v="0"/>
    <x v="0"/>
    <x v="0"/>
    <x v="0"/>
    <x v="0"/>
    <x v="0"/>
    <x v="0"/>
    <x v="0"/>
    <x v="0"/>
    <x v="0"/>
    <x v="0"/>
    <s v="Retenções Iur"/>
    <x v="0"/>
    <x v="0"/>
    <x v="0"/>
    <x v="0"/>
    <x v="2"/>
    <x v="0"/>
    <x v="0"/>
    <s v="000000"/>
    <x v="0"/>
    <x v="1"/>
    <x v="0"/>
    <x v="0"/>
    <s v="RETENCAO OT"/>
  </r>
  <r>
    <x v="2"/>
    <n v="0"/>
    <n v="0"/>
    <n v="0"/>
    <n v="6750"/>
    <x v="3960"/>
    <x v="0"/>
    <x v="0"/>
    <x v="0"/>
    <s v="01.28.01.08"/>
    <x v="43"/>
    <x v="6"/>
    <x v="7"/>
    <s v="Habitação Social"/>
    <s v="01.28.01"/>
    <s v="Habitação Social"/>
    <s v="01.28.01"/>
    <x v="18"/>
    <x v="0"/>
    <x v="0"/>
    <x v="0"/>
    <x v="0"/>
    <x v="1"/>
    <x v="2"/>
    <x v="0"/>
    <x v="11"/>
    <s v="2023-09-21"/>
    <x v="2"/>
    <n v="6750"/>
    <x v="0"/>
    <m/>
    <x v="0"/>
    <m/>
    <x v="2"/>
    <n v="100474696"/>
    <x v="0"/>
    <x v="2"/>
    <s v="Habitações Sociais"/>
    <s v="ORI"/>
    <x v="0"/>
    <s v="HS"/>
    <x v="0"/>
    <x v="0"/>
    <x v="0"/>
    <x v="0"/>
    <x v="0"/>
    <x v="0"/>
    <x v="0"/>
    <x v="0"/>
    <x v="0"/>
    <x v="0"/>
    <x v="0"/>
    <s v="Habitações Sociais"/>
    <x v="0"/>
    <x v="0"/>
    <x v="0"/>
    <x v="0"/>
    <x v="1"/>
    <x v="0"/>
    <x v="0"/>
    <s v="000000"/>
    <x v="0"/>
    <x v="0"/>
    <x v="2"/>
    <x v="0"/>
    <s v="Pagamento referente a trabalhos de construção de murros de proteção de habitação social, conforme proposta em anexo."/>
  </r>
  <r>
    <x v="2"/>
    <n v="0"/>
    <n v="0"/>
    <n v="0"/>
    <n v="38250"/>
    <x v="3960"/>
    <x v="0"/>
    <x v="0"/>
    <x v="0"/>
    <s v="01.28.01.08"/>
    <x v="43"/>
    <x v="6"/>
    <x v="7"/>
    <s v="Habitação Social"/>
    <s v="01.28.01"/>
    <s v="Habitação Social"/>
    <s v="01.28.01"/>
    <x v="18"/>
    <x v="0"/>
    <x v="0"/>
    <x v="0"/>
    <x v="0"/>
    <x v="1"/>
    <x v="2"/>
    <x v="0"/>
    <x v="11"/>
    <s v="2023-09-21"/>
    <x v="2"/>
    <n v="38250"/>
    <x v="0"/>
    <m/>
    <x v="0"/>
    <m/>
    <x v="449"/>
    <n v="100478272"/>
    <x v="0"/>
    <x v="0"/>
    <s v="Habitações Sociais"/>
    <s v="ORI"/>
    <x v="0"/>
    <s v="HS"/>
    <x v="0"/>
    <x v="0"/>
    <x v="0"/>
    <x v="0"/>
    <x v="0"/>
    <x v="0"/>
    <x v="0"/>
    <x v="0"/>
    <x v="0"/>
    <x v="0"/>
    <x v="0"/>
    <s v="Habitações Sociais"/>
    <x v="0"/>
    <x v="0"/>
    <x v="0"/>
    <x v="0"/>
    <x v="1"/>
    <x v="0"/>
    <x v="0"/>
    <s v="000000"/>
    <x v="0"/>
    <x v="0"/>
    <x v="0"/>
    <x v="0"/>
    <s v="Pagamento referente a trabalhos de construção de murros de proteção de habitação social, conforme proposta em anexo."/>
  </r>
  <r>
    <x v="0"/>
    <n v="0"/>
    <n v="0"/>
    <n v="0"/>
    <n v="28621"/>
    <x v="3961"/>
    <x v="0"/>
    <x v="0"/>
    <x v="0"/>
    <s v="01.25.01.10"/>
    <x v="11"/>
    <x v="1"/>
    <x v="1"/>
    <s v="Educação"/>
    <s v="01.25.01"/>
    <s v="Educação"/>
    <s v="01.25.01"/>
    <x v="21"/>
    <x v="0"/>
    <x v="5"/>
    <x v="8"/>
    <x v="0"/>
    <x v="1"/>
    <x v="0"/>
    <x v="0"/>
    <x v="8"/>
    <s v="2023-10-23"/>
    <x v="3"/>
    <n v="28621"/>
    <x v="0"/>
    <m/>
    <x v="0"/>
    <m/>
    <x v="167"/>
    <n v="100391760"/>
    <x v="0"/>
    <x v="0"/>
    <s v="Transporte escolar"/>
    <s v="ORI"/>
    <x v="0"/>
    <m/>
    <x v="0"/>
    <x v="0"/>
    <x v="0"/>
    <x v="0"/>
    <x v="0"/>
    <x v="0"/>
    <x v="0"/>
    <x v="0"/>
    <x v="0"/>
    <x v="0"/>
    <x v="0"/>
    <s v="Transporte escolar"/>
    <x v="0"/>
    <x v="0"/>
    <x v="0"/>
    <x v="0"/>
    <x v="1"/>
    <x v="0"/>
    <x v="0"/>
    <s v="000000"/>
    <x v="0"/>
    <x v="0"/>
    <x v="0"/>
    <x v="0"/>
    <s v="Aquisição de peças para viaturas de transporte escolar, conforme proposta em anexo."/>
  </r>
  <r>
    <x v="0"/>
    <n v="0"/>
    <n v="0"/>
    <n v="0"/>
    <n v="25000"/>
    <x v="3962"/>
    <x v="0"/>
    <x v="0"/>
    <x v="0"/>
    <s v="01.25.04.22"/>
    <x v="17"/>
    <x v="1"/>
    <x v="1"/>
    <s v="Cultura"/>
    <s v="01.25.04"/>
    <s v="Cultura"/>
    <s v="01.25.04"/>
    <x v="21"/>
    <x v="0"/>
    <x v="5"/>
    <x v="8"/>
    <x v="0"/>
    <x v="1"/>
    <x v="0"/>
    <x v="0"/>
    <x v="8"/>
    <s v="2023-10-25"/>
    <x v="3"/>
    <n v="25000"/>
    <x v="0"/>
    <m/>
    <x v="0"/>
    <m/>
    <x v="450"/>
    <n v="100476962"/>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o Sr. Jordane Celestino Gonçalves, pelo uso do seu aparelho de som na realização de tarde cutural na localidade de Espinho Branco dia 21 outubro de 2023, confrome anexo.   "/>
  </r>
  <r>
    <x v="0"/>
    <n v="0"/>
    <n v="0"/>
    <n v="0"/>
    <n v="138000"/>
    <x v="3963"/>
    <x v="0"/>
    <x v="0"/>
    <x v="0"/>
    <s v="03.16.15"/>
    <x v="0"/>
    <x v="0"/>
    <x v="0"/>
    <s v="Direção Financeira"/>
    <s v="03.16.15"/>
    <s v="Direção Financeira"/>
    <s v="03.16.15"/>
    <x v="39"/>
    <x v="0"/>
    <x v="0"/>
    <x v="7"/>
    <x v="0"/>
    <x v="0"/>
    <x v="0"/>
    <x v="0"/>
    <x v="9"/>
    <s v="2023-11-06"/>
    <x v="3"/>
    <n v="138000"/>
    <x v="0"/>
    <m/>
    <x v="0"/>
    <m/>
    <x v="451"/>
    <n v="100477395"/>
    <x v="0"/>
    <x v="0"/>
    <s v="Direção Financeira"/>
    <s v="ORI"/>
    <x v="0"/>
    <m/>
    <x v="0"/>
    <x v="0"/>
    <x v="0"/>
    <x v="0"/>
    <x v="0"/>
    <x v="0"/>
    <x v="0"/>
    <x v="0"/>
    <x v="0"/>
    <x v="0"/>
    <x v="0"/>
    <s v="Direção Financeira"/>
    <x v="0"/>
    <x v="0"/>
    <x v="0"/>
    <x v="0"/>
    <x v="0"/>
    <x v="0"/>
    <x v="0"/>
    <s v="000000"/>
    <x v="0"/>
    <x v="0"/>
    <x v="0"/>
    <x v="0"/>
    <s v="Pagamento pela aquisição de serviços de estudo de reestruturação de crédito, conforme proposta em anexo."/>
  </r>
  <r>
    <x v="0"/>
    <n v="0"/>
    <n v="0"/>
    <n v="0"/>
    <n v="8450"/>
    <x v="3964"/>
    <x v="0"/>
    <x v="1"/>
    <x v="0"/>
    <s v="03.03.10"/>
    <x v="4"/>
    <x v="0"/>
    <x v="3"/>
    <s v="Receitas Da Câmara"/>
    <s v="03.03.10"/>
    <s v="Receitas Da Câmara"/>
    <s v="03.03.10"/>
    <x v="6"/>
    <x v="0"/>
    <x v="3"/>
    <x v="3"/>
    <x v="0"/>
    <x v="0"/>
    <x v="1"/>
    <x v="0"/>
    <x v="8"/>
    <s v="2023-10-25"/>
    <x v="3"/>
    <n v="8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3965"/>
    <x v="0"/>
    <x v="1"/>
    <x v="0"/>
    <s v="03.03.10"/>
    <x v="4"/>
    <x v="0"/>
    <x v="3"/>
    <s v="Receitas Da Câmara"/>
    <s v="03.03.10"/>
    <s v="Receitas Da Câmara"/>
    <s v="03.03.10"/>
    <x v="28"/>
    <x v="0"/>
    <x v="3"/>
    <x v="3"/>
    <x v="0"/>
    <x v="0"/>
    <x v="1"/>
    <x v="0"/>
    <x v="8"/>
    <s v="2023-10-25"/>
    <x v="3"/>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
    <x v="3966"/>
    <x v="0"/>
    <x v="1"/>
    <x v="0"/>
    <s v="03.03.10"/>
    <x v="4"/>
    <x v="0"/>
    <x v="3"/>
    <s v="Receitas Da Câmara"/>
    <s v="03.03.10"/>
    <s v="Receitas Da Câmara"/>
    <s v="03.03.10"/>
    <x v="23"/>
    <x v="0"/>
    <x v="3"/>
    <x v="9"/>
    <x v="0"/>
    <x v="0"/>
    <x v="1"/>
    <x v="0"/>
    <x v="8"/>
    <s v="2023-10-25"/>
    <x v="3"/>
    <n v="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3967"/>
    <x v="0"/>
    <x v="1"/>
    <x v="0"/>
    <s v="03.03.10"/>
    <x v="4"/>
    <x v="0"/>
    <x v="3"/>
    <s v="Receitas Da Câmara"/>
    <s v="03.03.10"/>
    <s v="Receitas Da Câmara"/>
    <s v="03.03.10"/>
    <x v="10"/>
    <x v="0"/>
    <x v="3"/>
    <x v="5"/>
    <x v="0"/>
    <x v="0"/>
    <x v="1"/>
    <x v="0"/>
    <x v="8"/>
    <s v="2023-10-25"/>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3968"/>
    <x v="0"/>
    <x v="1"/>
    <x v="0"/>
    <s v="03.03.10"/>
    <x v="4"/>
    <x v="0"/>
    <x v="3"/>
    <s v="Receitas Da Câmara"/>
    <s v="03.03.10"/>
    <s v="Receitas Da Câmara"/>
    <s v="03.03.10"/>
    <x v="22"/>
    <x v="0"/>
    <x v="3"/>
    <x v="3"/>
    <x v="0"/>
    <x v="0"/>
    <x v="1"/>
    <x v="0"/>
    <x v="8"/>
    <s v="2023-10-25"/>
    <x v="3"/>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25"/>
    <x v="3969"/>
    <x v="0"/>
    <x v="1"/>
    <x v="0"/>
    <s v="03.03.10"/>
    <x v="4"/>
    <x v="0"/>
    <x v="3"/>
    <s v="Receitas Da Câmara"/>
    <s v="03.03.10"/>
    <s v="Receitas Da Câmara"/>
    <s v="03.03.10"/>
    <x v="9"/>
    <x v="0"/>
    <x v="3"/>
    <x v="3"/>
    <x v="0"/>
    <x v="0"/>
    <x v="1"/>
    <x v="0"/>
    <x v="8"/>
    <s v="2023-10-25"/>
    <x v="3"/>
    <n v="2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0"/>
    <x v="3970"/>
    <x v="0"/>
    <x v="1"/>
    <x v="0"/>
    <s v="03.03.10"/>
    <x v="4"/>
    <x v="0"/>
    <x v="3"/>
    <s v="Receitas Da Câmara"/>
    <s v="03.03.10"/>
    <s v="Receitas Da Câmara"/>
    <s v="03.03.10"/>
    <x v="7"/>
    <x v="0"/>
    <x v="3"/>
    <x v="3"/>
    <x v="0"/>
    <x v="0"/>
    <x v="1"/>
    <x v="0"/>
    <x v="8"/>
    <s v="2023-10-25"/>
    <x v="3"/>
    <n v="2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3971"/>
    <x v="0"/>
    <x v="1"/>
    <x v="0"/>
    <s v="03.03.10"/>
    <x v="4"/>
    <x v="0"/>
    <x v="3"/>
    <s v="Receitas Da Câmara"/>
    <s v="03.03.10"/>
    <s v="Receitas Da Câmara"/>
    <s v="03.03.10"/>
    <x v="4"/>
    <x v="0"/>
    <x v="3"/>
    <x v="3"/>
    <x v="0"/>
    <x v="0"/>
    <x v="1"/>
    <x v="0"/>
    <x v="8"/>
    <s v="2023-10-25"/>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0"/>
    <x v="3972"/>
    <x v="0"/>
    <x v="1"/>
    <x v="0"/>
    <s v="03.03.10"/>
    <x v="4"/>
    <x v="0"/>
    <x v="3"/>
    <s v="Receitas Da Câmara"/>
    <s v="03.03.10"/>
    <s v="Receitas Da Câmara"/>
    <s v="03.03.10"/>
    <x v="11"/>
    <x v="0"/>
    <x v="3"/>
    <x v="3"/>
    <x v="0"/>
    <x v="0"/>
    <x v="1"/>
    <x v="0"/>
    <x v="8"/>
    <s v="2023-10-25"/>
    <x v="3"/>
    <n v="2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3973"/>
    <x v="0"/>
    <x v="1"/>
    <x v="0"/>
    <s v="03.03.10"/>
    <x v="4"/>
    <x v="0"/>
    <x v="3"/>
    <s v="Receitas Da Câmara"/>
    <s v="03.03.10"/>
    <s v="Receitas Da Câmara"/>
    <s v="03.03.10"/>
    <x v="34"/>
    <x v="0"/>
    <x v="3"/>
    <x v="3"/>
    <x v="0"/>
    <x v="0"/>
    <x v="1"/>
    <x v="0"/>
    <x v="8"/>
    <s v="2023-10-25"/>
    <x v="3"/>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88"/>
    <x v="3974"/>
    <x v="0"/>
    <x v="1"/>
    <x v="0"/>
    <s v="03.03.10"/>
    <x v="4"/>
    <x v="0"/>
    <x v="3"/>
    <s v="Receitas Da Câmara"/>
    <s v="03.03.10"/>
    <s v="Receitas Da Câmara"/>
    <s v="03.03.10"/>
    <x v="8"/>
    <x v="0"/>
    <x v="0"/>
    <x v="0"/>
    <x v="0"/>
    <x v="0"/>
    <x v="1"/>
    <x v="0"/>
    <x v="8"/>
    <s v="2023-10-25"/>
    <x v="3"/>
    <n v="738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
    <x v="3975"/>
    <x v="0"/>
    <x v="1"/>
    <x v="0"/>
    <s v="03.03.10"/>
    <x v="4"/>
    <x v="0"/>
    <x v="3"/>
    <s v="Receitas Da Câmara"/>
    <s v="03.03.10"/>
    <s v="Receitas Da Câmara"/>
    <s v="03.03.10"/>
    <x v="30"/>
    <x v="0"/>
    <x v="3"/>
    <x v="9"/>
    <x v="0"/>
    <x v="0"/>
    <x v="1"/>
    <x v="0"/>
    <x v="8"/>
    <s v="2023-10-25"/>
    <x v="3"/>
    <n v="2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3976"/>
    <x v="0"/>
    <x v="1"/>
    <x v="0"/>
    <s v="03.03.10"/>
    <x v="4"/>
    <x v="0"/>
    <x v="3"/>
    <s v="Receitas Da Câmara"/>
    <s v="03.03.10"/>
    <s v="Receitas Da Câmara"/>
    <s v="03.03.10"/>
    <x v="6"/>
    <x v="0"/>
    <x v="3"/>
    <x v="3"/>
    <x v="0"/>
    <x v="0"/>
    <x v="1"/>
    <x v="0"/>
    <x v="8"/>
    <s v="2023-10-26"/>
    <x v="3"/>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10"/>
    <x v="3977"/>
    <x v="0"/>
    <x v="1"/>
    <x v="0"/>
    <s v="03.03.10"/>
    <x v="4"/>
    <x v="0"/>
    <x v="3"/>
    <s v="Receitas Da Câmara"/>
    <s v="03.03.10"/>
    <s v="Receitas Da Câmara"/>
    <s v="03.03.10"/>
    <x v="8"/>
    <x v="0"/>
    <x v="0"/>
    <x v="0"/>
    <x v="0"/>
    <x v="0"/>
    <x v="1"/>
    <x v="0"/>
    <x v="8"/>
    <s v="2023-10-26"/>
    <x v="3"/>
    <n v="4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
    <x v="3978"/>
    <x v="0"/>
    <x v="1"/>
    <x v="0"/>
    <s v="03.03.10"/>
    <x v="4"/>
    <x v="0"/>
    <x v="3"/>
    <s v="Receitas Da Câmara"/>
    <s v="03.03.10"/>
    <s v="Receitas Da Câmara"/>
    <s v="03.03.10"/>
    <x v="4"/>
    <x v="0"/>
    <x v="3"/>
    <x v="3"/>
    <x v="0"/>
    <x v="0"/>
    <x v="1"/>
    <x v="0"/>
    <x v="8"/>
    <s v="2023-10-26"/>
    <x v="3"/>
    <n v="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0"/>
    <x v="3979"/>
    <x v="0"/>
    <x v="1"/>
    <x v="0"/>
    <s v="03.03.10"/>
    <x v="4"/>
    <x v="0"/>
    <x v="3"/>
    <s v="Receitas Da Câmara"/>
    <s v="03.03.10"/>
    <s v="Receitas Da Câmara"/>
    <s v="03.03.10"/>
    <x v="11"/>
    <x v="0"/>
    <x v="3"/>
    <x v="3"/>
    <x v="0"/>
    <x v="0"/>
    <x v="1"/>
    <x v="0"/>
    <x v="8"/>
    <s v="2023-10-26"/>
    <x v="3"/>
    <n v="27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0000"/>
    <x v="3980"/>
    <x v="0"/>
    <x v="0"/>
    <x v="0"/>
    <s v="01.27.06.80"/>
    <x v="15"/>
    <x v="4"/>
    <x v="5"/>
    <s v="Requalificação Urbana e habitação"/>
    <s v="01.27.06"/>
    <s v="Requalificação Urbana e habitação"/>
    <s v="01.27.06"/>
    <x v="18"/>
    <x v="0"/>
    <x v="0"/>
    <x v="0"/>
    <x v="0"/>
    <x v="1"/>
    <x v="2"/>
    <x v="0"/>
    <x v="9"/>
    <s v="2023-11-16"/>
    <x v="3"/>
    <n v="30000"/>
    <x v="0"/>
    <m/>
    <x v="0"/>
    <m/>
    <x v="427"/>
    <n v="100479540"/>
    <x v="0"/>
    <x v="0"/>
    <s v="Requalificação Urbana de Veneza"/>
    <s v="ORI"/>
    <x v="0"/>
    <m/>
    <x v="0"/>
    <x v="0"/>
    <x v="0"/>
    <x v="0"/>
    <x v="0"/>
    <x v="0"/>
    <x v="0"/>
    <x v="0"/>
    <x v="0"/>
    <x v="0"/>
    <x v="0"/>
    <s v="Requalificação Urbana de Veneza"/>
    <x v="0"/>
    <x v="0"/>
    <x v="0"/>
    <x v="0"/>
    <x v="1"/>
    <x v="0"/>
    <x v="0"/>
    <s v="000000"/>
    <x v="0"/>
    <x v="0"/>
    <x v="0"/>
    <x v="0"/>
    <s v="Pagamento a favor da Empresa Aluguer, equipamentos-Afonso Barros, pela aquisição de serviço de aluguer de porta maquina, para o trnsporte giratório de Bacio/Pria de Veneza, confrome anexo."/>
  </r>
  <r>
    <x v="0"/>
    <n v="0"/>
    <n v="0"/>
    <n v="0"/>
    <n v="20000"/>
    <x v="3981"/>
    <x v="0"/>
    <x v="0"/>
    <x v="0"/>
    <s v="03.16.15"/>
    <x v="0"/>
    <x v="0"/>
    <x v="0"/>
    <s v="Direção Financeira"/>
    <s v="03.16.15"/>
    <s v="Direção Financeira"/>
    <s v="03.16.15"/>
    <x v="17"/>
    <x v="0"/>
    <x v="0"/>
    <x v="0"/>
    <x v="0"/>
    <x v="0"/>
    <x v="0"/>
    <x v="0"/>
    <x v="9"/>
    <s v="2023-11-20"/>
    <x v="3"/>
    <n v="20000"/>
    <x v="0"/>
    <m/>
    <x v="0"/>
    <m/>
    <x v="452"/>
    <n v="100479552"/>
    <x v="0"/>
    <x v="0"/>
    <s v="Direção Financeira"/>
    <s v="ORI"/>
    <x v="0"/>
    <m/>
    <x v="0"/>
    <x v="0"/>
    <x v="0"/>
    <x v="0"/>
    <x v="0"/>
    <x v="0"/>
    <x v="0"/>
    <x v="0"/>
    <x v="0"/>
    <x v="0"/>
    <x v="0"/>
    <s v="Direção Financeira"/>
    <x v="0"/>
    <x v="0"/>
    <x v="0"/>
    <x v="0"/>
    <x v="0"/>
    <x v="0"/>
    <x v="0"/>
    <s v="000000"/>
    <x v="0"/>
    <x v="0"/>
    <x v="0"/>
    <x v="0"/>
    <s v="Pagamento a favor da Sra. Madalena Moreno Pereira, referente aquisição de 1 computador, portátil, para o Gabinete da Secretária do Presidente da CMSM,conforme anexo."/>
  </r>
  <r>
    <x v="2"/>
    <n v="0"/>
    <n v="0"/>
    <n v="0"/>
    <n v="327000"/>
    <x v="3982"/>
    <x v="0"/>
    <x v="0"/>
    <x v="0"/>
    <s v="01.27.06.80"/>
    <x v="15"/>
    <x v="4"/>
    <x v="5"/>
    <s v="Requalificação Urbana e habitação"/>
    <s v="01.27.06"/>
    <s v="Requalificação Urbana e habitação"/>
    <s v="01.27.06"/>
    <x v="18"/>
    <x v="0"/>
    <x v="0"/>
    <x v="0"/>
    <x v="0"/>
    <x v="1"/>
    <x v="2"/>
    <x v="0"/>
    <x v="10"/>
    <s v="2023-12-15"/>
    <x v="3"/>
    <n v="327000"/>
    <x v="0"/>
    <m/>
    <x v="0"/>
    <m/>
    <x v="124"/>
    <n v="100478943"/>
    <x v="0"/>
    <x v="0"/>
    <s v="Requalificação Urbana de Veneza"/>
    <s v="ORI"/>
    <x v="0"/>
    <m/>
    <x v="0"/>
    <x v="0"/>
    <x v="0"/>
    <x v="0"/>
    <x v="0"/>
    <x v="0"/>
    <x v="0"/>
    <x v="0"/>
    <x v="0"/>
    <x v="0"/>
    <x v="0"/>
    <s v="Requalificação Urbana de Veneza"/>
    <x v="0"/>
    <x v="0"/>
    <x v="0"/>
    <x v="0"/>
    <x v="1"/>
    <x v="0"/>
    <x v="0"/>
    <s v="099999"/>
    <x v="0"/>
    <x v="0"/>
    <x v="0"/>
    <x v="0"/>
    <s v="Pagamento a favor da Comercio Transporte e Construção MA, referente aquisição de 300 saco de cimentos para as obras de requalificação urbana e ambiental de Praia de Veneza, confrome anexo."/>
  </r>
  <r>
    <x v="2"/>
    <n v="0"/>
    <n v="0"/>
    <n v="0"/>
    <n v="37485"/>
    <x v="3983"/>
    <x v="0"/>
    <x v="0"/>
    <x v="0"/>
    <s v="01.27.03.09"/>
    <x v="50"/>
    <x v="4"/>
    <x v="5"/>
    <s v="Gestão de Recursos Hídricos"/>
    <s v="01.27.03"/>
    <s v="Gestão de Recursos Hídricos"/>
    <s v="01.27.03"/>
    <x v="20"/>
    <x v="0"/>
    <x v="0"/>
    <x v="0"/>
    <x v="0"/>
    <x v="1"/>
    <x v="2"/>
    <x v="0"/>
    <x v="10"/>
    <s v="2023-12-14"/>
    <x v="3"/>
    <n v="37485"/>
    <x v="0"/>
    <m/>
    <x v="0"/>
    <m/>
    <x v="453"/>
    <n v="100479567"/>
    <x v="0"/>
    <x v="0"/>
    <s v="Ligações domiciliarias em Esp. Branco, Mato Correia, Flamengos e R.S.Miguel"/>
    <s v="ORI"/>
    <x v="0"/>
    <m/>
    <x v="0"/>
    <x v="0"/>
    <x v="0"/>
    <x v="0"/>
    <x v="0"/>
    <x v="0"/>
    <x v="0"/>
    <x v="0"/>
    <x v="0"/>
    <x v="0"/>
    <x v="0"/>
    <s v="Ligações domiciliarias em Esp. Branco, Mato Correia, Flamengos e R.S.Miguel"/>
    <x v="0"/>
    <x v="0"/>
    <x v="0"/>
    <x v="0"/>
    <x v="1"/>
    <x v="0"/>
    <x v="0"/>
    <s v="099999"/>
    <x v="0"/>
    <x v="0"/>
    <x v="0"/>
    <x v="0"/>
    <s v="Pagamento a favor de Pinto e cruz, referente aquisição de tubos para ligação domiciliar de água em Variante Munte Pousada, confrome anexo."/>
  </r>
  <r>
    <x v="2"/>
    <n v="0"/>
    <n v="0"/>
    <n v="0"/>
    <n v="250000"/>
    <x v="3984"/>
    <x v="0"/>
    <x v="0"/>
    <x v="0"/>
    <s v="01.27.06.80"/>
    <x v="15"/>
    <x v="4"/>
    <x v="5"/>
    <s v="Requalificação Urbana e habitação"/>
    <s v="01.27.06"/>
    <s v="Requalificação Urbana e habitação"/>
    <s v="01.27.06"/>
    <x v="18"/>
    <x v="0"/>
    <x v="0"/>
    <x v="0"/>
    <x v="0"/>
    <x v="1"/>
    <x v="2"/>
    <x v="0"/>
    <x v="10"/>
    <s v="2023-12-22"/>
    <x v="3"/>
    <n v="250000"/>
    <x v="0"/>
    <m/>
    <x v="0"/>
    <m/>
    <x v="264"/>
    <n v="100479232"/>
    <x v="0"/>
    <x v="0"/>
    <s v="Requalificação Urbana de Veneza"/>
    <s v="ORI"/>
    <x v="0"/>
    <m/>
    <x v="0"/>
    <x v="0"/>
    <x v="0"/>
    <x v="0"/>
    <x v="0"/>
    <x v="0"/>
    <x v="0"/>
    <x v="0"/>
    <x v="0"/>
    <x v="0"/>
    <x v="0"/>
    <s v="Requalificação Urbana de Veneza"/>
    <x v="0"/>
    <x v="0"/>
    <x v="0"/>
    <x v="0"/>
    <x v="1"/>
    <x v="0"/>
    <x v="0"/>
    <s v="000000"/>
    <x v="0"/>
    <x v="0"/>
    <x v="0"/>
    <x v="0"/>
    <s v="Pagamento referente a aquisição de paralelos, conforme proposta em anexo."/>
  </r>
  <r>
    <x v="2"/>
    <n v="0"/>
    <n v="0"/>
    <n v="0"/>
    <n v="86730"/>
    <x v="3985"/>
    <x v="0"/>
    <x v="0"/>
    <x v="0"/>
    <s v="01.27.06.41"/>
    <x v="24"/>
    <x v="4"/>
    <x v="5"/>
    <s v="Requalificação Urbana e habitação"/>
    <s v="01.27.06"/>
    <s v="Requalificação Urbana e habitação"/>
    <s v="01.27.06"/>
    <x v="46"/>
    <x v="0"/>
    <x v="0"/>
    <x v="0"/>
    <x v="0"/>
    <x v="1"/>
    <x v="2"/>
    <x v="0"/>
    <x v="10"/>
    <s v="2023-12-27"/>
    <x v="3"/>
    <n v="86730"/>
    <x v="0"/>
    <m/>
    <x v="0"/>
    <m/>
    <x v="152"/>
    <n v="100475220"/>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Drogaria Tchukbest Holding, referente a aquisição de matérias de pintura para polivalente e jardim de Pedra Sarado, conforme anexo."/>
  </r>
  <r>
    <x v="0"/>
    <n v="0"/>
    <n v="0"/>
    <n v="0"/>
    <n v="4995"/>
    <x v="3986"/>
    <x v="0"/>
    <x v="0"/>
    <x v="0"/>
    <s v="03.16.15"/>
    <x v="0"/>
    <x v="0"/>
    <x v="0"/>
    <s v="Direção Financeira"/>
    <s v="03.16.15"/>
    <s v="Direção Financeira"/>
    <s v="03.16.15"/>
    <x v="39"/>
    <x v="0"/>
    <x v="0"/>
    <x v="7"/>
    <x v="0"/>
    <x v="0"/>
    <x v="0"/>
    <x v="0"/>
    <x v="0"/>
    <s v="2023-01-24"/>
    <x v="0"/>
    <n v="4995"/>
    <x v="0"/>
    <m/>
    <x v="0"/>
    <m/>
    <x v="2"/>
    <n v="100474696"/>
    <x v="0"/>
    <x v="2"/>
    <s v="Direção Financeira"/>
    <s v="ORI"/>
    <x v="0"/>
    <m/>
    <x v="0"/>
    <x v="0"/>
    <x v="0"/>
    <x v="0"/>
    <x v="0"/>
    <x v="0"/>
    <x v="0"/>
    <x v="0"/>
    <x v="0"/>
    <x v="0"/>
    <x v="0"/>
    <s v="Direção Financeira"/>
    <x v="0"/>
    <x v="0"/>
    <x v="0"/>
    <x v="0"/>
    <x v="0"/>
    <x v="0"/>
    <x v="0"/>
    <s v="000000"/>
    <x v="0"/>
    <x v="0"/>
    <x v="2"/>
    <x v="0"/>
    <s v="Pagamento a favor do Sr. Ângelo Mariano Moreira, pela prestação de serviço, no gabinete Jurídico e no gabinete de turismo, Investimento e Empreendedorismo, referente ao mês de janeiro 2023, conforme contrato em anexo."/>
  </r>
  <r>
    <x v="0"/>
    <n v="0"/>
    <n v="0"/>
    <n v="0"/>
    <n v="28308"/>
    <x v="3986"/>
    <x v="0"/>
    <x v="0"/>
    <x v="0"/>
    <s v="03.16.15"/>
    <x v="0"/>
    <x v="0"/>
    <x v="0"/>
    <s v="Direção Financeira"/>
    <s v="03.16.15"/>
    <s v="Direção Financeira"/>
    <s v="03.16.15"/>
    <x v="39"/>
    <x v="0"/>
    <x v="0"/>
    <x v="7"/>
    <x v="0"/>
    <x v="0"/>
    <x v="0"/>
    <x v="0"/>
    <x v="0"/>
    <s v="2023-01-24"/>
    <x v="0"/>
    <n v="28308"/>
    <x v="0"/>
    <m/>
    <x v="0"/>
    <m/>
    <x v="297"/>
    <n v="100479150"/>
    <x v="0"/>
    <x v="0"/>
    <s v="Direção Financeira"/>
    <s v="ORI"/>
    <x v="0"/>
    <m/>
    <x v="0"/>
    <x v="0"/>
    <x v="0"/>
    <x v="0"/>
    <x v="0"/>
    <x v="0"/>
    <x v="0"/>
    <x v="0"/>
    <x v="0"/>
    <x v="0"/>
    <x v="0"/>
    <s v="Direção Financeira"/>
    <x v="0"/>
    <x v="0"/>
    <x v="0"/>
    <x v="0"/>
    <x v="0"/>
    <x v="0"/>
    <x v="0"/>
    <s v="000000"/>
    <x v="0"/>
    <x v="0"/>
    <x v="0"/>
    <x v="0"/>
    <s v="Pagamento a favor do Sr. Ângelo Mariano Moreira, pela prestação de serviço, no gabinete Jurídico e no gabinete de turismo, Investimento e Empreendedorismo, referente ao mês de janeiro 2023, conforme contrato em anexo."/>
  </r>
  <r>
    <x v="0"/>
    <n v="0"/>
    <n v="0"/>
    <n v="0"/>
    <n v="6000"/>
    <x v="3987"/>
    <x v="0"/>
    <x v="0"/>
    <x v="0"/>
    <s v="03.16.15"/>
    <x v="0"/>
    <x v="0"/>
    <x v="0"/>
    <s v="Direção Financeira"/>
    <s v="03.16.15"/>
    <s v="Direção Financeira"/>
    <s v="03.16.15"/>
    <x v="0"/>
    <x v="0"/>
    <x v="0"/>
    <x v="0"/>
    <x v="0"/>
    <x v="0"/>
    <x v="0"/>
    <x v="0"/>
    <x v="0"/>
    <s v="2023-01-24"/>
    <x v="0"/>
    <n v="6000"/>
    <x v="0"/>
    <m/>
    <x v="0"/>
    <m/>
    <x v="8"/>
    <n v="100474914"/>
    <x v="0"/>
    <x v="0"/>
    <s v="Direção Financeira"/>
    <s v="ORI"/>
    <x v="0"/>
    <m/>
    <x v="0"/>
    <x v="0"/>
    <x v="0"/>
    <x v="0"/>
    <x v="0"/>
    <x v="0"/>
    <x v="0"/>
    <x v="0"/>
    <x v="0"/>
    <x v="0"/>
    <x v="0"/>
    <s v="Direção Financeira"/>
    <x v="0"/>
    <x v="0"/>
    <x v="0"/>
    <x v="0"/>
    <x v="0"/>
    <x v="0"/>
    <x v="0"/>
    <s v="000000"/>
    <x v="0"/>
    <x v="0"/>
    <x v="0"/>
    <x v="0"/>
    <s v="Despesa com aquisição de combustíveis destinado a viatura afeto ao serviço da Câmara Municipal de São Miguel, conforme anexo."/>
  </r>
  <r>
    <x v="0"/>
    <n v="0"/>
    <n v="0"/>
    <n v="0"/>
    <n v="1000"/>
    <x v="3988"/>
    <x v="0"/>
    <x v="0"/>
    <x v="0"/>
    <s v="03.16.15"/>
    <x v="0"/>
    <x v="0"/>
    <x v="0"/>
    <s v="Direção Financeira"/>
    <s v="03.16.15"/>
    <s v="Direção Financeira"/>
    <s v="03.16.15"/>
    <x v="19"/>
    <x v="0"/>
    <x v="0"/>
    <x v="7"/>
    <x v="0"/>
    <x v="0"/>
    <x v="0"/>
    <x v="0"/>
    <x v="1"/>
    <s v="2023-02-07"/>
    <x v="0"/>
    <n v="1000"/>
    <x v="0"/>
    <m/>
    <x v="0"/>
    <m/>
    <x v="28"/>
    <n v="100458633"/>
    <x v="0"/>
    <x v="0"/>
    <s v="Direção Financeira"/>
    <s v="ORI"/>
    <x v="0"/>
    <m/>
    <x v="0"/>
    <x v="0"/>
    <x v="0"/>
    <x v="0"/>
    <x v="0"/>
    <x v="0"/>
    <x v="0"/>
    <x v="0"/>
    <x v="0"/>
    <x v="0"/>
    <x v="0"/>
    <s v="Direção Financeira"/>
    <x v="0"/>
    <x v="0"/>
    <x v="0"/>
    <x v="0"/>
    <x v="0"/>
    <x v="0"/>
    <x v="0"/>
    <s v="000000"/>
    <x v="0"/>
    <x v="0"/>
    <x v="0"/>
    <x v="0"/>
    <s v="Pagamento ajudas de custos, conforme guia de marcha em anexo, a favor de Joaquim Tavares. "/>
  </r>
  <r>
    <x v="0"/>
    <n v="0"/>
    <n v="0"/>
    <n v="0"/>
    <n v="1800"/>
    <x v="3989"/>
    <x v="0"/>
    <x v="0"/>
    <x v="0"/>
    <s v="03.16.02"/>
    <x v="9"/>
    <x v="0"/>
    <x v="0"/>
    <s v="Gabinete do Presidente"/>
    <s v="03.16.02"/>
    <s v="Gabinete do Presidente"/>
    <s v="03.16.02"/>
    <x v="19"/>
    <x v="0"/>
    <x v="0"/>
    <x v="7"/>
    <x v="0"/>
    <x v="0"/>
    <x v="0"/>
    <x v="0"/>
    <x v="1"/>
    <s v="2023-02-07"/>
    <x v="0"/>
    <n v="1800"/>
    <x v="0"/>
    <m/>
    <x v="0"/>
    <m/>
    <x v="182"/>
    <n v="100478720"/>
    <x v="0"/>
    <x v="0"/>
    <s v="Gabinete do Presidente"/>
    <s v="ORI"/>
    <x v="0"/>
    <m/>
    <x v="0"/>
    <x v="0"/>
    <x v="0"/>
    <x v="0"/>
    <x v="0"/>
    <x v="0"/>
    <x v="0"/>
    <x v="0"/>
    <x v="0"/>
    <x v="0"/>
    <x v="0"/>
    <s v="Gabinete do Presidente"/>
    <x v="0"/>
    <x v="0"/>
    <x v="0"/>
    <x v="0"/>
    <x v="0"/>
    <x v="0"/>
    <x v="0"/>
    <s v="000000"/>
    <x v="0"/>
    <x v="0"/>
    <x v="0"/>
    <x v="0"/>
    <s v="Pagamento ajudas de custos, conforme guia de marcha em anexo, a favor de Moisés Landim. "/>
  </r>
  <r>
    <x v="2"/>
    <n v="0"/>
    <n v="0"/>
    <n v="0"/>
    <n v="200000"/>
    <x v="3990"/>
    <x v="0"/>
    <x v="1"/>
    <x v="0"/>
    <s v="03.03.10"/>
    <x v="4"/>
    <x v="0"/>
    <x v="3"/>
    <s v="Receitas Da Câmara"/>
    <s v="03.03.10"/>
    <s v="Receitas Da Câmara"/>
    <s v="03.03.10"/>
    <x v="50"/>
    <x v="0"/>
    <x v="6"/>
    <x v="12"/>
    <x v="0"/>
    <x v="0"/>
    <x v="1"/>
    <x v="0"/>
    <x v="0"/>
    <s v="2023-01-30"/>
    <x v="0"/>
    <n v="200000"/>
    <x v="0"/>
    <m/>
    <x v="0"/>
    <m/>
    <x v="8"/>
    <n v="100474914"/>
    <x v="0"/>
    <x v="0"/>
    <s v="Receitas Da Câmara"/>
    <s v="EXT"/>
    <x v="0"/>
    <s v="RDC"/>
    <x v="0"/>
    <x v="0"/>
    <x v="0"/>
    <x v="0"/>
    <x v="0"/>
    <x v="0"/>
    <x v="0"/>
    <x v="0"/>
    <x v="0"/>
    <x v="0"/>
    <x v="0"/>
    <s v="Receitas Da Câmara"/>
    <x v="0"/>
    <x v="0"/>
    <x v="0"/>
    <x v="0"/>
    <x v="0"/>
    <x v="0"/>
    <x v="0"/>
    <s v="000000"/>
    <x v="0"/>
    <x v="0"/>
    <x v="0"/>
    <x v="0"/>
    <s v="Transferência, referente ao apoio do Ministério da Agricultura para as festividades do carnaval e cinzas, conforme anexo."/>
  </r>
  <r>
    <x v="0"/>
    <n v="0"/>
    <n v="0"/>
    <n v="0"/>
    <n v="470"/>
    <x v="3991"/>
    <x v="0"/>
    <x v="0"/>
    <x v="0"/>
    <s v="03.16.15"/>
    <x v="0"/>
    <x v="0"/>
    <x v="0"/>
    <s v="Direção Financeira"/>
    <s v="03.16.15"/>
    <s v="Direção Financeira"/>
    <s v="03.16.15"/>
    <x v="54"/>
    <x v="0"/>
    <x v="0"/>
    <x v="0"/>
    <x v="0"/>
    <x v="0"/>
    <x v="0"/>
    <x v="0"/>
    <x v="1"/>
    <s v="2023-02-24"/>
    <x v="0"/>
    <n v="470"/>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1576"/>
    <x v="3991"/>
    <x v="0"/>
    <x v="0"/>
    <x v="0"/>
    <s v="03.16.15"/>
    <x v="0"/>
    <x v="0"/>
    <x v="0"/>
    <s v="Direção Financeira"/>
    <s v="03.16.15"/>
    <s v="Direção Financeira"/>
    <s v="03.16.15"/>
    <x v="71"/>
    <x v="0"/>
    <x v="0"/>
    <x v="0"/>
    <x v="0"/>
    <x v="0"/>
    <x v="0"/>
    <x v="0"/>
    <x v="1"/>
    <s v="2023-02-24"/>
    <x v="0"/>
    <n v="1576"/>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20"/>
    <x v="3991"/>
    <x v="0"/>
    <x v="0"/>
    <x v="0"/>
    <s v="03.16.15"/>
    <x v="0"/>
    <x v="0"/>
    <x v="0"/>
    <s v="Direção Financeira"/>
    <s v="03.16.15"/>
    <s v="Direção Financeira"/>
    <s v="03.16.15"/>
    <x v="52"/>
    <x v="0"/>
    <x v="0"/>
    <x v="0"/>
    <x v="0"/>
    <x v="0"/>
    <x v="0"/>
    <x v="0"/>
    <x v="1"/>
    <s v="2023-02-24"/>
    <x v="0"/>
    <n v="20"/>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919"/>
    <x v="3991"/>
    <x v="0"/>
    <x v="0"/>
    <x v="0"/>
    <s v="03.16.15"/>
    <x v="0"/>
    <x v="0"/>
    <x v="0"/>
    <s v="Direção Financeira"/>
    <s v="03.16.15"/>
    <s v="Direção Financeira"/>
    <s v="03.16.15"/>
    <x v="51"/>
    <x v="0"/>
    <x v="0"/>
    <x v="0"/>
    <x v="0"/>
    <x v="0"/>
    <x v="0"/>
    <x v="0"/>
    <x v="1"/>
    <s v="2023-02-24"/>
    <x v="0"/>
    <n v="919"/>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14829"/>
    <x v="3991"/>
    <x v="0"/>
    <x v="0"/>
    <x v="0"/>
    <s v="03.16.15"/>
    <x v="0"/>
    <x v="0"/>
    <x v="0"/>
    <s v="Direção Financeira"/>
    <s v="03.16.15"/>
    <s v="Direção Financeira"/>
    <s v="03.16.15"/>
    <x v="37"/>
    <x v="0"/>
    <x v="0"/>
    <x v="0"/>
    <x v="1"/>
    <x v="0"/>
    <x v="0"/>
    <x v="0"/>
    <x v="1"/>
    <s v="2023-02-24"/>
    <x v="0"/>
    <n v="14829"/>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7156"/>
    <x v="3991"/>
    <x v="0"/>
    <x v="0"/>
    <x v="0"/>
    <s v="03.16.15"/>
    <x v="0"/>
    <x v="0"/>
    <x v="0"/>
    <s v="Direção Financeira"/>
    <s v="03.16.15"/>
    <s v="Direção Financeira"/>
    <s v="03.16.15"/>
    <x v="49"/>
    <x v="0"/>
    <x v="0"/>
    <x v="0"/>
    <x v="1"/>
    <x v="0"/>
    <x v="0"/>
    <x v="0"/>
    <x v="1"/>
    <s v="2023-02-24"/>
    <x v="0"/>
    <n v="7156"/>
    <x v="0"/>
    <m/>
    <x v="0"/>
    <m/>
    <x v="3"/>
    <n v="100479277"/>
    <x v="0"/>
    <x v="1"/>
    <s v="Direção Financeira"/>
    <s v="ORI"/>
    <x v="0"/>
    <m/>
    <x v="0"/>
    <x v="0"/>
    <x v="0"/>
    <x v="0"/>
    <x v="0"/>
    <x v="0"/>
    <x v="0"/>
    <x v="0"/>
    <x v="0"/>
    <x v="0"/>
    <x v="0"/>
    <s v="Direção Financeira"/>
    <x v="0"/>
    <x v="0"/>
    <x v="0"/>
    <x v="0"/>
    <x v="0"/>
    <x v="0"/>
    <x v="0"/>
    <s v="000000"/>
    <x v="0"/>
    <x v="0"/>
    <x v="1"/>
    <x v="0"/>
    <s v="Pagamento de salário referente a 02-2023"/>
  </r>
  <r>
    <x v="0"/>
    <n v="0"/>
    <n v="0"/>
    <n v="0"/>
    <n v="900"/>
    <x v="3991"/>
    <x v="0"/>
    <x v="0"/>
    <x v="0"/>
    <s v="03.16.15"/>
    <x v="0"/>
    <x v="0"/>
    <x v="0"/>
    <s v="Direção Financeira"/>
    <s v="03.16.15"/>
    <s v="Direção Financeira"/>
    <s v="03.16.15"/>
    <x v="54"/>
    <x v="0"/>
    <x v="0"/>
    <x v="0"/>
    <x v="0"/>
    <x v="0"/>
    <x v="0"/>
    <x v="0"/>
    <x v="1"/>
    <s v="2023-02-24"/>
    <x v="0"/>
    <n v="900"/>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3020"/>
    <x v="3991"/>
    <x v="0"/>
    <x v="0"/>
    <x v="0"/>
    <s v="03.16.15"/>
    <x v="0"/>
    <x v="0"/>
    <x v="0"/>
    <s v="Direção Financeira"/>
    <s v="03.16.15"/>
    <s v="Direção Financeira"/>
    <s v="03.16.15"/>
    <x v="71"/>
    <x v="0"/>
    <x v="0"/>
    <x v="0"/>
    <x v="0"/>
    <x v="0"/>
    <x v="0"/>
    <x v="0"/>
    <x v="1"/>
    <s v="2023-02-24"/>
    <x v="0"/>
    <n v="3020"/>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38"/>
    <x v="3991"/>
    <x v="0"/>
    <x v="0"/>
    <x v="0"/>
    <s v="03.16.15"/>
    <x v="0"/>
    <x v="0"/>
    <x v="0"/>
    <s v="Direção Financeira"/>
    <s v="03.16.15"/>
    <s v="Direção Financeira"/>
    <s v="03.16.15"/>
    <x v="52"/>
    <x v="0"/>
    <x v="0"/>
    <x v="0"/>
    <x v="0"/>
    <x v="0"/>
    <x v="0"/>
    <x v="0"/>
    <x v="1"/>
    <s v="2023-02-24"/>
    <x v="0"/>
    <n v="38"/>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1761"/>
    <x v="3991"/>
    <x v="0"/>
    <x v="0"/>
    <x v="0"/>
    <s v="03.16.15"/>
    <x v="0"/>
    <x v="0"/>
    <x v="0"/>
    <s v="Direção Financeira"/>
    <s v="03.16.15"/>
    <s v="Direção Financeira"/>
    <s v="03.16.15"/>
    <x v="51"/>
    <x v="0"/>
    <x v="0"/>
    <x v="0"/>
    <x v="0"/>
    <x v="0"/>
    <x v="0"/>
    <x v="0"/>
    <x v="1"/>
    <s v="2023-02-24"/>
    <x v="0"/>
    <n v="1761"/>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28418"/>
    <x v="3991"/>
    <x v="0"/>
    <x v="0"/>
    <x v="0"/>
    <s v="03.16.15"/>
    <x v="0"/>
    <x v="0"/>
    <x v="0"/>
    <s v="Direção Financeira"/>
    <s v="03.16.15"/>
    <s v="Direção Financeira"/>
    <s v="03.16.15"/>
    <x v="37"/>
    <x v="0"/>
    <x v="0"/>
    <x v="0"/>
    <x v="1"/>
    <x v="0"/>
    <x v="0"/>
    <x v="0"/>
    <x v="1"/>
    <s v="2023-02-24"/>
    <x v="0"/>
    <n v="28418"/>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13714"/>
    <x v="3991"/>
    <x v="0"/>
    <x v="0"/>
    <x v="0"/>
    <s v="03.16.15"/>
    <x v="0"/>
    <x v="0"/>
    <x v="0"/>
    <s v="Direção Financeira"/>
    <s v="03.16.15"/>
    <s v="Direção Financeira"/>
    <s v="03.16.15"/>
    <x v="49"/>
    <x v="0"/>
    <x v="0"/>
    <x v="0"/>
    <x v="1"/>
    <x v="0"/>
    <x v="0"/>
    <x v="0"/>
    <x v="1"/>
    <s v="2023-02-24"/>
    <x v="0"/>
    <n v="13714"/>
    <x v="0"/>
    <m/>
    <x v="0"/>
    <m/>
    <x v="2"/>
    <n v="100474696"/>
    <x v="0"/>
    <x v="2"/>
    <s v="Direção Financeira"/>
    <s v="ORI"/>
    <x v="0"/>
    <m/>
    <x v="0"/>
    <x v="0"/>
    <x v="0"/>
    <x v="0"/>
    <x v="0"/>
    <x v="0"/>
    <x v="0"/>
    <x v="0"/>
    <x v="0"/>
    <x v="0"/>
    <x v="0"/>
    <s v="Direção Financeira"/>
    <x v="0"/>
    <x v="0"/>
    <x v="0"/>
    <x v="0"/>
    <x v="0"/>
    <x v="0"/>
    <x v="0"/>
    <s v="000000"/>
    <x v="0"/>
    <x v="0"/>
    <x v="2"/>
    <x v="0"/>
    <s v="Pagamento de salário referente a 02-2023"/>
  </r>
  <r>
    <x v="0"/>
    <n v="0"/>
    <n v="0"/>
    <n v="0"/>
    <n v="15"/>
    <x v="3991"/>
    <x v="0"/>
    <x v="0"/>
    <x v="0"/>
    <s v="03.16.15"/>
    <x v="0"/>
    <x v="0"/>
    <x v="0"/>
    <s v="Direção Financeira"/>
    <s v="03.16.15"/>
    <s v="Direção Financeira"/>
    <s v="03.16.15"/>
    <x v="54"/>
    <x v="0"/>
    <x v="0"/>
    <x v="0"/>
    <x v="0"/>
    <x v="0"/>
    <x v="0"/>
    <x v="0"/>
    <x v="1"/>
    <s v="2023-02-24"/>
    <x v="0"/>
    <n v="15"/>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51"/>
    <x v="3991"/>
    <x v="0"/>
    <x v="0"/>
    <x v="0"/>
    <s v="03.16.15"/>
    <x v="0"/>
    <x v="0"/>
    <x v="0"/>
    <s v="Direção Financeira"/>
    <s v="03.16.15"/>
    <s v="Direção Financeira"/>
    <s v="03.16.15"/>
    <x v="71"/>
    <x v="0"/>
    <x v="0"/>
    <x v="0"/>
    <x v="0"/>
    <x v="0"/>
    <x v="0"/>
    <x v="0"/>
    <x v="1"/>
    <s v="2023-02-24"/>
    <x v="0"/>
    <n v="51"/>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0"/>
    <x v="3991"/>
    <x v="0"/>
    <x v="0"/>
    <x v="0"/>
    <s v="03.16.15"/>
    <x v="0"/>
    <x v="0"/>
    <x v="0"/>
    <s v="Direção Financeira"/>
    <s v="03.16.15"/>
    <s v="Direção Financeira"/>
    <s v="03.16.15"/>
    <x v="52"/>
    <x v="0"/>
    <x v="0"/>
    <x v="0"/>
    <x v="0"/>
    <x v="0"/>
    <x v="0"/>
    <x v="0"/>
    <x v="1"/>
    <s v="2023-02-24"/>
    <x v="0"/>
    <n v="0"/>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30"/>
    <x v="3991"/>
    <x v="0"/>
    <x v="0"/>
    <x v="0"/>
    <s v="03.16.15"/>
    <x v="0"/>
    <x v="0"/>
    <x v="0"/>
    <s v="Direção Financeira"/>
    <s v="03.16.15"/>
    <s v="Direção Financeira"/>
    <s v="03.16.15"/>
    <x v="51"/>
    <x v="0"/>
    <x v="0"/>
    <x v="0"/>
    <x v="0"/>
    <x v="0"/>
    <x v="0"/>
    <x v="0"/>
    <x v="1"/>
    <s v="2023-02-24"/>
    <x v="0"/>
    <n v="30"/>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486"/>
    <x v="3991"/>
    <x v="0"/>
    <x v="0"/>
    <x v="0"/>
    <s v="03.16.15"/>
    <x v="0"/>
    <x v="0"/>
    <x v="0"/>
    <s v="Direção Financeira"/>
    <s v="03.16.15"/>
    <s v="Direção Financeira"/>
    <s v="03.16.15"/>
    <x v="37"/>
    <x v="0"/>
    <x v="0"/>
    <x v="0"/>
    <x v="1"/>
    <x v="0"/>
    <x v="0"/>
    <x v="0"/>
    <x v="1"/>
    <s v="2023-02-24"/>
    <x v="0"/>
    <n v="486"/>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237"/>
    <x v="3991"/>
    <x v="0"/>
    <x v="0"/>
    <x v="0"/>
    <s v="03.16.15"/>
    <x v="0"/>
    <x v="0"/>
    <x v="0"/>
    <s v="Direção Financeira"/>
    <s v="03.16.15"/>
    <s v="Direção Financeira"/>
    <s v="03.16.15"/>
    <x v="49"/>
    <x v="0"/>
    <x v="0"/>
    <x v="0"/>
    <x v="1"/>
    <x v="0"/>
    <x v="0"/>
    <x v="0"/>
    <x v="1"/>
    <s v="2023-02-24"/>
    <x v="0"/>
    <n v="237"/>
    <x v="0"/>
    <m/>
    <x v="0"/>
    <m/>
    <x v="7"/>
    <n v="100474707"/>
    <x v="0"/>
    <x v="4"/>
    <s v="Direção Financeira"/>
    <s v="ORI"/>
    <x v="0"/>
    <m/>
    <x v="0"/>
    <x v="0"/>
    <x v="0"/>
    <x v="0"/>
    <x v="0"/>
    <x v="0"/>
    <x v="0"/>
    <x v="0"/>
    <x v="0"/>
    <x v="0"/>
    <x v="0"/>
    <s v="Direção Financeira"/>
    <x v="0"/>
    <x v="0"/>
    <x v="0"/>
    <x v="0"/>
    <x v="0"/>
    <x v="0"/>
    <x v="0"/>
    <s v="000000"/>
    <x v="0"/>
    <x v="0"/>
    <x v="4"/>
    <x v="0"/>
    <s v="Pagamento de salário referente a 02-2023"/>
  </r>
  <r>
    <x v="0"/>
    <n v="0"/>
    <n v="0"/>
    <n v="0"/>
    <n v="225"/>
    <x v="3991"/>
    <x v="0"/>
    <x v="0"/>
    <x v="0"/>
    <s v="03.16.15"/>
    <x v="0"/>
    <x v="0"/>
    <x v="0"/>
    <s v="Direção Financeira"/>
    <s v="03.16.15"/>
    <s v="Direção Financeira"/>
    <s v="03.16.15"/>
    <x v="54"/>
    <x v="0"/>
    <x v="0"/>
    <x v="0"/>
    <x v="0"/>
    <x v="0"/>
    <x v="0"/>
    <x v="0"/>
    <x v="1"/>
    <s v="2023-02-24"/>
    <x v="0"/>
    <n v="225"/>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757"/>
    <x v="3991"/>
    <x v="0"/>
    <x v="0"/>
    <x v="0"/>
    <s v="03.16.15"/>
    <x v="0"/>
    <x v="0"/>
    <x v="0"/>
    <s v="Direção Financeira"/>
    <s v="03.16.15"/>
    <s v="Direção Financeira"/>
    <s v="03.16.15"/>
    <x v="71"/>
    <x v="0"/>
    <x v="0"/>
    <x v="0"/>
    <x v="0"/>
    <x v="0"/>
    <x v="0"/>
    <x v="0"/>
    <x v="1"/>
    <s v="2023-02-24"/>
    <x v="0"/>
    <n v="757"/>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9"/>
    <x v="3991"/>
    <x v="0"/>
    <x v="0"/>
    <x v="0"/>
    <s v="03.16.15"/>
    <x v="0"/>
    <x v="0"/>
    <x v="0"/>
    <s v="Direção Financeira"/>
    <s v="03.16.15"/>
    <s v="Direção Financeira"/>
    <s v="03.16.15"/>
    <x v="52"/>
    <x v="0"/>
    <x v="0"/>
    <x v="0"/>
    <x v="0"/>
    <x v="0"/>
    <x v="0"/>
    <x v="0"/>
    <x v="1"/>
    <s v="2023-02-24"/>
    <x v="0"/>
    <n v="9"/>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441"/>
    <x v="3991"/>
    <x v="0"/>
    <x v="0"/>
    <x v="0"/>
    <s v="03.16.15"/>
    <x v="0"/>
    <x v="0"/>
    <x v="0"/>
    <s v="Direção Financeira"/>
    <s v="03.16.15"/>
    <s v="Direção Financeira"/>
    <s v="03.16.15"/>
    <x v="51"/>
    <x v="0"/>
    <x v="0"/>
    <x v="0"/>
    <x v="0"/>
    <x v="0"/>
    <x v="0"/>
    <x v="0"/>
    <x v="1"/>
    <s v="2023-02-24"/>
    <x v="0"/>
    <n v="441"/>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7126"/>
    <x v="3991"/>
    <x v="0"/>
    <x v="0"/>
    <x v="0"/>
    <s v="03.16.15"/>
    <x v="0"/>
    <x v="0"/>
    <x v="0"/>
    <s v="Direção Financeira"/>
    <s v="03.16.15"/>
    <s v="Direção Financeira"/>
    <s v="03.16.15"/>
    <x v="37"/>
    <x v="0"/>
    <x v="0"/>
    <x v="0"/>
    <x v="1"/>
    <x v="0"/>
    <x v="0"/>
    <x v="0"/>
    <x v="1"/>
    <s v="2023-02-24"/>
    <x v="0"/>
    <n v="7126"/>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3442"/>
    <x v="3991"/>
    <x v="0"/>
    <x v="0"/>
    <x v="0"/>
    <s v="03.16.15"/>
    <x v="0"/>
    <x v="0"/>
    <x v="0"/>
    <s v="Direção Financeira"/>
    <s v="03.16.15"/>
    <s v="Direção Financeira"/>
    <s v="03.16.15"/>
    <x v="49"/>
    <x v="0"/>
    <x v="0"/>
    <x v="0"/>
    <x v="1"/>
    <x v="0"/>
    <x v="0"/>
    <x v="0"/>
    <x v="1"/>
    <s v="2023-02-24"/>
    <x v="0"/>
    <n v="3442"/>
    <x v="0"/>
    <m/>
    <x v="0"/>
    <m/>
    <x v="84"/>
    <n v="100474708"/>
    <x v="0"/>
    <x v="8"/>
    <s v="Direção Financeira"/>
    <s v="ORI"/>
    <x v="0"/>
    <m/>
    <x v="0"/>
    <x v="0"/>
    <x v="0"/>
    <x v="0"/>
    <x v="0"/>
    <x v="0"/>
    <x v="0"/>
    <x v="0"/>
    <x v="0"/>
    <x v="0"/>
    <x v="0"/>
    <s v="Direção Financeira"/>
    <x v="0"/>
    <x v="0"/>
    <x v="0"/>
    <x v="0"/>
    <x v="0"/>
    <x v="0"/>
    <x v="0"/>
    <s v="000000"/>
    <x v="0"/>
    <x v="0"/>
    <x v="8"/>
    <x v="0"/>
    <s v="Pagamento de salário referente a 02-2023"/>
  </r>
  <r>
    <x v="0"/>
    <n v="0"/>
    <n v="0"/>
    <n v="0"/>
    <n v="5"/>
    <x v="3991"/>
    <x v="0"/>
    <x v="0"/>
    <x v="0"/>
    <s v="03.16.15"/>
    <x v="0"/>
    <x v="0"/>
    <x v="0"/>
    <s v="Direção Financeira"/>
    <s v="03.16.15"/>
    <s v="Direção Financeira"/>
    <s v="03.16.15"/>
    <x v="54"/>
    <x v="0"/>
    <x v="0"/>
    <x v="0"/>
    <x v="0"/>
    <x v="0"/>
    <x v="0"/>
    <x v="0"/>
    <x v="1"/>
    <s v="2023-02-24"/>
    <x v="0"/>
    <n v="5"/>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17"/>
    <x v="3991"/>
    <x v="0"/>
    <x v="0"/>
    <x v="0"/>
    <s v="03.16.15"/>
    <x v="0"/>
    <x v="0"/>
    <x v="0"/>
    <s v="Direção Financeira"/>
    <s v="03.16.15"/>
    <s v="Direção Financeira"/>
    <s v="03.16.15"/>
    <x v="71"/>
    <x v="0"/>
    <x v="0"/>
    <x v="0"/>
    <x v="0"/>
    <x v="0"/>
    <x v="0"/>
    <x v="0"/>
    <x v="1"/>
    <s v="2023-02-24"/>
    <x v="0"/>
    <n v="17"/>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0"/>
    <x v="3991"/>
    <x v="0"/>
    <x v="0"/>
    <x v="0"/>
    <s v="03.16.15"/>
    <x v="0"/>
    <x v="0"/>
    <x v="0"/>
    <s v="Direção Financeira"/>
    <s v="03.16.15"/>
    <s v="Direção Financeira"/>
    <s v="03.16.15"/>
    <x v="52"/>
    <x v="0"/>
    <x v="0"/>
    <x v="0"/>
    <x v="0"/>
    <x v="0"/>
    <x v="0"/>
    <x v="0"/>
    <x v="1"/>
    <s v="2023-02-24"/>
    <x v="0"/>
    <n v="0"/>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10"/>
    <x v="3991"/>
    <x v="0"/>
    <x v="0"/>
    <x v="0"/>
    <s v="03.16.15"/>
    <x v="0"/>
    <x v="0"/>
    <x v="0"/>
    <s v="Direção Financeira"/>
    <s v="03.16.15"/>
    <s v="Direção Financeira"/>
    <s v="03.16.15"/>
    <x v="51"/>
    <x v="0"/>
    <x v="0"/>
    <x v="0"/>
    <x v="0"/>
    <x v="0"/>
    <x v="0"/>
    <x v="0"/>
    <x v="1"/>
    <s v="2023-02-24"/>
    <x v="0"/>
    <n v="10"/>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166"/>
    <x v="3991"/>
    <x v="0"/>
    <x v="0"/>
    <x v="0"/>
    <s v="03.16.15"/>
    <x v="0"/>
    <x v="0"/>
    <x v="0"/>
    <s v="Direção Financeira"/>
    <s v="03.16.15"/>
    <s v="Direção Financeira"/>
    <s v="03.16.15"/>
    <x v="37"/>
    <x v="0"/>
    <x v="0"/>
    <x v="0"/>
    <x v="1"/>
    <x v="0"/>
    <x v="0"/>
    <x v="0"/>
    <x v="1"/>
    <s v="2023-02-24"/>
    <x v="0"/>
    <n v="166"/>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83"/>
    <x v="3991"/>
    <x v="0"/>
    <x v="0"/>
    <x v="0"/>
    <s v="03.16.15"/>
    <x v="0"/>
    <x v="0"/>
    <x v="0"/>
    <s v="Direção Financeira"/>
    <s v="03.16.15"/>
    <s v="Direção Financeira"/>
    <s v="03.16.15"/>
    <x v="49"/>
    <x v="0"/>
    <x v="0"/>
    <x v="0"/>
    <x v="1"/>
    <x v="0"/>
    <x v="0"/>
    <x v="0"/>
    <x v="1"/>
    <s v="2023-02-24"/>
    <x v="0"/>
    <n v="83"/>
    <x v="0"/>
    <m/>
    <x v="0"/>
    <m/>
    <x v="51"/>
    <n v="100478987"/>
    <x v="0"/>
    <x v="5"/>
    <s v="Direção Financeira"/>
    <s v="ORI"/>
    <x v="0"/>
    <m/>
    <x v="0"/>
    <x v="0"/>
    <x v="0"/>
    <x v="0"/>
    <x v="0"/>
    <x v="0"/>
    <x v="0"/>
    <x v="0"/>
    <x v="0"/>
    <x v="0"/>
    <x v="0"/>
    <s v="Direção Financeira"/>
    <x v="0"/>
    <x v="0"/>
    <x v="0"/>
    <x v="0"/>
    <x v="0"/>
    <x v="0"/>
    <x v="0"/>
    <s v="000000"/>
    <x v="0"/>
    <x v="0"/>
    <x v="5"/>
    <x v="0"/>
    <s v="Pagamento de salário referente a 02-2023"/>
  </r>
  <r>
    <x v="0"/>
    <n v="0"/>
    <n v="0"/>
    <n v="0"/>
    <n v="1309"/>
    <x v="3991"/>
    <x v="0"/>
    <x v="0"/>
    <x v="0"/>
    <s v="03.16.15"/>
    <x v="0"/>
    <x v="0"/>
    <x v="0"/>
    <s v="Direção Financeira"/>
    <s v="03.16.15"/>
    <s v="Direção Financeira"/>
    <s v="03.16.15"/>
    <x v="54"/>
    <x v="0"/>
    <x v="0"/>
    <x v="0"/>
    <x v="0"/>
    <x v="0"/>
    <x v="0"/>
    <x v="0"/>
    <x v="1"/>
    <s v="2023-02-24"/>
    <x v="0"/>
    <n v="1309"/>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4389"/>
    <x v="3991"/>
    <x v="0"/>
    <x v="0"/>
    <x v="0"/>
    <s v="03.16.15"/>
    <x v="0"/>
    <x v="0"/>
    <x v="0"/>
    <s v="Direção Financeira"/>
    <s v="03.16.15"/>
    <s v="Direção Financeira"/>
    <s v="03.16.15"/>
    <x v="71"/>
    <x v="0"/>
    <x v="0"/>
    <x v="0"/>
    <x v="0"/>
    <x v="0"/>
    <x v="0"/>
    <x v="0"/>
    <x v="1"/>
    <s v="2023-02-24"/>
    <x v="0"/>
    <n v="4389"/>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56"/>
    <x v="3991"/>
    <x v="0"/>
    <x v="0"/>
    <x v="0"/>
    <s v="03.16.15"/>
    <x v="0"/>
    <x v="0"/>
    <x v="0"/>
    <s v="Direção Financeira"/>
    <s v="03.16.15"/>
    <s v="Direção Financeira"/>
    <s v="03.16.15"/>
    <x v="52"/>
    <x v="0"/>
    <x v="0"/>
    <x v="0"/>
    <x v="0"/>
    <x v="0"/>
    <x v="0"/>
    <x v="0"/>
    <x v="1"/>
    <s v="2023-02-24"/>
    <x v="0"/>
    <n v="56"/>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2560"/>
    <x v="3991"/>
    <x v="0"/>
    <x v="0"/>
    <x v="0"/>
    <s v="03.16.15"/>
    <x v="0"/>
    <x v="0"/>
    <x v="0"/>
    <s v="Direção Financeira"/>
    <s v="03.16.15"/>
    <s v="Direção Financeira"/>
    <s v="03.16.15"/>
    <x v="51"/>
    <x v="0"/>
    <x v="0"/>
    <x v="0"/>
    <x v="0"/>
    <x v="0"/>
    <x v="0"/>
    <x v="0"/>
    <x v="1"/>
    <s v="2023-02-24"/>
    <x v="0"/>
    <n v="2560"/>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41298"/>
    <x v="3991"/>
    <x v="0"/>
    <x v="0"/>
    <x v="0"/>
    <s v="03.16.15"/>
    <x v="0"/>
    <x v="0"/>
    <x v="0"/>
    <s v="Direção Financeira"/>
    <s v="03.16.15"/>
    <s v="Direção Financeira"/>
    <s v="03.16.15"/>
    <x v="37"/>
    <x v="0"/>
    <x v="0"/>
    <x v="0"/>
    <x v="1"/>
    <x v="0"/>
    <x v="0"/>
    <x v="0"/>
    <x v="1"/>
    <s v="2023-02-24"/>
    <x v="0"/>
    <n v="41298"/>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19927"/>
    <x v="3991"/>
    <x v="0"/>
    <x v="0"/>
    <x v="0"/>
    <s v="03.16.15"/>
    <x v="0"/>
    <x v="0"/>
    <x v="0"/>
    <s v="Direção Financeira"/>
    <s v="03.16.15"/>
    <s v="Direção Financeira"/>
    <s v="03.16.15"/>
    <x v="49"/>
    <x v="0"/>
    <x v="0"/>
    <x v="0"/>
    <x v="1"/>
    <x v="0"/>
    <x v="0"/>
    <x v="0"/>
    <x v="1"/>
    <s v="2023-02-24"/>
    <x v="0"/>
    <n v="19927"/>
    <x v="0"/>
    <m/>
    <x v="0"/>
    <m/>
    <x v="6"/>
    <n v="100474706"/>
    <x v="0"/>
    <x v="3"/>
    <s v="Direção Financeira"/>
    <s v="ORI"/>
    <x v="0"/>
    <m/>
    <x v="0"/>
    <x v="0"/>
    <x v="0"/>
    <x v="0"/>
    <x v="0"/>
    <x v="0"/>
    <x v="0"/>
    <x v="0"/>
    <x v="0"/>
    <x v="0"/>
    <x v="0"/>
    <s v="Direção Financeira"/>
    <x v="0"/>
    <x v="0"/>
    <x v="0"/>
    <x v="0"/>
    <x v="0"/>
    <x v="0"/>
    <x v="0"/>
    <s v="000000"/>
    <x v="0"/>
    <x v="0"/>
    <x v="3"/>
    <x v="0"/>
    <s v="Pagamento de salário referente a 02-2023"/>
  </r>
  <r>
    <x v="0"/>
    <n v="0"/>
    <n v="0"/>
    <n v="0"/>
    <n v="15664"/>
    <x v="3991"/>
    <x v="0"/>
    <x v="0"/>
    <x v="0"/>
    <s v="03.16.15"/>
    <x v="0"/>
    <x v="0"/>
    <x v="0"/>
    <s v="Direção Financeira"/>
    <s v="03.16.15"/>
    <s v="Direção Financeira"/>
    <s v="03.16.15"/>
    <x v="54"/>
    <x v="0"/>
    <x v="0"/>
    <x v="0"/>
    <x v="0"/>
    <x v="0"/>
    <x v="0"/>
    <x v="0"/>
    <x v="1"/>
    <s v="2023-02-24"/>
    <x v="0"/>
    <n v="15664"/>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52516"/>
    <x v="3991"/>
    <x v="0"/>
    <x v="0"/>
    <x v="0"/>
    <s v="03.16.15"/>
    <x v="0"/>
    <x v="0"/>
    <x v="0"/>
    <s v="Direção Financeira"/>
    <s v="03.16.15"/>
    <s v="Direção Financeira"/>
    <s v="03.16.15"/>
    <x v="71"/>
    <x v="0"/>
    <x v="0"/>
    <x v="0"/>
    <x v="0"/>
    <x v="0"/>
    <x v="0"/>
    <x v="0"/>
    <x v="1"/>
    <s v="2023-02-24"/>
    <x v="0"/>
    <n v="52516"/>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677"/>
    <x v="3991"/>
    <x v="0"/>
    <x v="0"/>
    <x v="0"/>
    <s v="03.16.15"/>
    <x v="0"/>
    <x v="0"/>
    <x v="0"/>
    <s v="Direção Financeira"/>
    <s v="03.16.15"/>
    <s v="Direção Financeira"/>
    <s v="03.16.15"/>
    <x v="52"/>
    <x v="0"/>
    <x v="0"/>
    <x v="0"/>
    <x v="0"/>
    <x v="0"/>
    <x v="0"/>
    <x v="0"/>
    <x v="1"/>
    <s v="2023-02-24"/>
    <x v="0"/>
    <n v="677"/>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30630"/>
    <x v="3991"/>
    <x v="0"/>
    <x v="0"/>
    <x v="0"/>
    <s v="03.16.15"/>
    <x v="0"/>
    <x v="0"/>
    <x v="0"/>
    <s v="Direção Financeira"/>
    <s v="03.16.15"/>
    <s v="Direção Financeira"/>
    <s v="03.16.15"/>
    <x v="51"/>
    <x v="0"/>
    <x v="0"/>
    <x v="0"/>
    <x v="0"/>
    <x v="0"/>
    <x v="0"/>
    <x v="0"/>
    <x v="1"/>
    <s v="2023-02-24"/>
    <x v="0"/>
    <n v="30630"/>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494027"/>
    <x v="3991"/>
    <x v="0"/>
    <x v="0"/>
    <x v="0"/>
    <s v="03.16.15"/>
    <x v="0"/>
    <x v="0"/>
    <x v="0"/>
    <s v="Direção Financeira"/>
    <s v="03.16.15"/>
    <s v="Direção Financeira"/>
    <s v="03.16.15"/>
    <x v="37"/>
    <x v="0"/>
    <x v="0"/>
    <x v="0"/>
    <x v="1"/>
    <x v="0"/>
    <x v="0"/>
    <x v="0"/>
    <x v="1"/>
    <s v="2023-02-24"/>
    <x v="0"/>
    <n v="494027"/>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238331"/>
    <x v="3991"/>
    <x v="0"/>
    <x v="0"/>
    <x v="0"/>
    <s v="03.16.15"/>
    <x v="0"/>
    <x v="0"/>
    <x v="0"/>
    <s v="Direção Financeira"/>
    <s v="03.16.15"/>
    <s v="Direção Financeira"/>
    <s v="03.16.15"/>
    <x v="49"/>
    <x v="0"/>
    <x v="0"/>
    <x v="0"/>
    <x v="1"/>
    <x v="0"/>
    <x v="0"/>
    <x v="0"/>
    <x v="1"/>
    <s v="2023-02-24"/>
    <x v="0"/>
    <n v="238331"/>
    <x v="0"/>
    <m/>
    <x v="0"/>
    <m/>
    <x v="4"/>
    <n v="100474693"/>
    <x v="0"/>
    <x v="0"/>
    <s v="Direção Financeira"/>
    <s v="ORI"/>
    <x v="0"/>
    <m/>
    <x v="0"/>
    <x v="0"/>
    <x v="0"/>
    <x v="0"/>
    <x v="0"/>
    <x v="0"/>
    <x v="0"/>
    <x v="0"/>
    <x v="0"/>
    <x v="0"/>
    <x v="0"/>
    <s v="Direção Financeira"/>
    <x v="0"/>
    <x v="0"/>
    <x v="0"/>
    <x v="0"/>
    <x v="0"/>
    <x v="0"/>
    <x v="0"/>
    <s v="000000"/>
    <x v="0"/>
    <x v="0"/>
    <x v="0"/>
    <x v="0"/>
    <s v="Pagamento de salário referente a 02-2023"/>
  </r>
  <r>
    <x v="0"/>
    <n v="0"/>
    <n v="0"/>
    <n v="0"/>
    <n v="64"/>
    <x v="3992"/>
    <x v="0"/>
    <x v="0"/>
    <x v="0"/>
    <s v="03.16.23"/>
    <x v="20"/>
    <x v="0"/>
    <x v="0"/>
    <s v="Direção da Educação, Formação Profissional, Emprego"/>
    <s v="03.16.23"/>
    <s v="Direção da Educação, Formação Profissional, Emprego"/>
    <s v="03.16.23"/>
    <x v="51"/>
    <x v="0"/>
    <x v="0"/>
    <x v="0"/>
    <x v="0"/>
    <x v="0"/>
    <x v="0"/>
    <x v="0"/>
    <x v="1"/>
    <s v="2023-02-24"/>
    <x v="0"/>
    <n v="64"/>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2-2023"/>
  </r>
  <r>
    <x v="0"/>
    <n v="0"/>
    <n v="0"/>
    <n v="0"/>
    <n v="12"/>
    <x v="3992"/>
    <x v="0"/>
    <x v="0"/>
    <x v="0"/>
    <s v="03.16.23"/>
    <x v="20"/>
    <x v="0"/>
    <x v="0"/>
    <s v="Direção da Educação, Formação Profissional, Emprego"/>
    <s v="03.16.23"/>
    <s v="Direção da Educação, Formação Profissional, Emprego"/>
    <s v="03.16.23"/>
    <x v="52"/>
    <x v="0"/>
    <x v="0"/>
    <x v="0"/>
    <x v="0"/>
    <x v="0"/>
    <x v="0"/>
    <x v="0"/>
    <x v="1"/>
    <s v="2023-02-24"/>
    <x v="0"/>
    <n v="12"/>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2-2023"/>
  </r>
  <r>
    <x v="0"/>
    <n v="0"/>
    <n v="0"/>
    <n v="0"/>
    <n v="7289"/>
    <x v="3992"/>
    <x v="0"/>
    <x v="0"/>
    <x v="0"/>
    <s v="03.16.23"/>
    <x v="20"/>
    <x v="0"/>
    <x v="0"/>
    <s v="Direção da Educação, Formação Profissional, Emprego"/>
    <s v="03.16.23"/>
    <s v="Direção da Educação, Formação Profissional, Emprego"/>
    <s v="03.16.23"/>
    <x v="37"/>
    <x v="0"/>
    <x v="0"/>
    <x v="0"/>
    <x v="1"/>
    <x v="0"/>
    <x v="0"/>
    <x v="0"/>
    <x v="1"/>
    <s v="2023-02-24"/>
    <x v="0"/>
    <n v="7289"/>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2-2023"/>
  </r>
  <r>
    <x v="0"/>
    <n v="0"/>
    <n v="0"/>
    <n v="0"/>
    <n v="0"/>
    <x v="3992"/>
    <x v="0"/>
    <x v="0"/>
    <x v="0"/>
    <s v="03.16.23"/>
    <x v="20"/>
    <x v="0"/>
    <x v="0"/>
    <s v="Direção da Educação, Formação Profissional, Emprego"/>
    <s v="03.16.23"/>
    <s v="Direção da Educação, Formação Profissional, Emprego"/>
    <s v="03.16.23"/>
    <x v="51"/>
    <x v="0"/>
    <x v="0"/>
    <x v="0"/>
    <x v="0"/>
    <x v="0"/>
    <x v="0"/>
    <x v="0"/>
    <x v="1"/>
    <s v="2023-02-24"/>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2-2023"/>
  </r>
  <r>
    <x v="0"/>
    <n v="0"/>
    <n v="0"/>
    <n v="0"/>
    <n v="0"/>
    <x v="3992"/>
    <x v="0"/>
    <x v="0"/>
    <x v="0"/>
    <s v="03.16.23"/>
    <x v="20"/>
    <x v="0"/>
    <x v="0"/>
    <s v="Direção da Educação, Formação Profissional, Emprego"/>
    <s v="03.16.23"/>
    <s v="Direção da Educação, Formação Profissional, Emprego"/>
    <s v="03.16.23"/>
    <x v="52"/>
    <x v="0"/>
    <x v="0"/>
    <x v="0"/>
    <x v="0"/>
    <x v="0"/>
    <x v="0"/>
    <x v="0"/>
    <x v="1"/>
    <s v="2023-02-24"/>
    <x v="0"/>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2-2023"/>
  </r>
  <r>
    <x v="0"/>
    <n v="0"/>
    <n v="0"/>
    <n v="0"/>
    <n v="113"/>
    <x v="3992"/>
    <x v="0"/>
    <x v="0"/>
    <x v="0"/>
    <s v="03.16.23"/>
    <x v="20"/>
    <x v="0"/>
    <x v="0"/>
    <s v="Direção da Educação, Formação Profissional, Emprego"/>
    <s v="03.16.23"/>
    <s v="Direção da Educação, Formação Profissional, Emprego"/>
    <s v="03.16.23"/>
    <x v="37"/>
    <x v="0"/>
    <x v="0"/>
    <x v="0"/>
    <x v="1"/>
    <x v="0"/>
    <x v="0"/>
    <x v="0"/>
    <x v="1"/>
    <s v="2023-02-24"/>
    <x v="0"/>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2-2023"/>
  </r>
  <r>
    <x v="0"/>
    <n v="0"/>
    <n v="0"/>
    <n v="0"/>
    <n v="40"/>
    <x v="3992"/>
    <x v="0"/>
    <x v="0"/>
    <x v="0"/>
    <s v="03.16.23"/>
    <x v="20"/>
    <x v="0"/>
    <x v="0"/>
    <s v="Direção da Educação, Formação Profissional, Emprego"/>
    <s v="03.16.23"/>
    <s v="Direção da Educação, Formação Profissional, Emprego"/>
    <s v="03.16.23"/>
    <x v="51"/>
    <x v="0"/>
    <x v="0"/>
    <x v="0"/>
    <x v="0"/>
    <x v="0"/>
    <x v="0"/>
    <x v="0"/>
    <x v="1"/>
    <s v="2023-02-24"/>
    <x v="0"/>
    <n v="40"/>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2-2023"/>
  </r>
  <r>
    <x v="0"/>
    <n v="0"/>
    <n v="0"/>
    <n v="0"/>
    <n v="7"/>
    <x v="3992"/>
    <x v="0"/>
    <x v="0"/>
    <x v="0"/>
    <s v="03.16.23"/>
    <x v="20"/>
    <x v="0"/>
    <x v="0"/>
    <s v="Direção da Educação, Formação Profissional, Emprego"/>
    <s v="03.16.23"/>
    <s v="Direção da Educação, Formação Profissional, Emprego"/>
    <s v="03.16.23"/>
    <x v="52"/>
    <x v="0"/>
    <x v="0"/>
    <x v="0"/>
    <x v="0"/>
    <x v="0"/>
    <x v="0"/>
    <x v="0"/>
    <x v="1"/>
    <s v="2023-02-24"/>
    <x v="0"/>
    <n v="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2-2023"/>
  </r>
  <r>
    <x v="0"/>
    <n v="0"/>
    <n v="0"/>
    <n v="0"/>
    <n v="4604"/>
    <x v="3992"/>
    <x v="0"/>
    <x v="0"/>
    <x v="0"/>
    <s v="03.16.23"/>
    <x v="20"/>
    <x v="0"/>
    <x v="0"/>
    <s v="Direção da Educação, Formação Profissional, Emprego"/>
    <s v="03.16.23"/>
    <s v="Direção da Educação, Formação Profissional, Emprego"/>
    <s v="03.16.23"/>
    <x v="37"/>
    <x v="0"/>
    <x v="0"/>
    <x v="0"/>
    <x v="1"/>
    <x v="0"/>
    <x v="0"/>
    <x v="0"/>
    <x v="1"/>
    <s v="2023-02-24"/>
    <x v="0"/>
    <n v="4604"/>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2-2023"/>
  </r>
  <r>
    <x v="0"/>
    <n v="0"/>
    <n v="0"/>
    <n v="0"/>
    <n v="2"/>
    <x v="3992"/>
    <x v="0"/>
    <x v="0"/>
    <x v="0"/>
    <s v="03.16.23"/>
    <x v="20"/>
    <x v="0"/>
    <x v="0"/>
    <s v="Direção da Educação, Formação Profissional, Emprego"/>
    <s v="03.16.23"/>
    <s v="Direção da Educação, Formação Profissional, Emprego"/>
    <s v="03.16.23"/>
    <x v="51"/>
    <x v="0"/>
    <x v="0"/>
    <x v="0"/>
    <x v="0"/>
    <x v="0"/>
    <x v="0"/>
    <x v="0"/>
    <x v="1"/>
    <s v="2023-02-24"/>
    <x v="0"/>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2-2023"/>
  </r>
  <r>
    <x v="0"/>
    <n v="0"/>
    <n v="0"/>
    <n v="0"/>
    <n v="0"/>
    <x v="3992"/>
    <x v="0"/>
    <x v="0"/>
    <x v="0"/>
    <s v="03.16.23"/>
    <x v="20"/>
    <x v="0"/>
    <x v="0"/>
    <s v="Direção da Educação, Formação Profissional, Emprego"/>
    <s v="03.16.23"/>
    <s v="Direção da Educação, Formação Profissional, Emprego"/>
    <s v="03.16.23"/>
    <x v="52"/>
    <x v="0"/>
    <x v="0"/>
    <x v="0"/>
    <x v="0"/>
    <x v="0"/>
    <x v="0"/>
    <x v="0"/>
    <x v="1"/>
    <s v="2023-02-24"/>
    <x v="0"/>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2-2023"/>
  </r>
  <r>
    <x v="0"/>
    <n v="0"/>
    <n v="0"/>
    <n v="0"/>
    <n v="279"/>
    <x v="3992"/>
    <x v="0"/>
    <x v="0"/>
    <x v="0"/>
    <s v="03.16.23"/>
    <x v="20"/>
    <x v="0"/>
    <x v="0"/>
    <s v="Direção da Educação, Formação Profissional, Emprego"/>
    <s v="03.16.23"/>
    <s v="Direção da Educação, Formação Profissional, Emprego"/>
    <s v="03.16.23"/>
    <x v="37"/>
    <x v="0"/>
    <x v="0"/>
    <x v="0"/>
    <x v="1"/>
    <x v="0"/>
    <x v="0"/>
    <x v="0"/>
    <x v="1"/>
    <s v="2023-02-24"/>
    <x v="0"/>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2-2023"/>
  </r>
  <r>
    <x v="0"/>
    <n v="0"/>
    <n v="0"/>
    <n v="0"/>
    <n v="740"/>
    <x v="3992"/>
    <x v="0"/>
    <x v="0"/>
    <x v="0"/>
    <s v="03.16.23"/>
    <x v="20"/>
    <x v="0"/>
    <x v="0"/>
    <s v="Direção da Educação, Formação Profissional, Emprego"/>
    <s v="03.16.23"/>
    <s v="Direção da Educação, Formação Profissional, Emprego"/>
    <s v="03.16.23"/>
    <x v="51"/>
    <x v="0"/>
    <x v="0"/>
    <x v="0"/>
    <x v="0"/>
    <x v="0"/>
    <x v="0"/>
    <x v="0"/>
    <x v="1"/>
    <s v="2023-02-24"/>
    <x v="0"/>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2-2023"/>
  </r>
  <r>
    <x v="0"/>
    <n v="0"/>
    <n v="0"/>
    <n v="0"/>
    <n v="142"/>
    <x v="3992"/>
    <x v="0"/>
    <x v="0"/>
    <x v="0"/>
    <s v="03.16.23"/>
    <x v="20"/>
    <x v="0"/>
    <x v="0"/>
    <s v="Direção da Educação, Formação Profissional, Emprego"/>
    <s v="03.16.23"/>
    <s v="Direção da Educação, Formação Profissional, Emprego"/>
    <s v="03.16.23"/>
    <x v="52"/>
    <x v="0"/>
    <x v="0"/>
    <x v="0"/>
    <x v="0"/>
    <x v="0"/>
    <x v="0"/>
    <x v="0"/>
    <x v="1"/>
    <s v="2023-02-24"/>
    <x v="0"/>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2-2023"/>
  </r>
  <r>
    <x v="0"/>
    <n v="0"/>
    <n v="0"/>
    <n v="0"/>
    <n v="84198"/>
    <x v="3992"/>
    <x v="0"/>
    <x v="0"/>
    <x v="0"/>
    <s v="03.16.23"/>
    <x v="20"/>
    <x v="0"/>
    <x v="0"/>
    <s v="Direção da Educação, Formação Profissional, Emprego"/>
    <s v="03.16.23"/>
    <s v="Direção da Educação, Formação Profissional, Emprego"/>
    <s v="03.16.23"/>
    <x v="37"/>
    <x v="0"/>
    <x v="0"/>
    <x v="0"/>
    <x v="1"/>
    <x v="0"/>
    <x v="0"/>
    <x v="0"/>
    <x v="1"/>
    <s v="2023-02-24"/>
    <x v="0"/>
    <n v="84198"/>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2-2023"/>
  </r>
  <r>
    <x v="0"/>
    <n v="0"/>
    <n v="0"/>
    <n v="0"/>
    <n v="8507"/>
    <x v="3992"/>
    <x v="0"/>
    <x v="0"/>
    <x v="0"/>
    <s v="03.16.23"/>
    <x v="20"/>
    <x v="0"/>
    <x v="0"/>
    <s v="Direção da Educação, Formação Profissional, Emprego"/>
    <s v="03.16.23"/>
    <s v="Direção da Educação, Formação Profissional, Emprego"/>
    <s v="03.16.23"/>
    <x v="51"/>
    <x v="0"/>
    <x v="0"/>
    <x v="0"/>
    <x v="0"/>
    <x v="0"/>
    <x v="0"/>
    <x v="0"/>
    <x v="1"/>
    <s v="2023-02-24"/>
    <x v="0"/>
    <n v="8507"/>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2-2023"/>
  </r>
  <r>
    <x v="0"/>
    <n v="0"/>
    <n v="0"/>
    <n v="0"/>
    <n v="1639"/>
    <x v="3992"/>
    <x v="0"/>
    <x v="0"/>
    <x v="0"/>
    <s v="03.16.23"/>
    <x v="20"/>
    <x v="0"/>
    <x v="0"/>
    <s v="Direção da Educação, Formação Profissional, Emprego"/>
    <s v="03.16.23"/>
    <s v="Direção da Educação, Formação Profissional, Emprego"/>
    <s v="03.16.23"/>
    <x v="52"/>
    <x v="0"/>
    <x v="0"/>
    <x v="0"/>
    <x v="0"/>
    <x v="0"/>
    <x v="0"/>
    <x v="0"/>
    <x v="1"/>
    <s v="2023-02-24"/>
    <x v="0"/>
    <n v="1639"/>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2-2023"/>
  </r>
  <r>
    <x v="0"/>
    <n v="0"/>
    <n v="0"/>
    <n v="0"/>
    <n v="967019"/>
    <x v="3992"/>
    <x v="0"/>
    <x v="0"/>
    <x v="0"/>
    <s v="03.16.23"/>
    <x v="20"/>
    <x v="0"/>
    <x v="0"/>
    <s v="Direção da Educação, Formação Profissional, Emprego"/>
    <s v="03.16.23"/>
    <s v="Direção da Educação, Formação Profissional, Emprego"/>
    <s v="03.16.23"/>
    <x v="37"/>
    <x v="0"/>
    <x v="0"/>
    <x v="0"/>
    <x v="1"/>
    <x v="0"/>
    <x v="0"/>
    <x v="0"/>
    <x v="1"/>
    <s v="2023-02-24"/>
    <x v="0"/>
    <n v="967019"/>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2-2023"/>
  </r>
  <r>
    <x v="0"/>
    <n v="0"/>
    <n v="0"/>
    <n v="0"/>
    <n v="1150"/>
    <x v="3993"/>
    <x v="0"/>
    <x v="0"/>
    <x v="0"/>
    <s v="01.27.02.11"/>
    <x v="21"/>
    <x v="4"/>
    <x v="5"/>
    <s v="Saneamento básico"/>
    <s v="01.27.02"/>
    <s v="Saneamento básico"/>
    <s v="01.27.02"/>
    <x v="21"/>
    <x v="0"/>
    <x v="5"/>
    <x v="8"/>
    <x v="0"/>
    <x v="1"/>
    <x v="0"/>
    <x v="0"/>
    <x v="2"/>
    <s v="2023-03-17"/>
    <x v="0"/>
    <n v="1150"/>
    <x v="0"/>
    <m/>
    <x v="0"/>
    <m/>
    <x v="454"/>
    <n v="100055116"/>
    <x v="0"/>
    <x v="0"/>
    <s v="Reforço do saneamento básico"/>
    <s v="ORI"/>
    <x v="0"/>
    <m/>
    <x v="0"/>
    <x v="0"/>
    <x v="0"/>
    <x v="0"/>
    <x v="0"/>
    <x v="0"/>
    <x v="0"/>
    <x v="0"/>
    <x v="0"/>
    <x v="0"/>
    <x v="0"/>
    <s v="Reforço do saneamento básico"/>
    <x v="0"/>
    <x v="0"/>
    <x v="0"/>
    <x v="0"/>
    <x v="1"/>
    <x v="0"/>
    <x v="0"/>
    <s v="000000"/>
    <x v="0"/>
    <x v="0"/>
    <x v="0"/>
    <x v="0"/>
    <s v="Pagamento a favor da Sr. Maria Segunda Correia, pela comparticipação da taxa de curralagem dos ganhos apanhados na via Publica, conforme documento anexo."/>
  </r>
  <r>
    <x v="0"/>
    <n v="0"/>
    <n v="0"/>
    <n v="0"/>
    <n v="7200"/>
    <x v="3994"/>
    <x v="0"/>
    <x v="0"/>
    <x v="0"/>
    <s v="03.16.02"/>
    <x v="9"/>
    <x v="0"/>
    <x v="0"/>
    <s v="Gabinete do Presidente"/>
    <s v="03.16.02"/>
    <s v="Gabinete do Presidente"/>
    <s v="03.16.02"/>
    <x v="19"/>
    <x v="0"/>
    <x v="0"/>
    <x v="7"/>
    <x v="0"/>
    <x v="0"/>
    <x v="0"/>
    <x v="0"/>
    <x v="3"/>
    <s v="2023-04-11"/>
    <x v="1"/>
    <n v="7200"/>
    <x v="0"/>
    <m/>
    <x v="0"/>
    <m/>
    <x v="182"/>
    <n v="100478720"/>
    <x v="0"/>
    <x v="0"/>
    <s v="Gabinete do Presidente"/>
    <s v="ORI"/>
    <x v="0"/>
    <m/>
    <x v="0"/>
    <x v="0"/>
    <x v="0"/>
    <x v="0"/>
    <x v="0"/>
    <x v="0"/>
    <x v="0"/>
    <x v="0"/>
    <x v="0"/>
    <x v="0"/>
    <x v="0"/>
    <s v="Gabinete do Presidente"/>
    <x v="0"/>
    <x v="0"/>
    <x v="0"/>
    <x v="0"/>
    <x v="0"/>
    <x v="0"/>
    <x v="0"/>
    <s v="000000"/>
    <x v="0"/>
    <x v="0"/>
    <x v="0"/>
    <x v="0"/>
    <s v="Ajuda de custo a favor do senhor Moisés Rosário Landim pela sua deslocação em missão de serviço a cidade da Praia nos dia 24, 28, 29 e 30 de Março de 2023, conforme justificativo em anexo. "/>
  </r>
  <r>
    <x v="0"/>
    <n v="0"/>
    <n v="0"/>
    <n v="0"/>
    <n v="1656"/>
    <x v="3995"/>
    <x v="0"/>
    <x v="0"/>
    <x v="0"/>
    <s v="03.16.15"/>
    <x v="0"/>
    <x v="0"/>
    <x v="0"/>
    <s v="Direção Financeira"/>
    <s v="03.16.15"/>
    <s v="Direção Financeira"/>
    <s v="03.16.15"/>
    <x v="44"/>
    <x v="0"/>
    <x v="0"/>
    <x v="7"/>
    <x v="0"/>
    <x v="0"/>
    <x v="0"/>
    <x v="0"/>
    <x v="3"/>
    <s v="2023-04-14"/>
    <x v="1"/>
    <n v="1656"/>
    <x v="0"/>
    <m/>
    <x v="0"/>
    <m/>
    <x v="29"/>
    <n v="100391565"/>
    <x v="0"/>
    <x v="0"/>
    <s v="Direção Financeira"/>
    <s v="ORI"/>
    <x v="0"/>
    <m/>
    <x v="0"/>
    <x v="0"/>
    <x v="0"/>
    <x v="0"/>
    <x v="0"/>
    <x v="0"/>
    <x v="0"/>
    <x v="0"/>
    <x v="0"/>
    <x v="0"/>
    <x v="0"/>
    <s v="Direção Financeira"/>
    <x v="0"/>
    <x v="0"/>
    <x v="0"/>
    <x v="0"/>
    <x v="0"/>
    <x v="0"/>
    <x v="0"/>
    <s v="000000"/>
    <x v="0"/>
    <x v="0"/>
    <x v="0"/>
    <x v="0"/>
    <s v="Pagamento á Imprensa Nacional de Cabo Verde, para a publicação no B.O, do fim de comissão ordinária de serviço, do Sr. Luís Gomes Semedo, na função do director de urbanismo, conforme fatura e proposta em anexo."/>
  </r>
  <r>
    <x v="0"/>
    <n v="0"/>
    <n v="0"/>
    <n v="0"/>
    <n v="51320"/>
    <x v="3996"/>
    <x v="0"/>
    <x v="0"/>
    <x v="0"/>
    <s v="01.25.01.10"/>
    <x v="11"/>
    <x v="1"/>
    <x v="1"/>
    <s v="Educação"/>
    <s v="01.25.01"/>
    <s v="Educação"/>
    <s v="01.25.01"/>
    <x v="21"/>
    <x v="0"/>
    <x v="5"/>
    <x v="8"/>
    <x v="0"/>
    <x v="1"/>
    <x v="0"/>
    <x v="0"/>
    <x v="5"/>
    <s v="2023-05-02"/>
    <x v="1"/>
    <n v="51320"/>
    <x v="0"/>
    <m/>
    <x v="0"/>
    <m/>
    <x v="0"/>
    <n v="100476920"/>
    <x v="0"/>
    <x v="0"/>
    <s v="Transporte escolar"/>
    <s v="ORI"/>
    <x v="0"/>
    <m/>
    <x v="0"/>
    <x v="0"/>
    <x v="0"/>
    <x v="0"/>
    <x v="0"/>
    <x v="0"/>
    <x v="0"/>
    <x v="0"/>
    <x v="0"/>
    <x v="0"/>
    <x v="0"/>
    <s v="Transporte escolar"/>
    <x v="0"/>
    <x v="0"/>
    <x v="0"/>
    <x v="0"/>
    <x v="1"/>
    <x v="0"/>
    <x v="0"/>
    <s v="000859"/>
    <x v="0"/>
    <x v="0"/>
    <x v="0"/>
    <x v="0"/>
    <s v="Pagamento a favor da Felisberto Carvalho, pela aquisição de combustíveis, destinados a viaturas afeto aos transporte escolares da Câmara Municipal de São Miguel, conforme Proposta em anexo. "/>
  </r>
  <r>
    <x v="0"/>
    <n v="0"/>
    <n v="0"/>
    <n v="0"/>
    <n v="1400"/>
    <x v="3997"/>
    <x v="0"/>
    <x v="0"/>
    <x v="0"/>
    <s v="03.16.16"/>
    <x v="22"/>
    <x v="0"/>
    <x v="0"/>
    <s v="Direção Ambiente e Saneamento "/>
    <s v="03.16.16"/>
    <s v="Direção Ambiente e Saneamento "/>
    <s v="03.16.16"/>
    <x v="19"/>
    <x v="0"/>
    <x v="0"/>
    <x v="7"/>
    <x v="0"/>
    <x v="0"/>
    <x v="0"/>
    <x v="0"/>
    <x v="11"/>
    <s v="2023-09-28"/>
    <x v="2"/>
    <n v="14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enhor Arnaldo Lopes pela sua deslocação em missão de serviço a cidade da Praia no dia 28 de Setembro de 2023, conforme justificativo em anexo."/>
  </r>
  <r>
    <x v="0"/>
    <n v="0"/>
    <n v="0"/>
    <n v="0"/>
    <n v="61422"/>
    <x v="3998"/>
    <x v="0"/>
    <x v="0"/>
    <x v="0"/>
    <s v="03.16.15"/>
    <x v="0"/>
    <x v="0"/>
    <x v="0"/>
    <s v="Direção Financeira"/>
    <s v="03.16.15"/>
    <s v="Direção Financeira"/>
    <s v="03.16.15"/>
    <x v="0"/>
    <x v="0"/>
    <x v="0"/>
    <x v="0"/>
    <x v="0"/>
    <x v="0"/>
    <x v="0"/>
    <x v="0"/>
    <x v="5"/>
    <s v="2023-05-26"/>
    <x v="1"/>
    <n v="61422"/>
    <x v="0"/>
    <m/>
    <x v="0"/>
    <m/>
    <x v="0"/>
    <n v="100476920"/>
    <x v="0"/>
    <x v="0"/>
    <s v="Direção Financeira"/>
    <s v="ORI"/>
    <x v="0"/>
    <m/>
    <x v="0"/>
    <x v="0"/>
    <x v="0"/>
    <x v="0"/>
    <x v="0"/>
    <x v="0"/>
    <x v="0"/>
    <x v="0"/>
    <x v="0"/>
    <x v="0"/>
    <x v="0"/>
    <s v="Direção Financeira"/>
    <x v="0"/>
    <x v="0"/>
    <x v="0"/>
    <x v="0"/>
    <x v="0"/>
    <x v="0"/>
    <x v="0"/>
    <s v="000000"/>
    <x v="0"/>
    <x v="0"/>
    <x v="0"/>
    <x v="0"/>
    <s v="Pagamento a favor da Felisberto Carvalho auto, pela aquisição de combustiveis, destinados as viaturas afeto aos serviços da CMSM, confrome anexo."/>
  </r>
  <r>
    <x v="2"/>
    <n v="0"/>
    <n v="0"/>
    <n v="0"/>
    <n v="1638"/>
    <x v="3999"/>
    <x v="0"/>
    <x v="0"/>
    <x v="0"/>
    <s v="01.28.01.08"/>
    <x v="43"/>
    <x v="6"/>
    <x v="7"/>
    <s v="Habitação Social"/>
    <s v="01.28.01"/>
    <s v="Habitação Social"/>
    <s v="01.28.01"/>
    <x v="18"/>
    <x v="0"/>
    <x v="0"/>
    <x v="0"/>
    <x v="0"/>
    <x v="1"/>
    <x v="2"/>
    <x v="0"/>
    <x v="8"/>
    <s v="2023-10-12"/>
    <x v="3"/>
    <n v="1638"/>
    <x v="0"/>
    <m/>
    <x v="0"/>
    <m/>
    <x v="155"/>
    <n v="100023881"/>
    <x v="0"/>
    <x v="0"/>
    <s v="Habitações Sociais"/>
    <s v="ORI"/>
    <x v="0"/>
    <s v="HS"/>
    <x v="0"/>
    <x v="0"/>
    <x v="0"/>
    <x v="0"/>
    <x v="0"/>
    <x v="0"/>
    <x v="0"/>
    <x v="0"/>
    <x v="0"/>
    <x v="0"/>
    <x v="0"/>
    <s v="Habitações Sociais"/>
    <x v="0"/>
    <x v="0"/>
    <x v="0"/>
    <x v="0"/>
    <x v="1"/>
    <x v="0"/>
    <x v="0"/>
    <s v="000000"/>
    <x v="0"/>
    <x v="0"/>
    <x v="0"/>
    <x v="0"/>
    <s v="Pagamento taxa de ligação de energia, a favor da Sra. Benvinda Cabral, conforme proposta em anexo."/>
  </r>
  <r>
    <x v="0"/>
    <n v="0"/>
    <n v="0"/>
    <n v="0"/>
    <n v="7994"/>
    <x v="4000"/>
    <x v="0"/>
    <x v="1"/>
    <x v="0"/>
    <s v="80.02.01"/>
    <x v="2"/>
    <x v="2"/>
    <x v="2"/>
    <s v="Retenções Iur"/>
    <s v="80.02.01"/>
    <s v="Retenções Iur"/>
    <s v="80.02.01"/>
    <x v="2"/>
    <x v="0"/>
    <x v="2"/>
    <x v="0"/>
    <x v="1"/>
    <x v="2"/>
    <x v="1"/>
    <x v="0"/>
    <x v="11"/>
    <s v="2023-09-22"/>
    <x v="2"/>
    <n v="7994"/>
    <x v="0"/>
    <m/>
    <x v="0"/>
    <m/>
    <x v="2"/>
    <n v="100474696"/>
    <x v="0"/>
    <x v="0"/>
    <s v="Retenções Iur"/>
    <s v="ORI"/>
    <x v="0"/>
    <s v="RIUR"/>
    <x v="0"/>
    <x v="0"/>
    <x v="0"/>
    <x v="0"/>
    <x v="0"/>
    <x v="0"/>
    <x v="0"/>
    <x v="0"/>
    <x v="0"/>
    <x v="0"/>
    <x v="0"/>
    <s v="Retenções Iur"/>
    <x v="0"/>
    <x v="0"/>
    <x v="0"/>
    <x v="0"/>
    <x v="2"/>
    <x v="0"/>
    <x v="0"/>
    <s v="000000"/>
    <x v="0"/>
    <x v="1"/>
    <x v="0"/>
    <x v="0"/>
    <s v="RETENCAO OT"/>
  </r>
  <r>
    <x v="2"/>
    <n v="0"/>
    <n v="0"/>
    <n v="0"/>
    <n v="132000"/>
    <x v="4001"/>
    <x v="0"/>
    <x v="0"/>
    <x v="0"/>
    <s v="01.28.01.08"/>
    <x v="43"/>
    <x v="6"/>
    <x v="7"/>
    <s v="Habitação Social"/>
    <s v="01.28.01"/>
    <s v="Habitação Social"/>
    <s v="01.28.01"/>
    <x v="18"/>
    <x v="0"/>
    <x v="0"/>
    <x v="0"/>
    <x v="0"/>
    <x v="1"/>
    <x v="2"/>
    <x v="0"/>
    <x v="4"/>
    <s v="2023-06-09"/>
    <x v="1"/>
    <n v="132000"/>
    <x v="0"/>
    <m/>
    <x v="0"/>
    <m/>
    <x v="283"/>
    <n v="100456164"/>
    <x v="0"/>
    <x v="0"/>
    <s v="Habitações Sociais"/>
    <s v="ORI"/>
    <x v="0"/>
    <s v="HS"/>
    <x v="0"/>
    <x v="0"/>
    <x v="0"/>
    <x v="0"/>
    <x v="0"/>
    <x v="0"/>
    <x v="0"/>
    <x v="0"/>
    <x v="0"/>
    <x v="0"/>
    <x v="0"/>
    <s v="Habitações Sociais"/>
    <x v="0"/>
    <x v="0"/>
    <x v="0"/>
    <x v="0"/>
    <x v="1"/>
    <x v="0"/>
    <x v="0"/>
    <s v="000000"/>
    <x v="0"/>
    <x v="0"/>
    <x v="0"/>
    <x v="0"/>
    <s v="Pagamento a favor da Industria Carvalho, para a aquisição de 1500 bloco de 15 para a reabilitação de habitação no âmbito do programa Prra-Habitação, conforme anexo."/>
  </r>
  <r>
    <x v="0"/>
    <n v="0"/>
    <n v="0"/>
    <n v="0"/>
    <n v="10450"/>
    <x v="4002"/>
    <x v="0"/>
    <x v="1"/>
    <x v="0"/>
    <s v="03.03.10"/>
    <x v="4"/>
    <x v="0"/>
    <x v="3"/>
    <s v="Receitas Da Câmara"/>
    <s v="03.03.10"/>
    <s v="Receitas Da Câmara"/>
    <s v="03.03.10"/>
    <x v="34"/>
    <x v="0"/>
    <x v="3"/>
    <x v="3"/>
    <x v="0"/>
    <x v="0"/>
    <x v="1"/>
    <x v="0"/>
    <x v="4"/>
    <s v="2023-06-26"/>
    <x v="1"/>
    <n v="10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90"/>
    <x v="4003"/>
    <x v="0"/>
    <x v="1"/>
    <x v="0"/>
    <s v="03.03.10"/>
    <x v="4"/>
    <x v="0"/>
    <x v="3"/>
    <s v="Receitas Da Câmara"/>
    <s v="03.03.10"/>
    <s v="Receitas Da Câmara"/>
    <s v="03.03.10"/>
    <x v="9"/>
    <x v="0"/>
    <x v="3"/>
    <x v="3"/>
    <x v="0"/>
    <x v="0"/>
    <x v="1"/>
    <x v="0"/>
    <x v="4"/>
    <s v="2023-06-26"/>
    <x v="1"/>
    <n v="170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00"/>
    <x v="4004"/>
    <x v="0"/>
    <x v="1"/>
    <x v="0"/>
    <s v="03.03.10"/>
    <x v="4"/>
    <x v="0"/>
    <x v="3"/>
    <s v="Receitas Da Câmara"/>
    <s v="03.03.10"/>
    <s v="Receitas Da Câmara"/>
    <s v="03.03.10"/>
    <x v="28"/>
    <x v="0"/>
    <x v="3"/>
    <x v="3"/>
    <x v="0"/>
    <x v="0"/>
    <x v="1"/>
    <x v="0"/>
    <x v="4"/>
    <s v="2023-06-26"/>
    <x v="1"/>
    <n v="3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464"/>
    <x v="4005"/>
    <x v="0"/>
    <x v="1"/>
    <x v="0"/>
    <s v="03.03.10"/>
    <x v="4"/>
    <x v="0"/>
    <x v="3"/>
    <s v="Receitas Da Câmara"/>
    <s v="03.03.10"/>
    <s v="Receitas Da Câmara"/>
    <s v="03.03.10"/>
    <x v="8"/>
    <x v="0"/>
    <x v="0"/>
    <x v="0"/>
    <x v="0"/>
    <x v="0"/>
    <x v="1"/>
    <x v="0"/>
    <x v="4"/>
    <s v="2023-06-26"/>
    <x v="1"/>
    <n v="174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0"/>
    <x v="4006"/>
    <x v="0"/>
    <x v="1"/>
    <x v="0"/>
    <s v="03.03.10"/>
    <x v="4"/>
    <x v="0"/>
    <x v="3"/>
    <s v="Receitas Da Câmara"/>
    <s v="03.03.10"/>
    <s v="Receitas Da Câmara"/>
    <s v="03.03.10"/>
    <x v="32"/>
    <x v="0"/>
    <x v="3"/>
    <x v="3"/>
    <x v="0"/>
    <x v="0"/>
    <x v="1"/>
    <x v="0"/>
    <x v="4"/>
    <s v="2023-06-26"/>
    <x v="1"/>
    <n v="3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70"/>
    <x v="4007"/>
    <x v="0"/>
    <x v="1"/>
    <x v="0"/>
    <s v="03.03.10"/>
    <x v="4"/>
    <x v="0"/>
    <x v="3"/>
    <s v="Receitas Da Câmara"/>
    <s v="03.03.10"/>
    <s v="Receitas Da Câmara"/>
    <s v="03.03.10"/>
    <x v="11"/>
    <x v="0"/>
    <x v="3"/>
    <x v="3"/>
    <x v="0"/>
    <x v="0"/>
    <x v="1"/>
    <x v="0"/>
    <x v="4"/>
    <s v="2023-06-26"/>
    <x v="1"/>
    <n v="51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008"/>
    <x v="0"/>
    <x v="1"/>
    <x v="0"/>
    <s v="03.03.10"/>
    <x v="4"/>
    <x v="0"/>
    <x v="3"/>
    <s v="Receitas Da Câmara"/>
    <s v="03.03.10"/>
    <s v="Receitas Da Câmara"/>
    <s v="03.03.10"/>
    <x v="27"/>
    <x v="0"/>
    <x v="3"/>
    <x v="3"/>
    <x v="0"/>
    <x v="0"/>
    <x v="1"/>
    <x v="0"/>
    <x v="4"/>
    <s v="2023-06-26"/>
    <x v="1"/>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00"/>
    <x v="4009"/>
    <x v="0"/>
    <x v="1"/>
    <x v="0"/>
    <s v="03.03.10"/>
    <x v="4"/>
    <x v="0"/>
    <x v="3"/>
    <s v="Receitas Da Câmara"/>
    <s v="03.03.10"/>
    <s v="Receitas Da Câmara"/>
    <s v="03.03.10"/>
    <x v="5"/>
    <x v="0"/>
    <x v="0"/>
    <x v="4"/>
    <x v="0"/>
    <x v="0"/>
    <x v="1"/>
    <x v="0"/>
    <x v="4"/>
    <s v="2023-06-26"/>
    <x v="1"/>
    <n v="4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4010"/>
    <x v="0"/>
    <x v="1"/>
    <x v="0"/>
    <s v="03.03.10"/>
    <x v="4"/>
    <x v="0"/>
    <x v="3"/>
    <s v="Receitas Da Câmara"/>
    <s v="03.03.10"/>
    <s v="Receitas Da Câmara"/>
    <s v="03.03.10"/>
    <x v="4"/>
    <x v="0"/>
    <x v="3"/>
    <x v="3"/>
    <x v="0"/>
    <x v="0"/>
    <x v="1"/>
    <x v="0"/>
    <x v="4"/>
    <s v="2023-06-26"/>
    <x v="1"/>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4011"/>
    <x v="0"/>
    <x v="1"/>
    <x v="0"/>
    <s v="03.03.10"/>
    <x v="4"/>
    <x v="0"/>
    <x v="3"/>
    <s v="Receitas Da Câmara"/>
    <s v="03.03.10"/>
    <s v="Receitas Da Câmara"/>
    <s v="03.03.10"/>
    <x v="7"/>
    <x v="0"/>
    <x v="3"/>
    <x v="3"/>
    <x v="0"/>
    <x v="0"/>
    <x v="1"/>
    <x v="0"/>
    <x v="4"/>
    <s v="2023-06-26"/>
    <x v="1"/>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29"/>
    <x v="4012"/>
    <x v="0"/>
    <x v="1"/>
    <x v="0"/>
    <s v="03.03.10"/>
    <x v="4"/>
    <x v="0"/>
    <x v="3"/>
    <s v="Receitas Da Câmara"/>
    <s v="03.03.10"/>
    <s v="Receitas Da Câmara"/>
    <s v="03.03.10"/>
    <x v="25"/>
    <x v="0"/>
    <x v="3"/>
    <x v="3"/>
    <x v="0"/>
    <x v="0"/>
    <x v="1"/>
    <x v="0"/>
    <x v="4"/>
    <s v="2023-06-26"/>
    <x v="1"/>
    <n v="22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
    <x v="4013"/>
    <x v="0"/>
    <x v="1"/>
    <x v="0"/>
    <s v="03.03.10"/>
    <x v="4"/>
    <x v="0"/>
    <x v="3"/>
    <s v="Receitas Da Câmara"/>
    <s v="03.03.10"/>
    <s v="Receitas Da Câmara"/>
    <s v="03.03.10"/>
    <x v="31"/>
    <x v="0"/>
    <x v="3"/>
    <x v="9"/>
    <x v="0"/>
    <x v="0"/>
    <x v="1"/>
    <x v="0"/>
    <x v="4"/>
    <s v="2023-06-26"/>
    <x v="1"/>
    <n v="3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81"/>
    <x v="4014"/>
    <x v="0"/>
    <x v="1"/>
    <x v="0"/>
    <s v="03.03.10"/>
    <x v="4"/>
    <x v="0"/>
    <x v="3"/>
    <s v="Receitas Da Câmara"/>
    <s v="03.03.10"/>
    <s v="Receitas Da Câmara"/>
    <s v="03.03.10"/>
    <x v="33"/>
    <x v="0"/>
    <x v="0"/>
    <x v="0"/>
    <x v="0"/>
    <x v="0"/>
    <x v="1"/>
    <x v="0"/>
    <x v="4"/>
    <s v="2023-06-26"/>
    <x v="1"/>
    <n v="2500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
    <x v="4015"/>
    <x v="0"/>
    <x v="1"/>
    <x v="0"/>
    <s v="03.03.10"/>
    <x v="4"/>
    <x v="0"/>
    <x v="3"/>
    <s v="Receitas Da Câmara"/>
    <s v="03.03.10"/>
    <s v="Receitas Da Câmara"/>
    <s v="03.03.10"/>
    <x v="6"/>
    <x v="0"/>
    <x v="3"/>
    <x v="3"/>
    <x v="0"/>
    <x v="0"/>
    <x v="1"/>
    <x v="0"/>
    <x v="4"/>
    <s v="2023-06-26"/>
    <x v="1"/>
    <n v="1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016"/>
    <x v="0"/>
    <x v="0"/>
    <x v="0"/>
    <s v="03.16.15"/>
    <x v="0"/>
    <x v="0"/>
    <x v="0"/>
    <s v="Direção Financeira"/>
    <s v="03.16.15"/>
    <s v="Direção Financeira"/>
    <s v="03.16.15"/>
    <x v="19"/>
    <x v="0"/>
    <x v="0"/>
    <x v="7"/>
    <x v="0"/>
    <x v="0"/>
    <x v="0"/>
    <x v="0"/>
    <x v="7"/>
    <s v="2023-08-17"/>
    <x v="2"/>
    <n v="1800"/>
    <x v="0"/>
    <m/>
    <x v="0"/>
    <m/>
    <x v="286"/>
    <n v="100478433"/>
    <x v="0"/>
    <x v="0"/>
    <s v="Direção Financeira"/>
    <s v="ORI"/>
    <x v="0"/>
    <m/>
    <x v="0"/>
    <x v="0"/>
    <x v="0"/>
    <x v="0"/>
    <x v="0"/>
    <x v="0"/>
    <x v="0"/>
    <x v="0"/>
    <x v="0"/>
    <x v="0"/>
    <x v="0"/>
    <s v="Direção Financeira"/>
    <x v="0"/>
    <x v="0"/>
    <x v="0"/>
    <x v="0"/>
    <x v="0"/>
    <x v="0"/>
    <x v="0"/>
    <s v="000000"/>
    <x v="0"/>
    <x v="0"/>
    <x v="0"/>
    <x v="0"/>
    <s v="Ajuda de custa a favor do Sr. Elton Saliny Pina, pela sua deslocação á cidade da Praia, em missão do serviço, no dia 15 de agosto 2023, conforme anexo."/>
  </r>
  <r>
    <x v="0"/>
    <n v="0"/>
    <n v="0"/>
    <n v="0"/>
    <n v="8233"/>
    <x v="4017"/>
    <x v="0"/>
    <x v="1"/>
    <x v="0"/>
    <s v="80.02.10.21"/>
    <x v="60"/>
    <x v="2"/>
    <x v="2"/>
    <s v="Outros"/>
    <s v="80.02.10"/>
    <s v="Outros"/>
    <s v="80.02.10"/>
    <x v="73"/>
    <x v="0"/>
    <x v="2"/>
    <x v="0"/>
    <x v="1"/>
    <x v="2"/>
    <x v="1"/>
    <x v="0"/>
    <x v="11"/>
    <s v="2023-09-22"/>
    <x v="2"/>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9000"/>
    <x v="4018"/>
    <x v="0"/>
    <x v="1"/>
    <x v="0"/>
    <s v="80.02.10.03"/>
    <x v="40"/>
    <x v="2"/>
    <x v="2"/>
    <s v="Outros"/>
    <s v="80.02.10"/>
    <s v="Outros"/>
    <s v="80.02.10"/>
    <x v="58"/>
    <x v="0"/>
    <x v="2"/>
    <x v="0"/>
    <x v="1"/>
    <x v="2"/>
    <x v="1"/>
    <x v="0"/>
    <x v="11"/>
    <s v="2023-09-22"/>
    <x v="2"/>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1970"/>
    <x v="4019"/>
    <x v="0"/>
    <x v="1"/>
    <x v="0"/>
    <s v="80.02.10.01"/>
    <x v="6"/>
    <x v="2"/>
    <x v="2"/>
    <s v="Outros"/>
    <s v="80.02.10"/>
    <s v="Outros"/>
    <s v="80.02.10"/>
    <x v="12"/>
    <x v="0"/>
    <x v="2"/>
    <x v="0"/>
    <x v="1"/>
    <x v="2"/>
    <x v="1"/>
    <x v="0"/>
    <x v="11"/>
    <s v="2023-09-22"/>
    <x v="2"/>
    <n v="9197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380"/>
    <x v="4020"/>
    <x v="0"/>
    <x v="1"/>
    <x v="0"/>
    <s v="80.02.10.02"/>
    <x v="7"/>
    <x v="2"/>
    <x v="2"/>
    <s v="Outros"/>
    <s v="80.02.10"/>
    <s v="Outros"/>
    <s v="80.02.10"/>
    <x v="13"/>
    <x v="0"/>
    <x v="2"/>
    <x v="0"/>
    <x v="1"/>
    <x v="2"/>
    <x v="1"/>
    <x v="0"/>
    <x v="11"/>
    <s v="2023-09-22"/>
    <x v="2"/>
    <n v="2380"/>
    <x v="0"/>
    <m/>
    <x v="0"/>
    <m/>
    <x v="7"/>
    <n v="100474707"/>
    <x v="0"/>
    <x v="0"/>
    <s v="Retençoes STAPS"/>
    <s v="ORI"/>
    <x v="0"/>
    <s v="RSND"/>
    <x v="0"/>
    <x v="0"/>
    <x v="0"/>
    <x v="0"/>
    <x v="0"/>
    <x v="0"/>
    <x v="0"/>
    <x v="0"/>
    <x v="0"/>
    <x v="0"/>
    <x v="0"/>
    <s v="Retençoes STAPS"/>
    <x v="0"/>
    <x v="0"/>
    <x v="0"/>
    <x v="0"/>
    <x v="2"/>
    <x v="0"/>
    <x v="0"/>
    <s v="000000"/>
    <x v="0"/>
    <x v="1"/>
    <x v="0"/>
    <x v="0"/>
    <s v="RETENCAO OT"/>
  </r>
  <r>
    <x v="0"/>
    <n v="0"/>
    <n v="0"/>
    <n v="0"/>
    <n v="196"/>
    <x v="4021"/>
    <x v="0"/>
    <x v="1"/>
    <x v="0"/>
    <s v="80.02.10.23"/>
    <x v="37"/>
    <x v="2"/>
    <x v="2"/>
    <s v="Outros"/>
    <s v="80.02.10"/>
    <s v="Outros"/>
    <s v="80.02.10"/>
    <x v="13"/>
    <x v="0"/>
    <x v="2"/>
    <x v="0"/>
    <x v="1"/>
    <x v="2"/>
    <x v="1"/>
    <x v="0"/>
    <x v="11"/>
    <s v="2023-09-22"/>
    <x v="2"/>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802"/>
    <x v="4022"/>
    <x v="0"/>
    <x v="1"/>
    <x v="0"/>
    <s v="80.02.10.24"/>
    <x v="38"/>
    <x v="2"/>
    <x v="2"/>
    <s v="Outros"/>
    <s v="80.02.10"/>
    <s v="Outros"/>
    <s v="80.02.10"/>
    <x v="13"/>
    <x v="0"/>
    <x v="2"/>
    <x v="0"/>
    <x v="1"/>
    <x v="2"/>
    <x v="1"/>
    <x v="0"/>
    <x v="11"/>
    <s v="2023-09-22"/>
    <x v="2"/>
    <n v="1802"/>
    <x v="0"/>
    <m/>
    <x v="0"/>
    <m/>
    <x v="51"/>
    <n v="100478987"/>
    <x v="0"/>
    <x v="0"/>
    <s v="Retenções SIACSA"/>
    <s v="ORI"/>
    <x v="0"/>
    <s v="SIACSA"/>
    <x v="0"/>
    <x v="0"/>
    <x v="0"/>
    <x v="0"/>
    <x v="0"/>
    <x v="0"/>
    <x v="0"/>
    <x v="0"/>
    <x v="0"/>
    <x v="0"/>
    <x v="0"/>
    <s v="Retenções SIACSA"/>
    <x v="0"/>
    <x v="0"/>
    <x v="0"/>
    <x v="0"/>
    <x v="2"/>
    <x v="0"/>
    <x v="0"/>
    <s v="000000"/>
    <x v="0"/>
    <x v="1"/>
    <x v="0"/>
    <x v="0"/>
    <s v="RETENCAO OT"/>
  </r>
  <r>
    <x v="0"/>
    <n v="0"/>
    <n v="0"/>
    <n v="0"/>
    <n v="10039"/>
    <x v="4023"/>
    <x v="0"/>
    <x v="1"/>
    <x v="0"/>
    <s v="80.02.10.26"/>
    <x v="3"/>
    <x v="2"/>
    <x v="2"/>
    <s v="Outros"/>
    <s v="80.02.10"/>
    <s v="Outros"/>
    <s v="80.02.10"/>
    <x v="3"/>
    <x v="0"/>
    <x v="2"/>
    <x v="2"/>
    <x v="1"/>
    <x v="2"/>
    <x v="1"/>
    <x v="0"/>
    <x v="11"/>
    <s v="2023-09-22"/>
    <x v="2"/>
    <n v="10039"/>
    <x v="0"/>
    <m/>
    <x v="0"/>
    <m/>
    <x v="3"/>
    <n v="100479277"/>
    <x v="0"/>
    <x v="0"/>
    <s v="Retenção Sansung"/>
    <s v="ORI"/>
    <x v="0"/>
    <s v="RS"/>
    <x v="0"/>
    <x v="0"/>
    <x v="0"/>
    <x v="0"/>
    <x v="0"/>
    <x v="0"/>
    <x v="0"/>
    <x v="0"/>
    <x v="0"/>
    <x v="0"/>
    <x v="0"/>
    <s v="Retenção Sansung"/>
    <x v="0"/>
    <x v="0"/>
    <x v="0"/>
    <x v="0"/>
    <x v="2"/>
    <x v="0"/>
    <x v="0"/>
    <s v="000000"/>
    <x v="0"/>
    <x v="1"/>
    <x v="0"/>
    <x v="0"/>
    <s v="RETENCAO OT"/>
  </r>
  <r>
    <x v="2"/>
    <n v="0"/>
    <n v="0"/>
    <n v="0"/>
    <n v="72000"/>
    <x v="4024"/>
    <x v="0"/>
    <x v="0"/>
    <x v="0"/>
    <s v="01.27.04.09"/>
    <x v="29"/>
    <x v="4"/>
    <x v="5"/>
    <s v="Infra-Estruturas e Transportes"/>
    <s v="01.27.04"/>
    <s v="Infra-Estruturas e Transportes"/>
    <s v="01.27.04"/>
    <x v="20"/>
    <x v="0"/>
    <x v="0"/>
    <x v="0"/>
    <x v="0"/>
    <x v="1"/>
    <x v="2"/>
    <x v="0"/>
    <x v="8"/>
    <s v="2023-10-13"/>
    <x v="3"/>
    <n v="72000"/>
    <x v="0"/>
    <m/>
    <x v="0"/>
    <m/>
    <x v="321"/>
    <n v="100478784"/>
    <x v="0"/>
    <x v="0"/>
    <s v="Sinalização de Transito"/>
    <s v="ORI"/>
    <x v="0"/>
    <m/>
    <x v="0"/>
    <x v="0"/>
    <x v="0"/>
    <x v="0"/>
    <x v="0"/>
    <x v="0"/>
    <x v="0"/>
    <x v="0"/>
    <x v="0"/>
    <x v="0"/>
    <x v="0"/>
    <s v="Sinalização de Transito"/>
    <x v="0"/>
    <x v="0"/>
    <x v="0"/>
    <x v="0"/>
    <x v="1"/>
    <x v="0"/>
    <x v="0"/>
    <s v="000000"/>
    <x v="0"/>
    <x v="0"/>
    <x v="0"/>
    <x v="0"/>
    <s v="Pagamento a favo da Empresa ART &amp; Letras Vanuska, referente a prestação de serviço de confecionamento de sinalizações de trânsito ni âmbito da sinalização das ruas da cidade, conforme anexo."/>
  </r>
  <r>
    <x v="0"/>
    <n v="0"/>
    <n v="0"/>
    <n v="0"/>
    <n v="328149"/>
    <x v="4025"/>
    <x v="0"/>
    <x v="0"/>
    <x v="0"/>
    <s v="01.25.01.10"/>
    <x v="11"/>
    <x v="1"/>
    <x v="1"/>
    <s v="Educação"/>
    <s v="01.25.01"/>
    <s v="Educação"/>
    <s v="01.25.01"/>
    <x v="21"/>
    <x v="0"/>
    <x v="5"/>
    <x v="8"/>
    <x v="0"/>
    <x v="1"/>
    <x v="0"/>
    <x v="0"/>
    <x v="8"/>
    <s v="2023-10-27"/>
    <x v="3"/>
    <n v="328149"/>
    <x v="0"/>
    <m/>
    <x v="0"/>
    <m/>
    <x v="245"/>
    <n v="100479096"/>
    <x v="0"/>
    <x v="0"/>
    <s v="Transporte escolar"/>
    <s v="ORI"/>
    <x v="0"/>
    <m/>
    <x v="0"/>
    <x v="0"/>
    <x v="0"/>
    <x v="0"/>
    <x v="0"/>
    <x v="0"/>
    <x v="0"/>
    <x v="0"/>
    <x v="0"/>
    <x v="0"/>
    <x v="0"/>
    <s v="Transporte escolar"/>
    <x v="0"/>
    <x v="0"/>
    <x v="0"/>
    <x v="0"/>
    <x v="1"/>
    <x v="0"/>
    <x v="0"/>
    <s v="099999"/>
    <x v="0"/>
    <x v="0"/>
    <x v="0"/>
    <x v="0"/>
    <s v="Pagamento a favor da Preço Pikinote Comercio de Peços Auto, para a aquisição de 1 kit de suspensão, união de rosca e unidade de alimentação de AC e 2 buzina, conforme anexo."/>
  </r>
  <r>
    <x v="0"/>
    <n v="0"/>
    <n v="0"/>
    <n v="0"/>
    <n v="2583"/>
    <x v="4026"/>
    <x v="0"/>
    <x v="1"/>
    <x v="0"/>
    <s v="03.03.10"/>
    <x v="4"/>
    <x v="0"/>
    <x v="3"/>
    <s v="Receitas Da Câmara"/>
    <s v="03.03.10"/>
    <s v="Receitas Da Câmara"/>
    <s v="03.03.10"/>
    <x v="28"/>
    <x v="0"/>
    <x v="3"/>
    <x v="3"/>
    <x v="0"/>
    <x v="0"/>
    <x v="1"/>
    <x v="0"/>
    <x v="9"/>
    <s v="2023-11-14"/>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4"/>
    <x v="4027"/>
    <x v="0"/>
    <x v="1"/>
    <x v="0"/>
    <s v="03.03.10"/>
    <x v="4"/>
    <x v="0"/>
    <x v="3"/>
    <s v="Receitas Da Câmara"/>
    <s v="03.03.10"/>
    <s v="Receitas Da Câmara"/>
    <s v="03.03.10"/>
    <x v="25"/>
    <x v="0"/>
    <x v="3"/>
    <x v="3"/>
    <x v="0"/>
    <x v="0"/>
    <x v="1"/>
    <x v="0"/>
    <x v="9"/>
    <s v="2023-11-14"/>
    <x v="3"/>
    <n v="15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028"/>
    <x v="0"/>
    <x v="1"/>
    <x v="0"/>
    <s v="03.03.10"/>
    <x v="4"/>
    <x v="0"/>
    <x v="3"/>
    <s v="Receitas Da Câmara"/>
    <s v="03.03.10"/>
    <s v="Receitas Da Câmara"/>
    <s v="03.03.10"/>
    <x v="10"/>
    <x v="0"/>
    <x v="3"/>
    <x v="5"/>
    <x v="0"/>
    <x v="0"/>
    <x v="1"/>
    <x v="0"/>
    <x v="9"/>
    <s v="2023-11-14"/>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9"/>
    <x v="4029"/>
    <x v="0"/>
    <x v="1"/>
    <x v="0"/>
    <s v="03.03.10"/>
    <x v="4"/>
    <x v="0"/>
    <x v="3"/>
    <s v="Receitas Da Câmara"/>
    <s v="03.03.10"/>
    <s v="Receitas Da Câmara"/>
    <s v="03.03.10"/>
    <x v="30"/>
    <x v="0"/>
    <x v="3"/>
    <x v="9"/>
    <x v="0"/>
    <x v="0"/>
    <x v="1"/>
    <x v="0"/>
    <x v="9"/>
    <s v="2023-11-14"/>
    <x v="3"/>
    <n v="9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030"/>
    <x v="0"/>
    <x v="1"/>
    <x v="0"/>
    <s v="03.03.10"/>
    <x v="4"/>
    <x v="0"/>
    <x v="3"/>
    <s v="Receitas Da Câmara"/>
    <s v="03.03.10"/>
    <s v="Receitas Da Câmara"/>
    <s v="03.03.10"/>
    <x v="26"/>
    <x v="0"/>
    <x v="3"/>
    <x v="3"/>
    <x v="0"/>
    <x v="0"/>
    <x v="1"/>
    <x v="0"/>
    <x v="9"/>
    <s v="2023-11-14"/>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0"/>
    <x v="4031"/>
    <x v="0"/>
    <x v="1"/>
    <x v="0"/>
    <s v="03.03.10"/>
    <x v="4"/>
    <x v="0"/>
    <x v="3"/>
    <s v="Receitas Da Câmara"/>
    <s v="03.03.10"/>
    <s v="Receitas Da Câmara"/>
    <s v="03.03.10"/>
    <x v="32"/>
    <x v="0"/>
    <x v="3"/>
    <x v="3"/>
    <x v="0"/>
    <x v="0"/>
    <x v="1"/>
    <x v="0"/>
    <x v="9"/>
    <s v="2023-11-14"/>
    <x v="3"/>
    <n v="2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20"/>
    <x v="4032"/>
    <x v="0"/>
    <x v="1"/>
    <x v="0"/>
    <s v="03.03.10"/>
    <x v="4"/>
    <x v="0"/>
    <x v="3"/>
    <s v="Receitas Da Câmara"/>
    <s v="03.03.10"/>
    <s v="Receitas Da Câmara"/>
    <s v="03.03.10"/>
    <x v="9"/>
    <x v="0"/>
    <x v="3"/>
    <x v="3"/>
    <x v="0"/>
    <x v="0"/>
    <x v="1"/>
    <x v="0"/>
    <x v="9"/>
    <s v="2023-11-14"/>
    <x v="3"/>
    <n v="49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0"/>
    <x v="4033"/>
    <x v="0"/>
    <x v="1"/>
    <x v="0"/>
    <s v="03.03.10"/>
    <x v="4"/>
    <x v="0"/>
    <x v="3"/>
    <s v="Receitas Da Câmara"/>
    <s v="03.03.10"/>
    <s v="Receitas Da Câmara"/>
    <s v="03.03.10"/>
    <x v="33"/>
    <x v="0"/>
    <x v="0"/>
    <x v="0"/>
    <x v="0"/>
    <x v="0"/>
    <x v="1"/>
    <x v="0"/>
    <x v="9"/>
    <s v="2023-11-14"/>
    <x v="3"/>
    <n v="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520"/>
    <x v="4034"/>
    <x v="0"/>
    <x v="1"/>
    <x v="0"/>
    <s v="03.03.10"/>
    <x v="4"/>
    <x v="0"/>
    <x v="3"/>
    <s v="Receitas Da Câmara"/>
    <s v="03.03.10"/>
    <s v="Receitas Da Câmara"/>
    <s v="03.03.10"/>
    <x v="22"/>
    <x v="0"/>
    <x v="3"/>
    <x v="3"/>
    <x v="0"/>
    <x v="0"/>
    <x v="1"/>
    <x v="0"/>
    <x v="9"/>
    <s v="2023-11-14"/>
    <x v="3"/>
    <n v="17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4035"/>
    <x v="0"/>
    <x v="1"/>
    <x v="0"/>
    <s v="03.03.10"/>
    <x v="4"/>
    <x v="0"/>
    <x v="3"/>
    <s v="Receitas Da Câmara"/>
    <s v="03.03.10"/>
    <s v="Receitas Da Câmara"/>
    <s v="03.03.10"/>
    <x v="6"/>
    <x v="0"/>
    <x v="3"/>
    <x v="3"/>
    <x v="0"/>
    <x v="0"/>
    <x v="1"/>
    <x v="0"/>
    <x v="9"/>
    <s v="2023-11-14"/>
    <x v="3"/>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70"/>
    <x v="4036"/>
    <x v="0"/>
    <x v="1"/>
    <x v="0"/>
    <s v="03.03.10"/>
    <x v="4"/>
    <x v="0"/>
    <x v="3"/>
    <s v="Receitas Da Câmara"/>
    <s v="03.03.10"/>
    <s v="Receitas Da Câmara"/>
    <s v="03.03.10"/>
    <x v="7"/>
    <x v="0"/>
    <x v="3"/>
    <x v="3"/>
    <x v="0"/>
    <x v="0"/>
    <x v="1"/>
    <x v="0"/>
    <x v="9"/>
    <s v="2023-11-14"/>
    <x v="3"/>
    <n v="44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3"/>
    <x v="4037"/>
    <x v="0"/>
    <x v="1"/>
    <x v="0"/>
    <s v="03.03.10"/>
    <x v="4"/>
    <x v="0"/>
    <x v="3"/>
    <s v="Receitas Da Câmara"/>
    <s v="03.03.10"/>
    <s v="Receitas Da Câmara"/>
    <s v="03.03.10"/>
    <x v="23"/>
    <x v="0"/>
    <x v="3"/>
    <x v="9"/>
    <x v="0"/>
    <x v="0"/>
    <x v="1"/>
    <x v="0"/>
    <x v="9"/>
    <s v="2023-11-14"/>
    <x v="3"/>
    <n v="16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966"/>
    <x v="4038"/>
    <x v="0"/>
    <x v="1"/>
    <x v="0"/>
    <s v="03.03.10"/>
    <x v="4"/>
    <x v="0"/>
    <x v="3"/>
    <s v="Receitas Da Câmara"/>
    <s v="03.03.10"/>
    <s v="Receitas Da Câmara"/>
    <s v="03.03.10"/>
    <x v="8"/>
    <x v="0"/>
    <x v="0"/>
    <x v="0"/>
    <x v="0"/>
    <x v="0"/>
    <x v="1"/>
    <x v="0"/>
    <x v="9"/>
    <s v="2023-11-14"/>
    <x v="3"/>
    <n v="169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0"/>
    <x v="4039"/>
    <x v="0"/>
    <x v="1"/>
    <x v="0"/>
    <s v="03.03.10"/>
    <x v="4"/>
    <x v="0"/>
    <x v="3"/>
    <s v="Receitas Da Câmara"/>
    <s v="03.03.10"/>
    <s v="Receitas Da Câmara"/>
    <s v="03.03.10"/>
    <x v="5"/>
    <x v="0"/>
    <x v="0"/>
    <x v="4"/>
    <x v="0"/>
    <x v="0"/>
    <x v="1"/>
    <x v="0"/>
    <x v="9"/>
    <s v="2023-11-14"/>
    <x v="3"/>
    <n v="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
    <x v="4040"/>
    <x v="0"/>
    <x v="1"/>
    <x v="0"/>
    <s v="03.03.10"/>
    <x v="4"/>
    <x v="0"/>
    <x v="3"/>
    <s v="Receitas Da Câmara"/>
    <s v="03.03.10"/>
    <s v="Receitas Da Câmara"/>
    <s v="03.03.10"/>
    <x v="4"/>
    <x v="0"/>
    <x v="3"/>
    <x v="3"/>
    <x v="0"/>
    <x v="0"/>
    <x v="1"/>
    <x v="0"/>
    <x v="9"/>
    <s v="2023-11-14"/>
    <x v="3"/>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041"/>
    <x v="0"/>
    <x v="1"/>
    <x v="0"/>
    <s v="03.03.10"/>
    <x v="4"/>
    <x v="0"/>
    <x v="3"/>
    <s v="Receitas Da Câmara"/>
    <s v="03.03.10"/>
    <s v="Receitas Da Câmara"/>
    <s v="03.03.10"/>
    <x v="27"/>
    <x v="0"/>
    <x v="3"/>
    <x v="3"/>
    <x v="0"/>
    <x v="0"/>
    <x v="1"/>
    <x v="0"/>
    <x v="9"/>
    <s v="2023-11-14"/>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20"/>
    <x v="4042"/>
    <x v="0"/>
    <x v="1"/>
    <x v="0"/>
    <s v="03.03.10"/>
    <x v="4"/>
    <x v="0"/>
    <x v="3"/>
    <s v="Receitas Da Câmara"/>
    <s v="03.03.10"/>
    <s v="Receitas Da Câmara"/>
    <s v="03.03.10"/>
    <x v="11"/>
    <x v="0"/>
    <x v="3"/>
    <x v="3"/>
    <x v="0"/>
    <x v="0"/>
    <x v="1"/>
    <x v="0"/>
    <x v="9"/>
    <s v="2023-11-14"/>
    <x v="3"/>
    <n v="2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4043"/>
    <x v="0"/>
    <x v="1"/>
    <x v="0"/>
    <s v="03.03.10"/>
    <x v="4"/>
    <x v="0"/>
    <x v="3"/>
    <s v="Receitas Da Câmara"/>
    <s v="03.03.10"/>
    <s v="Receitas Da Câmara"/>
    <s v="03.03.10"/>
    <x v="4"/>
    <x v="0"/>
    <x v="3"/>
    <x v="3"/>
    <x v="0"/>
    <x v="0"/>
    <x v="1"/>
    <x v="0"/>
    <x v="9"/>
    <s v="2023-11-15"/>
    <x v="3"/>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4044"/>
    <x v="0"/>
    <x v="1"/>
    <x v="0"/>
    <s v="03.03.10"/>
    <x v="4"/>
    <x v="0"/>
    <x v="3"/>
    <s v="Receitas Da Câmara"/>
    <s v="03.03.10"/>
    <s v="Receitas Da Câmara"/>
    <s v="03.03.10"/>
    <x v="5"/>
    <x v="0"/>
    <x v="0"/>
    <x v="4"/>
    <x v="0"/>
    <x v="0"/>
    <x v="1"/>
    <x v="0"/>
    <x v="9"/>
    <s v="2023-11-15"/>
    <x v="3"/>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045"/>
    <x v="0"/>
    <x v="1"/>
    <x v="0"/>
    <s v="03.03.10"/>
    <x v="4"/>
    <x v="0"/>
    <x v="3"/>
    <s v="Receitas Da Câmara"/>
    <s v="03.03.10"/>
    <s v="Receitas Da Câmara"/>
    <s v="03.03.10"/>
    <x v="26"/>
    <x v="0"/>
    <x v="3"/>
    <x v="3"/>
    <x v="0"/>
    <x v="0"/>
    <x v="1"/>
    <x v="0"/>
    <x v="9"/>
    <s v="2023-11-15"/>
    <x v="3"/>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86"/>
    <x v="4046"/>
    <x v="0"/>
    <x v="1"/>
    <x v="0"/>
    <s v="03.03.10"/>
    <x v="4"/>
    <x v="0"/>
    <x v="3"/>
    <s v="Receitas Da Câmara"/>
    <s v="03.03.10"/>
    <s v="Receitas Da Câmara"/>
    <s v="03.03.10"/>
    <x v="8"/>
    <x v="0"/>
    <x v="0"/>
    <x v="0"/>
    <x v="0"/>
    <x v="0"/>
    <x v="1"/>
    <x v="0"/>
    <x v="9"/>
    <s v="2023-11-15"/>
    <x v="3"/>
    <n v="118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4047"/>
    <x v="0"/>
    <x v="1"/>
    <x v="0"/>
    <s v="03.03.10"/>
    <x v="4"/>
    <x v="0"/>
    <x v="3"/>
    <s v="Receitas Da Câmara"/>
    <s v="03.03.10"/>
    <s v="Receitas Da Câmara"/>
    <s v="03.03.10"/>
    <x v="7"/>
    <x v="0"/>
    <x v="3"/>
    <x v="3"/>
    <x v="0"/>
    <x v="0"/>
    <x v="1"/>
    <x v="0"/>
    <x v="9"/>
    <s v="2023-11-15"/>
    <x v="3"/>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048"/>
    <x v="0"/>
    <x v="1"/>
    <x v="0"/>
    <s v="03.03.10"/>
    <x v="4"/>
    <x v="0"/>
    <x v="3"/>
    <s v="Receitas Da Câmara"/>
    <s v="03.03.10"/>
    <s v="Receitas Da Câmara"/>
    <s v="03.03.10"/>
    <x v="27"/>
    <x v="0"/>
    <x v="3"/>
    <x v="3"/>
    <x v="0"/>
    <x v="0"/>
    <x v="1"/>
    <x v="0"/>
    <x v="9"/>
    <s v="2023-11-15"/>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1"/>
    <x v="4049"/>
    <x v="0"/>
    <x v="1"/>
    <x v="0"/>
    <s v="03.03.10"/>
    <x v="4"/>
    <x v="0"/>
    <x v="3"/>
    <s v="Receitas Da Câmara"/>
    <s v="03.03.10"/>
    <s v="Receitas Da Câmara"/>
    <s v="03.03.10"/>
    <x v="30"/>
    <x v="0"/>
    <x v="3"/>
    <x v="9"/>
    <x v="0"/>
    <x v="0"/>
    <x v="1"/>
    <x v="0"/>
    <x v="9"/>
    <s v="2023-11-15"/>
    <x v="3"/>
    <n v="2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050"/>
    <x v="0"/>
    <x v="1"/>
    <x v="0"/>
    <s v="03.03.10"/>
    <x v="4"/>
    <x v="0"/>
    <x v="3"/>
    <s v="Receitas Da Câmara"/>
    <s v="03.03.10"/>
    <s v="Receitas Da Câmara"/>
    <s v="03.03.10"/>
    <x v="6"/>
    <x v="0"/>
    <x v="3"/>
    <x v="3"/>
    <x v="0"/>
    <x v="0"/>
    <x v="1"/>
    <x v="0"/>
    <x v="9"/>
    <s v="2023-11-15"/>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00"/>
    <x v="4051"/>
    <x v="0"/>
    <x v="1"/>
    <x v="0"/>
    <s v="03.03.10"/>
    <x v="4"/>
    <x v="0"/>
    <x v="3"/>
    <s v="Receitas Da Câmara"/>
    <s v="03.03.10"/>
    <s v="Receitas Da Câmara"/>
    <s v="03.03.10"/>
    <x v="34"/>
    <x v="0"/>
    <x v="3"/>
    <x v="3"/>
    <x v="0"/>
    <x v="0"/>
    <x v="1"/>
    <x v="0"/>
    <x v="9"/>
    <s v="2023-11-15"/>
    <x v="3"/>
    <n v="18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90"/>
    <x v="4052"/>
    <x v="0"/>
    <x v="1"/>
    <x v="0"/>
    <s v="03.03.10"/>
    <x v="4"/>
    <x v="0"/>
    <x v="3"/>
    <s v="Receitas Da Câmara"/>
    <s v="03.03.10"/>
    <s v="Receitas Da Câmara"/>
    <s v="03.03.10"/>
    <x v="11"/>
    <x v="0"/>
    <x v="3"/>
    <x v="3"/>
    <x v="0"/>
    <x v="0"/>
    <x v="1"/>
    <x v="0"/>
    <x v="9"/>
    <s v="2023-11-15"/>
    <x v="3"/>
    <n v="23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
    <x v="4053"/>
    <x v="0"/>
    <x v="1"/>
    <x v="0"/>
    <s v="03.03.10"/>
    <x v="4"/>
    <x v="0"/>
    <x v="3"/>
    <s v="Receitas Da Câmara"/>
    <s v="03.03.10"/>
    <s v="Receitas Da Câmara"/>
    <s v="03.03.10"/>
    <x v="23"/>
    <x v="0"/>
    <x v="3"/>
    <x v="9"/>
    <x v="0"/>
    <x v="0"/>
    <x v="1"/>
    <x v="0"/>
    <x v="9"/>
    <s v="2023-11-15"/>
    <x v="3"/>
    <n v="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4054"/>
    <x v="0"/>
    <x v="1"/>
    <x v="0"/>
    <s v="03.03.10"/>
    <x v="4"/>
    <x v="0"/>
    <x v="3"/>
    <s v="Receitas Da Câmara"/>
    <s v="03.03.10"/>
    <s v="Receitas Da Câmara"/>
    <s v="03.03.10"/>
    <x v="6"/>
    <x v="0"/>
    <x v="3"/>
    <x v="3"/>
    <x v="0"/>
    <x v="0"/>
    <x v="1"/>
    <x v="0"/>
    <x v="9"/>
    <s v="2023-11-17"/>
    <x v="3"/>
    <n v="62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915700"/>
    <x v="4055"/>
    <x v="0"/>
    <x v="1"/>
    <x v="0"/>
    <s v="03.03.10"/>
    <x v="4"/>
    <x v="0"/>
    <x v="3"/>
    <s v="Receitas Da Câmara"/>
    <s v="03.03.10"/>
    <s v="Receitas Da Câmara"/>
    <s v="03.03.10"/>
    <x v="33"/>
    <x v="0"/>
    <x v="0"/>
    <x v="0"/>
    <x v="0"/>
    <x v="0"/>
    <x v="1"/>
    <x v="0"/>
    <x v="9"/>
    <s v="2023-11-17"/>
    <x v="3"/>
    <n v="1915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32"/>
    <x v="4056"/>
    <x v="0"/>
    <x v="1"/>
    <x v="0"/>
    <s v="03.03.10"/>
    <x v="4"/>
    <x v="0"/>
    <x v="3"/>
    <s v="Receitas Da Câmara"/>
    <s v="03.03.10"/>
    <s v="Receitas Da Câmara"/>
    <s v="03.03.10"/>
    <x v="8"/>
    <x v="0"/>
    <x v="0"/>
    <x v="0"/>
    <x v="0"/>
    <x v="0"/>
    <x v="1"/>
    <x v="0"/>
    <x v="9"/>
    <s v="2023-11-17"/>
    <x v="3"/>
    <n v="91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057"/>
    <x v="0"/>
    <x v="1"/>
    <x v="0"/>
    <s v="03.03.10"/>
    <x v="4"/>
    <x v="0"/>
    <x v="3"/>
    <s v="Receitas Da Câmara"/>
    <s v="03.03.10"/>
    <s v="Receitas Da Câmara"/>
    <s v="03.03.10"/>
    <x v="5"/>
    <x v="0"/>
    <x v="0"/>
    <x v="4"/>
    <x v="0"/>
    <x v="0"/>
    <x v="1"/>
    <x v="0"/>
    <x v="9"/>
    <s v="2023-11-17"/>
    <x v="3"/>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30"/>
    <x v="4058"/>
    <x v="0"/>
    <x v="1"/>
    <x v="0"/>
    <s v="03.03.10"/>
    <x v="4"/>
    <x v="0"/>
    <x v="3"/>
    <s v="Receitas Da Câmara"/>
    <s v="03.03.10"/>
    <s v="Receitas Da Câmara"/>
    <s v="03.03.10"/>
    <x v="11"/>
    <x v="0"/>
    <x v="3"/>
    <x v="3"/>
    <x v="0"/>
    <x v="0"/>
    <x v="1"/>
    <x v="0"/>
    <x v="9"/>
    <s v="2023-11-17"/>
    <x v="3"/>
    <n v="55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059"/>
    <x v="0"/>
    <x v="1"/>
    <x v="0"/>
    <s v="03.03.10"/>
    <x v="4"/>
    <x v="0"/>
    <x v="3"/>
    <s v="Receitas Da Câmara"/>
    <s v="03.03.10"/>
    <s v="Receitas Da Câmara"/>
    <s v="03.03.10"/>
    <x v="27"/>
    <x v="0"/>
    <x v="3"/>
    <x v="3"/>
    <x v="0"/>
    <x v="0"/>
    <x v="1"/>
    <x v="0"/>
    <x v="9"/>
    <s v="2023-11-17"/>
    <x v="3"/>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4060"/>
    <x v="0"/>
    <x v="1"/>
    <x v="0"/>
    <s v="03.03.10"/>
    <x v="4"/>
    <x v="0"/>
    <x v="3"/>
    <s v="Receitas Da Câmara"/>
    <s v="03.03.10"/>
    <s v="Receitas Da Câmara"/>
    <s v="03.03.10"/>
    <x v="4"/>
    <x v="0"/>
    <x v="3"/>
    <x v="3"/>
    <x v="0"/>
    <x v="0"/>
    <x v="1"/>
    <x v="0"/>
    <x v="9"/>
    <s v="2023-11-17"/>
    <x v="3"/>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80"/>
    <x v="4061"/>
    <x v="0"/>
    <x v="1"/>
    <x v="0"/>
    <s v="03.03.10"/>
    <x v="4"/>
    <x v="0"/>
    <x v="3"/>
    <s v="Receitas Da Câmara"/>
    <s v="03.03.10"/>
    <s v="Receitas Da Câmara"/>
    <s v="03.03.10"/>
    <x v="7"/>
    <x v="0"/>
    <x v="3"/>
    <x v="3"/>
    <x v="0"/>
    <x v="0"/>
    <x v="1"/>
    <x v="0"/>
    <x v="9"/>
    <s v="2023-11-17"/>
    <x v="3"/>
    <n v="24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4946"/>
    <x v="4062"/>
    <x v="0"/>
    <x v="0"/>
    <x v="0"/>
    <s v="01.27.06.42"/>
    <x v="57"/>
    <x v="4"/>
    <x v="5"/>
    <s v="Requalificação Urbana e habitação"/>
    <s v="01.27.06"/>
    <s v="Requalificação Urbana e habitação"/>
    <s v="01.27.06"/>
    <x v="18"/>
    <x v="0"/>
    <x v="0"/>
    <x v="0"/>
    <x v="0"/>
    <x v="1"/>
    <x v="2"/>
    <x v="0"/>
    <x v="10"/>
    <s v="2023-12-11"/>
    <x v="3"/>
    <n v="154946"/>
    <x v="0"/>
    <m/>
    <x v="0"/>
    <m/>
    <x v="309"/>
    <n v="100394868"/>
    <x v="0"/>
    <x v="0"/>
    <s v="Manutenção do Estádio Municipal/Campos Futebol 11"/>
    <s v="ORI"/>
    <x v="0"/>
    <s v="MCF"/>
    <x v="0"/>
    <x v="0"/>
    <x v="0"/>
    <x v="0"/>
    <x v="0"/>
    <x v="0"/>
    <x v="0"/>
    <x v="0"/>
    <x v="0"/>
    <x v="0"/>
    <x v="0"/>
    <s v="Manutenção do Estádio Municipal/Campos Futebol 11"/>
    <x v="0"/>
    <x v="0"/>
    <x v="0"/>
    <x v="0"/>
    <x v="1"/>
    <x v="0"/>
    <x v="0"/>
    <s v="000000"/>
    <x v="0"/>
    <x v="0"/>
    <x v="0"/>
    <x v="0"/>
    <s v="Pagamento referente a aquisição de materiais para reabilitação de campo, conforme proposta em anexo.   "/>
  </r>
  <r>
    <x v="0"/>
    <n v="0"/>
    <n v="0"/>
    <n v="0"/>
    <n v="975000"/>
    <x v="4063"/>
    <x v="0"/>
    <x v="1"/>
    <x v="0"/>
    <s v="03.03.10"/>
    <x v="4"/>
    <x v="0"/>
    <x v="3"/>
    <s v="Receitas Da Câmara"/>
    <s v="03.03.10"/>
    <s v="Receitas Da Câmara"/>
    <s v="03.03.10"/>
    <x v="7"/>
    <x v="0"/>
    <x v="3"/>
    <x v="3"/>
    <x v="0"/>
    <x v="0"/>
    <x v="1"/>
    <x v="0"/>
    <x v="10"/>
    <s v="2023-12-01"/>
    <x v="3"/>
    <n v="975000"/>
    <x v="0"/>
    <m/>
    <x v="0"/>
    <m/>
    <x v="8"/>
    <n v="100474914"/>
    <x v="0"/>
    <x v="0"/>
    <s v="Receitas Da Câmara"/>
    <s v="EXT"/>
    <x v="0"/>
    <s v="RDC"/>
    <x v="0"/>
    <x v="0"/>
    <x v="0"/>
    <x v="0"/>
    <x v="0"/>
    <x v="0"/>
    <x v="0"/>
    <x v="0"/>
    <x v="0"/>
    <x v="0"/>
    <x v="0"/>
    <s v="Receitas Da Câmara"/>
    <x v="0"/>
    <x v="0"/>
    <x v="0"/>
    <x v="0"/>
    <x v="0"/>
    <x v="0"/>
    <x v="0"/>
    <s v="000000"/>
    <x v="0"/>
    <x v="0"/>
    <x v="0"/>
    <x v="0"/>
    <s v="Recebimento pela anulação diferença comiss. Abertura 1.75% p/1%, conforme anexo."/>
  </r>
  <r>
    <x v="1"/>
    <n v="0"/>
    <n v="0"/>
    <n v="0"/>
    <n v="52300"/>
    <x v="4064"/>
    <x v="0"/>
    <x v="0"/>
    <x v="0"/>
    <s v="80.02.10.26"/>
    <x v="3"/>
    <x v="2"/>
    <x v="2"/>
    <s v="Outros"/>
    <s v="80.02.10"/>
    <s v="Outros"/>
    <s v="80.02.10"/>
    <x v="35"/>
    <x v="0"/>
    <x v="4"/>
    <x v="10"/>
    <x v="1"/>
    <x v="2"/>
    <x v="0"/>
    <x v="0"/>
    <x v="10"/>
    <s v="2023-12-22"/>
    <x v="3"/>
    <n v="52300"/>
    <x v="0"/>
    <m/>
    <x v="0"/>
    <m/>
    <x v="17"/>
    <n v="100479234"/>
    <x v="0"/>
    <x v="0"/>
    <s v="Retenção Sansung"/>
    <s v="ORI"/>
    <x v="0"/>
    <s v="RS"/>
    <x v="0"/>
    <x v="0"/>
    <x v="0"/>
    <x v="0"/>
    <x v="0"/>
    <x v="0"/>
    <x v="0"/>
    <x v="0"/>
    <x v="0"/>
    <x v="0"/>
    <x v="0"/>
    <s v="Retenção Sansung"/>
    <x v="0"/>
    <x v="0"/>
    <x v="0"/>
    <x v="0"/>
    <x v="2"/>
    <x v="0"/>
    <x v="0"/>
    <s v="000000"/>
    <x v="0"/>
    <x v="1"/>
    <x v="0"/>
    <x v="0"/>
    <s v="Transferência dos descontos efetuada nos salário dos funcionários, referente o pagamento dos equipamento eletrónico, a favor da M&amp;J Tech, referente a mês de Dezembro de 2023, conforme justificativo em anexo.  "/>
  </r>
  <r>
    <x v="2"/>
    <n v="0"/>
    <n v="0"/>
    <n v="0"/>
    <n v="34638"/>
    <x v="4065"/>
    <x v="0"/>
    <x v="0"/>
    <x v="0"/>
    <s v="01.25.02.23"/>
    <x v="12"/>
    <x v="1"/>
    <x v="1"/>
    <s v="desporto"/>
    <s v="01.25.02"/>
    <s v="desporto"/>
    <s v="01.25.02"/>
    <x v="18"/>
    <x v="0"/>
    <x v="0"/>
    <x v="0"/>
    <x v="0"/>
    <x v="1"/>
    <x v="2"/>
    <x v="0"/>
    <x v="10"/>
    <s v="2023-12-29"/>
    <x v="3"/>
    <n v="34638"/>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R&amp;C Distribuição, referente a aquisição de premio desportivos, conforme justificativo em anexo."/>
  </r>
  <r>
    <x v="0"/>
    <n v="0"/>
    <n v="0"/>
    <n v="0"/>
    <n v="25332"/>
    <x v="4066"/>
    <x v="0"/>
    <x v="1"/>
    <x v="0"/>
    <s v="80.02.01"/>
    <x v="2"/>
    <x v="2"/>
    <x v="2"/>
    <s v="Retenções Iur"/>
    <s v="80.02.01"/>
    <s v="Retenções Iur"/>
    <s v="80.02.01"/>
    <x v="2"/>
    <x v="0"/>
    <x v="2"/>
    <x v="0"/>
    <x v="1"/>
    <x v="2"/>
    <x v="1"/>
    <x v="0"/>
    <x v="10"/>
    <s v="2023-12-13"/>
    <x v="3"/>
    <n v="25332"/>
    <x v="0"/>
    <m/>
    <x v="0"/>
    <m/>
    <x v="2"/>
    <n v="100474696"/>
    <x v="0"/>
    <x v="0"/>
    <s v="Retenções Iur"/>
    <s v="ORI"/>
    <x v="0"/>
    <s v="RIUR"/>
    <x v="0"/>
    <x v="0"/>
    <x v="0"/>
    <x v="0"/>
    <x v="0"/>
    <x v="0"/>
    <x v="0"/>
    <x v="0"/>
    <x v="0"/>
    <x v="0"/>
    <x v="0"/>
    <s v="Retenções Iur"/>
    <x v="0"/>
    <x v="0"/>
    <x v="0"/>
    <x v="0"/>
    <x v="2"/>
    <x v="0"/>
    <x v="0"/>
    <s v="000000"/>
    <x v="0"/>
    <x v="1"/>
    <x v="0"/>
    <x v="0"/>
    <s v="RETENCAO OT"/>
  </r>
  <r>
    <x v="0"/>
    <n v="0"/>
    <n v="0"/>
    <n v="0"/>
    <n v="21021"/>
    <x v="4067"/>
    <x v="0"/>
    <x v="1"/>
    <x v="0"/>
    <s v="80.02.10.01"/>
    <x v="6"/>
    <x v="2"/>
    <x v="2"/>
    <s v="Outros"/>
    <s v="80.02.10"/>
    <s v="Outros"/>
    <s v="80.02.10"/>
    <x v="12"/>
    <x v="0"/>
    <x v="2"/>
    <x v="0"/>
    <x v="1"/>
    <x v="2"/>
    <x v="1"/>
    <x v="0"/>
    <x v="10"/>
    <s v="2023-12-13"/>
    <x v="3"/>
    <n v="2102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4068"/>
    <x v="0"/>
    <x v="1"/>
    <x v="0"/>
    <s v="80.02.10.20"/>
    <x v="18"/>
    <x v="2"/>
    <x v="2"/>
    <s v="Outros"/>
    <s v="80.02.10"/>
    <s v="Outros"/>
    <s v="80.02.10"/>
    <x v="3"/>
    <x v="0"/>
    <x v="2"/>
    <x v="2"/>
    <x v="1"/>
    <x v="2"/>
    <x v="1"/>
    <x v="0"/>
    <x v="10"/>
    <s v="2023-12-13"/>
    <x v="3"/>
    <n v="4800"/>
    <x v="0"/>
    <m/>
    <x v="0"/>
    <m/>
    <x v="21"/>
    <n v="100477977"/>
    <x v="0"/>
    <x v="0"/>
    <s v="Retenções CVMovel"/>
    <s v="ORI"/>
    <x v="0"/>
    <s v="RT"/>
    <x v="0"/>
    <x v="0"/>
    <x v="0"/>
    <x v="0"/>
    <x v="0"/>
    <x v="0"/>
    <x v="0"/>
    <x v="0"/>
    <x v="0"/>
    <x v="0"/>
    <x v="0"/>
    <s v="Retenções CVMovel"/>
    <x v="0"/>
    <x v="0"/>
    <x v="0"/>
    <x v="0"/>
    <x v="2"/>
    <x v="0"/>
    <x v="0"/>
    <s v="000000"/>
    <x v="0"/>
    <x v="1"/>
    <x v="0"/>
    <x v="0"/>
    <s v="RETENCAO OT"/>
  </r>
  <r>
    <x v="0"/>
    <n v="0"/>
    <n v="0"/>
    <n v="0"/>
    <n v="1100"/>
    <x v="4069"/>
    <x v="0"/>
    <x v="0"/>
    <x v="0"/>
    <s v="03.16.15"/>
    <x v="0"/>
    <x v="0"/>
    <x v="0"/>
    <s v="Direção Financeira"/>
    <s v="03.16.15"/>
    <s v="Direção Financeira"/>
    <s v="03.16.15"/>
    <x v="55"/>
    <x v="0"/>
    <x v="0"/>
    <x v="0"/>
    <x v="0"/>
    <x v="0"/>
    <x v="0"/>
    <x v="0"/>
    <x v="0"/>
    <s v="2023-01-05"/>
    <x v="0"/>
    <n v="1100"/>
    <x v="0"/>
    <m/>
    <x v="0"/>
    <m/>
    <x v="8"/>
    <n v="100474914"/>
    <x v="0"/>
    <x v="0"/>
    <s v="Direção Financeira"/>
    <s v="ORI"/>
    <x v="0"/>
    <m/>
    <x v="0"/>
    <x v="0"/>
    <x v="0"/>
    <x v="0"/>
    <x v="0"/>
    <x v="0"/>
    <x v="0"/>
    <x v="0"/>
    <x v="0"/>
    <x v="0"/>
    <x v="0"/>
    <s v="Direção Financeira"/>
    <x v="0"/>
    <x v="0"/>
    <x v="0"/>
    <x v="0"/>
    <x v="0"/>
    <x v="0"/>
    <x v="0"/>
    <s v="099999"/>
    <x v="0"/>
    <x v="0"/>
    <x v="0"/>
    <x v="0"/>
    <s v="Pagamento pela aquisição de pilhas, para comandos do ar condicionados da CMSM, conforme fatura e proposta em anexo."/>
  </r>
  <r>
    <x v="2"/>
    <n v="0"/>
    <n v="0"/>
    <n v="0"/>
    <n v="1000"/>
    <x v="4070"/>
    <x v="0"/>
    <x v="0"/>
    <x v="0"/>
    <s v="01.28.01.08"/>
    <x v="43"/>
    <x v="6"/>
    <x v="7"/>
    <s v="Habitação Social"/>
    <s v="01.28.01"/>
    <s v="Habitação Social"/>
    <s v="01.28.01"/>
    <x v="18"/>
    <x v="0"/>
    <x v="0"/>
    <x v="0"/>
    <x v="0"/>
    <x v="1"/>
    <x v="2"/>
    <x v="0"/>
    <x v="0"/>
    <s v="2023-01-05"/>
    <x v="0"/>
    <n v="1000"/>
    <x v="0"/>
    <m/>
    <x v="0"/>
    <m/>
    <x v="8"/>
    <n v="100474914"/>
    <x v="0"/>
    <x v="0"/>
    <s v="Habitações Sociais"/>
    <s v="ORI"/>
    <x v="0"/>
    <s v="HS"/>
    <x v="0"/>
    <x v="0"/>
    <x v="0"/>
    <x v="0"/>
    <x v="0"/>
    <x v="0"/>
    <x v="0"/>
    <x v="0"/>
    <x v="0"/>
    <x v="0"/>
    <x v="0"/>
    <s v="Habitações Sociais"/>
    <x v="0"/>
    <x v="0"/>
    <x v="0"/>
    <x v="0"/>
    <x v="1"/>
    <x v="0"/>
    <x v="0"/>
    <s v="099999"/>
    <x v="0"/>
    <x v="0"/>
    <x v="0"/>
    <x v="0"/>
    <s v="Pagamento pela compra de materiais de instalação sanitária das famílias em Flamengos, conforme anexo."/>
  </r>
  <r>
    <x v="0"/>
    <n v="0"/>
    <n v="0"/>
    <n v="0"/>
    <n v="320"/>
    <x v="4071"/>
    <x v="0"/>
    <x v="0"/>
    <x v="0"/>
    <s v="03.16.15"/>
    <x v="0"/>
    <x v="0"/>
    <x v="0"/>
    <s v="Direção Financeira"/>
    <s v="03.16.15"/>
    <s v="Direção Financeira"/>
    <s v="03.16.15"/>
    <x v="55"/>
    <x v="0"/>
    <x v="0"/>
    <x v="0"/>
    <x v="0"/>
    <x v="0"/>
    <x v="0"/>
    <x v="0"/>
    <x v="0"/>
    <s v="2023-01-06"/>
    <x v="0"/>
    <n v="320"/>
    <x v="0"/>
    <m/>
    <x v="0"/>
    <m/>
    <x v="8"/>
    <n v="100474914"/>
    <x v="0"/>
    <x v="0"/>
    <s v="Direção Financeira"/>
    <s v="ORI"/>
    <x v="0"/>
    <m/>
    <x v="0"/>
    <x v="0"/>
    <x v="0"/>
    <x v="0"/>
    <x v="0"/>
    <x v="0"/>
    <x v="0"/>
    <x v="0"/>
    <x v="0"/>
    <x v="0"/>
    <x v="0"/>
    <s v="Direção Financeira"/>
    <x v="0"/>
    <x v="0"/>
    <x v="0"/>
    <x v="0"/>
    <x v="0"/>
    <x v="0"/>
    <x v="0"/>
    <s v="099999"/>
    <x v="0"/>
    <x v="0"/>
    <x v="0"/>
    <x v="0"/>
    <s v="Despesa com aquisição de copia de chave da viatura da CMSM, conforme anexo "/>
  </r>
  <r>
    <x v="0"/>
    <n v="0"/>
    <n v="0"/>
    <n v="0"/>
    <n v="3000"/>
    <x v="4072"/>
    <x v="0"/>
    <x v="0"/>
    <x v="0"/>
    <s v="01.25.05.12"/>
    <x v="5"/>
    <x v="1"/>
    <x v="1"/>
    <s v="Saúde"/>
    <s v="01.25.05"/>
    <s v="Saúde"/>
    <s v="01.25.05"/>
    <x v="1"/>
    <x v="0"/>
    <x v="1"/>
    <x v="1"/>
    <x v="0"/>
    <x v="1"/>
    <x v="0"/>
    <x v="0"/>
    <x v="0"/>
    <s v="2023-01-23"/>
    <x v="0"/>
    <n v="3000"/>
    <x v="0"/>
    <m/>
    <x v="0"/>
    <m/>
    <x v="455"/>
    <n v="100476790"/>
    <x v="0"/>
    <x v="0"/>
    <s v="Promoção e Inclusão Social"/>
    <s v="ORI"/>
    <x v="0"/>
    <m/>
    <x v="0"/>
    <x v="0"/>
    <x v="0"/>
    <x v="0"/>
    <x v="0"/>
    <x v="0"/>
    <x v="0"/>
    <x v="0"/>
    <x v="0"/>
    <x v="0"/>
    <x v="0"/>
    <s v="Promoção e Inclusão Social"/>
    <x v="0"/>
    <x v="0"/>
    <x v="0"/>
    <x v="0"/>
    <x v="1"/>
    <x v="0"/>
    <x v="0"/>
    <s v="000000"/>
    <x v="0"/>
    <x v="0"/>
    <x v="0"/>
    <x v="0"/>
    <s v="Apoio financeiro a favor da Sr. Ana Teresa Mendes, para alimentação (cesta Básica), conforme anexo"/>
  </r>
  <r>
    <x v="2"/>
    <n v="0"/>
    <n v="0"/>
    <n v="0"/>
    <n v="115600"/>
    <x v="4073"/>
    <x v="0"/>
    <x v="0"/>
    <x v="0"/>
    <s v="01.27.02.14"/>
    <x v="61"/>
    <x v="4"/>
    <x v="5"/>
    <s v="Saneamento básico"/>
    <s v="01.27.02"/>
    <s v="Saneamento básico"/>
    <s v="01.27.02"/>
    <x v="18"/>
    <x v="0"/>
    <x v="0"/>
    <x v="0"/>
    <x v="0"/>
    <x v="1"/>
    <x v="2"/>
    <x v="0"/>
    <x v="0"/>
    <s v="2023-01-26"/>
    <x v="0"/>
    <n v="115600"/>
    <x v="0"/>
    <m/>
    <x v="0"/>
    <m/>
    <x v="45"/>
    <n v="100479348"/>
    <x v="0"/>
    <x v="0"/>
    <s v="Construção de Casas de Banho"/>
    <s v="ORI"/>
    <x v="0"/>
    <s v="CCB"/>
    <x v="0"/>
    <x v="0"/>
    <x v="0"/>
    <x v="0"/>
    <x v="0"/>
    <x v="0"/>
    <x v="0"/>
    <x v="0"/>
    <x v="0"/>
    <x v="0"/>
    <x v="0"/>
    <s v="Construção de Casas de Banho"/>
    <x v="0"/>
    <x v="0"/>
    <x v="0"/>
    <x v="0"/>
    <x v="1"/>
    <x v="0"/>
    <x v="0"/>
    <s v="000000"/>
    <x v="0"/>
    <x v="0"/>
    <x v="0"/>
    <x v="0"/>
    <s v="Pagamento a favor de Loja Nuno Comercio Geral, referente a aquisição baldes de tintas, cimento cola, diluente e matérias para casa de banho, para as habitações no município, conforme anexo."/>
  </r>
  <r>
    <x v="0"/>
    <n v="0"/>
    <n v="0"/>
    <n v="0"/>
    <n v="401225"/>
    <x v="4074"/>
    <x v="0"/>
    <x v="0"/>
    <x v="0"/>
    <s v="01.27.04.10"/>
    <x v="13"/>
    <x v="4"/>
    <x v="5"/>
    <s v="Infra-Estruturas e Transportes"/>
    <s v="01.27.04"/>
    <s v="Infra-Estruturas e Transportes"/>
    <s v="01.27.04"/>
    <x v="21"/>
    <x v="0"/>
    <x v="5"/>
    <x v="8"/>
    <x v="0"/>
    <x v="1"/>
    <x v="0"/>
    <x v="0"/>
    <x v="0"/>
    <s v="2023-01-31"/>
    <x v="0"/>
    <n v="401225"/>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no âmbito do Plano Mitigação as seca e Maus Anos Agrícolas durante mês de janeiro de 2023, conforme anexo. "/>
  </r>
  <r>
    <x v="0"/>
    <n v="0"/>
    <n v="0"/>
    <n v="0"/>
    <n v="43165"/>
    <x v="4075"/>
    <x v="0"/>
    <x v="0"/>
    <x v="0"/>
    <s v="01.25.01.10"/>
    <x v="11"/>
    <x v="1"/>
    <x v="1"/>
    <s v="Educação"/>
    <s v="01.25.01"/>
    <s v="Educação"/>
    <s v="01.25.01"/>
    <x v="21"/>
    <x v="0"/>
    <x v="5"/>
    <x v="8"/>
    <x v="0"/>
    <x v="1"/>
    <x v="0"/>
    <x v="0"/>
    <x v="0"/>
    <s v="2023-01-31"/>
    <x v="0"/>
    <n v="43165"/>
    <x v="0"/>
    <m/>
    <x v="0"/>
    <m/>
    <x v="0"/>
    <n v="100476920"/>
    <x v="0"/>
    <x v="0"/>
    <s v="Transporte escolar"/>
    <s v="ORI"/>
    <x v="0"/>
    <m/>
    <x v="0"/>
    <x v="0"/>
    <x v="0"/>
    <x v="0"/>
    <x v="0"/>
    <x v="0"/>
    <x v="0"/>
    <x v="0"/>
    <x v="0"/>
    <x v="0"/>
    <x v="0"/>
    <s v="Transporte escolar"/>
    <x v="0"/>
    <x v="0"/>
    <x v="0"/>
    <x v="0"/>
    <x v="1"/>
    <x v="0"/>
    <x v="0"/>
    <s v="000000"/>
    <x v="0"/>
    <x v="0"/>
    <x v="0"/>
    <x v="0"/>
    <s v="Pagamento de combustíveis, conforme proposta em anexo"/>
  </r>
  <r>
    <x v="1"/>
    <n v="0"/>
    <n v="0"/>
    <n v="0"/>
    <n v="171292"/>
    <x v="4076"/>
    <x v="0"/>
    <x v="0"/>
    <x v="0"/>
    <s v="80.02.10.26"/>
    <x v="3"/>
    <x v="2"/>
    <x v="2"/>
    <s v="Outros"/>
    <s v="80.02.10"/>
    <s v="Outros"/>
    <s v="80.02.10"/>
    <x v="35"/>
    <x v="0"/>
    <x v="4"/>
    <x v="10"/>
    <x v="1"/>
    <x v="2"/>
    <x v="0"/>
    <x v="0"/>
    <x v="2"/>
    <s v="2023-03-06"/>
    <x v="0"/>
    <n v="171292"/>
    <x v="0"/>
    <m/>
    <x v="0"/>
    <m/>
    <x v="17"/>
    <n v="100479234"/>
    <x v="0"/>
    <x v="0"/>
    <s v="Retenção Sansung"/>
    <s v="ORI"/>
    <x v="0"/>
    <s v="RS"/>
    <x v="0"/>
    <x v="0"/>
    <x v="0"/>
    <x v="0"/>
    <x v="0"/>
    <x v="0"/>
    <x v="0"/>
    <x v="0"/>
    <x v="0"/>
    <x v="0"/>
    <x v="0"/>
    <s v="Retenção Sansung"/>
    <x v="0"/>
    <x v="0"/>
    <x v="0"/>
    <x v="0"/>
    <x v="2"/>
    <x v="0"/>
    <x v="0"/>
    <s v="000000"/>
    <x v="0"/>
    <x v="1"/>
    <x v="0"/>
    <x v="0"/>
    <s v="Transferência a favor de M&amp;L TECH dos descontos efetuada nos salário dos funcionários dos equipamento eletrónico referente a mês de Fevereiro de 2023, conforme justificativo em anexo."/>
  </r>
  <r>
    <x v="2"/>
    <n v="0"/>
    <n v="0"/>
    <n v="0"/>
    <n v="7500"/>
    <x v="4077"/>
    <x v="0"/>
    <x v="0"/>
    <x v="0"/>
    <s v="01.27.07.04"/>
    <x v="32"/>
    <x v="4"/>
    <x v="5"/>
    <s v="Requalificação Urbana e Habitação 2"/>
    <s v="01.27.07"/>
    <s v="Requalificação Urbana e Habitação 2"/>
    <s v="01.27.07"/>
    <x v="18"/>
    <x v="0"/>
    <x v="0"/>
    <x v="0"/>
    <x v="0"/>
    <x v="1"/>
    <x v="2"/>
    <x v="0"/>
    <x v="1"/>
    <s v="2023-02-09"/>
    <x v="0"/>
    <n v="7500"/>
    <x v="0"/>
    <m/>
    <x v="0"/>
    <m/>
    <x v="2"/>
    <n v="100474696"/>
    <x v="0"/>
    <x v="2"/>
    <s v="Reabilitações de Estradas Rurais"/>
    <s v="ORI"/>
    <x v="0"/>
    <m/>
    <x v="0"/>
    <x v="0"/>
    <x v="0"/>
    <x v="0"/>
    <x v="0"/>
    <x v="0"/>
    <x v="0"/>
    <x v="0"/>
    <x v="0"/>
    <x v="0"/>
    <x v="0"/>
    <s v="Reabilitações de Estradas Rurais"/>
    <x v="0"/>
    <x v="0"/>
    <x v="0"/>
    <x v="0"/>
    <x v="1"/>
    <x v="0"/>
    <x v="0"/>
    <s v="000000"/>
    <x v="0"/>
    <x v="0"/>
    <x v="2"/>
    <x v="0"/>
    <s v="Pagamento a favor José Carlos Semedo, referente a prestação de serviço de limpeza da estrada de acesso Cutelo Gomes- São Miguel, conforme anexo.  "/>
  </r>
  <r>
    <x v="2"/>
    <n v="0"/>
    <n v="0"/>
    <n v="0"/>
    <n v="42500"/>
    <x v="4077"/>
    <x v="0"/>
    <x v="0"/>
    <x v="0"/>
    <s v="01.27.07.04"/>
    <x v="32"/>
    <x v="4"/>
    <x v="5"/>
    <s v="Requalificação Urbana e Habitação 2"/>
    <s v="01.27.07"/>
    <s v="Requalificação Urbana e Habitação 2"/>
    <s v="01.27.07"/>
    <x v="18"/>
    <x v="0"/>
    <x v="0"/>
    <x v="0"/>
    <x v="0"/>
    <x v="1"/>
    <x v="2"/>
    <x v="0"/>
    <x v="1"/>
    <s v="2023-02-09"/>
    <x v="0"/>
    <n v="42500"/>
    <x v="0"/>
    <m/>
    <x v="0"/>
    <m/>
    <x v="456"/>
    <n v="100438636"/>
    <x v="0"/>
    <x v="0"/>
    <s v="Reabilitações de Estradas Rurais"/>
    <s v="ORI"/>
    <x v="0"/>
    <m/>
    <x v="0"/>
    <x v="0"/>
    <x v="0"/>
    <x v="0"/>
    <x v="0"/>
    <x v="0"/>
    <x v="0"/>
    <x v="0"/>
    <x v="0"/>
    <x v="0"/>
    <x v="0"/>
    <s v="Reabilitações de Estradas Rurais"/>
    <x v="0"/>
    <x v="0"/>
    <x v="0"/>
    <x v="0"/>
    <x v="1"/>
    <x v="0"/>
    <x v="0"/>
    <s v="000000"/>
    <x v="0"/>
    <x v="0"/>
    <x v="0"/>
    <x v="0"/>
    <s v="Pagamento a favor José Carlos Semedo, referente a prestação de serviço de limpeza da estrada de acesso Cutelo Gomes- São Miguel, conforme anexo.  "/>
  </r>
  <r>
    <x v="0"/>
    <n v="0"/>
    <n v="0"/>
    <n v="0"/>
    <n v="2600"/>
    <x v="4078"/>
    <x v="0"/>
    <x v="0"/>
    <x v="0"/>
    <s v="03.16.15"/>
    <x v="0"/>
    <x v="0"/>
    <x v="0"/>
    <s v="Direção Financeira"/>
    <s v="03.16.15"/>
    <s v="Direção Financeira"/>
    <s v="03.16.15"/>
    <x v="72"/>
    <x v="0"/>
    <x v="5"/>
    <x v="18"/>
    <x v="0"/>
    <x v="0"/>
    <x v="0"/>
    <x v="0"/>
    <x v="3"/>
    <s v="2023-04-17"/>
    <x v="1"/>
    <n v="2600"/>
    <x v="0"/>
    <m/>
    <x v="0"/>
    <m/>
    <x v="454"/>
    <n v="100055116"/>
    <x v="0"/>
    <x v="0"/>
    <s v="Direção Financeira"/>
    <s v="ORI"/>
    <x v="0"/>
    <m/>
    <x v="0"/>
    <x v="0"/>
    <x v="0"/>
    <x v="0"/>
    <x v="0"/>
    <x v="0"/>
    <x v="0"/>
    <x v="0"/>
    <x v="0"/>
    <x v="0"/>
    <x v="0"/>
    <s v="Direção Financeira"/>
    <x v="0"/>
    <x v="0"/>
    <x v="0"/>
    <x v="0"/>
    <x v="0"/>
    <x v="0"/>
    <x v="0"/>
    <s v="000000"/>
    <x v="0"/>
    <x v="0"/>
    <x v="0"/>
    <x v="0"/>
    <s v="Pagamento a favor da Sr. Maria Segunda Correia, pela comparticipação da taxa de curralagem dos gados apanhado na via publica conforme a tabela de emolumentos municipal e os recibos em anexo."/>
  </r>
  <r>
    <x v="0"/>
    <n v="0"/>
    <n v="0"/>
    <n v="0"/>
    <n v="48000"/>
    <x v="4079"/>
    <x v="0"/>
    <x v="1"/>
    <x v="0"/>
    <s v="03.03.10"/>
    <x v="4"/>
    <x v="0"/>
    <x v="3"/>
    <s v="Receitas Da Câmara"/>
    <s v="03.03.10"/>
    <s v="Receitas Da Câmara"/>
    <s v="03.03.10"/>
    <x v="7"/>
    <x v="0"/>
    <x v="3"/>
    <x v="3"/>
    <x v="0"/>
    <x v="0"/>
    <x v="1"/>
    <x v="0"/>
    <x v="2"/>
    <s v="2023-03-17"/>
    <x v="0"/>
    <n v="48000"/>
    <x v="0"/>
    <m/>
    <x v="0"/>
    <m/>
    <x v="8"/>
    <n v="100474914"/>
    <x v="0"/>
    <x v="0"/>
    <s v="Receitas Da Câmara"/>
    <s v="EXT"/>
    <x v="0"/>
    <s v="RDC"/>
    <x v="0"/>
    <x v="0"/>
    <x v="0"/>
    <x v="0"/>
    <x v="0"/>
    <x v="0"/>
    <x v="0"/>
    <x v="0"/>
    <x v="0"/>
    <x v="0"/>
    <x v="0"/>
    <s v="Receitas Da Câmara"/>
    <x v="0"/>
    <x v="0"/>
    <x v="0"/>
    <x v="0"/>
    <x v="0"/>
    <x v="0"/>
    <x v="0"/>
    <s v="000000"/>
    <x v="0"/>
    <x v="0"/>
    <x v="0"/>
    <x v="0"/>
    <s v="Depósito não identificado, conforme anexo."/>
  </r>
  <r>
    <x v="0"/>
    <n v="0"/>
    <n v="0"/>
    <n v="0"/>
    <n v="360"/>
    <x v="4080"/>
    <x v="0"/>
    <x v="1"/>
    <x v="0"/>
    <s v="80.02.01"/>
    <x v="2"/>
    <x v="2"/>
    <x v="2"/>
    <s v="Retenções Iur"/>
    <s v="80.02.01"/>
    <s v="Retenções Iur"/>
    <s v="80.02.01"/>
    <x v="2"/>
    <x v="0"/>
    <x v="2"/>
    <x v="0"/>
    <x v="1"/>
    <x v="2"/>
    <x v="1"/>
    <x v="0"/>
    <x v="3"/>
    <s v="2023-04-18"/>
    <x v="1"/>
    <n v="360"/>
    <x v="0"/>
    <m/>
    <x v="0"/>
    <m/>
    <x v="2"/>
    <n v="100474696"/>
    <x v="0"/>
    <x v="0"/>
    <s v="Retenções Iur"/>
    <s v="ORI"/>
    <x v="0"/>
    <s v="RIUR"/>
    <x v="0"/>
    <x v="0"/>
    <x v="0"/>
    <x v="0"/>
    <x v="0"/>
    <x v="0"/>
    <x v="0"/>
    <x v="0"/>
    <x v="0"/>
    <x v="0"/>
    <x v="0"/>
    <s v="Retenções Iur"/>
    <x v="0"/>
    <x v="0"/>
    <x v="0"/>
    <x v="0"/>
    <x v="2"/>
    <x v="0"/>
    <x v="0"/>
    <s v="000000"/>
    <x v="0"/>
    <x v="1"/>
    <x v="0"/>
    <x v="0"/>
    <s v="RETENCAO OT"/>
  </r>
  <r>
    <x v="0"/>
    <n v="0"/>
    <n v="0"/>
    <n v="0"/>
    <n v="5000"/>
    <x v="4081"/>
    <x v="0"/>
    <x v="0"/>
    <x v="0"/>
    <s v="01.25.04.22"/>
    <x v="17"/>
    <x v="1"/>
    <x v="1"/>
    <s v="Cultura"/>
    <s v="01.25.04"/>
    <s v="Cultura"/>
    <s v="01.25.04"/>
    <x v="21"/>
    <x v="0"/>
    <x v="5"/>
    <x v="8"/>
    <x v="0"/>
    <x v="1"/>
    <x v="0"/>
    <x v="0"/>
    <x v="5"/>
    <s v="2023-05-15"/>
    <x v="1"/>
    <n v="5000"/>
    <x v="0"/>
    <m/>
    <x v="0"/>
    <m/>
    <x v="457"/>
    <n v="100479478"/>
    <x v="0"/>
    <x v="0"/>
    <s v="Atividades culturais e promoção da cultura no Concelho"/>
    <s v="ORI"/>
    <x v="0"/>
    <s v="ACPCC"/>
    <x v="0"/>
    <x v="0"/>
    <x v="0"/>
    <x v="0"/>
    <x v="0"/>
    <x v="0"/>
    <x v="0"/>
    <x v="0"/>
    <x v="0"/>
    <x v="0"/>
    <x v="0"/>
    <s v="Atividades culturais e promoção da cultura no Concelho"/>
    <x v="0"/>
    <x v="0"/>
    <x v="0"/>
    <x v="0"/>
    <x v="1"/>
    <x v="0"/>
    <x v="0"/>
    <s v="000908"/>
    <x v="0"/>
    <x v="0"/>
    <x v="0"/>
    <x v="0"/>
    <s v="Pagamento a favor representante do grupo de batucadeiras da Ribeira de São Miguel Cutelo Gomes a favor da Sr. Andradina Sanches Cabral, para custear as despesas de aluguer de viatura, conforme anexo."/>
  </r>
  <r>
    <x v="2"/>
    <n v="0"/>
    <n v="0"/>
    <n v="0"/>
    <n v="50000"/>
    <x v="4082"/>
    <x v="0"/>
    <x v="0"/>
    <x v="0"/>
    <s v="01.28.01.08"/>
    <x v="43"/>
    <x v="6"/>
    <x v="7"/>
    <s v="Habitação Social"/>
    <s v="01.28.01"/>
    <s v="Habitação Social"/>
    <s v="01.28.01"/>
    <x v="18"/>
    <x v="0"/>
    <x v="0"/>
    <x v="0"/>
    <x v="0"/>
    <x v="1"/>
    <x v="2"/>
    <x v="0"/>
    <x v="5"/>
    <s v="2023-05-18"/>
    <x v="1"/>
    <n v="50000"/>
    <x v="0"/>
    <m/>
    <x v="0"/>
    <m/>
    <x v="458"/>
    <n v="100477891"/>
    <x v="0"/>
    <x v="0"/>
    <s v="Habitações Sociais"/>
    <s v="ORI"/>
    <x v="0"/>
    <s v="HS"/>
    <x v="0"/>
    <x v="0"/>
    <x v="0"/>
    <x v="0"/>
    <x v="0"/>
    <x v="0"/>
    <x v="0"/>
    <x v="0"/>
    <x v="0"/>
    <x v="0"/>
    <x v="0"/>
    <s v="Habitações Sociais"/>
    <x v="0"/>
    <x v="0"/>
    <x v="0"/>
    <x v="0"/>
    <x v="1"/>
    <x v="0"/>
    <x v="0"/>
    <s v="000931"/>
    <x v="0"/>
    <x v="0"/>
    <x v="0"/>
    <x v="0"/>
    <s v="Pagamento a favor de Luís Fernandes Canalizações, referente a trabalhos de reabilitação de habitação de casa de banho, conforme proposta em anexo."/>
  </r>
  <r>
    <x v="0"/>
    <n v="0"/>
    <n v="0"/>
    <n v="0"/>
    <n v="11500"/>
    <x v="4083"/>
    <x v="0"/>
    <x v="0"/>
    <x v="0"/>
    <s v="03.16.15"/>
    <x v="0"/>
    <x v="0"/>
    <x v="0"/>
    <s v="Direção Financeira"/>
    <s v="03.16.15"/>
    <s v="Direção Financeira"/>
    <s v="03.16.15"/>
    <x v="17"/>
    <x v="0"/>
    <x v="0"/>
    <x v="0"/>
    <x v="0"/>
    <x v="0"/>
    <x v="0"/>
    <x v="0"/>
    <x v="5"/>
    <s v="2023-05-22"/>
    <x v="1"/>
    <n v="11500"/>
    <x v="0"/>
    <m/>
    <x v="0"/>
    <m/>
    <x v="195"/>
    <n v="100476433"/>
    <x v="0"/>
    <x v="0"/>
    <s v="Direção Financeira"/>
    <s v="ORI"/>
    <x v="0"/>
    <m/>
    <x v="0"/>
    <x v="0"/>
    <x v="0"/>
    <x v="0"/>
    <x v="0"/>
    <x v="0"/>
    <x v="0"/>
    <x v="0"/>
    <x v="0"/>
    <x v="0"/>
    <x v="0"/>
    <s v="Direção Financeira"/>
    <x v="0"/>
    <x v="0"/>
    <x v="0"/>
    <x v="0"/>
    <x v="0"/>
    <x v="0"/>
    <x v="0"/>
    <s v="000000"/>
    <x v="0"/>
    <x v="0"/>
    <x v="0"/>
    <x v="0"/>
    <s v="Pagamento a favor da Recoshop, para aquisição de 1 Toner XEROX 15 x Black Compatível, para os serviços da Contabilidade da CMSM, conforme proposta em anexo."/>
  </r>
  <r>
    <x v="0"/>
    <n v="0"/>
    <n v="0"/>
    <n v="0"/>
    <n v="44940"/>
    <x v="4084"/>
    <x v="0"/>
    <x v="0"/>
    <x v="0"/>
    <s v="03.16.15"/>
    <x v="0"/>
    <x v="0"/>
    <x v="0"/>
    <s v="Direção Financeira"/>
    <s v="03.16.15"/>
    <s v="Direção Financeira"/>
    <s v="03.16.15"/>
    <x v="78"/>
    <x v="0"/>
    <x v="1"/>
    <x v="16"/>
    <x v="0"/>
    <x v="0"/>
    <x v="0"/>
    <x v="0"/>
    <x v="8"/>
    <s v="2023-10-17"/>
    <x v="3"/>
    <n v="44940"/>
    <x v="0"/>
    <m/>
    <x v="0"/>
    <m/>
    <x v="345"/>
    <n v="100449592"/>
    <x v="0"/>
    <x v="0"/>
    <s v="Direção Financeira"/>
    <s v="ORI"/>
    <x v="0"/>
    <m/>
    <x v="0"/>
    <x v="0"/>
    <x v="0"/>
    <x v="0"/>
    <x v="0"/>
    <x v="0"/>
    <x v="0"/>
    <x v="0"/>
    <x v="0"/>
    <x v="0"/>
    <x v="0"/>
    <s v="Direção Financeira"/>
    <x v="0"/>
    <x v="0"/>
    <x v="0"/>
    <x v="0"/>
    <x v="0"/>
    <x v="0"/>
    <x v="0"/>
    <s v="000000"/>
    <x v="0"/>
    <x v="0"/>
    <x v="0"/>
    <x v="0"/>
    <s v="Pagamento a favor da Senhora Ana Barros Correia, proveniente de subsidio por morte do cônjuge Pedro Celestino Correia, por ter sido feito na valor inexato, conforme anexo"/>
  </r>
  <r>
    <x v="0"/>
    <n v="0"/>
    <n v="0"/>
    <n v="0"/>
    <n v="120"/>
    <x v="4085"/>
    <x v="0"/>
    <x v="1"/>
    <x v="0"/>
    <s v="03.03.10"/>
    <x v="4"/>
    <x v="0"/>
    <x v="3"/>
    <s v="Receitas Da Câmara"/>
    <s v="03.03.10"/>
    <s v="Receitas Da Câmara"/>
    <s v="03.03.10"/>
    <x v="4"/>
    <x v="0"/>
    <x v="3"/>
    <x v="3"/>
    <x v="0"/>
    <x v="0"/>
    <x v="1"/>
    <x v="0"/>
    <x v="7"/>
    <s v="2023-08-01"/>
    <x v="2"/>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0"/>
    <x v="4086"/>
    <x v="0"/>
    <x v="1"/>
    <x v="0"/>
    <s v="03.03.10"/>
    <x v="4"/>
    <x v="0"/>
    <x v="3"/>
    <s v="Receitas Da Câmara"/>
    <s v="03.03.10"/>
    <s v="Receitas Da Câmara"/>
    <s v="03.03.10"/>
    <x v="9"/>
    <x v="0"/>
    <x v="3"/>
    <x v="3"/>
    <x v="0"/>
    <x v="0"/>
    <x v="1"/>
    <x v="0"/>
    <x v="7"/>
    <s v="2023-08-01"/>
    <x v="2"/>
    <n v="8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50"/>
    <x v="4087"/>
    <x v="0"/>
    <x v="1"/>
    <x v="0"/>
    <s v="03.03.10"/>
    <x v="4"/>
    <x v="0"/>
    <x v="3"/>
    <s v="Receitas Da Câmara"/>
    <s v="03.03.10"/>
    <s v="Receitas Da Câmara"/>
    <s v="03.03.10"/>
    <x v="6"/>
    <x v="0"/>
    <x v="3"/>
    <x v="3"/>
    <x v="0"/>
    <x v="0"/>
    <x v="1"/>
    <x v="0"/>
    <x v="7"/>
    <s v="2023-08-01"/>
    <x v="2"/>
    <n v="1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
    <x v="4088"/>
    <x v="0"/>
    <x v="1"/>
    <x v="0"/>
    <s v="03.03.10"/>
    <x v="4"/>
    <x v="0"/>
    <x v="3"/>
    <s v="Receitas Da Câmara"/>
    <s v="03.03.10"/>
    <s v="Receitas Da Câmara"/>
    <s v="03.03.10"/>
    <x v="30"/>
    <x v="0"/>
    <x v="3"/>
    <x v="9"/>
    <x v="0"/>
    <x v="0"/>
    <x v="1"/>
    <x v="0"/>
    <x v="7"/>
    <s v="2023-08-01"/>
    <x v="2"/>
    <n v="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454"/>
    <x v="4089"/>
    <x v="0"/>
    <x v="1"/>
    <x v="0"/>
    <s v="03.03.10"/>
    <x v="4"/>
    <x v="0"/>
    <x v="3"/>
    <s v="Receitas Da Câmara"/>
    <s v="03.03.10"/>
    <s v="Receitas Da Câmara"/>
    <s v="03.03.10"/>
    <x v="8"/>
    <x v="0"/>
    <x v="0"/>
    <x v="0"/>
    <x v="0"/>
    <x v="0"/>
    <x v="1"/>
    <x v="0"/>
    <x v="7"/>
    <s v="2023-08-01"/>
    <x v="2"/>
    <n v="5745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5"/>
    <x v="4090"/>
    <x v="0"/>
    <x v="1"/>
    <x v="0"/>
    <s v="03.03.10"/>
    <x v="4"/>
    <x v="0"/>
    <x v="3"/>
    <s v="Receitas Da Câmara"/>
    <s v="03.03.10"/>
    <s v="Receitas Da Câmara"/>
    <s v="03.03.10"/>
    <x v="23"/>
    <x v="0"/>
    <x v="3"/>
    <x v="9"/>
    <x v="0"/>
    <x v="0"/>
    <x v="1"/>
    <x v="0"/>
    <x v="7"/>
    <s v="2023-08-01"/>
    <x v="2"/>
    <n v="10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9400"/>
    <x v="4091"/>
    <x v="0"/>
    <x v="0"/>
    <x v="0"/>
    <s v="01.25.02.23"/>
    <x v="12"/>
    <x v="1"/>
    <x v="1"/>
    <s v="desporto"/>
    <s v="01.25.02"/>
    <s v="desporto"/>
    <s v="01.25.02"/>
    <x v="18"/>
    <x v="0"/>
    <x v="0"/>
    <x v="0"/>
    <x v="0"/>
    <x v="1"/>
    <x v="2"/>
    <x v="0"/>
    <x v="7"/>
    <s v="2023-08-09"/>
    <x v="2"/>
    <n v="294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Comércio Bar Janice Varela, pelo fornecimento de refeições e refrigerantes servidos a seleção masculina de futebol, no âmbito da comemoração da festa Nhu Santiago, conforme fatura e proposta em anexo."/>
  </r>
  <r>
    <x v="0"/>
    <n v="0"/>
    <n v="0"/>
    <n v="0"/>
    <n v="1800"/>
    <x v="4092"/>
    <x v="0"/>
    <x v="0"/>
    <x v="0"/>
    <s v="01.27.02.11"/>
    <x v="21"/>
    <x v="4"/>
    <x v="5"/>
    <s v="Saneamento básico"/>
    <s v="01.27.02"/>
    <s v="Saneamento básico"/>
    <s v="01.27.02"/>
    <x v="21"/>
    <x v="0"/>
    <x v="5"/>
    <x v="8"/>
    <x v="0"/>
    <x v="1"/>
    <x v="0"/>
    <x v="0"/>
    <x v="7"/>
    <s v="2023-08-21"/>
    <x v="2"/>
    <n v="1800"/>
    <x v="0"/>
    <m/>
    <x v="0"/>
    <m/>
    <x v="2"/>
    <n v="100474696"/>
    <x v="0"/>
    <x v="2"/>
    <s v="Reforço do saneamento básico"/>
    <s v="ORI"/>
    <x v="0"/>
    <m/>
    <x v="0"/>
    <x v="0"/>
    <x v="0"/>
    <x v="0"/>
    <x v="0"/>
    <x v="0"/>
    <x v="0"/>
    <x v="0"/>
    <x v="0"/>
    <x v="0"/>
    <x v="0"/>
    <s v="Reforço do saneamento básico"/>
    <x v="0"/>
    <x v="0"/>
    <x v="0"/>
    <x v="0"/>
    <x v="1"/>
    <x v="0"/>
    <x v="0"/>
    <s v="000000"/>
    <x v="0"/>
    <x v="0"/>
    <x v="2"/>
    <x v="0"/>
    <s v="Pagamento  pela aquisição de serviços_x000d__x000a_de confeção de dois casquilho e adaptação de um veio da viatura ST-06-WL, _x000d__x000a_conforme fatura e proposta em anexo."/>
  </r>
  <r>
    <x v="0"/>
    <n v="0"/>
    <n v="0"/>
    <n v="0"/>
    <n v="10200"/>
    <x v="4092"/>
    <x v="0"/>
    <x v="0"/>
    <x v="0"/>
    <s v="01.27.02.11"/>
    <x v="21"/>
    <x v="4"/>
    <x v="5"/>
    <s v="Saneamento básico"/>
    <s v="01.27.02"/>
    <s v="Saneamento básico"/>
    <s v="01.27.02"/>
    <x v="21"/>
    <x v="0"/>
    <x v="5"/>
    <x v="8"/>
    <x v="0"/>
    <x v="1"/>
    <x v="0"/>
    <x v="0"/>
    <x v="7"/>
    <s v="2023-08-21"/>
    <x v="2"/>
    <n v="10200"/>
    <x v="0"/>
    <m/>
    <x v="0"/>
    <m/>
    <x v="459"/>
    <n v="100479499"/>
    <x v="0"/>
    <x v="0"/>
    <s v="Reforço do saneamento básico"/>
    <s v="ORI"/>
    <x v="0"/>
    <m/>
    <x v="0"/>
    <x v="0"/>
    <x v="0"/>
    <x v="0"/>
    <x v="0"/>
    <x v="0"/>
    <x v="0"/>
    <x v="0"/>
    <x v="0"/>
    <x v="0"/>
    <x v="0"/>
    <s v="Reforço do saneamento básico"/>
    <x v="0"/>
    <x v="0"/>
    <x v="0"/>
    <x v="0"/>
    <x v="1"/>
    <x v="0"/>
    <x v="0"/>
    <s v="000000"/>
    <x v="0"/>
    <x v="0"/>
    <x v="0"/>
    <x v="0"/>
    <s v="Pagamento  pela aquisição de serviços_x000d__x000a_de confeção de dois casquilho e adaptação de um veio da viatura ST-06-WL, _x000d__x000a_conforme fatura e proposta em anexo."/>
  </r>
  <r>
    <x v="0"/>
    <n v="0"/>
    <n v="0"/>
    <n v="0"/>
    <n v="5000"/>
    <x v="4093"/>
    <x v="0"/>
    <x v="1"/>
    <x v="0"/>
    <s v="03.03.10"/>
    <x v="4"/>
    <x v="0"/>
    <x v="3"/>
    <s v="Receitas Da Câmara"/>
    <s v="03.03.10"/>
    <s v="Receitas Da Câmara"/>
    <s v="03.03.10"/>
    <x v="57"/>
    <x v="0"/>
    <x v="3"/>
    <x v="13"/>
    <x v="0"/>
    <x v="0"/>
    <x v="1"/>
    <x v="0"/>
    <x v="7"/>
    <s v="2023-08-21"/>
    <x v="2"/>
    <n v="5000"/>
    <x v="0"/>
    <m/>
    <x v="0"/>
    <m/>
    <x v="8"/>
    <n v="100474914"/>
    <x v="0"/>
    <x v="0"/>
    <s v="Receitas Da Câmara"/>
    <s v="EXT"/>
    <x v="0"/>
    <s v="RDC"/>
    <x v="0"/>
    <x v="0"/>
    <x v="0"/>
    <x v="0"/>
    <x v="0"/>
    <x v="0"/>
    <x v="0"/>
    <x v="0"/>
    <x v="0"/>
    <x v="0"/>
    <x v="0"/>
    <s v="Receitas Da Câmara"/>
    <x v="0"/>
    <x v="0"/>
    <x v="0"/>
    <x v="0"/>
    <x v="0"/>
    <x v="0"/>
    <x v="0"/>
    <s v="000000"/>
    <x v="0"/>
    <x v="0"/>
    <x v="0"/>
    <x v="0"/>
    <s v="Reposição salário Amélia Almeida,conforme anexo."/>
  </r>
  <r>
    <x v="0"/>
    <n v="0"/>
    <n v="0"/>
    <n v="0"/>
    <n v="115000"/>
    <x v="4094"/>
    <x v="0"/>
    <x v="0"/>
    <x v="0"/>
    <s v="01.25.03.12"/>
    <x v="16"/>
    <x v="1"/>
    <x v="1"/>
    <s v="Emprego e Formação profissional"/>
    <s v="01.25.03"/>
    <s v="Emprego e Formação profissional"/>
    <s v="01.25.03"/>
    <x v="21"/>
    <x v="0"/>
    <x v="5"/>
    <x v="8"/>
    <x v="0"/>
    <x v="1"/>
    <x v="0"/>
    <x v="0"/>
    <x v="7"/>
    <s v="2023-08-28"/>
    <x v="2"/>
    <n v="115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agosto 2023, conforme a folha indicada em anexo. "/>
  </r>
  <r>
    <x v="0"/>
    <n v="0"/>
    <n v="0"/>
    <n v="0"/>
    <n v="1050"/>
    <x v="4095"/>
    <x v="0"/>
    <x v="1"/>
    <x v="0"/>
    <s v="80.02.01"/>
    <x v="2"/>
    <x v="2"/>
    <x v="2"/>
    <s v="Retenções Iur"/>
    <s v="80.02.01"/>
    <s v="Retenções Iur"/>
    <s v="80.02.01"/>
    <x v="2"/>
    <x v="0"/>
    <x v="2"/>
    <x v="0"/>
    <x v="1"/>
    <x v="2"/>
    <x v="1"/>
    <x v="0"/>
    <x v="7"/>
    <s v="2023-08-09"/>
    <x v="2"/>
    <n v="1050"/>
    <x v="0"/>
    <m/>
    <x v="0"/>
    <m/>
    <x v="2"/>
    <n v="100474696"/>
    <x v="0"/>
    <x v="0"/>
    <s v="Retenções Iur"/>
    <s v="ORI"/>
    <x v="0"/>
    <s v="RIUR"/>
    <x v="0"/>
    <x v="0"/>
    <x v="0"/>
    <x v="0"/>
    <x v="0"/>
    <x v="0"/>
    <x v="0"/>
    <x v="0"/>
    <x v="0"/>
    <x v="0"/>
    <x v="0"/>
    <s v="Retenções Iur"/>
    <x v="0"/>
    <x v="0"/>
    <x v="0"/>
    <x v="0"/>
    <x v="2"/>
    <x v="0"/>
    <x v="0"/>
    <s v="000000"/>
    <x v="0"/>
    <x v="1"/>
    <x v="0"/>
    <x v="0"/>
    <s v="RETENCAO OT"/>
  </r>
  <r>
    <x v="0"/>
    <n v="0"/>
    <n v="0"/>
    <n v="0"/>
    <n v="163300"/>
    <x v="4096"/>
    <x v="0"/>
    <x v="0"/>
    <x v="0"/>
    <s v="01.25.04.22"/>
    <x v="17"/>
    <x v="1"/>
    <x v="1"/>
    <s v="Cultura"/>
    <s v="01.25.04"/>
    <s v="Cultura"/>
    <s v="01.25.04"/>
    <x v="21"/>
    <x v="0"/>
    <x v="5"/>
    <x v="8"/>
    <x v="0"/>
    <x v="1"/>
    <x v="0"/>
    <x v="0"/>
    <x v="11"/>
    <s v="2023-09-14"/>
    <x v="2"/>
    <n v="163300"/>
    <x v="0"/>
    <m/>
    <x v="0"/>
    <m/>
    <x v="460"/>
    <n v="10047953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despesas de hospedagens de técnicos da KK EVENTOS, conforme proposta em anexo."/>
  </r>
  <r>
    <x v="0"/>
    <n v="0"/>
    <n v="0"/>
    <n v="0"/>
    <n v="2000"/>
    <x v="4097"/>
    <x v="0"/>
    <x v="0"/>
    <x v="0"/>
    <s v="03.16.13"/>
    <x v="19"/>
    <x v="0"/>
    <x v="0"/>
    <s v="Unidade Gestão de Aquisições"/>
    <s v="03.16.13"/>
    <s v="Unidade Gestão de Aquisições"/>
    <s v="03.16.13"/>
    <x v="19"/>
    <x v="0"/>
    <x v="0"/>
    <x v="7"/>
    <x v="0"/>
    <x v="0"/>
    <x v="0"/>
    <x v="0"/>
    <x v="11"/>
    <s v="2023-09-15"/>
    <x v="2"/>
    <n v="2000"/>
    <x v="0"/>
    <m/>
    <x v="0"/>
    <m/>
    <x v="163"/>
    <n v="100476245"/>
    <x v="0"/>
    <x v="0"/>
    <s v="Unidade Gestão de Aquisições"/>
    <s v="ORI"/>
    <x v="0"/>
    <s v="UGA"/>
    <x v="0"/>
    <x v="0"/>
    <x v="0"/>
    <x v="0"/>
    <x v="0"/>
    <x v="0"/>
    <x v="0"/>
    <x v="0"/>
    <x v="0"/>
    <x v="0"/>
    <x v="0"/>
    <s v="Unidade Gestão de Aquisições"/>
    <x v="0"/>
    <x v="0"/>
    <x v="0"/>
    <x v="0"/>
    <x v="0"/>
    <x v="0"/>
    <x v="0"/>
    <s v="000000"/>
    <x v="0"/>
    <x v="0"/>
    <x v="0"/>
    <x v="0"/>
    <s v="Ajuda de custo a favor do Sr. Adilson do Rosário  Fernandes, pela sua deslocação a cidade da Praia, em missão do serviço no dia 16 de setembro 2023, conforme proposta em anexo."/>
  </r>
  <r>
    <x v="0"/>
    <n v="0"/>
    <n v="0"/>
    <n v="0"/>
    <n v="30874"/>
    <x v="4098"/>
    <x v="0"/>
    <x v="0"/>
    <x v="0"/>
    <s v="03.16.15"/>
    <x v="0"/>
    <x v="0"/>
    <x v="0"/>
    <s v="Direção Financeira"/>
    <s v="03.16.15"/>
    <s v="Direção Financeira"/>
    <s v="03.16.15"/>
    <x v="72"/>
    <x v="0"/>
    <x v="5"/>
    <x v="18"/>
    <x v="0"/>
    <x v="0"/>
    <x v="0"/>
    <x v="0"/>
    <x v="11"/>
    <s v="2023-09-21"/>
    <x v="2"/>
    <n v="30874"/>
    <x v="0"/>
    <m/>
    <x v="0"/>
    <m/>
    <x v="12"/>
    <n v="100444140"/>
    <x v="0"/>
    <x v="0"/>
    <s v="Direção Financeira"/>
    <s v="ORI"/>
    <x v="0"/>
    <m/>
    <x v="0"/>
    <x v="0"/>
    <x v="0"/>
    <x v="0"/>
    <x v="0"/>
    <x v="0"/>
    <x v="0"/>
    <x v="0"/>
    <x v="0"/>
    <x v="0"/>
    <x v="0"/>
    <s v="Direção Financeira"/>
    <x v="0"/>
    <x v="0"/>
    <x v="0"/>
    <x v="0"/>
    <x v="0"/>
    <x v="0"/>
    <x v="0"/>
    <s v="000000"/>
    <x v="0"/>
    <x v="0"/>
    <x v="0"/>
    <x v="0"/>
    <s v="Restituição, a favor do Sr. Presidente Herménio Fernandes, pelas despesas do alojamento pago, conforme anexo.  "/>
  </r>
  <r>
    <x v="0"/>
    <n v="0"/>
    <n v="0"/>
    <n v="0"/>
    <n v="1400"/>
    <x v="4099"/>
    <x v="0"/>
    <x v="0"/>
    <x v="0"/>
    <s v="03.16.15"/>
    <x v="0"/>
    <x v="0"/>
    <x v="0"/>
    <s v="Direção Financeira"/>
    <s v="03.16.15"/>
    <s v="Direção Financeira"/>
    <s v="03.16.15"/>
    <x v="19"/>
    <x v="0"/>
    <x v="0"/>
    <x v="7"/>
    <x v="0"/>
    <x v="0"/>
    <x v="0"/>
    <x v="0"/>
    <x v="11"/>
    <s v="2023-09-28"/>
    <x v="2"/>
    <n v="1400"/>
    <x v="0"/>
    <m/>
    <x v="0"/>
    <m/>
    <x v="156"/>
    <n v="100477731"/>
    <x v="0"/>
    <x v="0"/>
    <s v="Direção Financeira"/>
    <s v="ORI"/>
    <x v="0"/>
    <m/>
    <x v="0"/>
    <x v="0"/>
    <x v="0"/>
    <x v="0"/>
    <x v="0"/>
    <x v="0"/>
    <x v="0"/>
    <x v="0"/>
    <x v="0"/>
    <x v="0"/>
    <x v="0"/>
    <s v="Direção Financeira"/>
    <x v="0"/>
    <x v="0"/>
    <x v="0"/>
    <x v="0"/>
    <x v="0"/>
    <x v="0"/>
    <x v="0"/>
    <s v="000000"/>
    <x v="0"/>
    <x v="0"/>
    <x v="0"/>
    <x v="0"/>
    <s v="Ajuda de custo a favor do senhor Gerson Lopes pela sua deslocação em missão de serviço a cidade da Praia no dia 26 de Setembro de 2023, conforme justificativo em anexo. "/>
  </r>
  <r>
    <x v="0"/>
    <n v="0"/>
    <n v="0"/>
    <n v="0"/>
    <n v="36646"/>
    <x v="4100"/>
    <x v="0"/>
    <x v="0"/>
    <x v="0"/>
    <s v="01.27.02.11"/>
    <x v="21"/>
    <x v="4"/>
    <x v="5"/>
    <s v="Saneamento básico"/>
    <s v="01.27.02"/>
    <s v="Saneamento básico"/>
    <s v="01.27.02"/>
    <x v="21"/>
    <x v="0"/>
    <x v="5"/>
    <x v="8"/>
    <x v="0"/>
    <x v="1"/>
    <x v="0"/>
    <x v="0"/>
    <x v="8"/>
    <s v="2023-10-27"/>
    <x v="3"/>
    <n v="36646"/>
    <x v="0"/>
    <m/>
    <x v="0"/>
    <m/>
    <x v="2"/>
    <n v="100474696"/>
    <x v="0"/>
    <x v="2"/>
    <s v="Reforço do saneamento básico"/>
    <s v="ORI"/>
    <x v="0"/>
    <m/>
    <x v="0"/>
    <x v="0"/>
    <x v="0"/>
    <x v="0"/>
    <x v="0"/>
    <x v="0"/>
    <x v="0"/>
    <x v="0"/>
    <x v="0"/>
    <x v="0"/>
    <x v="0"/>
    <s v="Reforço do saneamento básico"/>
    <x v="0"/>
    <x v="0"/>
    <x v="0"/>
    <x v="0"/>
    <x v="1"/>
    <x v="0"/>
    <x v="0"/>
    <s v="000000"/>
    <x v="0"/>
    <x v="0"/>
    <x v="2"/>
    <x v="0"/>
    <s v="Pagamento salário prest serviço mês 10/2023."/>
  </r>
  <r>
    <x v="0"/>
    <n v="0"/>
    <n v="0"/>
    <n v="0"/>
    <n v="2429"/>
    <x v="4100"/>
    <x v="0"/>
    <x v="0"/>
    <x v="0"/>
    <s v="01.27.02.11"/>
    <x v="21"/>
    <x v="4"/>
    <x v="5"/>
    <s v="Saneamento básico"/>
    <s v="01.27.02"/>
    <s v="Saneamento básico"/>
    <s v="01.27.02"/>
    <x v="21"/>
    <x v="0"/>
    <x v="5"/>
    <x v="8"/>
    <x v="0"/>
    <x v="1"/>
    <x v="0"/>
    <x v="0"/>
    <x v="8"/>
    <s v="2023-10-27"/>
    <x v="3"/>
    <n v="2429"/>
    <x v="0"/>
    <m/>
    <x v="0"/>
    <m/>
    <x v="3"/>
    <n v="100479277"/>
    <x v="0"/>
    <x v="1"/>
    <s v="Reforço do saneamento básico"/>
    <s v="ORI"/>
    <x v="0"/>
    <m/>
    <x v="0"/>
    <x v="0"/>
    <x v="0"/>
    <x v="0"/>
    <x v="0"/>
    <x v="0"/>
    <x v="0"/>
    <x v="0"/>
    <x v="0"/>
    <x v="0"/>
    <x v="0"/>
    <s v="Reforço do saneamento básico"/>
    <x v="0"/>
    <x v="0"/>
    <x v="0"/>
    <x v="0"/>
    <x v="1"/>
    <x v="0"/>
    <x v="0"/>
    <s v="000000"/>
    <x v="0"/>
    <x v="0"/>
    <x v="1"/>
    <x v="0"/>
    <s v="Pagamento salário prest serviço mês 10/2023."/>
  </r>
  <r>
    <x v="0"/>
    <n v="0"/>
    <n v="0"/>
    <n v="0"/>
    <n v="220515"/>
    <x v="4100"/>
    <x v="0"/>
    <x v="0"/>
    <x v="0"/>
    <s v="01.27.02.11"/>
    <x v="21"/>
    <x v="4"/>
    <x v="5"/>
    <s v="Saneamento básico"/>
    <s v="01.27.02"/>
    <s v="Saneamento básico"/>
    <s v="01.27.02"/>
    <x v="21"/>
    <x v="0"/>
    <x v="5"/>
    <x v="8"/>
    <x v="0"/>
    <x v="1"/>
    <x v="0"/>
    <x v="0"/>
    <x v="8"/>
    <s v="2023-10-27"/>
    <x v="3"/>
    <n v="220515"/>
    <x v="0"/>
    <m/>
    <x v="0"/>
    <m/>
    <x v="8"/>
    <n v="100474914"/>
    <x v="0"/>
    <x v="0"/>
    <s v="Reforço do saneamento básico"/>
    <s v="ORI"/>
    <x v="0"/>
    <m/>
    <x v="0"/>
    <x v="0"/>
    <x v="0"/>
    <x v="0"/>
    <x v="0"/>
    <x v="0"/>
    <x v="0"/>
    <x v="0"/>
    <x v="0"/>
    <x v="0"/>
    <x v="0"/>
    <s v="Reforço do saneamento básico"/>
    <x v="0"/>
    <x v="0"/>
    <x v="0"/>
    <x v="0"/>
    <x v="1"/>
    <x v="0"/>
    <x v="0"/>
    <s v="000000"/>
    <x v="0"/>
    <x v="0"/>
    <x v="0"/>
    <x v="0"/>
    <s v="Pagamento salário prest serviço mês 10/2023."/>
  </r>
  <r>
    <x v="0"/>
    <n v="0"/>
    <n v="0"/>
    <n v="0"/>
    <n v="26000"/>
    <x v="4101"/>
    <x v="0"/>
    <x v="0"/>
    <x v="0"/>
    <s v="01.25.04.22"/>
    <x v="17"/>
    <x v="1"/>
    <x v="1"/>
    <s v="Cultura"/>
    <s v="01.25.04"/>
    <s v="Cultura"/>
    <s v="01.25.04"/>
    <x v="21"/>
    <x v="0"/>
    <x v="5"/>
    <x v="8"/>
    <x v="0"/>
    <x v="1"/>
    <x v="0"/>
    <x v="0"/>
    <x v="9"/>
    <s v="2023-11-06"/>
    <x v="3"/>
    <n v="26000"/>
    <x v="0"/>
    <m/>
    <x v="0"/>
    <m/>
    <x v="461"/>
    <n v="100345617"/>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e grupos veteranos de Achada Bolanha, conforme anexo."/>
  </r>
  <r>
    <x v="0"/>
    <n v="0"/>
    <n v="0"/>
    <n v="0"/>
    <n v="9350"/>
    <x v="3880"/>
    <x v="0"/>
    <x v="0"/>
    <x v="0"/>
    <s v="01.25.04.22"/>
    <x v="17"/>
    <x v="1"/>
    <x v="1"/>
    <s v="Cultura"/>
    <s v="01.25.04"/>
    <s v="Cultura"/>
    <s v="01.25.04"/>
    <x v="21"/>
    <x v="0"/>
    <x v="5"/>
    <x v="8"/>
    <x v="0"/>
    <x v="1"/>
    <x v="0"/>
    <x v="0"/>
    <x v="9"/>
    <s v="2023-11-08"/>
    <x v="3"/>
    <n v="9350"/>
    <x v="0"/>
    <m/>
    <x v="0"/>
    <m/>
    <x v="326"/>
    <n v="10047746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os restantes 50% da proposta a favor do Sr. Domingos Pereira Sanches, referente a aluguer de som, no dia Nacional dos Pescadores, conforme anexo.  "/>
  </r>
  <r>
    <x v="0"/>
    <n v="0"/>
    <n v="0"/>
    <n v="0"/>
    <n v="15000"/>
    <x v="4102"/>
    <x v="0"/>
    <x v="0"/>
    <x v="0"/>
    <s v="01.25.01.12"/>
    <x v="42"/>
    <x v="1"/>
    <x v="1"/>
    <s v="Educação"/>
    <s v="01.25.01"/>
    <s v="Educação"/>
    <s v="01.25.01"/>
    <x v="21"/>
    <x v="0"/>
    <x v="5"/>
    <x v="8"/>
    <x v="0"/>
    <x v="1"/>
    <x v="0"/>
    <x v="0"/>
    <x v="9"/>
    <s v="2023-11-09"/>
    <x v="3"/>
    <n v="15000"/>
    <x v="0"/>
    <m/>
    <x v="0"/>
    <m/>
    <x v="462"/>
    <n v="100383553"/>
    <x v="0"/>
    <x v="0"/>
    <s v="Comparticipação da Câmara com Ensino Superior"/>
    <s v="ORI"/>
    <x v="0"/>
    <m/>
    <x v="0"/>
    <x v="0"/>
    <x v="0"/>
    <x v="0"/>
    <x v="0"/>
    <x v="0"/>
    <x v="0"/>
    <x v="0"/>
    <x v="0"/>
    <x v="0"/>
    <x v="0"/>
    <s v="Comparticipação da Câmara com Ensino Superior"/>
    <x v="0"/>
    <x v="0"/>
    <x v="0"/>
    <x v="0"/>
    <x v="1"/>
    <x v="0"/>
    <x v="0"/>
    <s v="000000"/>
    <x v="0"/>
    <x v="0"/>
    <x v="0"/>
    <x v="0"/>
    <s v="Apoio para pagamento de  formação a favor da Sra. Sintia Moreno, conforme doc. em anexo"/>
  </r>
  <r>
    <x v="0"/>
    <n v="0"/>
    <n v="0"/>
    <n v="0"/>
    <n v="7015"/>
    <x v="4103"/>
    <x v="0"/>
    <x v="0"/>
    <x v="0"/>
    <s v="03.16.16"/>
    <x v="22"/>
    <x v="0"/>
    <x v="0"/>
    <s v="Direção Ambiente e Saneamento "/>
    <s v="03.16.16"/>
    <s v="Direção Ambiente e Saneamento "/>
    <s v="03.16.16"/>
    <x v="51"/>
    <x v="0"/>
    <x v="0"/>
    <x v="0"/>
    <x v="0"/>
    <x v="0"/>
    <x v="0"/>
    <x v="0"/>
    <x v="9"/>
    <s v="2023-11-09"/>
    <x v="3"/>
    <n v="7015"/>
    <x v="0"/>
    <m/>
    <x v="0"/>
    <m/>
    <x v="173"/>
    <n v="100438162"/>
    <x v="0"/>
    <x v="0"/>
    <s v="Direção Ambiente e Saneamento "/>
    <s v="ORI"/>
    <x v="0"/>
    <m/>
    <x v="0"/>
    <x v="0"/>
    <x v="0"/>
    <x v="0"/>
    <x v="0"/>
    <x v="0"/>
    <x v="0"/>
    <x v="0"/>
    <x v="0"/>
    <x v="0"/>
    <x v="0"/>
    <s v="Direção Ambiente e Saneamento "/>
    <x v="0"/>
    <x v="0"/>
    <x v="0"/>
    <x v="0"/>
    <x v="0"/>
    <x v="0"/>
    <x v="0"/>
    <s v="000000"/>
    <x v="0"/>
    <x v="0"/>
    <x v="0"/>
    <x v="0"/>
    <s v="Pagamento subsidio de risco, conforme proposta em anexo."/>
  </r>
  <r>
    <x v="2"/>
    <n v="0"/>
    <n v="0"/>
    <n v="0"/>
    <n v="90088"/>
    <x v="4104"/>
    <x v="0"/>
    <x v="0"/>
    <x v="0"/>
    <s v="01.27.02.15"/>
    <x v="10"/>
    <x v="4"/>
    <x v="5"/>
    <s v="Saneamento básico"/>
    <s v="01.27.02"/>
    <s v="Saneamento básico"/>
    <s v="01.27.02"/>
    <x v="20"/>
    <x v="0"/>
    <x v="0"/>
    <x v="0"/>
    <x v="0"/>
    <x v="1"/>
    <x v="2"/>
    <x v="0"/>
    <x v="9"/>
    <s v="2023-11-17"/>
    <x v="3"/>
    <n v="90088"/>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a favor da Newash Automòvel, pela aquisição aos serviços prestado, confrome anexo."/>
  </r>
  <r>
    <x v="0"/>
    <n v="0"/>
    <n v="0"/>
    <n v="0"/>
    <n v="5000"/>
    <x v="4105"/>
    <x v="0"/>
    <x v="0"/>
    <x v="0"/>
    <s v="01.25.05.12"/>
    <x v="5"/>
    <x v="1"/>
    <x v="1"/>
    <s v="Saúde"/>
    <s v="01.25.05"/>
    <s v="Saúde"/>
    <s v="01.25.05"/>
    <x v="1"/>
    <x v="0"/>
    <x v="1"/>
    <x v="1"/>
    <x v="0"/>
    <x v="1"/>
    <x v="0"/>
    <x v="0"/>
    <x v="9"/>
    <s v="2023-11-20"/>
    <x v="3"/>
    <n v="5000"/>
    <x v="0"/>
    <m/>
    <x v="0"/>
    <m/>
    <x v="289"/>
    <n v="100479335"/>
    <x v="0"/>
    <x v="0"/>
    <s v="Promoção e Inclusão Social"/>
    <s v="ORI"/>
    <x v="0"/>
    <m/>
    <x v="0"/>
    <x v="0"/>
    <x v="0"/>
    <x v="0"/>
    <x v="0"/>
    <x v="0"/>
    <x v="0"/>
    <x v="0"/>
    <x v="0"/>
    <x v="0"/>
    <x v="0"/>
    <s v="Promoção e Inclusão Social"/>
    <x v="0"/>
    <x v="0"/>
    <x v="0"/>
    <x v="0"/>
    <x v="1"/>
    <x v="0"/>
    <x v="0"/>
    <s v="000000"/>
    <x v="0"/>
    <x v="0"/>
    <x v="0"/>
    <x v="0"/>
    <s v="Pagamento a favor de Mini Mercado Ribeiro, referente a aquisição de géneros alimenticios para a composição de cesta básicas para as familias vuneráveis, confrome anexo."/>
  </r>
  <r>
    <x v="0"/>
    <n v="0"/>
    <n v="0"/>
    <n v="0"/>
    <n v="4405"/>
    <x v="4106"/>
    <x v="0"/>
    <x v="0"/>
    <x v="0"/>
    <s v="03.16.28"/>
    <x v="23"/>
    <x v="0"/>
    <x v="0"/>
    <s v="Gabinete da Auditoria Interna"/>
    <s v="03.16.28"/>
    <s v="Gabinete da Auditoria Interna"/>
    <s v="03.16.28"/>
    <x v="37"/>
    <x v="0"/>
    <x v="0"/>
    <x v="0"/>
    <x v="1"/>
    <x v="0"/>
    <x v="0"/>
    <x v="0"/>
    <x v="9"/>
    <s v="2023-11-21"/>
    <x v="3"/>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11-2023"/>
  </r>
  <r>
    <x v="0"/>
    <n v="0"/>
    <n v="0"/>
    <n v="0"/>
    <n v="5446"/>
    <x v="4106"/>
    <x v="0"/>
    <x v="0"/>
    <x v="0"/>
    <s v="03.16.28"/>
    <x v="23"/>
    <x v="0"/>
    <x v="0"/>
    <s v="Gabinete da Auditoria Interna"/>
    <s v="03.16.28"/>
    <s v="Gabinete da Auditoria Interna"/>
    <s v="03.16.28"/>
    <x v="37"/>
    <x v="0"/>
    <x v="0"/>
    <x v="0"/>
    <x v="1"/>
    <x v="0"/>
    <x v="0"/>
    <x v="0"/>
    <x v="9"/>
    <s v="2023-11-21"/>
    <x v="3"/>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11-2023"/>
  </r>
  <r>
    <x v="0"/>
    <n v="0"/>
    <n v="0"/>
    <n v="0"/>
    <n v="58219"/>
    <x v="4106"/>
    <x v="0"/>
    <x v="0"/>
    <x v="0"/>
    <s v="03.16.28"/>
    <x v="23"/>
    <x v="0"/>
    <x v="0"/>
    <s v="Gabinete da Auditoria Interna"/>
    <s v="03.16.28"/>
    <s v="Gabinete da Auditoria Interna"/>
    <s v="03.16.28"/>
    <x v="37"/>
    <x v="0"/>
    <x v="0"/>
    <x v="0"/>
    <x v="1"/>
    <x v="0"/>
    <x v="0"/>
    <x v="0"/>
    <x v="9"/>
    <s v="2023-11-21"/>
    <x v="3"/>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11-2023"/>
  </r>
  <r>
    <x v="0"/>
    <n v="0"/>
    <n v="0"/>
    <n v="0"/>
    <n v="138"/>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138"/>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1-2023"/>
  </r>
  <r>
    <x v="0"/>
    <n v="0"/>
    <n v="0"/>
    <n v="0"/>
    <n v="515"/>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51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1-2023"/>
  </r>
  <r>
    <x v="0"/>
    <n v="0"/>
    <n v="0"/>
    <n v="0"/>
    <n v="3672"/>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3672"/>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1-2023"/>
  </r>
  <r>
    <x v="0"/>
    <n v="0"/>
    <n v="0"/>
    <n v="0"/>
    <n v="1974"/>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1974"/>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11-2023"/>
  </r>
  <r>
    <x v="0"/>
    <n v="0"/>
    <n v="0"/>
    <n v="0"/>
    <n v="238"/>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23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1-2023"/>
  </r>
  <r>
    <x v="0"/>
    <n v="0"/>
    <n v="0"/>
    <n v="0"/>
    <n v="887"/>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887"/>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1-2023"/>
  </r>
  <r>
    <x v="0"/>
    <n v="0"/>
    <n v="0"/>
    <n v="0"/>
    <n v="6316"/>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631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1-2023"/>
  </r>
  <r>
    <x v="0"/>
    <n v="0"/>
    <n v="0"/>
    <n v="0"/>
    <n v="3393"/>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339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11-2023"/>
  </r>
  <r>
    <x v="0"/>
    <n v="0"/>
    <n v="0"/>
    <n v="0"/>
    <n v="12"/>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12"/>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1-2023"/>
  </r>
  <r>
    <x v="0"/>
    <n v="0"/>
    <n v="0"/>
    <n v="0"/>
    <n v="48"/>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4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1-2023"/>
  </r>
  <r>
    <x v="0"/>
    <n v="0"/>
    <n v="0"/>
    <n v="0"/>
    <n v="343"/>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343"/>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1-2023"/>
  </r>
  <r>
    <x v="0"/>
    <n v="0"/>
    <n v="0"/>
    <n v="0"/>
    <n v="186"/>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186"/>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11-2023"/>
  </r>
  <r>
    <x v="0"/>
    <n v="0"/>
    <n v="0"/>
    <n v="0"/>
    <n v="4"/>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1-2023"/>
  </r>
  <r>
    <x v="0"/>
    <n v="0"/>
    <n v="0"/>
    <n v="0"/>
    <n v="17"/>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17"/>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1-2023"/>
  </r>
  <r>
    <x v="0"/>
    <n v="0"/>
    <n v="0"/>
    <n v="0"/>
    <n v="125"/>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12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1-2023"/>
  </r>
  <r>
    <x v="0"/>
    <n v="0"/>
    <n v="0"/>
    <n v="0"/>
    <n v="70"/>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70"/>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11-2023"/>
  </r>
  <r>
    <x v="0"/>
    <n v="0"/>
    <n v="0"/>
    <n v="0"/>
    <n v="517"/>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517"/>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1-2023"/>
  </r>
  <r>
    <x v="0"/>
    <n v="0"/>
    <n v="0"/>
    <n v="0"/>
    <n v="1925"/>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192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1-2023"/>
  </r>
  <r>
    <x v="0"/>
    <n v="0"/>
    <n v="0"/>
    <n v="0"/>
    <n v="13705"/>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1370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1-2023"/>
  </r>
  <r>
    <x v="0"/>
    <n v="0"/>
    <n v="0"/>
    <n v="0"/>
    <n v="7361"/>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7361"/>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11-2023"/>
  </r>
  <r>
    <x v="0"/>
    <n v="0"/>
    <n v="0"/>
    <n v="0"/>
    <n v="6307"/>
    <x v="4107"/>
    <x v="0"/>
    <x v="0"/>
    <x v="0"/>
    <s v="03.16.27"/>
    <x v="33"/>
    <x v="0"/>
    <x v="0"/>
    <s v="Direção dos Assuntos Jurídicos, Fiscalização e Policia Municipal"/>
    <s v="03.16.27"/>
    <s v="Direção dos Assuntos Jurídicos, Fiscalização e Policia Municipal"/>
    <s v="03.16.27"/>
    <x v="54"/>
    <x v="0"/>
    <x v="0"/>
    <x v="0"/>
    <x v="0"/>
    <x v="0"/>
    <x v="0"/>
    <x v="0"/>
    <x v="9"/>
    <s v="2023-11-21"/>
    <x v="3"/>
    <n v="6307"/>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1-2023"/>
  </r>
  <r>
    <x v="0"/>
    <n v="0"/>
    <n v="0"/>
    <n v="0"/>
    <n v="23462"/>
    <x v="4107"/>
    <x v="0"/>
    <x v="0"/>
    <x v="0"/>
    <s v="03.16.27"/>
    <x v="33"/>
    <x v="0"/>
    <x v="0"/>
    <s v="Direção dos Assuntos Jurídicos, Fiscalização e Policia Municipal"/>
    <s v="03.16.27"/>
    <s v="Direção dos Assuntos Jurídicos, Fiscalização e Policia Municipal"/>
    <s v="03.16.27"/>
    <x v="51"/>
    <x v="0"/>
    <x v="0"/>
    <x v="0"/>
    <x v="0"/>
    <x v="0"/>
    <x v="0"/>
    <x v="0"/>
    <x v="9"/>
    <s v="2023-11-21"/>
    <x v="3"/>
    <n v="2346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1-2023"/>
  </r>
  <r>
    <x v="0"/>
    <n v="0"/>
    <n v="0"/>
    <n v="0"/>
    <n v="167028"/>
    <x v="4107"/>
    <x v="0"/>
    <x v="0"/>
    <x v="0"/>
    <s v="03.16.27"/>
    <x v="33"/>
    <x v="0"/>
    <x v="0"/>
    <s v="Direção dos Assuntos Jurídicos, Fiscalização e Policia Municipal"/>
    <s v="03.16.27"/>
    <s v="Direção dos Assuntos Jurídicos, Fiscalização e Policia Municipal"/>
    <s v="03.16.27"/>
    <x v="37"/>
    <x v="0"/>
    <x v="0"/>
    <x v="0"/>
    <x v="1"/>
    <x v="0"/>
    <x v="0"/>
    <x v="0"/>
    <x v="9"/>
    <s v="2023-11-21"/>
    <x v="3"/>
    <n v="16702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1-2023"/>
  </r>
  <r>
    <x v="0"/>
    <n v="0"/>
    <n v="0"/>
    <n v="0"/>
    <n v="89678"/>
    <x v="4107"/>
    <x v="0"/>
    <x v="0"/>
    <x v="0"/>
    <s v="03.16.27"/>
    <x v="33"/>
    <x v="0"/>
    <x v="0"/>
    <s v="Direção dos Assuntos Jurídicos, Fiscalização e Policia Municipal"/>
    <s v="03.16.27"/>
    <s v="Direção dos Assuntos Jurídicos, Fiscalização e Policia Municipal"/>
    <s v="03.16.27"/>
    <x v="49"/>
    <x v="0"/>
    <x v="0"/>
    <x v="0"/>
    <x v="1"/>
    <x v="0"/>
    <x v="0"/>
    <x v="0"/>
    <x v="9"/>
    <s v="2023-11-21"/>
    <x v="3"/>
    <n v="89678"/>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11-2023"/>
  </r>
  <r>
    <x v="0"/>
    <n v="0"/>
    <n v="0"/>
    <n v="0"/>
    <n v="9720"/>
    <x v="4108"/>
    <x v="0"/>
    <x v="0"/>
    <x v="0"/>
    <s v="01.25.04.22"/>
    <x v="17"/>
    <x v="1"/>
    <x v="1"/>
    <s v="Cultura"/>
    <s v="01.25.04"/>
    <s v="Cultura"/>
    <s v="01.25.04"/>
    <x v="21"/>
    <x v="0"/>
    <x v="5"/>
    <x v="8"/>
    <x v="0"/>
    <x v="1"/>
    <x v="0"/>
    <x v="0"/>
    <x v="9"/>
    <s v="2023-11-24"/>
    <x v="3"/>
    <n v="9720"/>
    <x v="0"/>
    <m/>
    <x v="0"/>
    <m/>
    <x v="10"/>
    <n v="10047724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e refeições servidas, conforme proposta em anexo."/>
  </r>
  <r>
    <x v="0"/>
    <n v="0"/>
    <n v="0"/>
    <n v="0"/>
    <n v="210000"/>
    <x v="4109"/>
    <x v="0"/>
    <x v="0"/>
    <x v="0"/>
    <s v="01.25.04.22"/>
    <x v="17"/>
    <x v="1"/>
    <x v="1"/>
    <s v="Cultura"/>
    <s v="01.25.04"/>
    <s v="Cultura"/>
    <s v="01.25.04"/>
    <x v="21"/>
    <x v="0"/>
    <x v="5"/>
    <x v="8"/>
    <x v="0"/>
    <x v="1"/>
    <x v="0"/>
    <x v="0"/>
    <x v="10"/>
    <s v="2023-12-04"/>
    <x v="3"/>
    <n v="210000"/>
    <x v="0"/>
    <m/>
    <x v="0"/>
    <m/>
    <x v="111"/>
    <n v="10047955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comparticipação da Câmara, na realização do festival nha berço, conforme proposta em anexo."/>
  </r>
  <r>
    <x v="0"/>
    <n v="0"/>
    <n v="0"/>
    <n v="0"/>
    <n v="1400"/>
    <x v="4110"/>
    <x v="0"/>
    <x v="0"/>
    <x v="0"/>
    <s v="03.16.15"/>
    <x v="0"/>
    <x v="0"/>
    <x v="0"/>
    <s v="Direção Financeira"/>
    <s v="03.16.15"/>
    <s v="Direção Financeira"/>
    <s v="03.16.15"/>
    <x v="19"/>
    <x v="0"/>
    <x v="0"/>
    <x v="7"/>
    <x v="0"/>
    <x v="0"/>
    <x v="0"/>
    <x v="0"/>
    <x v="10"/>
    <s v="2023-12-13"/>
    <x v="3"/>
    <n v="1400"/>
    <x v="0"/>
    <m/>
    <x v="0"/>
    <m/>
    <x v="33"/>
    <n v="100475647"/>
    <x v="0"/>
    <x v="0"/>
    <s v="Direção Financeira"/>
    <s v="ORI"/>
    <x v="0"/>
    <m/>
    <x v="0"/>
    <x v="0"/>
    <x v="0"/>
    <x v="0"/>
    <x v="0"/>
    <x v="0"/>
    <x v="0"/>
    <x v="0"/>
    <x v="0"/>
    <x v="0"/>
    <x v="0"/>
    <s v="Direção Financeira"/>
    <x v="0"/>
    <x v="0"/>
    <x v="0"/>
    <x v="0"/>
    <x v="0"/>
    <x v="0"/>
    <x v="0"/>
    <s v="000000"/>
    <x v="0"/>
    <x v="0"/>
    <x v="0"/>
    <x v="0"/>
    <s v="Ajuda de custo a favor do Sr. Adilson Daniel Coreia, ajudante pela sua deslocação em missão de serviço a cidade da Praia no dia 9 de Dezembro de 2023, conforme justificativo em anexo.  "/>
  </r>
  <r>
    <x v="0"/>
    <n v="0"/>
    <n v="0"/>
    <n v="0"/>
    <n v="5000"/>
    <x v="4111"/>
    <x v="0"/>
    <x v="1"/>
    <x v="0"/>
    <s v="03.03.10"/>
    <x v="4"/>
    <x v="0"/>
    <x v="3"/>
    <s v="Receitas Da Câmara"/>
    <s v="03.03.10"/>
    <s v="Receitas Da Câmara"/>
    <s v="03.03.10"/>
    <x v="57"/>
    <x v="0"/>
    <x v="3"/>
    <x v="13"/>
    <x v="0"/>
    <x v="0"/>
    <x v="1"/>
    <x v="0"/>
    <x v="9"/>
    <s v="2023-11-21"/>
    <x v="3"/>
    <n v="5000"/>
    <x v="0"/>
    <m/>
    <x v="0"/>
    <m/>
    <x v="8"/>
    <n v="100474914"/>
    <x v="0"/>
    <x v="0"/>
    <s v="Receitas Da Câmara"/>
    <s v="EXT"/>
    <x v="0"/>
    <s v="RDC"/>
    <x v="0"/>
    <x v="0"/>
    <x v="0"/>
    <x v="0"/>
    <x v="0"/>
    <x v="0"/>
    <x v="0"/>
    <x v="0"/>
    <x v="0"/>
    <x v="0"/>
    <x v="0"/>
    <s v="Receitas Da Câmara"/>
    <x v="0"/>
    <x v="0"/>
    <x v="0"/>
    <x v="0"/>
    <x v="0"/>
    <x v="0"/>
    <x v="0"/>
    <s v="000000"/>
    <x v="0"/>
    <x v="0"/>
    <x v="0"/>
    <x v="0"/>
    <s v="Reposição da senhora Amelia Soares Gomes Almeida, conforme anexo."/>
  </r>
  <r>
    <x v="1"/>
    <n v="0"/>
    <n v="0"/>
    <n v="0"/>
    <n v="35000"/>
    <x v="4112"/>
    <x v="0"/>
    <x v="0"/>
    <x v="0"/>
    <s v="80.02.10.03"/>
    <x v="40"/>
    <x v="2"/>
    <x v="2"/>
    <s v="Outros"/>
    <s v="80.02.10"/>
    <s v="Outros"/>
    <s v="80.02.10"/>
    <x v="64"/>
    <x v="0"/>
    <x v="4"/>
    <x v="6"/>
    <x v="1"/>
    <x v="2"/>
    <x v="0"/>
    <x v="0"/>
    <x v="10"/>
    <s v="2023-12-20"/>
    <x v="3"/>
    <n v="35000"/>
    <x v="0"/>
    <m/>
    <x v="0"/>
    <m/>
    <x v="8"/>
    <n v="100474914"/>
    <x v="0"/>
    <x v="0"/>
    <s v="Retençoes Pensao Alimenticia"/>
    <s v="ORI"/>
    <x v="0"/>
    <s v="RPA"/>
    <x v="0"/>
    <x v="0"/>
    <x v="0"/>
    <x v="0"/>
    <x v="0"/>
    <x v="0"/>
    <x v="0"/>
    <x v="0"/>
    <x v="0"/>
    <x v="0"/>
    <x v="0"/>
    <s v="Retençoes Pensao Alimenticia"/>
    <x v="0"/>
    <x v="0"/>
    <x v="0"/>
    <x v="0"/>
    <x v="2"/>
    <x v="0"/>
    <x v="0"/>
    <s v="000000"/>
    <x v="0"/>
    <x v="1"/>
    <x v="0"/>
    <x v="0"/>
    <s v="Pagamento pensão alimentícia."/>
  </r>
  <r>
    <x v="0"/>
    <n v="0"/>
    <n v="0"/>
    <n v="0"/>
    <n v="1304464"/>
    <x v="4113"/>
    <x v="0"/>
    <x v="0"/>
    <x v="0"/>
    <s v="03.16.15"/>
    <x v="0"/>
    <x v="0"/>
    <x v="0"/>
    <s v="Direção Financeira"/>
    <s v="03.16.15"/>
    <s v="Direção Financeira"/>
    <s v="03.16.15"/>
    <x v="79"/>
    <x v="0"/>
    <x v="0"/>
    <x v="0"/>
    <x v="0"/>
    <x v="0"/>
    <x v="0"/>
    <x v="0"/>
    <x v="9"/>
    <s v="2023-11-30"/>
    <x v="3"/>
    <n v="1304464"/>
    <x v="0"/>
    <m/>
    <x v="0"/>
    <m/>
    <x v="8"/>
    <n v="100474914"/>
    <x v="0"/>
    <x v="0"/>
    <s v="Direção Financeira"/>
    <s v="ORI"/>
    <x v="0"/>
    <m/>
    <x v="0"/>
    <x v="0"/>
    <x v="0"/>
    <x v="0"/>
    <x v="0"/>
    <x v="0"/>
    <x v="0"/>
    <x v="0"/>
    <x v="0"/>
    <x v="0"/>
    <x v="0"/>
    <s v="Direção Financeira"/>
    <x v="0"/>
    <x v="0"/>
    <x v="0"/>
    <x v="0"/>
    <x v="0"/>
    <x v="0"/>
    <x v="0"/>
    <s v="000000"/>
    <x v="0"/>
    <x v="0"/>
    <x v="0"/>
    <x v="0"/>
    <s v="Pagamento de juros, conforme anexo."/>
  </r>
  <r>
    <x v="2"/>
    <n v="0"/>
    <n v="0"/>
    <n v="0"/>
    <n v="2004019"/>
    <x v="4114"/>
    <x v="0"/>
    <x v="0"/>
    <x v="0"/>
    <s v="03.16.15"/>
    <x v="0"/>
    <x v="0"/>
    <x v="0"/>
    <s v="Direção Financeira"/>
    <s v="03.16.15"/>
    <s v="Direção Financeira"/>
    <s v="03.16.15"/>
    <x v="56"/>
    <x v="0"/>
    <x v="0"/>
    <x v="0"/>
    <x v="0"/>
    <x v="0"/>
    <x v="2"/>
    <x v="0"/>
    <x v="9"/>
    <s v="2023-11-30"/>
    <x v="3"/>
    <n v="2004019"/>
    <x v="0"/>
    <m/>
    <x v="0"/>
    <m/>
    <x v="8"/>
    <n v="100474914"/>
    <x v="0"/>
    <x v="0"/>
    <s v="Direção Financeira"/>
    <s v="ORI"/>
    <x v="0"/>
    <m/>
    <x v="0"/>
    <x v="0"/>
    <x v="0"/>
    <x v="0"/>
    <x v="0"/>
    <x v="0"/>
    <x v="0"/>
    <x v="0"/>
    <x v="0"/>
    <x v="0"/>
    <x v="0"/>
    <s v="Direção Financeira"/>
    <x v="0"/>
    <x v="0"/>
    <x v="0"/>
    <x v="0"/>
    <x v="0"/>
    <x v="0"/>
    <x v="0"/>
    <s v="000000"/>
    <x v="0"/>
    <x v="0"/>
    <x v="0"/>
    <x v="0"/>
    <s v="Pagamento amortização de empréstimos, conforme anexo."/>
  </r>
  <r>
    <x v="2"/>
    <n v="0"/>
    <n v="0"/>
    <n v="0"/>
    <n v="3025"/>
    <x v="4115"/>
    <x v="0"/>
    <x v="0"/>
    <x v="0"/>
    <s v="01.28.01.08"/>
    <x v="43"/>
    <x v="6"/>
    <x v="7"/>
    <s v="Habitação Social"/>
    <s v="01.28.01"/>
    <s v="Habitação Social"/>
    <s v="01.28.01"/>
    <x v="18"/>
    <x v="0"/>
    <x v="0"/>
    <x v="0"/>
    <x v="0"/>
    <x v="1"/>
    <x v="2"/>
    <x v="0"/>
    <x v="10"/>
    <s v="2023-12-22"/>
    <x v="3"/>
    <n v="3025"/>
    <x v="0"/>
    <m/>
    <x v="0"/>
    <m/>
    <x v="320"/>
    <n v="100479475"/>
    <x v="0"/>
    <x v="0"/>
    <s v="Habitações Sociais"/>
    <s v="ORI"/>
    <x v="0"/>
    <s v="HS"/>
    <x v="0"/>
    <x v="0"/>
    <x v="0"/>
    <x v="0"/>
    <x v="0"/>
    <x v="0"/>
    <x v="0"/>
    <x v="0"/>
    <x v="0"/>
    <x v="0"/>
    <x v="0"/>
    <s v="Habitações Sociais"/>
    <x v="0"/>
    <x v="0"/>
    <x v="0"/>
    <x v="0"/>
    <x v="1"/>
    <x v="0"/>
    <x v="0"/>
    <s v="000000"/>
    <x v="0"/>
    <x v="0"/>
    <x v="0"/>
    <x v="0"/>
    <s v="Pagamento a favor da Empresa José Carlos Construção, pela compra de material para ajuste na habitação do Sr. Plácido Republicano, conforme anexo."/>
  </r>
  <r>
    <x v="2"/>
    <n v="0"/>
    <n v="0"/>
    <n v="0"/>
    <n v="18785489"/>
    <x v="4116"/>
    <x v="0"/>
    <x v="1"/>
    <x v="0"/>
    <s v="03.03.10"/>
    <x v="4"/>
    <x v="0"/>
    <x v="3"/>
    <s v="Receitas Da Câmara"/>
    <s v="03.03.10"/>
    <s v="Receitas Da Câmara"/>
    <s v="03.03.10"/>
    <x v="43"/>
    <x v="0"/>
    <x v="6"/>
    <x v="11"/>
    <x v="0"/>
    <x v="0"/>
    <x v="1"/>
    <x v="0"/>
    <x v="10"/>
    <s v="2023-12-28"/>
    <x v="3"/>
    <n v="18785489"/>
    <x v="0"/>
    <m/>
    <x v="0"/>
    <m/>
    <x v="8"/>
    <n v="100474914"/>
    <x v="0"/>
    <x v="0"/>
    <s v="Receitas Da Câmara"/>
    <s v="EXT"/>
    <x v="0"/>
    <s v="RDC"/>
    <x v="0"/>
    <x v="0"/>
    <x v="0"/>
    <x v="0"/>
    <x v="0"/>
    <x v="0"/>
    <x v="0"/>
    <x v="0"/>
    <x v="0"/>
    <x v="0"/>
    <x v="0"/>
    <s v="Receitas Da Câmara"/>
    <x v="0"/>
    <x v="0"/>
    <x v="0"/>
    <x v="0"/>
    <x v="0"/>
    <x v="0"/>
    <x v="0"/>
    <s v="000000"/>
    <x v="0"/>
    <x v="0"/>
    <x v="0"/>
    <x v="0"/>
    <s v="Recebimento IVA."/>
  </r>
  <r>
    <x v="0"/>
    <n v="0"/>
    <n v="0"/>
    <n v="0"/>
    <n v="33947"/>
    <x v="4117"/>
    <x v="0"/>
    <x v="0"/>
    <x v="0"/>
    <s v="01.25.01.10"/>
    <x v="11"/>
    <x v="1"/>
    <x v="1"/>
    <s v="Educação"/>
    <s v="01.25.01"/>
    <s v="Educação"/>
    <s v="01.25.01"/>
    <x v="21"/>
    <x v="0"/>
    <x v="5"/>
    <x v="8"/>
    <x v="0"/>
    <x v="1"/>
    <x v="0"/>
    <x v="0"/>
    <x v="10"/>
    <s v="2023-12-27"/>
    <x v="3"/>
    <n v="33947"/>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l destinado ao transporte escolar, conforme anexo."/>
  </r>
  <r>
    <x v="2"/>
    <n v="0"/>
    <n v="0"/>
    <n v="0"/>
    <n v="230000"/>
    <x v="4118"/>
    <x v="0"/>
    <x v="0"/>
    <x v="0"/>
    <s v="01.23.04.14"/>
    <x v="8"/>
    <x v="3"/>
    <x v="4"/>
    <s v="Ambiente"/>
    <s v="01.23.04"/>
    <s v="Ambiente"/>
    <s v="01.23.04"/>
    <x v="18"/>
    <x v="0"/>
    <x v="0"/>
    <x v="0"/>
    <x v="0"/>
    <x v="1"/>
    <x v="2"/>
    <x v="0"/>
    <x v="10"/>
    <s v="2023-12-27"/>
    <x v="3"/>
    <n v="230000"/>
    <x v="0"/>
    <m/>
    <x v="0"/>
    <m/>
    <x v="301"/>
    <n v="100478657"/>
    <x v="0"/>
    <x v="0"/>
    <s v="Criação e Manutenção de Espaços Verdes"/>
    <s v="ORI"/>
    <x v="0"/>
    <s v="CMEV"/>
    <x v="0"/>
    <x v="0"/>
    <x v="0"/>
    <x v="0"/>
    <x v="0"/>
    <x v="0"/>
    <x v="0"/>
    <x v="0"/>
    <x v="0"/>
    <x v="0"/>
    <x v="0"/>
    <s v="Criação e Manutenção de Espaços Verdes"/>
    <x v="0"/>
    <x v="0"/>
    <x v="0"/>
    <x v="0"/>
    <x v="1"/>
    <x v="0"/>
    <x v="0"/>
    <s v="000000"/>
    <x v="0"/>
    <x v="0"/>
    <x v="0"/>
    <x v="0"/>
    <s v="Pagamento a favor de Translux Comércio e Serviços, Sociedade Unipessoal, Lda. pela aquisição de serviços de reparação completa de viatura ST-12-OI, conforme anexo."/>
  </r>
  <r>
    <x v="2"/>
    <n v="0"/>
    <n v="0"/>
    <n v="0"/>
    <n v="30000"/>
    <x v="4119"/>
    <x v="0"/>
    <x v="0"/>
    <x v="0"/>
    <s v="01.27.06.80"/>
    <x v="15"/>
    <x v="4"/>
    <x v="5"/>
    <s v="Requalificação Urbana e habitação"/>
    <s v="01.27.06"/>
    <s v="Requalificação Urbana e habitação"/>
    <s v="01.27.06"/>
    <x v="18"/>
    <x v="0"/>
    <x v="0"/>
    <x v="0"/>
    <x v="0"/>
    <x v="1"/>
    <x v="2"/>
    <x v="0"/>
    <x v="10"/>
    <s v="2023-12-28"/>
    <x v="3"/>
    <n v="30000"/>
    <x v="0"/>
    <m/>
    <x v="0"/>
    <m/>
    <x v="209"/>
    <n v="100479562"/>
    <x v="0"/>
    <x v="0"/>
    <s v="Requalificação Urbana de Veneza"/>
    <s v="ORI"/>
    <x v="0"/>
    <m/>
    <x v="0"/>
    <x v="0"/>
    <x v="0"/>
    <x v="0"/>
    <x v="0"/>
    <x v="0"/>
    <x v="0"/>
    <x v="0"/>
    <x v="0"/>
    <x v="0"/>
    <x v="0"/>
    <s v="Requalificação Urbana de Veneza"/>
    <x v="0"/>
    <x v="0"/>
    <x v="0"/>
    <x v="0"/>
    <x v="1"/>
    <x v="0"/>
    <x v="0"/>
    <s v="000000"/>
    <x v="0"/>
    <x v="0"/>
    <x v="0"/>
    <x v="0"/>
    <s v="Pagamento a favor de Empresa de Aluguer de Equipamentos- Afonso Barros, referente ao aluguer de porta maquina, conforme anexo."/>
  </r>
  <r>
    <x v="1"/>
    <n v="0"/>
    <n v="0"/>
    <n v="0"/>
    <n v="98796"/>
    <x v="4120"/>
    <x v="0"/>
    <x v="0"/>
    <x v="0"/>
    <s v="80.02.10.21"/>
    <x v="60"/>
    <x v="2"/>
    <x v="2"/>
    <s v="Outros"/>
    <s v="80.02.10"/>
    <s v="Outros"/>
    <s v="80.02.10"/>
    <x v="83"/>
    <x v="0"/>
    <x v="4"/>
    <x v="6"/>
    <x v="1"/>
    <x v="2"/>
    <x v="0"/>
    <x v="0"/>
    <x v="10"/>
    <s v="2023-12-28"/>
    <x v="3"/>
    <n v="98796"/>
    <x v="0"/>
    <m/>
    <x v="0"/>
    <m/>
    <x v="463"/>
    <n v="100023049"/>
    <x v="0"/>
    <x v="0"/>
    <s v="Retenções Descontos Judiciais"/>
    <s v="ORI"/>
    <x v="0"/>
    <m/>
    <x v="0"/>
    <x v="0"/>
    <x v="0"/>
    <x v="0"/>
    <x v="0"/>
    <x v="0"/>
    <x v="0"/>
    <x v="0"/>
    <x v="0"/>
    <x v="0"/>
    <x v="0"/>
    <s v="Retenções Descontos Judiciais"/>
    <x v="0"/>
    <x v="0"/>
    <x v="0"/>
    <x v="0"/>
    <x v="2"/>
    <x v="0"/>
    <x v="0"/>
    <s v="099999"/>
    <x v="0"/>
    <x v="1"/>
    <x v="0"/>
    <x v="0"/>
    <s v=" Pagamento a favor do Tribunal da Comarca do Tarrafal, pelos descontos retidos no salario do Sr. João Cardoso Monteiro referente a Janeiro 2023 a Dezembro 2023, conforme documentos anexos "/>
  </r>
  <r>
    <x v="0"/>
    <n v="0"/>
    <n v="0"/>
    <n v="0"/>
    <n v="3800"/>
    <x v="4121"/>
    <x v="0"/>
    <x v="0"/>
    <x v="0"/>
    <s v="01.25.05.09"/>
    <x v="1"/>
    <x v="1"/>
    <x v="1"/>
    <s v="Saúde"/>
    <s v="01.25.05"/>
    <s v="Saúde"/>
    <s v="01.25.05"/>
    <x v="1"/>
    <x v="0"/>
    <x v="1"/>
    <x v="1"/>
    <x v="0"/>
    <x v="1"/>
    <x v="0"/>
    <x v="0"/>
    <x v="0"/>
    <s v="2023-01-16"/>
    <x v="0"/>
    <n v="3800"/>
    <x v="0"/>
    <m/>
    <x v="0"/>
    <m/>
    <x v="464"/>
    <n v="100475692"/>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Odinha Furtado Mendonça, para realização de consultas, conforme documento em anexo."/>
  </r>
  <r>
    <x v="0"/>
    <n v="0"/>
    <n v="0"/>
    <n v="0"/>
    <n v="35725"/>
    <x v="4122"/>
    <x v="0"/>
    <x v="0"/>
    <x v="0"/>
    <s v="01.25.01.10"/>
    <x v="11"/>
    <x v="1"/>
    <x v="1"/>
    <s v="Educação"/>
    <s v="01.25.01"/>
    <s v="Educação"/>
    <s v="01.25.01"/>
    <x v="21"/>
    <x v="0"/>
    <x v="5"/>
    <x v="8"/>
    <x v="0"/>
    <x v="1"/>
    <x v="0"/>
    <x v="0"/>
    <x v="1"/>
    <s v="2023-02-07"/>
    <x v="0"/>
    <n v="35725"/>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as as viaturas afetos ao transporte escolar, conforme anexo "/>
  </r>
  <r>
    <x v="0"/>
    <n v="0"/>
    <n v="0"/>
    <n v="0"/>
    <n v="62500"/>
    <x v="4123"/>
    <x v="0"/>
    <x v="0"/>
    <x v="0"/>
    <s v="03.16.02"/>
    <x v="9"/>
    <x v="0"/>
    <x v="0"/>
    <s v="Gabinete do Presidente"/>
    <s v="03.16.02"/>
    <s v="Gabinete do Presidente"/>
    <s v="03.16.02"/>
    <x v="19"/>
    <x v="0"/>
    <x v="0"/>
    <x v="7"/>
    <x v="0"/>
    <x v="0"/>
    <x v="0"/>
    <x v="0"/>
    <x v="2"/>
    <s v="2023-03-28"/>
    <x v="0"/>
    <n v="625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Fernandes, pela sua deslocação cujo o percurso é Praia/Orly/Praia, com a data prevista para ida no dia 30 de março e regresso no dia 04 de abril 2023 conforme documento em anexo. "/>
  </r>
  <r>
    <x v="0"/>
    <n v="0"/>
    <n v="0"/>
    <n v="0"/>
    <n v="24943"/>
    <x v="4124"/>
    <x v="0"/>
    <x v="0"/>
    <x v="0"/>
    <s v="03.16.15"/>
    <x v="0"/>
    <x v="0"/>
    <x v="0"/>
    <s v="Direção Financeira"/>
    <s v="03.16.15"/>
    <s v="Direção Financeira"/>
    <s v="03.16.15"/>
    <x v="0"/>
    <x v="0"/>
    <x v="0"/>
    <x v="0"/>
    <x v="0"/>
    <x v="0"/>
    <x v="0"/>
    <x v="0"/>
    <x v="3"/>
    <s v="2023-04-06"/>
    <x v="1"/>
    <n v="24943"/>
    <x v="0"/>
    <m/>
    <x v="0"/>
    <m/>
    <x v="0"/>
    <n v="100476920"/>
    <x v="0"/>
    <x v="0"/>
    <s v="Direção Financeira"/>
    <s v="ORI"/>
    <x v="0"/>
    <m/>
    <x v="0"/>
    <x v="0"/>
    <x v="0"/>
    <x v="0"/>
    <x v="0"/>
    <x v="0"/>
    <x v="0"/>
    <x v="0"/>
    <x v="0"/>
    <x v="0"/>
    <x v="0"/>
    <s v="Direção Financeira"/>
    <x v="0"/>
    <x v="0"/>
    <x v="0"/>
    <x v="0"/>
    <x v="0"/>
    <x v="0"/>
    <x v="0"/>
    <s v="000000"/>
    <x v="0"/>
    <x v="0"/>
    <x v="0"/>
    <x v="0"/>
    <s v="Pagamento a favor da Felisberto Carvalho Auto, pela aquisição de combustíveis, destinados as viatura afeto aos serviços da CMSM, conforme anexo.   "/>
  </r>
  <r>
    <x v="2"/>
    <n v="0"/>
    <n v="0"/>
    <n v="0"/>
    <n v="12250"/>
    <x v="4125"/>
    <x v="0"/>
    <x v="0"/>
    <x v="0"/>
    <s v="01.27.02.15"/>
    <x v="10"/>
    <x v="4"/>
    <x v="5"/>
    <s v="Saneamento básico"/>
    <s v="01.27.02"/>
    <s v="Saneamento básico"/>
    <s v="01.27.02"/>
    <x v="20"/>
    <x v="0"/>
    <x v="0"/>
    <x v="0"/>
    <x v="0"/>
    <x v="1"/>
    <x v="2"/>
    <x v="0"/>
    <x v="5"/>
    <s v="2023-05-16"/>
    <x v="1"/>
    <n v="12250"/>
    <x v="0"/>
    <m/>
    <x v="0"/>
    <m/>
    <x v="0"/>
    <n v="100476920"/>
    <x v="0"/>
    <x v="0"/>
    <s v="Transferência de Residuos Aterro Santiago"/>
    <s v="ORI"/>
    <x v="0"/>
    <m/>
    <x v="0"/>
    <x v="0"/>
    <x v="0"/>
    <x v="0"/>
    <x v="0"/>
    <x v="0"/>
    <x v="0"/>
    <x v="0"/>
    <x v="0"/>
    <x v="0"/>
    <x v="0"/>
    <s v="Transferência de Residuos Aterro Santiago"/>
    <x v="0"/>
    <x v="0"/>
    <x v="0"/>
    <x v="0"/>
    <x v="1"/>
    <x v="0"/>
    <x v="0"/>
    <s v="000915"/>
    <x v="0"/>
    <x v="0"/>
    <x v="0"/>
    <x v="0"/>
    <s v="Pagamento referente a aquisição de combustível, conforme proposta em anexo."/>
  </r>
  <r>
    <x v="0"/>
    <n v="0"/>
    <n v="0"/>
    <n v="0"/>
    <n v="35812"/>
    <x v="4126"/>
    <x v="0"/>
    <x v="0"/>
    <x v="0"/>
    <s v="03.16.15"/>
    <x v="0"/>
    <x v="0"/>
    <x v="0"/>
    <s v="Direção Financeira"/>
    <s v="03.16.15"/>
    <s v="Direção Financeira"/>
    <s v="03.16.15"/>
    <x v="0"/>
    <x v="0"/>
    <x v="0"/>
    <x v="0"/>
    <x v="0"/>
    <x v="0"/>
    <x v="0"/>
    <x v="0"/>
    <x v="5"/>
    <s v="2023-05-23"/>
    <x v="1"/>
    <n v="35812"/>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2000"/>
    <x v="4127"/>
    <x v="0"/>
    <x v="1"/>
    <x v="0"/>
    <s v="03.03.10"/>
    <x v="4"/>
    <x v="0"/>
    <x v="3"/>
    <s v="Receitas Da Câmara"/>
    <s v="03.03.10"/>
    <s v="Receitas Da Câmara"/>
    <s v="03.03.10"/>
    <x v="10"/>
    <x v="0"/>
    <x v="3"/>
    <x v="5"/>
    <x v="0"/>
    <x v="0"/>
    <x v="1"/>
    <x v="0"/>
    <x v="4"/>
    <s v="2023-06-02"/>
    <x v="1"/>
    <n v="20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340"/>
    <x v="4128"/>
    <x v="0"/>
    <x v="1"/>
    <x v="0"/>
    <s v="03.03.10"/>
    <x v="4"/>
    <x v="0"/>
    <x v="3"/>
    <s v="Receitas Da Câmara"/>
    <s v="03.03.10"/>
    <s v="Receitas Da Câmara"/>
    <s v="03.03.10"/>
    <x v="4"/>
    <x v="0"/>
    <x v="3"/>
    <x v="3"/>
    <x v="0"/>
    <x v="0"/>
    <x v="1"/>
    <x v="0"/>
    <x v="4"/>
    <s v="2023-06-02"/>
    <x v="1"/>
    <n v="34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9500"/>
    <x v="4129"/>
    <x v="0"/>
    <x v="1"/>
    <x v="0"/>
    <s v="03.03.10"/>
    <x v="4"/>
    <x v="0"/>
    <x v="3"/>
    <s v="Receitas Da Câmara"/>
    <s v="03.03.10"/>
    <s v="Receitas Da Câmara"/>
    <s v="03.03.10"/>
    <x v="5"/>
    <x v="0"/>
    <x v="0"/>
    <x v="4"/>
    <x v="0"/>
    <x v="0"/>
    <x v="1"/>
    <x v="0"/>
    <x v="4"/>
    <s v="2023-06-02"/>
    <x v="1"/>
    <n v="95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4200"/>
    <x v="4130"/>
    <x v="0"/>
    <x v="1"/>
    <x v="0"/>
    <s v="03.03.10"/>
    <x v="4"/>
    <x v="0"/>
    <x v="3"/>
    <s v="Receitas Da Câmara"/>
    <s v="03.03.10"/>
    <s v="Receitas Da Câmara"/>
    <s v="03.03.10"/>
    <x v="28"/>
    <x v="0"/>
    <x v="3"/>
    <x v="3"/>
    <x v="0"/>
    <x v="0"/>
    <x v="1"/>
    <x v="0"/>
    <x v="4"/>
    <s v="2023-06-02"/>
    <x v="1"/>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4131"/>
    <x v="0"/>
    <x v="1"/>
    <x v="0"/>
    <s v="03.03.10"/>
    <x v="4"/>
    <x v="0"/>
    <x v="3"/>
    <s v="Receitas Da Câmara"/>
    <s v="03.03.10"/>
    <s v="Receitas Da Câmara"/>
    <s v="03.03.10"/>
    <x v="32"/>
    <x v="0"/>
    <x v="3"/>
    <x v="3"/>
    <x v="0"/>
    <x v="0"/>
    <x v="1"/>
    <x v="0"/>
    <x v="4"/>
    <s v="2023-06-02"/>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60"/>
    <x v="4132"/>
    <x v="0"/>
    <x v="1"/>
    <x v="0"/>
    <s v="03.03.10"/>
    <x v="4"/>
    <x v="0"/>
    <x v="3"/>
    <s v="Receitas Da Câmara"/>
    <s v="03.03.10"/>
    <s v="Receitas Da Câmara"/>
    <s v="03.03.10"/>
    <x v="11"/>
    <x v="0"/>
    <x v="3"/>
    <x v="3"/>
    <x v="0"/>
    <x v="0"/>
    <x v="1"/>
    <x v="0"/>
    <x v="4"/>
    <s v="2023-06-02"/>
    <x v="1"/>
    <n v="826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3300"/>
    <x v="4133"/>
    <x v="0"/>
    <x v="1"/>
    <x v="0"/>
    <s v="03.03.10"/>
    <x v="4"/>
    <x v="0"/>
    <x v="3"/>
    <s v="Receitas Da Câmara"/>
    <s v="03.03.10"/>
    <s v="Receitas Da Câmara"/>
    <s v="03.03.10"/>
    <x v="7"/>
    <x v="0"/>
    <x v="3"/>
    <x v="3"/>
    <x v="0"/>
    <x v="0"/>
    <x v="1"/>
    <x v="0"/>
    <x v="4"/>
    <s v="2023-06-02"/>
    <x v="1"/>
    <n v="3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24410"/>
    <x v="4134"/>
    <x v="0"/>
    <x v="1"/>
    <x v="0"/>
    <s v="03.03.10"/>
    <x v="4"/>
    <x v="0"/>
    <x v="3"/>
    <s v="Receitas Da Câmara"/>
    <s v="03.03.10"/>
    <s v="Receitas Da Câmara"/>
    <s v="03.03.10"/>
    <x v="33"/>
    <x v="0"/>
    <x v="0"/>
    <x v="0"/>
    <x v="0"/>
    <x v="0"/>
    <x v="1"/>
    <x v="0"/>
    <x v="4"/>
    <s v="2023-06-02"/>
    <x v="1"/>
    <n v="22441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1250"/>
    <x v="4135"/>
    <x v="0"/>
    <x v="1"/>
    <x v="0"/>
    <s v="03.03.10"/>
    <x v="4"/>
    <x v="0"/>
    <x v="3"/>
    <s v="Receitas Da Câmara"/>
    <s v="03.03.10"/>
    <s v="Receitas Da Câmara"/>
    <s v="03.03.10"/>
    <x v="31"/>
    <x v="0"/>
    <x v="3"/>
    <x v="9"/>
    <x v="0"/>
    <x v="0"/>
    <x v="1"/>
    <x v="0"/>
    <x v="4"/>
    <s v="2023-06-02"/>
    <x v="1"/>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200"/>
    <x v="4136"/>
    <x v="0"/>
    <x v="1"/>
    <x v="0"/>
    <s v="03.03.10"/>
    <x v="4"/>
    <x v="0"/>
    <x v="3"/>
    <s v="Receitas Da Câmara"/>
    <s v="03.03.10"/>
    <s v="Receitas Da Câmara"/>
    <s v="03.03.10"/>
    <x v="27"/>
    <x v="0"/>
    <x v="3"/>
    <x v="3"/>
    <x v="0"/>
    <x v="0"/>
    <x v="1"/>
    <x v="0"/>
    <x v="4"/>
    <s v="2023-06-02"/>
    <x v="1"/>
    <n v="1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1306"/>
    <x v="4137"/>
    <x v="0"/>
    <x v="1"/>
    <x v="0"/>
    <s v="03.03.10"/>
    <x v="4"/>
    <x v="0"/>
    <x v="3"/>
    <s v="Receitas Da Câmara"/>
    <s v="03.03.10"/>
    <s v="Receitas Da Câmara"/>
    <s v="03.03.10"/>
    <x v="8"/>
    <x v="0"/>
    <x v="0"/>
    <x v="0"/>
    <x v="0"/>
    <x v="0"/>
    <x v="1"/>
    <x v="0"/>
    <x v="4"/>
    <s v="2023-06-02"/>
    <x v="1"/>
    <n v="1013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50"/>
    <x v="4138"/>
    <x v="0"/>
    <x v="1"/>
    <x v="0"/>
    <s v="03.03.10"/>
    <x v="4"/>
    <x v="0"/>
    <x v="3"/>
    <s v="Receitas Da Câmara"/>
    <s v="03.03.10"/>
    <s v="Receitas Da Câmara"/>
    <s v="03.03.10"/>
    <x v="6"/>
    <x v="0"/>
    <x v="3"/>
    <x v="3"/>
    <x v="0"/>
    <x v="0"/>
    <x v="1"/>
    <x v="0"/>
    <x v="4"/>
    <s v="2023-06-02"/>
    <x v="1"/>
    <n v="1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4139"/>
    <x v="0"/>
    <x v="1"/>
    <x v="0"/>
    <s v="03.03.10"/>
    <x v="4"/>
    <x v="0"/>
    <x v="3"/>
    <s v="Receitas Da Câmara"/>
    <s v="03.03.10"/>
    <s v="Receitas Da Câmara"/>
    <s v="03.03.10"/>
    <x v="25"/>
    <x v="0"/>
    <x v="3"/>
    <x v="3"/>
    <x v="0"/>
    <x v="0"/>
    <x v="1"/>
    <x v="0"/>
    <x v="4"/>
    <s v="2023-06-02"/>
    <x v="1"/>
    <n v="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4140"/>
    <x v="0"/>
    <x v="1"/>
    <x v="0"/>
    <s v="03.03.10"/>
    <x v="4"/>
    <x v="0"/>
    <x v="3"/>
    <s v="Receitas Da Câmara"/>
    <s v="03.03.10"/>
    <s v="Receitas Da Câmara"/>
    <s v="03.03.10"/>
    <x v="6"/>
    <x v="0"/>
    <x v="3"/>
    <x v="3"/>
    <x v="0"/>
    <x v="0"/>
    <x v="1"/>
    <x v="0"/>
    <x v="4"/>
    <s v="2023-06-05"/>
    <x v="1"/>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
    <x v="4141"/>
    <x v="0"/>
    <x v="1"/>
    <x v="0"/>
    <s v="03.03.10"/>
    <x v="4"/>
    <x v="0"/>
    <x v="3"/>
    <s v="Receitas Da Câmara"/>
    <s v="03.03.10"/>
    <s v="Receitas Da Câmara"/>
    <s v="03.03.10"/>
    <x v="27"/>
    <x v="0"/>
    <x v="3"/>
    <x v="3"/>
    <x v="0"/>
    <x v="0"/>
    <x v="1"/>
    <x v="0"/>
    <x v="4"/>
    <s v="2023-06-05"/>
    <x v="1"/>
    <n v="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4142"/>
    <x v="0"/>
    <x v="1"/>
    <x v="0"/>
    <s v="03.03.10"/>
    <x v="4"/>
    <x v="0"/>
    <x v="3"/>
    <s v="Receitas Da Câmara"/>
    <s v="03.03.10"/>
    <s v="Receitas Da Câmara"/>
    <s v="03.03.10"/>
    <x v="7"/>
    <x v="0"/>
    <x v="3"/>
    <x v="3"/>
    <x v="0"/>
    <x v="0"/>
    <x v="1"/>
    <x v="0"/>
    <x v="4"/>
    <s v="2023-06-05"/>
    <x v="1"/>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700"/>
    <x v="4143"/>
    <x v="0"/>
    <x v="1"/>
    <x v="0"/>
    <s v="03.03.10"/>
    <x v="4"/>
    <x v="0"/>
    <x v="3"/>
    <s v="Receitas Da Câmara"/>
    <s v="03.03.10"/>
    <s v="Receitas Da Câmara"/>
    <s v="03.03.10"/>
    <x v="5"/>
    <x v="0"/>
    <x v="0"/>
    <x v="4"/>
    <x v="0"/>
    <x v="0"/>
    <x v="1"/>
    <x v="0"/>
    <x v="4"/>
    <s v="2023-06-05"/>
    <x v="1"/>
    <n v="16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50"/>
    <x v="4144"/>
    <x v="0"/>
    <x v="1"/>
    <x v="0"/>
    <s v="03.03.10"/>
    <x v="4"/>
    <x v="0"/>
    <x v="3"/>
    <s v="Receitas Da Câmara"/>
    <s v="03.03.10"/>
    <s v="Receitas Da Câmara"/>
    <s v="03.03.10"/>
    <x v="11"/>
    <x v="0"/>
    <x v="3"/>
    <x v="3"/>
    <x v="0"/>
    <x v="0"/>
    <x v="1"/>
    <x v="0"/>
    <x v="4"/>
    <s v="2023-06-05"/>
    <x v="1"/>
    <n v="5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145"/>
    <x v="0"/>
    <x v="1"/>
    <x v="0"/>
    <s v="03.03.10"/>
    <x v="4"/>
    <x v="0"/>
    <x v="3"/>
    <s v="Receitas Da Câmara"/>
    <s v="03.03.10"/>
    <s v="Receitas Da Câmara"/>
    <s v="03.03.10"/>
    <x v="28"/>
    <x v="0"/>
    <x v="3"/>
    <x v="3"/>
    <x v="0"/>
    <x v="0"/>
    <x v="1"/>
    <x v="0"/>
    <x v="4"/>
    <s v="2023-06-05"/>
    <x v="1"/>
    <n v="2583"/>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
    <x v="4146"/>
    <x v="0"/>
    <x v="1"/>
    <x v="0"/>
    <s v="03.03.10"/>
    <x v="4"/>
    <x v="0"/>
    <x v="3"/>
    <s v="Receitas Da Câmara"/>
    <s v="03.03.10"/>
    <s v="Receitas Da Câmara"/>
    <s v="03.03.10"/>
    <x v="33"/>
    <x v="0"/>
    <x v="0"/>
    <x v="0"/>
    <x v="0"/>
    <x v="0"/>
    <x v="1"/>
    <x v="0"/>
    <x v="4"/>
    <s v="2023-06-05"/>
    <x v="1"/>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611"/>
    <x v="4147"/>
    <x v="0"/>
    <x v="1"/>
    <x v="0"/>
    <s v="03.03.10"/>
    <x v="4"/>
    <x v="0"/>
    <x v="3"/>
    <s v="Receitas Da Câmara"/>
    <s v="03.03.10"/>
    <s v="Receitas Da Câmara"/>
    <s v="03.03.10"/>
    <x v="8"/>
    <x v="0"/>
    <x v="0"/>
    <x v="0"/>
    <x v="0"/>
    <x v="0"/>
    <x v="1"/>
    <x v="0"/>
    <x v="4"/>
    <s v="2023-06-05"/>
    <x v="1"/>
    <n v="4161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4148"/>
    <x v="0"/>
    <x v="1"/>
    <x v="0"/>
    <s v="03.03.10"/>
    <x v="4"/>
    <x v="0"/>
    <x v="3"/>
    <s v="Receitas Da Câmara"/>
    <s v="03.03.10"/>
    <s v="Receitas Da Câmara"/>
    <s v="03.03.10"/>
    <x v="4"/>
    <x v="0"/>
    <x v="3"/>
    <x v="3"/>
    <x v="0"/>
    <x v="0"/>
    <x v="1"/>
    <x v="0"/>
    <x v="4"/>
    <s v="2023-06-05"/>
    <x v="1"/>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30"/>
    <x v="4149"/>
    <x v="0"/>
    <x v="1"/>
    <x v="0"/>
    <s v="03.03.10"/>
    <x v="4"/>
    <x v="0"/>
    <x v="3"/>
    <s v="Receitas Da Câmara"/>
    <s v="03.03.10"/>
    <s v="Receitas Da Câmara"/>
    <s v="03.03.10"/>
    <x v="22"/>
    <x v="0"/>
    <x v="3"/>
    <x v="3"/>
    <x v="0"/>
    <x v="0"/>
    <x v="1"/>
    <x v="0"/>
    <x v="4"/>
    <s v="2023-06-05"/>
    <x v="1"/>
    <n v="27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4150"/>
    <x v="0"/>
    <x v="1"/>
    <x v="0"/>
    <s v="03.03.10"/>
    <x v="4"/>
    <x v="0"/>
    <x v="3"/>
    <s v="Receitas Da Câmara"/>
    <s v="03.03.10"/>
    <s v="Receitas Da Câmara"/>
    <s v="03.03.10"/>
    <x v="31"/>
    <x v="0"/>
    <x v="3"/>
    <x v="9"/>
    <x v="0"/>
    <x v="0"/>
    <x v="1"/>
    <x v="0"/>
    <x v="4"/>
    <s v="2023-06-05"/>
    <x v="1"/>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3"/>
    <x v="4151"/>
    <x v="0"/>
    <x v="0"/>
    <x v="0"/>
    <s v="03.16.27"/>
    <x v="33"/>
    <x v="0"/>
    <x v="0"/>
    <s v="Direção dos Assuntos Jurídicos, Fiscalização e Policia Municipal"/>
    <s v="03.16.27"/>
    <s v="Direção dos Assuntos Jurídicos, Fiscalização e Policia Municipal"/>
    <s v="03.16.27"/>
    <x v="54"/>
    <x v="0"/>
    <x v="0"/>
    <x v="0"/>
    <x v="0"/>
    <x v="0"/>
    <x v="0"/>
    <x v="0"/>
    <x v="4"/>
    <s v="2023-06-21"/>
    <x v="1"/>
    <n v="403"/>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6-2023"/>
  </r>
  <r>
    <x v="0"/>
    <n v="0"/>
    <n v="0"/>
    <n v="0"/>
    <n v="934"/>
    <x v="4151"/>
    <x v="0"/>
    <x v="0"/>
    <x v="0"/>
    <s v="03.16.27"/>
    <x v="33"/>
    <x v="0"/>
    <x v="0"/>
    <s v="Direção dos Assuntos Jurídicos, Fiscalização e Policia Municipal"/>
    <s v="03.16.27"/>
    <s v="Direção dos Assuntos Jurídicos, Fiscalização e Policia Municipal"/>
    <s v="03.16.27"/>
    <x v="51"/>
    <x v="0"/>
    <x v="0"/>
    <x v="0"/>
    <x v="0"/>
    <x v="0"/>
    <x v="0"/>
    <x v="0"/>
    <x v="4"/>
    <s v="2023-06-21"/>
    <x v="1"/>
    <n v="934"/>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6-2023"/>
  </r>
  <r>
    <x v="0"/>
    <n v="0"/>
    <n v="0"/>
    <n v="0"/>
    <n v="6629"/>
    <x v="4151"/>
    <x v="0"/>
    <x v="0"/>
    <x v="0"/>
    <s v="03.16.27"/>
    <x v="33"/>
    <x v="0"/>
    <x v="0"/>
    <s v="Direção dos Assuntos Jurídicos, Fiscalização e Policia Municipal"/>
    <s v="03.16.27"/>
    <s v="Direção dos Assuntos Jurídicos, Fiscalização e Policia Municipal"/>
    <s v="03.16.27"/>
    <x v="37"/>
    <x v="0"/>
    <x v="0"/>
    <x v="0"/>
    <x v="1"/>
    <x v="0"/>
    <x v="0"/>
    <x v="0"/>
    <x v="4"/>
    <s v="2023-06-21"/>
    <x v="1"/>
    <n v="6629"/>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6-2023"/>
  </r>
  <r>
    <x v="0"/>
    <n v="0"/>
    <n v="0"/>
    <n v="0"/>
    <n v="2868"/>
    <x v="4151"/>
    <x v="0"/>
    <x v="0"/>
    <x v="0"/>
    <s v="03.16.27"/>
    <x v="33"/>
    <x v="0"/>
    <x v="0"/>
    <s v="Direção dos Assuntos Jurídicos, Fiscalização e Policia Municipal"/>
    <s v="03.16.27"/>
    <s v="Direção dos Assuntos Jurídicos, Fiscalização e Policia Municipal"/>
    <s v="03.16.27"/>
    <x v="49"/>
    <x v="0"/>
    <x v="0"/>
    <x v="0"/>
    <x v="1"/>
    <x v="0"/>
    <x v="0"/>
    <x v="0"/>
    <x v="4"/>
    <s v="2023-06-21"/>
    <x v="1"/>
    <n v="286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6-2023"/>
  </r>
  <r>
    <x v="0"/>
    <n v="0"/>
    <n v="0"/>
    <n v="0"/>
    <n v="21"/>
    <x v="4151"/>
    <x v="0"/>
    <x v="0"/>
    <x v="0"/>
    <s v="03.16.27"/>
    <x v="33"/>
    <x v="0"/>
    <x v="0"/>
    <s v="Direção dos Assuntos Jurídicos, Fiscalização e Policia Municipal"/>
    <s v="03.16.27"/>
    <s v="Direção dos Assuntos Jurídicos, Fiscalização e Policia Municipal"/>
    <s v="03.16.27"/>
    <x v="54"/>
    <x v="0"/>
    <x v="0"/>
    <x v="0"/>
    <x v="0"/>
    <x v="0"/>
    <x v="0"/>
    <x v="0"/>
    <x v="4"/>
    <s v="2023-06-21"/>
    <x v="1"/>
    <n v="2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6-2023"/>
  </r>
  <r>
    <x v="0"/>
    <n v="0"/>
    <n v="0"/>
    <n v="0"/>
    <n v="50"/>
    <x v="4151"/>
    <x v="0"/>
    <x v="0"/>
    <x v="0"/>
    <s v="03.16.27"/>
    <x v="33"/>
    <x v="0"/>
    <x v="0"/>
    <s v="Direção dos Assuntos Jurídicos, Fiscalização e Policia Municipal"/>
    <s v="03.16.27"/>
    <s v="Direção dos Assuntos Jurídicos, Fiscalização e Policia Municipal"/>
    <s v="03.16.27"/>
    <x v="51"/>
    <x v="0"/>
    <x v="0"/>
    <x v="0"/>
    <x v="0"/>
    <x v="0"/>
    <x v="0"/>
    <x v="0"/>
    <x v="4"/>
    <s v="2023-06-21"/>
    <x v="1"/>
    <n v="5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6-2023"/>
  </r>
  <r>
    <x v="0"/>
    <n v="0"/>
    <n v="0"/>
    <n v="0"/>
    <n v="360"/>
    <x v="4151"/>
    <x v="0"/>
    <x v="0"/>
    <x v="0"/>
    <s v="03.16.27"/>
    <x v="33"/>
    <x v="0"/>
    <x v="0"/>
    <s v="Direção dos Assuntos Jurídicos, Fiscalização e Policia Municipal"/>
    <s v="03.16.27"/>
    <s v="Direção dos Assuntos Jurídicos, Fiscalização e Policia Municipal"/>
    <s v="03.16.27"/>
    <x v="37"/>
    <x v="0"/>
    <x v="0"/>
    <x v="0"/>
    <x v="1"/>
    <x v="0"/>
    <x v="0"/>
    <x v="0"/>
    <x v="4"/>
    <s v="2023-06-21"/>
    <x v="1"/>
    <n v="36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6-2023"/>
  </r>
  <r>
    <x v="0"/>
    <n v="0"/>
    <n v="0"/>
    <n v="0"/>
    <n v="158"/>
    <x v="4151"/>
    <x v="0"/>
    <x v="0"/>
    <x v="0"/>
    <s v="03.16.27"/>
    <x v="33"/>
    <x v="0"/>
    <x v="0"/>
    <s v="Direção dos Assuntos Jurídicos, Fiscalização e Policia Municipal"/>
    <s v="03.16.27"/>
    <s v="Direção dos Assuntos Jurídicos, Fiscalização e Policia Municipal"/>
    <s v="03.16.27"/>
    <x v="49"/>
    <x v="0"/>
    <x v="0"/>
    <x v="0"/>
    <x v="1"/>
    <x v="0"/>
    <x v="0"/>
    <x v="0"/>
    <x v="4"/>
    <s v="2023-06-21"/>
    <x v="1"/>
    <n v="15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6-2023"/>
  </r>
  <r>
    <x v="0"/>
    <n v="0"/>
    <n v="0"/>
    <n v="0"/>
    <n v="16"/>
    <x v="4151"/>
    <x v="0"/>
    <x v="0"/>
    <x v="0"/>
    <s v="03.16.27"/>
    <x v="33"/>
    <x v="0"/>
    <x v="0"/>
    <s v="Direção dos Assuntos Jurídicos, Fiscalização e Policia Municipal"/>
    <s v="03.16.27"/>
    <s v="Direção dos Assuntos Jurídicos, Fiscalização e Policia Municipal"/>
    <s v="03.16.27"/>
    <x v="54"/>
    <x v="0"/>
    <x v="0"/>
    <x v="0"/>
    <x v="0"/>
    <x v="0"/>
    <x v="0"/>
    <x v="0"/>
    <x v="4"/>
    <s v="2023-06-21"/>
    <x v="1"/>
    <n v="16"/>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6-2023"/>
  </r>
  <r>
    <x v="0"/>
    <n v="0"/>
    <n v="0"/>
    <n v="0"/>
    <n v="37"/>
    <x v="4151"/>
    <x v="0"/>
    <x v="0"/>
    <x v="0"/>
    <s v="03.16.27"/>
    <x v="33"/>
    <x v="0"/>
    <x v="0"/>
    <s v="Direção dos Assuntos Jurídicos, Fiscalização e Policia Municipal"/>
    <s v="03.16.27"/>
    <s v="Direção dos Assuntos Jurídicos, Fiscalização e Policia Municipal"/>
    <s v="03.16.27"/>
    <x v="51"/>
    <x v="0"/>
    <x v="0"/>
    <x v="0"/>
    <x v="0"/>
    <x v="0"/>
    <x v="0"/>
    <x v="0"/>
    <x v="4"/>
    <s v="2023-06-21"/>
    <x v="1"/>
    <n v="37"/>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6-2023"/>
  </r>
  <r>
    <x v="0"/>
    <n v="0"/>
    <n v="0"/>
    <n v="0"/>
    <n v="264"/>
    <x v="4151"/>
    <x v="0"/>
    <x v="0"/>
    <x v="0"/>
    <s v="03.16.27"/>
    <x v="33"/>
    <x v="0"/>
    <x v="0"/>
    <s v="Direção dos Assuntos Jurídicos, Fiscalização e Policia Municipal"/>
    <s v="03.16.27"/>
    <s v="Direção dos Assuntos Jurídicos, Fiscalização e Policia Municipal"/>
    <s v="03.16.27"/>
    <x v="37"/>
    <x v="0"/>
    <x v="0"/>
    <x v="0"/>
    <x v="1"/>
    <x v="0"/>
    <x v="0"/>
    <x v="0"/>
    <x v="4"/>
    <s v="2023-06-21"/>
    <x v="1"/>
    <n v="26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6-2023"/>
  </r>
  <r>
    <x v="0"/>
    <n v="0"/>
    <n v="0"/>
    <n v="0"/>
    <n v="116"/>
    <x v="4151"/>
    <x v="0"/>
    <x v="0"/>
    <x v="0"/>
    <s v="03.16.27"/>
    <x v="33"/>
    <x v="0"/>
    <x v="0"/>
    <s v="Direção dos Assuntos Jurídicos, Fiscalização e Policia Municipal"/>
    <s v="03.16.27"/>
    <s v="Direção dos Assuntos Jurídicos, Fiscalização e Policia Municipal"/>
    <s v="03.16.27"/>
    <x v="49"/>
    <x v="0"/>
    <x v="0"/>
    <x v="0"/>
    <x v="1"/>
    <x v="0"/>
    <x v="0"/>
    <x v="0"/>
    <x v="4"/>
    <s v="2023-06-21"/>
    <x v="1"/>
    <n v="116"/>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6-2023"/>
  </r>
  <r>
    <x v="0"/>
    <n v="0"/>
    <n v="0"/>
    <n v="0"/>
    <n v="1012"/>
    <x v="4151"/>
    <x v="0"/>
    <x v="0"/>
    <x v="0"/>
    <s v="03.16.27"/>
    <x v="33"/>
    <x v="0"/>
    <x v="0"/>
    <s v="Direção dos Assuntos Jurídicos, Fiscalização e Policia Municipal"/>
    <s v="03.16.27"/>
    <s v="Direção dos Assuntos Jurídicos, Fiscalização e Policia Municipal"/>
    <s v="03.16.27"/>
    <x v="54"/>
    <x v="0"/>
    <x v="0"/>
    <x v="0"/>
    <x v="0"/>
    <x v="0"/>
    <x v="0"/>
    <x v="0"/>
    <x v="4"/>
    <s v="2023-06-21"/>
    <x v="1"/>
    <n v="1012"/>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6-2023"/>
  </r>
  <r>
    <x v="0"/>
    <n v="0"/>
    <n v="0"/>
    <n v="0"/>
    <n v="2346"/>
    <x v="4151"/>
    <x v="0"/>
    <x v="0"/>
    <x v="0"/>
    <s v="03.16.27"/>
    <x v="33"/>
    <x v="0"/>
    <x v="0"/>
    <s v="Direção dos Assuntos Jurídicos, Fiscalização e Policia Municipal"/>
    <s v="03.16.27"/>
    <s v="Direção dos Assuntos Jurídicos, Fiscalização e Policia Municipal"/>
    <s v="03.16.27"/>
    <x v="51"/>
    <x v="0"/>
    <x v="0"/>
    <x v="0"/>
    <x v="0"/>
    <x v="0"/>
    <x v="0"/>
    <x v="0"/>
    <x v="4"/>
    <s v="2023-06-21"/>
    <x v="1"/>
    <n v="234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6-2023"/>
  </r>
  <r>
    <x v="0"/>
    <n v="0"/>
    <n v="0"/>
    <n v="0"/>
    <n v="16646"/>
    <x v="4151"/>
    <x v="0"/>
    <x v="0"/>
    <x v="0"/>
    <s v="03.16.27"/>
    <x v="33"/>
    <x v="0"/>
    <x v="0"/>
    <s v="Direção dos Assuntos Jurídicos, Fiscalização e Policia Municipal"/>
    <s v="03.16.27"/>
    <s v="Direção dos Assuntos Jurídicos, Fiscalização e Policia Municipal"/>
    <s v="03.16.27"/>
    <x v="37"/>
    <x v="0"/>
    <x v="0"/>
    <x v="0"/>
    <x v="1"/>
    <x v="0"/>
    <x v="0"/>
    <x v="0"/>
    <x v="4"/>
    <s v="2023-06-21"/>
    <x v="1"/>
    <n v="1664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6-2023"/>
  </r>
  <r>
    <x v="0"/>
    <n v="0"/>
    <n v="0"/>
    <n v="0"/>
    <n v="7200"/>
    <x v="4151"/>
    <x v="0"/>
    <x v="0"/>
    <x v="0"/>
    <s v="03.16.27"/>
    <x v="33"/>
    <x v="0"/>
    <x v="0"/>
    <s v="Direção dos Assuntos Jurídicos, Fiscalização e Policia Municipal"/>
    <s v="03.16.27"/>
    <s v="Direção dos Assuntos Jurídicos, Fiscalização e Policia Municipal"/>
    <s v="03.16.27"/>
    <x v="49"/>
    <x v="0"/>
    <x v="0"/>
    <x v="0"/>
    <x v="1"/>
    <x v="0"/>
    <x v="0"/>
    <x v="0"/>
    <x v="4"/>
    <s v="2023-06-21"/>
    <x v="1"/>
    <n v="7200"/>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6-2023"/>
  </r>
  <r>
    <x v="0"/>
    <n v="0"/>
    <n v="0"/>
    <n v="0"/>
    <n v="12980"/>
    <x v="4151"/>
    <x v="0"/>
    <x v="0"/>
    <x v="0"/>
    <s v="03.16.27"/>
    <x v="33"/>
    <x v="0"/>
    <x v="0"/>
    <s v="Direção dos Assuntos Jurídicos, Fiscalização e Policia Municipal"/>
    <s v="03.16.27"/>
    <s v="Direção dos Assuntos Jurídicos, Fiscalização e Policia Municipal"/>
    <s v="03.16.27"/>
    <x v="54"/>
    <x v="0"/>
    <x v="0"/>
    <x v="0"/>
    <x v="0"/>
    <x v="0"/>
    <x v="0"/>
    <x v="0"/>
    <x v="4"/>
    <s v="2023-06-21"/>
    <x v="1"/>
    <n v="1298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6-2023"/>
  </r>
  <r>
    <x v="0"/>
    <n v="0"/>
    <n v="0"/>
    <n v="0"/>
    <n v="30091"/>
    <x v="4151"/>
    <x v="0"/>
    <x v="0"/>
    <x v="0"/>
    <s v="03.16.27"/>
    <x v="33"/>
    <x v="0"/>
    <x v="0"/>
    <s v="Direção dos Assuntos Jurídicos, Fiscalização e Policia Municipal"/>
    <s v="03.16.27"/>
    <s v="Direção dos Assuntos Jurídicos, Fiscalização e Policia Municipal"/>
    <s v="03.16.27"/>
    <x v="51"/>
    <x v="0"/>
    <x v="0"/>
    <x v="0"/>
    <x v="0"/>
    <x v="0"/>
    <x v="0"/>
    <x v="0"/>
    <x v="4"/>
    <s v="2023-06-21"/>
    <x v="1"/>
    <n v="3009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6-2023"/>
  </r>
  <r>
    <x v="0"/>
    <n v="0"/>
    <n v="0"/>
    <n v="0"/>
    <n v="213483"/>
    <x v="4151"/>
    <x v="0"/>
    <x v="0"/>
    <x v="0"/>
    <s v="03.16.27"/>
    <x v="33"/>
    <x v="0"/>
    <x v="0"/>
    <s v="Direção dos Assuntos Jurídicos, Fiscalização e Policia Municipal"/>
    <s v="03.16.27"/>
    <s v="Direção dos Assuntos Jurídicos, Fiscalização e Policia Municipal"/>
    <s v="03.16.27"/>
    <x v="37"/>
    <x v="0"/>
    <x v="0"/>
    <x v="0"/>
    <x v="1"/>
    <x v="0"/>
    <x v="0"/>
    <x v="0"/>
    <x v="4"/>
    <s v="2023-06-21"/>
    <x v="1"/>
    <n v="21348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6-2023"/>
  </r>
  <r>
    <x v="0"/>
    <n v="0"/>
    <n v="0"/>
    <n v="0"/>
    <n v="92320"/>
    <x v="4151"/>
    <x v="0"/>
    <x v="0"/>
    <x v="0"/>
    <s v="03.16.27"/>
    <x v="33"/>
    <x v="0"/>
    <x v="0"/>
    <s v="Direção dos Assuntos Jurídicos, Fiscalização e Policia Municipal"/>
    <s v="03.16.27"/>
    <s v="Direção dos Assuntos Jurídicos, Fiscalização e Policia Municipal"/>
    <s v="03.16.27"/>
    <x v="49"/>
    <x v="0"/>
    <x v="0"/>
    <x v="0"/>
    <x v="1"/>
    <x v="0"/>
    <x v="0"/>
    <x v="0"/>
    <x v="4"/>
    <s v="2023-06-21"/>
    <x v="1"/>
    <n v="9232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6-2023"/>
  </r>
  <r>
    <x v="0"/>
    <n v="0"/>
    <n v="0"/>
    <n v="0"/>
    <n v="12000"/>
    <x v="4152"/>
    <x v="0"/>
    <x v="0"/>
    <x v="0"/>
    <s v="03.16.15"/>
    <x v="0"/>
    <x v="0"/>
    <x v="0"/>
    <s v="Direção Financeira"/>
    <s v="03.16.15"/>
    <s v="Direção Financeira"/>
    <s v="03.16.15"/>
    <x v="38"/>
    <x v="0"/>
    <x v="0"/>
    <x v="7"/>
    <x v="1"/>
    <x v="0"/>
    <x v="0"/>
    <x v="0"/>
    <x v="4"/>
    <s v="2023-06-21"/>
    <x v="1"/>
    <n v="12000"/>
    <x v="0"/>
    <m/>
    <x v="0"/>
    <m/>
    <x v="24"/>
    <n v="100476775"/>
    <x v="0"/>
    <x v="0"/>
    <s v="Direção Financeira"/>
    <s v="ORI"/>
    <x v="0"/>
    <m/>
    <x v="0"/>
    <x v="0"/>
    <x v="0"/>
    <x v="0"/>
    <x v="0"/>
    <x v="0"/>
    <x v="0"/>
    <x v="0"/>
    <x v="0"/>
    <x v="0"/>
    <x v="0"/>
    <s v="Direção Financeira"/>
    <x v="0"/>
    <x v="0"/>
    <x v="0"/>
    <x v="0"/>
    <x v="0"/>
    <x v="0"/>
    <x v="0"/>
    <s v="000000"/>
    <x v="0"/>
    <x v="0"/>
    <x v="0"/>
    <x v="0"/>
    <s v="Pagamento a favor Electra, referente a recarregamento da energia nos contadores pré-pago do mercado municipal, ao período de 21 junho a 31 de julho de 2023, conforme anexo."/>
  </r>
  <r>
    <x v="0"/>
    <n v="0"/>
    <n v="0"/>
    <n v="0"/>
    <n v="15800"/>
    <x v="4153"/>
    <x v="0"/>
    <x v="1"/>
    <x v="0"/>
    <s v="03.03.10"/>
    <x v="4"/>
    <x v="0"/>
    <x v="3"/>
    <s v="Receitas Da Câmara"/>
    <s v="03.03.10"/>
    <s v="Receitas Da Câmara"/>
    <s v="03.03.10"/>
    <x v="5"/>
    <x v="0"/>
    <x v="0"/>
    <x v="4"/>
    <x v="0"/>
    <x v="0"/>
    <x v="1"/>
    <x v="0"/>
    <x v="7"/>
    <s v="2023-08-11"/>
    <x v="2"/>
    <n v="1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1029"/>
    <x v="4154"/>
    <x v="0"/>
    <x v="1"/>
    <x v="0"/>
    <s v="03.03.10"/>
    <x v="4"/>
    <x v="0"/>
    <x v="3"/>
    <s v="Receitas Da Câmara"/>
    <s v="03.03.10"/>
    <s v="Receitas Da Câmara"/>
    <s v="03.03.10"/>
    <x v="28"/>
    <x v="0"/>
    <x v="3"/>
    <x v="3"/>
    <x v="0"/>
    <x v="0"/>
    <x v="1"/>
    <x v="0"/>
    <x v="7"/>
    <s v="2023-08-11"/>
    <x v="2"/>
    <n v="1910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4155"/>
    <x v="0"/>
    <x v="1"/>
    <x v="0"/>
    <s v="03.03.10"/>
    <x v="4"/>
    <x v="0"/>
    <x v="3"/>
    <s v="Receitas Da Câmara"/>
    <s v="03.03.10"/>
    <s v="Receitas Da Câmara"/>
    <s v="03.03.10"/>
    <x v="7"/>
    <x v="0"/>
    <x v="3"/>
    <x v="3"/>
    <x v="0"/>
    <x v="0"/>
    <x v="1"/>
    <x v="0"/>
    <x v="7"/>
    <s v="2023-08-11"/>
    <x v="2"/>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764"/>
    <x v="4156"/>
    <x v="0"/>
    <x v="1"/>
    <x v="0"/>
    <s v="03.03.10"/>
    <x v="4"/>
    <x v="0"/>
    <x v="3"/>
    <s v="Receitas Da Câmara"/>
    <s v="03.03.10"/>
    <s v="Receitas Da Câmara"/>
    <s v="03.03.10"/>
    <x v="8"/>
    <x v="0"/>
    <x v="0"/>
    <x v="0"/>
    <x v="0"/>
    <x v="0"/>
    <x v="1"/>
    <x v="0"/>
    <x v="7"/>
    <s v="2023-08-11"/>
    <x v="2"/>
    <n v="467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8"/>
    <x v="4157"/>
    <x v="0"/>
    <x v="1"/>
    <x v="0"/>
    <s v="03.03.10"/>
    <x v="4"/>
    <x v="0"/>
    <x v="3"/>
    <s v="Receitas Da Câmara"/>
    <s v="03.03.10"/>
    <s v="Receitas Da Câmara"/>
    <s v="03.03.10"/>
    <x v="30"/>
    <x v="0"/>
    <x v="3"/>
    <x v="9"/>
    <x v="0"/>
    <x v="0"/>
    <x v="1"/>
    <x v="0"/>
    <x v="7"/>
    <s v="2023-08-11"/>
    <x v="2"/>
    <n v="30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4158"/>
    <x v="0"/>
    <x v="1"/>
    <x v="0"/>
    <s v="03.03.10"/>
    <x v="4"/>
    <x v="0"/>
    <x v="3"/>
    <s v="Receitas Da Câmara"/>
    <s v="03.03.10"/>
    <s v="Receitas Da Câmara"/>
    <s v="03.03.10"/>
    <x v="4"/>
    <x v="0"/>
    <x v="3"/>
    <x v="3"/>
    <x v="0"/>
    <x v="0"/>
    <x v="1"/>
    <x v="0"/>
    <x v="7"/>
    <s v="2023-08-11"/>
    <x v="2"/>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720"/>
    <x v="4159"/>
    <x v="0"/>
    <x v="1"/>
    <x v="0"/>
    <s v="03.03.10"/>
    <x v="4"/>
    <x v="0"/>
    <x v="3"/>
    <s v="Receitas Da Câmara"/>
    <s v="03.03.10"/>
    <s v="Receitas Da Câmara"/>
    <s v="03.03.10"/>
    <x v="22"/>
    <x v="0"/>
    <x v="3"/>
    <x v="3"/>
    <x v="0"/>
    <x v="0"/>
    <x v="1"/>
    <x v="0"/>
    <x v="7"/>
    <s v="2023-08-11"/>
    <x v="2"/>
    <n v="12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80"/>
    <x v="4160"/>
    <x v="0"/>
    <x v="1"/>
    <x v="0"/>
    <s v="03.03.10"/>
    <x v="4"/>
    <x v="0"/>
    <x v="3"/>
    <s v="Receitas Da Câmara"/>
    <s v="03.03.10"/>
    <s v="Receitas Da Câmara"/>
    <s v="03.03.10"/>
    <x v="9"/>
    <x v="0"/>
    <x v="3"/>
    <x v="3"/>
    <x v="0"/>
    <x v="0"/>
    <x v="1"/>
    <x v="0"/>
    <x v="7"/>
    <s v="2023-08-11"/>
    <x v="2"/>
    <n v="7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0"/>
    <x v="4161"/>
    <x v="0"/>
    <x v="1"/>
    <x v="0"/>
    <s v="03.03.10"/>
    <x v="4"/>
    <x v="0"/>
    <x v="3"/>
    <s v="Receitas Da Câmara"/>
    <s v="03.03.10"/>
    <s v="Receitas Da Câmara"/>
    <s v="03.03.10"/>
    <x v="34"/>
    <x v="0"/>
    <x v="3"/>
    <x v="3"/>
    <x v="0"/>
    <x v="0"/>
    <x v="1"/>
    <x v="0"/>
    <x v="7"/>
    <s v="2023-08-11"/>
    <x v="2"/>
    <n v="12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00"/>
    <x v="4162"/>
    <x v="0"/>
    <x v="1"/>
    <x v="0"/>
    <s v="03.03.10"/>
    <x v="4"/>
    <x v="0"/>
    <x v="3"/>
    <s v="Receitas Da Câmara"/>
    <s v="03.03.10"/>
    <s v="Receitas Da Câmara"/>
    <s v="03.03.10"/>
    <x v="11"/>
    <x v="0"/>
    <x v="3"/>
    <x v="3"/>
    <x v="0"/>
    <x v="0"/>
    <x v="1"/>
    <x v="0"/>
    <x v="7"/>
    <s v="2023-08-11"/>
    <x v="2"/>
    <n v="3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
    <x v="4163"/>
    <x v="0"/>
    <x v="1"/>
    <x v="0"/>
    <s v="03.03.10"/>
    <x v="4"/>
    <x v="0"/>
    <x v="3"/>
    <s v="Receitas Da Câmara"/>
    <s v="03.03.10"/>
    <s v="Receitas Da Câmara"/>
    <s v="03.03.10"/>
    <x v="23"/>
    <x v="0"/>
    <x v="3"/>
    <x v="9"/>
    <x v="0"/>
    <x v="0"/>
    <x v="1"/>
    <x v="0"/>
    <x v="7"/>
    <s v="2023-08-11"/>
    <x v="2"/>
    <n v="27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65"/>
    <x v="4164"/>
    <x v="0"/>
    <x v="1"/>
    <x v="0"/>
    <s v="03.03.10"/>
    <x v="4"/>
    <x v="0"/>
    <x v="3"/>
    <s v="Receitas Da Câmara"/>
    <s v="03.03.10"/>
    <s v="Receitas Da Câmara"/>
    <s v="03.03.10"/>
    <x v="6"/>
    <x v="0"/>
    <x v="3"/>
    <x v="3"/>
    <x v="0"/>
    <x v="0"/>
    <x v="1"/>
    <x v="0"/>
    <x v="7"/>
    <s v="2023-08-11"/>
    <x v="2"/>
    <n v="31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165"/>
    <x v="0"/>
    <x v="1"/>
    <x v="0"/>
    <s v="03.03.10"/>
    <x v="4"/>
    <x v="0"/>
    <x v="3"/>
    <s v="Receitas Da Câmara"/>
    <s v="03.03.10"/>
    <s v="Receitas Da Câmara"/>
    <s v="03.03.10"/>
    <x v="65"/>
    <x v="0"/>
    <x v="3"/>
    <x v="3"/>
    <x v="0"/>
    <x v="0"/>
    <x v="1"/>
    <x v="0"/>
    <x v="7"/>
    <s v="2023-08-11"/>
    <x v="2"/>
    <n v="1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00000"/>
    <x v="4166"/>
    <x v="0"/>
    <x v="1"/>
    <x v="0"/>
    <s v="03.03.10"/>
    <x v="4"/>
    <x v="0"/>
    <x v="3"/>
    <s v="Receitas Da Câmara"/>
    <s v="03.03.10"/>
    <s v="Receitas Da Câmara"/>
    <s v="03.03.10"/>
    <x v="33"/>
    <x v="0"/>
    <x v="0"/>
    <x v="0"/>
    <x v="0"/>
    <x v="0"/>
    <x v="1"/>
    <x v="0"/>
    <x v="7"/>
    <s v="2023-08-11"/>
    <x v="2"/>
    <n v="800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5000"/>
    <x v="4167"/>
    <x v="0"/>
    <x v="0"/>
    <x v="0"/>
    <s v="01.27.04.09"/>
    <x v="29"/>
    <x v="4"/>
    <x v="5"/>
    <s v="Infra-Estruturas e Transportes"/>
    <s v="01.27.04"/>
    <s v="Infra-Estruturas e Transportes"/>
    <s v="01.27.04"/>
    <x v="20"/>
    <x v="0"/>
    <x v="0"/>
    <x v="0"/>
    <x v="0"/>
    <x v="1"/>
    <x v="2"/>
    <x v="0"/>
    <x v="11"/>
    <s v="2023-09-01"/>
    <x v="2"/>
    <n v="35000"/>
    <x v="0"/>
    <m/>
    <x v="0"/>
    <m/>
    <x v="61"/>
    <n v="100478941"/>
    <x v="0"/>
    <x v="0"/>
    <s v="Sinalização de Transito"/>
    <s v="ORI"/>
    <x v="0"/>
    <m/>
    <x v="0"/>
    <x v="0"/>
    <x v="0"/>
    <x v="0"/>
    <x v="0"/>
    <x v="0"/>
    <x v="0"/>
    <x v="0"/>
    <x v="0"/>
    <x v="0"/>
    <x v="0"/>
    <s v="Sinalização de Transito"/>
    <x v="0"/>
    <x v="0"/>
    <x v="0"/>
    <x v="0"/>
    <x v="1"/>
    <x v="0"/>
    <x v="0"/>
    <s v="000000"/>
    <x v="0"/>
    <x v="0"/>
    <x v="0"/>
    <x v="0"/>
    <s v="Pagamento referente a aquisição de serviços de pintura de pinos nas vias de _x000d__x000a_acesso de Calhetona, conforme proposta em anexo."/>
  </r>
  <r>
    <x v="0"/>
    <n v="0"/>
    <n v="0"/>
    <n v="0"/>
    <n v="2800"/>
    <x v="4168"/>
    <x v="0"/>
    <x v="0"/>
    <x v="0"/>
    <s v="03.16.15"/>
    <x v="0"/>
    <x v="0"/>
    <x v="0"/>
    <s v="Direção Financeira"/>
    <s v="03.16.15"/>
    <s v="Direção Financeira"/>
    <s v="03.16.15"/>
    <x v="55"/>
    <x v="0"/>
    <x v="0"/>
    <x v="0"/>
    <x v="0"/>
    <x v="0"/>
    <x v="0"/>
    <x v="0"/>
    <x v="11"/>
    <s v="2023-09-07"/>
    <x v="2"/>
    <n v="2800"/>
    <x v="0"/>
    <m/>
    <x v="0"/>
    <m/>
    <x v="8"/>
    <n v="100474914"/>
    <x v="0"/>
    <x v="0"/>
    <s v="Direção Financeira"/>
    <s v="ORI"/>
    <x v="0"/>
    <m/>
    <x v="0"/>
    <x v="0"/>
    <x v="0"/>
    <x v="0"/>
    <x v="0"/>
    <x v="0"/>
    <x v="0"/>
    <x v="0"/>
    <x v="0"/>
    <x v="0"/>
    <x v="0"/>
    <s v="Direção Financeira"/>
    <x v="0"/>
    <x v="0"/>
    <x v="0"/>
    <x v="0"/>
    <x v="0"/>
    <x v="0"/>
    <x v="0"/>
    <s v="000000"/>
    <x v="0"/>
    <x v="0"/>
    <x v="0"/>
    <x v="0"/>
    <s v="Pagamento, pela aquisição de uma ventoinha para o gabinete da tesouraria municipal, conforme anexo."/>
  </r>
  <r>
    <x v="0"/>
    <n v="0"/>
    <n v="0"/>
    <n v="0"/>
    <n v="7500"/>
    <x v="4169"/>
    <x v="0"/>
    <x v="1"/>
    <x v="0"/>
    <s v="80.02.01"/>
    <x v="2"/>
    <x v="2"/>
    <x v="2"/>
    <s v="Retenções Iur"/>
    <s v="80.02.01"/>
    <s v="Retenções Iur"/>
    <s v="80.02.01"/>
    <x v="2"/>
    <x v="0"/>
    <x v="2"/>
    <x v="0"/>
    <x v="1"/>
    <x v="2"/>
    <x v="1"/>
    <x v="0"/>
    <x v="7"/>
    <s v="2023-08-11"/>
    <x v="2"/>
    <n v="7500"/>
    <x v="0"/>
    <m/>
    <x v="0"/>
    <m/>
    <x v="2"/>
    <n v="100474696"/>
    <x v="0"/>
    <x v="0"/>
    <s v="Retenções Iur"/>
    <s v="ORI"/>
    <x v="0"/>
    <s v="RIUR"/>
    <x v="0"/>
    <x v="0"/>
    <x v="0"/>
    <x v="0"/>
    <x v="0"/>
    <x v="0"/>
    <x v="0"/>
    <x v="0"/>
    <x v="0"/>
    <x v="0"/>
    <x v="0"/>
    <s v="Retenções Iur"/>
    <x v="0"/>
    <x v="0"/>
    <x v="0"/>
    <x v="0"/>
    <x v="2"/>
    <x v="0"/>
    <x v="0"/>
    <s v="000000"/>
    <x v="0"/>
    <x v="1"/>
    <x v="0"/>
    <x v="0"/>
    <s v="RETENCAO OT"/>
  </r>
  <r>
    <x v="0"/>
    <n v="0"/>
    <n v="0"/>
    <n v="0"/>
    <n v="16405"/>
    <x v="4170"/>
    <x v="0"/>
    <x v="1"/>
    <x v="0"/>
    <s v="80.02.01"/>
    <x v="2"/>
    <x v="2"/>
    <x v="2"/>
    <s v="Retenções Iur"/>
    <s v="80.02.01"/>
    <s v="Retenções Iur"/>
    <s v="80.02.01"/>
    <x v="2"/>
    <x v="0"/>
    <x v="2"/>
    <x v="0"/>
    <x v="1"/>
    <x v="2"/>
    <x v="1"/>
    <x v="0"/>
    <x v="7"/>
    <s v="2023-08-04"/>
    <x v="2"/>
    <n v="16405"/>
    <x v="0"/>
    <m/>
    <x v="0"/>
    <m/>
    <x v="2"/>
    <n v="100474696"/>
    <x v="0"/>
    <x v="0"/>
    <s v="Retenções Iur"/>
    <s v="ORI"/>
    <x v="0"/>
    <s v="RIUR"/>
    <x v="0"/>
    <x v="0"/>
    <x v="0"/>
    <x v="0"/>
    <x v="0"/>
    <x v="0"/>
    <x v="0"/>
    <x v="0"/>
    <x v="0"/>
    <x v="0"/>
    <x v="0"/>
    <s v="Retenções Iur"/>
    <x v="0"/>
    <x v="0"/>
    <x v="0"/>
    <x v="0"/>
    <x v="2"/>
    <x v="0"/>
    <x v="0"/>
    <s v="000000"/>
    <x v="0"/>
    <x v="1"/>
    <x v="0"/>
    <x v="0"/>
    <s v="RETENCAO OT"/>
  </r>
  <r>
    <x v="0"/>
    <n v="0"/>
    <n v="0"/>
    <n v="0"/>
    <n v="1500"/>
    <x v="4171"/>
    <x v="0"/>
    <x v="0"/>
    <x v="0"/>
    <s v="01.25.05.12"/>
    <x v="5"/>
    <x v="1"/>
    <x v="1"/>
    <s v="Saúde"/>
    <s v="01.25.05"/>
    <s v="Saúde"/>
    <s v="01.25.05"/>
    <x v="1"/>
    <x v="0"/>
    <x v="1"/>
    <x v="1"/>
    <x v="0"/>
    <x v="1"/>
    <x v="0"/>
    <x v="0"/>
    <x v="11"/>
    <s v="2023-09-27"/>
    <x v="2"/>
    <n v="1500"/>
    <x v="0"/>
    <m/>
    <x v="0"/>
    <m/>
    <x v="465"/>
    <n v="100476614"/>
    <x v="0"/>
    <x v="0"/>
    <s v="Promoção e Inclusão Social"/>
    <s v="ORI"/>
    <x v="0"/>
    <m/>
    <x v="0"/>
    <x v="0"/>
    <x v="0"/>
    <x v="0"/>
    <x v="0"/>
    <x v="0"/>
    <x v="0"/>
    <x v="0"/>
    <x v="0"/>
    <x v="0"/>
    <x v="0"/>
    <s v="Promoção e Inclusão Social"/>
    <x v="0"/>
    <x v="0"/>
    <x v="0"/>
    <x v="0"/>
    <x v="1"/>
    <x v="0"/>
    <x v="0"/>
    <s v="000000"/>
    <x v="0"/>
    <x v="0"/>
    <x v="0"/>
    <x v="0"/>
    <s v="Apoio financeiro a favor da Srª Antónia Pereira Tavares, para aquisição de cesta básica, conforme proposta em anexo."/>
  </r>
  <r>
    <x v="0"/>
    <n v="0"/>
    <n v="0"/>
    <n v="0"/>
    <n v="71026"/>
    <x v="4172"/>
    <x v="0"/>
    <x v="0"/>
    <x v="0"/>
    <s v="01.27.04.10"/>
    <x v="13"/>
    <x v="4"/>
    <x v="5"/>
    <s v="Infra-Estruturas e Transportes"/>
    <s v="01.27.04"/>
    <s v="Infra-Estruturas e Transportes"/>
    <s v="01.27.04"/>
    <x v="21"/>
    <x v="0"/>
    <x v="5"/>
    <x v="8"/>
    <x v="0"/>
    <x v="1"/>
    <x v="0"/>
    <x v="0"/>
    <x v="11"/>
    <s v="2023-09-19"/>
    <x v="2"/>
    <n v="71026"/>
    <x v="0"/>
    <m/>
    <x v="0"/>
    <m/>
    <x v="0"/>
    <n v="100476920"/>
    <x v="0"/>
    <x v="0"/>
    <s v="Plano de Mitigação as secas e maus anos agrícolas"/>
    <s v="ORI"/>
    <x v="0"/>
    <m/>
    <x v="0"/>
    <x v="0"/>
    <x v="0"/>
    <x v="0"/>
    <x v="0"/>
    <x v="0"/>
    <x v="0"/>
    <x v="0"/>
    <x v="0"/>
    <x v="0"/>
    <x v="0"/>
    <s v="Plano de Mitigação as secas e maus anos agrícolas"/>
    <x v="0"/>
    <x v="0"/>
    <x v="0"/>
    <x v="0"/>
    <x v="1"/>
    <x v="0"/>
    <x v="0"/>
    <s v="099999"/>
    <x v="0"/>
    <x v="0"/>
    <x v="0"/>
    <x v="0"/>
    <s v="Pagamento a favor de Felisberto Carvalho, referente aquisição de combustíveis para a viatura destinados a obstrução das vias e ribeiras, conforme anexo."/>
  </r>
  <r>
    <x v="0"/>
    <n v="0"/>
    <n v="0"/>
    <n v="0"/>
    <n v="103680"/>
    <x v="4173"/>
    <x v="0"/>
    <x v="1"/>
    <x v="0"/>
    <s v="03.03.10"/>
    <x v="4"/>
    <x v="0"/>
    <x v="3"/>
    <s v="Receitas Da Câmara"/>
    <s v="03.03.10"/>
    <s v="Receitas Da Câmara"/>
    <s v="03.03.10"/>
    <x v="10"/>
    <x v="0"/>
    <x v="3"/>
    <x v="5"/>
    <x v="0"/>
    <x v="0"/>
    <x v="1"/>
    <x v="0"/>
    <x v="11"/>
    <s v="2023-09-28"/>
    <x v="2"/>
    <n v="103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60"/>
    <x v="4174"/>
    <x v="0"/>
    <x v="1"/>
    <x v="0"/>
    <s v="03.03.10"/>
    <x v="4"/>
    <x v="0"/>
    <x v="3"/>
    <s v="Receitas Da Câmara"/>
    <s v="03.03.10"/>
    <s v="Receitas Da Câmara"/>
    <s v="03.03.10"/>
    <x v="22"/>
    <x v="0"/>
    <x v="3"/>
    <x v="3"/>
    <x v="0"/>
    <x v="0"/>
    <x v="1"/>
    <x v="0"/>
    <x v="11"/>
    <s v="2023-09-28"/>
    <x v="2"/>
    <n v="21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65"/>
    <x v="4175"/>
    <x v="0"/>
    <x v="1"/>
    <x v="0"/>
    <s v="03.03.10"/>
    <x v="4"/>
    <x v="0"/>
    <x v="3"/>
    <s v="Receitas Da Câmara"/>
    <s v="03.03.10"/>
    <s v="Receitas Da Câmara"/>
    <s v="03.03.10"/>
    <x v="9"/>
    <x v="0"/>
    <x v="3"/>
    <x v="3"/>
    <x v="0"/>
    <x v="0"/>
    <x v="1"/>
    <x v="0"/>
    <x v="11"/>
    <s v="2023-09-28"/>
    <x v="2"/>
    <n v="916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
    <x v="4176"/>
    <x v="0"/>
    <x v="1"/>
    <x v="0"/>
    <s v="03.03.10"/>
    <x v="4"/>
    <x v="0"/>
    <x v="3"/>
    <s v="Receitas Da Câmara"/>
    <s v="03.03.10"/>
    <s v="Receitas Da Câmara"/>
    <s v="03.03.10"/>
    <x v="33"/>
    <x v="0"/>
    <x v="0"/>
    <x v="0"/>
    <x v="0"/>
    <x v="0"/>
    <x v="1"/>
    <x v="0"/>
    <x v="11"/>
    <s v="2023-09-28"/>
    <x v="2"/>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97"/>
    <x v="4177"/>
    <x v="0"/>
    <x v="1"/>
    <x v="0"/>
    <s v="03.03.10"/>
    <x v="4"/>
    <x v="0"/>
    <x v="3"/>
    <s v="Receitas Da Câmara"/>
    <s v="03.03.10"/>
    <s v="Receitas Da Câmara"/>
    <s v="03.03.10"/>
    <x v="8"/>
    <x v="0"/>
    <x v="0"/>
    <x v="0"/>
    <x v="0"/>
    <x v="0"/>
    <x v="1"/>
    <x v="0"/>
    <x v="11"/>
    <s v="2023-09-28"/>
    <x v="2"/>
    <n v="200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96"/>
    <x v="4178"/>
    <x v="0"/>
    <x v="1"/>
    <x v="0"/>
    <s v="03.03.10"/>
    <x v="4"/>
    <x v="0"/>
    <x v="3"/>
    <s v="Receitas Da Câmara"/>
    <s v="03.03.10"/>
    <s v="Receitas Da Câmara"/>
    <s v="03.03.10"/>
    <x v="28"/>
    <x v="0"/>
    <x v="3"/>
    <x v="3"/>
    <x v="0"/>
    <x v="0"/>
    <x v="1"/>
    <x v="0"/>
    <x v="11"/>
    <s v="2023-09-28"/>
    <x v="2"/>
    <n v="99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179"/>
    <x v="0"/>
    <x v="1"/>
    <x v="0"/>
    <s v="03.03.10"/>
    <x v="4"/>
    <x v="0"/>
    <x v="3"/>
    <s v="Receitas Da Câmara"/>
    <s v="03.03.10"/>
    <s v="Receitas Da Câmara"/>
    <s v="03.03.10"/>
    <x v="26"/>
    <x v="0"/>
    <x v="3"/>
    <x v="3"/>
    <x v="0"/>
    <x v="0"/>
    <x v="1"/>
    <x v="0"/>
    <x v="11"/>
    <s v="2023-09-28"/>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00"/>
    <x v="4180"/>
    <x v="0"/>
    <x v="1"/>
    <x v="0"/>
    <s v="03.03.10"/>
    <x v="4"/>
    <x v="0"/>
    <x v="3"/>
    <s v="Receitas Da Câmara"/>
    <s v="03.03.10"/>
    <s v="Receitas Da Câmara"/>
    <s v="03.03.10"/>
    <x v="5"/>
    <x v="0"/>
    <x v="0"/>
    <x v="4"/>
    <x v="0"/>
    <x v="0"/>
    <x v="1"/>
    <x v="0"/>
    <x v="11"/>
    <s v="2023-09-28"/>
    <x v="2"/>
    <n v="3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0"/>
    <x v="4181"/>
    <x v="0"/>
    <x v="1"/>
    <x v="0"/>
    <s v="03.03.10"/>
    <x v="4"/>
    <x v="0"/>
    <x v="3"/>
    <s v="Receitas Da Câmara"/>
    <s v="03.03.10"/>
    <s v="Receitas Da Câmara"/>
    <s v="03.03.10"/>
    <x v="6"/>
    <x v="0"/>
    <x v="3"/>
    <x v="3"/>
    <x v="0"/>
    <x v="0"/>
    <x v="1"/>
    <x v="0"/>
    <x v="11"/>
    <s v="2023-09-28"/>
    <x v="2"/>
    <n v="2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
    <x v="4182"/>
    <x v="0"/>
    <x v="1"/>
    <x v="0"/>
    <s v="03.03.10"/>
    <x v="4"/>
    <x v="0"/>
    <x v="3"/>
    <s v="Receitas Da Câmara"/>
    <s v="03.03.10"/>
    <s v="Receitas Da Câmara"/>
    <s v="03.03.10"/>
    <x v="30"/>
    <x v="0"/>
    <x v="3"/>
    <x v="9"/>
    <x v="0"/>
    <x v="0"/>
    <x v="1"/>
    <x v="0"/>
    <x v="11"/>
    <s v="2023-09-28"/>
    <x v="2"/>
    <n v="2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4183"/>
    <x v="0"/>
    <x v="1"/>
    <x v="0"/>
    <s v="03.03.10"/>
    <x v="4"/>
    <x v="0"/>
    <x v="3"/>
    <s v="Receitas Da Câmara"/>
    <s v="03.03.10"/>
    <s v="Receitas Da Câmara"/>
    <s v="03.03.10"/>
    <x v="31"/>
    <x v="0"/>
    <x v="3"/>
    <x v="9"/>
    <x v="0"/>
    <x v="0"/>
    <x v="1"/>
    <x v="0"/>
    <x v="11"/>
    <s v="2023-09-28"/>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4184"/>
    <x v="0"/>
    <x v="1"/>
    <x v="0"/>
    <s v="03.03.10"/>
    <x v="4"/>
    <x v="0"/>
    <x v="3"/>
    <s v="Receitas Da Câmara"/>
    <s v="03.03.10"/>
    <s v="Receitas Da Câmara"/>
    <s v="03.03.10"/>
    <x v="29"/>
    <x v="0"/>
    <x v="3"/>
    <x v="3"/>
    <x v="0"/>
    <x v="0"/>
    <x v="1"/>
    <x v="0"/>
    <x v="11"/>
    <s v="2023-09-28"/>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4185"/>
    <x v="0"/>
    <x v="1"/>
    <x v="0"/>
    <s v="03.03.10"/>
    <x v="4"/>
    <x v="0"/>
    <x v="3"/>
    <s v="Receitas Da Câmara"/>
    <s v="03.03.10"/>
    <s v="Receitas Da Câmara"/>
    <s v="03.03.10"/>
    <x v="7"/>
    <x v="0"/>
    <x v="3"/>
    <x v="3"/>
    <x v="0"/>
    <x v="0"/>
    <x v="1"/>
    <x v="0"/>
    <x v="11"/>
    <s v="2023-09-28"/>
    <x v="2"/>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4186"/>
    <x v="0"/>
    <x v="1"/>
    <x v="0"/>
    <s v="03.03.10"/>
    <x v="4"/>
    <x v="0"/>
    <x v="3"/>
    <s v="Receitas Da Câmara"/>
    <s v="03.03.10"/>
    <s v="Receitas Da Câmara"/>
    <s v="03.03.10"/>
    <x v="24"/>
    <x v="0"/>
    <x v="0"/>
    <x v="4"/>
    <x v="0"/>
    <x v="0"/>
    <x v="1"/>
    <x v="0"/>
    <x v="11"/>
    <s v="2023-09-28"/>
    <x v="2"/>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4187"/>
    <x v="0"/>
    <x v="1"/>
    <x v="0"/>
    <s v="03.03.10"/>
    <x v="4"/>
    <x v="0"/>
    <x v="3"/>
    <s v="Receitas Da Câmara"/>
    <s v="03.03.10"/>
    <s v="Receitas Da Câmara"/>
    <s v="03.03.10"/>
    <x v="4"/>
    <x v="0"/>
    <x v="3"/>
    <x v="3"/>
    <x v="0"/>
    <x v="0"/>
    <x v="1"/>
    <x v="0"/>
    <x v="11"/>
    <s v="2023-09-28"/>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
    <x v="4188"/>
    <x v="0"/>
    <x v="1"/>
    <x v="0"/>
    <s v="03.03.10"/>
    <x v="4"/>
    <x v="0"/>
    <x v="3"/>
    <s v="Receitas Da Câmara"/>
    <s v="03.03.10"/>
    <s v="Receitas Da Câmara"/>
    <s v="03.03.10"/>
    <x v="23"/>
    <x v="0"/>
    <x v="3"/>
    <x v="9"/>
    <x v="0"/>
    <x v="0"/>
    <x v="1"/>
    <x v="0"/>
    <x v="11"/>
    <s v="2023-09-28"/>
    <x v="2"/>
    <n v="2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398"/>
    <x v="4189"/>
    <x v="0"/>
    <x v="0"/>
    <x v="0"/>
    <s v="03.16.15"/>
    <x v="0"/>
    <x v="0"/>
    <x v="0"/>
    <s v="Direção Financeira"/>
    <s v="03.16.15"/>
    <s v="Direção Financeira"/>
    <s v="03.16.15"/>
    <x v="0"/>
    <x v="0"/>
    <x v="0"/>
    <x v="0"/>
    <x v="0"/>
    <x v="0"/>
    <x v="0"/>
    <x v="0"/>
    <x v="8"/>
    <s v="2023-10-20"/>
    <x v="3"/>
    <n v="53398"/>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os as viaturas afetas aos serviços da CMSM, confrome anexo.  "/>
  </r>
  <r>
    <x v="0"/>
    <n v="0"/>
    <n v="0"/>
    <n v="0"/>
    <n v="10195"/>
    <x v="4190"/>
    <x v="0"/>
    <x v="0"/>
    <x v="0"/>
    <s v="01.25.05.12"/>
    <x v="5"/>
    <x v="1"/>
    <x v="1"/>
    <s v="Saúde"/>
    <s v="01.25.05"/>
    <s v="Saúde"/>
    <s v="01.25.05"/>
    <x v="1"/>
    <x v="0"/>
    <x v="1"/>
    <x v="1"/>
    <x v="0"/>
    <x v="1"/>
    <x v="0"/>
    <x v="0"/>
    <x v="8"/>
    <s v="2023-10-20"/>
    <x v="3"/>
    <n v="10195"/>
    <x v="0"/>
    <m/>
    <x v="0"/>
    <m/>
    <x v="8"/>
    <n v="100474914"/>
    <x v="0"/>
    <x v="0"/>
    <s v="Promoção e Inclusão Social"/>
    <s v="ORI"/>
    <x v="0"/>
    <m/>
    <x v="0"/>
    <x v="0"/>
    <x v="0"/>
    <x v="0"/>
    <x v="0"/>
    <x v="0"/>
    <x v="0"/>
    <x v="0"/>
    <x v="0"/>
    <x v="0"/>
    <x v="0"/>
    <s v="Promoção e Inclusão Social"/>
    <x v="0"/>
    <x v="0"/>
    <x v="0"/>
    <x v="0"/>
    <x v="1"/>
    <x v="0"/>
    <x v="0"/>
    <s v="000000"/>
    <x v="0"/>
    <x v="0"/>
    <x v="0"/>
    <x v="0"/>
    <s v="Pagamento referente a aquisição de lanches, conforme proposta em anexo."/>
  </r>
  <r>
    <x v="0"/>
    <n v="0"/>
    <n v="0"/>
    <n v="0"/>
    <n v="3312"/>
    <x v="4191"/>
    <x v="0"/>
    <x v="0"/>
    <x v="0"/>
    <s v="03.16.15"/>
    <x v="0"/>
    <x v="0"/>
    <x v="0"/>
    <s v="Direção Financeira"/>
    <s v="03.16.15"/>
    <s v="Direção Financeira"/>
    <s v="03.16.15"/>
    <x v="44"/>
    <x v="0"/>
    <x v="0"/>
    <x v="7"/>
    <x v="0"/>
    <x v="0"/>
    <x v="0"/>
    <x v="0"/>
    <x v="9"/>
    <s v="2023-11-08"/>
    <x v="3"/>
    <n v="3312"/>
    <x v="0"/>
    <m/>
    <x v="0"/>
    <m/>
    <x v="29"/>
    <n v="100391565"/>
    <x v="0"/>
    <x v="0"/>
    <s v="Direção Financeira"/>
    <s v="ORI"/>
    <x v="0"/>
    <m/>
    <x v="0"/>
    <x v="0"/>
    <x v="0"/>
    <x v="0"/>
    <x v="0"/>
    <x v="0"/>
    <x v="0"/>
    <x v="0"/>
    <x v="0"/>
    <x v="0"/>
    <x v="0"/>
    <s v="Direção Financeira"/>
    <x v="0"/>
    <x v="0"/>
    <x v="0"/>
    <x v="0"/>
    <x v="0"/>
    <x v="0"/>
    <x v="0"/>
    <s v="000000"/>
    <x v="0"/>
    <x v="0"/>
    <x v="0"/>
    <x v="0"/>
    <s v="Pagamento referente a publicação de nomeação da sra. Vanese Tavares e licença sem vencimento de sra. Indira Monteiro, conforme proposta em anexo."/>
  </r>
  <r>
    <x v="0"/>
    <n v="0"/>
    <n v="0"/>
    <n v="0"/>
    <n v="1400"/>
    <x v="4192"/>
    <x v="0"/>
    <x v="0"/>
    <x v="0"/>
    <s v="03.16.15"/>
    <x v="0"/>
    <x v="0"/>
    <x v="0"/>
    <s v="Direção Financeira"/>
    <s v="03.16.15"/>
    <s v="Direção Financeira"/>
    <s v="03.16.15"/>
    <x v="19"/>
    <x v="0"/>
    <x v="0"/>
    <x v="7"/>
    <x v="0"/>
    <x v="0"/>
    <x v="0"/>
    <x v="0"/>
    <x v="9"/>
    <s v="2023-11-16"/>
    <x v="3"/>
    <n v="1400"/>
    <x v="0"/>
    <m/>
    <x v="0"/>
    <m/>
    <x v="28"/>
    <n v="100458633"/>
    <x v="0"/>
    <x v="0"/>
    <s v="Direção Financeira"/>
    <s v="ORI"/>
    <x v="0"/>
    <m/>
    <x v="0"/>
    <x v="0"/>
    <x v="0"/>
    <x v="0"/>
    <x v="0"/>
    <x v="0"/>
    <x v="0"/>
    <x v="0"/>
    <x v="0"/>
    <x v="0"/>
    <x v="0"/>
    <s v="Direção Financeira"/>
    <x v="0"/>
    <x v="0"/>
    <x v="0"/>
    <x v="0"/>
    <x v="0"/>
    <x v="0"/>
    <x v="0"/>
    <s v="000000"/>
    <x v="0"/>
    <x v="0"/>
    <x v="0"/>
    <x v="0"/>
    <s v="juda de custo a favor do senhor Joaquim tavares pela sua deslocação em missão de serviço a cidade da Praia no dia 13 de Novembro de 2023, conforme justificativo em anexo.   "/>
  </r>
  <r>
    <x v="0"/>
    <n v="0"/>
    <n v="0"/>
    <n v="0"/>
    <n v="68000"/>
    <x v="4193"/>
    <x v="0"/>
    <x v="0"/>
    <x v="0"/>
    <s v="01.28.03.06"/>
    <x v="30"/>
    <x v="6"/>
    <x v="7"/>
    <s v="Proteção Social"/>
    <s v="01.28.03"/>
    <s v="Proteção Social"/>
    <s v="01.28.03"/>
    <x v="21"/>
    <x v="0"/>
    <x v="5"/>
    <x v="8"/>
    <x v="0"/>
    <x v="1"/>
    <x v="0"/>
    <x v="0"/>
    <x v="9"/>
    <s v="2023-11-22"/>
    <x v="3"/>
    <n v="68000"/>
    <x v="0"/>
    <m/>
    <x v="0"/>
    <m/>
    <x v="8"/>
    <n v="100474914"/>
    <x v="0"/>
    <x v="0"/>
    <s v="Apoio a Crianças Vulneráveis "/>
    <s v="ORI"/>
    <x v="0"/>
    <s v="ACV"/>
    <x v="0"/>
    <x v="0"/>
    <x v="0"/>
    <x v="0"/>
    <x v="0"/>
    <x v="0"/>
    <x v="0"/>
    <x v="0"/>
    <x v="0"/>
    <x v="0"/>
    <x v="0"/>
    <s v="Apoio a Crianças Vulneráveis "/>
    <x v="0"/>
    <x v="0"/>
    <x v="0"/>
    <x v="0"/>
    <x v="1"/>
    <x v="0"/>
    <x v="0"/>
    <s v="000000"/>
    <x v="0"/>
    <x v="0"/>
    <x v="0"/>
    <x v="0"/>
    <s v="Pagamento de apoio a favor das crianças vulneráveis, referente ao nês de novembro 2023. Conforme justificativo em anexo."/>
  </r>
  <r>
    <x v="0"/>
    <n v="0"/>
    <n v="0"/>
    <n v="0"/>
    <n v="23730"/>
    <x v="4194"/>
    <x v="0"/>
    <x v="0"/>
    <x v="0"/>
    <s v="01.25.01.10"/>
    <x v="11"/>
    <x v="1"/>
    <x v="1"/>
    <s v="Educação"/>
    <s v="01.25.01"/>
    <s v="Educação"/>
    <s v="01.25.01"/>
    <x v="21"/>
    <x v="0"/>
    <x v="5"/>
    <x v="8"/>
    <x v="0"/>
    <x v="1"/>
    <x v="0"/>
    <x v="0"/>
    <x v="9"/>
    <s v="2023-11-24"/>
    <x v="3"/>
    <n v="23730"/>
    <x v="0"/>
    <m/>
    <x v="0"/>
    <m/>
    <x v="0"/>
    <n v="100476920"/>
    <x v="0"/>
    <x v="0"/>
    <s v="Transporte escolar"/>
    <s v="ORI"/>
    <x v="0"/>
    <m/>
    <x v="0"/>
    <x v="0"/>
    <x v="0"/>
    <x v="0"/>
    <x v="0"/>
    <x v="0"/>
    <x v="0"/>
    <x v="0"/>
    <x v="0"/>
    <x v="0"/>
    <x v="0"/>
    <s v="Transporte escolar"/>
    <x v="0"/>
    <x v="0"/>
    <x v="0"/>
    <x v="0"/>
    <x v="1"/>
    <x v="0"/>
    <x v="0"/>
    <s v="000000"/>
    <x v="0"/>
    <x v="0"/>
    <x v="0"/>
    <x v="0"/>
    <s v="Pagamento a favor da empresa Felisberto Carvalho Auto Lda. referente a aquisição de combustível afetos ao transporte escolar, conforme justificativos em anexo."/>
  </r>
  <r>
    <x v="0"/>
    <n v="0"/>
    <n v="0"/>
    <n v="0"/>
    <n v="75385"/>
    <x v="4195"/>
    <x v="0"/>
    <x v="0"/>
    <x v="0"/>
    <s v="03.16.15"/>
    <x v="0"/>
    <x v="0"/>
    <x v="0"/>
    <s v="Direção Financeira"/>
    <s v="03.16.15"/>
    <s v="Direção Financeira"/>
    <s v="03.16.15"/>
    <x v="60"/>
    <x v="0"/>
    <x v="0"/>
    <x v="0"/>
    <x v="0"/>
    <x v="0"/>
    <x v="0"/>
    <x v="0"/>
    <x v="10"/>
    <s v="2023-12-07"/>
    <x v="3"/>
    <n v="75385"/>
    <x v="0"/>
    <m/>
    <x v="0"/>
    <m/>
    <x v="20"/>
    <n v="100450891"/>
    <x v="0"/>
    <x v="0"/>
    <s v="Direção Financeira"/>
    <s v="ORI"/>
    <x v="0"/>
    <m/>
    <x v="0"/>
    <x v="0"/>
    <x v="0"/>
    <x v="0"/>
    <x v="0"/>
    <x v="0"/>
    <x v="0"/>
    <x v="0"/>
    <x v="0"/>
    <x v="0"/>
    <x v="0"/>
    <s v="Direção Financeira"/>
    <x v="0"/>
    <x v="0"/>
    <x v="0"/>
    <x v="0"/>
    <x v="0"/>
    <x v="0"/>
    <x v="0"/>
    <s v="000000"/>
    <x v="0"/>
    <x v="0"/>
    <x v="0"/>
    <x v="0"/>
    <s v="Pagamento a favor da Sr. José Anildo Furtado, referente aquisição de Peças de automotivas para as viaturas da CMSM, confrome anexo."/>
  </r>
  <r>
    <x v="2"/>
    <n v="0"/>
    <n v="0"/>
    <n v="0"/>
    <n v="150000"/>
    <x v="4196"/>
    <x v="0"/>
    <x v="0"/>
    <x v="0"/>
    <s v="01.25.02.23"/>
    <x v="12"/>
    <x v="1"/>
    <x v="1"/>
    <s v="desporto"/>
    <s v="01.25.02"/>
    <s v="desporto"/>
    <s v="01.25.02"/>
    <x v="18"/>
    <x v="0"/>
    <x v="0"/>
    <x v="0"/>
    <x v="0"/>
    <x v="1"/>
    <x v="2"/>
    <x v="0"/>
    <x v="10"/>
    <s v="2023-12-07"/>
    <x v="3"/>
    <n v="150000"/>
    <x v="0"/>
    <m/>
    <x v="0"/>
    <m/>
    <x v="466"/>
    <n v="100476953"/>
    <x v="0"/>
    <x v="0"/>
    <s v="Atividades desportivas e promoção do desporto no Concelho"/>
    <s v="ORI"/>
    <x v="0"/>
    <m/>
    <x v="0"/>
    <x v="0"/>
    <x v="0"/>
    <x v="0"/>
    <x v="0"/>
    <x v="0"/>
    <x v="0"/>
    <x v="0"/>
    <x v="0"/>
    <x v="0"/>
    <x v="0"/>
    <s v="Atividades desportivas e promoção do desporto no Concelho"/>
    <x v="0"/>
    <x v="0"/>
    <x v="0"/>
    <x v="0"/>
    <x v="1"/>
    <x v="0"/>
    <x v="0"/>
    <s v="000000"/>
    <x v="0"/>
    <x v="0"/>
    <x v="0"/>
    <x v="0"/>
    <s v="Apoio á clubes desportivas, conforme justificativo em anexo."/>
  </r>
  <r>
    <x v="0"/>
    <n v="0"/>
    <n v="0"/>
    <n v="0"/>
    <n v="1650"/>
    <x v="4197"/>
    <x v="0"/>
    <x v="1"/>
    <x v="0"/>
    <s v="80.02.01"/>
    <x v="2"/>
    <x v="2"/>
    <x v="2"/>
    <s v="Retenções Iur"/>
    <s v="80.02.01"/>
    <s v="Retenções Iur"/>
    <s v="80.02.01"/>
    <x v="2"/>
    <x v="0"/>
    <x v="2"/>
    <x v="0"/>
    <x v="1"/>
    <x v="2"/>
    <x v="1"/>
    <x v="0"/>
    <x v="9"/>
    <s v="2023-11-08"/>
    <x v="3"/>
    <n v="1650"/>
    <x v="0"/>
    <m/>
    <x v="0"/>
    <m/>
    <x v="2"/>
    <n v="100474696"/>
    <x v="0"/>
    <x v="0"/>
    <s v="Retenções Iur"/>
    <s v="ORI"/>
    <x v="0"/>
    <s v="RIUR"/>
    <x v="0"/>
    <x v="0"/>
    <x v="0"/>
    <x v="0"/>
    <x v="0"/>
    <x v="0"/>
    <x v="0"/>
    <x v="0"/>
    <x v="0"/>
    <x v="0"/>
    <x v="0"/>
    <s v="Retenções Iur"/>
    <x v="0"/>
    <x v="0"/>
    <x v="0"/>
    <x v="0"/>
    <x v="2"/>
    <x v="0"/>
    <x v="0"/>
    <s v="000000"/>
    <x v="0"/>
    <x v="1"/>
    <x v="0"/>
    <x v="0"/>
    <s v="RETENCAO OT"/>
  </r>
  <r>
    <x v="2"/>
    <n v="0"/>
    <n v="0"/>
    <n v="0"/>
    <n v="19410"/>
    <x v="4198"/>
    <x v="0"/>
    <x v="0"/>
    <x v="0"/>
    <s v="01.27.02.15"/>
    <x v="10"/>
    <x v="4"/>
    <x v="5"/>
    <s v="Saneamento básico"/>
    <s v="01.27.02"/>
    <s v="Saneamento básico"/>
    <s v="01.27.02"/>
    <x v="20"/>
    <x v="0"/>
    <x v="0"/>
    <x v="0"/>
    <x v="0"/>
    <x v="1"/>
    <x v="2"/>
    <x v="0"/>
    <x v="10"/>
    <s v="2023-12-19"/>
    <x v="3"/>
    <n v="1941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os as viaturas dos serviços de transferência resíduos sólidos urbano para aterro sanitário, conforme anexo."/>
  </r>
  <r>
    <x v="0"/>
    <n v="0"/>
    <n v="0"/>
    <n v="0"/>
    <n v="30067"/>
    <x v="4199"/>
    <x v="0"/>
    <x v="0"/>
    <x v="0"/>
    <s v="03.16.15"/>
    <x v="0"/>
    <x v="0"/>
    <x v="0"/>
    <s v="Direção Financeira"/>
    <s v="03.16.15"/>
    <s v="Direção Financeira"/>
    <s v="03.16.15"/>
    <x v="0"/>
    <x v="0"/>
    <x v="0"/>
    <x v="0"/>
    <x v="0"/>
    <x v="0"/>
    <x v="0"/>
    <x v="0"/>
    <x v="0"/>
    <s v="2023-01-12"/>
    <x v="0"/>
    <n v="30067"/>
    <x v="0"/>
    <m/>
    <x v="0"/>
    <m/>
    <x v="0"/>
    <n v="100476920"/>
    <x v="0"/>
    <x v="0"/>
    <s v="Direção Financeira"/>
    <s v="ORI"/>
    <x v="0"/>
    <m/>
    <x v="0"/>
    <x v="0"/>
    <x v="0"/>
    <x v="0"/>
    <x v="0"/>
    <x v="0"/>
    <x v="0"/>
    <x v="0"/>
    <x v="0"/>
    <x v="0"/>
    <x v="0"/>
    <s v="Direção Financeira"/>
    <x v="0"/>
    <x v="0"/>
    <x v="0"/>
    <x v="0"/>
    <x v="0"/>
    <x v="0"/>
    <x v="0"/>
    <s v="099999"/>
    <x v="0"/>
    <x v="0"/>
    <x v="0"/>
    <x v="0"/>
    <s v="Pagamento a favor de Felisberto Carvalho Auto, pela aquisição de combustíveis, destinados as viaturas afetos aos serviços municipais, conforme anexo."/>
  </r>
  <r>
    <x v="2"/>
    <n v="0"/>
    <n v="0"/>
    <n v="0"/>
    <n v="286350"/>
    <x v="4200"/>
    <x v="0"/>
    <x v="0"/>
    <x v="0"/>
    <s v="01.26.02.07"/>
    <x v="28"/>
    <x v="5"/>
    <x v="6"/>
    <s v="Pesca"/>
    <s v="01.26.02"/>
    <s v="Pesca"/>
    <s v="01.26.02"/>
    <x v="20"/>
    <x v="0"/>
    <x v="0"/>
    <x v="0"/>
    <x v="0"/>
    <x v="1"/>
    <x v="2"/>
    <x v="0"/>
    <x v="0"/>
    <s v="2023-01-26"/>
    <x v="0"/>
    <n v="286350"/>
    <x v="0"/>
    <m/>
    <x v="0"/>
    <m/>
    <x v="124"/>
    <n v="100478943"/>
    <x v="0"/>
    <x v="0"/>
    <s v="Apoio para Aquisição de Materiais de Pescas e Botes"/>
    <s v="ORI"/>
    <x v="0"/>
    <m/>
    <x v="0"/>
    <x v="0"/>
    <x v="0"/>
    <x v="0"/>
    <x v="0"/>
    <x v="0"/>
    <x v="0"/>
    <x v="0"/>
    <x v="0"/>
    <x v="0"/>
    <x v="0"/>
    <s v="Apoio para Aquisição de Materiais de Pescas e Botes"/>
    <x v="0"/>
    <x v="0"/>
    <x v="0"/>
    <x v="0"/>
    <x v="1"/>
    <x v="0"/>
    <x v="0"/>
    <s v="000000"/>
    <x v="0"/>
    <x v="0"/>
    <x v="0"/>
    <x v="0"/>
    <s v="Pagamento a favor de Comércio Transporte Construção, referente a material para a construção de Estaleiro Naval em Veneza, conforme documento em anexo. "/>
  </r>
  <r>
    <x v="0"/>
    <n v="0"/>
    <n v="0"/>
    <n v="0"/>
    <n v="3000"/>
    <x v="4201"/>
    <x v="0"/>
    <x v="0"/>
    <x v="0"/>
    <s v="03.16.15"/>
    <x v="0"/>
    <x v="0"/>
    <x v="0"/>
    <s v="Direção Financeira"/>
    <s v="03.16.15"/>
    <s v="Direção Financeira"/>
    <s v="03.16.15"/>
    <x v="38"/>
    <x v="0"/>
    <x v="0"/>
    <x v="7"/>
    <x v="1"/>
    <x v="0"/>
    <x v="0"/>
    <x v="0"/>
    <x v="0"/>
    <s v="2023-01-30"/>
    <x v="0"/>
    <n v="3000"/>
    <x v="0"/>
    <m/>
    <x v="0"/>
    <m/>
    <x v="24"/>
    <n v="100476775"/>
    <x v="0"/>
    <x v="0"/>
    <s v="Direção Financeira"/>
    <s v="ORI"/>
    <x v="0"/>
    <m/>
    <x v="0"/>
    <x v="0"/>
    <x v="0"/>
    <x v="0"/>
    <x v="0"/>
    <x v="0"/>
    <x v="0"/>
    <x v="0"/>
    <x v="0"/>
    <x v="0"/>
    <x v="0"/>
    <s v="Direção Financeira"/>
    <x v="0"/>
    <x v="0"/>
    <x v="0"/>
    <x v="0"/>
    <x v="0"/>
    <x v="0"/>
    <x v="0"/>
    <s v="000000"/>
    <x v="0"/>
    <x v="0"/>
    <x v="0"/>
    <x v="0"/>
    <s v="Pagamento a favor da Electra Sul referente a recarga de energia elétrica no jardim infantil de Porto, conforme anexo."/>
  </r>
  <r>
    <x v="0"/>
    <n v="0"/>
    <n v="0"/>
    <n v="0"/>
    <n v="3100"/>
    <x v="4202"/>
    <x v="0"/>
    <x v="0"/>
    <x v="0"/>
    <s v="03.16.15"/>
    <x v="0"/>
    <x v="0"/>
    <x v="0"/>
    <s v="Direção Financeira"/>
    <s v="03.16.15"/>
    <s v="Direção Financeira"/>
    <s v="03.16.15"/>
    <x v="16"/>
    <x v="0"/>
    <x v="0"/>
    <x v="0"/>
    <x v="0"/>
    <x v="0"/>
    <x v="0"/>
    <x v="0"/>
    <x v="0"/>
    <s v="2023-01-30"/>
    <x v="0"/>
    <n v="3100"/>
    <x v="0"/>
    <m/>
    <x v="0"/>
    <m/>
    <x v="202"/>
    <n v="100479450"/>
    <x v="0"/>
    <x v="0"/>
    <s v="Direção Financeira"/>
    <s v="ORI"/>
    <x v="0"/>
    <m/>
    <x v="0"/>
    <x v="0"/>
    <x v="0"/>
    <x v="0"/>
    <x v="0"/>
    <x v="0"/>
    <x v="0"/>
    <x v="0"/>
    <x v="0"/>
    <x v="0"/>
    <x v="0"/>
    <s v="Direção Financeira"/>
    <x v="0"/>
    <x v="0"/>
    <x v="0"/>
    <x v="0"/>
    <x v="0"/>
    <x v="0"/>
    <x v="0"/>
    <s v="000000"/>
    <x v="0"/>
    <x v="0"/>
    <x v="0"/>
    <x v="0"/>
    <s v="Pagamento a favor da Pizzaria Criola referente almoço servido aos funcionário da Camara Municipal de São Miguel no âmbito do programa Aldeias Turísticas Rurais, conforme anexo. "/>
  </r>
  <r>
    <x v="0"/>
    <n v="0"/>
    <n v="0"/>
    <n v="0"/>
    <n v="29858"/>
    <x v="4203"/>
    <x v="0"/>
    <x v="0"/>
    <x v="0"/>
    <s v="03.16.15"/>
    <x v="0"/>
    <x v="0"/>
    <x v="0"/>
    <s v="Direção Financeira"/>
    <s v="03.16.15"/>
    <s v="Direção Financeira"/>
    <s v="03.16.15"/>
    <x v="0"/>
    <x v="0"/>
    <x v="0"/>
    <x v="0"/>
    <x v="0"/>
    <x v="0"/>
    <x v="0"/>
    <x v="0"/>
    <x v="0"/>
    <s v="2023-01-31"/>
    <x v="0"/>
    <n v="29858"/>
    <x v="0"/>
    <m/>
    <x v="0"/>
    <m/>
    <x v="0"/>
    <n v="100476920"/>
    <x v="0"/>
    <x v="0"/>
    <s v="Direção Financeira"/>
    <s v="ORI"/>
    <x v="0"/>
    <m/>
    <x v="0"/>
    <x v="0"/>
    <x v="0"/>
    <x v="0"/>
    <x v="0"/>
    <x v="0"/>
    <x v="0"/>
    <x v="0"/>
    <x v="0"/>
    <x v="0"/>
    <x v="0"/>
    <s v="Direção Financeira"/>
    <x v="0"/>
    <x v="0"/>
    <x v="0"/>
    <x v="0"/>
    <x v="0"/>
    <x v="0"/>
    <x v="0"/>
    <s v="000000"/>
    <x v="0"/>
    <x v="0"/>
    <x v="0"/>
    <x v="0"/>
    <s v="Pagamento de combustíveis, conforme proposta em anexo"/>
  </r>
  <r>
    <x v="0"/>
    <n v="0"/>
    <n v="0"/>
    <n v="0"/>
    <n v="2300"/>
    <x v="4204"/>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Ilicina Correia Fortes, pelo serviço prestado de saneamento e limpeza urbana, referente ao mês de fevereiro 2023, conforme contrato em anexo.    "/>
  </r>
  <r>
    <x v="0"/>
    <n v="0"/>
    <n v="0"/>
    <n v="0"/>
    <n v="132580"/>
    <x v="4205"/>
    <x v="0"/>
    <x v="0"/>
    <x v="0"/>
    <s v="01.25.01.10"/>
    <x v="11"/>
    <x v="1"/>
    <x v="1"/>
    <s v="Educação"/>
    <s v="01.25.01"/>
    <s v="Educação"/>
    <s v="01.25.01"/>
    <x v="21"/>
    <x v="0"/>
    <x v="5"/>
    <x v="8"/>
    <x v="0"/>
    <x v="1"/>
    <x v="0"/>
    <x v="0"/>
    <x v="1"/>
    <s v="2023-02-13"/>
    <x v="0"/>
    <n v="132580"/>
    <x v="0"/>
    <m/>
    <x v="0"/>
    <m/>
    <x v="52"/>
    <n v="100479452"/>
    <x v="0"/>
    <x v="0"/>
    <s v="Transporte escolar"/>
    <s v="ORI"/>
    <x v="0"/>
    <m/>
    <x v="0"/>
    <x v="0"/>
    <x v="0"/>
    <x v="0"/>
    <x v="0"/>
    <x v="0"/>
    <x v="0"/>
    <x v="0"/>
    <x v="0"/>
    <x v="0"/>
    <x v="0"/>
    <s v="Transporte escolar"/>
    <x v="0"/>
    <x v="0"/>
    <x v="0"/>
    <x v="0"/>
    <x v="1"/>
    <x v="0"/>
    <x v="0"/>
    <s v="000000"/>
    <x v="0"/>
    <x v="0"/>
    <x v="0"/>
    <x v="0"/>
    <s v="Pagamento á Newash, referente ao serviço de lavagem , manutenção e aquisição de óleo do autocarro Coaster, conforme proposta e fatura em anexo. "/>
  </r>
  <r>
    <x v="0"/>
    <n v="0"/>
    <n v="0"/>
    <n v="0"/>
    <n v="12860"/>
    <x v="4206"/>
    <x v="0"/>
    <x v="0"/>
    <x v="0"/>
    <s v="01.25.05.12"/>
    <x v="5"/>
    <x v="1"/>
    <x v="1"/>
    <s v="Saúde"/>
    <s v="01.25.05"/>
    <s v="Saúde"/>
    <s v="01.25.05"/>
    <x v="1"/>
    <x v="0"/>
    <x v="1"/>
    <x v="1"/>
    <x v="0"/>
    <x v="1"/>
    <x v="0"/>
    <x v="0"/>
    <x v="1"/>
    <s v="2023-02-23"/>
    <x v="0"/>
    <n v="12860"/>
    <x v="0"/>
    <m/>
    <x v="0"/>
    <m/>
    <x v="107"/>
    <n v="100478189"/>
    <x v="0"/>
    <x v="0"/>
    <s v="Promoção e Inclusão Social"/>
    <s v="ORI"/>
    <x v="0"/>
    <m/>
    <x v="0"/>
    <x v="0"/>
    <x v="0"/>
    <x v="0"/>
    <x v="0"/>
    <x v="0"/>
    <x v="0"/>
    <x v="0"/>
    <x v="0"/>
    <x v="0"/>
    <x v="0"/>
    <s v="Promoção e Inclusão Social"/>
    <x v="0"/>
    <x v="0"/>
    <x v="0"/>
    <x v="0"/>
    <x v="1"/>
    <x v="0"/>
    <x v="0"/>
    <s v="000000"/>
    <x v="0"/>
    <x v="0"/>
    <x v="0"/>
    <x v="0"/>
    <s v="Pagamento a favor de Mercearia Inês Nunes, referente a aquisição de géneros alimentícios para composição de cesta básica a favor de 26 família vulneráveis do município durante mês de janeiro , conforme anexo."/>
  </r>
  <r>
    <x v="0"/>
    <n v="0"/>
    <n v="0"/>
    <n v="0"/>
    <n v="1216"/>
    <x v="4204"/>
    <x v="0"/>
    <x v="0"/>
    <x v="0"/>
    <s v="01.27.02.11"/>
    <x v="21"/>
    <x v="4"/>
    <x v="5"/>
    <s v="Saneamento básico"/>
    <s v="01.27.02"/>
    <s v="Saneamento básico"/>
    <s v="01.27.02"/>
    <x v="21"/>
    <x v="0"/>
    <x v="5"/>
    <x v="8"/>
    <x v="0"/>
    <x v="1"/>
    <x v="0"/>
    <x v="0"/>
    <x v="1"/>
    <s v="2023-02-23"/>
    <x v="0"/>
    <n v="1216"/>
    <x v="0"/>
    <m/>
    <x v="0"/>
    <m/>
    <x v="3"/>
    <n v="100479277"/>
    <x v="0"/>
    <x v="1"/>
    <s v="Reforço do saneamento básico"/>
    <s v="ORI"/>
    <x v="0"/>
    <m/>
    <x v="0"/>
    <x v="0"/>
    <x v="0"/>
    <x v="0"/>
    <x v="0"/>
    <x v="0"/>
    <x v="0"/>
    <x v="0"/>
    <x v="0"/>
    <x v="0"/>
    <x v="0"/>
    <s v="Reforço do saneamento básico"/>
    <x v="0"/>
    <x v="0"/>
    <x v="0"/>
    <x v="0"/>
    <x v="1"/>
    <x v="0"/>
    <x v="0"/>
    <s v="000000"/>
    <x v="0"/>
    <x v="0"/>
    <x v="1"/>
    <x v="0"/>
    <s v="Pagamento a favor da Srª. Ilicina Correia Fortes, pelo serviço prestado de saneamento e limpeza urbana, referente ao mês de fevereiro 2023, conforme contrato em anexo.    "/>
  </r>
  <r>
    <x v="0"/>
    <n v="0"/>
    <n v="0"/>
    <n v="0"/>
    <n v="11814"/>
    <x v="4204"/>
    <x v="0"/>
    <x v="0"/>
    <x v="0"/>
    <s v="01.27.02.11"/>
    <x v="21"/>
    <x v="4"/>
    <x v="5"/>
    <s v="Saneamento básico"/>
    <s v="01.27.02"/>
    <s v="Saneamento básico"/>
    <s v="01.27.02"/>
    <x v="21"/>
    <x v="0"/>
    <x v="5"/>
    <x v="8"/>
    <x v="0"/>
    <x v="1"/>
    <x v="0"/>
    <x v="0"/>
    <x v="1"/>
    <s v="2023-02-23"/>
    <x v="0"/>
    <n v="11814"/>
    <x v="0"/>
    <m/>
    <x v="0"/>
    <m/>
    <x v="467"/>
    <n v="100475755"/>
    <x v="0"/>
    <x v="0"/>
    <s v="Reforço do saneamento básico"/>
    <s v="ORI"/>
    <x v="0"/>
    <m/>
    <x v="0"/>
    <x v="0"/>
    <x v="0"/>
    <x v="0"/>
    <x v="0"/>
    <x v="0"/>
    <x v="0"/>
    <x v="0"/>
    <x v="0"/>
    <x v="0"/>
    <x v="0"/>
    <s v="Reforço do saneamento básico"/>
    <x v="0"/>
    <x v="0"/>
    <x v="0"/>
    <x v="0"/>
    <x v="1"/>
    <x v="0"/>
    <x v="0"/>
    <s v="000000"/>
    <x v="0"/>
    <x v="0"/>
    <x v="0"/>
    <x v="0"/>
    <s v="Pagamento a favor da Srª. Ilicina Correia Fortes, pelo serviço prestado de saneamento e limpeza urbana, referente ao mês de fevereiro 2023, conforme contrato em anexo.    "/>
  </r>
  <r>
    <x v="0"/>
    <n v="0"/>
    <n v="0"/>
    <n v="0"/>
    <n v="25921"/>
    <x v="4207"/>
    <x v="0"/>
    <x v="0"/>
    <x v="0"/>
    <s v="03.16.15"/>
    <x v="0"/>
    <x v="0"/>
    <x v="0"/>
    <s v="Direção Financeira"/>
    <s v="03.16.15"/>
    <s v="Direção Financeira"/>
    <s v="03.16.15"/>
    <x v="36"/>
    <x v="0"/>
    <x v="0"/>
    <x v="0"/>
    <x v="0"/>
    <x v="0"/>
    <x v="0"/>
    <x v="0"/>
    <x v="2"/>
    <s v="2023-03-24"/>
    <x v="0"/>
    <n v="25921"/>
    <x v="0"/>
    <m/>
    <x v="0"/>
    <m/>
    <x v="39"/>
    <n v="100458901"/>
    <x v="0"/>
    <x v="0"/>
    <s v="Direção Financeira"/>
    <s v="ORI"/>
    <x v="0"/>
    <m/>
    <x v="0"/>
    <x v="0"/>
    <x v="0"/>
    <x v="0"/>
    <x v="0"/>
    <x v="0"/>
    <x v="0"/>
    <x v="0"/>
    <x v="0"/>
    <x v="0"/>
    <x v="0"/>
    <s v="Direção Financeira"/>
    <x v="0"/>
    <x v="0"/>
    <x v="0"/>
    <x v="0"/>
    <x v="0"/>
    <x v="0"/>
    <x v="0"/>
    <s v="000000"/>
    <x v="0"/>
    <x v="0"/>
    <x v="0"/>
    <x v="0"/>
    <s v="Despesa realizada a favor da funcionária Ivone Baptista de Carvalho, proveniente de mais uma parte de retroativa implementação do PCCS, referente ao mês de janeiro de 2012 á outubro de 2014, conforme documento em anexo."/>
  </r>
  <r>
    <x v="0"/>
    <n v="0"/>
    <n v="0"/>
    <n v="0"/>
    <n v="1400"/>
    <x v="4208"/>
    <x v="0"/>
    <x v="0"/>
    <x v="0"/>
    <s v="03.16.11"/>
    <x v="48"/>
    <x v="0"/>
    <x v="0"/>
    <s v="Direcção de Obras"/>
    <s v="03.16.11"/>
    <s v="Direcção de Obras"/>
    <s v="03.16.11"/>
    <x v="19"/>
    <x v="0"/>
    <x v="0"/>
    <x v="7"/>
    <x v="0"/>
    <x v="0"/>
    <x v="0"/>
    <x v="0"/>
    <x v="2"/>
    <s v="2023-03-17"/>
    <x v="0"/>
    <n v="1400"/>
    <x v="0"/>
    <m/>
    <x v="0"/>
    <m/>
    <x v="138"/>
    <n v="100478458"/>
    <x v="0"/>
    <x v="0"/>
    <s v="Direcção de Obras"/>
    <s v="ORI"/>
    <x v="0"/>
    <m/>
    <x v="0"/>
    <x v="0"/>
    <x v="0"/>
    <x v="0"/>
    <x v="0"/>
    <x v="0"/>
    <x v="0"/>
    <x v="0"/>
    <x v="0"/>
    <x v="0"/>
    <x v="0"/>
    <s v="Direcção de Obras"/>
    <x v="0"/>
    <x v="0"/>
    <x v="0"/>
    <x v="0"/>
    <x v="0"/>
    <x v="0"/>
    <x v="0"/>
    <s v="000000"/>
    <x v="0"/>
    <x v="0"/>
    <x v="0"/>
    <x v="0"/>
    <s v="Ajuda de custo a favor do SR. Felisberto Mendonça, pela sua deslocação em missão de serviço no dia 13 de Março de 2023 para cidade da Praia, conforme anexo."/>
  </r>
  <r>
    <x v="0"/>
    <n v="0"/>
    <n v="0"/>
    <n v="0"/>
    <n v="2000"/>
    <x v="4209"/>
    <x v="0"/>
    <x v="0"/>
    <x v="0"/>
    <s v="03.16.15"/>
    <x v="0"/>
    <x v="0"/>
    <x v="0"/>
    <s v="Direção Financeira"/>
    <s v="03.16.15"/>
    <s v="Direção Financeira"/>
    <s v="03.16.15"/>
    <x v="19"/>
    <x v="0"/>
    <x v="0"/>
    <x v="7"/>
    <x v="0"/>
    <x v="0"/>
    <x v="0"/>
    <x v="0"/>
    <x v="2"/>
    <s v="2023-03-21"/>
    <x v="0"/>
    <n v="2000"/>
    <x v="0"/>
    <m/>
    <x v="0"/>
    <m/>
    <x v="432"/>
    <n v="100476884"/>
    <x v="0"/>
    <x v="0"/>
    <s v="Direção Financeira"/>
    <s v="ORI"/>
    <x v="0"/>
    <m/>
    <x v="0"/>
    <x v="0"/>
    <x v="0"/>
    <x v="0"/>
    <x v="0"/>
    <x v="0"/>
    <x v="0"/>
    <x v="0"/>
    <x v="0"/>
    <x v="0"/>
    <x v="0"/>
    <s v="Direção Financeira"/>
    <x v="0"/>
    <x v="0"/>
    <x v="0"/>
    <x v="0"/>
    <x v="0"/>
    <x v="0"/>
    <x v="0"/>
    <s v="000000"/>
    <x v="0"/>
    <x v="0"/>
    <x v="0"/>
    <x v="0"/>
    <s v="Pagamento de ajuda de custo, conforme guia em anexo. "/>
  </r>
  <r>
    <x v="0"/>
    <n v="0"/>
    <n v="0"/>
    <n v="0"/>
    <n v="20663"/>
    <x v="4210"/>
    <x v="0"/>
    <x v="0"/>
    <x v="0"/>
    <s v="03.16.15"/>
    <x v="0"/>
    <x v="0"/>
    <x v="0"/>
    <s v="Direção Financeira"/>
    <s v="03.16.15"/>
    <s v="Direção Financeira"/>
    <s v="03.16.15"/>
    <x v="63"/>
    <x v="0"/>
    <x v="5"/>
    <x v="15"/>
    <x v="0"/>
    <x v="0"/>
    <x v="0"/>
    <x v="0"/>
    <x v="3"/>
    <s v="2023-04-03"/>
    <x v="1"/>
    <n v="20663"/>
    <x v="0"/>
    <m/>
    <x v="0"/>
    <m/>
    <x v="34"/>
    <n v="100394431"/>
    <x v="0"/>
    <x v="0"/>
    <s v="Direção Financeira"/>
    <s v="ORI"/>
    <x v="0"/>
    <m/>
    <x v="0"/>
    <x v="0"/>
    <x v="0"/>
    <x v="0"/>
    <x v="0"/>
    <x v="0"/>
    <x v="0"/>
    <x v="0"/>
    <x v="0"/>
    <x v="0"/>
    <x v="0"/>
    <s v="Direção Financeira"/>
    <x v="0"/>
    <x v="0"/>
    <x v="0"/>
    <x v="0"/>
    <x v="0"/>
    <x v="0"/>
    <x v="0"/>
    <s v="000000"/>
    <x v="0"/>
    <x v="0"/>
    <x v="0"/>
    <x v="0"/>
    <s v="Pagamento a favor de Garantia Seguros, pelo seguro da Viatura ST-06-WS Toyota DYNA 280, conforme anexo."/>
  </r>
  <r>
    <x v="0"/>
    <n v="0"/>
    <n v="0"/>
    <n v="0"/>
    <n v="30046"/>
    <x v="4211"/>
    <x v="0"/>
    <x v="0"/>
    <x v="0"/>
    <s v="01.27.02.11"/>
    <x v="21"/>
    <x v="4"/>
    <x v="5"/>
    <s v="Saneamento básico"/>
    <s v="01.27.02"/>
    <s v="Saneamento básico"/>
    <s v="01.27.02"/>
    <x v="21"/>
    <x v="0"/>
    <x v="5"/>
    <x v="8"/>
    <x v="0"/>
    <x v="1"/>
    <x v="0"/>
    <x v="0"/>
    <x v="3"/>
    <s v="2023-04-04"/>
    <x v="1"/>
    <n v="30046"/>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 referente ao mês de março 2023, conforme contratos em anexo."/>
  </r>
  <r>
    <x v="0"/>
    <n v="0"/>
    <n v="0"/>
    <n v="0"/>
    <n v="7331"/>
    <x v="4211"/>
    <x v="0"/>
    <x v="0"/>
    <x v="0"/>
    <s v="01.27.02.11"/>
    <x v="21"/>
    <x v="4"/>
    <x v="5"/>
    <s v="Saneamento básico"/>
    <s v="01.27.02"/>
    <s v="Saneamento básico"/>
    <s v="01.27.02"/>
    <x v="21"/>
    <x v="0"/>
    <x v="5"/>
    <x v="8"/>
    <x v="0"/>
    <x v="1"/>
    <x v="0"/>
    <x v="0"/>
    <x v="3"/>
    <s v="2023-04-04"/>
    <x v="1"/>
    <n v="7331"/>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 referente ao mês de março 2023, conforme contratos em anexo."/>
  </r>
  <r>
    <x v="0"/>
    <n v="0"/>
    <n v="0"/>
    <n v="0"/>
    <n v="162891"/>
    <x v="4211"/>
    <x v="0"/>
    <x v="0"/>
    <x v="0"/>
    <s v="01.27.02.11"/>
    <x v="21"/>
    <x v="4"/>
    <x v="5"/>
    <s v="Saneamento básico"/>
    <s v="01.27.02"/>
    <s v="Saneamento básico"/>
    <s v="01.27.02"/>
    <x v="21"/>
    <x v="0"/>
    <x v="5"/>
    <x v="8"/>
    <x v="0"/>
    <x v="1"/>
    <x v="0"/>
    <x v="0"/>
    <x v="3"/>
    <s v="2023-04-04"/>
    <x v="1"/>
    <n v="162891"/>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 referente ao mês de março 2023, conforme contratos em anexo."/>
  </r>
  <r>
    <x v="0"/>
    <n v="0"/>
    <n v="0"/>
    <n v="0"/>
    <n v="26585"/>
    <x v="4212"/>
    <x v="0"/>
    <x v="0"/>
    <x v="0"/>
    <s v="03.16.15"/>
    <x v="0"/>
    <x v="0"/>
    <x v="0"/>
    <s v="Direção Financeira"/>
    <s v="03.16.15"/>
    <s v="Direção Financeira"/>
    <s v="03.16.15"/>
    <x v="55"/>
    <x v="0"/>
    <x v="0"/>
    <x v="0"/>
    <x v="0"/>
    <x v="0"/>
    <x v="0"/>
    <x v="0"/>
    <x v="3"/>
    <s v="2023-04-06"/>
    <x v="1"/>
    <n v="26585"/>
    <x v="0"/>
    <m/>
    <x v="0"/>
    <m/>
    <x v="139"/>
    <n v="100477943"/>
    <x v="0"/>
    <x v="0"/>
    <s v="Direção Financeira"/>
    <s v="ORI"/>
    <x v="0"/>
    <m/>
    <x v="0"/>
    <x v="0"/>
    <x v="0"/>
    <x v="0"/>
    <x v="0"/>
    <x v="0"/>
    <x v="0"/>
    <x v="0"/>
    <x v="0"/>
    <x v="0"/>
    <x v="0"/>
    <s v="Direção Financeira"/>
    <x v="0"/>
    <x v="0"/>
    <x v="0"/>
    <x v="0"/>
    <x v="0"/>
    <x v="0"/>
    <x v="0"/>
    <s v="000000"/>
    <x v="0"/>
    <x v="0"/>
    <x v="0"/>
    <x v="0"/>
    <s v="Pagamento a favor SUN lda, para aquisição de matérias de iluminação alimentação de guincho para o serviço de Matadouro Municipal, conforme anexo."/>
  </r>
  <r>
    <x v="2"/>
    <n v="0"/>
    <n v="0"/>
    <n v="0"/>
    <n v="6600"/>
    <x v="4213"/>
    <x v="0"/>
    <x v="0"/>
    <x v="0"/>
    <s v="01.25.02.23"/>
    <x v="12"/>
    <x v="1"/>
    <x v="1"/>
    <s v="desporto"/>
    <s v="01.25.02"/>
    <s v="desporto"/>
    <s v="01.25.02"/>
    <x v="18"/>
    <x v="0"/>
    <x v="0"/>
    <x v="0"/>
    <x v="0"/>
    <x v="1"/>
    <x v="2"/>
    <x v="0"/>
    <x v="3"/>
    <s v="2023-04-27"/>
    <x v="1"/>
    <n v="6600"/>
    <x v="0"/>
    <m/>
    <x v="0"/>
    <m/>
    <x v="468"/>
    <n v="100391468"/>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Senna Sport Cabo Verde, para aquisição de 2 bola de futsal, para realização do torneio de Nhô São Miguel, conforme anexo."/>
  </r>
  <r>
    <x v="0"/>
    <n v="0"/>
    <n v="0"/>
    <n v="0"/>
    <n v="147035"/>
    <x v="4214"/>
    <x v="0"/>
    <x v="1"/>
    <x v="0"/>
    <s v="80.02.01"/>
    <x v="2"/>
    <x v="2"/>
    <x v="2"/>
    <s v="Retenções Iur"/>
    <s v="80.02.01"/>
    <s v="Retenções Iur"/>
    <s v="80.02.01"/>
    <x v="2"/>
    <x v="0"/>
    <x v="2"/>
    <x v="0"/>
    <x v="1"/>
    <x v="2"/>
    <x v="1"/>
    <x v="0"/>
    <x v="3"/>
    <s v="2023-04-27"/>
    <x v="1"/>
    <n v="147035"/>
    <x v="0"/>
    <m/>
    <x v="0"/>
    <m/>
    <x v="2"/>
    <n v="100474696"/>
    <x v="0"/>
    <x v="0"/>
    <s v="Retenções Iur"/>
    <s v="ORI"/>
    <x v="0"/>
    <s v="RIUR"/>
    <x v="0"/>
    <x v="0"/>
    <x v="0"/>
    <x v="0"/>
    <x v="0"/>
    <x v="0"/>
    <x v="0"/>
    <x v="0"/>
    <x v="0"/>
    <x v="0"/>
    <x v="0"/>
    <s v="Retenções Iur"/>
    <x v="0"/>
    <x v="0"/>
    <x v="0"/>
    <x v="0"/>
    <x v="2"/>
    <x v="0"/>
    <x v="0"/>
    <s v="000000"/>
    <x v="0"/>
    <x v="1"/>
    <x v="0"/>
    <x v="0"/>
    <s v="RETENCAO OT"/>
  </r>
  <r>
    <x v="0"/>
    <n v="0"/>
    <n v="0"/>
    <n v="0"/>
    <n v="19320"/>
    <x v="4215"/>
    <x v="0"/>
    <x v="1"/>
    <x v="0"/>
    <s v="80.02.10.26"/>
    <x v="3"/>
    <x v="2"/>
    <x v="2"/>
    <s v="Outros"/>
    <s v="80.02.10"/>
    <s v="Outros"/>
    <s v="80.02.10"/>
    <x v="3"/>
    <x v="0"/>
    <x v="2"/>
    <x v="2"/>
    <x v="1"/>
    <x v="2"/>
    <x v="1"/>
    <x v="0"/>
    <x v="3"/>
    <s v="2023-04-27"/>
    <x v="1"/>
    <n v="19320"/>
    <x v="0"/>
    <m/>
    <x v="0"/>
    <m/>
    <x v="3"/>
    <n v="100479277"/>
    <x v="0"/>
    <x v="0"/>
    <s v="Retenção Sansung"/>
    <s v="ORI"/>
    <x v="0"/>
    <s v="RS"/>
    <x v="0"/>
    <x v="0"/>
    <x v="0"/>
    <x v="0"/>
    <x v="0"/>
    <x v="0"/>
    <x v="0"/>
    <x v="0"/>
    <x v="0"/>
    <x v="0"/>
    <x v="0"/>
    <s v="Retenção Sansung"/>
    <x v="0"/>
    <x v="0"/>
    <x v="0"/>
    <x v="0"/>
    <x v="2"/>
    <x v="0"/>
    <x v="0"/>
    <s v="000000"/>
    <x v="0"/>
    <x v="1"/>
    <x v="0"/>
    <x v="0"/>
    <s v="RETENCAO OT"/>
  </r>
  <r>
    <x v="2"/>
    <n v="0"/>
    <n v="0"/>
    <n v="0"/>
    <n v="21930"/>
    <x v="4216"/>
    <x v="0"/>
    <x v="0"/>
    <x v="0"/>
    <s v="01.27.02.15"/>
    <x v="10"/>
    <x v="4"/>
    <x v="5"/>
    <s v="Saneamento básico"/>
    <s v="01.27.02"/>
    <s v="Saneamento básico"/>
    <s v="01.27.02"/>
    <x v="20"/>
    <x v="0"/>
    <x v="0"/>
    <x v="0"/>
    <x v="0"/>
    <x v="1"/>
    <x v="2"/>
    <x v="0"/>
    <x v="5"/>
    <s v="2023-05-05"/>
    <x v="1"/>
    <n v="21930"/>
    <x v="0"/>
    <m/>
    <x v="0"/>
    <m/>
    <x v="0"/>
    <n v="100476920"/>
    <x v="0"/>
    <x v="0"/>
    <s v="Transferência de Residuos Aterro Santiago"/>
    <s v="ORI"/>
    <x v="0"/>
    <m/>
    <x v="0"/>
    <x v="0"/>
    <x v="0"/>
    <x v="0"/>
    <x v="0"/>
    <x v="0"/>
    <x v="0"/>
    <x v="0"/>
    <x v="0"/>
    <x v="0"/>
    <x v="0"/>
    <s v="Transferência de Residuos Aterro Santiago"/>
    <x v="0"/>
    <x v="0"/>
    <x v="0"/>
    <x v="0"/>
    <x v="1"/>
    <x v="0"/>
    <x v="0"/>
    <s v="000884"/>
    <x v="0"/>
    <x v="0"/>
    <x v="0"/>
    <x v="0"/>
    <s v="Pagamento a favor de Felisberto carvalho, pela aquisição de combustíveis, para a viatura destinados aos serviços de transferência de resíduos para o aterro sanitario, conforme documento em anexo. "/>
  </r>
  <r>
    <x v="2"/>
    <n v="0"/>
    <n v="0"/>
    <n v="0"/>
    <n v="11325"/>
    <x v="4217"/>
    <x v="0"/>
    <x v="0"/>
    <x v="0"/>
    <s v="01.26.02.07"/>
    <x v="28"/>
    <x v="5"/>
    <x v="6"/>
    <s v="Pesca"/>
    <s v="01.26.02"/>
    <s v="Pesca"/>
    <s v="01.26.02"/>
    <x v="20"/>
    <x v="0"/>
    <x v="0"/>
    <x v="0"/>
    <x v="0"/>
    <x v="1"/>
    <x v="2"/>
    <x v="0"/>
    <x v="5"/>
    <s v="2023-05-05"/>
    <x v="1"/>
    <n v="11325"/>
    <x v="0"/>
    <m/>
    <x v="0"/>
    <m/>
    <x v="0"/>
    <n v="100476920"/>
    <x v="0"/>
    <x v="0"/>
    <s v="Apoio para Aquisição de Materiais de Pescas e Botes"/>
    <s v="ORI"/>
    <x v="0"/>
    <m/>
    <x v="0"/>
    <x v="0"/>
    <x v="0"/>
    <x v="0"/>
    <x v="0"/>
    <x v="0"/>
    <x v="0"/>
    <x v="0"/>
    <x v="0"/>
    <x v="0"/>
    <x v="0"/>
    <s v="Apoio para Aquisição de Materiais de Pescas e Botes"/>
    <x v="0"/>
    <x v="0"/>
    <x v="0"/>
    <x v="0"/>
    <x v="1"/>
    <x v="0"/>
    <x v="0"/>
    <s v="000886"/>
    <x v="0"/>
    <x v="0"/>
    <x v="0"/>
    <x v="0"/>
    <s v="Pagamento a favor de Felisberto carvalho, pela aquisição de combustíveis, destinados a viatura afeto a obra de abertura de vala no estaleiro naval de veneza, conforme documento em anexo. "/>
  </r>
  <r>
    <x v="2"/>
    <n v="0"/>
    <n v="0"/>
    <n v="0"/>
    <n v="850"/>
    <x v="4218"/>
    <x v="0"/>
    <x v="0"/>
    <x v="0"/>
    <s v="01.28.01.08"/>
    <x v="43"/>
    <x v="6"/>
    <x v="7"/>
    <s v="Habitação Social"/>
    <s v="01.28.01"/>
    <s v="Habitação Social"/>
    <s v="01.28.01"/>
    <x v="18"/>
    <x v="0"/>
    <x v="0"/>
    <x v="0"/>
    <x v="0"/>
    <x v="1"/>
    <x v="2"/>
    <x v="0"/>
    <x v="5"/>
    <s v="2023-05-05"/>
    <x v="1"/>
    <n v="850"/>
    <x v="0"/>
    <m/>
    <x v="0"/>
    <m/>
    <x v="45"/>
    <n v="100479348"/>
    <x v="0"/>
    <x v="0"/>
    <s v="Habitações Sociais"/>
    <s v="ORI"/>
    <x v="0"/>
    <s v="HS"/>
    <x v="0"/>
    <x v="0"/>
    <x v="0"/>
    <x v="0"/>
    <x v="0"/>
    <x v="0"/>
    <x v="0"/>
    <x v="0"/>
    <x v="0"/>
    <x v="0"/>
    <x v="0"/>
    <s v="Habitações Sociais"/>
    <x v="0"/>
    <x v="0"/>
    <x v="0"/>
    <x v="0"/>
    <x v="1"/>
    <x v="0"/>
    <x v="0"/>
    <s v="000887"/>
    <x v="0"/>
    <x v="0"/>
    <x v="0"/>
    <x v="0"/>
    <s v="Pagamento a favor de Loja Nuno Comercio Geral, referente a uma fechadura para porta , a ser colocada numa das moradias em casa para todos-Ponta Verde, conforme documento em anexo. "/>
  </r>
  <r>
    <x v="0"/>
    <n v="0"/>
    <n v="0"/>
    <n v="0"/>
    <n v="20920"/>
    <x v="4219"/>
    <x v="0"/>
    <x v="0"/>
    <x v="0"/>
    <s v="01.25.04.22"/>
    <x v="17"/>
    <x v="1"/>
    <x v="1"/>
    <s v="Cultura"/>
    <s v="01.25.04"/>
    <s v="Cultura"/>
    <s v="01.25.04"/>
    <x v="21"/>
    <x v="0"/>
    <x v="5"/>
    <x v="8"/>
    <x v="0"/>
    <x v="1"/>
    <x v="0"/>
    <x v="0"/>
    <x v="5"/>
    <s v="2023-05-22"/>
    <x v="1"/>
    <n v="20920"/>
    <x v="0"/>
    <m/>
    <x v="0"/>
    <m/>
    <x v="308"/>
    <n v="10047948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HMC - INVESTIMENTOS, referente a hospedagem de técnicos de montagem de luzes natalícias, conforme proposta em anexo. "/>
  </r>
  <r>
    <x v="0"/>
    <n v="0"/>
    <n v="0"/>
    <n v="0"/>
    <n v="10000"/>
    <x v="4220"/>
    <x v="0"/>
    <x v="0"/>
    <x v="0"/>
    <s v="01.25.01.12"/>
    <x v="42"/>
    <x v="1"/>
    <x v="1"/>
    <s v="Educação"/>
    <s v="01.25.01"/>
    <s v="Educação"/>
    <s v="01.25.01"/>
    <x v="21"/>
    <x v="0"/>
    <x v="5"/>
    <x v="8"/>
    <x v="0"/>
    <x v="1"/>
    <x v="0"/>
    <x v="0"/>
    <x v="5"/>
    <s v="2023-05-22"/>
    <x v="1"/>
    <n v="10000"/>
    <x v="0"/>
    <m/>
    <x v="0"/>
    <m/>
    <x v="95"/>
    <n v="100479280"/>
    <x v="0"/>
    <x v="0"/>
    <s v="Comparticipação da Câmara com Ensino Superior"/>
    <s v="ORI"/>
    <x v="0"/>
    <m/>
    <x v="0"/>
    <x v="0"/>
    <x v="0"/>
    <x v="0"/>
    <x v="0"/>
    <x v="0"/>
    <x v="0"/>
    <x v="0"/>
    <x v="0"/>
    <x v="0"/>
    <x v="0"/>
    <s v="Comparticipação da Câmara com Ensino Superior"/>
    <x v="0"/>
    <x v="0"/>
    <x v="0"/>
    <x v="0"/>
    <x v="1"/>
    <x v="0"/>
    <x v="0"/>
    <s v="000000"/>
    <x v="0"/>
    <x v="0"/>
    <x v="0"/>
    <x v="0"/>
    <s v="Subsidio monetário para custear as despesas com formação referente aos meses de abril e maio 2023, a favor do SR. Wilson Gomes, conforme anexo."/>
  </r>
  <r>
    <x v="2"/>
    <n v="0"/>
    <n v="0"/>
    <n v="0"/>
    <n v="200592"/>
    <x v="4221"/>
    <x v="0"/>
    <x v="0"/>
    <x v="0"/>
    <s v="03.16.15"/>
    <x v="0"/>
    <x v="0"/>
    <x v="0"/>
    <s v="Direção Financeira"/>
    <s v="03.16.15"/>
    <s v="Direção Financeira"/>
    <s v="03.16.15"/>
    <x v="47"/>
    <x v="0"/>
    <x v="0"/>
    <x v="0"/>
    <x v="0"/>
    <x v="0"/>
    <x v="2"/>
    <x v="0"/>
    <x v="5"/>
    <s v="2023-05-31"/>
    <x v="1"/>
    <n v="200592"/>
    <x v="0"/>
    <m/>
    <x v="0"/>
    <m/>
    <x v="8"/>
    <n v="100474914"/>
    <x v="0"/>
    <x v="0"/>
    <s v="Direção Financeira"/>
    <s v="ORI"/>
    <x v="0"/>
    <m/>
    <x v="0"/>
    <x v="0"/>
    <x v="0"/>
    <x v="0"/>
    <x v="0"/>
    <x v="0"/>
    <x v="0"/>
    <x v="0"/>
    <x v="0"/>
    <x v="0"/>
    <x v="0"/>
    <s v="Direção Financeira"/>
    <x v="0"/>
    <x v="0"/>
    <x v="0"/>
    <x v="0"/>
    <x v="0"/>
    <x v="0"/>
    <x v="0"/>
    <s v="099999"/>
    <x v="0"/>
    <x v="0"/>
    <x v="0"/>
    <x v="0"/>
    <s v=" Pagamento da divida a favor de CV Telecom, conforme copia de estrato em anexo.  "/>
  </r>
  <r>
    <x v="2"/>
    <n v="0"/>
    <n v="0"/>
    <n v="0"/>
    <n v="126000"/>
    <x v="4222"/>
    <x v="0"/>
    <x v="0"/>
    <x v="0"/>
    <s v="01.27.04.09"/>
    <x v="29"/>
    <x v="4"/>
    <x v="5"/>
    <s v="Infra-Estruturas e Transportes"/>
    <s v="01.27.04"/>
    <s v="Infra-Estruturas e Transportes"/>
    <s v="01.27.04"/>
    <x v="20"/>
    <x v="0"/>
    <x v="0"/>
    <x v="0"/>
    <x v="0"/>
    <x v="1"/>
    <x v="2"/>
    <x v="0"/>
    <x v="6"/>
    <s v="2023-07-18"/>
    <x v="2"/>
    <n v="126000"/>
    <x v="0"/>
    <m/>
    <x v="0"/>
    <m/>
    <x v="321"/>
    <n v="100478784"/>
    <x v="0"/>
    <x v="0"/>
    <s v="Sinalização de Transito"/>
    <s v="ORI"/>
    <x v="0"/>
    <m/>
    <x v="0"/>
    <x v="0"/>
    <x v="0"/>
    <x v="0"/>
    <x v="0"/>
    <x v="0"/>
    <x v="0"/>
    <x v="0"/>
    <x v="0"/>
    <x v="0"/>
    <x v="0"/>
    <s v="Sinalização de Transito"/>
    <x v="0"/>
    <x v="0"/>
    <x v="0"/>
    <x v="0"/>
    <x v="1"/>
    <x v="0"/>
    <x v="0"/>
    <s v="000000"/>
    <x v="0"/>
    <x v="0"/>
    <x v="0"/>
    <x v="0"/>
    <s v="Pagamento a favor da Empresa Art &amp; Letra Vanuska, para a aquisição de placas de sinalização de trânsito, para a implantação de sinalização da estrada de acesso de Variante Pousada e Monte Pousada, conforme anexo."/>
  </r>
  <r>
    <x v="2"/>
    <n v="0"/>
    <n v="0"/>
    <n v="0"/>
    <n v="30000"/>
    <x v="4223"/>
    <x v="0"/>
    <x v="0"/>
    <x v="0"/>
    <s v="01.27.04.09"/>
    <x v="29"/>
    <x v="4"/>
    <x v="5"/>
    <s v="Infra-Estruturas e Transportes"/>
    <s v="01.27.04"/>
    <s v="Infra-Estruturas e Transportes"/>
    <s v="01.27.04"/>
    <x v="20"/>
    <x v="0"/>
    <x v="0"/>
    <x v="0"/>
    <x v="0"/>
    <x v="1"/>
    <x v="2"/>
    <x v="0"/>
    <x v="6"/>
    <s v="2023-07-18"/>
    <x v="2"/>
    <n v="30000"/>
    <x v="0"/>
    <m/>
    <x v="0"/>
    <m/>
    <x v="321"/>
    <n v="100478784"/>
    <x v="0"/>
    <x v="0"/>
    <s v="Sinalização de Transito"/>
    <s v="ORI"/>
    <x v="0"/>
    <m/>
    <x v="0"/>
    <x v="0"/>
    <x v="0"/>
    <x v="0"/>
    <x v="0"/>
    <x v="0"/>
    <x v="0"/>
    <x v="0"/>
    <x v="0"/>
    <x v="0"/>
    <x v="0"/>
    <s v="Sinalização de Transito"/>
    <x v="0"/>
    <x v="0"/>
    <x v="0"/>
    <x v="0"/>
    <x v="1"/>
    <x v="0"/>
    <x v="0"/>
    <s v="000000"/>
    <x v="0"/>
    <x v="0"/>
    <x v="0"/>
    <x v="0"/>
    <s v=" Pagamento a favor da Empresa Art &amp; Letra Vanuska, para a aquisição de 4 sinais de trânsitos, destinada a via da localidade de Palha Carga, conforme anexo.   "/>
  </r>
  <r>
    <x v="0"/>
    <n v="0"/>
    <n v="0"/>
    <n v="0"/>
    <n v="10000"/>
    <x v="4224"/>
    <x v="0"/>
    <x v="0"/>
    <x v="0"/>
    <s v="01.25.01.12"/>
    <x v="42"/>
    <x v="1"/>
    <x v="1"/>
    <s v="Educação"/>
    <s v="01.25.01"/>
    <s v="Educação"/>
    <s v="01.25.01"/>
    <x v="21"/>
    <x v="0"/>
    <x v="5"/>
    <x v="8"/>
    <x v="0"/>
    <x v="1"/>
    <x v="0"/>
    <x v="0"/>
    <x v="7"/>
    <s v="2023-08-03"/>
    <x v="2"/>
    <n v="10000"/>
    <x v="0"/>
    <m/>
    <x v="0"/>
    <m/>
    <x v="469"/>
    <n v="100479517"/>
    <x v="0"/>
    <x v="0"/>
    <s v="Comparticipação da Câmara com Ensino Superior"/>
    <s v="ORI"/>
    <x v="0"/>
    <m/>
    <x v="0"/>
    <x v="0"/>
    <x v="0"/>
    <x v="0"/>
    <x v="0"/>
    <x v="0"/>
    <x v="0"/>
    <x v="0"/>
    <x v="0"/>
    <x v="0"/>
    <x v="0"/>
    <s v="Comparticipação da Câmara com Ensino Superior"/>
    <x v="0"/>
    <x v="0"/>
    <x v="0"/>
    <x v="0"/>
    <x v="1"/>
    <x v="0"/>
    <x v="0"/>
    <s v="000000"/>
    <x v="0"/>
    <x v="0"/>
    <x v="0"/>
    <x v="0"/>
    <s v="Apoio financeira para realização da festa de finalista, a favor da Comissão de Finalista da Universidade de Santiago 2023 Rosângela Correia, conforme anexo. "/>
  </r>
  <r>
    <x v="0"/>
    <n v="0"/>
    <n v="0"/>
    <n v="0"/>
    <n v="7000"/>
    <x v="4225"/>
    <x v="0"/>
    <x v="0"/>
    <x v="0"/>
    <s v="03.16.15"/>
    <x v="0"/>
    <x v="0"/>
    <x v="0"/>
    <s v="Direção Financeira"/>
    <s v="03.16.15"/>
    <s v="Direção Financeira"/>
    <s v="03.16.15"/>
    <x v="55"/>
    <x v="0"/>
    <x v="0"/>
    <x v="0"/>
    <x v="0"/>
    <x v="0"/>
    <x v="0"/>
    <x v="0"/>
    <x v="7"/>
    <s v="2023-08-07"/>
    <x v="2"/>
    <n v="7000"/>
    <x v="0"/>
    <m/>
    <x v="0"/>
    <m/>
    <x v="470"/>
    <n v="100479522"/>
    <x v="0"/>
    <x v="0"/>
    <s v="Direção Financeira"/>
    <s v="ORI"/>
    <x v="0"/>
    <m/>
    <x v="0"/>
    <x v="0"/>
    <x v="0"/>
    <x v="0"/>
    <x v="0"/>
    <x v="0"/>
    <x v="0"/>
    <x v="0"/>
    <x v="0"/>
    <x v="0"/>
    <x v="0"/>
    <s v="Direção Financeira"/>
    <x v="0"/>
    <x v="0"/>
    <x v="0"/>
    <x v="0"/>
    <x v="0"/>
    <x v="0"/>
    <x v="0"/>
    <s v="000000"/>
    <x v="0"/>
    <x v="0"/>
    <x v="0"/>
    <x v="0"/>
    <s v="Pagamento a favor da Loja Cardoso, para a aquisição de 1 carregador de pilha Duracell, para o gabinete de comunicação e imagem, conforme anexo."/>
  </r>
  <r>
    <x v="2"/>
    <n v="0"/>
    <n v="0"/>
    <n v="0"/>
    <n v="97000"/>
    <x v="4226"/>
    <x v="0"/>
    <x v="0"/>
    <x v="0"/>
    <s v="01.25.02.23"/>
    <x v="12"/>
    <x v="1"/>
    <x v="1"/>
    <s v="desporto"/>
    <s v="01.25.02"/>
    <s v="desporto"/>
    <s v="01.25.02"/>
    <x v="18"/>
    <x v="0"/>
    <x v="0"/>
    <x v="0"/>
    <x v="0"/>
    <x v="1"/>
    <x v="2"/>
    <x v="0"/>
    <x v="7"/>
    <s v="2023-08-11"/>
    <x v="2"/>
    <n v="97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MSM, referente aos vencedores da corrida da cidade 2023 na categoria Sénior e Júnior local e regional agendado para o dia 11 de agosto do ano em curso, conforme proposta em anexo."/>
  </r>
  <r>
    <x v="0"/>
    <n v="0"/>
    <n v="0"/>
    <n v="0"/>
    <n v="10834"/>
    <x v="4227"/>
    <x v="0"/>
    <x v="1"/>
    <x v="0"/>
    <s v="80.02.01"/>
    <x v="2"/>
    <x v="2"/>
    <x v="2"/>
    <s v="Retenções Iur"/>
    <s v="80.02.01"/>
    <s v="Retenções Iur"/>
    <s v="80.02.01"/>
    <x v="2"/>
    <x v="0"/>
    <x v="2"/>
    <x v="0"/>
    <x v="1"/>
    <x v="2"/>
    <x v="1"/>
    <x v="0"/>
    <x v="6"/>
    <s v="2023-07-20"/>
    <x v="2"/>
    <n v="10834"/>
    <x v="0"/>
    <m/>
    <x v="0"/>
    <m/>
    <x v="2"/>
    <n v="100474696"/>
    <x v="0"/>
    <x v="0"/>
    <s v="Retenções Iur"/>
    <s v="ORI"/>
    <x v="0"/>
    <s v="RIUR"/>
    <x v="0"/>
    <x v="0"/>
    <x v="0"/>
    <x v="0"/>
    <x v="0"/>
    <x v="0"/>
    <x v="0"/>
    <x v="0"/>
    <x v="0"/>
    <x v="0"/>
    <x v="0"/>
    <s v="Retenções Iur"/>
    <x v="0"/>
    <x v="0"/>
    <x v="0"/>
    <x v="0"/>
    <x v="2"/>
    <x v="0"/>
    <x v="0"/>
    <s v="000000"/>
    <x v="0"/>
    <x v="1"/>
    <x v="0"/>
    <x v="0"/>
    <s v="RETENCAO OT"/>
  </r>
  <r>
    <x v="0"/>
    <n v="0"/>
    <n v="0"/>
    <n v="0"/>
    <n v="27204"/>
    <x v="4228"/>
    <x v="0"/>
    <x v="1"/>
    <x v="0"/>
    <s v="80.02.10.01"/>
    <x v="6"/>
    <x v="2"/>
    <x v="2"/>
    <s v="Outros"/>
    <s v="80.02.10"/>
    <s v="Outros"/>
    <s v="80.02.10"/>
    <x v="12"/>
    <x v="0"/>
    <x v="2"/>
    <x v="0"/>
    <x v="1"/>
    <x v="2"/>
    <x v="1"/>
    <x v="0"/>
    <x v="6"/>
    <s v="2023-07-20"/>
    <x v="2"/>
    <n v="2720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4229"/>
    <x v="0"/>
    <x v="1"/>
    <x v="0"/>
    <s v="80.02.10.02"/>
    <x v="7"/>
    <x v="2"/>
    <x v="2"/>
    <s v="Outros"/>
    <s v="80.02.10"/>
    <s v="Outros"/>
    <s v="80.02.10"/>
    <x v="13"/>
    <x v="0"/>
    <x v="2"/>
    <x v="0"/>
    <x v="1"/>
    <x v="2"/>
    <x v="1"/>
    <x v="0"/>
    <x v="6"/>
    <s v="2023-07-20"/>
    <x v="2"/>
    <n v="589"/>
    <x v="0"/>
    <m/>
    <x v="0"/>
    <m/>
    <x v="7"/>
    <n v="100474707"/>
    <x v="0"/>
    <x v="0"/>
    <s v="Retençoes STAPS"/>
    <s v="ORI"/>
    <x v="0"/>
    <s v="RSND"/>
    <x v="0"/>
    <x v="0"/>
    <x v="0"/>
    <x v="0"/>
    <x v="0"/>
    <x v="0"/>
    <x v="0"/>
    <x v="0"/>
    <x v="0"/>
    <x v="0"/>
    <x v="0"/>
    <s v="Retençoes STAPS"/>
    <x v="0"/>
    <x v="0"/>
    <x v="0"/>
    <x v="0"/>
    <x v="2"/>
    <x v="0"/>
    <x v="0"/>
    <s v="000000"/>
    <x v="0"/>
    <x v="1"/>
    <x v="0"/>
    <x v="0"/>
    <s v="RETENCAO OT"/>
  </r>
  <r>
    <x v="0"/>
    <n v="0"/>
    <n v="0"/>
    <n v="0"/>
    <n v="433"/>
    <x v="4230"/>
    <x v="0"/>
    <x v="1"/>
    <x v="0"/>
    <s v="80.02.10.24"/>
    <x v="38"/>
    <x v="2"/>
    <x v="2"/>
    <s v="Outros"/>
    <s v="80.02.10"/>
    <s v="Outros"/>
    <s v="80.02.10"/>
    <x v="13"/>
    <x v="0"/>
    <x v="2"/>
    <x v="0"/>
    <x v="1"/>
    <x v="2"/>
    <x v="1"/>
    <x v="0"/>
    <x v="6"/>
    <s v="2023-07-20"/>
    <x v="2"/>
    <n v="433"/>
    <x v="0"/>
    <m/>
    <x v="0"/>
    <m/>
    <x v="51"/>
    <n v="100478987"/>
    <x v="0"/>
    <x v="0"/>
    <s v="Retenções SIACSA"/>
    <s v="ORI"/>
    <x v="0"/>
    <s v="SIACSA"/>
    <x v="0"/>
    <x v="0"/>
    <x v="0"/>
    <x v="0"/>
    <x v="0"/>
    <x v="0"/>
    <x v="0"/>
    <x v="0"/>
    <x v="0"/>
    <x v="0"/>
    <x v="0"/>
    <s v="Retenções SIACSA"/>
    <x v="0"/>
    <x v="0"/>
    <x v="0"/>
    <x v="0"/>
    <x v="2"/>
    <x v="0"/>
    <x v="0"/>
    <s v="000000"/>
    <x v="0"/>
    <x v="1"/>
    <x v="0"/>
    <x v="0"/>
    <s v="RETENCAO OT"/>
  </r>
  <r>
    <x v="0"/>
    <n v="0"/>
    <n v="0"/>
    <n v="0"/>
    <n v="42240"/>
    <x v="4231"/>
    <x v="0"/>
    <x v="1"/>
    <x v="0"/>
    <s v="80.02.01"/>
    <x v="2"/>
    <x v="2"/>
    <x v="2"/>
    <s v="Retenções Iur"/>
    <s v="80.02.01"/>
    <s v="Retenções Iur"/>
    <s v="80.02.01"/>
    <x v="2"/>
    <x v="0"/>
    <x v="2"/>
    <x v="0"/>
    <x v="1"/>
    <x v="2"/>
    <x v="1"/>
    <x v="0"/>
    <x v="6"/>
    <s v="2023-07-20"/>
    <x v="2"/>
    <n v="42240"/>
    <x v="0"/>
    <m/>
    <x v="0"/>
    <m/>
    <x v="2"/>
    <n v="100474696"/>
    <x v="0"/>
    <x v="0"/>
    <s v="Retenções Iur"/>
    <s v="ORI"/>
    <x v="0"/>
    <s v="RIUR"/>
    <x v="0"/>
    <x v="0"/>
    <x v="0"/>
    <x v="0"/>
    <x v="0"/>
    <x v="0"/>
    <x v="0"/>
    <x v="0"/>
    <x v="0"/>
    <x v="0"/>
    <x v="0"/>
    <s v="Retenções Iur"/>
    <x v="0"/>
    <x v="0"/>
    <x v="0"/>
    <x v="0"/>
    <x v="2"/>
    <x v="0"/>
    <x v="0"/>
    <s v="000000"/>
    <x v="0"/>
    <x v="1"/>
    <x v="0"/>
    <x v="0"/>
    <s v="RETENCAO OT"/>
  </r>
  <r>
    <x v="0"/>
    <n v="0"/>
    <n v="0"/>
    <n v="0"/>
    <n v="200"/>
    <x v="4232"/>
    <x v="0"/>
    <x v="1"/>
    <x v="0"/>
    <s v="80.02.10.28"/>
    <x v="39"/>
    <x v="2"/>
    <x v="2"/>
    <s v="Outros"/>
    <s v="80.02.10"/>
    <s v="Outros"/>
    <s v="80.02.10"/>
    <x v="3"/>
    <x v="0"/>
    <x v="2"/>
    <x v="2"/>
    <x v="1"/>
    <x v="2"/>
    <x v="1"/>
    <x v="0"/>
    <x v="6"/>
    <s v="2023-07-20"/>
    <x v="2"/>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4233"/>
    <x v="0"/>
    <x v="1"/>
    <x v="0"/>
    <s v="80.02.10.03"/>
    <x v="40"/>
    <x v="2"/>
    <x v="2"/>
    <s v="Outros"/>
    <s v="80.02.10"/>
    <s v="Outros"/>
    <s v="80.02.10"/>
    <x v="58"/>
    <x v="0"/>
    <x v="2"/>
    <x v="0"/>
    <x v="1"/>
    <x v="2"/>
    <x v="1"/>
    <x v="0"/>
    <x v="6"/>
    <s v="2023-07-20"/>
    <x v="2"/>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322"/>
    <x v="4234"/>
    <x v="0"/>
    <x v="1"/>
    <x v="0"/>
    <s v="80.02.08"/>
    <x v="41"/>
    <x v="2"/>
    <x v="2"/>
    <s v="Retençoes Compe. Aposentaçao"/>
    <s v="80.02.08"/>
    <s v="Retençoes Compe. Aposentaçao"/>
    <s v="80.02.08"/>
    <x v="59"/>
    <x v="0"/>
    <x v="2"/>
    <x v="14"/>
    <x v="1"/>
    <x v="2"/>
    <x v="1"/>
    <x v="0"/>
    <x v="6"/>
    <s v="2023-07-20"/>
    <x v="2"/>
    <n v="9322"/>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9198"/>
    <x v="4235"/>
    <x v="0"/>
    <x v="1"/>
    <x v="0"/>
    <s v="80.02.10.01"/>
    <x v="6"/>
    <x v="2"/>
    <x v="2"/>
    <s v="Outros"/>
    <s v="80.02.10"/>
    <s v="Outros"/>
    <s v="80.02.10"/>
    <x v="12"/>
    <x v="0"/>
    <x v="2"/>
    <x v="0"/>
    <x v="1"/>
    <x v="2"/>
    <x v="1"/>
    <x v="0"/>
    <x v="6"/>
    <s v="2023-07-20"/>
    <x v="2"/>
    <n v="39198"/>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16000"/>
    <x v="4236"/>
    <x v="0"/>
    <x v="0"/>
    <x v="0"/>
    <s v="01.27.06.72"/>
    <x v="31"/>
    <x v="4"/>
    <x v="5"/>
    <s v="Requalificação Urbana e habitação"/>
    <s v="01.27.06"/>
    <s v="Requalificação Urbana e habitação"/>
    <s v="01.27.06"/>
    <x v="18"/>
    <x v="0"/>
    <x v="0"/>
    <x v="0"/>
    <x v="0"/>
    <x v="1"/>
    <x v="2"/>
    <x v="0"/>
    <x v="5"/>
    <s v="2023-05-31"/>
    <x v="1"/>
    <n v="16000"/>
    <x v="0"/>
    <m/>
    <x v="0"/>
    <m/>
    <x v="471"/>
    <n v="100476163"/>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Empresa Aluminios Calheta PVC, refrente a pagamento dos trabalhos da manutenção substituição de ferrgens das portas nas instalaçoes do Paços do Concelho, confrome anexo."/>
  </r>
  <r>
    <x v="0"/>
    <n v="0"/>
    <n v="0"/>
    <n v="0"/>
    <n v="280830"/>
    <x v="4237"/>
    <x v="0"/>
    <x v="0"/>
    <x v="0"/>
    <s v="03.16.15"/>
    <x v="0"/>
    <x v="0"/>
    <x v="0"/>
    <s v="Direção Financeira"/>
    <s v="03.16.15"/>
    <s v="Direção Financeira"/>
    <s v="03.16.15"/>
    <x v="39"/>
    <x v="0"/>
    <x v="0"/>
    <x v="7"/>
    <x v="0"/>
    <x v="0"/>
    <x v="0"/>
    <x v="0"/>
    <x v="4"/>
    <s v="2023-06-08"/>
    <x v="1"/>
    <n v="280830"/>
    <x v="0"/>
    <m/>
    <x v="0"/>
    <m/>
    <x v="472"/>
    <n v="100477200"/>
    <x v="0"/>
    <x v="0"/>
    <s v="Direção Financeira"/>
    <s v="ORI"/>
    <x v="0"/>
    <m/>
    <x v="0"/>
    <x v="0"/>
    <x v="0"/>
    <x v="0"/>
    <x v="0"/>
    <x v="0"/>
    <x v="0"/>
    <x v="0"/>
    <x v="0"/>
    <x v="0"/>
    <x v="0"/>
    <s v="Direção Financeira"/>
    <x v="0"/>
    <x v="0"/>
    <x v="0"/>
    <x v="0"/>
    <x v="0"/>
    <x v="0"/>
    <x v="0"/>
    <s v="099999"/>
    <x v="0"/>
    <x v="0"/>
    <x v="0"/>
    <x v="0"/>
    <s v="Pagamento a favor T.Com, Tecnologia e Conhecimento, referente prestação de serviço informática nas instalação da CMSM, conforme documento em anexo. "/>
  </r>
  <r>
    <x v="0"/>
    <n v="0"/>
    <n v="0"/>
    <n v="0"/>
    <n v="8050"/>
    <x v="4238"/>
    <x v="0"/>
    <x v="0"/>
    <x v="0"/>
    <s v="03.16.15"/>
    <x v="0"/>
    <x v="0"/>
    <x v="0"/>
    <s v="Direção Financeira"/>
    <s v="03.16.15"/>
    <s v="Direção Financeira"/>
    <s v="03.16.15"/>
    <x v="60"/>
    <x v="0"/>
    <x v="0"/>
    <x v="0"/>
    <x v="0"/>
    <x v="0"/>
    <x v="0"/>
    <x v="0"/>
    <x v="4"/>
    <s v="2023-06-14"/>
    <x v="1"/>
    <n v="8050"/>
    <x v="0"/>
    <m/>
    <x v="0"/>
    <m/>
    <x v="282"/>
    <n v="100393611"/>
    <x v="0"/>
    <x v="0"/>
    <s v="Direção Financeira"/>
    <s v="ORI"/>
    <x v="0"/>
    <m/>
    <x v="0"/>
    <x v="0"/>
    <x v="0"/>
    <x v="0"/>
    <x v="0"/>
    <x v="0"/>
    <x v="0"/>
    <x v="0"/>
    <x v="0"/>
    <x v="0"/>
    <x v="0"/>
    <s v="Direção Financeira"/>
    <x v="0"/>
    <x v="0"/>
    <x v="0"/>
    <x v="0"/>
    <x v="0"/>
    <x v="0"/>
    <x v="0"/>
    <s v="000000"/>
    <x v="0"/>
    <x v="0"/>
    <x v="0"/>
    <x v="0"/>
    <s v="Pagamento a favor da CASA GUGA, pela a aquisição de 1 Bomba de Água, destinado a viatura afeto a proteção civil ST-29-MJ da CMSM, conforme anexo. "/>
  </r>
  <r>
    <x v="0"/>
    <n v="0"/>
    <n v="0"/>
    <n v="0"/>
    <n v="500"/>
    <x v="4239"/>
    <x v="0"/>
    <x v="1"/>
    <x v="0"/>
    <s v="80.02.10.20"/>
    <x v="18"/>
    <x v="2"/>
    <x v="2"/>
    <s v="Outros"/>
    <s v="80.02.10"/>
    <s v="Outros"/>
    <s v="80.02.10"/>
    <x v="3"/>
    <x v="0"/>
    <x v="2"/>
    <x v="2"/>
    <x v="1"/>
    <x v="2"/>
    <x v="1"/>
    <x v="0"/>
    <x v="6"/>
    <s v="2023-07-20"/>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4947"/>
    <x v="4240"/>
    <x v="0"/>
    <x v="1"/>
    <x v="0"/>
    <s v="80.02.10.26"/>
    <x v="3"/>
    <x v="2"/>
    <x v="2"/>
    <s v="Outros"/>
    <s v="80.02.10"/>
    <s v="Outros"/>
    <s v="80.02.10"/>
    <x v="3"/>
    <x v="0"/>
    <x v="2"/>
    <x v="2"/>
    <x v="1"/>
    <x v="2"/>
    <x v="1"/>
    <x v="0"/>
    <x v="6"/>
    <s v="2023-07-20"/>
    <x v="2"/>
    <n v="4947"/>
    <x v="0"/>
    <m/>
    <x v="0"/>
    <m/>
    <x v="3"/>
    <n v="100479277"/>
    <x v="0"/>
    <x v="0"/>
    <s v="Retenção Sansung"/>
    <s v="ORI"/>
    <x v="0"/>
    <s v="RS"/>
    <x v="0"/>
    <x v="0"/>
    <x v="0"/>
    <x v="0"/>
    <x v="0"/>
    <x v="0"/>
    <x v="0"/>
    <x v="0"/>
    <x v="0"/>
    <x v="0"/>
    <x v="0"/>
    <s v="Retenção Sansung"/>
    <x v="0"/>
    <x v="0"/>
    <x v="0"/>
    <x v="0"/>
    <x v="2"/>
    <x v="0"/>
    <x v="0"/>
    <s v="000000"/>
    <x v="0"/>
    <x v="1"/>
    <x v="0"/>
    <x v="0"/>
    <s v="RETENCAO OT"/>
  </r>
  <r>
    <x v="0"/>
    <n v="0"/>
    <n v="0"/>
    <n v="0"/>
    <n v="7994"/>
    <x v="4241"/>
    <x v="0"/>
    <x v="1"/>
    <x v="0"/>
    <s v="80.02.01"/>
    <x v="2"/>
    <x v="2"/>
    <x v="2"/>
    <s v="Retenções Iur"/>
    <s v="80.02.01"/>
    <s v="Retenções Iur"/>
    <s v="80.02.01"/>
    <x v="2"/>
    <x v="0"/>
    <x v="2"/>
    <x v="0"/>
    <x v="1"/>
    <x v="2"/>
    <x v="1"/>
    <x v="0"/>
    <x v="6"/>
    <s v="2023-07-20"/>
    <x v="2"/>
    <n v="7994"/>
    <x v="0"/>
    <m/>
    <x v="0"/>
    <m/>
    <x v="2"/>
    <n v="100474696"/>
    <x v="0"/>
    <x v="0"/>
    <s v="Retenções Iur"/>
    <s v="ORI"/>
    <x v="0"/>
    <s v="RIUR"/>
    <x v="0"/>
    <x v="0"/>
    <x v="0"/>
    <x v="0"/>
    <x v="0"/>
    <x v="0"/>
    <x v="0"/>
    <x v="0"/>
    <x v="0"/>
    <x v="0"/>
    <x v="0"/>
    <s v="Retenções Iur"/>
    <x v="0"/>
    <x v="0"/>
    <x v="0"/>
    <x v="0"/>
    <x v="2"/>
    <x v="0"/>
    <x v="0"/>
    <s v="000000"/>
    <x v="0"/>
    <x v="1"/>
    <x v="0"/>
    <x v="0"/>
    <s v="RETENCAO OT"/>
  </r>
  <r>
    <x v="0"/>
    <n v="0"/>
    <n v="0"/>
    <n v="0"/>
    <n v="8233"/>
    <x v="4242"/>
    <x v="0"/>
    <x v="1"/>
    <x v="0"/>
    <s v="80.02.10.21"/>
    <x v="60"/>
    <x v="2"/>
    <x v="2"/>
    <s v="Outros"/>
    <s v="80.02.10"/>
    <s v="Outros"/>
    <s v="80.02.10"/>
    <x v="73"/>
    <x v="0"/>
    <x v="2"/>
    <x v="0"/>
    <x v="1"/>
    <x v="2"/>
    <x v="1"/>
    <x v="0"/>
    <x v="6"/>
    <s v="2023-07-20"/>
    <x v="2"/>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4243"/>
    <x v="0"/>
    <x v="1"/>
    <x v="0"/>
    <s v="80.02.10.03"/>
    <x v="40"/>
    <x v="2"/>
    <x v="2"/>
    <s v="Outros"/>
    <s v="80.02.10"/>
    <s v="Outros"/>
    <s v="80.02.10"/>
    <x v="58"/>
    <x v="0"/>
    <x v="2"/>
    <x v="0"/>
    <x v="1"/>
    <x v="2"/>
    <x v="1"/>
    <x v="0"/>
    <x v="6"/>
    <s v="2023-07-20"/>
    <x v="2"/>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7605"/>
    <x v="4244"/>
    <x v="0"/>
    <x v="1"/>
    <x v="0"/>
    <s v="80.02.10.01"/>
    <x v="6"/>
    <x v="2"/>
    <x v="2"/>
    <s v="Outros"/>
    <s v="80.02.10"/>
    <s v="Outros"/>
    <s v="80.02.10"/>
    <x v="12"/>
    <x v="0"/>
    <x v="2"/>
    <x v="0"/>
    <x v="1"/>
    <x v="2"/>
    <x v="1"/>
    <x v="0"/>
    <x v="6"/>
    <s v="2023-07-20"/>
    <x v="2"/>
    <n v="9760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587"/>
    <x v="4245"/>
    <x v="0"/>
    <x v="1"/>
    <x v="0"/>
    <s v="80.02.10.02"/>
    <x v="7"/>
    <x v="2"/>
    <x v="2"/>
    <s v="Outros"/>
    <s v="80.02.10"/>
    <s v="Outros"/>
    <s v="80.02.10"/>
    <x v="13"/>
    <x v="0"/>
    <x v="2"/>
    <x v="0"/>
    <x v="1"/>
    <x v="2"/>
    <x v="1"/>
    <x v="0"/>
    <x v="6"/>
    <s v="2023-07-20"/>
    <x v="2"/>
    <n v="2587"/>
    <x v="0"/>
    <m/>
    <x v="0"/>
    <m/>
    <x v="7"/>
    <n v="100474707"/>
    <x v="0"/>
    <x v="0"/>
    <s v="Retençoes STAPS"/>
    <s v="ORI"/>
    <x v="0"/>
    <s v="RSND"/>
    <x v="0"/>
    <x v="0"/>
    <x v="0"/>
    <x v="0"/>
    <x v="0"/>
    <x v="0"/>
    <x v="0"/>
    <x v="0"/>
    <x v="0"/>
    <x v="0"/>
    <x v="0"/>
    <s v="Retençoes STAPS"/>
    <x v="0"/>
    <x v="0"/>
    <x v="0"/>
    <x v="0"/>
    <x v="2"/>
    <x v="0"/>
    <x v="0"/>
    <s v="000000"/>
    <x v="0"/>
    <x v="1"/>
    <x v="0"/>
    <x v="0"/>
    <s v="RETENCAO OT"/>
  </r>
  <r>
    <x v="0"/>
    <n v="0"/>
    <n v="0"/>
    <n v="0"/>
    <n v="196"/>
    <x v="4246"/>
    <x v="0"/>
    <x v="1"/>
    <x v="0"/>
    <s v="80.02.10.23"/>
    <x v="37"/>
    <x v="2"/>
    <x v="2"/>
    <s v="Outros"/>
    <s v="80.02.10"/>
    <s v="Outros"/>
    <s v="80.02.10"/>
    <x v="13"/>
    <x v="0"/>
    <x v="2"/>
    <x v="0"/>
    <x v="1"/>
    <x v="2"/>
    <x v="1"/>
    <x v="0"/>
    <x v="6"/>
    <s v="2023-07-20"/>
    <x v="2"/>
    <n v="196"/>
    <x v="0"/>
    <m/>
    <x v="0"/>
    <m/>
    <x v="82"/>
    <n v="100478986"/>
    <x v="0"/>
    <x v="0"/>
    <s v="Retenções SISCAP"/>
    <s v="ORI"/>
    <x v="0"/>
    <s v="SISCAP"/>
    <x v="0"/>
    <x v="0"/>
    <x v="0"/>
    <x v="0"/>
    <x v="0"/>
    <x v="0"/>
    <x v="0"/>
    <x v="0"/>
    <x v="0"/>
    <x v="0"/>
    <x v="0"/>
    <s v="Retenções SISCAP"/>
    <x v="0"/>
    <x v="0"/>
    <x v="0"/>
    <x v="0"/>
    <x v="2"/>
    <x v="0"/>
    <x v="0"/>
    <s v="000000"/>
    <x v="0"/>
    <x v="1"/>
    <x v="0"/>
    <x v="0"/>
    <s v="RETENCAO OT"/>
  </r>
  <r>
    <x v="0"/>
    <n v="0"/>
    <n v="0"/>
    <n v="0"/>
    <n v="2064"/>
    <x v="4247"/>
    <x v="0"/>
    <x v="1"/>
    <x v="0"/>
    <s v="80.02.10.24"/>
    <x v="38"/>
    <x v="2"/>
    <x v="2"/>
    <s v="Outros"/>
    <s v="80.02.10"/>
    <s v="Outros"/>
    <s v="80.02.10"/>
    <x v="13"/>
    <x v="0"/>
    <x v="2"/>
    <x v="0"/>
    <x v="1"/>
    <x v="2"/>
    <x v="1"/>
    <x v="0"/>
    <x v="6"/>
    <s v="2023-07-20"/>
    <x v="2"/>
    <n v="2064"/>
    <x v="0"/>
    <m/>
    <x v="0"/>
    <m/>
    <x v="51"/>
    <n v="100478987"/>
    <x v="0"/>
    <x v="0"/>
    <s v="Retenções SIACSA"/>
    <s v="ORI"/>
    <x v="0"/>
    <s v="SIACSA"/>
    <x v="0"/>
    <x v="0"/>
    <x v="0"/>
    <x v="0"/>
    <x v="0"/>
    <x v="0"/>
    <x v="0"/>
    <x v="0"/>
    <x v="0"/>
    <x v="0"/>
    <x v="0"/>
    <s v="Retenções SIACSA"/>
    <x v="0"/>
    <x v="0"/>
    <x v="0"/>
    <x v="0"/>
    <x v="2"/>
    <x v="0"/>
    <x v="0"/>
    <s v="000000"/>
    <x v="0"/>
    <x v="1"/>
    <x v="0"/>
    <x v="0"/>
    <s v="RETENCAO OT"/>
  </r>
  <r>
    <x v="0"/>
    <n v="0"/>
    <n v="0"/>
    <n v="0"/>
    <n v="34531"/>
    <x v="4248"/>
    <x v="0"/>
    <x v="1"/>
    <x v="0"/>
    <s v="80.02.10.26"/>
    <x v="3"/>
    <x v="2"/>
    <x v="2"/>
    <s v="Outros"/>
    <s v="80.02.10"/>
    <s v="Outros"/>
    <s v="80.02.10"/>
    <x v="3"/>
    <x v="0"/>
    <x v="2"/>
    <x v="2"/>
    <x v="1"/>
    <x v="2"/>
    <x v="1"/>
    <x v="0"/>
    <x v="6"/>
    <s v="2023-07-20"/>
    <x v="2"/>
    <n v="34531"/>
    <x v="0"/>
    <m/>
    <x v="0"/>
    <m/>
    <x v="3"/>
    <n v="100479277"/>
    <x v="0"/>
    <x v="0"/>
    <s v="Retenção Sansung"/>
    <s v="ORI"/>
    <x v="0"/>
    <s v="RS"/>
    <x v="0"/>
    <x v="0"/>
    <x v="0"/>
    <x v="0"/>
    <x v="0"/>
    <x v="0"/>
    <x v="0"/>
    <x v="0"/>
    <x v="0"/>
    <x v="0"/>
    <x v="0"/>
    <s v="Retenção Sansung"/>
    <x v="0"/>
    <x v="0"/>
    <x v="0"/>
    <x v="0"/>
    <x v="2"/>
    <x v="0"/>
    <x v="0"/>
    <s v="000000"/>
    <x v="0"/>
    <x v="1"/>
    <x v="0"/>
    <x v="0"/>
    <s v="RETENCAO OT"/>
  </r>
  <r>
    <x v="0"/>
    <n v="0"/>
    <n v="0"/>
    <n v="0"/>
    <n v="4405"/>
    <x v="4249"/>
    <x v="0"/>
    <x v="1"/>
    <x v="0"/>
    <s v="80.02.01"/>
    <x v="2"/>
    <x v="2"/>
    <x v="2"/>
    <s v="Retenções Iur"/>
    <s v="80.02.01"/>
    <s v="Retenções Iur"/>
    <s v="80.02.01"/>
    <x v="2"/>
    <x v="0"/>
    <x v="2"/>
    <x v="0"/>
    <x v="1"/>
    <x v="2"/>
    <x v="1"/>
    <x v="0"/>
    <x v="6"/>
    <s v="2023-07-20"/>
    <x v="2"/>
    <n v="4405"/>
    <x v="0"/>
    <m/>
    <x v="0"/>
    <m/>
    <x v="2"/>
    <n v="100474696"/>
    <x v="0"/>
    <x v="0"/>
    <s v="Retenções Iur"/>
    <s v="ORI"/>
    <x v="0"/>
    <s v="RIUR"/>
    <x v="0"/>
    <x v="0"/>
    <x v="0"/>
    <x v="0"/>
    <x v="0"/>
    <x v="0"/>
    <x v="0"/>
    <x v="0"/>
    <x v="0"/>
    <x v="0"/>
    <x v="0"/>
    <s v="Retenções Iur"/>
    <x v="0"/>
    <x v="0"/>
    <x v="0"/>
    <x v="0"/>
    <x v="2"/>
    <x v="0"/>
    <x v="0"/>
    <s v="000000"/>
    <x v="0"/>
    <x v="1"/>
    <x v="0"/>
    <x v="0"/>
    <s v="RETENCAO OT"/>
  </r>
  <r>
    <x v="0"/>
    <n v="0"/>
    <n v="0"/>
    <n v="0"/>
    <n v="5446"/>
    <x v="4250"/>
    <x v="0"/>
    <x v="1"/>
    <x v="0"/>
    <s v="80.02.10.01"/>
    <x v="6"/>
    <x v="2"/>
    <x v="2"/>
    <s v="Outros"/>
    <s v="80.02.10"/>
    <s v="Outros"/>
    <s v="80.02.10"/>
    <x v="12"/>
    <x v="0"/>
    <x v="2"/>
    <x v="0"/>
    <x v="1"/>
    <x v="2"/>
    <x v="1"/>
    <x v="0"/>
    <x v="6"/>
    <s v="2023-07-20"/>
    <x v="2"/>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3"/>
    <x v="4251"/>
    <x v="0"/>
    <x v="1"/>
    <x v="0"/>
    <s v="80.02.01"/>
    <x v="2"/>
    <x v="2"/>
    <x v="2"/>
    <s v="Retenções Iur"/>
    <s v="80.02.01"/>
    <s v="Retenções Iur"/>
    <s v="80.02.01"/>
    <x v="2"/>
    <x v="0"/>
    <x v="2"/>
    <x v="0"/>
    <x v="1"/>
    <x v="2"/>
    <x v="1"/>
    <x v="0"/>
    <x v="6"/>
    <s v="2023-07-20"/>
    <x v="2"/>
    <n v="113"/>
    <x v="0"/>
    <m/>
    <x v="0"/>
    <m/>
    <x v="2"/>
    <n v="100474696"/>
    <x v="0"/>
    <x v="0"/>
    <s v="Retenções Iur"/>
    <s v="ORI"/>
    <x v="0"/>
    <s v="RIUR"/>
    <x v="0"/>
    <x v="0"/>
    <x v="0"/>
    <x v="0"/>
    <x v="0"/>
    <x v="0"/>
    <x v="0"/>
    <x v="0"/>
    <x v="0"/>
    <x v="0"/>
    <x v="0"/>
    <s v="Retenções Iur"/>
    <x v="0"/>
    <x v="0"/>
    <x v="0"/>
    <x v="0"/>
    <x v="2"/>
    <x v="0"/>
    <x v="0"/>
    <s v="000000"/>
    <x v="0"/>
    <x v="1"/>
    <x v="0"/>
    <x v="0"/>
    <s v="RETENCAO OT"/>
  </r>
  <r>
    <x v="0"/>
    <n v="0"/>
    <n v="0"/>
    <n v="0"/>
    <n v="84335"/>
    <x v="4252"/>
    <x v="0"/>
    <x v="1"/>
    <x v="0"/>
    <s v="80.02.10.01"/>
    <x v="6"/>
    <x v="2"/>
    <x v="2"/>
    <s v="Outros"/>
    <s v="80.02.10"/>
    <s v="Outros"/>
    <s v="80.02.10"/>
    <x v="12"/>
    <x v="0"/>
    <x v="2"/>
    <x v="0"/>
    <x v="1"/>
    <x v="2"/>
    <x v="1"/>
    <x v="0"/>
    <x v="6"/>
    <s v="2023-07-20"/>
    <x v="2"/>
    <n v="8433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003"/>
    <x v="4253"/>
    <x v="0"/>
    <x v="1"/>
    <x v="0"/>
    <s v="80.02.10.02"/>
    <x v="7"/>
    <x v="2"/>
    <x v="2"/>
    <s v="Outros"/>
    <s v="80.02.10"/>
    <s v="Outros"/>
    <s v="80.02.10"/>
    <x v="13"/>
    <x v="0"/>
    <x v="2"/>
    <x v="0"/>
    <x v="1"/>
    <x v="2"/>
    <x v="1"/>
    <x v="0"/>
    <x v="6"/>
    <s v="2023-07-20"/>
    <x v="2"/>
    <n v="4003"/>
    <x v="0"/>
    <m/>
    <x v="0"/>
    <m/>
    <x v="7"/>
    <n v="100474707"/>
    <x v="0"/>
    <x v="0"/>
    <s v="Retençoes STAPS"/>
    <s v="ORI"/>
    <x v="0"/>
    <s v="RSND"/>
    <x v="0"/>
    <x v="0"/>
    <x v="0"/>
    <x v="0"/>
    <x v="0"/>
    <x v="0"/>
    <x v="0"/>
    <x v="0"/>
    <x v="0"/>
    <x v="0"/>
    <x v="0"/>
    <s v="Retençoes STAPS"/>
    <x v="0"/>
    <x v="0"/>
    <x v="0"/>
    <x v="0"/>
    <x v="2"/>
    <x v="0"/>
    <x v="0"/>
    <s v="000000"/>
    <x v="0"/>
    <x v="1"/>
    <x v="0"/>
    <x v="0"/>
    <s v="RETENCAO OT"/>
  </r>
  <r>
    <x v="0"/>
    <n v="0"/>
    <n v="0"/>
    <n v="0"/>
    <n v="281"/>
    <x v="4254"/>
    <x v="0"/>
    <x v="1"/>
    <x v="0"/>
    <s v="80.02.10.24"/>
    <x v="38"/>
    <x v="2"/>
    <x v="2"/>
    <s v="Outros"/>
    <s v="80.02.10"/>
    <s v="Outros"/>
    <s v="80.02.10"/>
    <x v="13"/>
    <x v="0"/>
    <x v="2"/>
    <x v="0"/>
    <x v="1"/>
    <x v="2"/>
    <x v="1"/>
    <x v="0"/>
    <x v="6"/>
    <s v="2023-07-20"/>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4255"/>
    <x v="0"/>
    <x v="1"/>
    <x v="0"/>
    <s v="80.02.10.26"/>
    <x v="3"/>
    <x v="2"/>
    <x v="2"/>
    <s v="Outros"/>
    <s v="80.02.10"/>
    <s v="Outros"/>
    <s v="80.02.10"/>
    <x v="3"/>
    <x v="0"/>
    <x v="2"/>
    <x v="2"/>
    <x v="1"/>
    <x v="2"/>
    <x v="1"/>
    <x v="0"/>
    <x v="6"/>
    <s v="2023-07-20"/>
    <x v="2"/>
    <n v="4291"/>
    <x v="0"/>
    <m/>
    <x v="0"/>
    <m/>
    <x v="3"/>
    <n v="100479277"/>
    <x v="0"/>
    <x v="0"/>
    <s v="Retenção Sansung"/>
    <s v="ORI"/>
    <x v="0"/>
    <s v="RS"/>
    <x v="0"/>
    <x v="0"/>
    <x v="0"/>
    <x v="0"/>
    <x v="0"/>
    <x v="0"/>
    <x v="0"/>
    <x v="0"/>
    <x v="0"/>
    <x v="0"/>
    <x v="0"/>
    <s v="Retenção Sansung"/>
    <x v="0"/>
    <x v="0"/>
    <x v="0"/>
    <x v="0"/>
    <x v="2"/>
    <x v="0"/>
    <x v="0"/>
    <s v="000000"/>
    <x v="0"/>
    <x v="1"/>
    <x v="0"/>
    <x v="0"/>
    <s v="RETENCAO OT"/>
  </r>
  <r>
    <x v="0"/>
    <n v="0"/>
    <n v="0"/>
    <n v="0"/>
    <n v="14979"/>
    <x v="4256"/>
    <x v="0"/>
    <x v="1"/>
    <x v="0"/>
    <s v="80.02.01"/>
    <x v="2"/>
    <x v="2"/>
    <x v="2"/>
    <s v="Retenções Iur"/>
    <s v="80.02.01"/>
    <s v="Retenções Iur"/>
    <s v="80.02.01"/>
    <x v="2"/>
    <x v="0"/>
    <x v="2"/>
    <x v="0"/>
    <x v="1"/>
    <x v="2"/>
    <x v="1"/>
    <x v="0"/>
    <x v="6"/>
    <s v="2023-07-20"/>
    <x v="2"/>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4257"/>
    <x v="0"/>
    <x v="1"/>
    <x v="0"/>
    <s v="80.02.10.01"/>
    <x v="6"/>
    <x v="2"/>
    <x v="2"/>
    <s v="Outros"/>
    <s v="80.02.10"/>
    <s v="Outros"/>
    <s v="80.02.10"/>
    <x v="12"/>
    <x v="0"/>
    <x v="2"/>
    <x v="0"/>
    <x v="1"/>
    <x v="2"/>
    <x v="1"/>
    <x v="0"/>
    <x v="6"/>
    <s v="2023-07-20"/>
    <x v="2"/>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13"/>
    <x v="4258"/>
    <x v="0"/>
    <x v="1"/>
    <x v="0"/>
    <s v="80.02.01"/>
    <x v="2"/>
    <x v="2"/>
    <x v="2"/>
    <s v="Retenções Iur"/>
    <s v="80.02.01"/>
    <s v="Retenções Iur"/>
    <s v="80.02.01"/>
    <x v="2"/>
    <x v="0"/>
    <x v="2"/>
    <x v="0"/>
    <x v="1"/>
    <x v="2"/>
    <x v="1"/>
    <x v="0"/>
    <x v="6"/>
    <s v="2023-07-20"/>
    <x v="2"/>
    <n v="1213"/>
    <x v="0"/>
    <m/>
    <x v="0"/>
    <m/>
    <x v="2"/>
    <n v="100474696"/>
    <x v="0"/>
    <x v="0"/>
    <s v="Retenções Iur"/>
    <s v="ORI"/>
    <x v="0"/>
    <s v="RIUR"/>
    <x v="0"/>
    <x v="0"/>
    <x v="0"/>
    <x v="0"/>
    <x v="0"/>
    <x v="0"/>
    <x v="0"/>
    <x v="0"/>
    <x v="0"/>
    <x v="0"/>
    <x v="0"/>
    <s v="Retenções Iur"/>
    <x v="0"/>
    <x v="0"/>
    <x v="0"/>
    <x v="0"/>
    <x v="2"/>
    <x v="0"/>
    <x v="0"/>
    <s v="000000"/>
    <x v="0"/>
    <x v="1"/>
    <x v="0"/>
    <x v="0"/>
    <s v="RETENCAO OT"/>
  </r>
  <r>
    <x v="0"/>
    <n v="0"/>
    <n v="0"/>
    <n v="0"/>
    <n v="7798"/>
    <x v="4259"/>
    <x v="0"/>
    <x v="1"/>
    <x v="0"/>
    <s v="80.02.10.01"/>
    <x v="6"/>
    <x v="2"/>
    <x v="2"/>
    <s v="Outros"/>
    <s v="80.02.10"/>
    <s v="Outros"/>
    <s v="80.02.10"/>
    <x v="12"/>
    <x v="0"/>
    <x v="2"/>
    <x v="0"/>
    <x v="1"/>
    <x v="2"/>
    <x v="1"/>
    <x v="0"/>
    <x v="6"/>
    <s v="2023-07-20"/>
    <x v="2"/>
    <n v="77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4260"/>
    <x v="0"/>
    <x v="1"/>
    <x v="0"/>
    <s v="80.02.10.23"/>
    <x v="37"/>
    <x v="2"/>
    <x v="2"/>
    <s v="Outros"/>
    <s v="80.02.10"/>
    <s v="Outros"/>
    <s v="80.02.10"/>
    <x v="13"/>
    <x v="0"/>
    <x v="2"/>
    <x v="0"/>
    <x v="1"/>
    <x v="2"/>
    <x v="1"/>
    <x v="0"/>
    <x v="6"/>
    <s v="2023-07-20"/>
    <x v="2"/>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4261"/>
    <x v="0"/>
    <x v="1"/>
    <x v="0"/>
    <s v="80.02.10.24"/>
    <x v="38"/>
    <x v="2"/>
    <x v="2"/>
    <s v="Outros"/>
    <s v="80.02.10"/>
    <s v="Outros"/>
    <s v="80.02.10"/>
    <x v="13"/>
    <x v="0"/>
    <x v="2"/>
    <x v="0"/>
    <x v="1"/>
    <x v="2"/>
    <x v="1"/>
    <x v="0"/>
    <x v="6"/>
    <s v="2023-07-20"/>
    <x v="2"/>
    <n v="758"/>
    <x v="0"/>
    <m/>
    <x v="0"/>
    <m/>
    <x v="51"/>
    <n v="100478987"/>
    <x v="0"/>
    <x v="0"/>
    <s v="Retenções SIACSA"/>
    <s v="ORI"/>
    <x v="0"/>
    <s v="SIACSA"/>
    <x v="0"/>
    <x v="0"/>
    <x v="0"/>
    <x v="0"/>
    <x v="0"/>
    <x v="0"/>
    <x v="0"/>
    <x v="0"/>
    <x v="0"/>
    <x v="0"/>
    <x v="0"/>
    <s v="Retenções SIACSA"/>
    <x v="0"/>
    <x v="0"/>
    <x v="0"/>
    <x v="0"/>
    <x v="2"/>
    <x v="0"/>
    <x v="0"/>
    <s v="000000"/>
    <x v="0"/>
    <x v="1"/>
    <x v="0"/>
    <x v="0"/>
    <s v="RETENCAO OT"/>
  </r>
  <r>
    <x v="0"/>
    <n v="0"/>
    <n v="0"/>
    <n v="0"/>
    <n v="10834"/>
    <x v="4262"/>
    <x v="0"/>
    <x v="1"/>
    <x v="0"/>
    <s v="80.02.01"/>
    <x v="2"/>
    <x v="2"/>
    <x v="2"/>
    <s v="Retenções Iur"/>
    <s v="80.02.01"/>
    <s v="Retenções Iur"/>
    <s v="80.02.01"/>
    <x v="2"/>
    <x v="0"/>
    <x v="2"/>
    <x v="0"/>
    <x v="1"/>
    <x v="2"/>
    <x v="1"/>
    <x v="0"/>
    <x v="6"/>
    <s v="2023-07-20"/>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4263"/>
    <x v="0"/>
    <x v="1"/>
    <x v="0"/>
    <s v="80.02.10.01"/>
    <x v="6"/>
    <x v="2"/>
    <x v="2"/>
    <s v="Outros"/>
    <s v="80.02.10"/>
    <s v="Outros"/>
    <s v="80.02.10"/>
    <x v="12"/>
    <x v="0"/>
    <x v="2"/>
    <x v="0"/>
    <x v="1"/>
    <x v="2"/>
    <x v="1"/>
    <x v="0"/>
    <x v="6"/>
    <s v="2023-07-20"/>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4264"/>
    <x v="0"/>
    <x v="1"/>
    <x v="0"/>
    <s v="80.02.10.26"/>
    <x v="3"/>
    <x v="2"/>
    <x v="2"/>
    <s v="Outros"/>
    <s v="80.02.10"/>
    <s v="Outros"/>
    <s v="80.02.10"/>
    <x v="3"/>
    <x v="0"/>
    <x v="2"/>
    <x v="2"/>
    <x v="1"/>
    <x v="2"/>
    <x v="1"/>
    <x v="0"/>
    <x v="6"/>
    <s v="2023-07-20"/>
    <x v="2"/>
    <n v="4858"/>
    <x v="0"/>
    <m/>
    <x v="0"/>
    <m/>
    <x v="3"/>
    <n v="100479277"/>
    <x v="0"/>
    <x v="0"/>
    <s v="Retenção Sansung"/>
    <s v="ORI"/>
    <x v="0"/>
    <s v="RS"/>
    <x v="0"/>
    <x v="0"/>
    <x v="0"/>
    <x v="0"/>
    <x v="0"/>
    <x v="0"/>
    <x v="0"/>
    <x v="0"/>
    <x v="0"/>
    <x v="0"/>
    <x v="0"/>
    <s v="Retenção Sansung"/>
    <x v="0"/>
    <x v="0"/>
    <x v="0"/>
    <x v="0"/>
    <x v="2"/>
    <x v="0"/>
    <x v="0"/>
    <s v="000000"/>
    <x v="0"/>
    <x v="1"/>
    <x v="0"/>
    <x v="0"/>
    <s v="RETENCAO OT"/>
  </r>
  <r>
    <x v="0"/>
    <n v="0"/>
    <n v="0"/>
    <n v="0"/>
    <n v="14979"/>
    <x v="4265"/>
    <x v="0"/>
    <x v="1"/>
    <x v="0"/>
    <s v="80.02.01"/>
    <x v="2"/>
    <x v="2"/>
    <x v="2"/>
    <s v="Retenções Iur"/>
    <s v="80.02.01"/>
    <s v="Retenções Iur"/>
    <s v="80.02.01"/>
    <x v="2"/>
    <x v="0"/>
    <x v="2"/>
    <x v="0"/>
    <x v="1"/>
    <x v="2"/>
    <x v="1"/>
    <x v="0"/>
    <x v="6"/>
    <s v="2023-07-20"/>
    <x v="2"/>
    <n v="14979"/>
    <x v="0"/>
    <m/>
    <x v="0"/>
    <m/>
    <x v="2"/>
    <n v="100474696"/>
    <x v="0"/>
    <x v="0"/>
    <s v="Retenções Iur"/>
    <s v="ORI"/>
    <x v="0"/>
    <s v="RIUR"/>
    <x v="0"/>
    <x v="0"/>
    <x v="0"/>
    <x v="0"/>
    <x v="0"/>
    <x v="0"/>
    <x v="0"/>
    <x v="0"/>
    <x v="0"/>
    <x v="0"/>
    <x v="0"/>
    <s v="Retenções Iur"/>
    <x v="0"/>
    <x v="0"/>
    <x v="0"/>
    <x v="0"/>
    <x v="2"/>
    <x v="0"/>
    <x v="0"/>
    <s v="000000"/>
    <x v="0"/>
    <x v="1"/>
    <x v="0"/>
    <x v="0"/>
    <s v="RETENCAO OT"/>
  </r>
  <r>
    <x v="0"/>
    <n v="0"/>
    <n v="0"/>
    <n v="0"/>
    <n v="14827"/>
    <x v="4266"/>
    <x v="0"/>
    <x v="1"/>
    <x v="0"/>
    <s v="80.02.10.01"/>
    <x v="6"/>
    <x v="2"/>
    <x v="2"/>
    <s v="Outros"/>
    <s v="80.02.10"/>
    <s v="Outros"/>
    <s v="80.02.10"/>
    <x v="12"/>
    <x v="0"/>
    <x v="2"/>
    <x v="0"/>
    <x v="1"/>
    <x v="2"/>
    <x v="1"/>
    <x v="0"/>
    <x v="6"/>
    <s v="2023-07-20"/>
    <x v="2"/>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4267"/>
    <x v="0"/>
    <x v="1"/>
    <x v="0"/>
    <s v="80.02.10.20"/>
    <x v="18"/>
    <x v="2"/>
    <x v="2"/>
    <s v="Outros"/>
    <s v="80.02.10"/>
    <s v="Outros"/>
    <s v="80.02.10"/>
    <x v="3"/>
    <x v="0"/>
    <x v="2"/>
    <x v="2"/>
    <x v="1"/>
    <x v="2"/>
    <x v="1"/>
    <x v="0"/>
    <x v="6"/>
    <s v="2023-07-20"/>
    <x v="2"/>
    <n v="500"/>
    <x v="0"/>
    <m/>
    <x v="0"/>
    <m/>
    <x v="21"/>
    <n v="100477977"/>
    <x v="0"/>
    <x v="0"/>
    <s v="Retenções CVMovel"/>
    <s v="ORI"/>
    <x v="0"/>
    <s v="RT"/>
    <x v="0"/>
    <x v="0"/>
    <x v="0"/>
    <x v="0"/>
    <x v="0"/>
    <x v="0"/>
    <x v="0"/>
    <x v="0"/>
    <x v="0"/>
    <x v="0"/>
    <x v="0"/>
    <s v="Retenções CVMovel"/>
    <x v="0"/>
    <x v="0"/>
    <x v="0"/>
    <x v="0"/>
    <x v="2"/>
    <x v="0"/>
    <x v="0"/>
    <s v="000000"/>
    <x v="0"/>
    <x v="1"/>
    <x v="0"/>
    <x v="0"/>
    <s v="RETENCAO OT"/>
  </r>
  <r>
    <x v="0"/>
    <n v="0"/>
    <n v="0"/>
    <n v="0"/>
    <n v="15239"/>
    <x v="4268"/>
    <x v="0"/>
    <x v="1"/>
    <x v="0"/>
    <s v="80.02.01"/>
    <x v="2"/>
    <x v="2"/>
    <x v="2"/>
    <s v="Retenções Iur"/>
    <s v="80.02.01"/>
    <s v="Retenções Iur"/>
    <s v="80.02.01"/>
    <x v="2"/>
    <x v="0"/>
    <x v="2"/>
    <x v="0"/>
    <x v="1"/>
    <x v="2"/>
    <x v="1"/>
    <x v="0"/>
    <x v="6"/>
    <s v="2023-07-20"/>
    <x v="2"/>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4269"/>
    <x v="0"/>
    <x v="1"/>
    <x v="0"/>
    <s v="80.02.10.01"/>
    <x v="6"/>
    <x v="2"/>
    <x v="2"/>
    <s v="Outros"/>
    <s v="80.02.10"/>
    <s v="Outros"/>
    <s v="80.02.10"/>
    <x v="12"/>
    <x v="0"/>
    <x v="2"/>
    <x v="0"/>
    <x v="1"/>
    <x v="2"/>
    <x v="1"/>
    <x v="0"/>
    <x v="6"/>
    <s v="2023-07-20"/>
    <x v="2"/>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6000"/>
    <x v="4270"/>
    <x v="0"/>
    <x v="0"/>
    <x v="0"/>
    <s v="03.16.15"/>
    <x v="0"/>
    <x v="0"/>
    <x v="0"/>
    <s v="Direção Financeira"/>
    <s v="03.16.15"/>
    <s v="Direção Financeira"/>
    <s v="03.16.15"/>
    <x v="38"/>
    <x v="0"/>
    <x v="0"/>
    <x v="7"/>
    <x v="1"/>
    <x v="0"/>
    <x v="0"/>
    <x v="0"/>
    <x v="11"/>
    <s v="2023-09-04"/>
    <x v="2"/>
    <n v="6000"/>
    <x v="0"/>
    <m/>
    <x v="0"/>
    <m/>
    <x v="24"/>
    <n v="100476775"/>
    <x v="0"/>
    <x v="0"/>
    <s v="Direção Financeira"/>
    <s v="ORI"/>
    <x v="0"/>
    <m/>
    <x v="0"/>
    <x v="0"/>
    <x v="0"/>
    <x v="0"/>
    <x v="0"/>
    <x v="0"/>
    <x v="0"/>
    <x v="0"/>
    <x v="0"/>
    <x v="0"/>
    <x v="0"/>
    <s v="Direção Financeira"/>
    <x v="0"/>
    <x v="0"/>
    <x v="0"/>
    <x v="0"/>
    <x v="0"/>
    <x v="0"/>
    <x v="0"/>
    <s v="000000"/>
    <x v="0"/>
    <x v="0"/>
    <x v="0"/>
    <x v="0"/>
    <s v="Pagamento á Electra Sul, para a recarga da energia elétrica pré-pago do contador do espaço jovem em Flamengos, conforme anexo. "/>
  </r>
  <r>
    <x v="0"/>
    <n v="0"/>
    <n v="0"/>
    <n v="0"/>
    <n v="8213"/>
    <x v="4271"/>
    <x v="0"/>
    <x v="1"/>
    <x v="0"/>
    <s v="80.02.10.01"/>
    <x v="6"/>
    <x v="2"/>
    <x v="2"/>
    <s v="Outros"/>
    <s v="80.02.10"/>
    <s v="Outros"/>
    <s v="80.02.10"/>
    <x v="12"/>
    <x v="0"/>
    <x v="2"/>
    <x v="0"/>
    <x v="1"/>
    <x v="2"/>
    <x v="1"/>
    <x v="0"/>
    <x v="11"/>
    <s v="2023-09-22"/>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6411"/>
    <x v="4272"/>
    <x v="0"/>
    <x v="1"/>
    <x v="0"/>
    <s v="80.02.01"/>
    <x v="2"/>
    <x v="2"/>
    <x v="2"/>
    <s v="Retenções Iur"/>
    <s v="80.02.01"/>
    <s v="Retenções Iur"/>
    <s v="80.02.01"/>
    <x v="2"/>
    <x v="0"/>
    <x v="2"/>
    <x v="0"/>
    <x v="1"/>
    <x v="2"/>
    <x v="1"/>
    <x v="0"/>
    <x v="11"/>
    <s v="2023-09-22"/>
    <x v="2"/>
    <n v="6411"/>
    <x v="0"/>
    <m/>
    <x v="0"/>
    <m/>
    <x v="2"/>
    <n v="100474696"/>
    <x v="0"/>
    <x v="0"/>
    <s v="Retenções Iur"/>
    <s v="ORI"/>
    <x v="0"/>
    <s v="RIUR"/>
    <x v="0"/>
    <x v="0"/>
    <x v="0"/>
    <x v="0"/>
    <x v="0"/>
    <x v="0"/>
    <x v="0"/>
    <x v="0"/>
    <x v="0"/>
    <x v="0"/>
    <x v="0"/>
    <s v="Retenções Iur"/>
    <x v="0"/>
    <x v="0"/>
    <x v="0"/>
    <x v="0"/>
    <x v="2"/>
    <x v="0"/>
    <x v="0"/>
    <s v="000000"/>
    <x v="0"/>
    <x v="1"/>
    <x v="0"/>
    <x v="0"/>
    <s v="RETENCAO OT"/>
  </r>
  <r>
    <x v="0"/>
    <n v="0"/>
    <n v="0"/>
    <n v="0"/>
    <n v="10834"/>
    <x v="4273"/>
    <x v="0"/>
    <x v="1"/>
    <x v="0"/>
    <s v="80.02.01"/>
    <x v="2"/>
    <x v="2"/>
    <x v="2"/>
    <s v="Retenções Iur"/>
    <s v="80.02.01"/>
    <s v="Retenções Iur"/>
    <s v="80.02.01"/>
    <x v="2"/>
    <x v="0"/>
    <x v="2"/>
    <x v="0"/>
    <x v="1"/>
    <x v="2"/>
    <x v="1"/>
    <x v="0"/>
    <x v="11"/>
    <s v="2023-09-22"/>
    <x v="2"/>
    <n v="10834"/>
    <x v="0"/>
    <m/>
    <x v="0"/>
    <m/>
    <x v="2"/>
    <n v="100474696"/>
    <x v="0"/>
    <x v="0"/>
    <s v="Retenções Iur"/>
    <s v="ORI"/>
    <x v="0"/>
    <s v="RIUR"/>
    <x v="0"/>
    <x v="0"/>
    <x v="0"/>
    <x v="0"/>
    <x v="0"/>
    <x v="0"/>
    <x v="0"/>
    <x v="0"/>
    <x v="0"/>
    <x v="0"/>
    <x v="0"/>
    <s v="Retenções Iur"/>
    <x v="0"/>
    <x v="0"/>
    <x v="0"/>
    <x v="0"/>
    <x v="2"/>
    <x v="0"/>
    <x v="0"/>
    <s v="000000"/>
    <x v="0"/>
    <x v="1"/>
    <x v="0"/>
    <x v="0"/>
    <s v="RETENCAO OT"/>
  </r>
  <r>
    <x v="0"/>
    <n v="0"/>
    <n v="0"/>
    <n v="0"/>
    <n v="15239"/>
    <x v="4274"/>
    <x v="0"/>
    <x v="1"/>
    <x v="0"/>
    <s v="80.02.01"/>
    <x v="2"/>
    <x v="2"/>
    <x v="2"/>
    <s v="Retenções Iur"/>
    <s v="80.02.01"/>
    <s v="Retenções Iur"/>
    <s v="80.02.01"/>
    <x v="2"/>
    <x v="0"/>
    <x v="2"/>
    <x v="0"/>
    <x v="1"/>
    <x v="2"/>
    <x v="1"/>
    <x v="0"/>
    <x v="11"/>
    <s v="2023-09-22"/>
    <x v="2"/>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4275"/>
    <x v="0"/>
    <x v="1"/>
    <x v="0"/>
    <s v="80.02.10.01"/>
    <x v="6"/>
    <x v="2"/>
    <x v="2"/>
    <s v="Outros"/>
    <s v="80.02.10"/>
    <s v="Outros"/>
    <s v="80.02.10"/>
    <x v="12"/>
    <x v="0"/>
    <x v="2"/>
    <x v="0"/>
    <x v="1"/>
    <x v="2"/>
    <x v="1"/>
    <x v="0"/>
    <x v="11"/>
    <s v="2023-09-22"/>
    <x v="2"/>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4276"/>
    <x v="0"/>
    <x v="1"/>
    <x v="0"/>
    <s v="80.02.01"/>
    <x v="2"/>
    <x v="2"/>
    <x v="2"/>
    <s v="Retenções Iur"/>
    <s v="80.02.01"/>
    <s v="Retenções Iur"/>
    <s v="80.02.01"/>
    <x v="2"/>
    <x v="0"/>
    <x v="2"/>
    <x v="0"/>
    <x v="1"/>
    <x v="2"/>
    <x v="1"/>
    <x v="0"/>
    <x v="11"/>
    <s v="2023-09-22"/>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4277"/>
    <x v="0"/>
    <x v="1"/>
    <x v="0"/>
    <s v="80.02.10.01"/>
    <x v="6"/>
    <x v="2"/>
    <x v="2"/>
    <s v="Outros"/>
    <s v="80.02.10"/>
    <s v="Outros"/>
    <s v="80.02.10"/>
    <x v="12"/>
    <x v="0"/>
    <x v="2"/>
    <x v="0"/>
    <x v="1"/>
    <x v="2"/>
    <x v="1"/>
    <x v="0"/>
    <x v="11"/>
    <s v="2023-09-22"/>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2766"/>
    <x v="4278"/>
    <x v="0"/>
    <x v="1"/>
    <x v="0"/>
    <s v="80.02.01"/>
    <x v="2"/>
    <x v="2"/>
    <x v="2"/>
    <s v="Retenções Iur"/>
    <s v="80.02.01"/>
    <s v="Retenções Iur"/>
    <s v="80.02.01"/>
    <x v="2"/>
    <x v="0"/>
    <x v="2"/>
    <x v="0"/>
    <x v="1"/>
    <x v="2"/>
    <x v="1"/>
    <x v="0"/>
    <x v="11"/>
    <s v="2023-09-22"/>
    <x v="2"/>
    <n v="52766"/>
    <x v="0"/>
    <m/>
    <x v="0"/>
    <m/>
    <x v="2"/>
    <n v="100474696"/>
    <x v="0"/>
    <x v="0"/>
    <s v="Retenções Iur"/>
    <s v="ORI"/>
    <x v="0"/>
    <s v="RIUR"/>
    <x v="0"/>
    <x v="0"/>
    <x v="0"/>
    <x v="0"/>
    <x v="0"/>
    <x v="0"/>
    <x v="0"/>
    <x v="0"/>
    <x v="0"/>
    <x v="0"/>
    <x v="0"/>
    <s v="Retenções Iur"/>
    <x v="0"/>
    <x v="0"/>
    <x v="0"/>
    <x v="0"/>
    <x v="2"/>
    <x v="0"/>
    <x v="0"/>
    <s v="000000"/>
    <x v="0"/>
    <x v="1"/>
    <x v="0"/>
    <x v="0"/>
    <s v="RETENCAO OT"/>
  </r>
  <r>
    <x v="0"/>
    <n v="0"/>
    <n v="0"/>
    <n v="0"/>
    <n v="12000"/>
    <x v="4279"/>
    <x v="0"/>
    <x v="1"/>
    <x v="0"/>
    <s v="80.02.10.03"/>
    <x v="40"/>
    <x v="2"/>
    <x v="2"/>
    <s v="Outros"/>
    <s v="80.02.10"/>
    <s v="Outros"/>
    <s v="80.02.10"/>
    <x v="58"/>
    <x v="0"/>
    <x v="2"/>
    <x v="0"/>
    <x v="1"/>
    <x v="2"/>
    <x v="1"/>
    <x v="0"/>
    <x v="11"/>
    <s v="2023-09-22"/>
    <x v="2"/>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4280"/>
    <x v="0"/>
    <x v="1"/>
    <x v="0"/>
    <s v="80.02.10.01"/>
    <x v="6"/>
    <x v="2"/>
    <x v="2"/>
    <s v="Outros"/>
    <s v="80.02.10"/>
    <s v="Outros"/>
    <s v="80.02.10"/>
    <x v="12"/>
    <x v="0"/>
    <x v="2"/>
    <x v="0"/>
    <x v="1"/>
    <x v="2"/>
    <x v="1"/>
    <x v="0"/>
    <x v="11"/>
    <s v="2023-09-22"/>
    <x v="2"/>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4281"/>
    <x v="0"/>
    <x v="1"/>
    <x v="0"/>
    <s v="80.02.10.02"/>
    <x v="7"/>
    <x v="2"/>
    <x v="2"/>
    <s v="Outros"/>
    <s v="80.02.10"/>
    <s v="Outros"/>
    <s v="80.02.10"/>
    <x v="13"/>
    <x v="0"/>
    <x v="2"/>
    <x v="0"/>
    <x v="1"/>
    <x v="2"/>
    <x v="1"/>
    <x v="0"/>
    <x v="11"/>
    <s v="2023-09-22"/>
    <x v="2"/>
    <n v="819"/>
    <x v="0"/>
    <m/>
    <x v="0"/>
    <m/>
    <x v="7"/>
    <n v="100474707"/>
    <x v="0"/>
    <x v="0"/>
    <s v="Retençoes STAPS"/>
    <s v="ORI"/>
    <x v="0"/>
    <s v="RSND"/>
    <x v="0"/>
    <x v="0"/>
    <x v="0"/>
    <x v="0"/>
    <x v="0"/>
    <x v="0"/>
    <x v="0"/>
    <x v="0"/>
    <x v="0"/>
    <x v="0"/>
    <x v="0"/>
    <s v="Retençoes STAPS"/>
    <x v="0"/>
    <x v="0"/>
    <x v="0"/>
    <x v="0"/>
    <x v="2"/>
    <x v="0"/>
    <x v="0"/>
    <s v="000000"/>
    <x v="0"/>
    <x v="1"/>
    <x v="0"/>
    <x v="0"/>
    <s v="RETENCAO OT"/>
  </r>
  <r>
    <x v="0"/>
    <n v="0"/>
    <n v="0"/>
    <n v="0"/>
    <n v="800"/>
    <x v="4282"/>
    <x v="0"/>
    <x v="1"/>
    <x v="0"/>
    <s v="80.02.10.20"/>
    <x v="18"/>
    <x v="2"/>
    <x v="2"/>
    <s v="Outros"/>
    <s v="80.02.10"/>
    <s v="Outros"/>
    <s v="80.02.10"/>
    <x v="3"/>
    <x v="0"/>
    <x v="2"/>
    <x v="2"/>
    <x v="1"/>
    <x v="2"/>
    <x v="1"/>
    <x v="0"/>
    <x v="11"/>
    <s v="2023-09-22"/>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4283"/>
    <x v="0"/>
    <x v="1"/>
    <x v="0"/>
    <s v="80.02.10.24"/>
    <x v="38"/>
    <x v="2"/>
    <x v="2"/>
    <s v="Outros"/>
    <s v="80.02.10"/>
    <s v="Outros"/>
    <s v="80.02.10"/>
    <x v="13"/>
    <x v="0"/>
    <x v="2"/>
    <x v="0"/>
    <x v="1"/>
    <x v="2"/>
    <x v="1"/>
    <x v="0"/>
    <x v="11"/>
    <s v="2023-09-22"/>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4284"/>
    <x v="0"/>
    <x v="1"/>
    <x v="0"/>
    <s v="80.02.10.26"/>
    <x v="3"/>
    <x v="2"/>
    <x v="2"/>
    <s v="Outros"/>
    <s v="80.02.10"/>
    <s v="Outros"/>
    <s v="80.02.10"/>
    <x v="3"/>
    <x v="0"/>
    <x v="2"/>
    <x v="2"/>
    <x v="1"/>
    <x v="2"/>
    <x v="1"/>
    <x v="0"/>
    <x v="11"/>
    <s v="2023-09-22"/>
    <x v="2"/>
    <n v="8823"/>
    <x v="0"/>
    <m/>
    <x v="0"/>
    <m/>
    <x v="3"/>
    <n v="100479277"/>
    <x v="0"/>
    <x v="0"/>
    <s v="Retenção Sansung"/>
    <s v="ORI"/>
    <x v="0"/>
    <s v="RS"/>
    <x v="0"/>
    <x v="0"/>
    <x v="0"/>
    <x v="0"/>
    <x v="0"/>
    <x v="0"/>
    <x v="0"/>
    <x v="0"/>
    <x v="0"/>
    <x v="0"/>
    <x v="0"/>
    <s v="Retenção Sansung"/>
    <x v="0"/>
    <x v="0"/>
    <x v="0"/>
    <x v="0"/>
    <x v="2"/>
    <x v="0"/>
    <x v="0"/>
    <s v="000000"/>
    <x v="0"/>
    <x v="1"/>
    <x v="0"/>
    <x v="0"/>
    <s v="RETENCAO OT"/>
  </r>
  <r>
    <x v="0"/>
    <n v="0"/>
    <n v="0"/>
    <n v="0"/>
    <n v="2000"/>
    <x v="4285"/>
    <x v="0"/>
    <x v="0"/>
    <x v="0"/>
    <s v="03.16.15"/>
    <x v="0"/>
    <x v="0"/>
    <x v="0"/>
    <s v="Direção Financeira"/>
    <s v="03.16.15"/>
    <s v="Direção Financeira"/>
    <s v="03.16.15"/>
    <x v="19"/>
    <x v="0"/>
    <x v="0"/>
    <x v="7"/>
    <x v="0"/>
    <x v="0"/>
    <x v="0"/>
    <x v="0"/>
    <x v="8"/>
    <s v="2023-10-16"/>
    <x v="3"/>
    <n v="2000"/>
    <x v="0"/>
    <m/>
    <x v="0"/>
    <m/>
    <x v="20"/>
    <n v="100450891"/>
    <x v="0"/>
    <x v="0"/>
    <s v="Direção Financeira"/>
    <s v="ORI"/>
    <x v="0"/>
    <m/>
    <x v="0"/>
    <x v="0"/>
    <x v="0"/>
    <x v="0"/>
    <x v="0"/>
    <x v="0"/>
    <x v="0"/>
    <x v="0"/>
    <x v="0"/>
    <x v="0"/>
    <x v="0"/>
    <s v="Direção Financeira"/>
    <x v="0"/>
    <x v="0"/>
    <x v="0"/>
    <x v="0"/>
    <x v="0"/>
    <x v="0"/>
    <x v="0"/>
    <s v="000000"/>
    <x v="0"/>
    <x v="0"/>
    <x v="0"/>
    <x v="0"/>
    <s v="Ajuda de custo a favor do SR. José Anildo Furtado pela sua deslocação em missão de serviço a cidade da Praia no dia 24 de Junho de 2023, conforme justificativo em anexo."/>
  </r>
  <r>
    <x v="2"/>
    <n v="0"/>
    <n v="0"/>
    <n v="0"/>
    <n v="6338"/>
    <x v="4286"/>
    <x v="0"/>
    <x v="0"/>
    <x v="0"/>
    <s v="01.27.06.80"/>
    <x v="15"/>
    <x v="4"/>
    <x v="5"/>
    <s v="Requalificação Urbana e habitação"/>
    <s v="01.27.06"/>
    <s v="Requalificação Urbana e habitação"/>
    <s v="01.27.06"/>
    <x v="18"/>
    <x v="0"/>
    <x v="0"/>
    <x v="0"/>
    <x v="0"/>
    <x v="1"/>
    <x v="2"/>
    <x v="0"/>
    <x v="8"/>
    <s v="2023-10-16"/>
    <x v="3"/>
    <n v="6338"/>
    <x v="0"/>
    <m/>
    <x v="0"/>
    <m/>
    <x v="2"/>
    <n v="100474696"/>
    <x v="0"/>
    <x v="2"/>
    <s v="Requalificação Urbana de Veneza"/>
    <s v="ORI"/>
    <x v="0"/>
    <m/>
    <x v="0"/>
    <x v="0"/>
    <x v="0"/>
    <x v="0"/>
    <x v="0"/>
    <x v="0"/>
    <x v="0"/>
    <x v="0"/>
    <x v="0"/>
    <x v="0"/>
    <x v="0"/>
    <s v="Requalificação Urbana de Veneza"/>
    <x v="0"/>
    <x v="0"/>
    <x v="0"/>
    <x v="0"/>
    <x v="1"/>
    <x v="0"/>
    <x v="0"/>
    <s v="000000"/>
    <x v="0"/>
    <x v="0"/>
    <x v="2"/>
    <x v="0"/>
    <s v="Pagamento a favor da Sra. Maria da Luz Silva Miranda, pela aquisição desserviço de aluguer de betoneira para a realização dos trabalhos de reabilitação d praia de Veneza, conforme a anexo."/>
  </r>
  <r>
    <x v="2"/>
    <n v="0"/>
    <n v="0"/>
    <n v="0"/>
    <n v="35912"/>
    <x v="4286"/>
    <x v="0"/>
    <x v="0"/>
    <x v="0"/>
    <s v="01.27.06.80"/>
    <x v="15"/>
    <x v="4"/>
    <x v="5"/>
    <s v="Requalificação Urbana e habitação"/>
    <s v="01.27.06"/>
    <s v="Requalificação Urbana e habitação"/>
    <s v="01.27.06"/>
    <x v="18"/>
    <x v="0"/>
    <x v="0"/>
    <x v="0"/>
    <x v="0"/>
    <x v="1"/>
    <x v="2"/>
    <x v="0"/>
    <x v="8"/>
    <s v="2023-10-16"/>
    <x v="3"/>
    <n v="35912"/>
    <x v="0"/>
    <m/>
    <x v="0"/>
    <m/>
    <x v="473"/>
    <n v="100479078"/>
    <x v="0"/>
    <x v="0"/>
    <s v="Requalificação Urbana de Veneza"/>
    <s v="ORI"/>
    <x v="0"/>
    <m/>
    <x v="0"/>
    <x v="0"/>
    <x v="0"/>
    <x v="0"/>
    <x v="0"/>
    <x v="0"/>
    <x v="0"/>
    <x v="0"/>
    <x v="0"/>
    <x v="0"/>
    <x v="0"/>
    <s v="Requalificação Urbana de Veneza"/>
    <x v="0"/>
    <x v="0"/>
    <x v="0"/>
    <x v="0"/>
    <x v="1"/>
    <x v="0"/>
    <x v="0"/>
    <s v="000000"/>
    <x v="0"/>
    <x v="0"/>
    <x v="0"/>
    <x v="0"/>
    <s v="Pagamento a favor da Sra. Maria da Luz Silva Miranda, pela aquisição desserviço de aluguer de betoneira para a realização dos trabalhos de reabilitação d praia de Veneza, conforme a anexo."/>
  </r>
  <r>
    <x v="0"/>
    <n v="0"/>
    <n v="0"/>
    <n v="0"/>
    <n v="8000"/>
    <x v="4287"/>
    <x v="0"/>
    <x v="0"/>
    <x v="0"/>
    <s v="03.16.15"/>
    <x v="0"/>
    <x v="0"/>
    <x v="0"/>
    <s v="Direção Financeira"/>
    <s v="03.16.15"/>
    <s v="Direção Financeira"/>
    <s v="03.16.15"/>
    <x v="38"/>
    <x v="0"/>
    <x v="0"/>
    <x v="7"/>
    <x v="1"/>
    <x v="0"/>
    <x v="0"/>
    <x v="0"/>
    <x v="8"/>
    <s v="2023-10-17"/>
    <x v="3"/>
    <n v="8000"/>
    <x v="0"/>
    <m/>
    <x v="0"/>
    <m/>
    <x v="24"/>
    <n v="100476775"/>
    <x v="0"/>
    <x v="0"/>
    <s v="Direção Financeira"/>
    <s v="ORI"/>
    <x v="0"/>
    <m/>
    <x v="0"/>
    <x v="0"/>
    <x v="0"/>
    <x v="0"/>
    <x v="0"/>
    <x v="0"/>
    <x v="0"/>
    <x v="0"/>
    <x v="0"/>
    <x v="0"/>
    <x v="0"/>
    <s v="Direção Financeira"/>
    <x v="0"/>
    <x v="0"/>
    <x v="0"/>
    <x v="0"/>
    <x v="0"/>
    <x v="0"/>
    <x v="0"/>
    <s v="000000"/>
    <x v="0"/>
    <x v="0"/>
    <x v="0"/>
    <x v="0"/>
    <s v="Pagamento a favor da Electra Calheta, para a aquisição de serviço de carregamento de energia para o contador da Delegação de Achada Monte."/>
  </r>
  <r>
    <x v="2"/>
    <n v="0"/>
    <n v="0"/>
    <n v="0"/>
    <n v="11000"/>
    <x v="4288"/>
    <x v="0"/>
    <x v="0"/>
    <x v="0"/>
    <s v="01.27.02.15"/>
    <x v="10"/>
    <x v="4"/>
    <x v="5"/>
    <s v="Saneamento básico"/>
    <s v="01.27.02"/>
    <s v="Saneamento básico"/>
    <s v="01.27.02"/>
    <x v="20"/>
    <x v="0"/>
    <x v="0"/>
    <x v="0"/>
    <x v="0"/>
    <x v="1"/>
    <x v="2"/>
    <x v="0"/>
    <x v="8"/>
    <s v="2023-10-18"/>
    <x v="3"/>
    <n v="11000"/>
    <x v="0"/>
    <m/>
    <x v="0"/>
    <m/>
    <x v="13"/>
    <n v="100477690"/>
    <x v="0"/>
    <x v="0"/>
    <s v="Transferência de Residuos Aterro Santiago"/>
    <s v="ORI"/>
    <x v="0"/>
    <m/>
    <x v="0"/>
    <x v="0"/>
    <x v="0"/>
    <x v="0"/>
    <x v="0"/>
    <x v="0"/>
    <x v="0"/>
    <x v="0"/>
    <x v="0"/>
    <x v="0"/>
    <x v="0"/>
    <s v="Transferência de Residuos Aterro Santiago"/>
    <x v="0"/>
    <x v="0"/>
    <x v="0"/>
    <x v="0"/>
    <x v="1"/>
    <x v="0"/>
    <x v="0"/>
    <s v="000000"/>
    <x v="0"/>
    <x v="0"/>
    <x v="0"/>
    <x v="0"/>
    <s v="Pagamento a favor da Autómenes, Pneus e Acessórios, pela aquisição de serviço prestado na viatura ST-20-XE de transferência de resíduos para o aterro sanitário, conforme anexo."/>
  </r>
  <r>
    <x v="0"/>
    <n v="0"/>
    <n v="0"/>
    <n v="0"/>
    <n v="1400"/>
    <x v="4289"/>
    <x v="0"/>
    <x v="0"/>
    <x v="0"/>
    <s v="03.16.16"/>
    <x v="22"/>
    <x v="0"/>
    <x v="0"/>
    <s v="Direção Ambiente e Saneamento "/>
    <s v="03.16.16"/>
    <s v="Direção Ambiente e Saneamento "/>
    <s v="03.16.16"/>
    <x v="19"/>
    <x v="0"/>
    <x v="0"/>
    <x v="7"/>
    <x v="0"/>
    <x v="0"/>
    <x v="0"/>
    <x v="0"/>
    <x v="8"/>
    <s v="2023-10-25"/>
    <x v="3"/>
    <n v="14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enhor Arnaldo Lopes pela sua deslocação em missão de serviço a cidade da Praia no dia 17 de Outubro de 2023, conforme justificativo em anexo. "/>
  </r>
  <r>
    <x v="0"/>
    <n v="0"/>
    <n v="0"/>
    <n v="0"/>
    <n v="33000"/>
    <x v="4290"/>
    <x v="0"/>
    <x v="0"/>
    <x v="0"/>
    <s v="03.16.15"/>
    <x v="0"/>
    <x v="0"/>
    <x v="0"/>
    <s v="Direção Financeira"/>
    <s v="03.16.15"/>
    <s v="Direção Financeira"/>
    <s v="03.16.15"/>
    <x v="17"/>
    <x v="0"/>
    <x v="0"/>
    <x v="0"/>
    <x v="0"/>
    <x v="0"/>
    <x v="0"/>
    <x v="0"/>
    <x v="9"/>
    <s v="2023-11-02"/>
    <x v="3"/>
    <n v="33000"/>
    <x v="0"/>
    <m/>
    <x v="0"/>
    <m/>
    <x v="88"/>
    <n v="100479413"/>
    <x v="0"/>
    <x v="0"/>
    <s v="Direção Financeira"/>
    <s v="ORI"/>
    <x v="0"/>
    <m/>
    <x v="0"/>
    <x v="0"/>
    <x v="0"/>
    <x v="0"/>
    <x v="0"/>
    <x v="0"/>
    <x v="0"/>
    <x v="0"/>
    <x v="0"/>
    <x v="0"/>
    <x v="0"/>
    <s v="Direção Financeira"/>
    <x v="0"/>
    <x v="0"/>
    <x v="0"/>
    <x v="0"/>
    <x v="0"/>
    <x v="0"/>
    <x v="0"/>
    <s v="000000"/>
    <x v="0"/>
    <x v="0"/>
    <x v="0"/>
    <x v="0"/>
    <s v="Pagamento referente a aquisição de toners, conforme proposta em anexo."/>
  </r>
  <r>
    <x v="0"/>
    <n v="0"/>
    <n v="0"/>
    <n v="0"/>
    <n v="67500"/>
    <x v="4291"/>
    <x v="0"/>
    <x v="0"/>
    <x v="0"/>
    <s v="01.25.03.09"/>
    <x v="36"/>
    <x v="1"/>
    <x v="1"/>
    <s v="Emprego e Formação profissional"/>
    <s v="01.25.03"/>
    <s v="Emprego e Formação profissional"/>
    <s v="01.25.03"/>
    <x v="21"/>
    <x v="0"/>
    <x v="5"/>
    <x v="8"/>
    <x v="0"/>
    <x v="1"/>
    <x v="0"/>
    <x v="0"/>
    <x v="9"/>
    <s v="2023-11-07"/>
    <x v="3"/>
    <n v="67500"/>
    <x v="0"/>
    <m/>
    <x v="0"/>
    <m/>
    <x v="474"/>
    <n v="100385105"/>
    <x v="0"/>
    <x v="0"/>
    <s v="Apoio a formação profissional"/>
    <s v="ORI"/>
    <x v="0"/>
    <m/>
    <x v="0"/>
    <x v="0"/>
    <x v="0"/>
    <x v="0"/>
    <x v="0"/>
    <x v="0"/>
    <x v="0"/>
    <x v="0"/>
    <x v="0"/>
    <x v="0"/>
    <x v="0"/>
    <s v="Apoio a formação profissional"/>
    <x v="0"/>
    <x v="0"/>
    <x v="0"/>
    <x v="0"/>
    <x v="1"/>
    <x v="0"/>
    <x v="0"/>
    <s v="000000"/>
    <x v="0"/>
    <x v="0"/>
    <x v="0"/>
    <x v="0"/>
    <s v="Ajuda de custo a favor do senhora Vereadora Cesaltina Ribeiro pela sua deslocação em missão de serviço para Pais (Portugal), conforme justificativo em anexo. "/>
  </r>
  <r>
    <x v="0"/>
    <n v="0"/>
    <n v="0"/>
    <n v="0"/>
    <n v="50873"/>
    <x v="4292"/>
    <x v="0"/>
    <x v="1"/>
    <x v="0"/>
    <s v="80.02.01"/>
    <x v="2"/>
    <x v="2"/>
    <x v="2"/>
    <s v="Retenções Iur"/>
    <s v="80.02.01"/>
    <s v="Retenções Iur"/>
    <s v="80.02.01"/>
    <x v="2"/>
    <x v="0"/>
    <x v="2"/>
    <x v="0"/>
    <x v="1"/>
    <x v="2"/>
    <x v="1"/>
    <x v="0"/>
    <x v="8"/>
    <s v="2023-10-26"/>
    <x v="3"/>
    <n v="50873"/>
    <x v="0"/>
    <m/>
    <x v="0"/>
    <m/>
    <x v="2"/>
    <n v="100474696"/>
    <x v="0"/>
    <x v="0"/>
    <s v="Retenções Iur"/>
    <s v="ORI"/>
    <x v="0"/>
    <s v="RIUR"/>
    <x v="0"/>
    <x v="0"/>
    <x v="0"/>
    <x v="0"/>
    <x v="0"/>
    <x v="0"/>
    <x v="0"/>
    <x v="0"/>
    <x v="0"/>
    <x v="0"/>
    <x v="0"/>
    <s v="Retenções Iur"/>
    <x v="0"/>
    <x v="0"/>
    <x v="0"/>
    <x v="0"/>
    <x v="2"/>
    <x v="0"/>
    <x v="0"/>
    <s v="000000"/>
    <x v="0"/>
    <x v="1"/>
    <x v="0"/>
    <x v="0"/>
    <s v="RETENCAO OT"/>
  </r>
  <r>
    <x v="0"/>
    <n v="0"/>
    <n v="0"/>
    <n v="0"/>
    <n v="12000"/>
    <x v="4293"/>
    <x v="0"/>
    <x v="1"/>
    <x v="0"/>
    <s v="80.02.10.03"/>
    <x v="40"/>
    <x v="2"/>
    <x v="2"/>
    <s v="Outros"/>
    <s v="80.02.10"/>
    <s v="Outros"/>
    <s v="80.02.10"/>
    <x v="58"/>
    <x v="0"/>
    <x v="2"/>
    <x v="0"/>
    <x v="1"/>
    <x v="2"/>
    <x v="1"/>
    <x v="0"/>
    <x v="8"/>
    <s v="2023-10-26"/>
    <x v="3"/>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4294"/>
    <x v="0"/>
    <x v="1"/>
    <x v="0"/>
    <s v="80.02.10.01"/>
    <x v="6"/>
    <x v="2"/>
    <x v="2"/>
    <s v="Outros"/>
    <s v="80.02.10"/>
    <s v="Outros"/>
    <s v="80.02.10"/>
    <x v="12"/>
    <x v="0"/>
    <x v="2"/>
    <x v="0"/>
    <x v="1"/>
    <x v="2"/>
    <x v="1"/>
    <x v="0"/>
    <x v="8"/>
    <s v="2023-10-26"/>
    <x v="3"/>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4295"/>
    <x v="0"/>
    <x v="1"/>
    <x v="0"/>
    <s v="80.02.10.02"/>
    <x v="7"/>
    <x v="2"/>
    <x v="2"/>
    <s v="Outros"/>
    <s v="80.02.10"/>
    <s v="Outros"/>
    <s v="80.02.10"/>
    <x v="13"/>
    <x v="0"/>
    <x v="2"/>
    <x v="0"/>
    <x v="1"/>
    <x v="2"/>
    <x v="1"/>
    <x v="0"/>
    <x v="8"/>
    <s v="2023-10-26"/>
    <x v="3"/>
    <n v="819"/>
    <x v="0"/>
    <m/>
    <x v="0"/>
    <m/>
    <x v="7"/>
    <n v="100474707"/>
    <x v="0"/>
    <x v="0"/>
    <s v="Retençoes STAPS"/>
    <s v="ORI"/>
    <x v="0"/>
    <s v="RSND"/>
    <x v="0"/>
    <x v="0"/>
    <x v="0"/>
    <x v="0"/>
    <x v="0"/>
    <x v="0"/>
    <x v="0"/>
    <x v="0"/>
    <x v="0"/>
    <x v="0"/>
    <x v="0"/>
    <s v="Retençoes STAPS"/>
    <x v="0"/>
    <x v="0"/>
    <x v="0"/>
    <x v="0"/>
    <x v="2"/>
    <x v="0"/>
    <x v="0"/>
    <s v="000000"/>
    <x v="0"/>
    <x v="1"/>
    <x v="0"/>
    <x v="0"/>
    <s v="RETENCAO OT"/>
  </r>
  <r>
    <x v="0"/>
    <n v="0"/>
    <n v="0"/>
    <n v="0"/>
    <n v="800"/>
    <x v="4296"/>
    <x v="0"/>
    <x v="1"/>
    <x v="0"/>
    <s v="80.02.10.20"/>
    <x v="18"/>
    <x v="2"/>
    <x v="2"/>
    <s v="Outros"/>
    <s v="80.02.10"/>
    <s v="Outros"/>
    <s v="80.02.10"/>
    <x v="3"/>
    <x v="0"/>
    <x v="2"/>
    <x v="2"/>
    <x v="1"/>
    <x v="2"/>
    <x v="1"/>
    <x v="0"/>
    <x v="8"/>
    <s v="2023-10-26"/>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4297"/>
    <x v="0"/>
    <x v="1"/>
    <x v="0"/>
    <s v="80.02.10.24"/>
    <x v="38"/>
    <x v="2"/>
    <x v="2"/>
    <s v="Outros"/>
    <s v="80.02.10"/>
    <s v="Outros"/>
    <s v="80.02.10"/>
    <x v="13"/>
    <x v="0"/>
    <x v="2"/>
    <x v="0"/>
    <x v="1"/>
    <x v="2"/>
    <x v="1"/>
    <x v="0"/>
    <x v="8"/>
    <s v="2023-10-26"/>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4298"/>
    <x v="0"/>
    <x v="1"/>
    <x v="0"/>
    <s v="80.02.10.26"/>
    <x v="3"/>
    <x v="2"/>
    <x v="2"/>
    <s v="Outros"/>
    <s v="80.02.10"/>
    <s v="Outros"/>
    <s v="80.02.10"/>
    <x v="3"/>
    <x v="0"/>
    <x v="2"/>
    <x v="2"/>
    <x v="1"/>
    <x v="2"/>
    <x v="1"/>
    <x v="0"/>
    <x v="8"/>
    <s v="2023-10-26"/>
    <x v="3"/>
    <n v="8823"/>
    <x v="0"/>
    <m/>
    <x v="0"/>
    <m/>
    <x v="3"/>
    <n v="100479277"/>
    <x v="0"/>
    <x v="0"/>
    <s v="Retenção Sansung"/>
    <s v="ORI"/>
    <x v="0"/>
    <s v="RS"/>
    <x v="0"/>
    <x v="0"/>
    <x v="0"/>
    <x v="0"/>
    <x v="0"/>
    <x v="0"/>
    <x v="0"/>
    <x v="0"/>
    <x v="0"/>
    <x v="0"/>
    <x v="0"/>
    <s v="Retenção Sansung"/>
    <x v="0"/>
    <x v="0"/>
    <x v="0"/>
    <x v="0"/>
    <x v="2"/>
    <x v="0"/>
    <x v="0"/>
    <s v="000000"/>
    <x v="0"/>
    <x v="1"/>
    <x v="0"/>
    <x v="0"/>
    <s v="RETENCAO OT"/>
  </r>
  <r>
    <x v="0"/>
    <n v="0"/>
    <n v="0"/>
    <n v="0"/>
    <n v="1213"/>
    <x v="4299"/>
    <x v="0"/>
    <x v="1"/>
    <x v="0"/>
    <s v="80.02.01"/>
    <x v="2"/>
    <x v="2"/>
    <x v="2"/>
    <s v="Retenções Iur"/>
    <s v="80.02.01"/>
    <s v="Retenções Iur"/>
    <s v="80.02.01"/>
    <x v="2"/>
    <x v="0"/>
    <x v="2"/>
    <x v="0"/>
    <x v="1"/>
    <x v="2"/>
    <x v="1"/>
    <x v="0"/>
    <x v="8"/>
    <s v="2023-10-26"/>
    <x v="3"/>
    <n v="1213"/>
    <x v="0"/>
    <m/>
    <x v="0"/>
    <m/>
    <x v="2"/>
    <n v="100474696"/>
    <x v="0"/>
    <x v="0"/>
    <s v="Retenções Iur"/>
    <s v="ORI"/>
    <x v="0"/>
    <s v="RIUR"/>
    <x v="0"/>
    <x v="0"/>
    <x v="0"/>
    <x v="0"/>
    <x v="0"/>
    <x v="0"/>
    <x v="0"/>
    <x v="0"/>
    <x v="0"/>
    <x v="0"/>
    <x v="0"/>
    <s v="Retenções Iur"/>
    <x v="0"/>
    <x v="0"/>
    <x v="0"/>
    <x v="0"/>
    <x v="2"/>
    <x v="0"/>
    <x v="0"/>
    <s v="000000"/>
    <x v="0"/>
    <x v="1"/>
    <x v="0"/>
    <x v="0"/>
    <s v="RETENCAO OT"/>
  </r>
  <r>
    <x v="0"/>
    <n v="0"/>
    <n v="0"/>
    <n v="0"/>
    <n v="6067"/>
    <x v="4300"/>
    <x v="0"/>
    <x v="1"/>
    <x v="0"/>
    <s v="80.02.10.01"/>
    <x v="6"/>
    <x v="2"/>
    <x v="2"/>
    <s v="Outros"/>
    <s v="80.02.10"/>
    <s v="Outros"/>
    <s v="80.02.10"/>
    <x v="12"/>
    <x v="0"/>
    <x v="2"/>
    <x v="0"/>
    <x v="1"/>
    <x v="2"/>
    <x v="1"/>
    <x v="0"/>
    <x v="8"/>
    <s v="2023-10-26"/>
    <x v="3"/>
    <n v="6067"/>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30015"/>
    <x v="4301"/>
    <x v="0"/>
    <x v="0"/>
    <x v="0"/>
    <s v="01.27.04.09"/>
    <x v="29"/>
    <x v="4"/>
    <x v="5"/>
    <s v="Infra-Estruturas e Transportes"/>
    <s v="01.27.04"/>
    <s v="Infra-Estruturas e Transportes"/>
    <s v="01.27.04"/>
    <x v="20"/>
    <x v="0"/>
    <x v="0"/>
    <x v="0"/>
    <x v="0"/>
    <x v="1"/>
    <x v="2"/>
    <x v="0"/>
    <x v="0"/>
    <s v="2023-01-12"/>
    <x v="0"/>
    <n v="30015"/>
    <x v="0"/>
    <m/>
    <x v="0"/>
    <m/>
    <x v="148"/>
    <n v="100389549"/>
    <x v="0"/>
    <x v="0"/>
    <s v="Sinalização de Transito"/>
    <s v="ORI"/>
    <x v="0"/>
    <m/>
    <x v="0"/>
    <x v="0"/>
    <x v="0"/>
    <x v="0"/>
    <x v="0"/>
    <x v="0"/>
    <x v="0"/>
    <x v="0"/>
    <x v="0"/>
    <x v="0"/>
    <x v="0"/>
    <s v="Sinalização de Transito"/>
    <x v="0"/>
    <x v="0"/>
    <x v="0"/>
    <x v="0"/>
    <x v="1"/>
    <x v="0"/>
    <x v="0"/>
    <s v="099999"/>
    <x v="0"/>
    <x v="0"/>
    <x v="0"/>
    <x v="0"/>
    <s v="Pagamento á Steel Sarl, para aquisição de chapa de ferro para o trabalho de confecionamento de bases de postes de identificação das vias de acesso, conforme anexo."/>
  </r>
  <r>
    <x v="0"/>
    <n v="0"/>
    <n v="0"/>
    <n v="0"/>
    <n v="4500"/>
    <x v="4302"/>
    <x v="0"/>
    <x v="1"/>
    <x v="0"/>
    <s v="03.03.10"/>
    <x v="4"/>
    <x v="0"/>
    <x v="3"/>
    <s v="Receitas Da Câmara"/>
    <s v="03.03.10"/>
    <s v="Receitas Da Câmara"/>
    <s v="03.03.10"/>
    <x v="25"/>
    <x v="0"/>
    <x v="3"/>
    <x v="3"/>
    <x v="0"/>
    <x v="0"/>
    <x v="1"/>
    <x v="0"/>
    <x v="0"/>
    <s v="2023-01-17"/>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942"/>
    <x v="4303"/>
    <x v="0"/>
    <x v="1"/>
    <x v="0"/>
    <s v="03.03.10"/>
    <x v="4"/>
    <x v="0"/>
    <x v="3"/>
    <s v="Receitas Da Câmara"/>
    <s v="03.03.10"/>
    <s v="Receitas Da Câmara"/>
    <s v="03.03.10"/>
    <x v="8"/>
    <x v="0"/>
    <x v="0"/>
    <x v="0"/>
    <x v="0"/>
    <x v="0"/>
    <x v="1"/>
    <x v="0"/>
    <x v="0"/>
    <s v="2023-01-17"/>
    <x v="0"/>
    <n v="4894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4304"/>
    <x v="0"/>
    <x v="1"/>
    <x v="0"/>
    <s v="03.03.10"/>
    <x v="4"/>
    <x v="0"/>
    <x v="3"/>
    <s v="Receitas Da Câmara"/>
    <s v="03.03.10"/>
    <s v="Receitas Da Câmara"/>
    <s v="03.03.10"/>
    <x v="7"/>
    <x v="0"/>
    <x v="3"/>
    <x v="3"/>
    <x v="0"/>
    <x v="0"/>
    <x v="1"/>
    <x v="0"/>
    <x v="0"/>
    <s v="2023-01-17"/>
    <x v="0"/>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5"/>
    <x v="4305"/>
    <x v="0"/>
    <x v="1"/>
    <x v="0"/>
    <s v="03.03.10"/>
    <x v="4"/>
    <x v="0"/>
    <x v="3"/>
    <s v="Receitas Da Câmara"/>
    <s v="03.03.10"/>
    <s v="Receitas Da Câmara"/>
    <s v="03.03.10"/>
    <x v="6"/>
    <x v="0"/>
    <x v="3"/>
    <x v="3"/>
    <x v="0"/>
    <x v="0"/>
    <x v="1"/>
    <x v="0"/>
    <x v="0"/>
    <s v="2023-01-17"/>
    <x v="0"/>
    <n v="27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00"/>
    <x v="4306"/>
    <x v="0"/>
    <x v="1"/>
    <x v="0"/>
    <s v="03.03.10"/>
    <x v="4"/>
    <x v="0"/>
    <x v="3"/>
    <s v="Receitas Da Câmara"/>
    <s v="03.03.10"/>
    <s v="Receitas Da Câmara"/>
    <s v="03.03.10"/>
    <x v="5"/>
    <x v="0"/>
    <x v="0"/>
    <x v="4"/>
    <x v="0"/>
    <x v="0"/>
    <x v="1"/>
    <x v="0"/>
    <x v="0"/>
    <s v="2023-01-17"/>
    <x v="0"/>
    <n v="8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425"/>
    <x v="4307"/>
    <x v="0"/>
    <x v="1"/>
    <x v="0"/>
    <s v="03.03.10"/>
    <x v="4"/>
    <x v="0"/>
    <x v="3"/>
    <s v="Receitas Da Câmara"/>
    <s v="03.03.10"/>
    <s v="Receitas Da Câmara"/>
    <s v="03.03.10"/>
    <x v="34"/>
    <x v="0"/>
    <x v="3"/>
    <x v="3"/>
    <x v="0"/>
    <x v="0"/>
    <x v="1"/>
    <x v="0"/>
    <x v="0"/>
    <s v="2023-01-17"/>
    <x v="0"/>
    <n v="12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660"/>
    <x v="4308"/>
    <x v="0"/>
    <x v="1"/>
    <x v="0"/>
    <s v="03.03.10"/>
    <x v="4"/>
    <x v="0"/>
    <x v="3"/>
    <s v="Receitas Da Câmara"/>
    <s v="03.03.10"/>
    <s v="Receitas Da Câmara"/>
    <s v="03.03.10"/>
    <x v="11"/>
    <x v="0"/>
    <x v="3"/>
    <x v="3"/>
    <x v="0"/>
    <x v="0"/>
    <x v="1"/>
    <x v="0"/>
    <x v="0"/>
    <s v="2023-01-17"/>
    <x v="0"/>
    <n v="126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73430"/>
    <x v="4309"/>
    <x v="0"/>
    <x v="1"/>
    <x v="0"/>
    <s v="03.03.10"/>
    <x v="4"/>
    <x v="0"/>
    <x v="3"/>
    <s v="Receitas Da Câmara"/>
    <s v="03.03.10"/>
    <s v="Receitas Da Câmara"/>
    <s v="03.03.10"/>
    <x v="33"/>
    <x v="0"/>
    <x v="0"/>
    <x v="0"/>
    <x v="0"/>
    <x v="0"/>
    <x v="1"/>
    <x v="0"/>
    <x v="0"/>
    <s v="2023-01-17"/>
    <x v="0"/>
    <n v="173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
    <x v="4310"/>
    <x v="0"/>
    <x v="1"/>
    <x v="0"/>
    <s v="03.03.10"/>
    <x v="4"/>
    <x v="0"/>
    <x v="3"/>
    <s v="Receitas Da Câmara"/>
    <s v="03.03.10"/>
    <s v="Receitas Da Câmara"/>
    <s v="03.03.10"/>
    <x v="4"/>
    <x v="0"/>
    <x v="3"/>
    <x v="3"/>
    <x v="0"/>
    <x v="0"/>
    <x v="1"/>
    <x v="0"/>
    <x v="0"/>
    <s v="2023-01-17"/>
    <x v="0"/>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880"/>
    <x v="4311"/>
    <x v="0"/>
    <x v="1"/>
    <x v="0"/>
    <s v="03.03.10"/>
    <x v="4"/>
    <x v="0"/>
    <x v="3"/>
    <s v="Receitas Da Câmara"/>
    <s v="03.03.10"/>
    <s v="Receitas Da Câmara"/>
    <s v="03.03.10"/>
    <x v="22"/>
    <x v="0"/>
    <x v="3"/>
    <x v="3"/>
    <x v="0"/>
    <x v="0"/>
    <x v="1"/>
    <x v="0"/>
    <x v="0"/>
    <s v="2023-01-17"/>
    <x v="0"/>
    <n v="13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312"/>
    <x v="0"/>
    <x v="1"/>
    <x v="0"/>
    <s v="03.03.10"/>
    <x v="4"/>
    <x v="0"/>
    <x v="3"/>
    <s v="Receitas Da Câmara"/>
    <s v="03.03.10"/>
    <s v="Receitas Da Câmara"/>
    <s v="03.03.10"/>
    <x v="27"/>
    <x v="0"/>
    <x v="3"/>
    <x v="3"/>
    <x v="0"/>
    <x v="0"/>
    <x v="1"/>
    <x v="0"/>
    <x v="0"/>
    <s v="2023-01-17"/>
    <x v="0"/>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0"/>
    <x v="4313"/>
    <x v="0"/>
    <x v="0"/>
    <x v="0"/>
    <s v="01.24.04.01.05"/>
    <x v="66"/>
    <x v="7"/>
    <x v="8"/>
    <s v="Segurança"/>
    <s v="01.24.04"/>
    <s v="Segurança"/>
    <s v="01.24.04"/>
    <x v="80"/>
    <x v="0"/>
    <x v="0"/>
    <x v="0"/>
    <x v="0"/>
    <x v="1"/>
    <x v="0"/>
    <x v="0"/>
    <x v="1"/>
    <s v="2023-02-24"/>
    <x v="0"/>
    <n v="80500"/>
    <x v="0"/>
    <m/>
    <x v="0"/>
    <m/>
    <x v="10"/>
    <n v="100477243"/>
    <x v="0"/>
    <x v="0"/>
    <s v="Formação de Bombeiros/Fiscais Municipais"/>
    <s v="ORI"/>
    <x v="0"/>
    <m/>
    <x v="0"/>
    <x v="0"/>
    <x v="0"/>
    <x v="0"/>
    <x v="0"/>
    <x v="0"/>
    <x v="0"/>
    <x v="0"/>
    <x v="0"/>
    <x v="0"/>
    <x v="0"/>
    <s v="Formação de Bombeiros/Fiscais Municipais"/>
    <x v="0"/>
    <x v="0"/>
    <x v="0"/>
    <x v="0"/>
    <x v="1"/>
    <x v="0"/>
    <x v="0"/>
    <s v="000000"/>
    <x v="0"/>
    <x v="0"/>
    <x v="0"/>
    <x v="0"/>
    <s v="Pagamento á Pensão Gonçalves, pela aquisição de almoços servidos, no âmbito da formação em suporte intermédio de vida para os bombeiros municipais da ilha de santiago, conforme proposta em anexo."/>
  </r>
  <r>
    <x v="0"/>
    <n v="0"/>
    <n v="0"/>
    <n v="0"/>
    <n v="218000"/>
    <x v="4314"/>
    <x v="0"/>
    <x v="0"/>
    <x v="0"/>
    <s v="01.27.04.10"/>
    <x v="13"/>
    <x v="4"/>
    <x v="5"/>
    <s v="Infra-Estruturas e Transportes"/>
    <s v="01.27.04"/>
    <s v="Infra-Estruturas e Transportes"/>
    <s v="01.27.04"/>
    <x v="21"/>
    <x v="0"/>
    <x v="5"/>
    <x v="8"/>
    <x v="0"/>
    <x v="1"/>
    <x v="0"/>
    <x v="0"/>
    <x v="5"/>
    <s v="2023-05-09"/>
    <x v="1"/>
    <n v="218000"/>
    <x v="0"/>
    <m/>
    <x v="0"/>
    <m/>
    <x v="124"/>
    <n v="100478943"/>
    <x v="0"/>
    <x v="0"/>
    <s v="Plano de Mitigação as secas e maus anos agrícolas"/>
    <s v="ORI"/>
    <x v="0"/>
    <m/>
    <x v="0"/>
    <x v="0"/>
    <x v="0"/>
    <x v="0"/>
    <x v="0"/>
    <x v="0"/>
    <x v="0"/>
    <x v="0"/>
    <x v="0"/>
    <x v="0"/>
    <x v="0"/>
    <s v="Plano de Mitigação as secas e maus anos agrícolas"/>
    <x v="0"/>
    <x v="0"/>
    <x v="0"/>
    <x v="0"/>
    <x v="1"/>
    <x v="0"/>
    <x v="0"/>
    <s v="000890"/>
    <x v="0"/>
    <x v="0"/>
    <x v="0"/>
    <x v="0"/>
    <s v="Pagamento a favor da Empresa Comércio Transporte Construção, referente aquisição de 200 sacos de cimentos, para trabalhos da requalificação da Praia de Veneza, conforme proposta em anexo."/>
  </r>
  <r>
    <x v="0"/>
    <n v="0"/>
    <n v="0"/>
    <n v="0"/>
    <n v="45000"/>
    <x v="4315"/>
    <x v="0"/>
    <x v="1"/>
    <x v="0"/>
    <s v="03.03.10"/>
    <x v="4"/>
    <x v="0"/>
    <x v="3"/>
    <s v="Receitas Da Câmara"/>
    <s v="03.03.10"/>
    <s v="Receitas Da Câmara"/>
    <s v="03.03.10"/>
    <x v="45"/>
    <x v="0"/>
    <x v="6"/>
    <x v="11"/>
    <x v="0"/>
    <x v="0"/>
    <x v="1"/>
    <x v="0"/>
    <x v="1"/>
    <s v="2023-02-01"/>
    <x v="0"/>
    <n v="45000"/>
    <x v="0"/>
    <m/>
    <x v="0"/>
    <m/>
    <x v="8"/>
    <n v="100474914"/>
    <x v="0"/>
    <x v="0"/>
    <s v="Receitas Da Câmara"/>
    <s v="EXT"/>
    <x v="0"/>
    <s v="RDC"/>
    <x v="0"/>
    <x v="0"/>
    <x v="0"/>
    <x v="0"/>
    <x v="0"/>
    <x v="0"/>
    <x v="0"/>
    <x v="0"/>
    <x v="0"/>
    <x v="0"/>
    <x v="0"/>
    <s v="Receitas Da Câmara"/>
    <x v="0"/>
    <x v="0"/>
    <x v="0"/>
    <x v="0"/>
    <x v="0"/>
    <x v="0"/>
    <x v="0"/>
    <s v="000000"/>
    <x v="0"/>
    <x v="0"/>
    <x v="0"/>
    <x v="0"/>
    <s v="Rateio, referente ao mês de novembro 2022,cobrança da casa do cidadão, conforme anexo."/>
  </r>
  <r>
    <x v="0"/>
    <n v="0"/>
    <n v="0"/>
    <n v="0"/>
    <n v="6000"/>
    <x v="4316"/>
    <x v="0"/>
    <x v="0"/>
    <x v="0"/>
    <s v="03.16.15"/>
    <x v="0"/>
    <x v="0"/>
    <x v="0"/>
    <s v="Direção Financeira"/>
    <s v="03.16.15"/>
    <s v="Direção Financeira"/>
    <s v="03.16.15"/>
    <x v="19"/>
    <x v="0"/>
    <x v="0"/>
    <x v="7"/>
    <x v="0"/>
    <x v="0"/>
    <x v="0"/>
    <x v="0"/>
    <x v="3"/>
    <s v="2023-04-11"/>
    <x v="1"/>
    <n v="6000"/>
    <x v="0"/>
    <m/>
    <x v="0"/>
    <m/>
    <x v="71"/>
    <n v="100475412"/>
    <x v="0"/>
    <x v="0"/>
    <s v="Direção Financeira"/>
    <s v="ORI"/>
    <x v="0"/>
    <m/>
    <x v="0"/>
    <x v="0"/>
    <x v="0"/>
    <x v="0"/>
    <x v="0"/>
    <x v="0"/>
    <x v="0"/>
    <x v="0"/>
    <x v="0"/>
    <x v="0"/>
    <x v="0"/>
    <s v="Direção Financeira"/>
    <x v="0"/>
    <x v="0"/>
    <x v="0"/>
    <x v="0"/>
    <x v="0"/>
    <x v="0"/>
    <x v="0"/>
    <s v="000000"/>
    <x v="0"/>
    <x v="0"/>
    <x v="0"/>
    <x v="0"/>
    <s v="Pagamento de ajuda de custo e subsidio transporte, a favor do Sr. Esmael Varela."/>
  </r>
  <r>
    <x v="0"/>
    <n v="0"/>
    <n v="0"/>
    <n v="0"/>
    <n v="900"/>
    <x v="4317"/>
    <x v="0"/>
    <x v="1"/>
    <x v="0"/>
    <s v="80.02.01"/>
    <x v="2"/>
    <x v="2"/>
    <x v="2"/>
    <s v="Retenções Iur"/>
    <s v="80.02.01"/>
    <s v="Retenções Iur"/>
    <s v="80.02.01"/>
    <x v="2"/>
    <x v="0"/>
    <x v="2"/>
    <x v="0"/>
    <x v="1"/>
    <x v="2"/>
    <x v="1"/>
    <x v="0"/>
    <x v="2"/>
    <s v="2023-03-17"/>
    <x v="0"/>
    <n v="900"/>
    <x v="0"/>
    <m/>
    <x v="0"/>
    <m/>
    <x v="2"/>
    <n v="100474696"/>
    <x v="0"/>
    <x v="0"/>
    <s v="Retenções Iur"/>
    <s v="ORI"/>
    <x v="0"/>
    <s v="RIUR"/>
    <x v="0"/>
    <x v="0"/>
    <x v="0"/>
    <x v="0"/>
    <x v="0"/>
    <x v="0"/>
    <x v="0"/>
    <x v="0"/>
    <x v="0"/>
    <x v="0"/>
    <x v="0"/>
    <s v="Retenções Iur"/>
    <x v="0"/>
    <x v="0"/>
    <x v="0"/>
    <x v="0"/>
    <x v="2"/>
    <x v="0"/>
    <x v="0"/>
    <s v="000000"/>
    <x v="0"/>
    <x v="1"/>
    <x v="0"/>
    <x v="0"/>
    <s v="RETENCAO OT"/>
  </r>
  <r>
    <x v="2"/>
    <n v="0"/>
    <n v="0"/>
    <n v="0"/>
    <n v="4054"/>
    <x v="4318"/>
    <x v="0"/>
    <x v="0"/>
    <x v="0"/>
    <s v="01.27.06.98"/>
    <x v="67"/>
    <x v="4"/>
    <x v="5"/>
    <s v="Requalificação Urbana e habitação"/>
    <s v="01.27.06"/>
    <s v="Requalificação Urbana e habitação"/>
    <s v="01.27.06"/>
    <x v="18"/>
    <x v="0"/>
    <x v="0"/>
    <x v="0"/>
    <x v="0"/>
    <x v="1"/>
    <x v="2"/>
    <x v="0"/>
    <x v="2"/>
    <s v="2023-03-31"/>
    <x v="0"/>
    <n v="4054"/>
    <x v="0"/>
    <m/>
    <x v="0"/>
    <m/>
    <x v="0"/>
    <n v="100476920"/>
    <x v="0"/>
    <x v="0"/>
    <s v="Construção da estrada Igreja Cutelo Gomes"/>
    <s v="ORI"/>
    <x v="0"/>
    <m/>
    <x v="0"/>
    <x v="0"/>
    <x v="0"/>
    <x v="0"/>
    <x v="0"/>
    <x v="0"/>
    <x v="0"/>
    <x v="0"/>
    <x v="0"/>
    <x v="0"/>
    <x v="0"/>
    <s v="Construção da estrada Igreja Cutelo Gomes"/>
    <x v="0"/>
    <x v="0"/>
    <x v="0"/>
    <x v="0"/>
    <x v="1"/>
    <x v="0"/>
    <x v="0"/>
    <s v="000000"/>
    <x v="0"/>
    <x v="0"/>
    <x v="0"/>
    <x v="0"/>
    <s v="Pagamento a favor de Felisberto Carvalho Auto, pela aquisição de Combustível destinados aos serviços de obra de limpeza, manutenção de vias de acesso em Cutelo Gomes e Biega na R.São Miguel , conforme proposta e fatura em anexo."/>
  </r>
  <r>
    <x v="0"/>
    <n v="0"/>
    <n v="0"/>
    <n v="0"/>
    <n v="665"/>
    <x v="4319"/>
    <x v="0"/>
    <x v="1"/>
    <x v="0"/>
    <s v="03.03.10"/>
    <x v="4"/>
    <x v="0"/>
    <x v="3"/>
    <s v="Receitas Da Câmara"/>
    <s v="03.03.10"/>
    <s v="Receitas Da Câmara"/>
    <s v="03.03.10"/>
    <x v="7"/>
    <x v="0"/>
    <x v="3"/>
    <x v="3"/>
    <x v="0"/>
    <x v="0"/>
    <x v="1"/>
    <x v="0"/>
    <x v="2"/>
    <s v="2023-03-21"/>
    <x v="0"/>
    <n v="665"/>
    <x v="0"/>
    <m/>
    <x v="0"/>
    <m/>
    <x v="8"/>
    <n v="100474914"/>
    <x v="0"/>
    <x v="0"/>
    <s v="Receitas Da Câmara"/>
    <s v="EXT"/>
    <x v="0"/>
    <s v="RDC"/>
    <x v="0"/>
    <x v="0"/>
    <x v="0"/>
    <x v="0"/>
    <x v="0"/>
    <x v="0"/>
    <x v="0"/>
    <x v="0"/>
    <x v="0"/>
    <x v="0"/>
    <x v="0"/>
    <s v="Receitas Da Câmara"/>
    <x v="0"/>
    <x v="0"/>
    <x v="0"/>
    <x v="0"/>
    <x v="0"/>
    <x v="0"/>
    <x v="0"/>
    <s v="000000"/>
    <x v="0"/>
    <x v="0"/>
    <x v="0"/>
    <x v="0"/>
    <s v="Depósito não identificado, conforme anexo. "/>
  </r>
  <r>
    <x v="2"/>
    <n v="0"/>
    <n v="0"/>
    <n v="0"/>
    <n v="4001"/>
    <x v="4320"/>
    <x v="0"/>
    <x v="0"/>
    <x v="0"/>
    <s v="01.27.02.08"/>
    <x v="58"/>
    <x v="4"/>
    <x v="5"/>
    <s v="Saneamento básico"/>
    <s v="01.27.02"/>
    <s v="Saneamento básico"/>
    <s v="01.27.02"/>
    <x v="18"/>
    <x v="0"/>
    <x v="0"/>
    <x v="0"/>
    <x v="0"/>
    <x v="1"/>
    <x v="2"/>
    <x v="0"/>
    <x v="3"/>
    <s v="2023-04-28"/>
    <x v="1"/>
    <n v="4001"/>
    <x v="0"/>
    <m/>
    <x v="0"/>
    <m/>
    <x v="0"/>
    <n v="100476920"/>
    <x v="0"/>
    <x v="0"/>
    <s v="Manutenção de cemiterios"/>
    <s v="ORI"/>
    <x v="0"/>
    <m/>
    <x v="0"/>
    <x v="0"/>
    <x v="0"/>
    <x v="0"/>
    <x v="0"/>
    <x v="0"/>
    <x v="0"/>
    <x v="0"/>
    <x v="0"/>
    <x v="0"/>
    <x v="0"/>
    <s v="Manutenção de cemiterios"/>
    <x v="0"/>
    <x v="0"/>
    <x v="0"/>
    <x v="0"/>
    <x v="1"/>
    <x v="0"/>
    <x v="0"/>
    <s v="000000"/>
    <x v="0"/>
    <x v="0"/>
    <x v="0"/>
    <x v="0"/>
    <s v="Pagamento a favor de Felisberto Carvalho Auto, pela aquisição de Combustível destinados aos serviços de obras de manutenção do cemitério de Ribeira de São Miguel, conforme proposta em anexo."/>
  </r>
  <r>
    <x v="2"/>
    <n v="0"/>
    <n v="0"/>
    <n v="0"/>
    <n v="18120"/>
    <x v="4321"/>
    <x v="0"/>
    <x v="0"/>
    <x v="0"/>
    <s v="01.27.07.04"/>
    <x v="32"/>
    <x v="4"/>
    <x v="5"/>
    <s v="Requalificação Urbana e Habitação 2"/>
    <s v="01.27.07"/>
    <s v="Requalificação Urbana e Habitação 2"/>
    <s v="01.27.07"/>
    <x v="18"/>
    <x v="0"/>
    <x v="0"/>
    <x v="0"/>
    <x v="0"/>
    <x v="1"/>
    <x v="2"/>
    <x v="0"/>
    <x v="5"/>
    <s v="2023-05-09"/>
    <x v="1"/>
    <n v="18120"/>
    <x v="0"/>
    <m/>
    <x v="0"/>
    <m/>
    <x v="0"/>
    <n v="100476920"/>
    <x v="0"/>
    <x v="0"/>
    <s v="Reabilitações de Estradas Rurais"/>
    <s v="ORI"/>
    <x v="0"/>
    <m/>
    <x v="0"/>
    <x v="0"/>
    <x v="0"/>
    <x v="0"/>
    <x v="0"/>
    <x v="0"/>
    <x v="0"/>
    <x v="0"/>
    <x v="0"/>
    <x v="0"/>
    <x v="0"/>
    <s v="Reabilitações de Estradas Rurais"/>
    <x v="0"/>
    <x v="0"/>
    <x v="0"/>
    <x v="0"/>
    <x v="1"/>
    <x v="0"/>
    <x v="0"/>
    <s v="000895"/>
    <x v="0"/>
    <x v="0"/>
    <x v="0"/>
    <x v="0"/>
    <s v="Pagamento a favor da Felisberto Carvalho, pela aquisição de combustível destinados as viaturas afeto a obra de limpeza da estrada de Biega na Ribeira de São Miguel, conforme proposta em anexo.  "/>
  </r>
  <r>
    <x v="0"/>
    <n v="0"/>
    <n v="0"/>
    <n v="0"/>
    <n v="7600"/>
    <x v="4322"/>
    <x v="0"/>
    <x v="0"/>
    <x v="0"/>
    <s v="03.16.15"/>
    <x v="0"/>
    <x v="0"/>
    <x v="0"/>
    <s v="Direção Financeira"/>
    <s v="03.16.15"/>
    <s v="Direção Financeira"/>
    <s v="03.16.15"/>
    <x v="19"/>
    <x v="0"/>
    <x v="0"/>
    <x v="7"/>
    <x v="0"/>
    <x v="0"/>
    <x v="0"/>
    <x v="0"/>
    <x v="5"/>
    <s v="2023-05-25"/>
    <x v="1"/>
    <n v="7600"/>
    <x v="0"/>
    <m/>
    <x v="0"/>
    <m/>
    <x v="28"/>
    <n v="100458633"/>
    <x v="0"/>
    <x v="0"/>
    <s v="Direção Financeira"/>
    <s v="ORI"/>
    <x v="0"/>
    <m/>
    <x v="0"/>
    <x v="0"/>
    <x v="0"/>
    <x v="0"/>
    <x v="0"/>
    <x v="0"/>
    <x v="0"/>
    <x v="0"/>
    <x v="0"/>
    <x v="0"/>
    <x v="0"/>
    <s v="Direção Financeira"/>
    <x v="0"/>
    <x v="0"/>
    <x v="0"/>
    <x v="0"/>
    <x v="0"/>
    <x v="0"/>
    <x v="0"/>
    <s v="000000"/>
    <x v="0"/>
    <x v="0"/>
    <x v="0"/>
    <x v="0"/>
    <s v="Ajuda de custo a favor do senhor Joaquim lino Tavares pela sua deslocação em missão de serviço a cidade da Praia nos dia 22,23 de abril e 14, 21 de maio, a cidade de assomada nos dia 11 e 12 maio de 2023, conforme justificativo em anexo.  "/>
  </r>
  <r>
    <x v="0"/>
    <n v="0"/>
    <n v="0"/>
    <n v="0"/>
    <n v="18944"/>
    <x v="4323"/>
    <x v="0"/>
    <x v="0"/>
    <x v="0"/>
    <s v="01.27.02.11"/>
    <x v="21"/>
    <x v="4"/>
    <x v="5"/>
    <s v="Saneamento básico"/>
    <s v="01.27.02"/>
    <s v="Saneamento básico"/>
    <s v="01.27.02"/>
    <x v="21"/>
    <x v="0"/>
    <x v="5"/>
    <x v="8"/>
    <x v="0"/>
    <x v="1"/>
    <x v="0"/>
    <x v="0"/>
    <x v="4"/>
    <s v="2023-06-02"/>
    <x v="1"/>
    <n v="18944"/>
    <x v="0"/>
    <m/>
    <x v="0"/>
    <m/>
    <x v="0"/>
    <n v="100476920"/>
    <x v="0"/>
    <x v="0"/>
    <s v="Reforço do saneamento básico"/>
    <s v="ORI"/>
    <x v="0"/>
    <m/>
    <x v="0"/>
    <x v="0"/>
    <x v="0"/>
    <x v="0"/>
    <x v="0"/>
    <x v="0"/>
    <x v="0"/>
    <x v="0"/>
    <x v="0"/>
    <x v="0"/>
    <x v="0"/>
    <s v="Reforço do saneamento básico"/>
    <x v="0"/>
    <x v="0"/>
    <x v="0"/>
    <x v="0"/>
    <x v="1"/>
    <x v="0"/>
    <x v="0"/>
    <s v="000000"/>
    <x v="0"/>
    <x v="0"/>
    <x v="0"/>
    <x v="0"/>
    <s v="Pagamento a favor da Felisberto Carvalho, pela aquisições de combustíveis, destinados as viaturas afeto a obra de limpeza, conforme anexo."/>
  </r>
  <r>
    <x v="2"/>
    <n v="0"/>
    <n v="0"/>
    <n v="0"/>
    <n v="116410"/>
    <x v="4324"/>
    <x v="0"/>
    <x v="0"/>
    <x v="0"/>
    <s v="01.28.01.08"/>
    <x v="43"/>
    <x v="6"/>
    <x v="7"/>
    <s v="Habitação Social"/>
    <s v="01.28.01"/>
    <s v="Habitação Social"/>
    <s v="01.28.01"/>
    <x v="18"/>
    <x v="0"/>
    <x v="0"/>
    <x v="0"/>
    <x v="0"/>
    <x v="1"/>
    <x v="2"/>
    <x v="0"/>
    <x v="6"/>
    <s v="2023-07-19"/>
    <x v="2"/>
    <n v="116410"/>
    <x v="0"/>
    <m/>
    <x v="0"/>
    <m/>
    <x v="475"/>
    <n v="100479419"/>
    <x v="0"/>
    <x v="0"/>
    <s v="Habitações Sociais"/>
    <s v="ORI"/>
    <x v="0"/>
    <s v="HS"/>
    <x v="0"/>
    <x v="0"/>
    <x v="0"/>
    <x v="0"/>
    <x v="0"/>
    <x v="0"/>
    <x v="0"/>
    <x v="0"/>
    <x v="0"/>
    <x v="0"/>
    <x v="0"/>
    <s v="Habitações Sociais"/>
    <x v="0"/>
    <x v="0"/>
    <x v="0"/>
    <x v="0"/>
    <x v="1"/>
    <x v="0"/>
    <x v="0"/>
    <s v="000000"/>
    <x v="0"/>
    <x v="0"/>
    <x v="0"/>
    <x v="0"/>
    <s v=" Pagamento a favor da Contrução NPC, referente a reabilitação de 5 casa de banho, conforme proposta em anexo.   "/>
  </r>
  <r>
    <x v="0"/>
    <n v="0"/>
    <n v="0"/>
    <n v="0"/>
    <n v="4557"/>
    <x v="4325"/>
    <x v="0"/>
    <x v="1"/>
    <x v="0"/>
    <s v="03.03.10"/>
    <x v="4"/>
    <x v="0"/>
    <x v="3"/>
    <s v="Receitas Da Câmara"/>
    <s v="03.03.10"/>
    <s v="Receitas Da Câmara"/>
    <s v="03.03.10"/>
    <x v="82"/>
    <x v="0"/>
    <x v="3"/>
    <x v="5"/>
    <x v="0"/>
    <x v="0"/>
    <x v="1"/>
    <x v="0"/>
    <x v="4"/>
    <s v="2023-06-21"/>
    <x v="1"/>
    <n v="4557"/>
    <x v="0"/>
    <m/>
    <x v="0"/>
    <m/>
    <x v="8"/>
    <n v="100474914"/>
    <x v="0"/>
    <x v="0"/>
    <s v="Receitas Da Câmara"/>
    <s v="EXT"/>
    <x v="0"/>
    <s v="RDC"/>
    <x v="0"/>
    <x v="0"/>
    <x v="0"/>
    <x v="0"/>
    <x v="0"/>
    <x v="0"/>
    <x v="0"/>
    <x v="0"/>
    <x v="0"/>
    <x v="0"/>
    <x v="0"/>
    <s v="Receitas Da Câmara"/>
    <x v="0"/>
    <x v="0"/>
    <x v="0"/>
    <x v="0"/>
    <x v="0"/>
    <x v="0"/>
    <x v="0"/>
    <s v="000000"/>
    <x v="0"/>
    <x v="0"/>
    <x v="0"/>
    <x v="0"/>
    <s v="Pagamento renda Sr.Edmilson Adriano, conforme extrato em anexo."/>
  </r>
  <r>
    <x v="0"/>
    <n v="0"/>
    <n v="0"/>
    <n v="0"/>
    <n v="3000"/>
    <x v="4326"/>
    <x v="0"/>
    <x v="0"/>
    <x v="0"/>
    <s v="01.25.01.10"/>
    <x v="11"/>
    <x v="1"/>
    <x v="1"/>
    <s v="Educação"/>
    <s v="01.25.01"/>
    <s v="Educação"/>
    <s v="01.25.01"/>
    <x v="21"/>
    <x v="0"/>
    <x v="5"/>
    <x v="8"/>
    <x v="0"/>
    <x v="1"/>
    <x v="0"/>
    <x v="0"/>
    <x v="6"/>
    <s v="2023-07-18"/>
    <x v="2"/>
    <n v="3000"/>
    <x v="0"/>
    <m/>
    <x v="0"/>
    <m/>
    <x v="263"/>
    <n v="100478552"/>
    <x v="0"/>
    <x v="0"/>
    <s v="Transporte escolar"/>
    <s v="ORI"/>
    <x v="0"/>
    <m/>
    <x v="0"/>
    <x v="0"/>
    <x v="0"/>
    <x v="0"/>
    <x v="0"/>
    <x v="0"/>
    <x v="0"/>
    <x v="0"/>
    <x v="0"/>
    <x v="0"/>
    <x v="0"/>
    <s v="Transporte escolar"/>
    <x v="0"/>
    <x v="0"/>
    <x v="0"/>
    <x v="0"/>
    <x v="1"/>
    <x v="0"/>
    <x v="0"/>
    <s v="000000"/>
    <x v="0"/>
    <x v="0"/>
    <x v="0"/>
    <x v="0"/>
    <s v="Apoio financeiro a favor da Srª. Ângela Semedo, para pagamento de transporte para formação superior, conforme proposta em anexo. "/>
  </r>
  <r>
    <x v="0"/>
    <n v="0"/>
    <n v="0"/>
    <n v="0"/>
    <n v="11500"/>
    <x v="4327"/>
    <x v="0"/>
    <x v="0"/>
    <x v="0"/>
    <s v="03.16.15"/>
    <x v="0"/>
    <x v="0"/>
    <x v="0"/>
    <s v="Direção Financeira"/>
    <s v="03.16.15"/>
    <s v="Direção Financeira"/>
    <s v="03.16.15"/>
    <x v="17"/>
    <x v="0"/>
    <x v="0"/>
    <x v="0"/>
    <x v="0"/>
    <x v="0"/>
    <x v="0"/>
    <x v="0"/>
    <x v="6"/>
    <s v="2023-07-19"/>
    <x v="2"/>
    <n v="11500"/>
    <x v="0"/>
    <m/>
    <x v="0"/>
    <m/>
    <x v="88"/>
    <n v="100479413"/>
    <x v="0"/>
    <x v="0"/>
    <s v="Direção Financeira"/>
    <s v="ORI"/>
    <x v="0"/>
    <m/>
    <x v="0"/>
    <x v="0"/>
    <x v="0"/>
    <x v="0"/>
    <x v="0"/>
    <x v="0"/>
    <x v="0"/>
    <x v="0"/>
    <x v="0"/>
    <x v="0"/>
    <x v="0"/>
    <s v="Direção Financeira"/>
    <x v="0"/>
    <x v="0"/>
    <x v="0"/>
    <x v="0"/>
    <x v="0"/>
    <x v="0"/>
    <x v="0"/>
    <s v="000000"/>
    <x v="0"/>
    <x v="0"/>
    <x v="0"/>
    <x v="0"/>
    <s v=" Pagamento a favor da Silva Antunes Sociedade Unipessoal, para aquisição de 2 tinteiro originais 301xl para a impressora da Escola do Mar, conforme proposta em anexo.   "/>
  </r>
  <r>
    <x v="0"/>
    <n v="0"/>
    <n v="0"/>
    <n v="0"/>
    <n v="7990"/>
    <x v="4328"/>
    <x v="0"/>
    <x v="0"/>
    <x v="0"/>
    <s v="03.16.15"/>
    <x v="0"/>
    <x v="0"/>
    <x v="0"/>
    <s v="Direção Financeira"/>
    <s v="03.16.15"/>
    <s v="Direção Financeira"/>
    <s v="03.16.15"/>
    <x v="72"/>
    <x v="0"/>
    <x v="5"/>
    <x v="18"/>
    <x v="0"/>
    <x v="0"/>
    <x v="0"/>
    <x v="0"/>
    <x v="6"/>
    <s v="2023-07-20"/>
    <x v="2"/>
    <n v="7990"/>
    <x v="0"/>
    <m/>
    <x v="0"/>
    <m/>
    <x v="476"/>
    <n v="100115920"/>
    <x v="0"/>
    <x v="0"/>
    <s v="Direção Financeira"/>
    <s v="ORI"/>
    <x v="0"/>
    <m/>
    <x v="0"/>
    <x v="0"/>
    <x v="0"/>
    <x v="0"/>
    <x v="0"/>
    <x v="0"/>
    <x v="0"/>
    <x v="0"/>
    <x v="0"/>
    <x v="0"/>
    <x v="0"/>
    <s v="Direção Financeira"/>
    <x v="0"/>
    <x v="0"/>
    <x v="0"/>
    <x v="0"/>
    <x v="0"/>
    <x v="0"/>
    <x v="0"/>
    <s v="000000"/>
    <x v="0"/>
    <x v="0"/>
    <x v="0"/>
    <x v="0"/>
    <s v="Restituição a favor do Sr. José Lopes Borges, gerente da Empresa JLB Construção Comércio e Produções, conforme justificativo em anexo."/>
  </r>
  <r>
    <x v="0"/>
    <n v="0"/>
    <n v="0"/>
    <n v="0"/>
    <n v="18075"/>
    <x v="4329"/>
    <x v="0"/>
    <x v="0"/>
    <x v="0"/>
    <s v="01.25.01.10"/>
    <x v="11"/>
    <x v="1"/>
    <x v="1"/>
    <s v="Educação"/>
    <s v="01.25.01"/>
    <s v="Educação"/>
    <s v="01.25.01"/>
    <x v="21"/>
    <x v="0"/>
    <x v="5"/>
    <x v="8"/>
    <x v="0"/>
    <x v="1"/>
    <x v="0"/>
    <x v="0"/>
    <x v="6"/>
    <s v="2023-07-21"/>
    <x v="2"/>
    <n v="18075"/>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116729"/>
    <x v="4330"/>
    <x v="0"/>
    <x v="0"/>
    <x v="0"/>
    <s v="03.16.15"/>
    <x v="0"/>
    <x v="0"/>
    <x v="0"/>
    <s v="Direção Financeira"/>
    <s v="03.16.15"/>
    <s v="Direção Financeira"/>
    <s v="03.16.15"/>
    <x v="39"/>
    <x v="0"/>
    <x v="0"/>
    <x v="7"/>
    <x v="0"/>
    <x v="0"/>
    <x v="0"/>
    <x v="0"/>
    <x v="6"/>
    <s v="2023-07-28"/>
    <x v="2"/>
    <n v="116729"/>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julho 2023, conforme contratos em anexo.  "/>
  </r>
  <r>
    <x v="0"/>
    <n v="0"/>
    <n v="0"/>
    <n v="0"/>
    <n v="5866"/>
    <x v="4330"/>
    <x v="0"/>
    <x v="0"/>
    <x v="0"/>
    <s v="03.16.15"/>
    <x v="0"/>
    <x v="0"/>
    <x v="0"/>
    <s v="Direção Financeira"/>
    <s v="03.16.15"/>
    <s v="Direção Financeira"/>
    <s v="03.16.15"/>
    <x v="39"/>
    <x v="0"/>
    <x v="0"/>
    <x v="7"/>
    <x v="0"/>
    <x v="0"/>
    <x v="0"/>
    <x v="0"/>
    <x v="6"/>
    <s v="2023-07-28"/>
    <x v="2"/>
    <n v="5866"/>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julho 2023, conforme contratos em anexo.  "/>
  </r>
  <r>
    <x v="0"/>
    <n v="0"/>
    <n v="0"/>
    <n v="0"/>
    <n v="655585"/>
    <x v="4330"/>
    <x v="0"/>
    <x v="0"/>
    <x v="0"/>
    <s v="03.16.15"/>
    <x v="0"/>
    <x v="0"/>
    <x v="0"/>
    <s v="Direção Financeira"/>
    <s v="03.16.15"/>
    <s v="Direção Financeira"/>
    <s v="03.16.15"/>
    <x v="39"/>
    <x v="0"/>
    <x v="0"/>
    <x v="7"/>
    <x v="0"/>
    <x v="0"/>
    <x v="0"/>
    <x v="0"/>
    <x v="6"/>
    <s v="2023-07-28"/>
    <x v="2"/>
    <n v="655585"/>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julho 2023, conforme contratos em anexo.  "/>
  </r>
  <r>
    <x v="2"/>
    <n v="0"/>
    <n v="0"/>
    <n v="0"/>
    <n v="78752"/>
    <x v="4331"/>
    <x v="0"/>
    <x v="0"/>
    <x v="0"/>
    <s v="01.27.02.15"/>
    <x v="10"/>
    <x v="4"/>
    <x v="5"/>
    <s v="Saneamento básico"/>
    <s v="01.27.02"/>
    <s v="Saneamento básico"/>
    <s v="01.27.02"/>
    <x v="20"/>
    <x v="0"/>
    <x v="0"/>
    <x v="0"/>
    <x v="0"/>
    <x v="1"/>
    <x v="2"/>
    <x v="0"/>
    <x v="11"/>
    <s v="2023-09-01"/>
    <x v="2"/>
    <n v="78752"/>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de combustíveis, conforme anexo."/>
  </r>
  <r>
    <x v="0"/>
    <n v="0"/>
    <n v="0"/>
    <n v="0"/>
    <n v="20771"/>
    <x v="4332"/>
    <x v="0"/>
    <x v="0"/>
    <x v="0"/>
    <s v="01.27.04.10"/>
    <x v="13"/>
    <x v="4"/>
    <x v="5"/>
    <s v="Infra-Estruturas e Transportes"/>
    <s v="01.27.04"/>
    <s v="Infra-Estruturas e Transportes"/>
    <s v="01.27.04"/>
    <x v="21"/>
    <x v="0"/>
    <x v="5"/>
    <x v="8"/>
    <x v="0"/>
    <x v="1"/>
    <x v="0"/>
    <x v="0"/>
    <x v="11"/>
    <s v="2023-09-27"/>
    <x v="2"/>
    <n v="20771"/>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Felisberto Carvalho Auto, pela aquisição de combustível destinada a obstrução das vias e ribeiras no âmbito do plano de emergência de épocas da chuva, conforme proposta e fatura em anexo."/>
  </r>
  <r>
    <x v="2"/>
    <n v="0"/>
    <n v="0"/>
    <n v="0"/>
    <n v="26550"/>
    <x v="4333"/>
    <x v="0"/>
    <x v="0"/>
    <x v="0"/>
    <s v="01.27.06.41"/>
    <x v="24"/>
    <x v="4"/>
    <x v="5"/>
    <s v="Requalificação Urbana e habitação"/>
    <s v="01.27.06"/>
    <s v="Requalificação Urbana e habitação"/>
    <s v="01.27.06"/>
    <x v="46"/>
    <x v="0"/>
    <x v="0"/>
    <x v="0"/>
    <x v="0"/>
    <x v="1"/>
    <x v="2"/>
    <x v="0"/>
    <x v="9"/>
    <s v="2023-11-08"/>
    <x v="3"/>
    <n v="26550"/>
    <x v="0"/>
    <m/>
    <x v="0"/>
    <m/>
    <x v="213"/>
    <n v="100478964"/>
    <x v="0"/>
    <x v="0"/>
    <s v="Reabilitação de Jardins Infantis e Escolas do EBI"/>
    <s v="ORI"/>
    <x v="0"/>
    <s v="RJEBI"/>
    <x v="0"/>
    <x v="0"/>
    <x v="0"/>
    <x v="0"/>
    <x v="0"/>
    <x v="0"/>
    <x v="0"/>
    <x v="0"/>
    <x v="0"/>
    <x v="0"/>
    <x v="0"/>
    <s v="Reabilitação de Jardins Infantis e Escolas do EBI"/>
    <x v="0"/>
    <x v="0"/>
    <x v="0"/>
    <x v="0"/>
    <x v="1"/>
    <x v="0"/>
    <x v="0"/>
    <s v="000000"/>
    <x v="0"/>
    <x v="0"/>
    <x v="0"/>
    <x v="0"/>
    <s v=" Pagamento a favor da Oficina Carpintaria José Almeida, referente aos trabalhos executados na reabilitação do jardim infantil de Pilão Cão, conforme anexo.   "/>
  </r>
  <r>
    <x v="0"/>
    <n v="0"/>
    <n v="0"/>
    <n v="0"/>
    <n v="2800"/>
    <x v="4334"/>
    <x v="0"/>
    <x v="0"/>
    <x v="0"/>
    <s v="03.16.23"/>
    <x v="20"/>
    <x v="0"/>
    <x v="0"/>
    <s v="Direção da Educação, Formação Profissional, Emprego"/>
    <s v="03.16.23"/>
    <s v="Direção da Educação, Formação Profissional, Emprego"/>
    <s v="03.16.23"/>
    <x v="19"/>
    <x v="0"/>
    <x v="0"/>
    <x v="7"/>
    <x v="0"/>
    <x v="0"/>
    <x v="0"/>
    <x v="0"/>
    <x v="11"/>
    <s v="2023-09-11"/>
    <x v="2"/>
    <n v="2800"/>
    <x v="0"/>
    <m/>
    <x v="0"/>
    <m/>
    <x v="211"/>
    <n v="100404863"/>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o Sr. Francisco Cardoso, pela sua deslocação percurso Praia/Tarrafal, em missão do serviço, nos dias 09 e 11 de setembro 2023, conforme guia de marcha em anexo."/>
  </r>
  <r>
    <x v="0"/>
    <n v="0"/>
    <n v="0"/>
    <n v="0"/>
    <n v="4000"/>
    <x v="4335"/>
    <x v="0"/>
    <x v="0"/>
    <x v="0"/>
    <s v="01.25.05.09"/>
    <x v="1"/>
    <x v="1"/>
    <x v="1"/>
    <s v="Saúde"/>
    <s v="01.25.05"/>
    <s v="Saúde"/>
    <s v="01.25.05"/>
    <x v="1"/>
    <x v="0"/>
    <x v="1"/>
    <x v="1"/>
    <x v="0"/>
    <x v="1"/>
    <x v="0"/>
    <x v="0"/>
    <x v="11"/>
    <s v="2023-09-26"/>
    <x v="2"/>
    <n v="4000"/>
    <x v="0"/>
    <m/>
    <x v="0"/>
    <m/>
    <x v="477"/>
    <n v="100110002"/>
    <x v="0"/>
    <x v="0"/>
    <s v="Apoio a Consultas de Especialidade e Medicamentos"/>
    <s v="ORI"/>
    <x v="0"/>
    <s v="ACE"/>
    <x v="0"/>
    <x v="0"/>
    <x v="0"/>
    <x v="0"/>
    <x v="0"/>
    <x v="0"/>
    <x v="0"/>
    <x v="0"/>
    <x v="0"/>
    <x v="0"/>
    <x v="0"/>
    <s v="Apoio a Consultas de Especialidade e Medicamentos"/>
    <x v="0"/>
    <x v="0"/>
    <x v="0"/>
    <x v="0"/>
    <x v="1"/>
    <x v="0"/>
    <x v="0"/>
    <s v="000000"/>
    <x v="0"/>
    <x v="0"/>
    <x v="0"/>
    <x v="0"/>
    <s v="Apoio Social a favor do Sr. Vital Gomes Tavres, para pagamento de taxa de TAC, confrome anexo."/>
  </r>
  <r>
    <x v="0"/>
    <n v="0"/>
    <n v="0"/>
    <n v="0"/>
    <n v="32200"/>
    <x v="4336"/>
    <x v="0"/>
    <x v="1"/>
    <x v="0"/>
    <s v="80.02.01"/>
    <x v="2"/>
    <x v="2"/>
    <x v="2"/>
    <s v="Retenções Iur"/>
    <s v="80.02.01"/>
    <s v="Retenções Iur"/>
    <s v="80.02.01"/>
    <x v="2"/>
    <x v="0"/>
    <x v="2"/>
    <x v="0"/>
    <x v="1"/>
    <x v="2"/>
    <x v="1"/>
    <x v="0"/>
    <x v="11"/>
    <s v="2023-09-26"/>
    <x v="2"/>
    <n v="32200"/>
    <x v="0"/>
    <m/>
    <x v="0"/>
    <m/>
    <x v="2"/>
    <n v="100474696"/>
    <x v="0"/>
    <x v="0"/>
    <s v="Retenções Iur"/>
    <s v="ORI"/>
    <x v="0"/>
    <s v="RIUR"/>
    <x v="0"/>
    <x v="0"/>
    <x v="0"/>
    <x v="0"/>
    <x v="0"/>
    <x v="0"/>
    <x v="0"/>
    <x v="0"/>
    <x v="0"/>
    <x v="0"/>
    <x v="0"/>
    <s v="Retenções Iur"/>
    <x v="0"/>
    <x v="0"/>
    <x v="0"/>
    <x v="0"/>
    <x v="2"/>
    <x v="0"/>
    <x v="0"/>
    <s v="000000"/>
    <x v="0"/>
    <x v="1"/>
    <x v="0"/>
    <x v="0"/>
    <s v="RETENCAO OT"/>
  </r>
  <r>
    <x v="0"/>
    <n v="0"/>
    <n v="0"/>
    <n v="0"/>
    <n v="2429"/>
    <x v="4337"/>
    <x v="0"/>
    <x v="1"/>
    <x v="0"/>
    <s v="80.02.10.26"/>
    <x v="3"/>
    <x v="2"/>
    <x v="2"/>
    <s v="Outros"/>
    <s v="80.02.10"/>
    <s v="Outros"/>
    <s v="80.02.10"/>
    <x v="3"/>
    <x v="0"/>
    <x v="2"/>
    <x v="2"/>
    <x v="1"/>
    <x v="2"/>
    <x v="1"/>
    <x v="0"/>
    <x v="11"/>
    <s v="2023-09-26"/>
    <x v="2"/>
    <n v="2429"/>
    <x v="0"/>
    <m/>
    <x v="0"/>
    <m/>
    <x v="3"/>
    <n v="100479277"/>
    <x v="0"/>
    <x v="0"/>
    <s v="Retenção Sansung"/>
    <s v="ORI"/>
    <x v="0"/>
    <s v="RS"/>
    <x v="0"/>
    <x v="0"/>
    <x v="0"/>
    <x v="0"/>
    <x v="0"/>
    <x v="0"/>
    <x v="0"/>
    <x v="0"/>
    <x v="0"/>
    <x v="0"/>
    <x v="0"/>
    <s v="Retenção Sansung"/>
    <x v="0"/>
    <x v="0"/>
    <x v="0"/>
    <x v="0"/>
    <x v="2"/>
    <x v="0"/>
    <x v="0"/>
    <s v="000000"/>
    <x v="0"/>
    <x v="1"/>
    <x v="0"/>
    <x v="0"/>
    <s v="RETENCAO OT"/>
  </r>
  <r>
    <x v="2"/>
    <n v="0"/>
    <n v="0"/>
    <n v="0"/>
    <n v="5000"/>
    <x v="4338"/>
    <x v="0"/>
    <x v="0"/>
    <x v="0"/>
    <s v="01.27.07.04"/>
    <x v="32"/>
    <x v="4"/>
    <x v="5"/>
    <s v="Requalificação Urbana e Habitação 2"/>
    <s v="01.27.07"/>
    <s v="Requalificação Urbana e Habitação 2"/>
    <s v="01.27.07"/>
    <x v="18"/>
    <x v="0"/>
    <x v="0"/>
    <x v="0"/>
    <x v="0"/>
    <x v="1"/>
    <x v="2"/>
    <x v="0"/>
    <x v="8"/>
    <s v="2023-10-19"/>
    <x v="3"/>
    <n v="5000"/>
    <x v="0"/>
    <m/>
    <x v="0"/>
    <m/>
    <x v="8"/>
    <n v="100474914"/>
    <x v="0"/>
    <x v="0"/>
    <s v="Reabilitações de Estradas Rurais"/>
    <s v="ORI"/>
    <x v="0"/>
    <m/>
    <x v="0"/>
    <x v="0"/>
    <x v="0"/>
    <x v="0"/>
    <x v="0"/>
    <x v="0"/>
    <x v="0"/>
    <x v="0"/>
    <x v="0"/>
    <x v="0"/>
    <x v="0"/>
    <s v="Reabilitações de Estradas Rurais"/>
    <x v="0"/>
    <x v="0"/>
    <x v="0"/>
    <x v="0"/>
    <x v="1"/>
    <x v="0"/>
    <x v="0"/>
    <s v="000000"/>
    <x v="0"/>
    <x v="0"/>
    <x v="0"/>
    <x v="0"/>
    <s v="Despesa a favor da Tesouraria Municipal, referente a confecção de um lanche servido no âmbito da inauguração da estrada de acesso, praceta e parque infantil da Comunidade Rebelados em Achada Espinho Branco, conforme anexo.  "/>
  </r>
  <r>
    <x v="0"/>
    <n v="0"/>
    <n v="0"/>
    <n v="0"/>
    <n v="259000"/>
    <x v="4339"/>
    <x v="0"/>
    <x v="0"/>
    <x v="0"/>
    <s v="01.25.04.22"/>
    <x v="17"/>
    <x v="1"/>
    <x v="1"/>
    <s v="Cultura"/>
    <s v="01.25.04"/>
    <s v="Cultura"/>
    <s v="01.25.04"/>
    <x v="21"/>
    <x v="0"/>
    <x v="5"/>
    <x v="8"/>
    <x v="0"/>
    <x v="1"/>
    <x v="0"/>
    <x v="0"/>
    <x v="9"/>
    <s v="2023-11-10"/>
    <x v="3"/>
    <n v="259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KEventos, conforme proposta em anexo.  "/>
  </r>
  <r>
    <x v="2"/>
    <n v="0"/>
    <n v="0"/>
    <n v="0"/>
    <n v="7020"/>
    <x v="4340"/>
    <x v="0"/>
    <x v="0"/>
    <x v="0"/>
    <s v="01.25.02.23"/>
    <x v="12"/>
    <x v="1"/>
    <x v="1"/>
    <s v="desporto"/>
    <s v="01.25.02"/>
    <s v="desporto"/>
    <s v="01.25.02"/>
    <x v="18"/>
    <x v="0"/>
    <x v="0"/>
    <x v="0"/>
    <x v="0"/>
    <x v="1"/>
    <x v="2"/>
    <x v="0"/>
    <x v="9"/>
    <s v="2023-11-10"/>
    <x v="3"/>
    <n v="702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referente a personalização de equipamentos desportivos, conforme proposta em anexo."/>
  </r>
  <r>
    <x v="2"/>
    <n v="0"/>
    <n v="0"/>
    <n v="0"/>
    <n v="39780"/>
    <x v="4340"/>
    <x v="0"/>
    <x v="0"/>
    <x v="0"/>
    <s v="01.25.02.23"/>
    <x v="12"/>
    <x v="1"/>
    <x v="1"/>
    <s v="desporto"/>
    <s v="01.25.02"/>
    <s v="desporto"/>
    <s v="01.25.02"/>
    <x v="18"/>
    <x v="0"/>
    <x v="0"/>
    <x v="0"/>
    <x v="0"/>
    <x v="1"/>
    <x v="2"/>
    <x v="0"/>
    <x v="9"/>
    <s v="2023-11-10"/>
    <x v="3"/>
    <n v="39780"/>
    <x v="0"/>
    <m/>
    <x v="0"/>
    <m/>
    <x v="339"/>
    <n v="100478147"/>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referente a personalização de equipamentos desportivos, conforme proposta em anexo."/>
  </r>
  <r>
    <x v="2"/>
    <n v="0"/>
    <n v="0"/>
    <n v="0"/>
    <n v="84815"/>
    <x v="4341"/>
    <x v="0"/>
    <x v="0"/>
    <x v="0"/>
    <s v="01.27.06.72"/>
    <x v="31"/>
    <x v="4"/>
    <x v="5"/>
    <s v="Requalificação Urbana e habitação"/>
    <s v="01.27.06"/>
    <s v="Requalificação Urbana e habitação"/>
    <s v="01.27.06"/>
    <x v="18"/>
    <x v="0"/>
    <x v="0"/>
    <x v="0"/>
    <x v="0"/>
    <x v="1"/>
    <x v="2"/>
    <x v="0"/>
    <x v="9"/>
    <s v="2023-11-13"/>
    <x v="3"/>
    <n v="84815"/>
    <x v="0"/>
    <m/>
    <x v="0"/>
    <m/>
    <x v="152"/>
    <n v="100475220"/>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Drogaria-Tchukbest Holdings, pela aquisição de materiais para os serviços da CMSM, confrome anexo."/>
  </r>
  <r>
    <x v="0"/>
    <n v="0"/>
    <n v="0"/>
    <n v="0"/>
    <n v="114381"/>
    <x v="4342"/>
    <x v="0"/>
    <x v="0"/>
    <x v="0"/>
    <s v="03.16.15"/>
    <x v="0"/>
    <x v="0"/>
    <x v="0"/>
    <s v="Direção Financeira"/>
    <s v="03.16.15"/>
    <s v="Direção Financeira"/>
    <s v="03.16.15"/>
    <x v="39"/>
    <x v="0"/>
    <x v="0"/>
    <x v="7"/>
    <x v="0"/>
    <x v="0"/>
    <x v="0"/>
    <x v="0"/>
    <x v="9"/>
    <s v="2023-11-22"/>
    <x v="3"/>
    <n v="114381"/>
    <x v="0"/>
    <m/>
    <x v="0"/>
    <m/>
    <x v="2"/>
    <n v="100474696"/>
    <x v="0"/>
    <x v="2"/>
    <s v="Direção Financeira"/>
    <s v="ORI"/>
    <x v="0"/>
    <m/>
    <x v="0"/>
    <x v="0"/>
    <x v="0"/>
    <x v="0"/>
    <x v="0"/>
    <x v="0"/>
    <x v="0"/>
    <x v="0"/>
    <x v="0"/>
    <x v="0"/>
    <x v="0"/>
    <s v="Direção Financeira"/>
    <x v="0"/>
    <x v="0"/>
    <x v="0"/>
    <x v="0"/>
    <x v="0"/>
    <x v="0"/>
    <x v="0"/>
    <s v="000000"/>
    <x v="0"/>
    <x v="0"/>
    <x v="2"/>
    <x v="0"/>
    <s v="Pagamento de prestação de serviços, referente ao nês de novembro 2023. Conforme justificativo em anexo. "/>
  </r>
  <r>
    <x v="0"/>
    <n v="0"/>
    <n v="0"/>
    <n v="0"/>
    <n v="2208"/>
    <x v="4342"/>
    <x v="0"/>
    <x v="0"/>
    <x v="0"/>
    <s v="03.16.15"/>
    <x v="0"/>
    <x v="0"/>
    <x v="0"/>
    <s v="Direção Financeira"/>
    <s v="03.16.15"/>
    <s v="Direção Financeira"/>
    <s v="03.16.15"/>
    <x v="51"/>
    <x v="0"/>
    <x v="0"/>
    <x v="0"/>
    <x v="0"/>
    <x v="0"/>
    <x v="0"/>
    <x v="0"/>
    <x v="9"/>
    <s v="2023-11-22"/>
    <x v="3"/>
    <n v="2208"/>
    <x v="0"/>
    <m/>
    <x v="0"/>
    <m/>
    <x v="2"/>
    <n v="100474696"/>
    <x v="0"/>
    <x v="2"/>
    <s v="Direção Financeira"/>
    <s v="ORI"/>
    <x v="0"/>
    <m/>
    <x v="0"/>
    <x v="0"/>
    <x v="0"/>
    <x v="0"/>
    <x v="0"/>
    <x v="0"/>
    <x v="0"/>
    <x v="0"/>
    <x v="0"/>
    <x v="0"/>
    <x v="0"/>
    <s v="Direção Financeira"/>
    <x v="0"/>
    <x v="0"/>
    <x v="0"/>
    <x v="0"/>
    <x v="0"/>
    <x v="0"/>
    <x v="0"/>
    <s v="000000"/>
    <x v="0"/>
    <x v="0"/>
    <x v="2"/>
    <x v="0"/>
    <s v="Pagamento de prestação de serviços, referente ao nês de novembro 2023. Conforme justificativo em anexo. "/>
  </r>
  <r>
    <x v="0"/>
    <n v="0"/>
    <n v="0"/>
    <n v="0"/>
    <n v="2239"/>
    <x v="4342"/>
    <x v="0"/>
    <x v="0"/>
    <x v="0"/>
    <s v="03.16.15"/>
    <x v="0"/>
    <x v="0"/>
    <x v="0"/>
    <s v="Direção Financeira"/>
    <s v="03.16.15"/>
    <s v="Direção Financeira"/>
    <s v="03.16.15"/>
    <x v="39"/>
    <x v="0"/>
    <x v="0"/>
    <x v="7"/>
    <x v="0"/>
    <x v="0"/>
    <x v="0"/>
    <x v="0"/>
    <x v="9"/>
    <s v="2023-11-22"/>
    <x v="3"/>
    <n v="2239"/>
    <x v="0"/>
    <m/>
    <x v="0"/>
    <m/>
    <x v="3"/>
    <n v="100479277"/>
    <x v="0"/>
    <x v="1"/>
    <s v="Direção Financeira"/>
    <s v="ORI"/>
    <x v="0"/>
    <m/>
    <x v="0"/>
    <x v="0"/>
    <x v="0"/>
    <x v="0"/>
    <x v="0"/>
    <x v="0"/>
    <x v="0"/>
    <x v="0"/>
    <x v="0"/>
    <x v="0"/>
    <x v="0"/>
    <s v="Direção Financeira"/>
    <x v="0"/>
    <x v="0"/>
    <x v="0"/>
    <x v="0"/>
    <x v="0"/>
    <x v="0"/>
    <x v="0"/>
    <s v="000000"/>
    <x v="0"/>
    <x v="0"/>
    <x v="1"/>
    <x v="0"/>
    <s v="Pagamento de prestação de serviços, referente ao nês de novembro 2023. Conforme justificativo em anexo. "/>
  </r>
  <r>
    <x v="0"/>
    <n v="0"/>
    <n v="0"/>
    <n v="0"/>
    <n v="44"/>
    <x v="4342"/>
    <x v="0"/>
    <x v="0"/>
    <x v="0"/>
    <s v="03.16.15"/>
    <x v="0"/>
    <x v="0"/>
    <x v="0"/>
    <s v="Direção Financeira"/>
    <s v="03.16.15"/>
    <s v="Direção Financeira"/>
    <s v="03.16.15"/>
    <x v="51"/>
    <x v="0"/>
    <x v="0"/>
    <x v="0"/>
    <x v="0"/>
    <x v="0"/>
    <x v="0"/>
    <x v="0"/>
    <x v="9"/>
    <s v="2023-11-22"/>
    <x v="3"/>
    <n v="44"/>
    <x v="0"/>
    <m/>
    <x v="0"/>
    <m/>
    <x v="3"/>
    <n v="100479277"/>
    <x v="0"/>
    <x v="1"/>
    <s v="Direção Financeira"/>
    <s v="ORI"/>
    <x v="0"/>
    <m/>
    <x v="0"/>
    <x v="0"/>
    <x v="0"/>
    <x v="0"/>
    <x v="0"/>
    <x v="0"/>
    <x v="0"/>
    <x v="0"/>
    <x v="0"/>
    <x v="0"/>
    <x v="0"/>
    <s v="Direção Financeira"/>
    <x v="0"/>
    <x v="0"/>
    <x v="0"/>
    <x v="0"/>
    <x v="0"/>
    <x v="0"/>
    <x v="0"/>
    <s v="000000"/>
    <x v="0"/>
    <x v="0"/>
    <x v="1"/>
    <x v="0"/>
    <s v="Pagamento de prestação de serviços, referente ao nês de novembro 2023. Conforme justificativo em anexo. "/>
  </r>
  <r>
    <x v="0"/>
    <n v="0"/>
    <n v="0"/>
    <n v="0"/>
    <n v="12748"/>
    <x v="4342"/>
    <x v="0"/>
    <x v="0"/>
    <x v="0"/>
    <s v="03.16.15"/>
    <x v="0"/>
    <x v="0"/>
    <x v="0"/>
    <s v="Direção Financeira"/>
    <s v="03.16.15"/>
    <s v="Direção Financeira"/>
    <s v="03.16.15"/>
    <x v="51"/>
    <x v="0"/>
    <x v="0"/>
    <x v="0"/>
    <x v="0"/>
    <x v="0"/>
    <x v="0"/>
    <x v="0"/>
    <x v="9"/>
    <s v="2023-11-22"/>
    <x v="3"/>
    <n v="12748"/>
    <x v="0"/>
    <m/>
    <x v="0"/>
    <m/>
    <x v="8"/>
    <n v="100474914"/>
    <x v="0"/>
    <x v="0"/>
    <s v="Direção Financeira"/>
    <s v="ORI"/>
    <x v="0"/>
    <m/>
    <x v="0"/>
    <x v="0"/>
    <x v="0"/>
    <x v="0"/>
    <x v="0"/>
    <x v="0"/>
    <x v="0"/>
    <x v="0"/>
    <x v="0"/>
    <x v="0"/>
    <x v="0"/>
    <s v="Direção Financeira"/>
    <x v="0"/>
    <x v="0"/>
    <x v="0"/>
    <x v="0"/>
    <x v="0"/>
    <x v="0"/>
    <x v="0"/>
    <s v="000000"/>
    <x v="0"/>
    <x v="0"/>
    <x v="0"/>
    <x v="0"/>
    <s v="Pagamento de prestação de serviços, referente ao nês de novembro 2023. Conforme justificativo em anexo. "/>
  </r>
  <r>
    <x v="0"/>
    <n v="0"/>
    <n v="0"/>
    <n v="0"/>
    <n v="660615"/>
    <x v="4342"/>
    <x v="0"/>
    <x v="0"/>
    <x v="0"/>
    <s v="03.16.15"/>
    <x v="0"/>
    <x v="0"/>
    <x v="0"/>
    <s v="Direção Financeira"/>
    <s v="03.16.15"/>
    <s v="Direção Financeira"/>
    <s v="03.16.15"/>
    <x v="39"/>
    <x v="0"/>
    <x v="0"/>
    <x v="7"/>
    <x v="0"/>
    <x v="0"/>
    <x v="0"/>
    <x v="0"/>
    <x v="9"/>
    <s v="2023-11-22"/>
    <x v="3"/>
    <n v="660615"/>
    <x v="0"/>
    <m/>
    <x v="0"/>
    <m/>
    <x v="8"/>
    <n v="100474914"/>
    <x v="0"/>
    <x v="0"/>
    <s v="Direção Financeira"/>
    <s v="ORI"/>
    <x v="0"/>
    <m/>
    <x v="0"/>
    <x v="0"/>
    <x v="0"/>
    <x v="0"/>
    <x v="0"/>
    <x v="0"/>
    <x v="0"/>
    <x v="0"/>
    <x v="0"/>
    <x v="0"/>
    <x v="0"/>
    <s v="Direção Financeira"/>
    <x v="0"/>
    <x v="0"/>
    <x v="0"/>
    <x v="0"/>
    <x v="0"/>
    <x v="0"/>
    <x v="0"/>
    <s v="000000"/>
    <x v="0"/>
    <x v="0"/>
    <x v="0"/>
    <x v="0"/>
    <s v="Pagamento de prestação de serviços, referente ao nês de novembro 2023. Conforme justificativo em anexo. "/>
  </r>
  <r>
    <x v="0"/>
    <n v="0"/>
    <n v="0"/>
    <n v="0"/>
    <n v="1400"/>
    <x v="4343"/>
    <x v="0"/>
    <x v="0"/>
    <x v="0"/>
    <s v="03.16.15"/>
    <x v="0"/>
    <x v="0"/>
    <x v="0"/>
    <s v="Direção Financeira"/>
    <s v="03.16.15"/>
    <s v="Direção Financeira"/>
    <s v="03.16.15"/>
    <x v="19"/>
    <x v="0"/>
    <x v="0"/>
    <x v="7"/>
    <x v="0"/>
    <x v="0"/>
    <x v="0"/>
    <x v="0"/>
    <x v="9"/>
    <s v="2023-11-27"/>
    <x v="3"/>
    <n v="1400"/>
    <x v="0"/>
    <m/>
    <x v="0"/>
    <m/>
    <x v="64"/>
    <n v="100479425"/>
    <x v="0"/>
    <x v="0"/>
    <s v="Direção Financeira"/>
    <s v="ORI"/>
    <x v="0"/>
    <m/>
    <x v="0"/>
    <x v="0"/>
    <x v="0"/>
    <x v="0"/>
    <x v="0"/>
    <x v="0"/>
    <x v="0"/>
    <x v="0"/>
    <x v="0"/>
    <x v="0"/>
    <x v="0"/>
    <s v="Direção Financeira"/>
    <x v="0"/>
    <x v="0"/>
    <x v="0"/>
    <x v="0"/>
    <x v="0"/>
    <x v="0"/>
    <x v="0"/>
    <s v="000000"/>
    <x v="0"/>
    <x v="0"/>
    <x v="0"/>
    <x v="0"/>
    <s v="Ajuda de custo a favor do senhor Domingos Barros pela sua deslocação em missão de serviço a cidade da Praia no dia 26 de Novembro de 2023, conforme justificativo em anexo. "/>
  </r>
  <r>
    <x v="0"/>
    <n v="0"/>
    <n v="0"/>
    <n v="0"/>
    <n v="14100"/>
    <x v="4344"/>
    <x v="0"/>
    <x v="0"/>
    <x v="0"/>
    <s v="03.16.15"/>
    <x v="0"/>
    <x v="0"/>
    <x v="0"/>
    <s v="Direção Financeira"/>
    <s v="03.16.15"/>
    <s v="Direção Financeira"/>
    <s v="03.16.15"/>
    <x v="17"/>
    <x v="0"/>
    <x v="0"/>
    <x v="0"/>
    <x v="0"/>
    <x v="0"/>
    <x v="0"/>
    <x v="0"/>
    <x v="10"/>
    <s v="2023-12-05"/>
    <x v="3"/>
    <n v="14100"/>
    <x v="0"/>
    <m/>
    <x v="0"/>
    <m/>
    <x v="88"/>
    <n v="100479413"/>
    <x v="0"/>
    <x v="0"/>
    <s v="Direção Financeira"/>
    <s v="ORI"/>
    <x v="0"/>
    <m/>
    <x v="0"/>
    <x v="0"/>
    <x v="0"/>
    <x v="0"/>
    <x v="0"/>
    <x v="0"/>
    <x v="0"/>
    <x v="0"/>
    <x v="0"/>
    <x v="0"/>
    <x v="0"/>
    <s v="Direção Financeira"/>
    <x v="0"/>
    <x v="0"/>
    <x v="0"/>
    <x v="0"/>
    <x v="0"/>
    <x v="0"/>
    <x v="0"/>
    <s v="000000"/>
    <x v="0"/>
    <x v="0"/>
    <x v="0"/>
    <x v="0"/>
    <s v="Pagamento a favor da Silva Antunes, referente aquisição de 3 toner de impressora compativel, modelo HP CF217A/CAN 047, para a delegação Municipal de Achada Monte e Balcão Único Social, confrome anexo."/>
  </r>
  <r>
    <x v="2"/>
    <n v="0"/>
    <n v="0"/>
    <n v="0"/>
    <n v="100000"/>
    <x v="4345"/>
    <x v="0"/>
    <x v="0"/>
    <x v="0"/>
    <s v="01.25.02.23"/>
    <x v="12"/>
    <x v="1"/>
    <x v="1"/>
    <s v="desporto"/>
    <s v="01.25.02"/>
    <s v="desporto"/>
    <s v="01.25.02"/>
    <x v="18"/>
    <x v="0"/>
    <x v="0"/>
    <x v="0"/>
    <x v="0"/>
    <x v="1"/>
    <x v="2"/>
    <x v="0"/>
    <x v="10"/>
    <s v="2023-12-07"/>
    <x v="3"/>
    <n v="100000"/>
    <x v="0"/>
    <m/>
    <x v="0"/>
    <m/>
    <x v="478"/>
    <n v="100475797"/>
    <x v="0"/>
    <x v="0"/>
    <s v="Atividades desportivas e promoção do desporto no Concelho"/>
    <s v="ORI"/>
    <x v="0"/>
    <m/>
    <x v="0"/>
    <x v="0"/>
    <x v="0"/>
    <x v="0"/>
    <x v="0"/>
    <x v="0"/>
    <x v="0"/>
    <x v="0"/>
    <x v="0"/>
    <x v="0"/>
    <x v="0"/>
    <s v="Atividades desportivas e promoção do desporto no Concelho"/>
    <x v="0"/>
    <x v="0"/>
    <x v="0"/>
    <x v="0"/>
    <x v="1"/>
    <x v="0"/>
    <x v="0"/>
    <s v="000000"/>
    <x v="0"/>
    <x v="0"/>
    <x v="0"/>
    <x v="0"/>
    <s v="Apoio/subsidio para época desportiva 2023-2024,conforme justificativo em anexo."/>
  </r>
  <r>
    <x v="2"/>
    <n v="0"/>
    <n v="0"/>
    <n v="0"/>
    <n v="6000000"/>
    <x v="4346"/>
    <x v="0"/>
    <x v="0"/>
    <x v="0"/>
    <s v="01.27.07.04"/>
    <x v="32"/>
    <x v="4"/>
    <x v="5"/>
    <s v="Requalificação Urbana e Habitação 2"/>
    <s v="01.27.07"/>
    <s v="Requalificação Urbana e Habitação 2"/>
    <s v="01.27.07"/>
    <x v="18"/>
    <x v="0"/>
    <x v="0"/>
    <x v="0"/>
    <x v="0"/>
    <x v="1"/>
    <x v="2"/>
    <x v="0"/>
    <x v="10"/>
    <s v="2023-12-21"/>
    <x v="3"/>
    <n v="6000000"/>
    <x v="0"/>
    <m/>
    <x v="0"/>
    <m/>
    <x v="77"/>
    <n v="100478565"/>
    <x v="0"/>
    <x v="0"/>
    <s v="Reabilitações de Estradas Rurais"/>
    <s v="ORI"/>
    <x v="0"/>
    <m/>
    <x v="0"/>
    <x v="0"/>
    <x v="0"/>
    <x v="0"/>
    <x v="0"/>
    <x v="0"/>
    <x v="0"/>
    <x v="0"/>
    <x v="0"/>
    <x v="0"/>
    <x v="0"/>
    <s v="Reabilitações de Estradas Rurais"/>
    <x v="0"/>
    <x v="0"/>
    <x v="0"/>
    <x v="0"/>
    <x v="1"/>
    <x v="0"/>
    <x v="0"/>
    <s v="000000"/>
    <x v="0"/>
    <x v="0"/>
    <x v="0"/>
    <x v="0"/>
    <s v="Pagamento a favor da Empresa Tecnovia, referente aos trabalhos das asfaltagens de estradas encalçadas, referente ao auto nª4, fatura nº 120/2022, conforme anexo. "/>
  </r>
  <r>
    <x v="2"/>
    <n v="0"/>
    <n v="0"/>
    <n v="0"/>
    <n v="16200"/>
    <x v="4347"/>
    <x v="0"/>
    <x v="0"/>
    <x v="0"/>
    <s v="01.27.02.15"/>
    <x v="10"/>
    <x v="4"/>
    <x v="5"/>
    <s v="Saneamento básico"/>
    <s v="01.27.02"/>
    <s v="Saneamento básico"/>
    <s v="01.27.02"/>
    <x v="20"/>
    <x v="0"/>
    <x v="0"/>
    <x v="0"/>
    <x v="0"/>
    <x v="1"/>
    <x v="2"/>
    <x v="0"/>
    <x v="10"/>
    <s v="2023-12-22"/>
    <x v="3"/>
    <n v="162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referente a aquisição de combustíveis destinado a viatura afetos aos serviços de transferência de resíduos sólidos urbanos, conforme anexo.  "/>
  </r>
  <r>
    <x v="0"/>
    <n v="0"/>
    <n v="0"/>
    <n v="0"/>
    <n v="7200"/>
    <x v="4348"/>
    <x v="0"/>
    <x v="0"/>
    <x v="0"/>
    <s v="03.16.15"/>
    <x v="0"/>
    <x v="0"/>
    <x v="0"/>
    <s v="Direção Financeira"/>
    <s v="03.16.15"/>
    <s v="Direção Financeira"/>
    <s v="03.16.15"/>
    <x v="19"/>
    <x v="0"/>
    <x v="0"/>
    <x v="7"/>
    <x v="0"/>
    <x v="0"/>
    <x v="0"/>
    <x v="0"/>
    <x v="10"/>
    <s v="2023-12-15"/>
    <x v="3"/>
    <n v="7200"/>
    <x v="0"/>
    <m/>
    <x v="0"/>
    <m/>
    <x v="297"/>
    <n v="100479150"/>
    <x v="0"/>
    <x v="0"/>
    <s v="Direção Financeira"/>
    <s v="ORI"/>
    <x v="0"/>
    <m/>
    <x v="0"/>
    <x v="0"/>
    <x v="0"/>
    <x v="0"/>
    <x v="0"/>
    <x v="0"/>
    <x v="0"/>
    <x v="0"/>
    <x v="0"/>
    <x v="0"/>
    <x v="0"/>
    <s v="Direção Financeira"/>
    <x v="0"/>
    <x v="0"/>
    <x v="0"/>
    <x v="0"/>
    <x v="0"/>
    <x v="0"/>
    <x v="0"/>
    <s v="000000"/>
    <x v="0"/>
    <x v="0"/>
    <x v="0"/>
    <x v="0"/>
    <s v="Ajuda de custo e subsidio de transporte a favor do Sr. Angelo Mariano Moreira pela sua deslocação em missão de serviço a cidade da Praia nos dia 5, 6 e 7 de Dezembro de 2023, conforme justificativo em anexo.   "/>
  </r>
  <r>
    <x v="0"/>
    <n v="0"/>
    <n v="0"/>
    <n v="0"/>
    <n v="180"/>
    <x v="4349"/>
    <x v="0"/>
    <x v="1"/>
    <x v="0"/>
    <s v="03.03.10"/>
    <x v="4"/>
    <x v="0"/>
    <x v="3"/>
    <s v="Receitas Da Câmara"/>
    <s v="03.03.10"/>
    <s v="Receitas Da Câmara"/>
    <s v="03.03.10"/>
    <x v="4"/>
    <x v="0"/>
    <x v="3"/>
    <x v="3"/>
    <x v="0"/>
    <x v="0"/>
    <x v="1"/>
    <x v="0"/>
    <x v="10"/>
    <s v="2023-12-04"/>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59"/>
    <x v="4350"/>
    <x v="0"/>
    <x v="1"/>
    <x v="0"/>
    <s v="03.03.10"/>
    <x v="4"/>
    <x v="0"/>
    <x v="3"/>
    <s v="Receitas Da Câmara"/>
    <s v="03.03.10"/>
    <s v="Receitas Da Câmara"/>
    <s v="03.03.10"/>
    <x v="8"/>
    <x v="0"/>
    <x v="0"/>
    <x v="0"/>
    <x v="0"/>
    <x v="0"/>
    <x v="1"/>
    <x v="0"/>
    <x v="10"/>
    <s v="2023-12-04"/>
    <x v="3"/>
    <n v="2205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351"/>
    <x v="0"/>
    <x v="1"/>
    <x v="0"/>
    <s v="03.03.10"/>
    <x v="4"/>
    <x v="0"/>
    <x v="3"/>
    <s v="Receitas Da Câmara"/>
    <s v="03.03.10"/>
    <s v="Receitas Da Câmara"/>
    <s v="03.03.10"/>
    <x v="32"/>
    <x v="0"/>
    <x v="3"/>
    <x v="3"/>
    <x v="0"/>
    <x v="0"/>
    <x v="1"/>
    <x v="0"/>
    <x v="10"/>
    <s v="2023-12-04"/>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
    <x v="4352"/>
    <x v="0"/>
    <x v="1"/>
    <x v="0"/>
    <s v="03.03.10"/>
    <x v="4"/>
    <x v="0"/>
    <x v="3"/>
    <s v="Receitas Da Câmara"/>
    <s v="03.03.10"/>
    <s v="Receitas Da Câmara"/>
    <s v="03.03.10"/>
    <x v="30"/>
    <x v="0"/>
    <x v="3"/>
    <x v="9"/>
    <x v="0"/>
    <x v="0"/>
    <x v="1"/>
    <x v="0"/>
    <x v="10"/>
    <s v="2023-12-04"/>
    <x v="3"/>
    <n v="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4353"/>
    <x v="0"/>
    <x v="1"/>
    <x v="0"/>
    <s v="03.03.10"/>
    <x v="4"/>
    <x v="0"/>
    <x v="3"/>
    <s v="Receitas Da Câmara"/>
    <s v="03.03.10"/>
    <s v="Receitas Da Câmara"/>
    <s v="03.03.10"/>
    <x v="22"/>
    <x v="0"/>
    <x v="3"/>
    <x v="3"/>
    <x v="0"/>
    <x v="0"/>
    <x v="1"/>
    <x v="0"/>
    <x v="10"/>
    <s v="2023-12-04"/>
    <x v="3"/>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60"/>
    <x v="4354"/>
    <x v="0"/>
    <x v="1"/>
    <x v="0"/>
    <s v="03.03.10"/>
    <x v="4"/>
    <x v="0"/>
    <x v="3"/>
    <s v="Receitas Da Câmara"/>
    <s v="03.03.10"/>
    <s v="Receitas Da Câmara"/>
    <s v="03.03.10"/>
    <x v="6"/>
    <x v="0"/>
    <x v="3"/>
    <x v="3"/>
    <x v="0"/>
    <x v="0"/>
    <x v="1"/>
    <x v="0"/>
    <x v="10"/>
    <s v="2023-12-04"/>
    <x v="3"/>
    <n v="1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0"/>
    <x v="4355"/>
    <x v="0"/>
    <x v="1"/>
    <x v="0"/>
    <s v="03.03.10"/>
    <x v="4"/>
    <x v="0"/>
    <x v="3"/>
    <s v="Receitas Da Câmara"/>
    <s v="03.03.10"/>
    <s v="Receitas Da Câmara"/>
    <s v="03.03.10"/>
    <x v="27"/>
    <x v="0"/>
    <x v="3"/>
    <x v="3"/>
    <x v="0"/>
    <x v="0"/>
    <x v="1"/>
    <x v="0"/>
    <x v="10"/>
    <s v="2023-12-04"/>
    <x v="3"/>
    <n v="1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
    <x v="4356"/>
    <x v="0"/>
    <x v="1"/>
    <x v="0"/>
    <s v="03.03.10"/>
    <x v="4"/>
    <x v="0"/>
    <x v="3"/>
    <s v="Receitas Da Câmara"/>
    <s v="03.03.10"/>
    <s v="Receitas Da Câmara"/>
    <s v="03.03.10"/>
    <x v="23"/>
    <x v="0"/>
    <x v="3"/>
    <x v="9"/>
    <x v="0"/>
    <x v="0"/>
    <x v="1"/>
    <x v="0"/>
    <x v="10"/>
    <s v="2023-12-04"/>
    <x v="3"/>
    <n v="4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70"/>
    <x v="4357"/>
    <x v="0"/>
    <x v="1"/>
    <x v="0"/>
    <s v="03.03.10"/>
    <x v="4"/>
    <x v="0"/>
    <x v="3"/>
    <s v="Receitas Da Câmara"/>
    <s v="03.03.10"/>
    <s v="Receitas Da Câmara"/>
    <s v="03.03.10"/>
    <x v="9"/>
    <x v="0"/>
    <x v="3"/>
    <x v="3"/>
    <x v="0"/>
    <x v="0"/>
    <x v="1"/>
    <x v="0"/>
    <x v="10"/>
    <s v="2023-12-04"/>
    <x v="3"/>
    <n v="35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80"/>
    <x v="4358"/>
    <x v="0"/>
    <x v="1"/>
    <x v="0"/>
    <s v="03.03.10"/>
    <x v="4"/>
    <x v="0"/>
    <x v="3"/>
    <s v="Receitas Da Câmara"/>
    <s v="03.03.10"/>
    <s v="Receitas Da Câmara"/>
    <s v="03.03.10"/>
    <x v="7"/>
    <x v="0"/>
    <x v="3"/>
    <x v="3"/>
    <x v="0"/>
    <x v="0"/>
    <x v="1"/>
    <x v="0"/>
    <x v="10"/>
    <s v="2023-12-04"/>
    <x v="3"/>
    <n v="5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00"/>
    <x v="4359"/>
    <x v="0"/>
    <x v="1"/>
    <x v="0"/>
    <s v="03.03.10"/>
    <x v="4"/>
    <x v="0"/>
    <x v="3"/>
    <s v="Receitas Da Câmara"/>
    <s v="03.03.10"/>
    <s v="Receitas Da Câmara"/>
    <s v="03.03.10"/>
    <x v="5"/>
    <x v="0"/>
    <x v="0"/>
    <x v="4"/>
    <x v="0"/>
    <x v="0"/>
    <x v="1"/>
    <x v="0"/>
    <x v="10"/>
    <s v="2023-12-04"/>
    <x v="3"/>
    <n v="6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1"/>
    <x v="4360"/>
    <x v="0"/>
    <x v="1"/>
    <x v="0"/>
    <s v="03.03.10"/>
    <x v="4"/>
    <x v="0"/>
    <x v="3"/>
    <s v="Receitas Da Câmara"/>
    <s v="03.03.10"/>
    <s v="Receitas Da Câmara"/>
    <s v="03.03.10"/>
    <x v="25"/>
    <x v="0"/>
    <x v="3"/>
    <x v="3"/>
    <x v="0"/>
    <x v="0"/>
    <x v="1"/>
    <x v="0"/>
    <x v="10"/>
    <s v="2023-12-04"/>
    <x v="3"/>
    <n v="56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60"/>
    <x v="4361"/>
    <x v="0"/>
    <x v="1"/>
    <x v="0"/>
    <s v="03.03.10"/>
    <x v="4"/>
    <x v="0"/>
    <x v="3"/>
    <s v="Receitas Da Câmara"/>
    <s v="03.03.10"/>
    <s v="Receitas Da Câmara"/>
    <s v="03.03.10"/>
    <x v="11"/>
    <x v="0"/>
    <x v="3"/>
    <x v="3"/>
    <x v="0"/>
    <x v="0"/>
    <x v="1"/>
    <x v="0"/>
    <x v="10"/>
    <s v="2023-12-04"/>
    <x v="3"/>
    <n v="8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362"/>
    <x v="0"/>
    <x v="1"/>
    <x v="0"/>
    <s v="03.03.10"/>
    <x v="4"/>
    <x v="0"/>
    <x v="3"/>
    <s v="Receitas Da Câmara"/>
    <s v="03.03.10"/>
    <s v="Receitas Da Câmara"/>
    <s v="03.03.10"/>
    <x v="28"/>
    <x v="0"/>
    <x v="3"/>
    <x v="3"/>
    <x v="0"/>
    <x v="0"/>
    <x v="1"/>
    <x v="0"/>
    <x v="10"/>
    <s v="2023-12-08"/>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363"/>
    <x v="0"/>
    <x v="1"/>
    <x v="0"/>
    <s v="03.03.10"/>
    <x v="4"/>
    <x v="0"/>
    <x v="3"/>
    <s v="Receitas Da Câmara"/>
    <s v="03.03.10"/>
    <s v="Receitas Da Câmara"/>
    <s v="03.03.10"/>
    <x v="5"/>
    <x v="0"/>
    <x v="0"/>
    <x v="4"/>
    <x v="0"/>
    <x v="0"/>
    <x v="1"/>
    <x v="0"/>
    <x v="10"/>
    <s v="2023-12-08"/>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4364"/>
    <x v="0"/>
    <x v="1"/>
    <x v="0"/>
    <s v="03.03.10"/>
    <x v="4"/>
    <x v="0"/>
    <x v="3"/>
    <s v="Receitas Da Câmara"/>
    <s v="03.03.10"/>
    <s v="Receitas Da Câmara"/>
    <s v="03.03.10"/>
    <x v="7"/>
    <x v="0"/>
    <x v="3"/>
    <x v="3"/>
    <x v="0"/>
    <x v="0"/>
    <x v="1"/>
    <x v="0"/>
    <x v="10"/>
    <s v="2023-12-08"/>
    <x v="3"/>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00"/>
    <x v="4365"/>
    <x v="0"/>
    <x v="1"/>
    <x v="0"/>
    <s v="03.03.10"/>
    <x v="4"/>
    <x v="0"/>
    <x v="3"/>
    <s v="Receitas Da Câmara"/>
    <s v="03.03.10"/>
    <s v="Receitas Da Câmara"/>
    <s v="03.03.10"/>
    <x v="27"/>
    <x v="0"/>
    <x v="3"/>
    <x v="3"/>
    <x v="0"/>
    <x v="0"/>
    <x v="1"/>
    <x v="0"/>
    <x v="10"/>
    <s v="2023-12-08"/>
    <x v="3"/>
    <n v="10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30"/>
    <x v="4366"/>
    <x v="0"/>
    <x v="1"/>
    <x v="0"/>
    <s v="03.03.10"/>
    <x v="4"/>
    <x v="0"/>
    <x v="3"/>
    <s v="Receitas Da Câmara"/>
    <s v="03.03.10"/>
    <s v="Receitas Da Câmara"/>
    <s v="03.03.10"/>
    <x v="11"/>
    <x v="0"/>
    <x v="3"/>
    <x v="3"/>
    <x v="0"/>
    <x v="0"/>
    <x v="1"/>
    <x v="0"/>
    <x v="10"/>
    <s v="2023-12-08"/>
    <x v="3"/>
    <n v="27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4367"/>
    <x v="0"/>
    <x v="1"/>
    <x v="0"/>
    <s v="03.03.10"/>
    <x v="4"/>
    <x v="0"/>
    <x v="3"/>
    <s v="Receitas Da Câmara"/>
    <s v="03.03.10"/>
    <s v="Receitas Da Câmara"/>
    <s v="03.03.10"/>
    <x v="34"/>
    <x v="0"/>
    <x v="3"/>
    <x v="3"/>
    <x v="0"/>
    <x v="0"/>
    <x v="1"/>
    <x v="0"/>
    <x v="10"/>
    <s v="2023-12-08"/>
    <x v="3"/>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60"/>
    <x v="4368"/>
    <x v="0"/>
    <x v="1"/>
    <x v="0"/>
    <s v="03.03.10"/>
    <x v="4"/>
    <x v="0"/>
    <x v="3"/>
    <s v="Receitas Da Câmara"/>
    <s v="03.03.10"/>
    <s v="Receitas Da Câmara"/>
    <s v="03.03.10"/>
    <x v="9"/>
    <x v="0"/>
    <x v="3"/>
    <x v="3"/>
    <x v="0"/>
    <x v="0"/>
    <x v="1"/>
    <x v="0"/>
    <x v="10"/>
    <s v="2023-12-08"/>
    <x v="3"/>
    <n v="4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4369"/>
    <x v="0"/>
    <x v="1"/>
    <x v="0"/>
    <s v="03.03.10"/>
    <x v="4"/>
    <x v="0"/>
    <x v="3"/>
    <s v="Receitas Da Câmara"/>
    <s v="03.03.10"/>
    <s v="Receitas Da Câmara"/>
    <s v="03.03.10"/>
    <x v="6"/>
    <x v="0"/>
    <x v="3"/>
    <x v="3"/>
    <x v="0"/>
    <x v="0"/>
    <x v="1"/>
    <x v="0"/>
    <x v="10"/>
    <s v="2023-12-08"/>
    <x v="3"/>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370"/>
    <x v="0"/>
    <x v="1"/>
    <x v="0"/>
    <s v="03.03.10"/>
    <x v="4"/>
    <x v="0"/>
    <x v="3"/>
    <s v="Receitas Da Câmara"/>
    <s v="03.03.10"/>
    <s v="Receitas Da Câmara"/>
    <s v="03.03.10"/>
    <x v="10"/>
    <x v="0"/>
    <x v="3"/>
    <x v="5"/>
    <x v="0"/>
    <x v="0"/>
    <x v="1"/>
    <x v="0"/>
    <x v="10"/>
    <s v="2023-12-08"/>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4371"/>
    <x v="0"/>
    <x v="1"/>
    <x v="0"/>
    <s v="03.03.10"/>
    <x v="4"/>
    <x v="0"/>
    <x v="3"/>
    <s v="Receitas Da Câmara"/>
    <s v="03.03.10"/>
    <s v="Receitas Da Câmara"/>
    <s v="03.03.10"/>
    <x v="4"/>
    <x v="0"/>
    <x v="3"/>
    <x v="3"/>
    <x v="0"/>
    <x v="0"/>
    <x v="1"/>
    <x v="0"/>
    <x v="10"/>
    <s v="2023-12-08"/>
    <x v="3"/>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64"/>
    <x v="4372"/>
    <x v="0"/>
    <x v="1"/>
    <x v="0"/>
    <s v="03.03.10"/>
    <x v="4"/>
    <x v="0"/>
    <x v="3"/>
    <s v="Receitas Da Câmara"/>
    <s v="03.03.10"/>
    <s v="Receitas Da Câmara"/>
    <s v="03.03.10"/>
    <x v="8"/>
    <x v="0"/>
    <x v="0"/>
    <x v="0"/>
    <x v="0"/>
    <x v="0"/>
    <x v="1"/>
    <x v="0"/>
    <x v="10"/>
    <s v="2023-12-08"/>
    <x v="3"/>
    <n v="36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373"/>
    <x v="0"/>
    <x v="1"/>
    <x v="0"/>
    <s v="03.03.10"/>
    <x v="4"/>
    <x v="0"/>
    <x v="3"/>
    <s v="Receitas Da Câmara"/>
    <s v="03.03.10"/>
    <s v="Receitas Da Câmara"/>
    <s v="03.03.10"/>
    <x v="31"/>
    <x v="0"/>
    <x v="3"/>
    <x v="9"/>
    <x v="0"/>
    <x v="0"/>
    <x v="1"/>
    <x v="0"/>
    <x v="10"/>
    <s v="2023-12-08"/>
    <x v="3"/>
    <n v="200"/>
    <x v="0"/>
    <m/>
    <x v="0"/>
    <m/>
    <x v="4"/>
    <n v="100474693"/>
    <x v="0"/>
    <x v="0"/>
    <s v="Receitas Da Câmara"/>
    <s v="EXT"/>
    <x v="0"/>
    <s v="RDC"/>
    <x v="0"/>
    <x v="0"/>
    <x v="0"/>
    <x v="0"/>
    <x v="0"/>
    <x v="0"/>
    <x v="0"/>
    <x v="0"/>
    <x v="0"/>
    <x v="0"/>
    <x v="0"/>
    <s v="Receitas Da Câmara"/>
    <x v="0"/>
    <x v="0"/>
    <x v="0"/>
    <x v="0"/>
    <x v="0"/>
    <x v="0"/>
    <x v="0"/>
    <s v="000000"/>
    <x v="0"/>
    <x v="0"/>
    <x v="0"/>
    <x v="0"/>
    <s v="Resumo de Receitas Virtuais"/>
  </r>
  <r>
    <x v="1"/>
    <n v="0"/>
    <n v="0"/>
    <n v="0"/>
    <n v="513928"/>
    <x v="4374"/>
    <x v="0"/>
    <x v="0"/>
    <x v="0"/>
    <s v="80.02.10.01"/>
    <x v="6"/>
    <x v="2"/>
    <x v="2"/>
    <s v="Outros"/>
    <s v="80.02.10"/>
    <s v="Outros"/>
    <s v="80.02.10"/>
    <x v="14"/>
    <x v="0"/>
    <x v="4"/>
    <x v="6"/>
    <x v="1"/>
    <x v="2"/>
    <x v="0"/>
    <x v="0"/>
    <x v="2"/>
    <s v="2023-03-01"/>
    <x v="0"/>
    <n v="513928"/>
    <x v="0"/>
    <m/>
    <x v="0"/>
    <m/>
    <x v="9"/>
    <n v="100392190"/>
    <x v="0"/>
    <x v="0"/>
    <s v="Retençoes Previdencia Social"/>
    <s v="ORI"/>
    <x v="0"/>
    <s v="RPS"/>
    <x v="0"/>
    <x v="0"/>
    <x v="0"/>
    <x v="0"/>
    <x v="0"/>
    <x v="0"/>
    <x v="0"/>
    <x v="0"/>
    <x v="0"/>
    <x v="0"/>
    <x v="0"/>
    <s v="Retençoes Previdencia Social"/>
    <x v="0"/>
    <x v="0"/>
    <x v="0"/>
    <x v="0"/>
    <x v="2"/>
    <x v="0"/>
    <x v="0"/>
    <s v="000000"/>
    <x v="0"/>
    <x v="1"/>
    <x v="0"/>
    <x v="0"/>
    <s v="Transferência do 8% dos descontos de Previdência social efetuada nos salário dos funcionários em regime novo e antigo, a favor da INPS referente a mês de Fevereiro de 2023, conforme justificativo em anexo.   "/>
  </r>
  <r>
    <x v="0"/>
    <n v="0"/>
    <n v="0"/>
    <n v="0"/>
    <n v="1000"/>
    <x v="4375"/>
    <x v="0"/>
    <x v="0"/>
    <x v="0"/>
    <s v="01.25.05.09"/>
    <x v="1"/>
    <x v="1"/>
    <x v="1"/>
    <s v="Saúde"/>
    <s v="01.25.05"/>
    <s v="Saúde"/>
    <s v="01.25.05"/>
    <x v="1"/>
    <x v="0"/>
    <x v="1"/>
    <x v="1"/>
    <x v="0"/>
    <x v="1"/>
    <x v="0"/>
    <x v="0"/>
    <x v="2"/>
    <s v="2023-03-20"/>
    <x v="0"/>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Arcângela Furtado, para realização de consulta e diálises, conforme anexo."/>
  </r>
  <r>
    <x v="2"/>
    <n v="0"/>
    <n v="0"/>
    <n v="0"/>
    <n v="13490"/>
    <x v="4376"/>
    <x v="0"/>
    <x v="0"/>
    <x v="0"/>
    <s v="01.27.02.15"/>
    <x v="10"/>
    <x v="4"/>
    <x v="5"/>
    <s v="Saneamento básico"/>
    <s v="01.27.02"/>
    <s v="Saneamento básico"/>
    <s v="01.27.02"/>
    <x v="20"/>
    <x v="0"/>
    <x v="0"/>
    <x v="0"/>
    <x v="0"/>
    <x v="1"/>
    <x v="2"/>
    <x v="0"/>
    <x v="2"/>
    <s v="2023-03-31"/>
    <x v="0"/>
    <n v="134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6000"/>
    <x v="4377"/>
    <x v="0"/>
    <x v="0"/>
    <x v="0"/>
    <s v="03.16.15"/>
    <x v="0"/>
    <x v="0"/>
    <x v="0"/>
    <s v="Direção Financeira"/>
    <s v="03.16.15"/>
    <s v="Direção Financeira"/>
    <s v="03.16.15"/>
    <x v="38"/>
    <x v="0"/>
    <x v="0"/>
    <x v="7"/>
    <x v="1"/>
    <x v="0"/>
    <x v="0"/>
    <x v="0"/>
    <x v="3"/>
    <s v="2023-04-10"/>
    <x v="1"/>
    <n v="6000"/>
    <x v="0"/>
    <m/>
    <x v="0"/>
    <m/>
    <x v="24"/>
    <n v="100476775"/>
    <x v="0"/>
    <x v="0"/>
    <s v="Direção Financeira"/>
    <s v="ORI"/>
    <x v="0"/>
    <m/>
    <x v="0"/>
    <x v="0"/>
    <x v="0"/>
    <x v="0"/>
    <x v="0"/>
    <x v="0"/>
    <x v="0"/>
    <x v="0"/>
    <x v="0"/>
    <x v="0"/>
    <x v="0"/>
    <s v="Direção Financeira"/>
    <x v="0"/>
    <x v="0"/>
    <x v="0"/>
    <x v="0"/>
    <x v="0"/>
    <x v="0"/>
    <x v="0"/>
    <s v="000000"/>
    <x v="0"/>
    <x v="0"/>
    <x v="0"/>
    <x v="0"/>
    <s v="Pagamento a favor de Electra referente o carregamento de energia no Espaço Jovem de Achada Portinho, conforme anexo."/>
  </r>
  <r>
    <x v="2"/>
    <n v="0"/>
    <n v="0"/>
    <n v="0"/>
    <n v="46080"/>
    <x v="4378"/>
    <x v="0"/>
    <x v="0"/>
    <x v="0"/>
    <s v="01.28.01.08"/>
    <x v="43"/>
    <x v="6"/>
    <x v="7"/>
    <s v="Habitação Social"/>
    <s v="01.28.01"/>
    <s v="Habitação Social"/>
    <s v="01.28.01"/>
    <x v="18"/>
    <x v="0"/>
    <x v="0"/>
    <x v="0"/>
    <x v="0"/>
    <x v="1"/>
    <x v="2"/>
    <x v="0"/>
    <x v="5"/>
    <s v="2023-05-05"/>
    <x v="1"/>
    <n v="46080"/>
    <x v="0"/>
    <m/>
    <x v="0"/>
    <m/>
    <x v="124"/>
    <n v="100478943"/>
    <x v="0"/>
    <x v="0"/>
    <s v="Habitações Sociais"/>
    <s v="ORI"/>
    <x v="0"/>
    <s v="HS"/>
    <x v="0"/>
    <x v="0"/>
    <x v="0"/>
    <x v="0"/>
    <x v="0"/>
    <x v="0"/>
    <x v="0"/>
    <x v="0"/>
    <x v="0"/>
    <x v="0"/>
    <x v="0"/>
    <s v="Habitações Sociais"/>
    <x v="0"/>
    <x v="0"/>
    <x v="0"/>
    <x v="0"/>
    <x v="1"/>
    <x v="0"/>
    <x v="0"/>
    <s v="000889"/>
    <x v="0"/>
    <x v="0"/>
    <x v="0"/>
    <x v="0"/>
    <s v="Pagamento a favor da empresa Comércio Transporte M.A, referente a aquisição de ferros, para reabilitação de habitação social, conforme proposta em anexo."/>
  </r>
  <r>
    <x v="2"/>
    <n v="0"/>
    <n v="0"/>
    <n v="0"/>
    <n v="250000"/>
    <x v="4379"/>
    <x v="0"/>
    <x v="0"/>
    <x v="0"/>
    <s v="01.28.01.08"/>
    <x v="43"/>
    <x v="6"/>
    <x v="7"/>
    <s v="Habitação Social"/>
    <s v="01.28.01"/>
    <s v="Habitação Social"/>
    <s v="01.28.01"/>
    <x v="18"/>
    <x v="0"/>
    <x v="0"/>
    <x v="0"/>
    <x v="0"/>
    <x v="1"/>
    <x v="2"/>
    <x v="0"/>
    <x v="5"/>
    <s v="2023-05-12"/>
    <x v="1"/>
    <n v="250000"/>
    <x v="0"/>
    <m/>
    <x v="0"/>
    <m/>
    <x v="38"/>
    <n v="100478224"/>
    <x v="0"/>
    <x v="0"/>
    <s v="Habitações Sociais"/>
    <s v="ORI"/>
    <x v="0"/>
    <s v="HS"/>
    <x v="0"/>
    <x v="0"/>
    <x v="0"/>
    <x v="0"/>
    <x v="0"/>
    <x v="0"/>
    <x v="0"/>
    <x v="0"/>
    <x v="0"/>
    <x v="0"/>
    <x v="0"/>
    <s v="Habitações Sociais"/>
    <x v="0"/>
    <x v="0"/>
    <x v="0"/>
    <x v="0"/>
    <x v="1"/>
    <x v="0"/>
    <x v="0"/>
    <s v="000905"/>
    <x v="0"/>
    <x v="0"/>
    <x v="0"/>
    <x v="0"/>
    <s v=" Pagamento á Empresa Construção Hugnes Lda, para a construção da moradia do Sr. Benvinda Vaz Cabral, residente em Pilão Cão, conforme proposta em anexo.  "/>
  </r>
  <r>
    <x v="2"/>
    <n v="0"/>
    <n v="0"/>
    <n v="0"/>
    <n v="200000"/>
    <x v="4380"/>
    <x v="0"/>
    <x v="1"/>
    <x v="0"/>
    <s v="03.03.10"/>
    <x v="4"/>
    <x v="0"/>
    <x v="3"/>
    <s v="Receitas Da Câmara"/>
    <s v="03.03.10"/>
    <s v="Receitas Da Câmara"/>
    <s v="03.03.10"/>
    <x v="43"/>
    <x v="0"/>
    <x v="6"/>
    <x v="11"/>
    <x v="0"/>
    <x v="0"/>
    <x v="1"/>
    <x v="0"/>
    <x v="5"/>
    <s v="2023-05-11"/>
    <x v="1"/>
    <n v="200000"/>
    <x v="0"/>
    <m/>
    <x v="0"/>
    <m/>
    <x v="8"/>
    <n v="100474914"/>
    <x v="0"/>
    <x v="0"/>
    <s v="Receitas Da Câmara"/>
    <s v="EXT"/>
    <x v="0"/>
    <s v="RDC"/>
    <x v="0"/>
    <x v="0"/>
    <x v="0"/>
    <x v="0"/>
    <x v="0"/>
    <x v="0"/>
    <x v="0"/>
    <x v="0"/>
    <x v="0"/>
    <x v="0"/>
    <x v="0"/>
    <s v="Receitas Da Câmara"/>
    <x v="0"/>
    <x v="0"/>
    <x v="0"/>
    <x v="0"/>
    <x v="0"/>
    <x v="0"/>
    <x v="0"/>
    <s v="000000"/>
    <x v="0"/>
    <x v="0"/>
    <x v="0"/>
    <x v="0"/>
    <s v="Transferência de FAC1, conforme anexo."/>
  </r>
  <r>
    <x v="0"/>
    <n v="0"/>
    <n v="0"/>
    <n v="0"/>
    <n v="25300"/>
    <x v="4381"/>
    <x v="0"/>
    <x v="0"/>
    <x v="0"/>
    <s v="03.16.15"/>
    <x v="0"/>
    <x v="0"/>
    <x v="0"/>
    <s v="Direção Financeira"/>
    <s v="03.16.15"/>
    <s v="Direção Financeira"/>
    <s v="03.16.15"/>
    <x v="70"/>
    <x v="0"/>
    <x v="0"/>
    <x v="7"/>
    <x v="1"/>
    <x v="0"/>
    <x v="0"/>
    <x v="0"/>
    <x v="4"/>
    <s v="2023-06-20"/>
    <x v="1"/>
    <n v="25300"/>
    <x v="0"/>
    <m/>
    <x v="0"/>
    <m/>
    <x v="146"/>
    <n v="100393075"/>
    <x v="0"/>
    <x v="0"/>
    <s v="Direção Financeira"/>
    <s v="ORI"/>
    <x v="0"/>
    <m/>
    <x v="0"/>
    <x v="0"/>
    <x v="0"/>
    <x v="0"/>
    <x v="0"/>
    <x v="0"/>
    <x v="0"/>
    <x v="0"/>
    <x v="0"/>
    <x v="0"/>
    <x v="0"/>
    <s v="Direção Financeira"/>
    <x v="0"/>
    <x v="0"/>
    <x v="0"/>
    <x v="0"/>
    <x v="0"/>
    <x v="0"/>
    <x v="0"/>
    <s v="000000"/>
    <x v="0"/>
    <x v="0"/>
    <x v="0"/>
    <x v="0"/>
    <s v="Pagamento á Tecnicil Indústria, pela aquisição de água para os serviços da CMSM, conforme fatura e proposta em anexo."/>
  </r>
  <r>
    <x v="2"/>
    <n v="0"/>
    <n v="0"/>
    <n v="0"/>
    <n v="11770"/>
    <x v="4382"/>
    <x v="0"/>
    <x v="0"/>
    <x v="0"/>
    <s v="01.27.02.15"/>
    <x v="10"/>
    <x v="4"/>
    <x v="5"/>
    <s v="Saneamento básico"/>
    <s v="01.27.02"/>
    <s v="Saneamento básico"/>
    <s v="01.27.02"/>
    <x v="20"/>
    <x v="0"/>
    <x v="0"/>
    <x v="0"/>
    <x v="0"/>
    <x v="1"/>
    <x v="2"/>
    <x v="0"/>
    <x v="4"/>
    <s v="2023-06-23"/>
    <x v="1"/>
    <n v="117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ala aquisição de combustíveis, destinados as viaturas aos serviços de transferência de resíduos para o aterro sanitário, conforme anexo.  "/>
  </r>
  <r>
    <x v="0"/>
    <n v="0"/>
    <n v="0"/>
    <n v="0"/>
    <n v="38203"/>
    <x v="4383"/>
    <x v="0"/>
    <x v="0"/>
    <x v="0"/>
    <s v="01.25.01.10"/>
    <x v="11"/>
    <x v="1"/>
    <x v="1"/>
    <s v="Educação"/>
    <s v="01.25.01"/>
    <s v="Educação"/>
    <s v="01.25.01"/>
    <x v="21"/>
    <x v="0"/>
    <x v="5"/>
    <x v="8"/>
    <x v="0"/>
    <x v="1"/>
    <x v="0"/>
    <x v="0"/>
    <x v="4"/>
    <s v="2023-06-23"/>
    <x v="1"/>
    <n v="38203"/>
    <x v="0"/>
    <m/>
    <x v="0"/>
    <m/>
    <x v="0"/>
    <n v="100476920"/>
    <x v="0"/>
    <x v="0"/>
    <s v="Transporte escolar"/>
    <s v="ORI"/>
    <x v="0"/>
    <m/>
    <x v="0"/>
    <x v="0"/>
    <x v="0"/>
    <x v="0"/>
    <x v="0"/>
    <x v="0"/>
    <x v="0"/>
    <x v="0"/>
    <x v="0"/>
    <x v="0"/>
    <x v="0"/>
    <s v="Transporte escolar"/>
    <x v="0"/>
    <x v="0"/>
    <x v="0"/>
    <x v="0"/>
    <x v="1"/>
    <x v="0"/>
    <x v="0"/>
    <s v="000000"/>
    <x v="0"/>
    <x v="0"/>
    <x v="0"/>
    <x v="0"/>
    <s v="Pagamento a favor da Felisberto Carvalho, pala aquisição de combustíveis, destinados as viaturas afetos ao transporte escolar da CMSM, conforme anexo.  "/>
  </r>
  <r>
    <x v="0"/>
    <n v="0"/>
    <n v="0"/>
    <n v="0"/>
    <n v="6000"/>
    <x v="4384"/>
    <x v="0"/>
    <x v="0"/>
    <x v="0"/>
    <s v="01.25.01.11"/>
    <x v="68"/>
    <x v="1"/>
    <x v="1"/>
    <s v="Educação"/>
    <s v="01.25.01"/>
    <s v="Educação"/>
    <s v="01.25.01"/>
    <x v="21"/>
    <x v="0"/>
    <x v="5"/>
    <x v="8"/>
    <x v="0"/>
    <x v="1"/>
    <x v="0"/>
    <x v="0"/>
    <x v="4"/>
    <s v="2023-06-28"/>
    <x v="1"/>
    <n v="6000"/>
    <x v="0"/>
    <m/>
    <x v="0"/>
    <m/>
    <x v="479"/>
    <n v="100479505"/>
    <x v="0"/>
    <x v="0"/>
    <s v="Apoio ao Ensino Básico e Secundário"/>
    <s v="ORI"/>
    <x v="0"/>
    <s v="AEBS"/>
    <x v="0"/>
    <x v="0"/>
    <x v="0"/>
    <x v="0"/>
    <x v="0"/>
    <x v="0"/>
    <x v="0"/>
    <x v="0"/>
    <x v="0"/>
    <x v="0"/>
    <x v="0"/>
    <s v="Apoio ao Ensino Básico e Secundário"/>
    <x v="0"/>
    <x v="0"/>
    <x v="0"/>
    <x v="0"/>
    <x v="1"/>
    <x v="0"/>
    <x v="0"/>
    <s v="000000"/>
    <x v="0"/>
    <x v="0"/>
    <x v="0"/>
    <x v="0"/>
    <s v="Apoio financeiro a favor da Srª. Maria Filomena Lopes, na realização de despeSa de finalista, conforme anexo."/>
  </r>
  <r>
    <x v="0"/>
    <n v="0"/>
    <n v="0"/>
    <n v="0"/>
    <n v="418"/>
    <x v="4385"/>
    <x v="0"/>
    <x v="0"/>
    <x v="0"/>
    <s v="03.16.16"/>
    <x v="22"/>
    <x v="0"/>
    <x v="0"/>
    <s v="Direção Ambiente e Saneamento "/>
    <s v="03.16.16"/>
    <s v="Direção Ambiente e Saneamento "/>
    <s v="03.16.16"/>
    <x v="37"/>
    <x v="0"/>
    <x v="0"/>
    <x v="0"/>
    <x v="1"/>
    <x v="0"/>
    <x v="0"/>
    <x v="0"/>
    <x v="4"/>
    <s v="2023-06-30"/>
    <x v="1"/>
    <n v="418"/>
    <x v="0"/>
    <m/>
    <x v="0"/>
    <m/>
    <x v="6"/>
    <n v="100474706"/>
    <x v="0"/>
    <x v="3"/>
    <s v="Direção Ambiente e Saneamento "/>
    <s v="ORI"/>
    <x v="0"/>
    <m/>
    <x v="0"/>
    <x v="0"/>
    <x v="0"/>
    <x v="0"/>
    <x v="0"/>
    <x v="0"/>
    <x v="0"/>
    <x v="0"/>
    <x v="0"/>
    <x v="0"/>
    <x v="0"/>
    <s v="Direção Ambiente e Saneamento "/>
    <x v="0"/>
    <x v="0"/>
    <x v="0"/>
    <x v="0"/>
    <x v="0"/>
    <x v="0"/>
    <x v="0"/>
    <s v="000000"/>
    <x v="0"/>
    <x v="0"/>
    <x v="3"/>
    <x v="0"/>
    <s v="Pagamento a favor da funcionária Maria Júlia  Furtado, proveniente de compensação de salário referente ao mês de junho 2023, por ter sido processado no valor inexato, conforme anexo."/>
  </r>
  <r>
    <x v="0"/>
    <n v="0"/>
    <n v="0"/>
    <n v="0"/>
    <n v="4810"/>
    <x v="4385"/>
    <x v="0"/>
    <x v="0"/>
    <x v="0"/>
    <s v="03.16.16"/>
    <x v="22"/>
    <x v="0"/>
    <x v="0"/>
    <s v="Direção Ambiente e Saneamento "/>
    <s v="03.16.16"/>
    <s v="Direção Ambiente e Saneamento "/>
    <s v="03.16.16"/>
    <x v="37"/>
    <x v="0"/>
    <x v="0"/>
    <x v="0"/>
    <x v="1"/>
    <x v="0"/>
    <x v="0"/>
    <x v="0"/>
    <x v="4"/>
    <s v="2023-06-30"/>
    <x v="1"/>
    <n v="4810"/>
    <x v="0"/>
    <m/>
    <x v="0"/>
    <m/>
    <x v="480"/>
    <n v="100479506"/>
    <x v="0"/>
    <x v="0"/>
    <s v="Direção Ambiente e Saneamento "/>
    <s v="ORI"/>
    <x v="0"/>
    <m/>
    <x v="0"/>
    <x v="0"/>
    <x v="0"/>
    <x v="0"/>
    <x v="0"/>
    <x v="0"/>
    <x v="0"/>
    <x v="0"/>
    <x v="0"/>
    <x v="0"/>
    <x v="0"/>
    <s v="Direção Ambiente e Saneamento "/>
    <x v="0"/>
    <x v="0"/>
    <x v="0"/>
    <x v="0"/>
    <x v="0"/>
    <x v="0"/>
    <x v="0"/>
    <s v="000000"/>
    <x v="0"/>
    <x v="0"/>
    <x v="0"/>
    <x v="0"/>
    <s v="Pagamento a favor da funcionária Maria Júlia  Furtado, proveniente de compensação de salário referente ao mês de junho 2023, por ter sido processado no valor inexato, conforme anexo."/>
  </r>
  <r>
    <x v="0"/>
    <n v="0"/>
    <n v="0"/>
    <n v="0"/>
    <n v="200000"/>
    <x v="4386"/>
    <x v="0"/>
    <x v="0"/>
    <x v="0"/>
    <s v="01.25.04.22"/>
    <x v="17"/>
    <x v="1"/>
    <x v="1"/>
    <s v="Cultura"/>
    <s v="01.25.04"/>
    <s v="Cultura"/>
    <s v="01.25.04"/>
    <x v="21"/>
    <x v="0"/>
    <x v="5"/>
    <x v="8"/>
    <x v="0"/>
    <x v="1"/>
    <x v="0"/>
    <x v="0"/>
    <x v="4"/>
    <s v="2023-06-30"/>
    <x v="1"/>
    <n v="200000"/>
    <x v="0"/>
    <m/>
    <x v="0"/>
    <m/>
    <x v="63"/>
    <n v="100409840"/>
    <x v="0"/>
    <x v="0"/>
    <s v="Atividades culturais e promoção da cultura no Concelho"/>
    <s v="ORI"/>
    <x v="0"/>
    <s v="ACPCC"/>
    <x v="0"/>
    <x v="0"/>
    <x v="0"/>
    <x v="0"/>
    <x v="0"/>
    <x v="0"/>
    <x v="0"/>
    <x v="0"/>
    <x v="0"/>
    <x v="0"/>
    <x v="0"/>
    <s v="Atividades culturais e promoção da cultura no Concelho"/>
    <x v="0"/>
    <x v="0"/>
    <x v="0"/>
    <x v="0"/>
    <x v="1"/>
    <x v="0"/>
    <x v="0"/>
    <s v="000000"/>
    <x v="0"/>
    <x v="0"/>
    <x v="0"/>
    <x v="0"/>
    <s v=" Liquidação a favor da Empresa Cabosom, referente a fornecimento de sistema de som para noite de mornas e festival de batuque e funaná, conforme anexo. "/>
  </r>
  <r>
    <x v="0"/>
    <n v="0"/>
    <n v="0"/>
    <n v="0"/>
    <n v="1400"/>
    <x v="4387"/>
    <x v="0"/>
    <x v="0"/>
    <x v="0"/>
    <s v="03.16.15"/>
    <x v="0"/>
    <x v="0"/>
    <x v="0"/>
    <s v="Direção Financeira"/>
    <s v="03.16.15"/>
    <s v="Direção Financeira"/>
    <s v="03.16.15"/>
    <x v="19"/>
    <x v="0"/>
    <x v="0"/>
    <x v="7"/>
    <x v="0"/>
    <x v="0"/>
    <x v="0"/>
    <x v="0"/>
    <x v="4"/>
    <s v="2023-06-30"/>
    <x v="1"/>
    <n v="1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em missão de serviço a cidade da Praia no dia 26 de junho de 2023, conforme justificativo em anexo.   "/>
  </r>
  <r>
    <x v="0"/>
    <n v="0"/>
    <n v="0"/>
    <n v="0"/>
    <n v="6300"/>
    <x v="4388"/>
    <x v="0"/>
    <x v="0"/>
    <x v="0"/>
    <s v="01.25.01.10"/>
    <x v="11"/>
    <x v="1"/>
    <x v="1"/>
    <s v="Educação"/>
    <s v="01.25.01"/>
    <s v="Educação"/>
    <s v="01.25.01"/>
    <x v="21"/>
    <x v="0"/>
    <x v="5"/>
    <x v="8"/>
    <x v="0"/>
    <x v="1"/>
    <x v="0"/>
    <x v="0"/>
    <x v="6"/>
    <s v="2023-07-18"/>
    <x v="2"/>
    <n v="6300"/>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8075"/>
    <x v="4389"/>
    <x v="0"/>
    <x v="0"/>
    <x v="0"/>
    <s v="01.27.02.15"/>
    <x v="10"/>
    <x v="4"/>
    <x v="5"/>
    <s v="Saneamento básico"/>
    <s v="01.27.02"/>
    <s v="Saneamento básico"/>
    <s v="01.27.02"/>
    <x v="20"/>
    <x v="0"/>
    <x v="0"/>
    <x v="0"/>
    <x v="0"/>
    <x v="1"/>
    <x v="2"/>
    <x v="0"/>
    <x v="6"/>
    <s v="2023-07-18"/>
    <x v="2"/>
    <n v="1807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200"/>
    <x v="4390"/>
    <x v="0"/>
    <x v="1"/>
    <x v="0"/>
    <s v="03.03.10"/>
    <x v="4"/>
    <x v="0"/>
    <x v="3"/>
    <s v="Receitas Da Câmara"/>
    <s v="03.03.10"/>
    <s v="Receitas Da Câmara"/>
    <s v="03.03.10"/>
    <x v="7"/>
    <x v="0"/>
    <x v="3"/>
    <x v="3"/>
    <x v="0"/>
    <x v="0"/>
    <x v="1"/>
    <x v="0"/>
    <x v="6"/>
    <s v="2023-07-14"/>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4391"/>
    <x v="0"/>
    <x v="1"/>
    <x v="0"/>
    <s v="03.03.10"/>
    <x v="4"/>
    <x v="0"/>
    <x v="3"/>
    <s v="Receitas Da Câmara"/>
    <s v="03.03.10"/>
    <s v="Receitas Da Câmara"/>
    <s v="03.03.10"/>
    <x v="65"/>
    <x v="0"/>
    <x v="3"/>
    <x v="3"/>
    <x v="0"/>
    <x v="0"/>
    <x v="1"/>
    <x v="0"/>
    <x v="6"/>
    <s v="2023-07-14"/>
    <x v="2"/>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0"/>
    <x v="4392"/>
    <x v="0"/>
    <x v="1"/>
    <x v="0"/>
    <s v="03.03.10"/>
    <x v="4"/>
    <x v="0"/>
    <x v="3"/>
    <s v="Receitas Da Câmara"/>
    <s v="03.03.10"/>
    <s v="Receitas Da Câmara"/>
    <s v="03.03.10"/>
    <x v="11"/>
    <x v="0"/>
    <x v="3"/>
    <x v="3"/>
    <x v="0"/>
    <x v="0"/>
    <x v="1"/>
    <x v="0"/>
    <x v="6"/>
    <s v="2023-07-14"/>
    <x v="2"/>
    <n v="3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25"/>
    <x v="4393"/>
    <x v="0"/>
    <x v="1"/>
    <x v="0"/>
    <s v="03.03.10"/>
    <x v="4"/>
    <x v="0"/>
    <x v="3"/>
    <s v="Receitas Da Câmara"/>
    <s v="03.03.10"/>
    <s v="Receitas Da Câmara"/>
    <s v="03.03.10"/>
    <x v="6"/>
    <x v="0"/>
    <x v="3"/>
    <x v="3"/>
    <x v="0"/>
    <x v="0"/>
    <x v="1"/>
    <x v="0"/>
    <x v="6"/>
    <s v="2023-07-14"/>
    <x v="2"/>
    <n v="3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
    <x v="4394"/>
    <x v="0"/>
    <x v="1"/>
    <x v="0"/>
    <s v="03.03.10"/>
    <x v="4"/>
    <x v="0"/>
    <x v="3"/>
    <s v="Receitas Da Câmara"/>
    <s v="03.03.10"/>
    <s v="Receitas Da Câmara"/>
    <s v="03.03.10"/>
    <x v="5"/>
    <x v="0"/>
    <x v="0"/>
    <x v="4"/>
    <x v="0"/>
    <x v="0"/>
    <x v="1"/>
    <x v="0"/>
    <x v="6"/>
    <s v="2023-07-14"/>
    <x v="2"/>
    <n v="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00"/>
    <x v="4395"/>
    <x v="0"/>
    <x v="1"/>
    <x v="0"/>
    <s v="03.03.10"/>
    <x v="4"/>
    <x v="0"/>
    <x v="3"/>
    <s v="Receitas Da Câmara"/>
    <s v="03.03.10"/>
    <s v="Receitas Da Câmara"/>
    <s v="03.03.10"/>
    <x v="34"/>
    <x v="0"/>
    <x v="3"/>
    <x v="3"/>
    <x v="0"/>
    <x v="0"/>
    <x v="1"/>
    <x v="0"/>
    <x v="6"/>
    <s v="2023-07-14"/>
    <x v="2"/>
    <n v="9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3294"/>
    <x v="4396"/>
    <x v="0"/>
    <x v="1"/>
    <x v="0"/>
    <s v="03.03.10"/>
    <x v="4"/>
    <x v="0"/>
    <x v="3"/>
    <s v="Receitas Da Câmara"/>
    <s v="03.03.10"/>
    <s v="Receitas Da Câmara"/>
    <s v="03.03.10"/>
    <x v="8"/>
    <x v="0"/>
    <x v="0"/>
    <x v="0"/>
    <x v="0"/>
    <x v="0"/>
    <x v="1"/>
    <x v="0"/>
    <x v="6"/>
    <s v="2023-07-14"/>
    <x v="2"/>
    <n v="7329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4397"/>
    <x v="0"/>
    <x v="1"/>
    <x v="0"/>
    <s v="03.03.10"/>
    <x v="4"/>
    <x v="0"/>
    <x v="3"/>
    <s v="Receitas Da Câmara"/>
    <s v="03.03.10"/>
    <s v="Receitas Da Câmara"/>
    <s v="03.03.10"/>
    <x v="4"/>
    <x v="0"/>
    <x v="3"/>
    <x v="3"/>
    <x v="0"/>
    <x v="0"/>
    <x v="1"/>
    <x v="0"/>
    <x v="6"/>
    <s v="2023-07-14"/>
    <x v="2"/>
    <n v="3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0"/>
    <x v="4398"/>
    <x v="0"/>
    <x v="1"/>
    <x v="0"/>
    <s v="03.03.10"/>
    <x v="4"/>
    <x v="0"/>
    <x v="3"/>
    <s v="Receitas Da Câmara"/>
    <s v="03.03.10"/>
    <s v="Receitas Da Câmara"/>
    <s v="03.03.10"/>
    <x v="50"/>
    <x v="0"/>
    <x v="6"/>
    <x v="12"/>
    <x v="0"/>
    <x v="0"/>
    <x v="1"/>
    <x v="0"/>
    <x v="6"/>
    <s v="2023-07-23"/>
    <x v="2"/>
    <n v="1000000"/>
    <x v="0"/>
    <m/>
    <x v="0"/>
    <m/>
    <x v="8"/>
    <n v="100474914"/>
    <x v="0"/>
    <x v="0"/>
    <s v="Receitas Da Câmara"/>
    <s v="EXT"/>
    <x v="0"/>
    <s v="RDC"/>
    <x v="0"/>
    <x v="0"/>
    <x v="0"/>
    <x v="0"/>
    <x v="0"/>
    <x v="0"/>
    <x v="0"/>
    <x v="0"/>
    <x v="0"/>
    <x v="0"/>
    <x v="0"/>
    <s v="Receitas Da Câmara"/>
    <x v="0"/>
    <x v="0"/>
    <x v="0"/>
    <x v="0"/>
    <x v="0"/>
    <x v="0"/>
    <x v="0"/>
    <s v="000000"/>
    <x v="0"/>
    <x v="0"/>
    <x v="0"/>
    <x v="0"/>
    <s v="Transf. feito pela SALSS, Importação e Comércio Lda, referente ao patrocínio para festival."/>
  </r>
  <r>
    <x v="0"/>
    <n v="0"/>
    <n v="0"/>
    <n v="0"/>
    <n v="180"/>
    <x v="4399"/>
    <x v="0"/>
    <x v="1"/>
    <x v="0"/>
    <s v="03.03.10"/>
    <x v="4"/>
    <x v="0"/>
    <x v="3"/>
    <s v="Receitas Da Câmara"/>
    <s v="03.03.10"/>
    <s v="Receitas Da Câmara"/>
    <s v="03.03.10"/>
    <x v="9"/>
    <x v="0"/>
    <x v="3"/>
    <x v="3"/>
    <x v="0"/>
    <x v="0"/>
    <x v="1"/>
    <x v="0"/>
    <x v="6"/>
    <s v="2023-07-18"/>
    <x v="2"/>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615"/>
    <x v="4400"/>
    <x v="0"/>
    <x v="1"/>
    <x v="0"/>
    <s v="03.03.10"/>
    <x v="4"/>
    <x v="0"/>
    <x v="3"/>
    <s v="Receitas Da Câmara"/>
    <s v="03.03.10"/>
    <s v="Receitas Da Câmara"/>
    <s v="03.03.10"/>
    <x v="8"/>
    <x v="0"/>
    <x v="0"/>
    <x v="0"/>
    <x v="0"/>
    <x v="0"/>
    <x v="1"/>
    <x v="0"/>
    <x v="6"/>
    <s v="2023-07-18"/>
    <x v="2"/>
    <n v="576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
    <x v="4401"/>
    <x v="0"/>
    <x v="1"/>
    <x v="0"/>
    <s v="03.03.10"/>
    <x v="4"/>
    <x v="0"/>
    <x v="3"/>
    <s v="Receitas Da Câmara"/>
    <s v="03.03.10"/>
    <s v="Receitas Da Câmara"/>
    <s v="03.03.10"/>
    <x v="32"/>
    <x v="0"/>
    <x v="3"/>
    <x v="3"/>
    <x v="0"/>
    <x v="0"/>
    <x v="1"/>
    <x v="0"/>
    <x v="6"/>
    <s v="2023-07-18"/>
    <x v="2"/>
    <n v="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9"/>
    <x v="4402"/>
    <x v="0"/>
    <x v="1"/>
    <x v="0"/>
    <s v="03.03.10"/>
    <x v="4"/>
    <x v="0"/>
    <x v="3"/>
    <s v="Receitas Da Câmara"/>
    <s v="03.03.10"/>
    <s v="Receitas Da Câmara"/>
    <s v="03.03.10"/>
    <x v="23"/>
    <x v="0"/>
    <x v="3"/>
    <x v="9"/>
    <x v="0"/>
    <x v="0"/>
    <x v="1"/>
    <x v="0"/>
    <x v="6"/>
    <s v="2023-07-18"/>
    <x v="2"/>
    <n v="1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00"/>
    <x v="4403"/>
    <x v="0"/>
    <x v="1"/>
    <x v="0"/>
    <s v="03.03.10"/>
    <x v="4"/>
    <x v="0"/>
    <x v="3"/>
    <s v="Receitas Da Câmara"/>
    <s v="03.03.10"/>
    <s v="Receitas Da Câmara"/>
    <s v="03.03.10"/>
    <x v="5"/>
    <x v="0"/>
    <x v="0"/>
    <x v="4"/>
    <x v="0"/>
    <x v="0"/>
    <x v="1"/>
    <x v="0"/>
    <x v="6"/>
    <s v="2023-07-18"/>
    <x v="2"/>
    <n v="6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36"/>
    <x v="4404"/>
    <x v="0"/>
    <x v="1"/>
    <x v="0"/>
    <s v="03.03.10"/>
    <x v="4"/>
    <x v="0"/>
    <x v="3"/>
    <s v="Receitas Da Câmara"/>
    <s v="03.03.10"/>
    <s v="Receitas Da Câmara"/>
    <s v="03.03.10"/>
    <x v="25"/>
    <x v="0"/>
    <x v="3"/>
    <x v="3"/>
    <x v="0"/>
    <x v="0"/>
    <x v="1"/>
    <x v="0"/>
    <x v="6"/>
    <s v="2023-07-18"/>
    <x v="2"/>
    <n v="15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60"/>
    <x v="4405"/>
    <x v="0"/>
    <x v="1"/>
    <x v="0"/>
    <s v="03.03.10"/>
    <x v="4"/>
    <x v="0"/>
    <x v="3"/>
    <s v="Receitas Da Câmara"/>
    <s v="03.03.10"/>
    <s v="Receitas Da Câmara"/>
    <s v="03.03.10"/>
    <x v="11"/>
    <x v="0"/>
    <x v="3"/>
    <x v="3"/>
    <x v="0"/>
    <x v="0"/>
    <x v="1"/>
    <x v="0"/>
    <x v="6"/>
    <s v="2023-07-18"/>
    <x v="2"/>
    <n v="5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75"/>
    <x v="4406"/>
    <x v="0"/>
    <x v="1"/>
    <x v="0"/>
    <s v="03.03.10"/>
    <x v="4"/>
    <x v="0"/>
    <x v="3"/>
    <s v="Receitas Da Câmara"/>
    <s v="03.03.10"/>
    <s v="Receitas Da Câmara"/>
    <s v="03.03.10"/>
    <x v="6"/>
    <x v="0"/>
    <x v="3"/>
    <x v="3"/>
    <x v="0"/>
    <x v="0"/>
    <x v="1"/>
    <x v="0"/>
    <x v="6"/>
    <s v="2023-07-18"/>
    <x v="2"/>
    <n v="4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407"/>
    <x v="0"/>
    <x v="1"/>
    <x v="0"/>
    <s v="03.03.10"/>
    <x v="4"/>
    <x v="0"/>
    <x v="3"/>
    <s v="Receitas Da Câmara"/>
    <s v="03.03.10"/>
    <s v="Receitas Da Câmara"/>
    <s v="03.03.10"/>
    <x v="31"/>
    <x v="0"/>
    <x v="3"/>
    <x v="9"/>
    <x v="0"/>
    <x v="0"/>
    <x v="1"/>
    <x v="0"/>
    <x v="6"/>
    <s v="2023-07-18"/>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4408"/>
    <x v="0"/>
    <x v="1"/>
    <x v="0"/>
    <s v="03.03.10"/>
    <x v="4"/>
    <x v="0"/>
    <x v="3"/>
    <s v="Receitas Da Câmara"/>
    <s v="03.03.10"/>
    <s v="Receitas Da Câmara"/>
    <s v="03.03.10"/>
    <x v="4"/>
    <x v="0"/>
    <x v="3"/>
    <x v="3"/>
    <x v="0"/>
    <x v="0"/>
    <x v="1"/>
    <x v="0"/>
    <x v="6"/>
    <s v="2023-07-18"/>
    <x v="2"/>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
    <x v="4409"/>
    <x v="0"/>
    <x v="1"/>
    <x v="0"/>
    <s v="03.03.10"/>
    <x v="4"/>
    <x v="0"/>
    <x v="3"/>
    <s v="Receitas Da Câmara"/>
    <s v="03.03.10"/>
    <s v="Receitas Da Câmara"/>
    <s v="03.03.10"/>
    <x v="30"/>
    <x v="0"/>
    <x v="3"/>
    <x v="9"/>
    <x v="0"/>
    <x v="0"/>
    <x v="1"/>
    <x v="0"/>
    <x v="6"/>
    <s v="2023-07-18"/>
    <x v="2"/>
    <n v="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7250"/>
    <x v="4410"/>
    <x v="0"/>
    <x v="0"/>
    <x v="0"/>
    <s v="03.16.15"/>
    <x v="0"/>
    <x v="0"/>
    <x v="0"/>
    <s v="Direção Financeira"/>
    <s v="03.16.15"/>
    <s v="Direção Financeira"/>
    <s v="03.16.15"/>
    <x v="47"/>
    <x v="0"/>
    <x v="0"/>
    <x v="0"/>
    <x v="0"/>
    <x v="0"/>
    <x v="2"/>
    <x v="0"/>
    <x v="7"/>
    <s v="2023-08-02"/>
    <x v="2"/>
    <n v="17250"/>
    <x v="0"/>
    <m/>
    <x v="0"/>
    <m/>
    <x v="2"/>
    <n v="100474696"/>
    <x v="0"/>
    <x v="2"/>
    <s v="Direção Financeira"/>
    <s v="ORI"/>
    <x v="0"/>
    <m/>
    <x v="0"/>
    <x v="0"/>
    <x v="0"/>
    <x v="0"/>
    <x v="0"/>
    <x v="0"/>
    <x v="0"/>
    <x v="0"/>
    <x v="0"/>
    <x v="0"/>
    <x v="0"/>
    <s v="Direção Financeira"/>
    <x v="0"/>
    <x v="0"/>
    <x v="0"/>
    <x v="0"/>
    <x v="0"/>
    <x v="0"/>
    <x v="0"/>
    <s v="000000"/>
    <x v="0"/>
    <x v="0"/>
    <x v="2"/>
    <x v="0"/>
    <s v="Pagamento a favor Hélio de jesus Pina Sanches, proveniente de fatura referente á 2º prestação processo Orla marítima, conforme anexo.  "/>
  </r>
  <r>
    <x v="2"/>
    <n v="0"/>
    <n v="0"/>
    <n v="0"/>
    <n v="97750"/>
    <x v="4410"/>
    <x v="0"/>
    <x v="0"/>
    <x v="0"/>
    <s v="03.16.15"/>
    <x v="0"/>
    <x v="0"/>
    <x v="0"/>
    <s v="Direção Financeira"/>
    <s v="03.16.15"/>
    <s v="Direção Financeira"/>
    <s v="03.16.15"/>
    <x v="47"/>
    <x v="0"/>
    <x v="0"/>
    <x v="0"/>
    <x v="0"/>
    <x v="0"/>
    <x v="2"/>
    <x v="0"/>
    <x v="7"/>
    <s v="2023-08-02"/>
    <x v="2"/>
    <n v="97750"/>
    <x v="0"/>
    <m/>
    <x v="0"/>
    <m/>
    <x v="481"/>
    <n v="100398078"/>
    <x v="0"/>
    <x v="0"/>
    <s v="Direção Financeira"/>
    <s v="ORI"/>
    <x v="0"/>
    <m/>
    <x v="0"/>
    <x v="0"/>
    <x v="0"/>
    <x v="0"/>
    <x v="0"/>
    <x v="0"/>
    <x v="0"/>
    <x v="0"/>
    <x v="0"/>
    <x v="0"/>
    <x v="0"/>
    <s v="Direção Financeira"/>
    <x v="0"/>
    <x v="0"/>
    <x v="0"/>
    <x v="0"/>
    <x v="0"/>
    <x v="0"/>
    <x v="0"/>
    <s v="000000"/>
    <x v="0"/>
    <x v="0"/>
    <x v="0"/>
    <x v="0"/>
    <s v="Pagamento a favor Hélio de jesus Pina Sanches, proveniente de fatura referente á 2º prestação processo Orla marítima, conforme anexo.  "/>
  </r>
  <r>
    <x v="0"/>
    <n v="0"/>
    <n v="0"/>
    <n v="0"/>
    <n v="600"/>
    <x v="4411"/>
    <x v="0"/>
    <x v="1"/>
    <x v="0"/>
    <s v="03.03.10"/>
    <x v="4"/>
    <x v="0"/>
    <x v="3"/>
    <s v="Receitas Da Câmara"/>
    <s v="03.03.10"/>
    <s v="Receitas Da Câmara"/>
    <s v="03.03.10"/>
    <x v="65"/>
    <x v="0"/>
    <x v="3"/>
    <x v="3"/>
    <x v="0"/>
    <x v="0"/>
    <x v="1"/>
    <x v="0"/>
    <x v="11"/>
    <s v="2023-09-01"/>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412"/>
    <x v="0"/>
    <x v="1"/>
    <x v="0"/>
    <s v="03.03.10"/>
    <x v="4"/>
    <x v="0"/>
    <x v="3"/>
    <s v="Receitas Da Câmara"/>
    <s v="03.03.10"/>
    <s v="Receitas Da Câmara"/>
    <s v="03.03.10"/>
    <x v="4"/>
    <x v="0"/>
    <x v="3"/>
    <x v="3"/>
    <x v="0"/>
    <x v="0"/>
    <x v="1"/>
    <x v="0"/>
    <x v="11"/>
    <s v="2023-09-01"/>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60"/>
    <x v="4413"/>
    <x v="0"/>
    <x v="1"/>
    <x v="0"/>
    <s v="03.03.10"/>
    <x v="4"/>
    <x v="0"/>
    <x v="3"/>
    <s v="Receitas Da Câmara"/>
    <s v="03.03.10"/>
    <s v="Receitas Da Câmara"/>
    <s v="03.03.10"/>
    <x v="11"/>
    <x v="0"/>
    <x v="3"/>
    <x v="3"/>
    <x v="0"/>
    <x v="0"/>
    <x v="1"/>
    <x v="0"/>
    <x v="11"/>
    <s v="2023-09-01"/>
    <x v="2"/>
    <n v="5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749"/>
    <x v="4414"/>
    <x v="0"/>
    <x v="1"/>
    <x v="0"/>
    <s v="03.03.10"/>
    <x v="4"/>
    <x v="0"/>
    <x v="3"/>
    <s v="Receitas Da Câmara"/>
    <s v="03.03.10"/>
    <s v="Receitas Da Câmara"/>
    <s v="03.03.10"/>
    <x v="28"/>
    <x v="0"/>
    <x v="3"/>
    <x v="3"/>
    <x v="0"/>
    <x v="0"/>
    <x v="1"/>
    <x v="0"/>
    <x v="11"/>
    <s v="2023-09-01"/>
    <x v="2"/>
    <n v="77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689"/>
    <x v="4415"/>
    <x v="0"/>
    <x v="1"/>
    <x v="0"/>
    <s v="03.03.10"/>
    <x v="4"/>
    <x v="0"/>
    <x v="3"/>
    <s v="Receitas Da Câmara"/>
    <s v="03.03.10"/>
    <s v="Receitas Da Câmara"/>
    <s v="03.03.10"/>
    <x v="8"/>
    <x v="0"/>
    <x v="0"/>
    <x v="0"/>
    <x v="0"/>
    <x v="0"/>
    <x v="1"/>
    <x v="0"/>
    <x v="11"/>
    <s v="2023-09-01"/>
    <x v="2"/>
    <n v="5868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4416"/>
    <x v="0"/>
    <x v="1"/>
    <x v="0"/>
    <s v="03.03.10"/>
    <x v="4"/>
    <x v="0"/>
    <x v="3"/>
    <s v="Receitas Da Câmara"/>
    <s v="03.03.10"/>
    <s v="Receitas Da Câmara"/>
    <s v="03.03.10"/>
    <x v="6"/>
    <x v="0"/>
    <x v="3"/>
    <x v="3"/>
    <x v="0"/>
    <x v="0"/>
    <x v="1"/>
    <x v="0"/>
    <x v="11"/>
    <s v="2023-09-01"/>
    <x v="2"/>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975"/>
    <x v="4417"/>
    <x v="0"/>
    <x v="1"/>
    <x v="0"/>
    <s v="03.03.10"/>
    <x v="4"/>
    <x v="0"/>
    <x v="3"/>
    <s v="Receitas Da Câmara"/>
    <s v="03.03.10"/>
    <s v="Receitas Da Câmara"/>
    <s v="03.03.10"/>
    <x v="34"/>
    <x v="0"/>
    <x v="3"/>
    <x v="3"/>
    <x v="0"/>
    <x v="0"/>
    <x v="1"/>
    <x v="0"/>
    <x v="11"/>
    <s v="2023-09-01"/>
    <x v="2"/>
    <n v="14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4418"/>
    <x v="0"/>
    <x v="1"/>
    <x v="0"/>
    <s v="03.03.10"/>
    <x v="4"/>
    <x v="0"/>
    <x v="3"/>
    <s v="Receitas Da Câmara"/>
    <s v="03.03.10"/>
    <s v="Receitas Da Câmara"/>
    <s v="03.03.10"/>
    <x v="9"/>
    <x v="0"/>
    <x v="3"/>
    <x v="3"/>
    <x v="0"/>
    <x v="0"/>
    <x v="1"/>
    <x v="0"/>
    <x v="11"/>
    <s v="2023-09-01"/>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419"/>
    <x v="0"/>
    <x v="1"/>
    <x v="0"/>
    <s v="03.03.10"/>
    <x v="4"/>
    <x v="0"/>
    <x v="3"/>
    <s v="Receitas Da Câmara"/>
    <s v="03.03.10"/>
    <s v="Receitas Da Câmara"/>
    <s v="03.03.10"/>
    <x v="7"/>
    <x v="0"/>
    <x v="3"/>
    <x v="3"/>
    <x v="0"/>
    <x v="0"/>
    <x v="1"/>
    <x v="0"/>
    <x v="11"/>
    <s v="2023-09-01"/>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4420"/>
    <x v="0"/>
    <x v="1"/>
    <x v="0"/>
    <s v="03.03.10"/>
    <x v="4"/>
    <x v="0"/>
    <x v="3"/>
    <s v="Receitas Da Câmara"/>
    <s v="03.03.10"/>
    <s v="Receitas Da Câmara"/>
    <s v="03.03.10"/>
    <x v="5"/>
    <x v="0"/>
    <x v="0"/>
    <x v="4"/>
    <x v="0"/>
    <x v="0"/>
    <x v="1"/>
    <x v="0"/>
    <x v="11"/>
    <s v="2023-09-01"/>
    <x v="2"/>
    <n v="9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721500"/>
    <x v="4421"/>
    <x v="0"/>
    <x v="1"/>
    <x v="0"/>
    <s v="03.03.10"/>
    <x v="4"/>
    <x v="0"/>
    <x v="3"/>
    <s v="Receitas Da Câmara"/>
    <s v="03.03.10"/>
    <s v="Receitas Da Câmara"/>
    <s v="03.03.10"/>
    <x v="33"/>
    <x v="0"/>
    <x v="0"/>
    <x v="0"/>
    <x v="0"/>
    <x v="0"/>
    <x v="1"/>
    <x v="0"/>
    <x v="11"/>
    <s v="2023-09-01"/>
    <x v="2"/>
    <n v="7215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2663"/>
    <x v="4422"/>
    <x v="0"/>
    <x v="0"/>
    <x v="0"/>
    <s v="01.27.02.15"/>
    <x v="10"/>
    <x v="4"/>
    <x v="5"/>
    <s v="Saneamento básico"/>
    <s v="01.27.02"/>
    <s v="Saneamento básico"/>
    <s v="01.27.02"/>
    <x v="20"/>
    <x v="0"/>
    <x v="0"/>
    <x v="0"/>
    <x v="0"/>
    <x v="1"/>
    <x v="2"/>
    <x v="0"/>
    <x v="11"/>
    <s v="2023-09-22"/>
    <x v="2"/>
    <n v="52663"/>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a favor da Newasha Automóvel, pela aquisição de serviço de lubrificação e lavagem completo da viatura ST-20-XE, afeto aos serviços de tranfêrancia de resíduos para o aterro sanitario, confrome anexo."/>
  </r>
  <r>
    <x v="2"/>
    <n v="0"/>
    <n v="0"/>
    <n v="0"/>
    <n v="83314"/>
    <x v="4423"/>
    <x v="0"/>
    <x v="0"/>
    <x v="0"/>
    <s v="01.27.02.15"/>
    <x v="10"/>
    <x v="4"/>
    <x v="5"/>
    <s v="Saneamento básico"/>
    <s v="01.27.02"/>
    <s v="Saneamento básico"/>
    <s v="01.27.02"/>
    <x v="20"/>
    <x v="0"/>
    <x v="0"/>
    <x v="0"/>
    <x v="0"/>
    <x v="1"/>
    <x v="2"/>
    <x v="0"/>
    <x v="8"/>
    <s v="2023-10-16"/>
    <x v="3"/>
    <n v="83314"/>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referente a manutenção de viaturas afeto a serviços de saneamento, conforme proposta em anexo."/>
  </r>
  <r>
    <x v="2"/>
    <n v="0"/>
    <n v="0"/>
    <n v="0"/>
    <n v="22950"/>
    <x v="4424"/>
    <x v="0"/>
    <x v="0"/>
    <x v="0"/>
    <s v="01.25.02.23"/>
    <x v="12"/>
    <x v="1"/>
    <x v="1"/>
    <s v="desporto"/>
    <s v="01.25.02"/>
    <s v="desporto"/>
    <s v="01.25.02"/>
    <x v="18"/>
    <x v="0"/>
    <x v="0"/>
    <x v="0"/>
    <x v="0"/>
    <x v="1"/>
    <x v="2"/>
    <x v="0"/>
    <x v="10"/>
    <s v="2023-12-04"/>
    <x v="3"/>
    <n v="22950"/>
    <x v="0"/>
    <m/>
    <x v="0"/>
    <m/>
    <x v="482"/>
    <n v="100393361"/>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Bruno Miguel Parris Évora, referente a confeções  de medalhas em madeiras feitas artesanalmente, a serem entregues na 1ª Edição Tour São Miguel 2023 agendado para o dia 13 de agosto, confrome anexo."/>
  </r>
  <r>
    <x v="0"/>
    <n v="0"/>
    <n v="0"/>
    <n v="0"/>
    <n v="1400"/>
    <x v="4425"/>
    <x v="0"/>
    <x v="0"/>
    <x v="0"/>
    <s v="03.16.15"/>
    <x v="0"/>
    <x v="0"/>
    <x v="0"/>
    <s v="Direção Financeira"/>
    <s v="03.16.15"/>
    <s v="Direção Financeira"/>
    <s v="03.16.15"/>
    <x v="19"/>
    <x v="0"/>
    <x v="0"/>
    <x v="7"/>
    <x v="0"/>
    <x v="0"/>
    <x v="0"/>
    <x v="0"/>
    <x v="9"/>
    <s v="2023-11-10"/>
    <x v="3"/>
    <n v="1400"/>
    <x v="0"/>
    <m/>
    <x v="0"/>
    <m/>
    <x v="14"/>
    <n v="100478423"/>
    <x v="0"/>
    <x v="0"/>
    <s v="Direção Financeira"/>
    <s v="ORI"/>
    <x v="0"/>
    <m/>
    <x v="0"/>
    <x v="0"/>
    <x v="0"/>
    <x v="0"/>
    <x v="0"/>
    <x v="0"/>
    <x v="0"/>
    <x v="0"/>
    <x v="0"/>
    <x v="0"/>
    <x v="0"/>
    <s v="Direção Financeira"/>
    <x v="0"/>
    <x v="0"/>
    <x v="0"/>
    <x v="0"/>
    <x v="0"/>
    <x v="0"/>
    <x v="0"/>
    <s v="000000"/>
    <x v="0"/>
    <x v="0"/>
    <x v="0"/>
    <x v="0"/>
    <s v="Ajuda de custo a favor do senhor Arnaldo Lopes pela sua deslocação em missão de serviço a cidade da Praia no dia 10 de Novembro de 2023, conforme justificativo em anexo"/>
  </r>
  <r>
    <x v="0"/>
    <n v="0"/>
    <n v="0"/>
    <n v="0"/>
    <n v="2000"/>
    <x v="4426"/>
    <x v="0"/>
    <x v="0"/>
    <x v="0"/>
    <s v="03.16.15"/>
    <x v="0"/>
    <x v="0"/>
    <x v="0"/>
    <s v="Direção Financeira"/>
    <s v="03.16.15"/>
    <s v="Direção Financeira"/>
    <s v="03.16.15"/>
    <x v="38"/>
    <x v="0"/>
    <x v="0"/>
    <x v="7"/>
    <x v="1"/>
    <x v="0"/>
    <x v="0"/>
    <x v="0"/>
    <x v="10"/>
    <s v="2023-12-01"/>
    <x v="3"/>
    <n v="2000"/>
    <x v="0"/>
    <m/>
    <x v="0"/>
    <m/>
    <x v="24"/>
    <n v="100476775"/>
    <x v="0"/>
    <x v="0"/>
    <s v="Direção Financeira"/>
    <s v="ORI"/>
    <x v="0"/>
    <m/>
    <x v="0"/>
    <x v="0"/>
    <x v="0"/>
    <x v="0"/>
    <x v="0"/>
    <x v="0"/>
    <x v="0"/>
    <x v="0"/>
    <x v="0"/>
    <x v="0"/>
    <x v="0"/>
    <s v="Direção Financeira"/>
    <x v="0"/>
    <x v="0"/>
    <x v="0"/>
    <x v="0"/>
    <x v="0"/>
    <x v="0"/>
    <x v="0"/>
    <s v="000000"/>
    <x v="0"/>
    <x v="0"/>
    <x v="0"/>
    <x v="0"/>
    <s v="Pagamento a favor da Eletra Sul, referente a aquisição de energia elétrica para polivalente de Achada Bolanha, conforme justificativo em anexo."/>
  </r>
  <r>
    <x v="2"/>
    <n v="0"/>
    <n v="0"/>
    <n v="0"/>
    <n v="14260"/>
    <x v="4427"/>
    <x v="0"/>
    <x v="0"/>
    <x v="0"/>
    <s v="01.27.02.15"/>
    <x v="10"/>
    <x v="4"/>
    <x v="5"/>
    <s v="Saneamento básico"/>
    <s v="01.27.02"/>
    <s v="Saneamento básico"/>
    <s v="01.27.02"/>
    <x v="20"/>
    <x v="0"/>
    <x v="0"/>
    <x v="0"/>
    <x v="0"/>
    <x v="1"/>
    <x v="2"/>
    <x v="0"/>
    <x v="10"/>
    <s v="2023-12-12"/>
    <x v="3"/>
    <n v="14260"/>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referente a manutenção de viaturas, conforme doc em anexo."/>
  </r>
  <r>
    <x v="0"/>
    <n v="0"/>
    <n v="0"/>
    <n v="0"/>
    <n v="74922"/>
    <x v="4428"/>
    <x v="0"/>
    <x v="0"/>
    <x v="0"/>
    <s v="03.16.15"/>
    <x v="0"/>
    <x v="0"/>
    <x v="0"/>
    <s v="Direção Financeira"/>
    <s v="03.16.15"/>
    <s v="Direção Financeira"/>
    <s v="03.16.15"/>
    <x v="66"/>
    <x v="0"/>
    <x v="0"/>
    <x v="7"/>
    <x v="0"/>
    <x v="0"/>
    <x v="0"/>
    <x v="0"/>
    <x v="10"/>
    <s v="2023-12-12"/>
    <x v="3"/>
    <n v="74922"/>
    <x v="0"/>
    <m/>
    <x v="0"/>
    <m/>
    <x v="52"/>
    <n v="100479452"/>
    <x v="0"/>
    <x v="0"/>
    <s v="Direção Financeira"/>
    <s v="ORI"/>
    <x v="0"/>
    <m/>
    <x v="0"/>
    <x v="0"/>
    <x v="0"/>
    <x v="0"/>
    <x v="0"/>
    <x v="0"/>
    <x v="0"/>
    <x v="0"/>
    <x v="0"/>
    <x v="0"/>
    <x v="0"/>
    <s v="Direção Financeira"/>
    <x v="0"/>
    <x v="0"/>
    <x v="0"/>
    <x v="0"/>
    <x v="0"/>
    <x v="0"/>
    <x v="0"/>
    <s v="000000"/>
    <x v="0"/>
    <x v="0"/>
    <x v="0"/>
    <x v="0"/>
    <s v="Pagamento referente a manutenção de viaturas, segundo proposta em anexo."/>
  </r>
  <r>
    <x v="2"/>
    <n v="0"/>
    <n v="0"/>
    <n v="0"/>
    <n v="9800"/>
    <x v="4429"/>
    <x v="0"/>
    <x v="0"/>
    <x v="0"/>
    <s v="01.25.02.23"/>
    <x v="12"/>
    <x v="1"/>
    <x v="1"/>
    <s v="desporto"/>
    <s v="01.25.02"/>
    <s v="desporto"/>
    <s v="01.25.02"/>
    <x v="18"/>
    <x v="0"/>
    <x v="0"/>
    <x v="0"/>
    <x v="0"/>
    <x v="1"/>
    <x v="2"/>
    <x v="0"/>
    <x v="10"/>
    <s v="2023-12-21"/>
    <x v="3"/>
    <n v="98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Comercio Bar Janice Varela, referente a aquisição de almoços e refrigerantes a serem servidos a equipa de basquetebol Associação Desportiva Rock, conforme anexo."/>
  </r>
  <r>
    <x v="2"/>
    <n v="0"/>
    <n v="0"/>
    <n v="0"/>
    <n v="55588"/>
    <x v="4430"/>
    <x v="0"/>
    <x v="0"/>
    <x v="0"/>
    <s v="01.27.02.15"/>
    <x v="10"/>
    <x v="4"/>
    <x v="5"/>
    <s v="Saneamento básico"/>
    <s v="01.27.02"/>
    <s v="Saneamento básico"/>
    <s v="01.27.02"/>
    <x v="20"/>
    <x v="0"/>
    <x v="0"/>
    <x v="0"/>
    <x v="0"/>
    <x v="1"/>
    <x v="2"/>
    <x v="0"/>
    <x v="10"/>
    <s v="2023-12-27"/>
    <x v="3"/>
    <n v="5558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os as viaturas dos serviços de transferência de resíduos sólidos para atero sanitário municipal, conforme anexo"/>
  </r>
  <r>
    <x v="0"/>
    <n v="0"/>
    <n v="0"/>
    <n v="0"/>
    <n v="4700"/>
    <x v="4431"/>
    <x v="0"/>
    <x v="1"/>
    <x v="0"/>
    <s v="03.03.10"/>
    <x v="4"/>
    <x v="0"/>
    <x v="3"/>
    <s v="Receitas Da Câmara"/>
    <s v="03.03.10"/>
    <s v="Receitas Da Câmara"/>
    <s v="03.03.10"/>
    <x v="5"/>
    <x v="0"/>
    <x v="0"/>
    <x v="4"/>
    <x v="0"/>
    <x v="0"/>
    <x v="1"/>
    <x v="0"/>
    <x v="10"/>
    <s v="2023-12-15"/>
    <x v="3"/>
    <n v="4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5"/>
    <x v="4432"/>
    <x v="0"/>
    <x v="1"/>
    <x v="0"/>
    <s v="03.03.10"/>
    <x v="4"/>
    <x v="0"/>
    <x v="3"/>
    <s v="Receitas Da Câmara"/>
    <s v="03.03.10"/>
    <s v="Receitas Da Câmara"/>
    <s v="03.03.10"/>
    <x v="6"/>
    <x v="0"/>
    <x v="3"/>
    <x v="3"/>
    <x v="0"/>
    <x v="0"/>
    <x v="1"/>
    <x v="0"/>
    <x v="10"/>
    <s v="2023-12-15"/>
    <x v="3"/>
    <n v="33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433"/>
    <x v="0"/>
    <x v="1"/>
    <x v="0"/>
    <s v="03.03.10"/>
    <x v="4"/>
    <x v="0"/>
    <x v="3"/>
    <s v="Receitas Da Câmara"/>
    <s v="03.03.10"/>
    <s v="Receitas Da Câmara"/>
    <s v="03.03.10"/>
    <x v="4"/>
    <x v="0"/>
    <x v="3"/>
    <x v="3"/>
    <x v="0"/>
    <x v="0"/>
    <x v="1"/>
    <x v="0"/>
    <x v="10"/>
    <s v="2023-12-15"/>
    <x v="3"/>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4434"/>
    <x v="0"/>
    <x v="1"/>
    <x v="0"/>
    <s v="03.03.10"/>
    <x v="4"/>
    <x v="0"/>
    <x v="3"/>
    <s v="Receitas Da Câmara"/>
    <s v="03.03.10"/>
    <s v="Receitas Da Câmara"/>
    <s v="03.03.10"/>
    <x v="34"/>
    <x v="0"/>
    <x v="3"/>
    <x v="3"/>
    <x v="0"/>
    <x v="0"/>
    <x v="1"/>
    <x v="0"/>
    <x v="10"/>
    <s v="2023-12-15"/>
    <x v="3"/>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40"/>
    <x v="4435"/>
    <x v="0"/>
    <x v="1"/>
    <x v="0"/>
    <s v="03.03.10"/>
    <x v="4"/>
    <x v="0"/>
    <x v="3"/>
    <s v="Receitas Da Câmara"/>
    <s v="03.03.10"/>
    <s v="Receitas Da Câmara"/>
    <s v="03.03.10"/>
    <x v="11"/>
    <x v="0"/>
    <x v="3"/>
    <x v="3"/>
    <x v="0"/>
    <x v="0"/>
    <x v="1"/>
    <x v="0"/>
    <x v="10"/>
    <s v="2023-12-15"/>
    <x v="3"/>
    <n v="2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070"/>
    <x v="4436"/>
    <x v="0"/>
    <x v="1"/>
    <x v="0"/>
    <s v="03.03.10"/>
    <x v="4"/>
    <x v="0"/>
    <x v="3"/>
    <s v="Receitas Da Câmara"/>
    <s v="03.03.10"/>
    <s v="Receitas Da Câmara"/>
    <s v="03.03.10"/>
    <x v="8"/>
    <x v="0"/>
    <x v="0"/>
    <x v="0"/>
    <x v="0"/>
    <x v="0"/>
    <x v="1"/>
    <x v="0"/>
    <x v="10"/>
    <s v="2023-12-15"/>
    <x v="3"/>
    <n v="41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437"/>
    <x v="0"/>
    <x v="1"/>
    <x v="0"/>
    <s v="03.03.10"/>
    <x v="4"/>
    <x v="0"/>
    <x v="3"/>
    <s v="Receitas Da Câmara"/>
    <s v="03.03.10"/>
    <s v="Receitas Da Câmara"/>
    <s v="03.03.10"/>
    <x v="28"/>
    <x v="0"/>
    <x v="3"/>
    <x v="3"/>
    <x v="0"/>
    <x v="0"/>
    <x v="1"/>
    <x v="0"/>
    <x v="10"/>
    <s v="2023-12-15"/>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0"/>
    <x v="4438"/>
    <x v="0"/>
    <x v="1"/>
    <x v="0"/>
    <s v="03.03.10"/>
    <x v="4"/>
    <x v="0"/>
    <x v="3"/>
    <s v="Receitas Da Câmara"/>
    <s v="03.03.10"/>
    <s v="Receitas Da Câmara"/>
    <s v="03.03.10"/>
    <x v="9"/>
    <x v="0"/>
    <x v="3"/>
    <x v="3"/>
    <x v="0"/>
    <x v="0"/>
    <x v="1"/>
    <x v="0"/>
    <x v="10"/>
    <s v="2023-12-15"/>
    <x v="3"/>
    <n v="28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7500"/>
    <x v="4439"/>
    <x v="0"/>
    <x v="1"/>
    <x v="0"/>
    <s v="03.03.10"/>
    <x v="4"/>
    <x v="0"/>
    <x v="3"/>
    <s v="Receitas Da Câmara"/>
    <s v="03.03.10"/>
    <s v="Receitas Da Câmara"/>
    <s v="03.03.10"/>
    <x v="33"/>
    <x v="0"/>
    <x v="0"/>
    <x v="0"/>
    <x v="0"/>
    <x v="0"/>
    <x v="1"/>
    <x v="0"/>
    <x v="10"/>
    <s v="2023-12-15"/>
    <x v="3"/>
    <n v="6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60"/>
    <x v="4440"/>
    <x v="0"/>
    <x v="1"/>
    <x v="0"/>
    <s v="03.03.10"/>
    <x v="4"/>
    <x v="0"/>
    <x v="3"/>
    <s v="Receitas Da Câmara"/>
    <s v="03.03.10"/>
    <s v="Receitas Da Câmara"/>
    <s v="03.03.10"/>
    <x v="22"/>
    <x v="0"/>
    <x v="3"/>
    <x v="3"/>
    <x v="0"/>
    <x v="0"/>
    <x v="1"/>
    <x v="0"/>
    <x v="10"/>
    <s v="2023-12-15"/>
    <x v="3"/>
    <n v="10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50"/>
    <x v="4441"/>
    <x v="0"/>
    <x v="1"/>
    <x v="0"/>
    <s v="03.03.10"/>
    <x v="4"/>
    <x v="0"/>
    <x v="3"/>
    <s v="Receitas Da Câmara"/>
    <s v="03.03.10"/>
    <s v="Receitas Da Câmara"/>
    <s v="03.03.10"/>
    <x v="7"/>
    <x v="0"/>
    <x v="3"/>
    <x v="3"/>
    <x v="0"/>
    <x v="0"/>
    <x v="1"/>
    <x v="0"/>
    <x v="10"/>
    <s v="2023-12-15"/>
    <x v="3"/>
    <n v="8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15"/>
    <x v="4442"/>
    <x v="0"/>
    <x v="1"/>
    <x v="0"/>
    <s v="03.03.10"/>
    <x v="4"/>
    <x v="0"/>
    <x v="3"/>
    <s v="Receitas Da Câmara"/>
    <s v="03.03.10"/>
    <s v="Receitas Da Câmara"/>
    <s v="03.03.10"/>
    <x v="32"/>
    <x v="0"/>
    <x v="3"/>
    <x v="3"/>
    <x v="0"/>
    <x v="0"/>
    <x v="1"/>
    <x v="0"/>
    <x v="10"/>
    <s v="2023-12-22"/>
    <x v="3"/>
    <n v="15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80"/>
    <x v="4443"/>
    <x v="0"/>
    <x v="1"/>
    <x v="0"/>
    <s v="03.03.10"/>
    <x v="4"/>
    <x v="0"/>
    <x v="3"/>
    <s v="Receitas Da Câmara"/>
    <s v="03.03.10"/>
    <s v="Receitas Da Câmara"/>
    <s v="03.03.10"/>
    <x v="11"/>
    <x v="0"/>
    <x v="3"/>
    <x v="3"/>
    <x v="0"/>
    <x v="0"/>
    <x v="1"/>
    <x v="0"/>
    <x v="10"/>
    <s v="2023-12-22"/>
    <x v="3"/>
    <n v="3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35"/>
    <x v="4444"/>
    <x v="0"/>
    <x v="1"/>
    <x v="0"/>
    <s v="03.03.10"/>
    <x v="4"/>
    <x v="0"/>
    <x v="3"/>
    <s v="Receitas Da Câmara"/>
    <s v="03.03.10"/>
    <s v="Receitas Da Câmara"/>
    <s v="03.03.10"/>
    <x v="6"/>
    <x v="0"/>
    <x v="3"/>
    <x v="3"/>
    <x v="0"/>
    <x v="0"/>
    <x v="1"/>
    <x v="0"/>
    <x v="10"/>
    <s v="2023-12-22"/>
    <x v="3"/>
    <n v="58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4445"/>
    <x v="0"/>
    <x v="1"/>
    <x v="0"/>
    <s v="03.03.10"/>
    <x v="4"/>
    <x v="0"/>
    <x v="3"/>
    <s v="Receitas Da Câmara"/>
    <s v="03.03.10"/>
    <s v="Receitas Da Câmara"/>
    <s v="03.03.10"/>
    <x v="5"/>
    <x v="0"/>
    <x v="0"/>
    <x v="4"/>
    <x v="0"/>
    <x v="0"/>
    <x v="1"/>
    <x v="0"/>
    <x v="10"/>
    <s v="2023-12-22"/>
    <x v="3"/>
    <n v="11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3080"/>
    <x v="4446"/>
    <x v="0"/>
    <x v="1"/>
    <x v="0"/>
    <s v="03.03.10"/>
    <x v="4"/>
    <x v="0"/>
    <x v="3"/>
    <s v="Receitas Da Câmara"/>
    <s v="03.03.10"/>
    <s v="Receitas Da Câmara"/>
    <s v="03.03.10"/>
    <x v="33"/>
    <x v="0"/>
    <x v="0"/>
    <x v="0"/>
    <x v="0"/>
    <x v="0"/>
    <x v="1"/>
    <x v="0"/>
    <x v="10"/>
    <s v="2023-12-22"/>
    <x v="3"/>
    <n v="153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4447"/>
    <x v="0"/>
    <x v="1"/>
    <x v="0"/>
    <s v="03.03.10"/>
    <x v="4"/>
    <x v="0"/>
    <x v="3"/>
    <s v="Receitas Da Câmara"/>
    <s v="03.03.10"/>
    <s v="Receitas Da Câmara"/>
    <s v="03.03.10"/>
    <x v="22"/>
    <x v="0"/>
    <x v="3"/>
    <x v="3"/>
    <x v="0"/>
    <x v="0"/>
    <x v="1"/>
    <x v="0"/>
    <x v="10"/>
    <s v="2023-12-22"/>
    <x v="3"/>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90"/>
    <x v="4448"/>
    <x v="0"/>
    <x v="1"/>
    <x v="0"/>
    <s v="03.03.10"/>
    <x v="4"/>
    <x v="0"/>
    <x v="3"/>
    <s v="Receitas Da Câmara"/>
    <s v="03.03.10"/>
    <s v="Receitas Da Câmara"/>
    <s v="03.03.10"/>
    <x v="9"/>
    <x v="0"/>
    <x v="3"/>
    <x v="3"/>
    <x v="0"/>
    <x v="0"/>
    <x v="1"/>
    <x v="0"/>
    <x v="10"/>
    <s v="2023-12-22"/>
    <x v="3"/>
    <n v="21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572"/>
    <x v="4449"/>
    <x v="0"/>
    <x v="1"/>
    <x v="0"/>
    <s v="03.03.10"/>
    <x v="4"/>
    <x v="0"/>
    <x v="3"/>
    <s v="Receitas Da Câmara"/>
    <s v="03.03.10"/>
    <s v="Receitas Da Câmara"/>
    <s v="03.03.10"/>
    <x v="8"/>
    <x v="0"/>
    <x v="0"/>
    <x v="0"/>
    <x v="0"/>
    <x v="0"/>
    <x v="1"/>
    <x v="0"/>
    <x v="10"/>
    <s v="2023-12-22"/>
    <x v="3"/>
    <n v="5657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0"/>
    <x v="4450"/>
    <x v="0"/>
    <x v="1"/>
    <x v="0"/>
    <s v="03.03.10"/>
    <x v="4"/>
    <x v="0"/>
    <x v="3"/>
    <s v="Receitas Da Câmara"/>
    <s v="03.03.10"/>
    <s v="Receitas Da Câmara"/>
    <s v="03.03.10"/>
    <x v="7"/>
    <x v="0"/>
    <x v="3"/>
    <x v="3"/>
    <x v="0"/>
    <x v="0"/>
    <x v="1"/>
    <x v="0"/>
    <x v="10"/>
    <s v="2023-12-22"/>
    <x v="3"/>
    <n v="2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4451"/>
    <x v="0"/>
    <x v="1"/>
    <x v="0"/>
    <s v="03.03.10"/>
    <x v="4"/>
    <x v="0"/>
    <x v="3"/>
    <s v="Receitas Da Câmara"/>
    <s v="03.03.10"/>
    <s v="Receitas Da Câmara"/>
    <s v="03.03.10"/>
    <x v="10"/>
    <x v="0"/>
    <x v="3"/>
    <x v="5"/>
    <x v="0"/>
    <x v="0"/>
    <x v="1"/>
    <x v="0"/>
    <x v="10"/>
    <s v="2023-12-22"/>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452"/>
    <x v="0"/>
    <x v="1"/>
    <x v="0"/>
    <s v="03.03.10"/>
    <x v="4"/>
    <x v="0"/>
    <x v="3"/>
    <s v="Receitas Da Câmara"/>
    <s v="03.03.10"/>
    <s v="Receitas Da Câmara"/>
    <s v="03.03.10"/>
    <x v="28"/>
    <x v="0"/>
    <x v="3"/>
    <x v="3"/>
    <x v="0"/>
    <x v="0"/>
    <x v="1"/>
    <x v="0"/>
    <x v="10"/>
    <s v="2023-12-22"/>
    <x v="3"/>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4453"/>
    <x v="0"/>
    <x v="1"/>
    <x v="0"/>
    <s v="03.03.10"/>
    <x v="4"/>
    <x v="0"/>
    <x v="3"/>
    <s v="Receitas Da Câmara"/>
    <s v="03.03.10"/>
    <s v="Receitas Da Câmara"/>
    <s v="03.03.10"/>
    <x v="4"/>
    <x v="0"/>
    <x v="3"/>
    <x v="3"/>
    <x v="0"/>
    <x v="0"/>
    <x v="1"/>
    <x v="0"/>
    <x v="10"/>
    <s v="2023-12-22"/>
    <x v="3"/>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646"/>
    <x v="4454"/>
    <x v="0"/>
    <x v="1"/>
    <x v="0"/>
    <s v="80.02.01"/>
    <x v="2"/>
    <x v="2"/>
    <x v="2"/>
    <s v="Retenções Iur"/>
    <s v="80.02.01"/>
    <s v="Retenções Iur"/>
    <s v="80.02.01"/>
    <x v="2"/>
    <x v="0"/>
    <x v="2"/>
    <x v="0"/>
    <x v="1"/>
    <x v="2"/>
    <x v="1"/>
    <x v="0"/>
    <x v="8"/>
    <s v="2023-10-27"/>
    <x v="3"/>
    <n v="36646"/>
    <x v="0"/>
    <m/>
    <x v="0"/>
    <m/>
    <x v="2"/>
    <n v="100474696"/>
    <x v="0"/>
    <x v="0"/>
    <s v="Retenções Iur"/>
    <s v="ORI"/>
    <x v="0"/>
    <s v="RIUR"/>
    <x v="0"/>
    <x v="0"/>
    <x v="0"/>
    <x v="0"/>
    <x v="0"/>
    <x v="0"/>
    <x v="0"/>
    <x v="0"/>
    <x v="0"/>
    <x v="0"/>
    <x v="0"/>
    <s v="Retenções Iur"/>
    <x v="0"/>
    <x v="0"/>
    <x v="0"/>
    <x v="0"/>
    <x v="2"/>
    <x v="0"/>
    <x v="0"/>
    <s v="000000"/>
    <x v="0"/>
    <x v="1"/>
    <x v="0"/>
    <x v="0"/>
    <s v="RETENCAO OT"/>
  </r>
  <r>
    <x v="0"/>
    <n v="0"/>
    <n v="0"/>
    <n v="0"/>
    <n v="2429"/>
    <x v="4455"/>
    <x v="0"/>
    <x v="1"/>
    <x v="0"/>
    <s v="80.02.10.26"/>
    <x v="3"/>
    <x v="2"/>
    <x v="2"/>
    <s v="Outros"/>
    <s v="80.02.10"/>
    <s v="Outros"/>
    <s v="80.02.10"/>
    <x v="3"/>
    <x v="0"/>
    <x v="2"/>
    <x v="2"/>
    <x v="1"/>
    <x v="2"/>
    <x v="1"/>
    <x v="0"/>
    <x v="8"/>
    <s v="2023-10-27"/>
    <x v="3"/>
    <n v="2429"/>
    <x v="0"/>
    <m/>
    <x v="0"/>
    <m/>
    <x v="3"/>
    <n v="100479277"/>
    <x v="0"/>
    <x v="0"/>
    <s v="Retenção Sansung"/>
    <s v="ORI"/>
    <x v="0"/>
    <s v="RS"/>
    <x v="0"/>
    <x v="0"/>
    <x v="0"/>
    <x v="0"/>
    <x v="0"/>
    <x v="0"/>
    <x v="0"/>
    <x v="0"/>
    <x v="0"/>
    <x v="0"/>
    <x v="0"/>
    <s v="Retenção Sansung"/>
    <x v="0"/>
    <x v="0"/>
    <x v="0"/>
    <x v="0"/>
    <x v="2"/>
    <x v="0"/>
    <x v="0"/>
    <s v="000000"/>
    <x v="0"/>
    <x v="1"/>
    <x v="0"/>
    <x v="0"/>
    <s v="RETENCAO OT"/>
  </r>
  <r>
    <x v="0"/>
    <n v="0"/>
    <n v="0"/>
    <n v="0"/>
    <n v="11000"/>
    <x v="4456"/>
    <x v="0"/>
    <x v="0"/>
    <x v="0"/>
    <s v="03.16.15"/>
    <x v="0"/>
    <x v="0"/>
    <x v="0"/>
    <s v="Direção Financeira"/>
    <s v="03.16.15"/>
    <s v="Direção Financeira"/>
    <s v="03.16.15"/>
    <x v="66"/>
    <x v="0"/>
    <x v="0"/>
    <x v="7"/>
    <x v="0"/>
    <x v="0"/>
    <x v="0"/>
    <x v="0"/>
    <x v="0"/>
    <s v="2023-01-04"/>
    <x v="0"/>
    <n v="11000"/>
    <x v="0"/>
    <m/>
    <x v="0"/>
    <m/>
    <x v="68"/>
    <n v="100478533"/>
    <x v="0"/>
    <x v="0"/>
    <s v="Direção Financeira"/>
    <s v="ORI"/>
    <x v="0"/>
    <m/>
    <x v="0"/>
    <x v="0"/>
    <x v="0"/>
    <x v="0"/>
    <x v="0"/>
    <x v="0"/>
    <x v="0"/>
    <x v="0"/>
    <x v="0"/>
    <x v="0"/>
    <x v="0"/>
    <s v="Direção Financeira"/>
    <x v="0"/>
    <x v="0"/>
    <x v="0"/>
    <x v="0"/>
    <x v="0"/>
    <x v="0"/>
    <x v="0"/>
    <s v="000000"/>
    <x v="0"/>
    <x v="0"/>
    <x v="0"/>
    <x v="0"/>
    <s v="Pagamento a favor de LIFE TECH, pela manutenção e reparação de 2 computadores e troca de placa de fonte de alimentação, conforme anexo."/>
  </r>
  <r>
    <x v="0"/>
    <n v="0"/>
    <n v="0"/>
    <n v="0"/>
    <n v="4995"/>
    <x v="4457"/>
    <x v="0"/>
    <x v="0"/>
    <x v="0"/>
    <s v="03.16.15"/>
    <x v="0"/>
    <x v="0"/>
    <x v="0"/>
    <s v="Direção Financeira"/>
    <s v="03.16.15"/>
    <s v="Direção Financeira"/>
    <s v="03.16.15"/>
    <x v="39"/>
    <x v="0"/>
    <x v="0"/>
    <x v="7"/>
    <x v="0"/>
    <x v="0"/>
    <x v="0"/>
    <x v="0"/>
    <x v="0"/>
    <s v="2023-01-24"/>
    <x v="0"/>
    <n v="4995"/>
    <x v="0"/>
    <m/>
    <x v="0"/>
    <m/>
    <x v="2"/>
    <n v="100474696"/>
    <x v="0"/>
    <x v="2"/>
    <s v="Direção Financeira"/>
    <s v="ORI"/>
    <x v="0"/>
    <m/>
    <x v="0"/>
    <x v="0"/>
    <x v="0"/>
    <x v="0"/>
    <x v="0"/>
    <x v="0"/>
    <x v="0"/>
    <x v="0"/>
    <x v="0"/>
    <x v="0"/>
    <x v="0"/>
    <s v="Direção Financeira"/>
    <x v="0"/>
    <x v="0"/>
    <x v="0"/>
    <x v="0"/>
    <x v="0"/>
    <x v="0"/>
    <x v="0"/>
    <s v="000000"/>
    <x v="0"/>
    <x v="0"/>
    <x v="2"/>
    <x v="0"/>
    <s v="Pagamento a favor do Sr. Pedro Adelino da Veiga, pelo serviço de coordenação de biblioteca e espaço jovem, referente ao mês de janeiro 2023, conforme contrato em anexo."/>
  </r>
  <r>
    <x v="0"/>
    <n v="0"/>
    <n v="0"/>
    <n v="0"/>
    <n v="28308"/>
    <x v="4457"/>
    <x v="0"/>
    <x v="0"/>
    <x v="0"/>
    <s v="03.16.15"/>
    <x v="0"/>
    <x v="0"/>
    <x v="0"/>
    <s v="Direção Financeira"/>
    <s v="03.16.15"/>
    <s v="Direção Financeira"/>
    <s v="03.16.15"/>
    <x v="39"/>
    <x v="0"/>
    <x v="0"/>
    <x v="7"/>
    <x v="0"/>
    <x v="0"/>
    <x v="0"/>
    <x v="0"/>
    <x v="0"/>
    <s v="2023-01-24"/>
    <x v="0"/>
    <n v="28308"/>
    <x v="0"/>
    <m/>
    <x v="0"/>
    <m/>
    <x v="483"/>
    <n v="100463693"/>
    <x v="0"/>
    <x v="0"/>
    <s v="Direção Financeira"/>
    <s v="ORI"/>
    <x v="0"/>
    <m/>
    <x v="0"/>
    <x v="0"/>
    <x v="0"/>
    <x v="0"/>
    <x v="0"/>
    <x v="0"/>
    <x v="0"/>
    <x v="0"/>
    <x v="0"/>
    <x v="0"/>
    <x v="0"/>
    <s v="Direção Financeira"/>
    <x v="0"/>
    <x v="0"/>
    <x v="0"/>
    <x v="0"/>
    <x v="0"/>
    <x v="0"/>
    <x v="0"/>
    <s v="000000"/>
    <x v="0"/>
    <x v="0"/>
    <x v="0"/>
    <x v="0"/>
    <s v="Pagamento a favor do Sr. Pedro Adelino da Veiga, pelo serviço de coordenação de biblioteca e espaço jovem, referente ao mês de janeiro 2023, conforme contrato em anexo."/>
  </r>
  <r>
    <x v="0"/>
    <n v="0"/>
    <n v="0"/>
    <n v="0"/>
    <n v="5250"/>
    <x v="4458"/>
    <x v="0"/>
    <x v="0"/>
    <x v="0"/>
    <s v="03.16.15"/>
    <x v="0"/>
    <x v="0"/>
    <x v="0"/>
    <s v="Direção Financeira"/>
    <s v="03.16.15"/>
    <s v="Direção Financeira"/>
    <s v="03.16.15"/>
    <x v="39"/>
    <x v="0"/>
    <x v="0"/>
    <x v="7"/>
    <x v="0"/>
    <x v="0"/>
    <x v="0"/>
    <x v="0"/>
    <x v="0"/>
    <s v="2023-01-24"/>
    <x v="0"/>
    <n v="5250"/>
    <x v="0"/>
    <m/>
    <x v="0"/>
    <m/>
    <x v="2"/>
    <n v="100474696"/>
    <x v="0"/>
    <x v="2"/>
    <s v="Direção Financeira"/>
    <s v="ORI"/>
    <x v="0"/>
    <m/>
    <x v="0"/>
    <x v="0"/>
    <x v="0"/>
    <x v="0"/>
    <x v="0"/>
    <x v="0"/>
    <x v="0"/>
    <x v="0"/>
    <x v="0"/>
    <x v="0"/>
    <x v="0"/>
    <s v="Direção Financeira"/>
    <x v="0"/>
    <x v="0"/>
    <x v="0"/>
    <x v="0"/>
    <x v="0"/>
    <x v="0"/>
    <x v="0"/>
    <s v="000000"/>
    <x v="0"/>
    <x v="0"/>
    <x v="2"/>
    <x v="0"/>
    <s v="Pagamento a favor do Sr. Emanuel Edgar Varela, pela prestação do serviço de informação jurídica de forma gratuita a todos quantos dela carecem, referente ao mês de janeiro 2023, conforme contrato em anexo. "/>
  </r>
  <r>
    <x v="0"/>
    <n v="0"/>
    <n v="0"/>
    <n v="0"/>
    <n v="29750"/>
    <x v="4458"/>
    <x v="0"/>
    <x v="0"/>
    <x v="0"/>
    <s v="03.16.15"/>
    <x v="0"/>
    <x v="0"/>
    <x v="0"/>
    <s v="Direção Financeira"/>
    <s v="03.16.15"/>
    <s v="Direção Financeira"/>
    <s v="03.16.15"/>
    <x v="39"/>
    <x v="0"/>
    <x v="0"/>
    <x v="7"/>
    <x v="0"/>
    <x v="0"/>
    <x v="0"/>
    <x v="0"/>
    <x v="0"/>
    <s v="2023-01-24"/>
    <x v="0"/>
    <n v="29750"/>
    <x v="0"/>
    <m/>
    <x v="0"/>
    <m/>
    <x v="484"/>
    <n v="100479318"/>
    <x v="0"/>
    <x v="0"/>
    <s v="Direção Financeira"/>
    <s v="ORI"/>
    <x v="0"/>
    <m/>
    <x v="0"/>
    <x v="0"/>
    <x v="0"/>
    <x v="0"/>
    <x v="0"/>
    <x v="0"/>
    <x v="0"/>
    <x v="0"/>
    <x v="0"/>
    <x v="0"/>
    <x v="0"/>
    <s v="Direção Financeira"/>
    <x v="0"/>
    <x v="0"/>
    <x v="0"/>
    <x v="0"/>
    <x v="0"/>
    <x v="0"/>
    <x v="0"/>
    <s v="000000"/>
    <x v="0"/>
    <x v="0"/>
    <x v="0"/>
    <x v="0"/>
    <s v="Pagamento a favor do Sr. Emanuel Edgar Varela, pela prestação do serviço de informação jurídica de forma gratuita a todos quantos dela carecem, referente ao mês de janeiro 2023, conforme contrato em anexo. "/>
  </r>
  <r>
    <x v="0"/>
    <n v="0"/>
    <n v="0"/>
    <n v="0"/>
    <n v="8000"/>
    <x v="4459"/>
    <x v="0"/>
    <x v="0"/>
    <x v="0"/>
    <s v="03.16.27"/>
    <x v="33"/>
    <x v="0"/>
    <x v="0"/>
    <s v="Direção dos Assuntos Jurídicos, Fiscalização e Policia Municipal"/>
    <s v="03.16.27"/>
    <s v="Direção dos Assuntos Jurídicos, Fiscalização e Policia Municipal"/>
    <s v="03.16.27"/>
    <x v="19"/>
    <x v="0"/>
    <x v="0"/>
    <x v="7"/>
    <x v="0"/>
    <x v="0"/>
    <x v="0"/>
    <x v="0"/>
    <x v="0"/>
    <s v="2023-01-27"/>
    <x v="0"/>
    <n v="8000"/>
    <x v="0"/>
    <m/>
    <x v="0"/>
    <m/>
    <x v="108"/>
    <n v="100478954"/>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Ajuda de custo a favor da Srª. Máxima Moreno, pela sua deslocação a cidade da Praia e á Ribeira Grande de Santiago, em missão do serviço, nos dias 31 de janeiro e 01,02 de fevereiro 2023, conforme documentos em anexo."/>
  </r>
  <r>
    <x v="2"/>
    <n v="0"/>
    <n v="0"/>
    <n v="0"/>
    <n v="3810736"/>
    <x v="4460"/>
    <x v="0"/>
    <x v="1"/>
    <x v="0"/>
    <s v="03.03.10"/>
    <x v="4"/>
    <x v="0"/>
    <x v="3"/>
    <s v="Receitas Da Câmara"/>
    <s v="03.03.10"/>
    <s v="Receitas Da Câmara"/>
    <s v="03.03.10"/>
    <x v="43"/>
    <x v="0"/>
    <x v="6"/>
    <x v="11"/>
    <x v="0"/>
    <x v="0"/>
    <x v="1"/>
    <x v="0"/>
    <x v="0"/>
    <s v="2023-01-27"/>
    <x v="0"/>
    <n v="3810736"/>
    <x v="0"/>
    <m/>
    <x v="0"/>
    <m/>
    <x v="8"/>
    <n v="100474914"/>
    <x v="0"/>
    <x v="0"/>
    <s v="Receitas Da Câmara"/>
    <s v="EXT"/>
    <x v="0"/>
    <s v="RDC"/>
    <x v="0"/>
    <x v="0"/>
    <x v="0"/>
    <x v="0"/>
    <x v="0"/>
    <x v="0"/>
    <x v="0"/>
    <x v="0"/>
    <x v="0"/>
    <x v="0"/>
    <x v="0"/>
    <s v="Receitas Da Câmara"/>
    <x v="0"/>
    <x v="0"/>
    <x v="0"/>
    <x v="0"/>
    <x v="0"/>
    <x v="0"/>
    <x v="0"/>
    <s v="000000"/>
    <x v="0"/>
    <x v="0"/>
    <x v="0"/>
    <x v="0"/>
    <s v="Transferência, referente a pagamento do IFH á Câmara Municipal de São Miguel, conforme anexo. "/>
  </r>
  <r>
    <x v="0"/>
    <n v="0"/>
    <n v="0"/>
    <n v="0"/>
    <n v="2300"/>
    <x v="446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4462"/>
    <x v="0"/>
    <x v="1"/>
    <x v="0"/>
    <s v="80.02.01"/>
    <x v="2"/>
    <x v="2"/>
    <x v="2"/>
    <s v="Retenções Iur"/>
    <s v="80.02.01"/>
    <s v="Retenções Iur"/>
    <s v="80.02.01"/>
    <x v="2"/>
    <x v="0"/>
    <x v="2"/>
    <x v="0"/>
    <x v="1"/>
    <x v="2"/>
    <x v="1"/>
    <x v="0"/>
    <x v="0"/>
    <s v="2023-01-24"/>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4463"/>
    <x v="0"/>
    <x v="1"/>
    <x v="0"/>
    <s v="80.02.10.26"/>
    <x v="3"/>
    <x v="2"/>
    <x v="2"/>
    <s v="Outros"/>
    <s v="80.02.10"/>
    <s v="Outros"/>
    <s v="80.02.10"/>
    <x v="3"/>
    <x v="0"/>
    <x v="2"/>
    <x v="2"/>
    <x v="1"/>
    <x v="2"/>
    <x v="1"/>
    <x v="0"/>
    <x v="0"/>
    <s v="2023-01-24"/>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0260686"/>
    <x v="4464"/>
    <x v="0"/>
    <x v="1"/>
    <x v="0"/>
    <s v="03.03.10"/>
    <x v="4"/>
    <x v="0"/>
    <x v="3"/>
    <s v="Receitas Da Câmara"/>
    <s v="03.03.10"/>
    <s v="Receitas Da Câmara"/>
    <s v="03.03.10"/>
    <x v="45"/>
    <x v="0"/>
    <x v="6"/>
    <x v="11"/>
    <x v="0"/>
    <x v="0"/>
    <x v="1"/>
    <x v="0"/>
    <x v="0"/>
    <s v="2023-01-27"/>
    <x v="0"/>
    <n v="10260686"/>
    <x v="0"/>
    <m/>
    <x v="0"/>
    <m/>
    <x v="8"/>
    <n v="100474914"/>
    <x v="0"/>
    <x v="0"/>
    <s v="Receitas Da Câmara"/>
    <s v="EXT"/>
    <x v="0"/>
    <s v="RDC"/>
    <x v="0"/>
    <x v="0"/>
    <x v="0"/>
    <x v="0"/>
    <x v="0"/>
    <x v="0"/>
    <x v="0"/>
    <x v="0"/>
    <x v="0"/>
    <x v="0"/>
    <x v="0"/>
    <s v="Receitas Da Câmara"/>
    <x v="0"/>
    <x v="0"/>
    <x v="0"/>
    <x v="0"/>
    <x v="0"/>
    <x v="0"/>
    <x v="0"/>
    <s v="000000"/>
    <x v="0"/>
    <x v="0"/>
    <x v="0"/>
    <x v="0"/>
    <s v="Transferência do FFM, referente ao mês de janeiro 2023, conforme anexo "/>
  </r>
  <r>
    <x v="0"/>
    <n v="0"/>
    <n v="0"/>
    <n v="0"/>
    <n v="10109"/>
    <x v="4465"/>
    <x v="0"/>
    <x v="1"/>
    <x v="0"/>
    <s v="80.02.01"/>
    <x v="2"/>
    <x v="2"/>
    <x v="2"/>
    <s v="Retenções Iur"/>
    <s v="80.02.01"/>
    <s v="Retenções Iur"/>
    <s v="80.02.01"/>
    <x v="2"/>
    <x v="0"/>
    <x v="2"/>
    <x v="0"/>
    <x v="1"/>
    <x v="2"/>
    <x v="1"/>
    <x v="0"/>
    <x v="1"/>
    <s v="2023-02-03"/>
    <x v="0"/>
    <n v="10109"/>
    <x v="0"/>
    <m/>
    <x v="0"/>
    <m/>
    <x v="2"/>
    <n v="100474696"/>
    <x v="0"/>
    <x v="0"/>
    <s v="Retenções Iur"/>
    <s v="ORI"/>
    <x v="0"/>
    <s v="RIUR"/>
    <x v="0"/>
    <x v="0"/>
    <x v="0"/>
    <x v="0"/>
    <x v="0"/>
    <x v="0"/>
    <x v="0"/>
    <x v="0"/>
    <x v="0"/>
    <x v="0"/>
    <x v="0"/>
    <s v="Retenções Iur"/>
    <x v="0"/>
    <x v="0"/>
    <x v="0"/>
    <x v="0"/>
    <x v="2"/>
    <x v="0"/>
    <x v="0"/>
    <s v="000000"/>
    <x v="0"/>
    <x v="1"/>
    <x v="0"/>
    <x v="0"/>
    <s v="RETENCAO OT"/>
  </r>
  <r>
    <x v="0"/>
    <n v="0"/>
    <n v="0"/>
    <n v="0"/>
    <n v="2700"/>
    <x v="4466"/>
    <x v="0"/>
    <x v="0"/>
    <x v="0"/>
    <s v="01.25.05.09"/>
    <x v="1"/>
    <x v="1"/>
    <x v="1"/>
    <s v="Saúde"/>
    <s v="01.25.05"/>
    <s v="Saúde"/>
    <s v="01.25.05"/>
    <x v="1"/>
    <x v="0"/>
    <x v="1"/>
    <x v="1"/>
    <x v="0"/>
    <x v="1"/>
    <x v="0"/>
    <x v="0"/>
    <x v="2"/>
    <s v="2023-03-21"/>
    <x v="0"/>
    <n v="2700"/>
    <x v="0"/>
    <m/>
    <x v="0"/>
    <m/>
    <x v="485"/>
    <n v="100463669"/>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Mariana Mendes Gomes, para compra de remédios, conforme proposta em anexo."/>
  </r>
  <r>
    <x v="0"/>
    <n v="0"/>
    <n v="0"/>
    <n v="0"/>
    <n v="109800"/>
    <x v="4467"/>
    <x v="0"/>
    <x v="0"/>
    <x v="0"/>
    <s v="01.25.01.10"/>
    <x v="11"/>
    <x v="1"/>
    <x v="1"/>
    <s v="Educação"/>
    <s v="01.25.01"/>
    <s v="Educação"/>
    <s v="01.25.01"/>
    <x v="21"/>
    <x v="0"/>
    <x v="5"/>
    <x v="8"/>
    <x v="0"/>
    <x v="1"/>
    <x v="0"/>
    <x v="0"/>
    <x v="3"/>
    <s v="2023-04-17"/>
    <x v="1"/>
    <n v="109800"/>
    <x v="0"/>
    <m/>
    <x v="0"/>
    <m/>
    <x v="13"/>
    <n v="100477690"/>
    <x v="0"/>
    <x v="0"/>
    <s v="Transporte escolar"/>
    <s v="ORI"/>
    <x v="0"/>
    <m/>
    <x v="0"/>
    <x v="0"/>
    <x v="0"/>
    <x v="0"/>
    <x v="0"/>
    <x v="0"/>
    <x v="0"/>
    <x v="0"/>
    <x v="0"/>
    <x v="0"/>
    <x v="0"/>
    <s v="Transporte escolar"/>
    <x v="0"/>
    <x v="0"/>
    <x v="0"/>
    <x v="0"/>
    <x v="1"/>
    <x v="0"/>
    <x v="0"/>
    <s v="000000"/>
    <x v="0"/>
    <x v="0"/>
    <x v="0"/>
    <x v="0"/>
    <s v="Pagamento a favor Auto Mendes, pela aquisição de um Pneus destinado a viatura Toyota Cáster do transporte escolar ST-76-QP, conforme anexo. "/>
  </r>
  <r>
    <x v="0"/>
    <n v="0"/>
    <n v="0"/>
    <n v="0"/>
    <n v="42496"/>
    <x v="4468"/>
    <x v="0"/>
    <x v="0"/>
    <x v="0"/>
    <s v="01.25.01.10"/>
    <x v="11"/>
    <x v="1"/>
    <x v="1"/>
    <s v="Educação"/>
    <s v="01.25.01"/>
    <s v="Educação"/>
    <s v="01.25.01"/>
    <x v="21"/>
    <x v="0"/>
    <x v="5"/>
    <x v="8"/>
    <x v="0"/>
    <x v="1"/>
    <x v="0"/>
    <x v="0"/>
    <x v="3"/>
    <s v="2023-04-21"/>
    <x v="1"/>
    <n v="42496"/>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4012"/>
    <x v="4469"/>
    <x v="0"/>
    <x v="0"/>
    <x v="0"/>
    <s v="01.23.04.14"/>
    <x v="8"/>
    <x v="3"/>
    <x v="4"/>
    <s v="Ambiente"/>
    <s v="01.23.04"/>
    <s v="Ambiente"/>
    <s v="01.23.04"/>
    <x v="18"/>
    <x v="0"/>
    <x v="0"/>
    <x v="0"/>
    <x v="0"/>
    <x v="1"/>
    <x v="2"/>
    <x v="0"/>
    <x v="3"/>
    <s v="2023-04-21"/>
    <x v="1"/>
    <n v="14012"/>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Empresa Felisberto Carvalho Auto, pela aquisição de combustíveis, destinados as viaturas afeto a criação e manutenção de espaços verdes, conforme anexo.  "/>
  </r>
  <r>
    <x v="0"/>
    <n v="0"/>
    <n v="0"/>
    <n v="0"/>
    <n v="2800"/>
    <x v="4470"/>
    <x v="0"/>
    <x v="0"/>
    <x v="0"/>
    <s v="03.16.15"/>
    <x v="0"/>
    <x v="0"/>
    <x v="0"/>
    <s v="Direção Financeira"/>
    <s v="03.16.15"/>
    <s v="Direção Financeira"/>
    <s v="03.16.15"/>
    <x v="19"/>
    <x v="0"/>
    <x v="0"/>
    <x v="7"/>
    <x v="0"/>
    <x v="0"/>
    <x v="0"/>
    <x v="0"/>
    <x v="5"/>
    <s v="2023-05-25"/>
    <x v="1"/>
    <n v="28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a cidade da Praia em missão de serviço, nos dias 18 e 20 de maio de 2023, conforme anexo."/>
  </r>
  <r>
    <x v="0"/>
    <n v="0"/>
    <n v="0"/>
    <n v="0"/>
    <n v="4200"/>
    <x v="4471"/>
    <x v="0"/>
    <x v="0"/>
    <x v="0"/>
    <s v="03.16.16"/>
    <x v="22"/>
    <x v="0"/>
    <x v="0"/>
    <s v="Direção Ambiente e Saneamento "/>
    <s v="03.16.16"/>
    <s v="Direção Ambiente e Saneamento "/>
    <s v="03.16.16"/>
    <x v="19"/>
    <x v="0"/>
    <x v="0"/>
    <x v="7"/>
    <x v="0"/>
    <x v="0"/>
    <x v="0"/>
    <x v="0"/>
    <x v="5"/>
    <s v="2023-05-25"/>
    <x v="1"/>
    <n v="4200"/>
    <x v="0"/>
    <m/>
    <x v="0"/>
    <m/>
    <x v="122"/>
    <n v="100479362"/>
    <x v="0"/>
    <x v="0"/>
    <s v="Direção Ambiente e Saneamento "/>
    <s v="ORI"/>
    <x v="0"/>
    <m/>
    <x v="0"/>
    <x v="0"/>
    <x v="0"/>
    <x v="0"/>
    <x v="0"/>
    <x v="0"/>
    <x v="0"/>
    <x v="0"/>
    <x v="0"/>
    <x v="0"/>
    <x v="0"/>
    <s v="Direção Ambiente e Saneamento "/>
    <x v="0"/>
    <x v="0"/>
    <x v="0"/>
    <x v="0"/>
    <x v="0"/>
    <x v="0"/>
    <x v="0"/>
    <s v="000000"/>
    <x v="0"/>
    <x v="0"/>
    <x v="0"/>
    <x v="0"/>
    <s v=" Ajuda de custo a favor do senhor João Martins pela sua deslocação em missão de serviço a cidade da Praia no dia 16 de abril e 17, 23 de maio de 2023, conforme justificativo em anexo.  "/>
  </r>
  <r>
    <x v="0"/>
    <n v="0"/>
    <n v="0"/>
    <n v="0"/>
    <n v="200000"/>
    <x v="4472"/>
    <x v="0"/>
    <x v="0"/>
    <x v="0"/>
    <s v="03.16.15"/>
    <x v="0"/>
    <x v="0"/>
    <x v="0"/>
    <s v="Direção Financeira"/>
    <s v="03.16.15"/>
    <s v="Direção Financeira"/>
    <s v="03.16.15"/>
    <x v="76"/>
    <x v="0"/>
    <x v="5"/>
    <x v="20"/>
    <x v="0"/>
    <x v="0"/>
    <x v="0"/>
    <x v="0"/>
    <x v="5"/>
    <s v="2023-05-26"/>
    <x v="1"/>
    <n v="200000"/>
    <x v="0"/>
    <m/>
    <x v="0"/>
    <m/>
    <x v="486"/>
    <n v="100479487"/>
    <x v="0"/>
    <x v="0"/>
    <s v="Direção Financeira"/>
    <s v="ORI"/>
    <x v="0"/>
    <m/>
    <x v="0"/>
    <x v="0"/>
    <x v="0"/>
    <x v="0"/>
    <x v="0"/>
    <x v="0"/>
    <x v="0"/>
    <x v="0"/>
    <x v="0"/>
    <x v="0"/>
    <x v="0"/>
    <s v="Direção Financeira"/>
    <x v="0"/>
    <x v="0"/>
    <x v="0"/>
    <x v="0"/>
    <x v="0"/>
    <x v="0"/>
    <x v="0"/>
    <s v="000000"/>
    <x v="0"/>
    <x v="0"/>
    <x v="0"/>
    <x v="0"/>
    <s v="Pagamento ao segundo outorgante do contrato, representada pela Srª. Lucinda Mendes Lopes, referente a indeminização dos terrenos na zona de Pilão Cão, conforme contrato em anexo. "/>
  </r>
  <r>
    <x v="0"/>
    <n v="0"/>
    <n v="0"/>
    <n v="0"/>
    <n v="164294"/>
    <x v="4473"/>
    <x v="0"/>
    <x v="0"/>
    <x v="0"/>
    <s v="03.16.15"/>
    <x v="0"/>
    <x v="0"/>
    <x v="0"/>
    <s v="Direção Financeira"/>
    <s v="03.16.15"/>
    <s v="Direção Financeira"/>
    <s v="03.16.15"/>
    <x v="15"/>
    <x v="0"/>
    <x v="0"/>
    <x v="0"/>
    <x v="0"/>
    <x v="0"/>
    <x v="0"/>
    <x v="0"/>
    <x v="7"/>
    <s v="2023-08-10"/>
    <x v="2"/>
    <n v="164294"/>
    <x v="0"/>
    <m/>
    <x v="0"/>
    <m/>
    <x v="245"/>
    <n v="100479096"/>
    <x v="0"/>
    <x v="0"/>
    <s v="Direção Financeira"/>
    <s v="ORI"/>
    <x v="0"/>
    <m/>
    <x v="0"/>
    <x v="0"/>
    <x v="0"/>
    <x v="0"/>
    <x v="0"/>
    <x v="0"/>
    <x v="0"/>
    <x v="0"/>
    <x v="0"/>
    <x v="0"/>
    <x v="0"/>
    <s v="Direção Financeira"/>
    <x v="0"/>
    <x v="0"/>
    <x v="0"/>
    <x v="0"/>
    <x v="0"/>
    <x v="0"/>
    <x v="0"/>
    <s v="000000"/>
    <x v="0"/>
    <x v="0"/>
    <x v="0"/>
    <x v="0"/>
    <s v="Pagamento a favor de Preço Piquinoti Comercio de Peças Auto, pela a aquisição de pastilhas frente/trás , tubos de intercooler e filtro de óleo destinados a viatura St-35-RP, conforme anexo."/>
  </r>
  <r>
    <x v="0"/>
    <n v="0"/>
    <n v="0"/>
    <n v="0"/>
    <n v="2550"/>
    <x v="4474"/>
    <x v="0"/>
    <x v="1"/>
    <x v="0"/>
    <s v="80.02.01"/>
    <x v="2"/>
    <x v="2"/>
    <x v="2"/>
    <s v="Retenções Iur"/>
    <s v="80.02.01"/>
    <s v="Retenções Iur"/>
    <s v="80.02.01"/>
    <x v="2"/>
    <x v="0"/>
    <x v="2"/>
    <x v="0"/>
    <x v="1"/>
    <x v="2"/>
    <x v="1"/>
    <x v="0"/>
    <x v="5"/>
    <s v="2023-05-05"/>
    <x v="1"/>
    <n v="2550"/>
    <x v="0"/>
    <m/>
    <x v="0"/>
    <m/>
    <x v="2"/>
    <n v="100474696"/>
    <x v="0"/>
    <x v="0"/>
    <s v="Retenções Iur"/>
    <s v="ORI"/>
    <x v="0"/>
    <s v="RIUR"/>
    <x v="0"/>
    <x v="0"/>
    <x v="0"/>
    <x v="0"/>
    <x v="0"/>
    <x v="0"/>
    <x v="0"/>
    <x v="0"/>
    <x v="0"/>
    <x v="0"/>
    <x v="0"/>
    <s v="Retenções Iur"/>
    <x v="0"/>
    <x v="0"/>
    <x v="0"/>
    <x v="0"/>
    <x v="2"/>
    <x v="0"/>
    <x v="0"/>
    <s v="000000"/>
    <x v="0"/>
    <x v="1"/>
    <x v="0"/>
    <x v="0"/>
    <s v="RETENCAO OT"/>
  </r>
  <r>
    <x v="0"/>
    <n v="0"/>
    <n v="0"/>
    <n v="0"/>
    <n v="2250"/>
    <x v="4475"/>
    <x v="0"/>
    <x v="1"/>
    <x v="0"/>
    <s v="80.02.01"/>
    <x v="2"/>
    <x v="2"/>
    <x v="2"/>
    <s v="Retenções Iur"/>
    <s v="80.02.01"/>
    <s v="Retenções Iur"/>
    <s v="80.02.01"/>
    <x v="2"/>
    <x v="0"/>
    <x v="2"/>
    <x v="0"/>
    <x v="1"/>
    <x v="2"/>
    <x v="1"/>
    <x v="0"/>
    <x v="5"/>
    <s v="2023-05-30"/>
    <x v="1"/>
    <n v="2250"/>
    <x v="0"/>
    <m/>
    <x v="0"/>
    <m/>
    <x v="2"/>
    <n v="100474696"/>
    <x v="0"/>
    <x v="0"/>
    <s v="Retenções Iur"/>
    <s v="ORI"/>
    <x v="0"/>
    <s v="RIUR"/>
    <x v="0"/>
    <x v="0"/>
    <x v="0"/>
    <x v="0"/>
    <x v="0"/>
    <x v="0"/>
    <x v="0"/>
    <x v="0"/>
    <x v="0"/>
    <x v="0"/>
    <x v="0"/>
    <s v="Retenções Iur"/>
    <x v="0"/>
    <x v="0"/>
    <x v="0"/>
    <x v="0"/>
    <x v="2"/>
    <x v="0"/>
    <x v="0"/>
    <s v="000000"/>
    <x v="0"/>
    <x v="1"/>
    <x v="0"/>
    <x v="0"/>
    <s v="RETENCAO OT"/>
  </r>
  <r>
    <x v="2"/>
    <n v="0"/>
    <n v="0"/>
    <n v="0"/>
    <n v="50000"/>
    <x v="4476"/>
    <x v="0"/>
    <x v="0"/>
    <x v="0"/>
    <s v="01.25.02.23"/>
    <x v="12"/>
    <x v="1"/>
    <x v="1"/>
    <s v="desporto"/>
    <s v="01.25.02"/>
    <s v="desporto"/>
    <s v="01.25.02"/>
    <x v="18"/>
    <x v="0"/>
    <x v="0"/>
    <x v="0"/>
    <x v="0"/>
    <x v="1"/>
    <x v="2"/>
    <x v="0"/>
    <x v="6"/>
    <s v="2023-07-12"/>
    <x v="2"/>
    <n v="50000"/>
    <x v="0"/>
    <m/>
    <x v="0"/>
    <m/>
    <x v="193"/>
    <n v="10047699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ADEC, referente a gratificação/prémios de campeão do campeonato Regional de Santiago Norte e da Taça de Santiago Norte na categoria futebol feminino na época desportiva 2022/2023, conforme anexo."/>
  </r>
  <r>
    <x v="0"/>
    <n v="0"/>
    <n v="0"/>
    <n v="0"/>
    <n v="32079"/>
    <x v="4477"/>
    <x v="0"/>
    <x v="0"/>
    <x v="0"/>
    <s v="01.25.01.10"/>
    <x v="11"/>
    <x v="1"/>
    <x v="1"/>
    <s v="Educação"/>
    <s v="01.25.01"/>
    <s v="Educação"/>
    <s v="01.25.01"/>
    <x v="21"/>
    <x v="0"/>
    <x v="5"/>
    <x v="8"/>
    <x v="0"/>
    <x v="1"/>
    <x v="0"/>
    <x v="0"/>
    <x v="7"/>
    <s v="2023-08-14"/>
    <x v="2"/>
    <n v="32079"/>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53983"/>
    <x v="4478"/>
    <x v="0"/>
    <x v="0"/>
    <x v="0"/>
    <s v="03.16.15"/>
    <x v="0"/>
    <x v="0"/>
    <x v="0"/>
    <s v="Direção Financeira"/>
    <s v="03.16.15"/>
    <s v="Direção Financeira"/>
    <s v="03.16.15"/>
    <x v="0"/>
    <x v="0"/>
    <x v="0"/>
    <x v="0"/>
    <x v="0"/>
    <x v="0"/>
    <x v="0"/>
    <x v="0"/>
    <x v="7"/>
    <s v="2023-08-14"/>
    <x v="2"/>
    <n v="5398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1"/>
    <n v="0"/>
    <n v="0"/>
    <n v="0"/>
    <n v="512246"/>
    <x v="4479"/>
    <x v="0"/>
    <x v="0"/>
    <x v="0"/>
    <s v="80.02.10.01"/>
    <x v="6"/>
    <x v="2"/>
    <x v="2"/>
    <s v="Outros"/>
    <s v="80.02.10"/>
    <s v="Outros"/>
    <s v="80.02.10"/>
    <x v="14"/>
    <x v="0"/>
    <x v="4"/>
    <x v="6"/>
    <x v="1"/>
    <x v="2"/>
    <x v="0"/>
    <x v="0"/>
    <x v="7"/>
    <s v="2023-08-18"/>
    <x v="2"/>
    <n v="512246"/>
    <x v="0"/>
    <m/>
    <x v="0"/>
    <m/>
    <x v="294"/>
    <n v="100088126"/>
    <x v="0"/>
    <x v="0"/>
    <s v="Retençoes Previdencia Social"/>
    <s v="ORI"/>
    <x v="0"/>
    <s v="RPS"/>
    <x v="0"/>
    <x v="0"/>
    <x v="0"/>
    <x v="0"/>
    <x v="0"/>
    <x v="0"/>
    <x v="0"/>
    <x v="0"/>
    <x v="0"/>
    <x v="0"/>
    <x v="0"/>
    <s v="Retençoes Previdencia Social"/>
    <x v="0"/>
    <x v="0"/>
    <x v="0"/>
    <x v="0"/>
    <x v="2"/>
    <x v="0"/>
    <x v="0"/>
    <s v="000000"/>
    <x v="0"/>
    <x v="1"/>
    <x v="0"/>
    <x v="0"/>
    <s v="Pagamento dos 8% do INPS, referente a junho 2023, conforme documento em anexo."/>
  </r>
  <r>
    <x v="0"/>
    <n v="0"/>
    <n v="0"/>
    <n v="0"/>
    <n v="1600"/>
    <x v="4480"/>
    <x v="0"/>
    <x v="0"/>
    <x v="0"/>
    <s v="03.16.15"/>
    <x v="0"/>
    <x v="0"/>
    <x v="0"/>
    <s v="Direção Financeira"/>
    <s v="03.16.15"/>
    <s v="Direção Financeira"/>
    <s v="03.16.15"/>
    <x v="19"/>
    <x v="0"/>
    <x v="0"/>
    <x v="7"/>
    <x v="0"/>
    <x v="0"/>
    <x v="0"/>
    <x v="0"/>
    <x v="11"/>
    <s v="2023-09-05"/>
    <x v="2"/>
    <n v="1600"/>
    <x v="0"/>
    <m/>
    <x v="0"/>
    <m/>
    <x v="108"/>
    <n v="100478954"/>
    <x v="0"/>
    <x v="0"/>
    <s v="Direção Financeira"/>
    <s v="ORI"/>
    <x v="0"/>
    <m/>
    <x v="0"/>
    <x v="0"/>
    <x v="0"/>
    <x v="0"/>
    <x v="0"/>
    <x v="0"/>
    <x v="0"/>
    <x v="0"/>
    <x v="0"/>
    <x v="0"/>
    <x v="0"/>
    <s v="Direção Financeira"/>
    <x v="0"/>
    <x v="0"/>
    <x v="0"/>
    <x v="0"/>
    <x v="0"/>
    <x v="0"/>
    <x v="0"/>
    <s v="000000"/>
    <x v="0"/>
    <x v="0"/>
    <x v="0"/>
    <x v="0"/>
    <s v="Pagamento ajuda de custo a Cidade do Tarrafal, conforme proposta em anexo."/>
  </r>
  <r>
    <x v="0"/>
    <n v="0"/>
    <n v="0"/>
    <n v="0"/>
    <n v="12000"/>
    <x v="4481"/>
    <x v="0"/>
    <x v="0"/>
    <x v="0"/>
    <s v="03.16.15"/>
    <x v="0"/>
    <x v="0"/>
    <x v="0"/>
    <s v="Direção Financeira"/>
    <s v="03.16.15"/>
    <s v="Direção Financeira"/>
    <s v="03.16.15"/>
    <x v="38"/>
    <x v="0"/>
    <x v="0"/>
    <x v="7"/>
    <x v="1"/>
    <x v="0"/>
    <x v="0"/>
    <x v="0"/>
    <x v="11"/>
    <s v="2023-09-08"/>
    <x v="2"/>
    <n v="12000"/>
    <x v="0"/>
    <m/>
    <x v="0"/>
    <m/>
    <x v="24"/>
    <n v="100476775"/>
    <x v="0"/>
    <x v="0"/>
    <s v="Direção Financeira"/>
    <s v="ORI"/>
    <x v="0"/>
    <m/>
    <x v="0"/>
    <x v="0"/>
    <x v="0"/>
    <x v="0"/>
    <x v="0"/>
    <x v="0"/>
    <x v="0"/>
    <x v="0"/>
    <x v="0"/>
    <x v="0"/>
    <x v="0"/>
    <s v="Direção Financeira"/>
    <x v="0"/>
    <x v="0"/>
    <x v="0"/>
    <x v="0"/>
    <x v="0"/>
    <x v="0"/>
    <x v="0"/>
    <s v="000000"/>
    <x v="0"/>
    <x v="0"/>
    <x v="0"/>
    <x v="0"/>
    <s v="Pagamento á Electra Sul, para recarregamento da energia nos contadores pré-pago do mercado municipal, referente ao período de 01 de setembro a 30 de setembro de 2023, conforme anexo. "/>
  </r>
  <r>
    <x v="2"/>
    <n v="0"/>
    <n v="0"/>
    <n v="0"/>
    <n v="26201"/>
    <x v="4482"/>
    <x v="0"/>
    <x v="0"/>
    <x v="0"/>
    <s v="01.27.02.15"/>
    <x v="10"/>
    <x v="4"/>
    <x v="5"/>
    <s v="Saneamento básico"/>
    <s v="01.27.02"/>
    <s v="Saneamento básico"/>
    <s v="01.27.02"/>
    <x v="20"/>
    <x v="0"/>
    <x v="0"/>
    <x v="0"/>
    <x v="0"/>
    <x v="1"/>
    <x v="2"/>
    <x v="0"/>
    <x v="11"/>
    <s v="2023-09-27"/>
    <x v="2"/>
    <n v="2620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402600"/>
    <x v="4483"/>
    <x v="0"/>
    <x v="0"/>
    <x v="0"/>
    <s v="01.27.06.80"/>
    <x v="15"/>
    <x v="4"/>
    <x v="5"/>
    <s v="Requalificação Urbana e habitação"/>
    <s v="01.27.06"/>
    <s v="Requalificação Urbana e habitação"/>
    <s v="01.27.06"/>
    <x v="18"/>
    <x v="0"/>
    <x v="0"/>
    <x v="0"/>
    <x v="0"/>
    <x v="1"/>
    <x v="2"/>
    <x v="0"/>
    <x v="11"/>
    <s v="2023-09-27"/>
    <x v="2"/>
    <n v="402600"/>
    <x v="0"/>
    <m/>
    <x v="0"/>
    <m/>
    <x v="103"/>
    <n v="100475559"/>
    <x v="0"/>
    <x v="0"/>
    <s v="Requalificação Urbana de Veneza"/>
    <s v="ORI"/>
    <x v="0"/>
    <m/>
    <x v="0"/>
    <x v="0"/>
    <x v="0"/>
    <x v="0"/>
    <x v="0"/>
    <x v="0"/>
    <x v="0"/>
    <x v="0"/>
    <x v="0"/>
    <x v="0"/>
    <x v="0"/>
    <s v="Requalificação Urbana de Veneza"/>
    <x v="0"/>
    <x v="0"/>
    <x v="0"/>
    <x v="0"/>
    <x v="1"/>
    <x v="0"/>
    <x v="0"/>
    <s v="000000"/>
    <x v="0"/>
    <x v="0"/>
    <x v="0"/>
    <x v="0"/>
    <s v="Pagamento a favor da Massabeton Industria e Iertes, para a aquisição de 224.000 tonelada de arreia e 145.000 tonela de brita grossa para as obras de requalificação urbana e ambiental de Praia de Veneza, confrome anexo."/>
  </r>
  <r>
    <x v="0"/>
    <n v="0"/>
    <n v="0"/>
    <n v="0"/>
    <n v="578"/>
    <x v="4484"/>
    <x v="0"/>
    <x v="0"/>
    <x v="0"/>
    <s v="03.16.15"/>
    <x v="0"/>
    <x v="0"/>
    <x v="0"/>
    <s v="Direção Financeira"/>
    <s v="03.16.15"/>
    <s v="Direção Financeira"/>
    <s v="03.16.15"/>
    <x v="40"/>
    <x v="0"/>
    <x v="0"/>
    <x v="7"/>
    <x v="0"/>
    <x v="0"/>
    <x v="0"/>
    <x v="0"/>
    <x v="11"/>
    <s v="2023-09-27"/>
    <x v="2"/>
    <n v="578"/>
    <x v="0"/>
    <m/>
    <x v="0"/>
    <m/>
    <x v="8"/>
    <n v="100474914"/>
    <x v="0"/>
    <x v="0"/>
    <s v="Direção Financeira"/>
    <s v="ORI"/>
    <x v="0"/>
    <m/>
    <x v="0"/>
    <x v="0"/>
    <x v="0"/>
    <x v="0"/>
    <x v="0"/>
    <x v="0"/>
    <x v="0"/>
    <x v="0"/>
    <x v="0"/>
    <x v="0"/>
    <x v="0"/>
    <s v="Direção Financeira"/>
    <x v="0"/>
    <x v="0"/>
    <x v="0"/>
    <x v="0"/>
    <x v="0"/>
    <x v="0"/>
    <x v="0"/>
    <s v="000000"/>
    <x v="0"/>
    <x v="0"/>
    <x v="0"/>
    <x v="0"/>
    <s v="Despesa a favor da Tessouraria Municipal para a aquisição de serviços de envio de 1 ajante de camião de recolha de residuos sólidos e urbano para a Câmara Municipal do Sal, confrome anexo."/>
  </r>
  <r>
    <x v="0"/>
    <n v="0"/>
    <n v="0"/>
    <n v="0"/>
    <n v="5072"/>
    <x v="4485"/>
    <x v="0"/>
    <x v="1"/>
    <x v="0"/>
    <s v="80.02.01"/>
    <x v="2"/>
    <x v="2"/>
    <x v="2"/>
    <s v="Retenções Iur"/>
    <s v="80.02.01"/>
    <s v="Retenções Iur"/>
    <s v="80.02.01"/>
    <x v="2"/>
    <x v="0"/>
    <x v="2"/>
    <x v="0"/>
    <x v="1"/>
    <x v="2"/>
    <x v="1"/>
    <x v="0"/>
    <x v="7"/>
    <s v="2023-08-28"/>
    <x v="2"/>
    <n v="5072"/>
    <x v="0"/>
    <m/>
    <x v="0"/>
    <m/>
    <x v="2"/>
    <n v="100474696"/>
    <x v="0"/>
    <x v="0"/>
    <s v="Retenções Iur"/>
    <s v="ORI"/>
    <x v="0"/>
    <s v="RIUR"/>
    <x v="0"/>
    <x v="0"/>
    <x v="0"/>
    <x v="0"/>
    <x v="0"/>
    <x v="0"/>
    <x v="0"/>
    <x v="0"/>
    <x v="0"/>
    <x v="0"/>
    <x v="0"/>
    <s v="Retenções Iur"/>
    <x v="0"/>
    <x v="0"/>
    <x v="0"/>
    <x v="0"/>
    <x v="2"/>
    <x v="0"/>
    <x v="0"/>
    <s v="000000"/>
    <x v="0"/>
    <x v="1"/>
    <x v="0"/>
    <x v="0"/>
    <s v="RETENCAO OT"/>
  </r>
  <r>
    <x v="0"/>
    <n v="0"/>
    <n v="0"/>
    <n v="0"/>
    <n v="5673"/>
    <x v="4486"/>
    <x v="0"/>
    <x v="1"/>
    <x v="0"/>
    <s v="80.02.10.01"/>
    <x v="6"/>
    <x v="2"/>
    <x v="2"/>
    <s v="Outros"/>
    <s v="80.02.10"/>
    <s v="Outros"/>
    <s v="80.02.10"/>
    <x v="12"/>
    <x v="0"/>
    <x v="2"/>
    <x v="0"/>
    <x v="1"/>
    <x v="2"/>
    <x v="1"/>
    <x v="0"/>
    <x v="7"/>
    <s v="2023-08-28"/>
    <x v="2"/>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3360"/>
    <x v="4487"/>
    <x v="0"/>
    <x v="1"/>
    <x v="0"/>
    <s v="03.03.10"/>
    <x v="4"/>
    <x v="0"/>
    <x v="3"/>
    <s v="Receitas Da Câmara"/>
    <s v="03.03.10"/>
    <s v="Receitas Da Câmara"/>
    <s v="03.03.10"/>
    <x v="9"/>
    <x v="0"/>
    <x v="3"/>
    <x v="3"/>
    <x v="0"/>
    <x v="0"/>
    <x v="1"/>
    <x v="0"/>
    <x v="11"/>
    <s v="2023-09-12"/>
    <x v="2"/>
    <n v="133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60000"/>
    <x v="4488"/>
    <x v="0"/>
    <x v="1"/>
    <x v="0"/>
    <s v="03.03.10"/>
    <x v="4"/>
    <x v="0"/>
    <x v="3"/>
    <s v="Receitas Da Câmara"/>
    <s v="03.03.10"/>
    <s v="Receitas Da Câmara"/>
    <s v="03.03.10"/>
    <x v="33"/>
    <x v="0"/>
    <x v="0"/>
    <x v="0"/>
    <x v="0"/>
    <x v="0"/>
    <x v="1"/>
    <x v="0"/>
    <x v="11"/>
    <s v="2023-09-12"/>
    <x v="2"/>
    <n v="56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428"/>
    <x v="4489"/>
    <x v="0"/>
    <x v="1"/>
    <x v="0"/>
    <s v="03.03.10"/>
    <x v="4"/>
    <x v="0"/>
    <x v="3"/>
    <s v="Receitas Da Câmara"/>
    <s v="03.03.10"/>
    <s v="Receitas Da Câmara"/>
    <s v="03.03.10"/>
    <x v="8"/>
    <x v="0"/>
    <x v="0"/>
    <x v="0"/>
    <x v="0"/>
    <x v="0"/>
    <x v="1"/>
    <x v="0"/>
    <x v="11"/>
    <s v="2023-09-12"/>
    <x v="2"/>
    <n v="344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4490"/>
    <x v="0"/>
    <x v="1"/>
    <x v="0"/>
    <s v="03.03.10"/>
    <x v="4"/>
    <x v="0"/>
    <x v="3"/>
    <s v="Receitas Da Câmara"/>
    <s v="03.03.10"/>
    <s v="Receitas Da Câmara"/>
    <s v="03.03.10"/>
    <x v="5"/>
    <x v="0"/>
    <x v="0"/>
    <x v="4"/>
    <x v="0"/>
    <x v="0"/>
    <x v="1"/>
    <x v="0"/>
    <x v="11"/>
    <s v="2023-09-12"/>
    <x v="2"/>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3"/>
    <x v="4491"/>
    <x v="0"/>
    <x v="1"/>
    <x v="0"/>
    <s v="03.03.10"/>
    <x v="4"/>
    <x v="0"/>
    <x v="3"/>
    <s v="Receitas Da Câmara"/>
    <s v="03.03.10"/>
    <s v="Receitas Da Câmara"/>
    <s v="03.03.10"/>
    <x v="28"/>
    <x v="0"/>
    <x v="3"/>
    <x v="3"/>
    <x v="0"/>
    <x v="0"/>
    <x v="1"/>
    <x v="0"/>
    <x v="11"/>
    <s v="2023-09-12"/>
    <x v="2"/>
    <n v="62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
    <x v="4492"/>
    <x v="0"/>
    <x v="1"/>
    <x v="0"/>
    <s v="03.03.10"/>
    <x v="4"/>
    <x v="0"/>
    <x v="3"/>
    <s v="Receitas Da Câmara"/>
    <s v="03.03.10"/>
    <s v="Receitas Da Câmara"/>
    <s v="03.03.10"/>
    <x v="23"/>
    <x v="0"/>
    <x v="3"/>
    <x v="9"/>
    <x v="0"/>
    <x v="0"/>
    <x v="1"/>
    <x v="0"/>
    <x v="11"/>
    <s v="2023-09-12"/>
    <x v="2"/>
    <n v="1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815"/>
    <x v="4493"/>
    <x v="0"/>
    <x v="1"/>
    <x v="0"/>
    <s v="03.03.10"/>
    <x v="4"/>
    <x v="0"/>
    <x v="3"/>
    <s v="Receitas Da Câmara"/>
    <s v="03.03.10"/>
    <s v="Receitas Da Câmara"/>
    <s v="03.03.10"/>
    <x v="34"/>
    <x v="0"/>
    <x v="3"/>
    <x v="3"/>
    <x v="0"/>
    <x v="0"/>
    <x v="1"/>
    <x v="0"/>
    <x v="11"/>
    <s v="2023-09-12"/>
    <x v="2"/>
    <n v="138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8"/>
    <x v="4494"/>
    <x v="0"/>
    <x v="1"/>
    <x v="0"/>
    <s v="03.03.10"/>
    <x v="4"/>
    <x v="0"/>
    <x v="3"/>
    <s v="Receitas Da Câmara"/>
    <s v="03.03.10"/>
    <s v="Receitas Da Câmara"/>
    <s v="03.03.10"/>
    <x v="30"/>
    <x v="0"/>
    <x v="3"/>
    <x v="9"/>
    <x v="0"/>
    <x v="0"/>
    <x v="1"/>
    <x v="0"/>
    <x v="11"/>
    <s v="2023-09-12"/>
    <x v="2"/>
    <n v="4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4495"/>
    <x v="0"/>
    <x v="1"/>
    <x v="0"/>
    <s v="03.03.10"/>
    <x v="4"/>
    <x v="0"/>
    <x v="3"/>
    <s v="Receitas Da Câmara"/>
    <s v="03.03.10"/>
    <s v="Receitas Da Câmara"/>
    <s v="03.03.10"/>
    <x v="4"/>
    <x v="0"/>
    <x v="3"/>
    <x v="3"/>
    <x v="0"/>
    <x v="0"/>
    <x v="1"/>
    <x v="0"/>
    <x v="11"/>
    <s v="2023-09-12"/>
    <x v="2"/>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90"/>
    <x v="4496"/>
    <x v="0"/>
    <x v="1"/>
    <x v="0"/>
    <s v="03.03.10"/>
    <x v="4"/>
    <x v="0"/>
    <x v="3"/>
    <s v="Receitas Da Câmara"/>
    <s v="03.03.10"/>
    <s v="Receitas Da Câmara"/>
    <s v="03.03.10"/>
    <x v="11"/>
    <x v="0"/>
    <x v="3"/>
    <x v="3"/>
    <x v="0"/>
    <x v="0"/>
    <x v="1"/>
    <x v="0"/>
    <x v="11"/>
    <s v="2023-09-12"/>
    <x v="2"/>
    <n v="31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497"/>
    <x v="0"/>
    <x v="1"/>
    <x v="0"/>
    <s v="03.03.10"/>
    <x v="4"/>
    <x v="0"/>
    <x v="3"/>
    <s v="Receitas Da Câmara"/>
    <s v="03.03.10"/>
    <s v="Receitas Da Câmara"/>
    <s v="03.03.10"/>
    <x v="7"/>
    <x v="0"/>
    <x v="3"/>
    <x v="3"/>
    <x v="0"/>
    <x v="0"/>
    <x v="1"/>
    <x v="0"/>
    <x v="11"/>
    <s v="2023-09-12"/>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4498"/>
    <x v="0"/>
    <x v="1"/>
    <x v="0"/>
    <s v="03.03.10"/>
    <x v="4"/>
    <x v="0"/>
    <x v="3"/>
    <s v="Receitas Da Câmara"/>
    <s v="03.03.10"/>
    <s v="Receitas Da Câmara"/>
    <s v="03.03.10"/>
    <x v="31"/>
    <x v="0"/>
    <x v="3"/>
    <x v="9"/>
    <x v="0"/>
    <x v="0"/>
    <x v="1"/>
    <x v="0"/>
    <x v="11"/>
    <s v="2023-09-12"/>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4499"/>
    <x v="0"/>
    <x v="1"/>
    <x v="0"/>
    <s v="03.03.10"/>
    <x v="4"/>
    <x v="0"/>
    <x v="3"/>
    <s v="Receitas Da Câmara"/>
    <s v="03.03.10"/>
    <s v="Receitas Da Câmara"/>
    <s v="03.03.10"/>
    <x v="5"/>
    <x v="0"/>
    <x v="0"/>
    <x v="4"/>
    <x v="0"/>
    <x v="0"/>
    <x v="1"/>
    <x v="0"/>
    <x v="11"/>
    <s v="2023-09-14"/>
    <x v="2"/>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4500"/>
    <x v="0"/>
    <x v="1"/>
    <x v="0"/>
    <s v="03.03.10"/>
    <x v="4"/>
    <x v="0"/>
    <x v="3"/>
    <s v="Receitas Da Câmara"/>
    <s v="03.03.10"/>
    <s v="Receitas Da Câmara"/>
    <s v="03.03.10"/>
    <x v="6"/>
    <x v="0"/>
    <x v="3"/>
    <x v="3"/>
    <x v="0"/>
    <x v="0"/>
    <x v="1"/>
    <x v="0"/>
    <x v="11"/>
    <s v="2023-09-14"/>
    <x v="2"/>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4501"/>
    <x v="0"/>
    <x v="1"/>
    <x v="0"/>
    <s v="03.03.10"/>
    <x v="4"/>
    <x v="0"/>
    <x v="3"/>
    <s v="Receitas Da Câmara"/>
    <s v="03.03.10"/>
    <s v="Receitas Da Câmara"/>
    <s v="03.03.10"/>
    <x v="9"/>
    <x v="0"/>
    <x v="3"/>
    <x v="3"/>
    <x v="0"/>
    <x v="0"/>
    <x v="1"/>
    <x v="0"/>
    <x v="11"/>
    <s v="2023-09-14"/>
    <x v="2"/>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
    <x v="4502"/>
    <x v="0"/>
    <x v="1"/>
    <x v="0"/>
    <s v="03.03.10"/>
    <x v="4"/>
    <x v="0"/>
    <x v="3"/>
    <s v="Receitas Da Câmara"/>
    <s v="03.03.10"/>
    <s v="Receitas Da Câmara"/>
    <s v="03.03.10"/>
    <x v="23"/>
    <x v="0"/>
    <x v="3"/>
    <x v="9"/>
    <x v="0"/>
    <x v="0"/>
    <x v="1"/>
    <x v="0"/>
    <x v="11"/>
    <s v="2023-09-14"/>
    <x v="2"/>
    <n v="1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3"/>
    <x v="4503"/>
    <x v="0"/>
    <x v="1"/>
    <x v="0"/>
    <s v="03.03.10"/>
    <x v="4"/>
    <x v="0"/>
    <x v="3"/>
    <s v="Receitas Da Câmara"/>
    <s v="03.03.10"/>
    <s v="Receitas Da Câmara"/>
    <s v="03.03.10"/>
    <x v="30"/>
    <x v="0"/>
    <x v="3"/>
    <x v="9"/>
    <x v="0"/>
    <x v="0"/>
    <x v="1"/>
    <x v="0"/>
    <x v="11"/>
    <s v="2023-09-14"/>
    <x v="2"/>
    <n v="803"/>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37071"/>
    <x v="4504"/>
    <x v="0"/>
    <x v="1"/>
    <x v="0"/>
    <s v="03.03.10"/>
    <x v="4"/>
    <x v="0"/>
    <x v="3"/>
    <s v="Receitas Da Câmara"/>
    <s v="03.03.10"/>
    <s v="Receitas Da Câmara"/>
    <s v="03.03.10"/>
    <x v="33"/>
    <x v="0"/>
    <x v="0"/>
    <x v="0"/>
    <x v="0"/>
    <x v="0"/>
    <x v="1"/>
    <x v="0"/>
    <x v="11"/>
    <s v="2023-09-14"/>
    <x v="2"/>
    <n v="33707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00"/>
    <x v="4505"/>
    <x v="0"/>
    <x v="1"/>
    <x v="0"/>
    <s v="03.03.10"/>
    <x v="4"/>
    <x v="0"/>
    <x v="3"/>
    <s v="Receitas Da Câmara"/>
    <s v="03.03.10"/>
    <s v="Receitas Da Câmara"/>
    <s v="03.03.10"/>
    <x v="8"/>
    <x v="0"/>
    <x v="0"/>
    <x v="0"/>
    <x v="0"/>
    <x v="0"/>
    <x v="1"/>
    <x v="0"/>
    <x v="11"/>
    <s v="2023-09-14"/>
    <x v="2"/>
    <n v="27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40"/>
    <x v="4506"/>
    <x v="0"/>
    <x v="1"/>
    <x v="0"/>
    <s v="03.03.10"/>
    <x v="4"/>
    <x v="0"/>
    <x v="3"/>
    <s v="Receitas Da Câmara"/>
    <s v="03.03.10"/>
    <s v="Receitas Da Câmara"/>
    <s v="03.03.10"/>
    <x v="11"/>
    <x v="0"/>
    <x v="3"/>
    <x v="3"/>
    <x v="0"/>
    <x v="0"/>
    <x v="1"/>
    <x v="0"/>
    <x v="11"/>
    <s v="2023-09-14"/>
    <x v="2"/>
    <n v="3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4507"/>
    <x v="0"/>
    <x v="1"/>
    <x v="0"/>
    <s v="03.03.10"/>
    <x v="4"/>
    <x v="0"/>
    <x v="3"/>
    <s v="Receitas Da Câmara"/>
    <s v="03.03.10"/>
    <s v="Receitas Da Câmara"/>
    <s v="03.03.10"/>
    <x v="4"/>
    <x v="0"/>
    <x v="3"/>
    <x v="3"/>
    <x v="0"/>
    <x v="0"/>
    <x v="1"/>
    <x v="0"/>
    <x v="11"/>
    <s v="2023-09-14"/>
    <x v="2"/>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30"/>
    <x v="4508"/>
    <x v="0"/>
    <x v="1"/>
    <x v="0"/>
    <s v="03.03.10"/>
    <x v="4"/>
    <x v="0"/>
    <x v="3"/>
    <s v="Receitas Da Câmara"/>
    <s v="03.03.10"/>
    <s v="Receitas Da Câmara"/>
    <s v="03.03.10"/>
    <x v="7"/>
    <x v="0"/>
    <x v="3"/>
    <x v="3"/>
    <x v="0"/>
    <x v="0"/>
    <x v="1"/>
    <x v="0"/>
    <x v="11"/>
    <s v="2023-09-14"/>
    <x v="2"/>
    <n v="13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60"/>
    <x v="4509"/>
    <x v="0"/>
    <x v="1"/>
    <x v="0"/>
    <s v="03.03.10"/>
    <x v="4"/>
    <x v="0"/>
    <x v="3"/>
    <s v="Receitas Da Câmara"/>
    <s v="03.03.10"/>
    <s v="Receitas Da Câmara"/>
    <s v="03.03.10"/>
    <x v="26"/>
    <x v="0"/>
    <x v="3"/>
    <x v="3"/>
    <x v="0"/>
    <x v="0"/>
    <x v="1"/>
    <x v="0"/>
    <x v="11"/>
    <s v="2023-09-15"/>
    <x v="2"/>
    <n v="1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300"/>
    <x v="4510"/>
    <x v="0"/>
    <x v="1"/>
    <x v="0"/>
    <s v="03.03.10"/>
    <x v="4"/>
    <x v="0"/>
    <x v="3"/>
    <s v="Receitas Da Câmara"/>
    <s v="03.03.10"/>
    <s v="Receitas Da Câmara"/>
    <s v="03.03.10"/>
    <x v="34"/>
    <x v="0"/>
    <x v="3"/>
    <x v="3"/>
    <x v="0"/>
    <x v="0"/>
    <x v="1"/>
    <x v="0"/>
    <x v="11"/>
    <s v="2023-09-15"/>
    <x v="2"/>
    <n v="13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1"/>
    <x v="4511"/>
    <x v="0"/>
    <x v="1"/>
    <x v="0"/>
    <s v="03.03.10"/>
    <x v="4"/>
    <x v="0"/>
    <x v="3"/>
    <s v="Receitas Da Câmara"/>
    <s v="03.03.10"/>
    <s v="Receitas Da Câmara"/>
    <s v="03.03.10"/>
    <x v="30"/>
    <x v="0"/>
    <x v="3"/>
    <x v="9"/>
    <x v="0"/>
    <x v="0"/>
    <x v="1"/>
    <x v="0"/>
    <x v="11"/>
    <s v="2023-09-15"/>
    <x v="2"/>
    <n v="10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4512"/>
    <x v="0"/>
    <x v="1"/>
    <x v="0"/>
    <s v="03.03.10"/>
    <x v="4"/>
    <x v="0"/>
    <x v="3"/>
    <s v="Receitas Da Câmara"/>
    <s v="03.03.10"/>
    <s v="Receitas Da Câmara"/>
    <s v="03.03.10"/>
    <x v="5"/>
    <x v="0"/>
    <x v="0"/>
    <x v="4"/>
    <x v="0"/>
    <x v="0"/>
    <x v="1"/>
    <x v="0"/>
    <x v="11"/>
    <s v="2023-09-15"/>
    <x v="2"/>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5"/>
    <x v="4513"/>
    <x v="0"/>
    <x v="1"/>
    <x v="0"/>
    <s v="03.03.10"/>
    <x v="4"/>
    <x v="0"/>
    <x v="3"/>
    <s v="Receitas Da Câmara"/>
    <s v="03.03.10"/>
    <s v="Receitas Da Câmara"/>
    <s v="03.03.10"/>
    <x v="6"/>
    <x v="0"/>
    <x v="3"/>
    <x v="3"/>
    <x v="0"/>
    <x v="0"/>
    <x v="1"/>
    <x v="0"/>
    <x v="11"/>
    <s v="2023-09-15"/>
    <x v="2"/>
    <n v="1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4514"/>
    <x v="0"/>
    <x v="1"/>
    <x v="0"/>
    <s v="03.03.10"/>
    <x v="4"/>
    <x v="0"/>
    <x v="3"/>
    <s v="Receitas Da Câmara"/>
    <s v="03.03.10"/>
    <s v="Receitas Da Câmara"/>
    <s v="03.03.10"/>
    <x v="4"/>
    <x v="0"/>
    <x v="3"/>
    <x v="3"/>
    <x v="0"/>
    <x v="0"/>
    <x v="1"/>
    <x v="0"/>
    <x v="11"/>
    <s v="2023-09-15"/>
    <x v="2"/>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0"/>
    <x v="4515"/>
    <x v="0"/>
    <x v="1"/>
    <x v="0"/>
    <s v="03.03.10"/>
    <x v="4"/>
    <x v="0"/>
    <x v="3"/>
    <s v="Receitas Da Câmara"/>
    <s v="03.03.10"/>
    <s v="Receitas Da Câmara"/>
    <s v="03.03.10"/>
    <x v="9"/>
    <x v="0"/>
    <x v="3"/>
    <x v="3"/>
    <x v="0"/>
    <x v="0"/>
    <x v="1"/>
    <x v="0"/>
    <x v="11"/>
    <s v="2023-09-15"/>
    <x v="2"/>
    <n v="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51"/>
    <x v="4516"/>
    <x v="0"/>
    <x v="1"/>
    <x v="0"/>
    <s v="03.03.10"/>
    <x v="4"/>
    <x v="0"/>
    <x v="3"/>
    <s v="Receitas Da Câmara"/>
    <s v="03.03.10"/>
    <s v="Receitas Da Câmara"/>
    <s v="03.03.10"/>
    <x v="8"/>
    <x v="0"/>
    <x v="0"/>
    <x v="0"/>
    <x v="0"/>
    <x v="0"/>
    <x v="1"/>
    <x v="0"/>
    <x v="11"/>
    <s v="2023-09-15"/>
    <x v="2"/>
    <n v="276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4517"/>
    <x v="0"/>
    <x v="1"/>
    <x v="0"/>
    <s v="03.03.10"/>
    <x v="4"/>
    <x v="0"/>
    <x v="3"/>
    <s v="Receitas Da Câmara"/>
    <s v="03.03.10"/>
    <s v="Receitas Da Câmara"/>
    <s v="03.03.10"/>
    <x v="28"/>
    <x v="0"/>
    <x v="3"/>
    <x v="3"/>
    <x v="0"/>
    <x v="0"/>
    <x v="1"/>
    <x v="0"/>
    <x v="11"/>
    <s v="2023-09-15"/>
    <x v="2"/>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1"/>
    <x v="4518"/>
    <x v="0"/>
    <x v="1"/>
    <x v="0"/>
    <s v="03.03.10"/>
    <x v="4"/>
    <x v="0"/>
    <x v="3"/>
    <s v="Receitas Da Câmara"/>
    <s v="03.03.10"/>
    <s v="Receitas Da Câmara"/>
    <s v="03.03.10"/>
    <x v="23"/>
    <x v="0"/>
    <x v="3"/>
    <x v="9"/>
    <x v="0"/>
    <x v="0"/>
    <x v="1"/>
    <x v="0"/>
    <x v="11"/>
    <s v="2023-09-15"/>
    <x v="2"/>
    <n v="10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4519"/>
    <x v="0"/>
    <x v="1"/>
    <x v="0"/>
    <s v="03.03.10"/>
    <x v="4"/>
    <x v="0"/>
    <x v="3"/>
    <s v="Receitas Da Câmara"/>
    <s v="03.03.10"/>
    <s v="Receitas Da Câmara"/>
    <s v="03.03.10"/>
    <x v="7"/>
    <x v="0"/>
    <x v="3"/>
    <x v="3"/>
    <x v="0"/>
    <x v="0"/>
    <x v="1"/>
    <x v="0"/>
    <x v="11"/>
    <s v="2023-09-15"/>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520"/>
    <x v="0"/>
    <x v="1"/>
    <x v="0"/>
    <s v="03.03.10"/>
    <x v="4"/>
    <x v="0"/>
    <x v="3"/>
    <s v="Receitas Da Câmara"/>
    <s v="03.03.10"/>
    <s v="Receitas Da Câmara"/>
    <s v="03.03.10"/>
    <x v="27"/>
    <x v="0"/>
    <x v="3"/>
    <x v="3"/>
    <x v="0"/>
    <x v="0"/>
    <x v="1"/>
    <x v="0"/>
    <x v="11"/>
    <s v="2023-09-15"/>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90"/>
    <x v="4521"/>
    <x v="0"/>
    <x v="1"/>
    <x v="0"/>
    <s v="03.03.10"/>
    <x v="4"/>
    <x v="0"/>
    <x v="3"/>
    <s v="Receitas Da Câmara"/>
    <s v="03.03.10"/>
    <s v="Receitas Da Câmara"/>
    <s v="03.03.10"/>
    <x v="11"/>
    <x v="0"/>
    <x v="3"/>
    <x v="3"/>
    <x v="0"/>
    <x v="0"/>
    <x v="1"/>
    <x v="0"/>
    <x v="11"/>
    <s v="2023-09-15"/>
    <x v="2"/>
    <n v="539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1137"/>
    <x v="4522"/>
    <x v="0"/>
    <x v="1"/>
    <x v="0"/>
    <s v="03.03.10"/>
    <x v="4"/>
    <x v="0"/>
    <x v="3"/>
    <s v="Receitas Da Câmara"/>
    <s v="03.03.10"/>
    <s v="Receitas Da Câmara"/>
    <s v="03.03.10"/>
    <x v="33"/>
    <x v="0"/>
    <x v="0"/>
    <x v="0"/>
    <x v="0"/>
    <x v="0"/>
    <x v="1"/>
    <x v="0"/>
    <x v="11"/>
    <s v="2023-09-15"/>
    <x v="2"/>
    <n v="2511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45"/>
    <x v="4523"/>
    <x v="0"/>
    <x v="1"/>
    <x v="0"/>
    <s v="03.03.10"/>
    <x v="4"/>
    <x v="0"/>
    <x v="3"/>
    <s v="Receitas Da Câmara"/>
    <s v="03.03.10"/>
    <s v="Receitas Da Câmara"/>
    <s v="03.03.10"/>
    <x v="6"/>
    <x v="0"/>
    <x v="3"/>
    <x v="3"/>
    <x v="0"/>
    <x v="0"/>
    <x v="1"/>
    <x v="0"/>
    <x v="11"/>
    <s v="2023-09-20"/>
    <x v="2"/>
    <n v="100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12.5"/>
    <x v="4524"/>
    <x v="0"/>
    <x v="1"/>
    <x v="0"/>
    <s v="03.03.10"/>
    <x v="4"/>
    <x v="0"/>
    <x v="3"/>
    <s v="Receitas Da Câmara"/>
    <s v="03.03.10"/>
    <s v="Receitas Da Câmara"/>
    <s v="03.03.10"/>
    <x v="8"/>
    <x v="0"/>
    <x v="0"/>
    <x v="0"/>
    <x v="0"/>
    <x v="0"/>
    <x v="1"/>
    <x v="0"/>
    <x v="11"/>
    <s v="2023-09-20"/>
    <x v="2"/>
    <n v="118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4525"/>
    <x v="0"/>
    <x v="1"/>
    <x v="0"/>
    <s v="03.03.10"/>
    <x v="4"/>
    <x v="0"/>
    <x v="3"/>
    <s v="Receitas Da Câmara"/>
    <s v="03.03.10"/>
    <s v="Receitas Da Câmara"/>
    <s v="03.03.10"/>
    <x v="4"/>
    <x v="0"/>
    <x v="3"/>
    <x v="3"/>
    <x v="0"/>
    <x v="0"/>
    <x v="1"/>
    <x v="0"/>
    <x v="11"/>
    <s v="2023-09-20"/>
    <x v="2"/>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70"/>
    <x v="4526"/>
    <x v="0"/>
    <x v="1"/>
    <x v="0"/>
    <s v="03.03.10"/>
    <x v="4"/>
    <x v="0"/>
    <x v="3"/>
    <s v="Receitas Da Câmara"/>
    <s v="03.03.10"/>
    <s v="Receitas Da Câmara"/>
    <s v="03.03.10"/>
    <x v="11"/>
    <x v="0"/>
    <x v="3"/>
    <x v="3"/>
    <x v="0"/>
    <x v="0"/>
    <x v="1"/>
    <x v="0"/>
    <x v="11"/>
    <s v="2023-09-20"/>
    <x v="2"/>
    <n v="257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1935"/>
    <x v="4527"/>
    <x v="0"/>
    <x v="1"/>
    <x v="0"/>
    <s v="03.03.10"/>
    <x v="4"/>
    <x v="0"/>
    <x v="3"/>
    <s v="Receitas Da Câmara"/>
    <s v="03.03.10"/>
    <s v="Receitas Da Câmara"/>
    <s v="03.03.10"/>
    <x v="33"/>
    <x v="0"/>
    <x v="0"/>
    <x v="0"/>
    <x v="0"/>
    <x v="0"/>
    <x v="1"/>
    <x v="0"/>
    <x v="11"/>
    <s v="2023-09-20"/>
    <x v="2"/>
    <n v="919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4528"/>
    <x v="0"/>
    <x v="1"/>
    <x v="0"/>
    <s v="03.03.10"/>
    <x v="4"/>
    <x v="0"/>
    <x v="3"/>
    <s v="Receitas Da Câmara"/>
    <s v="03.03.10"/>
    <s v="Receitas Da Câmara"/>
    <s v="03.03.10"/>
    <x v="22"/>
    <x v="0"/>
    <x v="3"/>
    <x v="3"/>
    <x v="0"/>
    <x v="0"/>
    <x v="1"/>
    <x v="0"/>
    <x v="11"/>
    <s v="2023-09-20"/>
    <x v="2"/>
    <n v="1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50"/>
    <x v="4529"/>
    <x v="0"/>
    <x v="1"/>
    <x v="0"/>
    <s v="03.03.10"/>
    <x v="4"/>
    <x v="0"/>
    <x v="3"/>
    <s v="Receitas Da Câmara"/>
    <s v="03.03.10"/>
    <s v="Receitas Da Câmara"/>
    <s v="03.03.10"/>
    <x v="9"/>
    <x v="0"/>
    <x v="3"/>
    <x v="3"/>
    <x v="0"/>
    <x v="0"/>
    <x v="1"/>
    <x v="0"/>
    <x v="11"/>
    <s v="2023-09-20"/>
    <x v="2"/>
    <n v="15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4530"/>
    <x v="0"/>
    <x v="1"/>
    <x v="0"/>
    <s v="03.03.10"/>
    <x v="4"/>
    <x v="0"/>
    <x v="3"/>
    <s v="Receitas Da Câmara"/>
    <s v="03.03.10"/>
    <s v="Receitas Da Câmara"/>
    <s v="03.03.10"/>
    <x v="7"/>
    <x v="0"/>
    <x v="3"/>
    <x v="3"/>
    <x v="0"/>
    <x v="0"/>
    <x v="1"/>
    <x v="0"/>
    <x v="11"/>
    <s v="2023-09-20"/>
    <x v="2"/>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4531"/>
    <x v="0"/>
    <x v="1"/>
    <x v="0"/>
    <s v="03.03.10"/>
    <x v="4"/>
    <x v="0"/>
    <x v="3"/>
    <s v="Receitas Da Câmara"/>
    <s v="03.03.10"/>
    <s v="Receitas Da Câmara"/>
    <s v="03.03.10"/>
    <x v="28"/>
    <x v="0"/>
    <x v="3"/>
    <x v="3"/>
    <x v="0"/>
    <x v="0"/>
    <x v="1"/>
    <x v="0"/>
    <x v="11"/>
    <s v="2023-09-20"/>
    <x v="2"/>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4532"/>
    <x v="0"/>
    <x v="1"/>
    <x v="0"/>
    <s v="03.03.10"/>
    <x v="4"/>
    <x v="0"/>
    <x v="3"/>
    <s v="Receitas Da Câmara"/>
    <s v="03.03.10"/>
    <s v="Receitas Da Câmara"/>
    <s v="03.03.10"/>
    <x v="4"/>
    <x v="0"/>
    <x v="3"/>
    <x v="3"/>
    <x v="0"/>
    <x v="0"/>
    <x v="1"/>
    <x v="0"/>
    <x v="11"/>
    <s v="2023-09-21"/>
    <x v="2"/>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28"/>
    <x v="4533"/>
    <x v="0"/>
    <x v="1"/>
    <x v="0"/>
    <s v="03.03.10"/>
    <x v="4"/>
    <x v="0"/>
    <x v="3"/>
    <s v="Receitas Da Câmara"/>
    <s v="03.03.10"/>
    <s v="Receitas Da Câmara"/>
    <s v="03.03.10"/>
    <x v="28"/>
    <x v="0"/>
    <x v="3"/>
    <x v="3"/>
    <x v="0"/>
    <x v="0"/>
    <x v="1"/>
    <x v="0"/>
    <x v="11"/>
    <s v="2023-09-21"/>
    <x v="2"/>
    <n v="4828"/>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0"/>
    <x v="4534"/>
    <x v="0"/>
    <x v="1"/>
    <x v="0"/>
    <s v="03.03.10"/>
    <x v="4"/>
    <x v="0"/>
    <x v="3"/>
    <s v="Receitas Da Câmara"/>
    <s v="03.03.10"/>
    <s v="Receitas Da Câmara"/>
    <s v="03.03.10"/>
    <x v="33"/>
    <x v="0"/>
    <x v="0"/>
    <x v="0"/>
    <x v="0"/>
    <x v="0"/>
    <x v="1"/>
    <x v="0"/>
    <x v="11"/>
    <s v="2023-09-21"/>
    <x v="2"/>
    <n v="10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1"/>
    <x v="4535"/>
    <x v="0"/>
    <x v="1"/>
    <x v="0"/>
    <s v="03.03.10"/>
    <x v="4"/>
    <x v="0"/>
    <x v="3"/>
    <s v="Receitas Da Câmara"/>
    <s v="03.03.10"/>
    <s v="Receitas Da Câmara"/>
    <s v="03.03.10"/>
    <x v="23"/>
    <x v="0"/>
    <x v="3"/>
    <x v="9"/>
    <x v="0"/>
    <x v="0"/>
    <x v="1"/>
    <x v="0"/>
    <x v="11"/>
    <s v="2023-09-21"/>
    <x v="2"/>
    <n v="2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0"/>
    <x v="4536"/>
    <x v="0"/>
    <x v="1"/>
    <x v="0"/>
    <s v="03.03.10"/>
    <x v="4"/>
    <x v="0"/>
    <x v="3"/>
    <s v="Receitas Da Câmara"/>
    <s v="03.03.10"/>
    <s v="Receitas Da Câmara"/>
    <s v="03.03.10"/>
    <x v="6"/>
    <x v="0"/>
    <x v="3"/>
    <x v="3"/>
    <x v="0"/>
    <x v="0"/>
    <x v="1"/>
    <x v="0"/>
    <x v="11"/>
    <s v="2023-09-21"/>
    <x v="2"/>
    <n v="2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49"/>
    <x v="4537"/>
    <x v="0"/>
    <x v="1"/>
    <x v="0"/>
    <s v="03.03.10"/>
    <x v="4"/>
    <x v="0"/>
    <x v="3"/>
    <s v="Receitas Da Câmara"/>
    <s v="03.03.10"/>
    <s v="Receitas Da Câmara"/>
    <s v="03.03.10"/>
    <x v="30"/>
    <x v="0"/>
    <x v="3"/>
    <x v="9"/>
    <x v="0"/>
    <x v="0"/>
    <x v="1"/>
    <x v="0"/>
    <x v="11"/>
    <s v="2023-09-21"/>
    <x v="2"/>
    <n v="11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635"/>
    <x v="4538"/>
    <x v="0"/>
    <x v="1"/>
    <x v="0"/>
    <s v="03.03.10"/>
    <x v="4"/>
    <x v="0"/>
    <x v="3"/>
    <s v="Receitas Da Câmara"/>
    <s v="03.03.10"/>
    <s v="Receitas Da Câmara"/>
    <s v="03.03.10"/>
    <x v="8"/>
    <x v="0"/>
    <x v="0"/>
    <x v="0"/>
    <x v="0"/>
    <x v="0"/>
    <x v="1"/>
    <x v="0"/>
    <x v="11"/>
    <s v="2023-09-21"/>
    <x v="2"/>
    <n v="476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4539"/>
    <x v="0"/>
    <x v="1"/>
    <x v="0"/>
    <s v="03.03.10"/>
    <x v="4"/>
    <x v="0"/>
    <x v="3"/>
    <s v="Receitas Da Câmara"/>
    <s v="03.03.10"/>
    <s v="Receitas Da Câmara"/>
    <s v="03.03.10"/>
    <x v="5"/>
    <x v="0"/>
    <x v="0"/>
    <x v="4"/>
    <x v="0"/>
    <x v="0"/>
    <x v="1"/>
    <x v="0"/>
    <x v="11"/>
    <s v="2023-09-21"/>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347"/>
    <x v="4540"/>
    <x v="0"/>
    <x v="1"/>
    <x v="0"/>
    <s v="03.03.10"/>
    <x v="4"/>
    <x v="0"/>
    <x v="3"/>
    <s v="Receitas Da Câmara"/>
    <s v="03.03.10"/>
    <s v="Receitas Da Câmara"/>
    <s v="03.03.10"/>
    <x v="11"/>
    <x v="0"/>
    <x v="3"/>
    <x v="3"/>
    <x v="0"/>
    <x v="0"/>
    <x v="1"/>
    <x v="0"/>
    <x v="11"/>
    <s v="2023-09-21"/>
    <x v="2"/>
    <n v="113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12"/>
    <x v="4541"/>
    <x v="0"/>
    <x v="0"/>
    <x v="0"/>
    <s v="03.16.15"/>
    <x v="0"/>
    <x v="0"/>
    <x v="0"/>
    <s v="Direção Financeira"/>
    <s v="03.16.15"/>
    <s v="Direção Financeira"/>
    <s v="03.16.15"/>
    <x v="44"/>
    <x v="0"/>
    <x v="0"/>
    <x v="7"/>
    <x v="0"/>
    <x v="0"/>
    <x v="0"/>
    <x v="0"/>
    <x v="8"/>
    <s v="2023-10-17"/>
    <x v="3"/>
    <n v="3312"/>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extrato do despacho nº 19/2023 de 09 de outubro de 2023, o arguido Albertino Gomes Furtado e a arguida Ana Alina da Costa Sanches por presumível abandono de lugar, conforme anexo."/>
  </r>
  <r>
    <x v="2"/>
    <n v="0"/>
    <n v="0"/>
    <n v="0"/>
    <n v="30000"/>
    <x v="4542"/>
    <x v="0"/>
    <x v="0"/>
    <x v="0"/>
    <s v="01.25.02.23"/>
    <x v="12"/>
    <x v="1"/>
    <x v="1"/>
    <s v="desporto"/>
    <s v="01.25.02"/>
    <s v="desporto"/>
    <s v="01.25.02"/>
    <x v="18"/>
    <x v="0"/>
    <x v="0"/>
    <x v="0"/>
    <x v="0"/>
    <x v="1"/>
    <x v="2"/>
    <x v="0"/>
    <x v="8"/>
    <s v="2023-10-19"/>
    <x v="3"/>
    <n v="30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a favor Tesouraria Municipal, referente gratificação dos àrbitos da ª edição do torneio de futebol Inter-Clubes realizado de Vigésimo Sexto Aniversario do Municipio de São Miguel, confrome anexo."/>
  </r>
  <r>
    <x v="0"/>
    <n v="0"/>
    <n v="0"/>
    <n v="0"/>
    <n v="36703"/>
    <x v="4543"/>
    <x v="0"/>
    <x v="0"/>
    <x v="0"/>
    <s v="01.25.01.10"/>
    <x v="11"/>
    <x v="1"/>
    <x v="1"/>
    <s v="Educação"/>
    <s v="01.25.01"/>
    <s v="Educação"/>
    <s v="01.25.01"/>
    <x v="21"/>
    <x v="0"/>
    <x v="5"/>
    <x v="8"/>
    <x v="0"/>
    <x v="1"/>
    <x v="0"/>
    <x v="0"/>
    <x v="8"/>
    <s v="2023-10-31"/>
    <x v="3"/>
    <n v="36703"/>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iveis, destinados as viaturas afetas aos transporte escolares da CMSM, confrome anexo."/>
  </r>
  <r>
    <x v="0"/>
    <n v="0"/>
    <n v="0"/>
    <n v="0"/>
    <n v="1050"/>
    <x v="4544"/>
    <x v="0"/>
    <x v="1"/>
    <x v="0"/>
    <s v="80.02.01"/>
    <x v="2"/>
    <x v="2"/>
    <x v="2"/>
    <s v="Retenções Iur"/>
    <s v="80.02.01"/>
    <s v="Retenções Iur"/>
    <s v="80.02.01"/>
    <x v="2"/>
    <x v="0"/>
    <x v="2"/>
    <x v="0"/>
    <x v="1"/>
    <x v="2"/>
    <x v="1"/>
    <x v="0"/>
    <x v="8"/>
    <s v="2023-10-26"/>
    <x v="3"/>
    <n v="1050"/>
    <x v="0"/>
    <m/>
    <x v="0"/>
    <m/>
    <x v="2"/>
    <n v="100474696"/>
    <x v="0"/>
    <x v="0"/>
    <s v="Retenções Iur"/>
    <s v="ORI"/>
    <x v="0"/>
    <s v="RIUR"/>
    <x v="0"/>
    <x v="0"/>
    <x v="0"/>
    <x v="0"/>
    <x v="0"/>
    <x v="0"/>
    <x v="0"/>
    <x v="0"/>
    <x v="0"/>
    <x v="0"/>
    <x v="0"/>
    <s v="Retenções Iur"/>
    <x v="0"/>
    <x v="0"/>
    <x v="0"/>
    <x v="0"/>
    <x v="2"/>
    <x v="0"/>
    <x v="0"/>
    <s v="000000"/>
    <x v="0"/>
    <x v="1"/>
    <x v="0"/>
    <x v="0"/>
    <s v="RETENCAO OT"/>
  </r>
  <r>
    <x v="2"/>
    <n v="0"/>
    <n v="0"/>
    <n v="0"/>
    <n v="101903"/>
    <x v="4545"/>
    <x v="0"/>
    <x v="0"/>
    <x v="0"/>
    <s v="01.27.06.41"/>
    <x v="24"/>
    <x v="4"/>
    <x v="5"/>
    <s v="Requalificação Urbana e habitação"/>
    <s v="01.27.06"/>
    <s v="Requalificação Urbana e habitação"/>
    <s v="01.27.06"/>
    <x v="46"/>
    <x v="0"/>
    <x v="0"/>
    <x v="0"/>
    <x v="0"/>
    <x v="1"/>
    <x v="2"/>
    <x v="0"/>
    <x v="9"/>
    <s v="2023-11-13"/>
    <x v="3"/>
    <n v="101903"/>
    <x v="0"/>
    <m/>
    <x v="0"/>
    <m/>
    <x v="118"/>
    <n v="100478706"/>
    <x v="0"/>
    <x v="0"/>
    <s v="Reabilitação de Jardins Infantis e Escolas do EBI"/>
    <s v="ORI"/>
    <x v="0"/>
    <s v="RJEBI"/>
    <x v="0"/>
    <x v="0"/>
    <x v="0"/>
    <x v="0"/>
    <x v="0"/>
    <x v="0"/>
    <x v="0"/>
    <x v="0"/>
    <x v="0"/>
    <x v="0"/>
    <x v="0"/>
    <s v="Reabilitação de Jardins Infantis e Escolas do EBI"/>
    <x v="0"/>
    <x v="0"/>
    <x v="0"/>
    <x v="0"/>
    <x v="1"/>
    <x v="0"/>
    <x v="0"/>
    <s v="000000"/>
    <x v="0"/>
    <x v="0"/>
    <x v="0"/>
    <x v="0"/>
    <s v="Liquidação do Contrato favor da empresa Construção Fernandes, referente a reabilitação de jardim infantil, conforme contrato em anexo."/>
  </r>
  <r>
    <x v="2"/>
    <n v="0"/>
    <n v="0"/>
    <n v="0"/>
    <n v="1992957"/>
    <x v="4546"/>
    <x v="0"/>
    <x v="0"/>
    <x v="0"/>
    <s v="03.16.15"/>
    <x v="0"/>
    <x v="0"/>
    <x v="0"/>
    <s v="Direção Financeira"/>
    <s v="03.16.15"/>
    <s v="Direção Financeira"/>
    <s v="03.16.15"/>
    <x v="56"/>
    <x v="0"/>
    <x v="0"/>
    <x v="0"/>
    <x v="0"/>
    <x v="0"/>
    <x v="2"/>
    <x v="0"/>
    <x v="8"/>
    <s v="2023-10-30"/>
    <x v="3"/>
    <n v="1992957"/>
    <x v="0"/>
    <m/>
    <x v="0"/>
    <m/>
    <x v="8"/>
    <n v="100474914"/>
    <x v="0"/>
    <x v="0"/>
    <s v="Direção Financeira"/>
    <s v="ORI"/>
    <x v="0"/>
    <m/>
    <x v="0"/>
    <x v="0"/>
    <x v="0"/>
    <x v="0"/>
    <x v="0"/>
    <x v="0"/>
    <x v="0"/>
    <x v="0"/>
    <x v="0"/>
    <x v="0"/>
    <x v="0"/>
    <s v="Direção Financeira"/>
    <x v="0"/>
    <x v="0"/>
    <x v="0"/>
    <x v="0"/>
    <x v="0"/>
    <x v="0"/>
    <x v="0"/>
    <s v="000000"/>
    <x v="0"/>
    <x v="0"/>
    <x v="0"/>
    <x v="0"/>
    <s v="Pagamento despesas amortização de empréstimos obtidos, outubro 2023._x000d__x000a_"/>
  </r>
  <r>
    <x v="2"/>
    <n v="0"/>
    <n v="0"/>
    <n v="0"/>
    <n v="12863"/>
    <x v="4547"/>
    <x v="0"/>
    <x v="0"/>
    <x v="0"/>
    <s v="01.27.06.80"/>
    <x v="15"/>
    <x v="4"/>
    <x v="5"/>
    <s v="Requalificação Urbana e habitação"/>
    <s v="01.27.06"/>
    <s v="Requalificação Urbana e habitação"/>
    <s v="01.27.06"/>
    <x v="18"/>
    <x v="0"/>
    <x v="0"/>
    <x v="0"/>
    <x v="0"/>
    <x v="1"/>
    <x v="2"/>
    <x v="0"/>
    <x v="9"/>
    <s v="2023-11-21"/>
    <x v="3"/>
    <n v="12863"/>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iveis, destinados as viaturas afetos as obras de requalificação urbana de Veneza, confrome anexo."/>
  </r>
  <r>
    <x v="0"/>
    <n v="0"/>
    <n v="0"/>
    <n v="0"/>
    <n v="4000"/>
    <x v="4548"/>
    <x v="0"/>
    <x v="0"/>
    <x v="0"/>
    <s v="01.25.05.09"/>
    <x v="1"/>
    <x v="1"/>
    <x v="1"/>
    <s v="Saúde"/>
    <s v="01.25.05"/>
    <s v="Saúde"/>
    <s v="01.25.05"/>
    <x v="1"/>
    <x v="0"/>
    <x v="1"/>
    <x v="1"/>
    <x v="0"/>
    <x v="1"/>
    <x v="0"/>
    <x v="0"/>
    <x v="9"/>
    <s v="2023-11-21"/>
    <x v="3"/>
    <n v="4000"/>
    <x v="0"/>
    <m/>
    <x v="0"/>
    <m/>
    <x v="487"/>
    <n v="100478850"/>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empresa Opticalía, pela apoio a favor da criança Joseane Níreida Cardoso Monteiro. Conforme justificativo em anexo."/>
  </r>
  <r>
    <x v="0"/>
    <n v="0"/>
    <n v="0"/>
    <n v="0"/>
    <n v="52735"/>
    <x v="4549"/>
    <x v="0"/>
    <x v="0"/>
    <x v="0"/>
    <s v="01.25.01.10"/>
    <x v="11"/>
    <x v="1"/>
    <x v="1"/>
    <s v="Educação"/>
    <s v="01.25.01"/>
    <s v="Educação"/>
    <s v="01.25.01"/>
    <x v="21"/>
    <x v="0"/>
    <x v="5"/>
    <x v="8"/>
    <x v="0"/>
    <x v="1"/>
    <x v="0"/>
    <x v="0"/>
    <x v="9"/>
    <s v="2023-11-21"/>
    <x v="3"/>
    <n v="52735"/>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iveis, destinados as viaturas afetos aos transporte escolar da CMSM, confrome anexo."/>
  </r>
  <r>
    <x v="0"/>
    <n v="0"/>
    <n v="0"/>
    <n v="0"/>
    <n v="96262"/>
    <x v="4550"/>
    <x v="0"/>
    <x v="0"/>
    <x v="0"/>
    <s v="03.16.15"/>
    <x v="0"/>
    <x v="0"/>
    <x v="0"/>
    <s v="Direção Financeira"/>
    <s v="03.16.15"/>
    <s v="Direção Financeira"/>
    <s v="03.16.15"/>
    <x v="60"/>
    <x v="0"/>
    <x v="0"/>
    <x v="0"/>
    <x v="0"/>
    <x v="0"/>
    <x v="0"/>
    <x v="0"/>
    <x v="9"/>
    <s v="2023-11-24"/>
    <x v="3"/>
    <n v="96262"/>
    <x v="0"/>
    <m/>
    <x v="0"/>
    <m/>
    <x v="245"/>
    <n v="100479096"/>
    <x v="0"/>
    <x v="0"/>
    <s v="Direção Financeira"/>
    <s v="ORI"/>
    <x v="0"/>
    <m/>
    <x v="0"/>
    <x v="0"/>
    <x v="0"/>
    <x v="0"/>
    <x v="0"/>
    <x v="0"/>
    <x v="0"/>
    <x v="0"/>
    <x v="0"/>
    <x v="0"/>
    <x v="0"/>
    <s v="Direção Financeira"/>
    <x v="0"/>
    <x v="0"/>
    <x v="0"/>
    <x v="0"/>
    <x v="0"/>
    <x v="0"/>
    <x v="0"/>
    <s v="000000"/>
    <x v="0"/>
    <x v="0"/>
    <x v="0"/>
    <x v="0"/>
    <s v="Pagamento a favor da empresa Preço Piquinoti, Comércio de Peças Auto, Sociedade Unipessoal, Lda. pela aquisição e serviços de manutenção da viatura ST-35-RP._x000d__x000a_Conforme justificativo em anexo."/>
  </r>
  <r>
    <x v="0"/>
    <n v="0"/>
    <n v="0"/>
    <n v="0"/>
    <n v="9000"/>
    <x v="4551"/>
    <x v="0"/>
    <x v="0"/>
    <x v="0"/>
    <s v="01.25.05.09"/>
    <x v="1"/>
    <x v="1"/>
    <x v="1"/>
    <s v="Saúde"/>
    <s v="01.25.05"/>
    <s v="Saúde"/>
    <s v="01.25.05"/>
    <x v="1"/>
    <x v="0"/>
    <x v="1"/>
    <x v="1"/>
    <x v="0"/>
    <x v="1"/>
    <x v="0"/>
    <x v="0"/>
    <x v="10"/>
    <s v="2023-12-04"/>
    <x v="3"/>
    <n v="9000"/>
    <x v="0"/>
    <m/>
    <x v="0"/>
    <m/>
    <x v="48"/>
    <n v="100479054"/>
    <x v="0"/>
    <x v="0"/>
    <s v="Apoio a Consultas de Especialidade e Medicamentos"/>
    <s v="ORI"/>
    <x v="0"/>
    <s v="ACE"/>
    <x v="0"/>
    <x v="0"/>
    <x v="0"/>
    <x v="0"/>
    <x v="0"/>
    <x v="0"/>
    <x v="0"/>
    <x v="0"/>
    <x v="0"/>
    <x v="0"/>
    <x v="0"/>
    <s v="Apoio a Consultas de Especialidade e Medicamentos"/>
    <x v="0"/>
    <x v="0"/>
    <x v="0"/>
    <x v="0"/>
    <x v="1"/>
    <x v="0"/>
    <x v="0"/>
    <s v="000000"/>
    <x v="0"/>
    <x v="0"/>
    <x v="0"/>
    <x v="0"/>
    <s v="Pagamento a favor da empresa M. Optica, referente ao apoio para compra de óculos da senhora Domingas Correia Tavares, conforme anexo."/>
  </r>
  <r>
    <x v="0"/>
    <n v="0"/>
    <n v="0"/>
    <n v="0"/>
    <n v="280"/>
    <x v="4552"/>
    <x v="0"/>
    <x v="1"/>
    <x v="0"/>
    <s v="03.03.10"/>
    <x v="4"/>
    <x v="0"/>
    <x v="3"/>
    <s v="Receitas Da Câmara"/>
    <s v="03.03.10"/>
    <s v="Receitas Da Câmara"/>
    <s v="03.03.10"/>
    <x v="4"/>
    <x v="0"/>
    <x v="3"/>
    <x v="3"/>
    <x v="0"/>
    <x v="0"/>
    <x v="1"/>
    <x v="0"/>
    <x v="9"/>
    <s v="2023-11-23"/>
    <x v="3"/>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25"/>
    <x v="4553"/>
    <x v="0"/>
    <x v="1"/>
    <x v="0"/>
    <s v="03.03.10"/>
    <x v="4"/>
    <x v="0"/>
    <x v="3"/>
    <s v="Receitas Da Câmara"/>
    <s v="03.03.10"/>
    <s v="Receitas Da Câmara"/>
    <s v="03.03.10"/>
    <x v="6"/>
    <x v="0"/>
    <x v="3"/>
    <x v="3"/>
    <x v="0"/>
    <x v="0"/>
    <x v="1"/>
    <x v="0"/>
    <x v="9"/>
    <s v="2023-11-23"/>
    <x v="3"/>
    <n v="8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6"/>
    <x v="4554"/>
    <x v="0"/>
    <x v="1"/>
    <x v="0"/>
    <s v="03.03.10"/>
    <x v="4"/>
    <x v="0"/>
    <x v="3"/>
    <s v="Receitas Da Câmara"/>
    <s v="03.03.10"/>
    <s v="Receitas Da Câmara"/>
    <s v="03.03.10"/>
    <x v="25"/>
    <x v="0"/>
    <x v="3"/>
    <x v="3"/>
    <x v="0"/>
    <x v="0"/>
    <x v="1"/>
    <x v="0"/>
    <x v="9"/>
    <s v="2023-11-23"/>
    <x v="3"/>
    <n v="10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4555"/>
    <x v="0"/>
    <x v="1"/>
    <x v="0"/>
    <s v="03.03.10"/>
    <x v="4"/>
    <x v="0"/>
    <x v="3"/>
    <s v="Receitas Da Câmara"/>
    <s v="03.03.10"/>
    <s v="Receitas Da Câmara"/>
    <s v="03.03.10"/>
    <x v="32"/>
    <x v="0"/>
    <x v="3"/>
    <x v="3"/>
    <x v="0"/>
    <x v="0"/>
    <x v="1"/>
    <x v="0"/>
    <x v="9"/>
    <s v="2023-11-23"/>
    <x v="3"/>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4556"/>
    <x v="0"/>
    <x v="1"/>
    <x v="0"/>
    <s v="03.03.10"/>
    <x v="4"/>
    <x v="0"/>
    <x v="3"/>
    <s v="Receitas Da Câmara"/>
    <s v="03.03.10"/>
    <s v="Receitas Da Câmara"/>
    <s v="03.03.10"/>
    <x v="22"/>
    <x v="0"/>
    <x v="3"/>
    <x v="3"/>
    <x v="0"/>
    <x v="0"/>
    <x v="1"/>
    <x v="0"/>
    <x v="9"/>
    <s v="2023-11-23"/>
    <x v="3"/>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4557"/>
    <x v="0"/>
    <x v="1"/>
    <x v="0"/>
    <s v="03.03.10"/>
    <x v="4"/>
    <x v="0"/>
    <x v="3"/>
    <s v="Receitas Da Câmara"/>
    <s v="03.03.10"/>
    <s v="Receitas Da Câmara"/>
    <s v="03.03.10"/>
    <x v="9"/>
    <x v="0"/>
    <x v="3"/>
    <x v="3"/>
    <x v="0"/>
    <x v="0"/>
    <x v="1"/>
    <x v="0"/>
    <x v="9"/>
    <s v="2023-11-23"/>
    <x v="3"/>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4558"/>
    <x v="0"/>
    <x v="1"/>
    <x v="0"/>
    <s v="03.03.10"/>
    <x v="4"/>
    <x v="0"/>
    <x v="3"/>
    <s v="Receitas Da Câmara"/>
    <s v="03.03.10"/>
    <s v="Receitas Da Câmara"/>
    <s v="03.03.10"/>
    <x v="5"/>
    <x v="0"/>
    <x v="0"/>
    <x v="4"/>
    <x v="0"/>
    <x v="0"/>
    <x v="1"/>
    <x v="0"/>
    <x v="9"/>
    <s v="2023-11-23"/>
    <x v="3"/>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4559"/>
    <x v="0"/>
    <x v="1"/>
    <x v="0"/>
    <s v="03.03.10"/>
    <x v="4"/>
    <x v="0"/>
    <x v="3"/>
    <s v="Receitas Da Câmara"/>
    <s v="03.03.10"/>
    <s v="Receitas Da Câmara"/>
    <s v="03.03.10"/>
    <x v="7"/>
    <x v="0"/>
    <x v="3"/>
    <x v="3"/>
    <x v="0"/>
    <x v="0"/>
    <x v="1"/>
    <x v="0"/>
    <x v="9"/>
    <s v="2023-11-23"/>
    <x v="3"/>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459"/>
    <x v="4560"/>
    <x v="0"/>
    <x v="1"/>
    <x v="0"/>
    <s v="03.03.10"/>
    <x v="4"/>
    <x v="0"/>
    <x v="3"/>
    <s v="Receitas Da Câmara"/>
    <s v="03.03.10"/>
    <s v="Receitas Da Câmara"/>
    <s v="03.03.10"/>
    <x v="8"/>
    <x v="0"/>
    <x v="0"/>
    <x v="0"/>
    <x v="0"/>
    <x v="0"/>
    <x v="1"/>
    <x v="0"/>
    <x v="9"/>
    <s v="2023-11-23"/>
    <x v="3"/>
    <n v="9045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4561"/>
    <x v="0"/>
    <x v="1"/>
    <x v="0"/>
    <s v="03.03.10"/>
    <x v="4"/>
    <x v="0"/>
    <x v="3"/>
    <s v="Receitas Da Câmara"/>
    <s v="03.03.10"/>
    <s v="Receitas Da Câmara"/>
    <s v="03.03.10"/>
    <x v="34"/>
    <x v="0"/>
    <x v="3"/>
    <x v="3"/>
    <x v="0"/>
    <x v="0"/>
    <x v="1"/>
    <x v="0"/>
    <x v="9"/>
    <s v="2023-11-23"/>
    <x v="3"/>
    <n v="402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0"/>
    <x v="4562"/>
    <x v="0"/>
    <x v="0"/>
    <x v="0"/>
    <s v="01.25.02.23"/>
    <x v="12"/>
    <x v="1"/>
    <x v="1"/>
    <s v="desporto"/>
    <s v="01.25.02"/>
    <s v="desporto"/>
    <s v="01.25.02"/>
    <x v="18"/>
    <x v="0"/>
    <x v="0"/>
    <x v="0"/>
    <x v="0"/>
    <x v="1"/>
    <x v="2"/>
    <x v="0"/>
    <x v="10"/>
    <s v="2023-12-07"/>
    <x v="3"/>
    <n v="25000"/>
    <x v="0"/>
    <m/>
    <x v="0"/>
    <m/>
    <x v="301"/>
    <n v="100478657"/>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Empresa Translux Comercio e Serviços, referente a 03 deslocamento feito com os atletas da Associação Desportivo Flor Jovem, Confrome anexo."/>
  </r>
  <r>
    <x v="2"/>
    <n v="0"/>
    <n v="0"/>
    <n v="0"/>
    <n v="534880"/>
    <x v="4563"/>
    <x v="0"/>
    <x v="0"/>
    <x v="0"/>
    <s v="01.27.07.04"/>
    <x v="32"/>
    <x v="4"/>
    <x v="5"/>
    <s v="Requalificação Urbana e Habitação 2"/>
    <s v="01.27.07"/>
    <s v="Requalificação Urbana e Habitação 2"/>
    <s v="01.27.07"/>
    <x v="18"/>
    <x v="0"/>
    <x v="0"/>
    <x v="0"/>
    <x v="0"/>
    <x v="1"/>
    <x v="2"/>
    <x v="0"/>
    <x v="10"/>
    <s v="2023-12-22"/>
    <x v="3"/>
    <n v="534880"/>
    <x v="0"/>
    <m/>
    <x v="0"/>
    <m/>
    <x v="411"/>
    <n v="100477296"/>
    <x v="0"/>
    <x v="0"/>
    <s v="Reabilitações de Estradas Rurais"/>
    <s v="ORI"/>
    <x v="0"/>
    <m/>
    <x v="0"/>
    <x v="0"/>
    <x v="0"/>
    <x v="0"/>
    <x v="0"/>
    <x v="0"/>
    <x v="0"/>
    <x v="0"/>
    <x v="0"/>
    <x v="0"/>
    <x v="0"/>
    <s v="Reabilitações de Estradas Rurais"/>
    <x v="0"/>
    <x v="0"/>
    <x v="0"/>
    <x v="0"/>
    <x v="1"/>
    <x v="0"/>
    <x v="0"/>
    <s v="000000"/>
    <x v="0"/>
    <x v="0"/>
    <x v="0"/>
    <x v="0"/>
    <s v="Pagamento a empresa CGR, pela liquidação do contrato empreitada das obras de calcetamento da estrada de acesso a localidade de Bolanha conforme anexo."/>
  </r>
  <r>
    <x v="0"/>
    <n v="0"/>
    <n v="0"/>
    <n v="0"/>
    <n v="15000"/>
    <x v="4564"/>
    <x v="0"/>
    <x v="0"/>
    <x v="0"/>
    <s v="01.25.04.22"/>
    <x v="17"/>
    <x v="1"/>
    <x v="1"/>
    <s v="Cultura"/>
    <s v="01.25.04"/>
    <s v="Cultura"/>
    <s v="01.25.04"/>
    <x v="21"/>
    <x v="0"/>
    <x v="5"/>
    <x v="8"/>
    <x v="0"/>
    <x v="1"/>
    <x v="0"/>
    <x v="0"/>
    <x v="10"/>
    <s v="2023-12-22"/>
    <x v="3"/>
    <n v="15000"/>
    <x v="0"/>
    <m/>
    <x v="0"/>
    <m/>
    <x v="326"/>
    <n v="100477464"/>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o Sr. Domingos Pereira Sanches, referente a empréstimo da sua mesa de som para realização das diversas atividade culturais realizadas pela CMSM, conforme anexo."/>
  </r>
  <r>
    <x v="0"/>
    <n v="0"/>
    <n v="0"/>
    <n v="0"/>
    <n v="2300"/>
    <x v="4565"/>
    <x v="0"/>
    <x v="1"/>
    <x v="0"/>
    <s v="80.02.01"/>
    <x v="2"/>
    <x v="2"/>
    <x v="2"/>
    <s v="Retenções Iur"/>
    <s v="80.02.01"/>
    <s v="Retenções Iur"/>
    <s v="80.02.01"/>
    <x v="2"/>
    <x v="0"/>
    <x v="2"/>
    <x v="0"/>
    <x v="1"/>
    <x v="2"/>
    <x v="1"/>
    <x v="0"/>
    <x v="8"/>
    <s v="2023-10-27"/>
    <x v="3"/>
    <n v="2300"/>
    <x v="0"/>
    <m/>
    <x v="0"/>
    <m/>
    <x v="2"/>
    <n v="100474696"/>
    <x v="0"/>
    <x v="0"/>
    <s v="Retenções Iur"/>
    <s v="ORI"/>
    <x v="0"/>
    <s v="RIUR"/>
    <x v="0"/>
    <x v="0"/>
    <x v="0"/>
    <x v="0"/>
    <x v="0"/>
    <x v="0"/>
    <x v="0"/>
    <x v="0"/>
    <x v="0"/>
    <x v="0"/>
    <x v="0"/>
    <s v="Retenções Iur"/>
    <x v="0"/>
    <x v="0"/>
    <x v="0"/>
    <x v="0"/>
    <x v="2"/>
    <x v="0"/>
    <x v="0"/>
    <s v="000000"/>
    <x v="0"/>
    <x v="1"/>
    <x v="0"/>
    <x v="0"/>
    <s v="RETENCAO OT"/>
  </r>
  <r>
    <x v="0"/>
    <n v="0"/>
    <n v="0"/>
    <n v="0"/>
    <n v="35000"/>
    <x v="4566"/>
    <x v="0"/>
    <x v="0"/>
    <x v="0"/>
    <s v="01.25.04.22"/>
    <x v="17"/>
    <x v="1"/>
    <x v="1"/>
    <s v="Cultura"/>
    <s v="01.25.04"/>
    <s v="Cultura"/>
    <s v="01.25.04"/>
    <x v="21"/>
    <x v="0"/>
    <x v="5"/>
    <x v="8"/>
    <x v="0"/>
    <x v="1"/>
    <x v="0"/>
    <x v="0"/>
    <x v="1"/>
    <s v="2023-02-06"/>
    <x v="0"/>
    <n v="35000"/>
    <x v="0"/>
    <m/>
    <x v="0"/>
    <m/>
    <x v="18"/>
    <n v="10047934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á NL Kadosh-Som, referente a cobertura sonora nos três dias de feira de agronegócios municipal de Calheta S.Miguel, conforme anexo."/>
  </r>
  <r>
    <x v="0"/>
    <n v="0"/>
    <n v="0"/>
    <n v="0"/>
    <n v="800"/>
    <x v="4567"/>
    <x v="0"/>
    <x v="0"/>
    <x v="0"/>
    <s v="01.25.05.12"/>
    <x v="5"/>
    <x v="1"/>
    <x v="1"/>
    <s v="Saúde"/>
    <s v="01.25.05"/>
    <s v="Saúde"/>
    <s v="01.25.05"/>
    <x v="1"/>
    <x v="0"/>
    <x v="1"/>
    <x v="1"/>
    <x v="0"/>
    <x v="1"/>
    <x v="0"/>
    <x v="0"/>
    <x v="1"/>
    <s v="2023-02-06"/>
    <x v="0"/>
    <n v="800"/>
    <x v="0"/>
    <m/>
    <x v="0"/>
    <m/>
    <x v="488"/>
    <n v="100476674"/>
    <x v="0"/>
    <x v="0"/>
    <s v="Promoção e Inclusão Social"/>
    <s v="ORI"/>
    <x v="0"/>
    <m/>
    <x v="0"/>
    <x v="0"/>
    <x v="0"/>
    <x v="0"/>
    <x v="0"/>
    <x v="0"/>
    <x v="0"/>
    <x v="0"/>
    <x v="0"/>
    <x v="0"/>
    <x v="0"/>
    <s v="Promoção e Inclusão Social"/>
    <x v="0"/>
    <x v="0"/>
    <x v="0"/>
    <x v="0"/>
    <x v="1"/>
    <x v="0"/>
    <x v="0"/>
    <s v="000000"/>
    <x v="0"/>
    <x v="0"/>
    <x v="0"/>
    <x v="0"/>
    <s v="Apoio para pagamento de transporte para consulta em Assomada HRSM a favor da Maria Alice Veiga, conforme anexo."/>
  </r>
  <r>
    <x v="0"/>
    <n v="0"/>
    <n v="0"/>
    <n v="0"/>
    <n v="10109"/>
    <x v="4568"/>
    <x v="0"/>
    <x v="1"/>
    <x v="0"/>
    <s v="80.02.01"/>
    <x v="2"/>
    <x v="2"/>
    <x v="2"/>
    <s v="Retenções Iur"/>
    <s v="80.02.01"/>
    <s v="Retenções Iur"/>
    <s v="80.02.01"/>
    <x v="2"/>
    <x v="0"/>
    <x v="2"/>
    <x v="0"/>
    <x v="1"/>
    <x v="2"/>
    <x v="1"/>
    <x v="0"/>
    <x v="0"/>
    <s v="2023-01-23"/>
    <x v="0"/>
    <n v="10109"/>
    <x v="0"/>
    <m/>
    <x v="0"/>
    <m/>
    <x v="2"/>
    <n v="100474696"/>
    <x v="0"/>
    <x v="0"/>
    <s v="Retenções Iur"/>
    <s v="ORI"/>
    <x v="0"/>
    <s v="RIUR"/>
    <x v="0"/>
    <x v="0"/>
    <x v="0"/>
    <x v="0"/>
    <x v="0"/>
    <x v="0"/>
    <x v="0"/>
    <x v="0"/>
    <x v="0"/>
    <x v="0"/>
    <x v="0"/>
    <s v="Retenções Iur"/>
    <x v="0"/>
    <x v="0"/>
    <x v="0"/>
    <x v="0"/>
    <x v="2"/>
    <x v="0"/>
    <x v="0"/>
    <s v="000000"/>
    <x v="0"/>
    <x v="1"/>
    <x v="0"/>
    <x v="0"/>
    <s v="RETENCAO OT"/>
  </r>
  <r>
    <x v="0"/>
    <n v="0"/>
    <n v="0"/>
    <n v="0"/>
    <n v="10109"/>
    <x v="4569"/>
    <x v="0"/>
    <x v="1"/>
    <x v="0"/>
    <s v="80.02.01"/>
    <x v="2"/>
    <x v="2"/>
    <x v="2"/>
    <s v="Retenções Iur"/>
    <s v="80.02.01"/>
    <s v="Retenções Iur"/>
    <s v="80.02.01"/>
    <x v="2"/>
    <x v="0"/>
    <x v="2"/>
    <x v="0"/>
    <x v="1"/>
    <x v="2"/>
    <x v="1"/>
    <x v="0"/>
    <x v="0"/>
    <s v="2023-01-23"/>
    <x v="0"/>
    <n v="10109"/>
    <x v="0"/>
    <m/>
    <x v="0"/>
    <m/>
    <x v="2"/>
    <n v="100474696"/>
    <x v="0"/>
    <x v="0"/>
    <s v="Retenções Iur"/>
    <s v="ORI"/>
    <x v="0"/>
    <s v="RIUR"/>
    <x v="0"/>
    <x v="0"/>
    <x v="0"/>
    <x v="0"/>
    <x v="0"/>
    <x v="0"/>
    <x v="0"/>
    <x v="0"/>
    <x v="0"/>
    <x v="0"/>
    <x v="0"/>
    <s v="Retenções Iur"/>
    <x v="0"/>
    <x v="0"/>
    <x v="0"/>
    <x v="0"/>
    <x v="2"/>
    <x v="0"/>
    <x v="0"/>
    <s v="000000"/>
    <x v="0"/>
    <x v="1"/>
    <x v="0"/>
    <x v="0"/>
    <s v="RETENCAO OT"/>
  </r>
  <r>
    <x v="0"/>
    <n v="0"/>
    <n v="0"/>
    <n v="0"/>
    <n v="30000"/>
    <x v="4570"/>
    <x v="0"/>
    <x v="0"/>
    <x v="0"/>
    <s v="01.25.04.22"/>
    <x v="17"/>
    <x v="1"/>
    <x v="1"/>
    <s v="Cultura"/>
    <s v="01.25.04"/>
    <s v="Cultura"/>
    <s v="01.25.04"/>
    <x v="21"/>
    <x v="0"/>
    <x v="5"/>
    <x v="8"/>
    <x v="0"/>
    <x v="1"/>
    <x v="0"/>
    <x v="0"/>
    <x v="1"/>
    <s v="2023-02-17"/>
    <x v="0"/>
    <n v="30000"/>
    <x v="0"/>
    <m/>
    <x v="0"/>
    <m/>
    <x v="10"/>
    <n v="100477243"/>
    <x v="0"/>
    <x v="0"/>
    <s v="Atividades culturais e promoção da cultura no Concelho"/>
    <s v="ORI"/>
    <x v="0"/>
    <s v="ACPCC"/>
    <x v="0"/>
    <x v="0"/>
    <x v="0"/>
    <x v="0"/>
    <x v="0"/>
    <x v="0"/>
    <x v="0"/>
    <x v="0"/>
    <x v="0"/>
    <x v="0"/>
    <x v="0"/>
    <s v="Atividades culturais e promoção da cultura no Concelho"/>
    <x v="0"/>
    <x v="0"/>
    <x v="0"/>
    <x v="0"/>
    <x v="1"/>
    <x v="0"/>
    <x v="0"/>
    <s v="000000"/>
    <x v="0"/>
    <x v="0"/>
    <x v="0"/>
    <x v="0"/>
    <s v="liquidação da fatura a favor de Penção Gonçalves, referente a almoços servidos, conforme anexo."/>
  </r>
  <r>
    <x v="0"/>
    <n v="0"/>
    <n v="0"/>
    <n v="0"/>
    <n v="44060"/>
    <x v="4571"/>
    <x v="0"/>
    <x v="0"/>
    <x v="0"/>
    <s v="03.16.15"/>
    <x v="0"/>
    <x v="0"/>
    <x v="0"/>
    <s v="Direção Financeira"/>
    <s v="03.16.15"/>
    <s v="Direção Financeira"/>
    <s v="03.16.15"/>
    <x v="76"/>
    <x v="0"/>
    <x v="5"/>
    <x v="20"/>
    <x v="0"/>
    <x v="0"/>
    <x v="0"/>
    <x v="0"/>
    <x v="1"/>
    <s v="2023-02-28"/>
    <x v="0"/>
    <n v="44060"/>
    <x v="0"/>
    <m/>
    <x v="0"/>
    <m/>
    <x v="489"/>
    <n v="100475508"/>
    <x v="0"/>
    <x v="0"/>
    <s v="Direção Financeira"/>
    <s v="ORI"/>
    <x v="0"/>
    <m/>
    <x v="0"/>
    <x v="0"/>
    <x v="0"/>
    <x v="0"/>
    <x v="0"/>
    <x v="0"/>
    <x v="0"/>
    <x v="0"/>
    <x v="0"/>
    <x v="0"/>
    <x v="0"/>
    <s v="Direção Financeira"/>
    <x v="0"/>
    <x v="0"/>
    <x v="0"/>
    <x v="0"/>
    <x v="0"/>
    <x v="0"/>
    <x v="0"/>
    <s v="000000"/>
    <x v="0"/>
    <x v="0"/>
    <x v="0"/>
    <x v="0"/>
    <s v="Pagamento da 1ª prestação de indemnização, a favor do Sr. Gilberto Lopes Furtado, conforme proposta em anexo."/>
  </r>
  <r>
    <x v="0"/>
    <n v="0"/>
    <n v="0"/>
    <n v="0"/>
    <n v="694522"/>
    <x v="4572"/>
    <x v="0"/>
    <x v="0"/>
    <x v="0"/>
    <s v="03.16.15"/>
    <x v="0"/>
    <x v="0"/>
    <x v="0"/>
    <s v="Direção Financeira"/>
    <s v="03.16.15"/>
    <s v="Direção Financeira"/>
    <s v="03.16.15"/>
    <x v="77"/>
    <x v="0"/>
    <x v="0"/>
    <x v="0"/>
    <x v="0"/>
    <x v="0"/>
    <x v="0"/>
    <x v="0"/>
    <x v="2"/>
    <s v="2023-03-01"/>
    <x v="0"/>
    <n v="694522"/>
    <x v="0"/>
    <m/>
    <x v="0"/>
    <m/>
    <x v="9"/>
    <n v="100392190"/>
    <x v="0"/>
    <x v="0"/>
    <s v="Direção Financeira"/>
    <s v="ORI"/>
    <x v="0"/>
    <m/>
    <x v="0"/>
    <x v="0"/>
    <x v="0"/>
    <x v="0"/>
    <x v="0"/>
    <x v="0"/>
    <x v="0"/>
    <x v="0"/>
    <x v="0"/>
    <x v="0"/>
    <x v="0"/>
    <s v="Direção Financeira"/>
    <x v="0"/>
    <x v="0"/>
    <x v="0"/>
    <x v="0"/>
    <x v="0"/>
    <x v="0"/>
    <x v="0"/>
    <s v="000000"/>
    <x v="0"/>
    <x v="0"/>
    <x v="0"/>
    <x v="0"/>
    <s v="Comparticipação da CMSM com 15% dos descontos de previdência social efetuada nos salários dos funcionários em regime novo, Aposentados e Pensionista a favor da INPS referente a Fevereiro de 2023 conforme documentos anexos.  "/>
  </r>
  <r>
    <x v="0"/>
    <n v="0"/>
    <n v="0"/>
    <n v="0"/>
    <n v="1400"/>
    <x v="4573"/>
    <x v="0"/>
    <x v="0"/>
    <x v="0"/>
    <s v="03.16.15"/>
    <x v="0"/>
    <x v="0"/>
    <x v="0"/>
    <s v="Direção Financeira"/>
    <s v="03.16.15"/>
    <s v="Direção Financeira"/>
    <s v="03.16.15"/>
    <x v="19"/>
    <x v="0"/>
    <x v="0"/>
    <x v="7"/>
    <x v="0"/>
    <x v="0"/>
    <x v="0"/>
    <x v="0"/>
    <x v="2"/>
    <s v="2023-03-21"/>
    <x v="0"/>
    <n v="1400"/>
    <x v="0"/>
    <m/>
    <x v="0"/>
    <m/>
    <x v="28"/>
    <n v="100458633"/>
    <x v="0"/>
    <x v="0"/>
    <s v="Direção Financeira"/>
    <s v="ORI"/>
    <x v="0"/>
    <m/>
    <x v="0"/>
    <x v="0"/>
    <x v="0"/>
    <x v="0"/>
    <x v="0"/>
    <x v="0"/>
    <x v="0"/>
    <x v="0"/>
    <x v="0"/>
    <x v="0"/>
    <x v="0"/>
    <s v="Direção Financeira"/>
    <x v="0"/>
    <x v="0"/>
    <x v="0"/>
    <x v="0"/>
    <x v="0"/>
    <x v="0"/>
    <x v="0"/>
    <s v="000000"/>
    <x v="0"/>
    <x v="0"/>
    <x v="0"/>
    <x v="0"/>
    <s v="Pagamento de ajuda de custo, conforme guia em anexo."/>
  </r>
  <r>
    <x v="0"/>
    <n v="0"/>
    <n v="0"/>
    <n v="0"/>
    <n v="1400"/>
    <x v="4574"/>
    <x v="0"/>
    <x v="0"/>
    <x v="0"/>
    <s v="03.16.17"/>
    <x v="53"/>
    <x v="0"/>
    <x v="0"/>
    <s v="Direção Proteção Civil"/>
    <s v="03.16.17"/>
    <s v="Direção Proteção Civil"/>
    <s v="03.16.17"/>
    <x v="19"/>
    <x v="0"/>
    <x v="0"/>
    <x v="7"/>
    <x v="0"/>
    <x v="0"/>
    <x v="0"/>
    <x v="0"/>
    <x v="2"/>
    <s v="2023-03-21"/>
    <x v="0"/>
    <n v="1400"/>
    <x v="0"/>
    <m/>
    <x v="0"/>
    <m/>
    <x v="183"/>
    <n v="100476021"/>
    <x v="0"/>
    <x v="0"/>
    <s v="Direção Proteção Civil"/>
    <s v="ORI"/>
    <x v="0"/>
    <m/>
    <x v="0"/>
    <x v="0"/>
    <x v="0"/>
    <x v="0"/>
    <x v="0"/>
    <x v="0"/>
    <x v="0"/>
    <x v="0"/>
    <x v="0"/>
    <x v="0"/>
    <x v="0"/>
    <s v="Direção Proteção Civil"/>
    <x v="0"/>
    <x v="0"/>
    <x v="0"/>
    <x v="0"/>
    <x v="0"/>
    <x v="0"/>
    <x v="0"/>
    <s v="000000"/>
    <x v="0"/>
    <x v="0"/>
    <x v="0"/>
    <x v="0"/>
    <s v="Pagamento de ajuda de custo, conforme guia em anexo. "/>
  </r>
  <r>
    <x v="0"/>
    <n v="0"/>
    <n v="0"/>
    <n v="0"/>
    <n v="38843"/>
    <x v="4575"/>
    <x v="0"/>
    <x v="1"/>
    <x v="0"/>
    <s v="80.02.01"/>
    <x v="2"/>
    <x v="2"/>
    <x v="2"/>
    <s v="Retenções Iur"/>
    <s v="80.02.01"/>
    <s v="Retenções Iur"/>
    <s v="80.02.01"/>
    <x v="2"/>
    <x v="0"/>
    <x v="2"/>
    <x v="0"/>
    <x v="1"/>
    <x v="2"/>
    <x v="1"/>
    <x v="0"/>
    <x v="2"/>
    <s v="2023-03-22"/>
    <x v="0"/>
    <n v="38843"/>
    <x v="0"/>
    <m/>
    <x v="0"/>
    <m/>
    <x v="2"/>
    <n v="100474696"/>
    <x v="0"/>
    <x v="0"/>
    <s v="Retenções Iur"/>
    <s v="ORI"/>
    <x v="0"/>
    <s v="RIUR"/>
    <x v="0"/>
    <x v="0"/>
    <x v="0"/>
    <x v="0"/>
    <x v="0"/>
    <x v="0"/>
    <x v="0"/>
    <x v="0"/>
    <x v="0"/>
    <x v="0"/>
    <x v="0"/>
    <s v="Retenções Iur"/>
    <x v="0"/>
    <x v="0"/>
    <x v="0"/>
    <x v="0"/>
    <x v="2"/>
    <x v="0"/>
    <x v="0"/>
    <s v="000000"/>
    <x v="0"/>
    <x v="1"/>
    <x v="0"/>
    <x v="0"/>
    <s v="RETENCAO OT"/>
  </r>
  <r>
    <x v="0"/>
    <n v="0"/>
    <n v="0"/>
    <n v="0"/>
    <n v="9000"/>
    <x v="4576"/>
    <x v="0"/>
    <x v="1"/>
    <x v="0"/>
    <s v="80.02.10.03"/>
    <x v="40"/>
    <x v="2"/>
    <x v="2"/>
    <s v="Outros"/>
    <s v="80.02.10"/>
    <s v="Outros"/>
    <s v="80.02.10"/>
    <x v="58"/>
    <x v="0"/>
    <x v="2"/>
    <x v="0"/>
    <x v="1"/>
    <x v="2"/>
    <x v="1"/>
    <x v="0"/>
    <x v="2"/>
    <s v="2023-03-22"/>
    <x v="0"/>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4577"/>
    <x v="0"/>
    <x v="1"/>
    <x v="0"/>
    <s v="80.02.10.01"/>
    <x v="6"/>
    <x v="2"/>
    <x v="2"/>
    <s v="Outros"/>
    <s v="80.02.10"/>
    <s v="Outros"/>
    <s v="80.02.10"/>
    <x v="12"/>
    <x v="0"/>
    <x v="2"/>
    <x v="0"/>
    <x v="1"/>
    <x v="2"/>
    <x v="1"/>
    <x v="0"/>
    <x v="2"/>
    <s v="2023-03-22"/>
    <x v="0"/>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4578"/>
    <x v="0"/>
    <x v="1"/>
    <x v="0"/>
    <s v="80.02.10.24"/>
    <x v="38"/>
    <x v="2"/>
    <x v="2"/>
    <s v="Outros"/>
    <s v="80.02.10"/>
    <s v="Outros"/>
    <s v="80.02.10"/>
    <x v="13"/>
    <x v="0"/>
    <x v="2"/>
    <x v="0"/>
    <x v="1"/>
    <x v="2"/>
    <x v="1"/>
    <x v="0"/>
    <x v="2"/>
    <s v="2023-03-22"/>
    <x v="0"/>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20655"/>
    <x v="4579"/>
    <x v="0"/>
    <x v="1"/>
    <x v="0"/>
    <s v="80.02.10.26"/>
    <x v="3"/>
    <x v="2"/>
    <x v="2"/>
    <s v="Outros"/>
    <s v="80.02.10"/>
    <s v="Outros"/>
    <s v="80.02.10"/>
    <x v="3"/>
    <x v="0"/>
    <x v="2"/>
    <x v="2"/>
    <x v="1"/>
    <x v="2"/>
    <x v="1"/>
    <x v="0"/>
    <x v="2"/>
    <s v="2023-03-22"/>
    <x v="0"/>
    <n v="20655"/>
    <x v="0"/>
    <m/>
    <x v="0"/>
    <m/>
    <x v="3"/>
    <n v="100479277"/>
    <x v="0"/>
    <x v="0"/>
    <s v="Retenção Sansung"/>
    <s v="ORI"/>
    <x v="0"/>
    <s v="RS"/>
    <x v="0"/>
    <x v="0"/>
    <x v="0"/>
    <x v="0"/>
    <x v="0"/>
    <x v="0"/>
    <x v="0"/>
    <x v="0"/>
    <x v="0"/>
    <x v="0"/>
    <x v="0"/>
    <s v="Retenção Sansung"/>
    <x v="0"/>
    <x v="0"/>
    <x v="0"/>
    <x v="0"/>
    <x v="2"/>
    <x v="0"/>
    <x v="0"/>
    <s v="000000"/>
    <x v="0"/>
    <x v="1"/>
    <x v="0"/>
    <x v="0"/>
    <s v="RETENCAO OT"/>
  </r>
  <r>
    <x v="0"/>
    <n v="0"/>
    <n v="0"/>
    <n v="0"/>
    <n v="20000"/>
    <x v="4580"/>
    <x v="0"/>
    <x v="0"/>
    <x v="0"/>
    <s v="03.16.01"/>
    <x v="14"/>
    <x v="0"/>
    <x v="0"/>
    <s v="Assembleia Municipal"/>
    <s v="03.16.01"/>
    <s v="Assembleia Municipal"/>
    <s v="03.16.01"/>
    <x v="19"/>
    <x v="0"/>
    <x v="0"/>
    <x v="7"/>
    <x v="0"/>
    <x v="0"/>
    <x v="0"/>
    <x v="0"/>
    <x v="3"/>
    <s v="2023-04-14"/>
    <x v="1"/>
    <n v="20000"/>
    <x v="0"/>
    <m/>
    <x v="0"/>
    <m/>
    <x v="254"/>
    <n v="100475618"/>
    <x v="0"/>
    <x v="0"/>
    <s v="Assembleia Municipal"/>
    <s v="ORI"/>
    <x v="0"/>
    <s v="AM"/>
    <x v="0"/>
    <x v="0"/>
    <x v="0"/>
    <x v="0"/>
    <x v="0"/>
    <x v="0"/>
    <x v="0"/>
    <x v="0"/>
    <x v="0"/>
    <x v="0"/>
    <x v="0"/>
    <s v="Assembleia Municipal"/>
    <x v="0"/>
    <x v="0"/>
    <x v="0"/>
    <x v="0"/>
    <x v="0"/>
    <x v="0"/>
    <x v="0"/>
    <s v="000000"/>
    <x v="0"/>
    <x v="0"/>
    <x v="0"/>
    <x v="0"/>
    <s v="Pagamento de ajuda de custo, a favor do Sr. Juvenal Cardoso, pela sua deslocação a ilha de São Vicente, em missão de serviço, conforme proposta em anexo."/>
  </r>
  <r>
    <x v="2"/>
    <n v="0"/>
    <n v="0"/>
    <n v="0"/>
    <n v="200592"/>
    <x v="4581"/>
    <x v="0"/>
    <x v="0"/>
    <x v="0"/>
    <s v="03.16.15"/>
    <x v="0"/>
    <x v="0"/>
    <x v="0"/>
    <s v="Direção Financeira"/>
    <s v="03.16.15"/>
    <s v="Direção Financeira"/>
    <s v="03.16.15"/>
    <x v="47"/>
    <x v="0"/>
    <x v="0"/>
    <x v="0"/>
    <x v="0"/>
    <x v="0"/>
    <x v="2"/>
    <x v="0"/>
    <x v="2"/>
    <s v="2023-03-29"/>
    <x v="0"/>
    <n v="200592"/>
    <x v="0"/>
    <m/>
    <x v="0"/>
    <m/>
    <x v="47"/>
    <n v="100391960"/>
    <x v="0"/>
    <x v="0"/>
    <s v="Direção Financeira"/>
    <s v="ORI"/>
    <x v="0"/>
    <m/>
    <x v="0"/>
    <x v="0"/>
    <x v="0"/>
    <x v="0"/>
    <x v="0"/>
    <x v="0"/>
    <x v="0"/>
    <x v="0"/>
    <x v="0"/>
    <x v="0"/>
    <x v="0"/>
    <s v="Direção Financeira"/>
    <x v="0"/>
    <x v="0"/>
    <x v="0"/>
    <x v="0"/>
    <x v="0"/>
    <x v="0"/>
    <x v="0"/>
    <s v="000000"/>
    <x v="0"/>
    <x v="0"/>
    <x v="0"/>
    <x v="0"/>
    <s v="Depesa referente a pagamento da divida a favor de CV Telecom, confrome documento em anexo."/>
  </r>
  <r>
    <x v="0"/>
    <n v="0"/>
    <n v="0"/>
    <n v="0"/>
    <n v="147035"/>
    <x v="4582"/>
    <x v="0"/>
    <x v="0"/>
    <x v="0"/>
    <s v="03.16.15"/>
    <x v="0"/>
    <x v="0"/>
    <x v="0"/>
    <s v="Direção Financeira"/>
    <s v="03.16.15"/>
    <s v="Direção Financeira"/>
    <s v="03.16.15"/>
    <x v="39"/>
    <x v="0"/>
    <x v="0"/>
    <x v="7"/>
    <x v="0"/>
    <x v="0"/>
    <x v="0"/>
    <x v="0"/>
    <x v="3"/>
    <s v="2023-04-27"/>
    <x v="1"/>
    <n v="147035"/>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abril 2023, conforme contratos em anexo. "/>
  </r>
  <r>
    <x v="0"/>
    <n v="0"/>
    <n v="0"/>
    <n v="0"/>
    <n v="19320"/>
    <x v="4582"/>
    <x v="0"/>
    <x v="0"/>
    <x v="0"/>
    <s v="03.16.15"/>
    <x v="0"/>
    <x v="0"/>
    <x v="0"/>
    <s v="Direção Financeira"/>
    <s v="03.16.15"/>
    <s v="Direção Financeira"/>
    <s v="03.16.15"/>
    <x v="39"/>
    <x v="0"/>
    <x v="0"/>
    <x v="7"/>
    <x v="0"/>
    <x v="0"/>
    <x v="0"/>
    <x v="0"/>
    <x v="3"/>
    <s v="2023-04-27"/>
    <x v="1"/>
    <n v="19320"/>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abril 2023, conforme contratos em anexo. "/>
  </r>
  <r>
    <x v="0"/>
    <n v="0"/>
    <n v="0"/>
    <n v="0"/>
    <n v="813842"/>
    <x v="4582"/>
    <x v="0"/>
    <x v="0"/>
    <x v="0"/>
    <s v="03.16.15"/>
    <x v="0"/>
    <x v="0"/>
    <x v="0"/>
    <s v="Direção Financeira"/>
    <s v="03.16.15"/>
    <s v="Direção Financeira"/>
    <s v="03.16.15"/>
    <x v="39"/>
    <x v="0"/>
    <x v="0"/>
    <x v="7"/>
    <x v="0"/>
    <x v="0"/>
    <x v="0"/>
    <x v="0"/>
    <x v="3"/>
    <s v="2023-04-27"/>
    <x v="1"/>
    <n v="813842"/>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abril 2023, conforme contratos em anexo. "/>
  </r>
  <r>
    <x v="0"/>
    <n v="0"/>
    <n v="0"/>
    <n v="0"/>
    <n v="3000"/>
    <x v="4583"/>
    <x v="0"/>
    <x v="0"/>
    <x v="0"/>
    <s v="03.16.16"/>
    <x v="22"/>
    <x v="0"/>
    <x v="0"/>
    <s v="Direção Ambiente e Saneamento "/>
    <s v="03.16.16"/>
    <s v="Direção Ambiente e Saneamento "/>
    <s v="03.16.16"/>
    <x v="19"/>
    <x v="0"/>
    <x v="0"/>
    <x v="7"/>
    <x v="0"/>
    <x v="0"/>
    <x v="0"/>
    <x v="0"/>
    <x v="5"/>
    <s v="2023-05-03"/>
    <x v="1"/>
    <n v="3000"/>
    <x v="0"/>
    <m/>
    <x v="0"/>
    <m/>
    <x v="490"/>
    <n v="100206594"/>
    <x v="0"/>
    <x v="0"/>
    <s v="Direção Ambiente e Saneamento "/>
    <s v="ORI"/>
    <x v="0"/>
    <m/>
    <x v="0"/>
    <x v="0"/>
    <x v="0"/>
    <x v="0"/>
    <x v="0"/>
    <x v="0"/>
    <x v="0"/>
    <x v="0"/>
    <x v="0"/>
    <x v="0"/>
    <x v="0"/>
    <s v="Direção Ambiente e Saneamento "/>
    <x v="0"/>
    <x v="0"/>
    <x v="0"/>
    <x v="0"/>
    <x v="0"/>
    <x v="0"/>
    <x v="0"/>
    <s v="000865"/>
    <x v="0"/>
    <x v="0"/>
    <x v="0"/>
    <x v="0"/>
    <s v="Ajuda de custo a favor da Srª. Ermelinda Varela, pela sua deslocação á cidade da Praia, em missão do serviço,no dia 27 de abril de 2023, conforme anexo."/>
  </r>
  <r>
    <x v="0"/>
    <n v="0"/>
    <n v="0"/>
    <n v="0"/>
    <n v="30000"/>
    <x v="4584"/>
    <x v="0"/>
    <x v="0"/>
    <x v="0"/>
    <s v="03.16.15"/>
    <x v="0"/>
    <x v="0"/>
    <x v="0"/>
    <s v="Direção Financeira"/>
    <s v="03.16.15"/>
    <s v="Direção Financeira"/>
    <s v="03.16.15"/>
    <x v="15"/>
    <x v="0"/>
    <x v="0"/>
    <x v="0"/>
    <x v="0"/>
    <x v="0"/>
    <x v="0"/>
    <x v="0"/>
    <x v="5"/>
    <s v="2023-05-03"/>
    <x v="1"/>
    <n v="30000"/>
    <x v="0"/>
    <m/>
    <x v="0"/>
    <m/>
    <x v="491"/>
    <n v="100479480"/>
    <x v="0"/>
    <x v="0"/>
    <s v="Direção Financeira"/>
    <s v="ORI"/>
    <x v="0"/>
    <m/>
    <x v="0"/>
    <x v="0"/>
    <x v="0"/>
    <x v="0"/>
    <x v="0"/>
    <x v="0"/>
    <x v="0"/>
    <x v="0"/>
    <x v="0"/>
    <x v="0"/>
    <x v="0"/>
    <s v="Direção Financeira"/>
    <x v="0"/>
    <x v="0"/>
    <x v="0"/>
    <x v="0"/>
    <x v="0"/>
    <x v="0"/>
    <x v="0"/>
    <s v="000000"/>
    <x v="0"/>
    <x v="0"/>
    <x v="0"/>
    <x v="0"/>
    <s v="Pagamento á Bettenfrio Lda, pela aquisição de 10 kl de gás para a manutenção do ar condicionado da CMSM, conforme anexo."/>
  </r>
  <r>
    <x v="2"/>
    <n v="0"/>
    <n v="0"/>
    <n v="0"/>
    <n v="45715"/>
    <x v="4585"/>
    <x v="0"/>
    <x v="0"/>
    <x v="0"/>
    <s v="01.25.02.23"/>
    <x v="12"/>
    <x v="1"/>
    <x v="1"/>
    <s v="desporto"/>
    <s v="01.25.02"/>
    <s v="desporto"/>
    <s v="01.25.02"/>
    <x v="18"/>
    <x v="0"/>
    <x v="0"/>
    <x v="0"/>
    <x v="0"/>
    <x v="1"/>
    <x v="2"/>
    <x v="0"/>
    <x v="4"/>
    <s v="2023-06-21"/>
    <x v="1"/>
    <n v="45715"/>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R &amp; C Distribuição Lda, para aquisição de 08 troféus e 36 medalhas a serem entregues aos finalistas do torneio de futsal realizado na localidade de Ponta Verde, conforme anexo."/>
  </r>
  <r>
    <x v="0"/>
    <n v="0"/>
    <n v="0"/>
    <n v="0"/>
    <n v="1000"/>
    <x v="4586"/>
    <x v="0"/>
    <x v="0"/>
    <x v="0"/>
    <s v="03.16.23"/>
    <x v="20"/>
    <x v="0"/>
    <x v="0"/>
    <s v="Direção da Educação, Formação Profissional, Emprego"/>
    <s v="03.16.23"/>
    <s v="Direção da Educação, Formação Profissional, Emprego"/>
    <s v="03.16.23"/>
    <x v="19"/>
    <x v="0"/>
    <x v="0"/>
    <x v="7"/>
    <x v="0"/>
    <x v="0"/>
    <x v="0"/>
    <x v="0"/>
    <x v="4"/>
    <s v="2023-06-05"/>
    <x v="1"/>
    <n v="1000"/>
    <x v="0"/>
    <m/>
    <x v="0"/>
    <m/>
    <x v="492"/>
    <n v="100055916"/>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o Sr. Francisco Gomes Cardoso, pela sua deslocação á Santa Cruz, em missão do serviço, no dia 04 de junho 2023, conforme anexo."/>
  </r>
  <r>
    <x v="0"/>
    <n v="0"/>
    <n v="0"/>
    <n v="0"/>
    <n v="3600"/>
    <x v="4587"/>
    <x v="0"/>
    <x v="0"/>
    <x v="0"/>
    <s v="03.16.02"/>
    <x v="9"/>
    <x v="0"/>
    <x v="0"/>
    <s v="Gabinete do Presidente"/>
    <s v="03.16.02"/>
    <s v="Gabinete do Presidente"/>
    <s v="03.16.02"/>
    <x v="19"/>
    <x v="0"/>
    <x v="0"/>
    <x v="7"/>
    <x v="0"/>
    <x v="0"/>
    <x v="0"/>
    <x v="0"/>
    <x v="6"/>
    <s v="2023-07-25"/>
    <x v="2"/>
    <n v="3600"/>
    <x v="0"/>
    <m/>
    <x v="0"/>
    <m/>
    <x v="182"/>
    <n v="100478720"/>
    <x v="0"/>
    <x v="0"/>
    <s v="Gabinete do Presidente"/>
    <s v="ORI"/>
    <x v="0"/>
    <m/>
    <x v="0"/>
    <x v="0"/>
    <x v="0"/>
    <x v="0"/>
    <x v="0"/>
    <x v="0"/>
    <x v="0"/>
    <x v="0"/>
    <x v="0"/>
    <x v="0"/>
    <x v="0"/>
    <s v="Gabinete do Presidente"/>
    <x v="0"/>
    <x v="0"/>
    <x v="0"/>
    <x v="0"/>
    <x v="0"/>
    <x v="0"/>
    <x v="0"/>
    <s v="000000"/>
    <x v="0"/>
    <x v="0"/>
    <x v="0"/>
    <x v="0"/>
    <s v="Ajuda de custo a favor do senhor Moiseis Landim pela sua deslocação em missão de serviço a cidade da Praia nos dia 10 e11 de julho de 2023, conforme justificativo em anexo.  "/>
  </r>
  <r>
    <x v="0"/>
    <n v="0"/>
    <n v="0"/>
    <n v="0"/>
    <n v="13750"/>
    <x v="4588"/>
    <x v="0"/>
    <x v="0"/>
    <x v="0"/>
    <s v="01.25.01.10"/>
    <x v="11"/>
    <x v="1"/>
    <x v="1"/>
    <s v="Educação"/>
    <s v="01.25.01"/>
    <s v="Educação"/>
    <s v="01.25.01"/>
    <x v="21"/>
    <x v="0"/>
    <x v="5"/>
    <x v="8"/>
    <x v="0"/>
    <x v="1"/>
    <x v="0"/>
    <x v="0"/>
    <x v="6"/>
    <s v="2023-07-25"/>
    <x v="2"/>
    <n v="13750"/>
    <x v="0"/>
    <m/>
    <x v="0"/>
    <m/>
    <x v="493"/>
    <n v="100479514"/>
    <x v="0"/>
    <x v="0"/>
    <s v="Transporte escolar"/>
    <s v="ORI"/>
    <x v="0"/>
    <m/>
    <x v="0"/>
    <x v="0"/>
    <x v="0"/>
    <x v="0"/>
    <x v="0"/>
    <x v="0"/>
    <x v="0"/>
    <x v="0"/>
    <x v="0"/>
    <x v="0"/>
    <x v="0"/>
    <s v="Transporte escolar"/>
    <x v="0"/>
    <x v="0"/>
    <x v="0"/>
    <x v="0"/>
    <x v="1"/>
    <x v="0"/>
    <x v="0"/>
    <s v="099999"/>
    <x v="0"/>
    <x v="0"/>
    <x v="0"/>
    <x v="0"/>
    <s v="Pagamento a favor da Neny Cars, pela aquisição de serviço de manutenção da viatura ST-77-QP afeto aos transporte escolar da CMSM, conforme anexo.  "/>
  </r>
  <r>
    <x v="0"/>
    <n v="0"/>
    <n v="0"/>
    <n v="0"/>
    <n v="600"/>
    <x v="4589"/>
    <x v="0"/>
    <x v="0"/>
    <x v="0"/>
    <s v="03.16.15"/>
    <x v="0"/>
    <x v="0"/>
    <x v="0"/>
    <s v="Direção Financeira"/>
    <s v="03.16.15"/>
    <s v="Direção Financeira"/>
    <s v="03.16.15"/>
    <x v="66"/>
    <x v="0"/>
    <x v="0"/>
    <x v="7"/>
    <x v="0"/>
    <x v="0"/>
    <x v="0"/>
    <x v="0"/>
    <x v="7"/>
    <s v="2023-08-08"/>
    <x v="2"/>
    <n v="600"/>
    <x v="0"/>
    <m/>
    <x v="0"/>
    <m/>
    <x v="2"/>
    <n v="100474696"/>
    <x v="0"/>
    <x v="2"/>
    <s v="Direção Financeira"/>
    <s v="ORI"/>
    <x v="0"/>
    <m/>
    <x v="0"/>
    <x v="0"/>
    <x v="0"/>
    <x v="0"/>
    <x v="0"/>
    <x v="0"/>
    <x v="0"/>
    <x v="0"/>
    <x v="0"/>
    <x v="0"/>
    <x v="0"/>
    <s v="Direção Financeira"/>
    <x v="0"/>
    <x v="0"/>
    <x v="0"/>
    <x v="0"/>
    <x v="0"/>
    <x v="0"/>
    <x v="0"/>
    <s v="000000"/>
    <x v="0"/>
    <x v="0"/>
    <x v="2"/>
    <x v="0"/>
    <s v="Pagamento a favor do Sr. Alípio Cardoso Silva, referente a manutenção das torneiras, no espaço jovem,casa das artes e biblioteca, conforme anexo."/>
  </r>
  <r>
    <x v="0"/>
    <n v="0"/>
    <n v="0"/>
    <n v="0"/>
    <n v="3400"/>
    <x v="4589"/>
    <x v="0"/>
    <x v="0"/>
    <x v="0"/>
    <s v="03.16.15"/>
    <x v="0"/>
    <x v="0"/>
    <x v="0"/>
    <s v="Direção Financeira"/>
    <s v="03.16.15"/>
    <s v="Direção Financeira"/>
    <s v="03.16.15"/>
    <x v="66"/>
    <x v="0"/>
    <x v="0"/>
    <x v="7"/>
    <x v="0"/>
    <x v="0"/>
    <x v="0"/>
    <x v="0"/>
    <x v="7"/>
    <s v="2023-08-08"/>
    <x v="2"/>
    <n v="3400"/>
    <x v="0"/>
    <m/>
    <x v="0"/>
    <m/>
    <x v="494"/>
    <n v="100479524"/>
    <x v="0"/>
    <x v="0"/>
    <s v="Direção Financeira"/>
    <s v="ORI"/>
    <x v="0"/>
    <m/>
    <x v="0"/>
    <x v="0"/>
    <x v="0"/>
    <x v="0"/>
    <x v="0"/>
    <x v="0"/>
    <x v="0"/>
    <x v="0"/>
    <x v="0"/>
    <x v="0"/>
    <x v="0"/>
    <s v="Direção Financeira"/>
    <x v="0"/>
    <x v="0"/>
    <x v="0"/>
    <x v="0"/>
    <x v="0"/>
    <x v="0"/>
    <x v="0"/>
    <s v="000000"/>
    <x v="0"/>
    <x v="0"/>
    <x v="0"/>
    <x v="0"/>
    <s v="Pagamento a favor do Sr. Alípio Cardoso Silva, referente a manutenção das torneiras, no espaço jovem,casa das artes e biblioteca, conforme anexo."/>
  </r>
  <r>
    <x v="0"/>
    <n v="0"/>
    <n v="0"/>
    <n v="0"/>
    <n v="11650"/>
    <x v="4590"/>
    <x v="0"/>
    <x v="0"/>
    <x v="0"/>
    <s v="03.16.15"/>
    <x v="0"/>
    <x v="0"/>
    <x v="0"/>
    <s v="Direção Financeira"/>
    <s v="03.16.15"/>
    <s v="Direção Financeira"/>
    <s v="03.16.15"/>
    <x v="17"/>
    <x v="0"/>
    <x v="0"/>
    <x v="0"/>
    <x v="0"/>
    <x v="0"/>
    <x v="0"/>
    <x v="0"/>
    <x v="7"/>
    <s v="2023-08-11"/>
    <x v="2"/>
    <n v="11650"/>
    <x v="0"/>
    <m/>
    <x v="0"/>
    <m/>
    <x v="88"/>
    <n v="100479413"/>
    <x v="0"/>
    <x v="0"/>
    <s v="Direção Financeira"/>
    <s v="ORI"/>
    <x v="0"/>
    <m/>
    <x v="0"/>
    <x v="0"/>
    <x v="0"/>
    <x v="0"/>
    <x v="0"/>
    <x v="0"/>
    <x v="0"/>
    <x v="0"/>
    <x v="0"/>
    <x v="0"/>
    <x v="0"/>
    <s v="Direção Financeira"/>
    <x v="0"/>
    <x v="0"/>
    <x v="0"/>
    <x v="0"/>
    <x v="0"/>
    <x v="0"/>
    <x v="0"/>
    <s v="000000"/>
    <x v="0"/>
    <x v="0"/>
    <x v="0"/>
    <x v="0"/>
    <s v="Pagamento á Silvia Antunes, para aquisição de tinteiro, para o gabinete jurídico, conforme proposta e fatura em anexo."/>
  </r>
  <r>
    <x v="2"/>
    <n v="0"/>
    <n v="0"/>
    <n v="0"/>
    <n v="14800"/>
    <x v="4591"/>
    <x v="0"/>
    <x v="0"/>
    <x v="0"/>
    <s v="01.25.02.23"/>
    <x v="12"/>
    <x v="1"/>
    <x v="1"/>
    <s v="desporto"/>
    <s v="01.25.02"/>
    <s v="desporto"/>
    <s v="01.25.02"/>
    <x v="18"/>
    <x v="0"/>
    <x v="0"/>
    <x v="0"/>
    <x v="0"/>
    <x v="1"/>
    <x v="2"/>
    <x v="0"/>
    <x v="7"/>
    <s v="2023-08-11"/>
    <x v="2"/>
    <n v="1480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omércio Bar Janice Varela, referente refeições e refrigerante servidos a nossa seleção Masculino de Futebol na participação do torneio intermunicipal realizado em Santa Cruz, conforme proposta em anexo."/>
  </r>
  <r>
    <x v="2"/>
    <n v="0"/>
    <n v="0"/>
    <n v="0"/>
    <n v="1960143"/>
    <x v="4592"/>
    <x v="0"/>
    <x v="0"/>
    <x v="0"/>
    <s v="03.16.15"/>
    <x v="0"/>
    <x v="0"/>
    <x v="0"/>
    <s v="Direção Financeira"/>
    <s v="03.16.15"/>
    <s v="Direção Financeira"/>
    <s v="03.16.15"/>
    <x v="56"/>
    <x v="0"/>
    <x v="0"/>
    <x v="0"/>
    <x v="0"/>
    <x v="0"/>
    <x v="2"/>
    <x v="0"/>
    <x v="6"/>
    <s v="2023-07-31"/>
    <x v="2"/>
    <n v="1960143"/>
    <x v="0"/>
    <m/>
    <x v="0"/>
    <m/>
    <x v="8"/>
    <n v="100474914"/>
    <x v="0"/>
    <x v="0"/>
    <s v="Direção Financeira"/>
    <s v="ORI"/>
    <x v="0"/>
    <m/>
    <x v="0"/>
    <x v="0"/>
    <x v="0"/>
    <x v="0"/>
    <x v="0"/>
    <x v="0"/>
    <x v="0"/>
    <x v="0"/>
    <x v="0"/>
    <x v="0"/>
    <x v="0"/>
    <s v="Direção Financeira"/>
    <x v="0"/>
    <x v="0"/>
    <x v="0"/>
    <x v="0"/>
    <x v="0"/>
    <x v="0"/>
    <x v="0"/>
    <s v="099999"/>
    <x v="0"/>
    <x v="0"/>
    <x v="0"/>
    <x v="0"/>
    <s v="Despesas com amortização de empréstimos obtidos."/>
  </r>
  <r>
    <x v="0"/>
    <n v="0"/>
    <n v="0"/>
    <n v="0"/>
    <n v="520400"/>
    <x v="4593"/>
    <x v="0"/>
    <x v="0"/>
    <x v="0"/>
    <s v="01.27.04.10"/>
    <x v="13"/>
    <x v="4"/>
    <x v="5"/>
    <s v="Infra-Estruturas e Transportes"/>
    <s v="01.27.04"/>
    <s v="Infra-Estruturas e Transportes"/>
    <s v="01.27.04"/>
    <x v="21"/>
    <x v="0"/>
    <x v="5"/>
    <x v="8"/>
    <x v="0"/>
    <x v="1"/>
    <x v="0"/>
    <x v="0"/>
    <x v="11"/>
    <s v="2023-09-27"/>
    <x v="2"/>
    <n v="5204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mão- de- obra, a favor do pessoal empregue, conforme proposta em anexo."/>
  </r>
  <r>
    <x v="0"/>
    <n v="0"/>
    <n v="0"/>
    <n v="0"/>
    <n v="7060"/>
    <x v="4594"/>
    <x v="0"/>
    <x v="0"/>
    <x v="0"/>
    <s v="01.25.01.10"/>
    <x v="11"/>
    <x v="1"/>
    <x v="1"/>
    <s v="Educação"/>
    <s v="01.25.01"/>
    <s v="Educação"/>
    <s v="01.25.01"/>
    <x v="21"/>
    <x v="0"/>
    <x v="5"/>
    <x v="8"/>
    <x v="0"/>
    <x v="1"/>
    <x v="0"/>
    <x v="0"/>
    <x v="8"/>
    <s v="2023-10-03"/>
    <x v="3"/>
    <n v="7060"/>
    <x v="0"/>
    <m/>
    <x v="0"/>
    <m/>
    <x v="0"/>
    <n v="100476920"/>
    <x v="0"/>
    <x v="0"/>
    <s v="Transporte escolar"/>
    <s v="ORI"/>
    <x v="0"/>
    <m/>
    <x v="0"/>
    <x v="0"/>
    <x v="0"/>
    <x v="0"/>
    <x v="0"/>
    <x v="0"/>
    <x v="0"/>
    <x v="0"/>
    <x v="0"/>
    <x v="0"/>
    <x v="0"/>
    <s v="Transporte escolar"/>
    <x v="0"/>
    <x v="0"/>
    <x v="0"/>
    <x v="0"/>
    <x v="1"/>
    <x v="0"/>
    <x v="0"/>
    <s v="000000"/>
    <x v="0"/>
    <x v="0"/>
    <x v="0"/>
    <x v="0"/>
    <s v="Pagamento a favor da Felisberto Carvalho, pela aquisição de combustíveis destinados viatura afetos ao transporte escolar da CMSM, conforme anexo.  "/>
  </r>
  <r>
    <x v="2"/>
    <n v="0"/>
    <n v="0"/>
    <n v="0"/>
    <n v="37031"/>
    <x v="4595"/>
    <x v="0"/>
    <x v="0"/>
    <x v="0"/>
    <s v="01.26.02.07"/>
    <x v="28"/>
    <x v="5"/>
    <x v="6"/>
    <s v="Pesca"/>
    <s v="01.26.02"/>
    <s v="Pesca"/>
    <s v="01.26.02"/>
    <x v="20"/>
    <x v="0"/>
    <x v="0"/>
    <x v="0"/>
    <x v="0"/>
    <x v="1"/>
    <x v="2"/>
    <x v="0"/>
    <x v="8"/>
    <s v="2023-10-13"/>
    <x v="3"/>
    <n v="37031"/>
    <x v="0"/>
    <m/>
    <x v="0"/>
    <m/>
    <x v="0"/>
    <n v="100476920"/>
    <x v="0"/>
    <x v="0"/>
    <s v="Apoio para Aquisição de Materiais de Pescas e Botes"/>
    <s v="ORI"/>
    <x v="0"/>
    <m/>
    <x v="0"/>
    <x v="0"/>
    <x v="0"/>
    <x v="0"/>
    <x v="0"/>
    <x v="0"/>
    <x v="0"/>
    <x v="0"/>
    <x v="0"/>
    <x v="0"/>
    <x v="0"/>
    <s v="Apoio para Aquisição de Materiais de Pescas e Botes"/>
    <x v="0"/>
    <x v="0"/>
    <x v="0"/>
    <x v="0"/>
    <x v="1"/>
    <x v="0"/>
    <x v="0"/>
    <s v="000000"/>
    <x v="0"/>
    <x v="0"/>
    <x v="0"/>
    <x v="0"/>
    <s v="Pagamento a favor de Felisberto Carvalho, pela aquisição de combustíveis destinados as viaturas afetas as obras de construção do estaleiro naval, conforme anexo.  "/>
  </r>
  <r>
    <x v="2"/>
    <n v="0"/>
    <n v="0"/>
    <n v="0"/>
    <n v="50000"/>
    <x v="4596"/>
    <x v="0"/>
    <x v="0"/>
    <x v="0"/>
    <s v="01.27.06.72"/>
    <x v="31"/>
    <x v="4"/>
    <x v="5"/>
    <s v="Requalificação Urbana e habitação"/>
    <s v="01.27.06"/>
    <s v="Requalificação Urbana e habitação"/>
    <s v="01.27.06"/>
    <x v="18"/>
    <x v="0"/>
    <x v="0"/>
    <x v="0"/>
    <x v="0"/>
    <x v="1"/>
    <x v="2"/>
    <x v="0"/>
    <x v="9"/>
    <s v="2023-11-03"/>
    <x v="3"/>
    <n v="50000"/>
    <x v="0"/>
    <m/>
    <x v="0"/>
    <m/>
    <x v="118"/>
    <n v="100478706"/>
    <x v="0"/>
    <x v="0"/>
    <s v="Manutenção e Reabilitação de Edificios Municipais"/>
    <s v="ORI"/>
    <x v="0"/>
    <m/>
    <x v="0"/>
    <x v="0"/>
    <x v="0"/>
    <x v="0"/>
    <x v="0"/>
    <x v="0"/>
    <x v="0"/>
    <x v="0"/>
    <x v="0"/>
    <x v="0"/>
    <x v="0"/>
    <s v="Manutenção e Reabilitação de Edificios Municipais"/>
    <x v="0"/>
    <x v="0"/>
    <x v="0"/>
    <x v="0"/>
    <x v="1"/>
    <x v="0"/>
    <x v="0"/>
    <s v="000000"/>
    <x v="0"/>
    <x v="0"/>
    <x v="0"/>
    <x v="0"/>
    <s v="Pagamento prestação de serviço, referente a reabilitação espaço jovem em Ponta Verde, conforme anexo."/>
  </r>
  <r>
    <x v="2"/>
    <n v="0"/>
    <n v="0"/>
    <n v="0"/>
    <n v="59544"/>
    <x v="4597"/>
    <x v="0"/>
    <x v="0"/>
    <x v="0"/>
    <s v="03.16.15"/>
    <x v="0"/>
    <x v="0"/>
    <x v="0"/>
    <s v="Direção Financeira"/>
    <s v="03.16.15"/>
    <s v="Direção Financeira"/>
    <s v="03.16.15"/>
    <x v="47"/>
    <x v="0"/>
    <x v="0"/>
    <x v="0"/>
    <x v="0"/>
    <x v="0"/>
    <x v="2"/>
    <x v="0"/>
    <x v="9"/>
    <s v="2023-11-06"/>
    <x v="3"/>
    <n v="59544"/>
    <x v="0"/>
    <m/>
    <x v="0"/>
    <m/>
    <x v="214"/>
    <n v="100478962"/>
    <x v="0"/>
    <x v="0"/>
    <s v="Direção Financeira"/>
    <s v="ORI"/>
    <x v="0"/>
    <m/>
    <x v="0"/>
    <x v="0"/>
    <x v="0"/>
    <x v="0"/>
    <x v="0"/>
    <x v="0"/>
    <x v="0"/>
    <x v="0"/>
    <x v="0"/>
    <x v="0"/>
    <x v="0"/>
    <s v="Direção Financeira"/>
    <x v="0"/>
    <x v="0"/>
    <x v="0"/>
    <x v="0"/>
    <x v="0"/>
    <x v="0"/>
    <x v="0"/>
    <s v="000000"/>
    <x v="0"/>
    <x v="0"/>
    <x v="0"/>
    <x v="0"/>
    <s v="Transferências dos 1% a favor SIACSA dos descontos efetuado nos salários dos funcionários referente a mês de Janeiro de 2022 a Dezembro de 2022, conforme anexo.   "/>
  </r>
  <r>
    <x v="0"/>
    <n v="0"/>
    <n v="0"/>
    <n v="0"/>
    <n v="2980"/>
    <x v="4598"/>
    <x v="0"/>
    <x v="0"/>
    <x v="0"/>
    <s v="03.16.15"/>
    <x v="0"/>
    <x v="0"/>
    <x v="0"/>
    <s v="Direção Financeira"/>
    <s v="03.16.15"/>
    <s v="Direção Financeira"/>
    <s v="03.16.15"/>
    <x v="42"/>
    <x v="0"/>
    <x v="0"/>
    <x v="7"/>
    <x v="0"/>
    <x v="0"/>
    <x v="0"/>
    <x v="0"/>
    <x v="9"/>
    <s v="2023-11-08"/>
    <x v="3"/>
    <n v="2980"/>
    <x v="0"/>
    <m/>
    <x v="0"/>
    <m/>
    <x v="47"/>
    <n v="100391960"/>
    <x v="0"/>
    <x v="0"/>
    <s v="Direção Financeira"/>
    <s v="ORI"/>
    <x v="0"/>
    <m/>
    <x v="0"/>
    <x v="0"/>
    <x v="0"/>
    <x v="0"/>
    <x v="0"/>
    <x v="0"/>
    <x v="0"/>
    <x v="0"/>
    <x v="0"/>
    <x v="0"/>
    <x v="0"/>
    <s v="Direção Financeira"/>
    <x v="0"/>
    <x v="0"/>
    <x v="0"/>
    <x v="0"/>
    <x v="0"/>
    <x v="0"/>
    <x v="0"/>
    <s v="000000"/>
    <x v="0"/>
    <x v="0"/>
    <x v="0"/>
    <x v="0"/>
    <s v="Pagamento a favor da CV Telecom Para a aquisição de carregamento de megas para o aparelho de levantamento topográfico e recarga numero 9917171, confrome anexo"/>
  </r>
  <r>
    <x v="0"/>
    <n v="0"/>
    <n v="0"/>
    <n v="0"/>
    <n v="1400"/>
    <x v="4599"/>
    <x v="0"/>
    <x v="0"/>
    <x v="0"/>
    <s v="03.16.15"/>
    <x v="0"/>
    <x v="0"/>
    <x v="0"/>
    <s v="Direção Financeira"/>
    <s v="03.16.15"/>
    <s v="Direção Financeira"/>
    <s v="03.16.15"/>
    <x v="19"/>
    <x v="0"/>
    <x v="0"/>
    <x v="7"/>
    <x v="0"/>
    <x v="0"/>
    <x v="0"/>
    <x v="0"/>
    <x v="9"/>
    <s v="2023-11-10"/>
    <x v="3"/>
    <n v="1400"/>
    <x v="0"/>
    <m/>
    <x v="0"/>
    <m/>
    <x v="64"/>
    <n v="100479425"/>
    <x v="0"/>
    <x v="0"/>
    <s v="Direção Financeira"/>
    <s v="ORI"/>
    <x v="0"/>
    <m/>
    <x v="0"/>
    <x v="0"/>
    <x v="0"/>
    <x v="0"/>
    <x v="0"/>
    <x v="0"/>
    <x v="0"/>
    <x v="0"/>
    <x v="0"/>
    <x v="0"/>
    <x v="0"/>
    <s v="Direção Financeira"/>
    <x v="0"/>
    <x v="0"/>
    <x v="0"/>
    <x v="0"/>
    <x v="0"/>
    <x v="0"/>
    <x v="0"/>
    <s v="000000"/>
    <x v="0"/>
    <x v="0"/>
    <x v="0"/>
    <x v="0"/>
    <s v="Ajuda de custo a favor do senhor Domingos Barros sua deslocação em missão de serviço a cidade da Praia no dia 31 de Outubro de 2023, conforme justificativo em anexo"/>
  </r>
  <r>
    <x v="0"/>
    <n v="0"/>
    <n v="0"/>
    <n v="0"/>
    <n v="542"/>
    <x v="4600"/>
    <x v="0"/>
    <x v="1"/>
    <x v="0"/>
    <s v="80.02.10.23"/>
    <x v="37"/>
    <x v="2"/>
    <x v="2"/>
    <s v="Outros"/>
    <s v="80.02.10"/>
    <s v="Outros"/>
    <s v="80.02.10"/>
    <x v="13"/>
    <x v="0"/>
    <x v="2"/>
    <x v="0"/>
    <x v="1"/>
    <x v="2"/>
    <x v="1"/>
    <x v="0"/>
    <x v="8"/>
    <s v="2023-10-26"/>
    <x v="3"/>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4601"/>
    <x v="0"/>
    <x v="1"/>
    <x v="0"/>
    <s v="80.02.10.24"/>
    <x v="38"/>
    <x v="2"/>
    <x v="2"/>
    <s v="Outros"/>
    <s v="80.02.10"/>
    <s v="Outros"/>
    <s v="80.02.10"/>
    <x v="13"/>
    <x v="0"/>
    <x v="2"/>
    <x v="0"/>
    <x v="1"/>
    <x v="2"/>
    <x v="1"/>
    <x v="0"/>
    <x v="8"/>
    <s v="2023-10-26"/>
    <x v="3"/>
    <n v="758"/>
    <x v="0"/>
    <m/>
    <x v="0"/>
    <m/>
    <x v="51"/>
    <n v="100478987"/>
    <x v="0"/>
    <x v="0"/>
    <s v="Retenções SIACSA"/>
    <s v="ORI"/>
    <x v="0"/>
    <s v="SIACSA"/>
    <x v="0"/>
    <x v="0"/>
    <x v="0"/>
    <x v="0"/>
    <x v="0"/>
    <x v="0"/>
    <x v="0"/>
    <x v="0"/>
    <x v="0"/>
    <x v="0"/>
    <x v="0"/>
    <s v="Retenções SIACSA"/>
    <x v="0"/>
    <x v="0"/>
    <x v="0"/>
    <x v="0"/>
    <x v="2"/>
    <x v="0"/>
    <x v="0"/>
    <s v="000000"/>
    <x v="0"/>
    <x v="1"/>
    <x v="0"/>
    <x v="0"/>
    <s v="RETENCAO OT"/>
  </r>
  <r>
    <x v="0"/>
    <n v="0"/>
    <n v="0"/>
    <n v="0"/>
    <n v="14979"/>
    <x v="4602"/>
    <x v="0"/>
    <x v="1"/>
    <x v="0"/>
    <s v="80.02.01"/>
    <x v="2"/>
    <x v="2"/>
    <x v="2"/>
    <s v="Retenções Iur"/>
    <s v="80.02.01"/>
    <s v="Retenções Iur"/>
    <s v="80.02.01"/>
    <x v="2"/>
    <x v="0"/>
    <x v="2"/>
    <x v="0"/>
    <x v="1"/>
    <x v="2"/>
    <x v="1"/>
    <x v="0"/>
    <x v="8"/>
    <s v="2023-10-26"/>
    <x v="3"/>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4603"/>
    <x v="0"/>
    <x v="1"/>
    <x v="0"/>
    <s v="80.02.10.01"/>
    <x v="6"/>
    <x v="2"/>
    <x v="2"/>
    <s v="Outros"/>
    <s v="80.02.10"/>
    <s v="Outros"/>
    <s v="80.02.10"/>
    <x v="12"/>
    <x v="0"/>
    <x v="2"/>
    <x v="0"/>
    <x v="1"/>
    <x v="2"/>
    <x v="1"/>
    <x v="0"/>
    <x v="8"/>
    <s v="2023-10-26"/>
    <x v="3"/>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4604"/>
    <x v="0"/>
    <x v="1"/>
    <x v="0"/>
    <s v="80.02.01"/>
    <x v="2"/>
    <x v="2"/>
    <x v="2"/>
    <s v="Retenções Iur"/>
    <s v="80.02.01"/>
    <s v="Retenções Iur"/>
    <s v="80.02.01"/>
    <x v="2"/>
    <x v="0"/>
    <x v="2"/>
    <x v="0"/>
    <x v="1"/>
    <x v="2"/>
    <x v="1"/>
    <x v="0"/>
    <x v="8"/>
    <s v="2023-10-26"/>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4605"/>
    <x v="0"/>
    <x v="1"/>
    <x v="0"/>
    <s v="80.02.10.01"/>
    <x v="6"/>
    <x v="2"/>
    <x v="2"/>
    <s v="Outros"/>
    <s v="80.02.10"/>
    <s v="Outros"/>
    <s v="80.02.10"/>
    <x v="12"/>
    <x v="0"/>
    <x v="2"/>
    <x v="0"/>
    <x v="1"/>
    <x v="2"/>
    <x v="1"/>
    <x v="0"/>
    <x v="8"/>
    <s v="2023-10-26"/>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664"/>
    <x v="4606"/>
    <x v="0"/>
    <x v="1"/>
    <x v="0"/>
    <s v="03.03.10"/>
    <x v="4"/>
    <x v="0"/>
    <x v="3"/>
    <s v="Receitas Da Câmara"/>
    <s v="03.03.10"/>
    <s v="Receitas Da Câmara"/>
    <s v="03.03.10"/>
    <x v="8"/>
    <x v="0"/>
    <x v="0"/>
    <x v="0"/>
    <x v="0"/>
    <x v="0"/>
    <x v="1"/>
    <x v="0"/>
    <x v="8"/>
    <s v="2023-10-09"/>
    <x v="3"/>
    <n v="5664"/>
    <x v="0"/>
    <m/>
    <x v="0"/>
    <m/>
    <x v="8"/>
    <n v="100474914"/>
    <x v="0"/>
    <x v="0"/>
    <s v="Receitas Da Câmara"/>
    <s v="EXT"/>
    <x v="0"/>
    <s v="RDC"/>
    <x v="0"/>
    <x v="0"/>
    <x v="0"/>
    <x v="0"/>
    <x v="0"/>
    <x v="0"/>
    <x v="0"/>
    <x v="0"/>
    <x v="0"/>
    <x v="0"/>
    <x v="0"/>
    <s v="Receitas Da Câmara"/>
    <x v="0"/>
    <x v="0"/>
    <x v="0"/>
    <x v="0"/>
    <x v="0"/>
    <x v="0"/>
    <x v="0"/>
    <s v="000000"/>
    <x v="0"/>
    <x v="0"/>
    <x v="0"/>
    <x v="0"/>
    <s v="Receitas recebidas pela diferença do pagamento iup pagali do deposito do dia 09/10/2023, conforme doc em enexo."/>
  </r>
  <r>
    <x v="0"/>
    <n v="0"/>
    <n v="0"/>
    <n v="0"/>
    <n v="2800"/>
    <x v="4607"/>
    <x v="0"/>
    <x v="0"/>
    <x v="0"/>
    <s v="03.16.15"/>
    <x v="0"/>
    <x v="0"/>
    <x v="0"/>
    <s v="Direção Financeira"/>
    <s v="03.16.15"/>
    <s v="Direção Financeira"/>
    <s v="03.16.15"/>
    <x v="19"/>
    <x v="0"/>
    <x v="0"/>
    <x v="7"/>
    <x v="0"/>
    <x v="0"/>
    <x v="0"/>
    <x v="0"/>
    <x v="9"/>
    <s v="2023-11-17"/>
    <x v="3"/>
    <n v="2800"/>
    <x v="0"/>
    <m/>
    <x v="0"/>
    <m/>
    <x v="64"/>
    <n v="100479425"/>
    <x v="0"/>
    <x v="0"/>
    <s v="Direção Financeira"/>
    <s v="ORI"/>
    <x v="0"/>
    <m/>
    <x v="0"/>
    <x v="0"/>
    <x v="0"/>
    <x v="0"/>
    <x v="0"/>
    <x v="0"/>
    <x v="0"/>
    <x v="0"/>
    <x v="0"/>
    <x v="0"/>
    <x v="0"/>
    <s v="Direção Financeira"/>
    <x v="0"/>
    <x v="0"/>
    <x v="0"/>
    <x v="0"/>
    <x v="0"/>
    <x v="0"/>
    <x v="0"/>
    <s v="000000"/>
    <x v="0"/>
    <x v="0"/>
    <x v="0"/>
    <x v="0"/>
    <s v="juda de custo a favor do Sr. Domingos Barros pela sua deslocação em missão de serviço a cidade da Praia nos dia 15 e 16 de Novembro de 2023, conforme justificativo em anexo."/>
  </r>
  <r>
    <x v="0"/>
    <n v="0"/>
    <n v="0"/>
    <n v="0"/>
    <n v="2800"/>
    <x v="4608"/>
    <x v="0"/>
    <x v="0"/>
    <x v="0"/>
    <s v="03.16.15"/>
    <x v="0"/>
    <x v="0"/>
    <x v="0"/>
    <s v="Direção Financeira"/>
    <s v="03.16.15"/>
    <s v="Direção Financeira"/>
    <s v="03.16.15"/>
    <x v="19"/>
    <x v="0"/>
    <x v="0"/>
    <x v="7"/>
    <x v="0"/>
    <x v="0"/>
    <x v="0"/>
    <x v="0"/>
    <x v="9"/>
    <s v="2023-11-27"/>
    <x v="3"/>
    <n v="2800"/>
    <x v="0"/>
    <m/>
    <x v="0"/>
    <m/>
    <x v="28"/>
    <n v="100458633"/>
    <x v="0"/>
    <x v="0"/>
    <s v="Direção Financeira"/>
    <s v="ORI"/>
    <x v="0"/>
    <m/>
    <x v="0"/>
    <x v="0"/>
    <x v="0"/>
    <x v="0"/>
    <x v="0"/>
    <x v="0"/>
    <x v="0"/>
    <x v="0"/>
    <x v="0"/>
    <x v="0"/>
    <x v="0"/>
    <s v="Direção Financeira"/>
    <x v="0"/>
    <x v="0"/>
    <x v="0"/>
    <x v="0"/>
    <x v="0"/>
    <x v="0"/>
    <x v="0"/>
    <s v="000000"/>
    <x v="0"/>
    <x v="0"/>
    <x v="0"/>
    <x v="0"/>
    <s v="Ajuda de custo a favor do senhor Joaquim Tavares pela sua deslocação em missão de serviço a cidade da Praia nos dia 25 e 26 de Novembro de 2023, conforme justificativo em anexo. "/>
  </r>
  <r>
    <x v="0"/>
    <n v="0"/>
    <n v="0"/>
    <n v="0"/>
    <n v="2000"/>
    <x v="4609"/>
    <x v="0"/>
    <x v="0"/>
    <x v="0"/>
    <s v="03.16.15"/>
    <x v="0"/>
    <x v="0"/>
    <x v="0"/>
    <s v="Direção Financeira"/>
    <s v="03.16.15"/>
    <s v="Direção Financeira"/>
    <s v="03.16.15"/>
    <x v="19"/>
    <x v="0"/>
    <x v="0"/>
    <x v="7"/>
    <x v="0"/>
    <x v="0"/>
    <x v="0"/>
    <x v="0"/>
    <x v="9"/>
    <s v="2023-11-27"/>
    <x v="3"/>
    <n v="2000"/>
    <x v="0"/>
    <m/>
    <x v="0"/>
    <m/>
    <x v="32"/>
    <n v="100432269"/>
    <x v="0"/>
    <x v="0"/>
    <s v="Direção Financeira"/>
    <s v="ORI"/>
    <x v="0"/>
    <m/>
    <x v="0"/>
    <x v="0"/>
    <x v="0"/>
    <x v="0"/>
    <x v="0"/>
    <x v="0"/>
    <x v="0"/>
    <x v="0"/>
    <x v="0"/>
    <x v="0"/>
    <x v="0"/>
    <s v="Direção Financeira"/>
    <x v="0"/>
    <x v="0"/>
    <x v="0"/>
    <x v="0"/>
    <x v="0"/>
    <x v="0"/>
    <x v="0"/>
    <s v="000000"/>
    <x v="0"/>
    <x v="0"/>
    <x v="0"/>
    <x v="0"/>
    <s v="Ajuda de custo a favor do senhor Herculano Fernandes pela sua deslocação em missão de serviço a cidade da Praia nos dia 25 e 26 de Novembro de 2023, conforme justificativo em anexo. "/>
  </r>
  <r>
    <x v="2"/>
    <n v="0"/>
    <n v="0"/>
    <n v="0"/>
    <n v="7590"/>
    <x v="4610"/>
    <x v="0"/>
    <x v="0"/>
    <x v="0"/>
    <s v="01.25.02.23"/>
    <x v="12"/>
    <x v="1"/>
    <x v="1"/>
    <s v="desporto"/>
    <s v="01.25.02"/>
    <s v="desporto"/>
    <s v="01.25.02"/>
    <x v="18"/>
    <x v="0"/>
    <x v="0"/>
    <x v="0"/>
    <x v="0"/>
    <x v="1"/>
    <x v="2"/>
    <x v="0"/>
    <x v="10"/>
    <s v="2023-12-07"/>
    <x v="3"/>
    <n v="7590"/>
    <x v="0"/>
    <m/>
    <x v="0"/>
    <m/>
    <x v="107"/>
    <n v="10047818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Merceria Inês Nunes, referente alimentação adquiridos para atletas da Associação Desportiva Flor Jovem, confrome anexo."/>
  </r>
  <r>
    <x v="0"/>
    <n v="0"/>
    <n v="0"/>
    <n v="0"/>
    <n v="12000"/>
    <x v="4611"/>
    <x v="0"/>
    <x v="0"/>
    <x v="0"/>
    <s v="03.16.15"/>
    <x v="0"/>
    <x v="0"/>
    <x v="0"/>
    <s v="Direção Financeira"/>
    <s v="03.16.15"/>
    <s v="Direção Financeira"/>
    <s v="03.16.15"/>
    <x v="38"/>
    <x v="0"/>
    <x v="0"/>
    <x v="7"/>
    <x v="1"/>
    <x v="0"/>
    <x v="0"/>
    <x v="0"/>
    <x v="10"/>
    <s v="2023-12-01"/>
    <x v="3"/>
    <n v="12000"/>
    <x v="0"/>
    <m/>
    <x v="0"/>
    <m/>
    <x v="24"/>
    <n v="100476775"/>
    <x v="0"/>
    <x v="0"/>
    <s v="Direção Financeira"/>
    <s v="ORI"/>
    <x v="0"/>
    <m/>
    <x v="0"/>
    <x v="0"/>
    <x v="0"/>
    <x v="0"/>
    <x v="0"/>
    <x v="0"/>
    <x v="0"/>
    <x v="0"/>
    <x v="0"/>
    <x v="0"/>
    <x v="0"/>
    <s v="Direção Financeira"/>
    <x v="0"/>
    <x v="0"/>
    <x v="0"/>
    <x v="0"/>
    <x v="0"/>
    <x v="0"/>
    <x v="0"/>
    <s v="000000"/>
    <x v="0"/>
    <x v="0"/>
    <x v="0"/>
    <x v="0"/>
    <s v="Pagamento a favor da Eletra Sul, referente a aquisição de energias nos contadores pré-pago do Mercado Municipal, conforme justificativo em anexo."/>
  </r>
  <r>
    <x v="2"/>
    <n v="0"/>
    <n v="0"/>
    <n v="0"/>
    <n v="15000"/>
    <x v="4612"/>
    <x v="0"/>
    <x v="0"/>
    <x v="0"/>
    <s v="01.25.02.23"/>
    <x v="12"/>
    <x v="1"/>
    <x v="1"/>
    <s v="desporto"/>
    <s v="01.25.02"/>
    <s v="desporto"/>
    <s v="01.25.02"/>
    <x v="18"/>
    <x v="0"/>
    <x v="0"/>
    <x v="0"/>
    <x v="0"/>
    <x v="1"/>
    <x v="2"/>
    <x v="0"/>
    <x v="10"/>
    <s v="2023-12-07"/>
    <x v="3"/>
    <n v="15000"/>
    <x v="0"/>
    <m/>
    <x v="0"/>
    <m/>
    <x v="495"/>
    <n v="100479361"/>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Restaurante Fátima Varela, referente ao almoço servido aos atletas da Associação desportiva Flor Jovem. Conforme anexo."/>
  </r>
  <r>
    <x v="0"/>
    <n v="0"/>
    <n v="0"/>
    <n v="0"/>
    <n v="17250"/>
    <x v="4613"/>
    <x v="0"/>
    <x v="0"/>
    <x v="0"/>
    <s v="01.25.04.22"/>
    <x v="17"/>
    <x v="1"/>
    <x v="1"/>
    <s v="Cultura"/>
    <s v="01.25.04"/>
    <s v="Cultura"/>
    <s v="01.25.04"/>
    <x v="21"/>
    <x v="0"/>
    <x v="5"/>
    <x v="8"/>
    <x v="0"/>
    <x v="1"/>
    <x v="0"/>
    <x v="0"/>
    <x v="10"/>
    <s v="2023-12-13"/>
    <x v="3"/>
    <n v="17250"/>
    <x v="0"/>
    <m/>
    <x v="0"/>
    <m/>
    <x v="423"/>
    <n v="10047956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quisição de de serviço de aluguer de palco, conforme proposta em anexo."/>
  </r>
  <r>
    <x v="0"/>
    <n v="0"/>
    <n v="0"/>
    <n v="0"/>
    <n v="6500"/>
    <x v="4614"/>
    <x v="0"/>
    <x v="0"/>
    <x v="0"/>
    <s v="03.16.15"/>
    <x v="0"/>
    <x v="0"/>
    <x v="0"/>
    <s v="Direção Financeira"/>
    <s v="03.16.15"/>
    <s v="Direção Financeira"/>
    <s v="03.16.15"/>
    <x v="15"/>
    <x v="0"/>
    <x v="0"/>
    <x v="0"/>
    <x v="0"/>
    <x v="0"/>
    <x v="0"/>
    <x v="0"/>
    <x v="10"/>
    <s v="2023-12-13"/>
    <x v="3"/>
    <n v="6500"/>
    <x v="0"/>
    <m/>
    <x v="0"/>
    <m/>
    <x v="8"/>
    <n v="100474914"/>
    <x v="0"/>
    <x v="0"/>
    <s v="Direção Financeira"/>
    <s v="ORI"/>
    <x v="0"/>
    <m/>
    <x v="0"/>
    <x v="0"/>
    <x v="0"/>
    <x v="0"/>
    <x v="0"/>
    <x v="0"/>
    <x v="0"/>
    <x v="0"/>
    <x v="0"/>
    <x v="0"/>
    <x v="0"/>
    <s v="Direção Financeira"/>
    <x v="0"/>
    <x v="0"/>
    <x v="0"/>
    <x v="0"/>
    <x v="0"/>
    <x v="0"/>
    <x v="0"/>
    <s v="000000"/>
    <x v="0"/>
    <x v="0"/>
    <x v="0"/>
    <x v="0"/>
    <s v="Despesa a favor da Tesouraria Municipal, referente aquisição de tubo e acessorios, confrome anexo."/>
  </r>
  <r>
    <x v="0"/>
    <n v="0"/>
    <n v="0"/>
    <n v="0"/>
    <n v="53984"/>
    <x v="4615"/>
    <x v="0"/>
    <x v="0"/>
    <x v="0"/>
    <s v="01.25.01.10"/>
    <x v="11"/>
    <x v="1"/>
    <x v="1"/>
    <s v="Educação"/>
    <s v="01.25.01"/>
    <s v="Educação"/>
    <s v="01.25.01"/>
    <x v="21"/>
    <x v="0"/>
    <x v="5"/>
    <x v="8"/>
    <x v="0"/>
    <x v="1"/>
    <x v="0"/>
    <x v="0"/>
    <x v="10"/>
    <s v="2023-12-19"/>
    <x v="3"/>
    <n v="53984"/>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l destinados as viaturas afetos ao transporte escolar da CMSM, conforme anexo. "/>
  </r>
  <r>
    <x v="0"/>
    <n v="0"/>
    <n v="0"/>
    <n v="0"/>
    <n v="76681"/>
    <x v="4616"/>
    <x v="0"/>
    <x v="0"/>
    <x v="0"/>
    <s v="03.16.15"/>
    <x v="0"/>
    <x v="0"/>
    <x v="0"/>
    <s v="Direção Financeira"/>
    <s v="03.16.15"/>
    <s v="Direção Financeira"/>
    <s v="03.16.15"/>
    <x v="0"/>
    <x v="0"/>
    <x v="0"/>
    <x v="0"/>
    <x v="0"/>
    <x v="0"/>
    <x v="0"/>
    <x v="0"/>
    <x v="10"/>
    <s v="2023-12-19"/>
    <x v="3"/>
    <n v="7668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os as viaturas afetos ao serviços da CMSM, conforme anexo"/>
  </r>
  <r>
    <x v="0"/>
    <n v="0"/>
    <n v="0"/>
    <n v="0"/>
    <n v="10260686"/>
    <x v="4617"/>
    <x v="0"/>
    <x v="1"/>
    <x v="0"/>
    <s v="03.03.10"/>
    <x v="4"/>
    <x v="0"/>
    <x v="3"/>
    <s v="Receitas Da Câmara"/>
    <s v="03.03.10"/>
    <s v="Receitas Da Câmara"/>
    <s v="03.03.10"/>
    <x v="45"/>
    <x v="0"/>
    <x v="6"/>
    <x v="11"/>
    <x v="0"/>
    <x v="0"/>
    <x v="1"/>
    <x v="0"/>
    <x v="9"/>
    <s v="2023-11-27"/>
    <x v="3"/>
    <n v="10260686"/>
    <x v="0"/>
    <m/>
    <x v="0"/>
    <m/>
    <x v="8"/>
    <n v="100474914"/>
    <x v="0"/>
    <x v="0"/>
    <s v="Receitas Da Câmara"/>
    <s v="EXT"/>
    <x v="0"/>
    <s v="RDC"/>
    <x v="0"/>
    <x v="0"/>
    <x v="0"/>
    <x v="0"/>
    <x v="0"/>
    <x v="0"/>
    <x v="0"/>
    <x v="0"/>
    <x v="0"/>
    <x v="0"/>
    <x v="0"/>
    <s v="Receitas Da Câmara"/>
    <x v="0"/>
    <x v="0"/>
    <x v="0"/>
    <x v="0"/>
    <x v="0"/>
    <x v="0"/>
    <x v="0"/>
    <s v="000000"/>
    <x v="0"/>
    <x v="0"/>
    <x v="0"/>
    <x v="0"/>
    <s v="Transferência FFM, novembro 2023, conforme anexo.    "/>
  </r>
  <r>
    <x v="0"/>
    <n v="0"/>
    <n v="0"/>
    <n v="0"/>
    <n v="15000"/>
    <x v="4618"/>
    <x v="0"/>
    <x v="0"/>
    <x v="0"/>
    <s v="01.25.04.22"/>
    <x v="17"/>
    <x v="1"/>
    <x v="1"/>
    <s v="Cultura"/>
    <s v="01.25.04"/>
    <s v="Cultura"/>
    <s v="01.25.04"/>
    <x v="21"/>
    <x v="0"/>
    <x v="5"/>
    <x v="8"/>
    <x v="0"/>
    <x v="1"/>
    <x v="0"/>
    <x v="0"/>
    <x v="10"/>
    <s v="2023-12-22"/>
    <x v="3"/>
    <n v="15000"/>
    <x v="0"/>
    <m/>
    <x v="0"/>
    <m/>
    <x v="70"/>
    <n v="100476148"/>
    <x v="0"/>
    <x v="0"/>
    <s v="Atividades culturais e promoção da cultura no Concelho"/>
    <s v="ORI"/>
    <x v="0"/>
    <s v="ACPCC"/>
    <x v="0"/>
    <x v="0"/>
    <x v="0"/>
    <x v="0"/>
    <x v="0"/>
    <x v="0"/>
    <x v="0"/>
    <x v="0"/>
    <x v="0"/>
    <x v="0"/>
    <x v="0"/>
    <s v="Atividades culturais e promoção da cultura no Concelho"/>
    <x v="0"/>
    <x v="0"/>
    <x v="0"/>
    <x v="0"/>
    <x v="1"/>
    <x v="0"/>
    <x v="0"/>
    <s v="000000"/>
    <x v="0"/>
    <x v="0"/>
    <x v="0"/>
    <x v="0"/>
    <s v="Gratificação a favor do Sr. Rolando Tavares, referente aos trabalhos realizados como técnico de som nas atividades culturais realizado no concelho de São Miguel, conforme anexo."/>
  </r>
  <r>
    <x v="2"/>
    <n v="0"/>
    <n v="0"/>
    <n v="0"/>
    <n v="1710000"/>
    <x v="4619"/>
    <x v="0"/>
    <x v="0"/>
    <x v="0"/>
    <s v="01.27.07.04"/>
    <x v="32"/>
    <x v="4"/>
    <x v="5"/>
    <s v="Requalificação Urbana e Habitação 2"/>
    <s v="01.27.07"/>
    <s v="Requalificação Urbana e Habitação 2"/>
    <s v="01.27.07"/>
    <x v="18"/>
    <x v="0"/>
    <x v="0"/>
    <x v="0"/>
    <x v="0"/>
    <x v="1"/>
    <x v="2"/>
    <x v="0"/>
    <x v="10"/>
    <s v="2023-12-22"/>
    <x v="3"/>
    <n v="1710000"/>
    <x v="0"/>
    <m/>
    <x v="0"/>
    <m/>
    <x v="75"/>
    <n v="100479496"/>
    <x v="0"/>
    <x v="0"/>
    <s v="Reabilitações de Estradas Rurais"/>
    <s v="ORI"/>
    <x v="0"/>
    <m/>
    <x v="0"/>
    <x v="0"/>
    <x v="0"/>
    <x v="0"/>
    <x v="0"/>
    <x v="0"/>
    <x v="0"/>
    <x v="0"/>
    <x v="0"/>
    <x v="0"/>
    <x v="0"/>
    <s v="Reabilitações de Estradas Rurais"/>
    <x v="0"/>
    <x v="0"/>
    <x v="0"/>
    <x v="0"/>
    <x v="1"/>
    <x v="0"/>
    <x v="0"/>
    <s v="000000"/>
    <x v="0"/>
    <x v="0"/>
    <x v="0"/>
    <x v="0"/>
    <s v="Pagamento a favor de Mobilhar Holanda, pela aquisição de 2 Sime reboque porta maquina e 1 basculante camião DAF, conforme anexo."/>
  </r>
  <r>
    <x v="2"/>
    <n v="0"/>
    <n v="0"/>
    <n v="0"/>
    <n v="50000"/>
    <x v="4620"/>
    <x v="0"/>
    <x v="0"/>
    <x v="0"/>
    <s v="01.23.04.14"/>
    <x v="8"/>
    <x v="3"/>
    <x v="4"/>
    <s v="Ambiente"/>
    <s v="01.23.04"/>
    <s v="Ambiente"/>
    <s v="01.23.04"/>
    <x v="18"/>
    <x v="0"/>
    <x v="0"/>
    <x v="0"/>
    <x v="0"/>
    <x v="1"/>
    <x v="2"/>
    <x v="0"/>
    <x v="10"/>
    <s v="2023-12-27"/>
    <x v="3"/>
    <n v="50000"/>
    <x v="0"/>
    <m/>
    <x v="0"/>
    <m/>
    <x v="117"/>
    <n v="100477538"/>
    <x v="0"/>
    <x v="0"/>
    <s v="Criação e Manutenção de Espaços Verdes"/>
    <s v="ORI"/>
    <x v="0"/>
    <s v="CMEV"/>
    <x v="0"/>
    <x v="0"/>
    <x v="0"/>
    <x v="0"/>
    <x v="0"/>
    <x v="0"/>
    <x v="0"/>
    <x v="0"/>
    <x v="0"/>
    <x v="0"/>
    <x v="0"/>
    <s v="Criação e Manutenção de Espaços Verdes"/>
    <x v="0"/>
    <x v="0"/>
    <x v="0"/>
    <x v="0"/>
    <x v="1"/>
    <x v="0"/>
    <x v="0"/>
    <s v="000000"/>
    <x v="0"/>
    <x v="0"/>
    <x v="0"/>
    <x v="0"/>
    <s v="Pagamento referente a manutenção de viaturas afeto a serviços de jardinagem, conforme proposta em anexo. "/>
  </r>
  <r>
    <x v="0"/>
    <n v="0"/>
    <n v="0"/>
    <n v="0"/>
    <n v="1400"/>
    <x v="4621"/>
    <x v="0"/>
    <x v="0"/>
    <x v="0"/>
    <s v="03.16.15"/>
    <x v="0"/>
    <x v="0"/>
    <x v="0"/>
    <s v="Direção Financeira"/>
    <s v="03.16.15"/>
    <s v="Direção Financeira"/>
    <s v="03.16.15"/>
    <x v="19"/>
    <x v="0"/>
    <x v="0"/>
    <x v="7"/>
    <x v="0"/>
    <x v="0"/>
    <x v="0"/>
    <x v="0"/>
    <x v="10"/>
    <s v="2023-12-28"/>
    <x v="3"/>
    <n v="1400"/>
    <x v="0"/>
    <m/>
    <x v="0"/>
    <m/>
    <x v="359"/>
    <n v="100303896"/>
    <x v="0"/>
    <x v="0"/>
    <s v="Direção Financeira"/>
    <s v="ORI"/>
    <x v="0"/>
    <m/>
    <x v="0"/>
    <x v="0"/>
    <x v="0"/>
    <x v="0"/>
    <x v="0"/>
    <x v="0"/>
    <x v="0"/>
    <x v="0"/>
    <x v="0"/>
    <x v="0"/>
    <x v="0"/>
    <s v="Direção Financeira"/>
    <x v="0"/>
    <x v="0"/>
    <x v="0"/>
    <x v="0"/>
    <x v="0"/>
    <x v="0"/>
    <x v="0"/>
    <s v="000000"/>
    <x v="0"/>
    <x v="0"/>
    <x v="0"/>
    <x v="0"/>
    <s v="Pagamento de ajuda de custo a Favor de Miliciano Lopes Miranda, pela sua deslocação a cidade da Praia em missão de serviço, conforme anexo."/>
  </r>
  <r>
    <x v="0"/>
    <n v="0"/>
    <n v="0"/>
    <n v="0"/>
    <n v="59600"/>
    <x v="4622"/>
    <x v="0"/>
    <x v="0"/>
    <x v="0"/>
    <s v="03.16.15"/>
    <x v="0"/>
    <x v="0"/>
    <x v="0"/>
    <s v="Direção Financeira"/>
    <s v="03.16.15"/>
    <s v="Direção Financeira"/>
    <s v="03.16.15"/>
    <x v="16"/>
    <x v="0"/>
    <x v="0"/>
    <x v="0"/>
    <x v="0"/>
    <x v="0"/>
    <x v="0"/>
    <x v="0"/>
    <x v="0"/>
    <s v="2023-01-25"/>
    <x v="0"/>
    <n v="59600"/>
    <x v="0"/>
    <m/>
    <x v="0"/>
    <m/>
    <x v="91"/>
    <n v="100477569"/>
    <x v="0"/>
    <x v="0"/>
    <s v="Direção Financeira"/>
    <s v="ORI"/>
    <x v="0"/>
    <m/>
    <x v="0"/>
    <x v="0"/>
    <x v="0"/>
    <x v="0"/>
    <x v="0"/>
    <x v="0"/>
    <x v="0"/>
    <x v="0"/>
    <x v="0"/>
    <x v="0"/>
    <x v="0"/>
    <s v="Direção Financeira"/>
    <x v="0"/>
    <x v="0"/>
    <x v="0"/>
    <x v="0"/>
    <x v="0"/>
    <x v="0"/>
    <x v="0"/>
    <s v="000000"/>
    <x v="0"/>
    <x v="0"/>
    <x v="0"/>
    <x v="0"/>
    <s v="Pagamento á Li Ponta, pelas refeições servidas, no âmbito das realizações das reuniões ordinárias da Câmara Municipal, conforme fatura e proposta em anexo."/>
  </r>
  <r>
    <x v="0"/>
    <n v="0"/>
    <n v="0"/>
    <n v="0"/>
    <n v="4200"/>
    <x v="4623"/>
    <x v="0"/>
    <x v="0"/>
    <x v="0"/>
    <s v="03.16.15"/>
    <x v="0"/>
    <x v="0"/>
    <x v="0"/>
    <s v="Direção Financeira"/>
    <s v="03.16.15"/>
    <s v="Direção Financeira"/>
    <s v="03.16.15"/>
    <x v="39"/>
    <x v="0"/>
    <x v="0"/>
    <x v="7"/>
    <x v="0"/>
    <x v="0"/>
    <x v="0"/>
    <x v="0"/>
    <x v="0"/>
    <s v="2023-01-24"/>
    <x v="0"/>
    <n v="4200"/>
    <x v="0"/>
    <m/>
    <x v="0"/>
    <m/>
    <x v="2"/>
    <n v="100474696"/>
    <x v="0"/>
    <x v="2"/>
    <s v="Direção Financeira"/>
    <s v="ORI"/>
    <x v="0"/>
    <m/>
    <x v="0"/>
    <x v="0"/>
    <x v="0"/>
    <x v="0"/>
    <x v="0"/>
    <x v="0"/>
    <x v="0"/>
    <x v="0"/>
    <x v="0"/>
    <x v="0"/>
    <x v="0"/>
    <s v="Direção Financeira"/>
    <x v="0"/>
    <x v="0"/>
    <x v="0"/>
    <x v="0"/>
    <x v="0"/>
    <x v="0"/>
    <x v="0"/>
    <s v="099999"/>
    <x v="0"/>
    <x v="0"/>
    <x v="2"/>
    <x v="0"/>
    <s v="Pagamento a favor da Srª. Maria de Jesus Tavares, pela prestação de serviço, no fornecimento de produtos artesanais com fins culturais, destinados a vendas ou exposição por parte da Câmara, referente á dezembro e janeiro 2023, conforme contrato em anexo. "/>
  </r>
  <r>
    <x v="0"/>
    <n v="0"/>
    <n v="0"/>
    <n v="0"/>
    <n v="4200"/>
    <x v="4624"/>
    <x v="0"/>
    <x v="1"/>
    <x v="0"/>
    <s v="80.02.01"/>
    <x v="2"/>
    <x v="2"/>
    <x v="2"/>
    <s v="Retenções Iur"/>
    <s v="80.02.01"/>
    <s v="Retenções Iur"/>
    <s v="80.02.01"/>
    <x v="2"/>
    <x v="0"/>
    <x v="2"/>
    <x v="0"/>
    <x v="1"/>
    <x v="2"/>
    <x v="1"/>
    <x v="0"/>
    <x v="0"/>
    <s v="2023-01-24"/>
    <x v="0"/>
    <n v="4200"/>
    <x v="0"/>
    <m/>
    <x v="0"/>
    <m/>
    <x v="2"/>
    <n v="100474696"/>
    <x v="0"/>
    <x v="0"/>
    <s v="Retenções Iur"/>
    <s v="ORI"/>
    <x v="0"/>
    <s v="RIUR"/>
    <x v="0"/>
    <x v="0"/>
    <x v="0"/>
    <x v="0"/>
    <x v="0"/>
    <x v="0"/>
    <x v="0"/>
    <x v="0"/>
    <x v="0"/>
    <x v="0"/>
    <x v="0"/>
    <s v="Retenções Iur"/>
    <x v="0"/>
    <x v="0"/>
    <x v="0"/>
    <x v="0"/>
    <x v="2"/>
    <x v="0"/>
    <x v="0"/>
    <s v="000000"/>
    <x v="0"/>
    <x v="1"/>
    <x v="0"/>
    <x v="0"/>
    <s v="RETENCAO OT"/>
  </r>
  <r>
    <x v="0"/>
    <n v="0"/>
    <n v="0"/>
    <n v="0"/>
    <n v="23800"/>
    <x v="4623"/>
    <x v="0"/>
    <x v="0"/>
    <x v="0"/>
    <s v="03.16.15"/>
    <x v="0"/>
    <x v="0"/>
    <x v="0"/>
    <s v="Direção Financeira"/>
    <s v="03.16.15"/>
    <s v="Direção Financeira"/>
    <s v="03.16.15"/>
    <x v="39"/>
    <x v="0"/>
    <x v="0"/>
    <x v="7"/>
    <x v="0"/>
    <x v="0"/>
    <x v="0"/>
    <x v="0"/>
    <x v="0"/>
    <s v="2023-01-24"/>
    <x v="0"/>
    <n v="23800"/>
    <x v="0"/>
    <m/>
    <x v="0"/>
    <m/>
    <x v="496"/>
    <n v="100479457"/>
    <x v="0"/>
    <x v="0"/>
    <s v="Direção Financeira"/>
    <s v="ORI"/>
    <x v="0"/>
    <m/>
    <x v="0"/>
    <x v="0"/>
    <x v="0"/>
    <x v="0"/>
    <x v="0"/>
    <x v="0"/>
    <x v="0"/>
    <x v="0"/>
    <x v="0"/>
    <x v="0"/>
    <x v="0"/>
    <s v="Direção Financeira"/>
    <x v="0"/>
    <x v="0"/>
    <x v="0"/>
    <x v="0"/>
    <x v="0"/>
    <x v="0"/>
    <x v="0"/>
    <s v="099999"/>
    <x v="0"/>
    <x v="0"/>
    <x v="0"/>
    <x v="0"/>
    <s v="Pagamento a favor da Srª. Maria de Jesus Tavares, pela prestação de serviço, no fornecimento de produtos artesanais com fins culturais, destinados a vendas ou exposição por parte da Câmara, referente á dezembro e janeiro 2023, conforme contrato em anexo. "/>
  </r>
  <r>
    <x v="0"/>
    <n v="0"/>
    <n v="0"/>
    <n v="0"/>
    <n v="2000"/>
    <x v="4625"/>
    <x v="0"/>
    <x v="0"/>
    <x v="0"/>
    <s v="03.16.16"/>
    <x v="22"/>
    <x v="0"/>
    <x v="0"/>
    <s v="Direção Ambiente e Saneamento "/>
    <s v="03.16.16"/>
    <s v="Direção Ambiente e Saneamento "/>
    <s v="03.16.16"/>
    <x v="19"/>
    <x v="0"/>
    <x v="0"/>
    <x v="7"/>
    <x v="0"/>
    <x v="0"/>
    <x v="0"/>
    <x v="0"/>
    <x v="1"/>
    <s v="2023-02-07"/>
    <x v="0"/>
    <n v="2000"/>
    <x v="0"/>
    <m/>
    <x v="0"/>
    <m/>
    <x v="122"/>
    <n v="100479362"/>
    <x v="0"/>
    <x v="0"/>
    <s v="Direção Ambiente e Saneamento "/>
    <s v="ORI"/>
    <x v="0"/>
    <m/>
    <x v="0"/>
    <x v="0"/>
    <x v="0"/>
    <x v="0"/>
    <x v="0"/>
    <x v="0"/>
    <x v="0"/>
    <x v="0"/>
    <x v="0"/>
    <x v="0"/>
    <x v="0"/>
    <s v="Direção Ambiente e Saneamento "/>
    <x v="0"/>
    <x v="0"/>
    <x v="0"/>
    <x v="0"/>
    <x v="0"/>
    <x v="0"/>
    <x v="0"/>
    <s v="000000"/>
    <x v="0"/>
    <x v="0"/>
    <x v="0"/>
    <x v="0"/>
    <s v="Pagamento ajudas de custos, conforme guia de  marcha em anexo, a favor de João Martins."/>
  </r>
  <r>
    <x v="2"/>
    <n v="0"/>
    <n v="0"/>
    <n v="0"/>
    <n v="298000"/>
    <x v="4626"/>
    <x v="0"/>
    <x v="0"/>
    <x v="0"/>
    <s v="01.28.01.08"/>
    <x v="43"/>
    <x v="6"/>
    <x v="7"/>
    <s v="Habitação Social"/>
    <s v="01.28.01"/>
    <s v="Habitação Social"/>
    <s v="01.28.01"/>
    <x v="18"/>
    <x v="0"/>
    <x v="0"/>
    <x v="0"/>
    <x v="0"/>
    <x v="1"/>
    <x v="2"/>
    <x v="0"/>
    <x v="1"/>
    <s v="2023-02-07"/>
    <x v="0"/>
    <n v="298000"/>
    <x v="0"/>
    <m/>
    <x v="0"/>
    <m/>
    <x v="445"/>
    <n v="100475912"/>
    <x v="0"/>
    <x v="0"/>
    <s v="Habitações Sociais"/>
    <s v="ORI"/>
    <x v="0"/>
    <s v="HS"/>
    <x v="0"/>
    <x v="0"/>
    <x v="0"/>
    <x v="0"/>
    <x v="0"/>
    <x v="0"/>
    <x v="0"/>
    <x v="0"/>
    <x v="0"/>
    <x v="0"/>
    <x v="0"/>
    <s v="Habitações Sociais"/>
    <x v="0"/>
    <x v="0"/>
    <x v="0"/>
    <x v="0"/>
    <x v="1"/>
    <x v="0"/>
    <x v="0"/>
    <s v="000000"/>
    <x v="0"/>
    <x v="0"/>
    <x v="0"/>
    <x v="0"/>
    <s v="Pagamento a favor da Oficina MDM, referente a confecionamento de porta e janelas para o Estaleiro Naval de Veneza, conforme anexo"/>
  </r>
  <r>
    <x v="0"/>
    <n v="0"/>
    <n v="0"/>
    <n v="0"/>
    <n v="2300"/>
    <x v="4627"/>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Elvis José Furtado, pelo serviço de guarda na Delegação Municipal da Ribeira de São Miguel, referente ao mês de fevereiro 2023, conforme contrato em anexo.   "/>
  </r>
  <r>
    <x v="0"/>
    <n v="0"/>
    <n v="0"/>
    <n v="0"/>
    <n v="13030"/>
    <x v="4627"/>
    <x v="0"/>
    <x v="0"/>
    <x v="0"/>
    <s v="03.16.15"/>
    <x v="0"/>
    <x v="0"/>
    <x v="0"/>
    <s v="Direção Financeira"/>
    <s v="03.16.15"/>
    <s v="Direção Financeira"/>
    <s v="03.16.15"/>
    <x v="39"/>
    <x v="0"/>
    <x v="0"/>
    <x v="7"/>
    <x v="0"/>
    <x v="0"/>
    <x v="0"/>
    <x v="0"/>
    <x v="1"/>
    <s v="2023-02-23"/>
    <x v="0"/>
    <n v="13030"/>
    <x v="0"/>
    <m/>
    <x v="0"/>
    <m/>
    <x v="237"/>
    <n v="100478060"/>
    <x v="0"/>
    <x v="0"/>
    <s v="Direção Financeira"/>
    <s v="ORI"/>
    <x v="0"/>
    <m/>
    <x v="0"/>
    <x v="0"/>
    <x v="0"/>
    <x v="0"/>
    <x v="0"/>
    <x v="0"/>
    <x v="0"/>
    <x v="0"/>
    <x v="0"/>
    <x v="0"/>
    <x v="0"/>
    <s v="Direção Financeira"/>
    <x v="0"/>
    <x v="0"/>
    <x v="0"/>
    <x v="0"/>
    <x v="0"/>
    <x v="0"/>
    <x v="0"/>
    <s v="000000"/>
    <x v="0"/>
    <x v="0"/>
    <x v="0"/>
    <x v="0"/>
    <s v="Pagamento a favor do Sr. Elvis José Furtado, pelo serviço de guarda na Delegação Municipal da Ribeira de São Miguel, referente ao mês de fevereiro 2023, conforme contrato em anexo.   "/>
  </r>
  <r>
    <x v="0"/>
    <n v="0"/>
    <n v="0"/>
    <n v="0"/>
    <n v="300"/>
    <x v="4628"/>
    <x v="0"/>
    <x v="1"/>
    <x v="0"/>
    <s v="03.03.10"/>
    <x v="4"/>
    <x v="0"/>
    <x v="3"/>
    <s v="Receitas Da Câmara"/>
    <s v="03.03.10"/>
    <s v="Receitas Da Câmara"/>
    <s v="03.03.10"/>
    <x v="4"/>
    <x v="0"/>
    <x v="3"/>
    <x v="3"/>
    <x v="0"/>
    <x v="0"/>
    <x v="1"/>
    <x v="0"/>
    <x v="1"/>
    <s v="2023-02-24"/>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25"/>
    <x v="4629"/>
    <x v="0"/>
    <x v="1"/>
    <x v="0"/>
    <s v="03.03.10"/>
    <x v="4"/>
    <x v="0"/>
    <x v="3"/>
    <s v="Receitas Da Câmara"/>
    <s v="03.03.10"/>
    <s v="Receitas Da Câmara"/>
    <s v="03.03.10"/>
    <x v="6"/>
    <x v="0"/>
    <x v="3"/>
    <x v="3"/>
    <x v="0"/>
    <x v="0"/>
    <x v="1"/>
    <x v="0"/>
    <x v="1"/>
    <s v="2023-02-24"/>
    <x v="0"/>
    <n v="49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4630"/>
    <x v="0"/>
    <x v="1"/>
    <x v="0"/>
    <s v="03.03.10"/>
    <x v="4"/>
    <x v="0"/>
    <x v="3"/>
    <s v="Receitas Da Câmara"/>
    <s v="03.03.10"/>
    <s v="Receitas Da Câmara"/>
    <s v="03.03.10"/>
    <x v="28"/>
    <x v="0"/>
    <x v="3"/>
    <x v="3"/>
    <x v="0"/>
    <x v="0"/>
    <x v="1"/>
    <x v="0"/>
    <x v="1"/>
    <s v="2023-02-24"/>
    <x v="0"/>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631"/>
    <x v="0"/>
    <x v="1"/>
    <x v="0"/>
    <s v="03.03.10"/>
    <x v="4"/>
    <x v="0"/>
    <x v="3"/>
    <s v="Receitas Da Câmara"/>
    <s v="03.03.10"/>
    <s v="Receitas Da Câmara"/>
    <s v="03.03.10"/>
    <x v="7"/>
    <x v="0"/>
    <x v="3"/>
    <x v="3"/>
    <x v="0"/>
    <x v="0"/>
    <x v="1"/>
    <x v="0"/>
    <x v="1"/>
    <s v="2023-02-24"/>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4632"/>
    <x v="0"/>
    <x v="1"/>
    <x v="0"/>
    <s v="03.03.10"/>
    <x v="4"/>
    <x v="0"/>
    <x v="3"/>
    <s v="Receitas Da Câmara"/>
    <s v="03.03.10"/>
    <s v="Receitas Da Câmara"/>
    <s v="03.03.10"/>
    <x v="34"/>
    <x v="0"/>
    <x v="3"/>
    <x v="3"/>
    <x v="0"/>
    <x v="0"/>
    <x v="1"/>
    <x v="0"/>
    <x v="1"/>
    <s v="2023-02-24"/>
    <x v="0"/>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50"/>
    <x v="4633"/>
    <x v="0"/>
    <x v="1"/>
    <x v="0"/>
    <s v="03.03.10"/>
    <x v="4"/>
    <x v="0"/>
    <x v="3"/>
    <s v="Receitas Da Câmara"/>
    <s v="03.03.10"/>
    <s v="Receitas Da Câmara"/>
    <s v="03.03.10"/>
    <x v="11"/>
    <x v="0"/>
    <x v="3"/>
    <x v="3"/>
    <x v="0"/>
    <x v="0"/>
    <x v="1"/>
    <x v="0"/>
    <x v="1"/>
    <s v="2023-02-24"/>
    <x v="0"/>
    <n v="27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4634"/>
    <x v="0"/>
    <x v="1"/>
    <x v="0"/>
    <s v="03.03.10"/>
    <x v="4"/>
    <x v="0"/>
    <x v="3"/>
    <s v="Receitas Da Câmara"/>
    <s v="03.03.10"/>
    <s v="Receitas Da Câmara"/>
    <s v="03.03.10"/>
    <x v="5"/>
    <x v="0"/>
    <x v="0"/>
    <x v="4"/>
    <x v="0"/>
    <x v="0"/>
    <x v="1"/>
    <x v="0"/>
    <x v="1"/>
    <s v="2023-02-24"/>
    <x v="0"/>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3579"/>
    <x v="4635"/>
    <x v="0"/>
    <x v="1"/>
    <x v="0"/>
    <s v="03.03.10"/>
    <x v="4"/>
    <x v="0"/>
    <x v="3"/>
    <s v="Receitas Da Câmara"/>
    <s v="03.03.10"/>
    <s v="Receitas Da Câmara"/>
    <s v="03.03.10"/>
    <x v="8"/>
    <x v="0"/>
    <x v="0"/>
    <x v="0"/>
    <x v="0"/>
    <x v="0"/>
    <x v="1"/>
    <x v="0"/>
    <x v="1"/>
    <s v="2023-02-24"/>
    <x v="0"/>
    <n v="16357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636"/>
    <x v="0"/>
    <x v="1"/>
    <x v="0"/>
    <s v="03.03.10"/>
    <x v="4"/>
    <x v="0"/>
    <x v="3"/>
    <s v="Receitas Da Câmara"/>
    <s v="03.03.10"/>
    <s v="Receitas Da Câmara"/>
    <s v="03.03.10"/>
    <x v="5"/>
    <x v="0"/>
    <x v="0"/>
    <x v="4"/>
    <x v="0"/>
    <x v="0"/>
    <x v="1"/>
    <x v="0"/>
    <x v="1"/>
    <s v="2023-02-21"/>
    <x v="0"/>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520"/>
    <x v="4637"/>
    <x v="0"/>
    <x v="1"/>
    <x v="0"/>
    <s v="03.03.10"/>
    <x v="4"/>
    <x v="0"/>
    <x v="3"/>
    <s v="Receitas Da Câmara"/>
    <s v="03.03.10"/>
    <s v="Receitas Da Câmara"/>
    <s v="03.03.10"/>
    <x v="22"/>
    <x v="0"/>
    <x v="3"/>
    <x v="3"/>
    <x v="0"/>
    <x v="0"/>
    <x v="1"/>
    <x v="0"/>
    <x v="1"/>
    <s v="2023-02-21"/>
    <x v="0"/>
    <n v="17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35"/>
    <x v="4638"/>
    <x v="0"/>
    <x v="1"/>
    <x v="0"/>
    <s v="03.03.10"/>
    <x v="4"/>
    <x v="0"/>
    <x v="3"/>
    <s v="Receitas Da Câmara"/>
    <s v="03.03.10"/>
    <s v="Receitas Da Câmara"/>
    <s v="03.03.10"/>
    <x v="6"/>
    <x v="0"/>
    <x v="3"/>
    <x v="3"/>
    <x v="0"/>
    <x v="0"/>
    <x v="1"/>
    <x v="0"/>
    <x v="1"/>
    <s v="2023-02-21"/>
    <x v="0"/>
    <n v="50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4639"/>
    <x v="0"/>
    <x v="1"/>
    <x v="0"/>
    <s v="03.03.10"/>
    <x v="4"/>
    <x v="0"/>
    <x v="3"/>
    <s v="Receitas Da Câmara"/>
    <s v="03.03.10"/>
    <s v="Receitas Da Câmara"/>
    <s v="03.03.10"/>
    <x v="9"/>
    <x v="0"/>
    <x v="3"/>
    <x v="3"/>
    <x v="0"/>
    <x v="0"/>
    <x v="1"/>
    <x v="0"/>
    <x v="1"/>
    <s v="2023-02-21"/>
    <x v="0"/>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4640"/>
    <x v="0"/>
    <x v="1"/>
    <x v="0"/>
    <s v="03.03.10"/>
    <x v="4"/>
    <x v="0"/>
    <x v="3"/>
    <s v="Receitas Da Câmara"/>
    <s v="03.03.10"/>
    <s v="Receitas Da Câmara"/>
    <s v="03.03.10"/>
    <x v="28"/>
    <x v="0"/>
    <x v="3"/>
    <x v="3"/>
    <x v="0"/>
    <x v="0"/>
    <x v="1"/>
    <x v="0"/>
    <x v="1"/>
    <s v="2023-02-21"/>
    <x v="0"/>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640"/>
    <x v="4641"/>
    <x v="0"/>
    <x v="1"/>
    <x v="0"/>
    <s v="03.03.10"/>
    <x v="4"/>
    <x v="0"/>
    <x v="3"/>
    <s v="Receitas Da Câmara"/>
    <s v="03.03.10"/>
    <s v="Receitas Da Câmara"/>
    <s v="03.03.10"/>
    <x v="7"/>
    <x v="0"/>
    <x v="3"/>
    <x v="3"/>
    <x v="0"/>
    <x v="0"/>
    <x v="1"/>
    <x v="0"/>
    <x v="1"/>
    <s v="2023-02-21"/>
    <x v="0"/>
    <n v="17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380"/>
    <x v="4642"/>
    <x v="0"/>
    <x v="1"/>
    <x v="0"/>
    <s v="03.03.10"/>
    <x v="4"/>
    <x v="0"/>
    <x v="3"/>
    <s v="Receitas Da Câmara"/>
    <s v="03.03.10"/>
    <s v="Receitas Da Câmara"/>
    <s v="03.03.10"/>
    <x v="11"/>
    <x v="0"/>
    <x v="3"/>
    <x v="3"/>
    <x v="0"/>
    <x v="0"/>
    <x v="1"/>
    <x v="0"/>
    <x v="1"/>
    <s v="2023-02-21"/>
    <x v="0"/>
    <n v="273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0000"/>
    <x v="4643"/>
    <x v="0"/>
    <x v="1"/>
    <x v="0"/>
    <s v="03.03.10"/>
    <x v="4"/>
    <x v="0"/>
    <x v="3"/>
    <s v="Receitas Da Câmara"/>
    <s v="03.03.10"/>
    <s v="Receitas Da Câmara"/>
    <s v="03.03.10"/>
    <x v="33"/>
    <x v="0"/>
    <x v="0"/>
    <x v="0"/>
    <x v="0"/>
    <x v="0"/>
    <x v="1"/>
    <x v="0"/>
    <x v="1"/>
    <s v="2023-02-21"/>
    <x v="0"/>
    <n v="1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4644"/>
    <x v="0"/>
    <x v="1"/>
    <x v="0"/>
    <s v="03.03.10"/>
    <x v="4"/>
    <x v="0"/>
    <x v="3"/>
    <s v="Receitas Da Câmara"/>
    <s v="03.03.10"/>
    <s v="Receitas Da Câmara"/>
    <s v="03.03.10"/>
    <x v="8"/>
    <x v="0"/>
    <x v="0"/>
    <x v="0"/>
    <x v="0"/>
    <x v="0"/>
    <x v="1"/>
    <x v="0"/>
    <x v="1"/>
    <s v="2023-02-21"/>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645"/>
    <x v="0"/>
    <x v="1"/>
    <x v="0"/>
    <s v="03.03.10"/>
    <x v="4"/>
    <x v="0"/>
    <x v="3"/>
    <s v="Receitas Da Câmara"/>
    <s v="03.03.10"/>
    <s v="Receitas Da Câmara"/>
    <s v="03.03.10"/>
    <x v="4"/>
    <x v="0"/>
    <x v="3"/>
    <x v="3"/>
    <x v="0"/>
    <x v="0"/>
    <x v="1"/>
    <x v="0"/>
    <x v="1"/>
    <s v="2023-02-21"/>
    <x v="0"/>
    <n v="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75000"/>
    <x v="4646"/>
    <x v="0"/>
    <x v="0"/>
    <x v="0"/>
    <s v="01.27.07.04"/>
    <x v="32"/>
    <x v="4"/>
    <x v="5"/>
    <s v="Requalificação Urbana e Habitação 2"/>
    <s v="01.27.07"/>
    <s v="Requalificação Urbana e Habitação 2"/>
    <s v="01.27.07"/>
    <x v="18"/>
    <x v="0"/>
    <x v="0"/>
    <x v="0"/>
    <x v="0"/>
    <x v="1"/>
    <x v="2"/>
    <x v="0"/>
    <x v="5"/>
    <s v="2023-05-24"/>
    <x v="1"/>
    <n v="75000"/>
    <x v="0"/>
    <m/>
    <x v="0"/>
    <m/>
    <x v="139"/>
    <n v="100477943"/>
    <x v="0"/>
    <x v="0"/>
    <s v="Reabilitações de Estradas Rurais"/>
    <s v="ORI"/>
    <x v="0"/>
    <m/>
    <x v="0"/>
    <x v="0"/>
    <x v="0"/>
    <x v="0"/>
    <x v="0"/>
    <x v="0"/>
    <x v="0"/>
    <x v="0"/>
    <x v="0"/>
    <x v="0"/>
    <x v="0"/>
    <s v="Reabilitações de Estradas Rurais"/>
    <x v="0"/>
    <x v="0"/>
    <x v="0"/>
    <x v="0"/>
    <x v="1"/>
    <x v="0"/>
    <x v="0"/>
    <s v="000000"/>
    <x v="0"/>
    <x v="0"/>
    <x v="0"/>
    <x v="0"/>
    <s v="Pagamento a favor da SUN lda, para a aquisição de 500 metros de corda nylon para a criação de guarda corpo nas vias de acesso, conforme proposta em anexo."/>
  </r>
  <r>
    <x v="0"/>
    <n v="0"/>
    <n v="0"/>
    <n v="0"/>
    <n v="104129"/>
    <x v="4647"/>
    <x v="0"/>
    <x v="0"/>
    <x v="0"/>
    <s v="03.16.15"/>
    <x v="0"/>
    <x v="0"/>
    <x v="0"/>
    <s v="Direção Financeira"/>
    <s v="03.16.15"/>
    <s v="Direção Financeira"/>
    <s v="03.16.15"/>
    <x v="40"/>
    <x v="0"/>
    <x v="0"/>
    <x v="7"/>
    <x v="0"/>
    <x v="0"/>
    <x v="0"/>
    <x v="0"/>
    <x v="3"/>
    <s v="2023-04-28"/>
    <x v="1"/>
    <n v="104129"/>
    <x v="0"/>
    <m/>
    <x v="0"/>
    <m/>
    <x v="8"/>
    <n v="100474914"/>
    <x v="0"/>
    <x v="0"/>
    <s v="Direção Financeira"/>
    <s v="ORI"/>
    <x v="0"/>
    <m/>
    <x v="0"/>
    <x v="0"/>
    <x v="0"/>
    <x v="0"/>
    <x v="0"/>
    <x v="0"/>
    <x v="0"/>
    <x v="0"/>
    <x v="0"/>
    <x v="0"/>
    <x v="0"/>
    <s v="Direção Financeira"/>
    <x v="0"/>
    <x v="0"/>
    <x v="0"/>
    <x v="0"/>
    <x v="0"/>
    <x v="0"/>
    <x v="0"/>
    <s v="099999"/>
    <x v="0"/>
    <x v="0"/>
    <x v="0"/>
    <x v="0"/>
    <s v="Despesas bancarias referente ao mês de Abril de 2023.  "/>
  </r>
  <r>
    <x v="0"/>
    <n v="0"/>
    <n v="0"/>
    <n v="0"/>
    <n v="1296183"/>
    <x v="4648"/>
    <x v="0"/>
    <x v="0"/>
    <x v="0"/>
    <s v="03.16.15"/>
    <x v="0"/>
    <x v="0"/>
    <x v="0"/>
    <s v="Direção Financeira"/>
    <s v="03.16.15"/>
    <s v="Direção Financeira"/>
    <s v="03.16.15"/>
    <x v="79"/>
    <x v="0"/>
    <x v="0"/>
    <x v="0"/>
    <x v="0"/>
    <x v="0"/>
    <x v="0"/>
    <x v="0"/>
    <x v="3"/>
    <s v="2023-04-28"/>
    <x v="1"/>
    <n v="1296183"/>
    <x v="0"/>
    <m/>
    <x v="0"/>
    <m/>
    <x v="8"/>
    <n v="100474914"/>
    <x v="0"/>
    <x v="0"/>
    <s v="Direção Financeira"/>
    <s v="ORI"/>
    <x v="0"/>
    <m/>
    <x v="0"/>
    <x v="0"/>
    <x v="0"/>
    <x v="0"/>
    <x v="0"/>
    <x v="0"/>
    <x v="0"/>
    <x v="0"/>
    <x v="0"/>
    <x v="0"/>
    <x v="0"/>
    <s v="Direção Financeira"/>
    <x v="0"/>
    <x v="0"/>
    <x v="0"/>
    <x v="0"/>
    <x v="0"/>
    <x v="0"/>
    <x v="0"/>
    <s v="000000"/>
    <x v="0"/>
    <x v="0"/>
    <x v="0"/>
    <x v="0"/>
    <s v="Despesas com juros referente ao mês de Abril de 2023.  "/>
  </r>
  <r>
    <x v="0"/>
    <n v="0"/>
    <n v="0"/>
    <n v="0"/>
    <n v="1400"/>
    <x v="4649"/>
    <x v="0"/>
    <x v="0"/>
    <x v="0"/>
    <s v="03.16.15"/>
    <x v="0"/>
    <x v="0"/>
    <x v="0"/>
    <s v="Direção Financeira"/>
    <s v="03.16.15"/>
    <s v="Direção Financeira"/>
    <s v="03.16.15"/>
    <x v="19"/>
    <x v="0"/>
    <x v="0"/>
    <x v="7"/>
    <x v="0"/>
    <x v="0"/>
    <x v="0"/>
    <x v="0"/>
    <x v="5"/>
    <s v="2023-05-29"/>
    <x v="1"/>
    <n v="1400"/>
    <x v="0"/>
    <m/>
    <x v="0"/>
    <m/>
    <x v="210"/>
    <n v="100477347"/>
    <x v="0"/>
    <x v="0"/>
    <s v="Direção Financeira"/>
    <s v="ORI"/>
    <x v="0"/>
    <m/>
    <x v="0"/>
    <x v="0"/>
    <x v="0"/>
    <x v="0"/>
    <x v="0"/>
    <x v="0"/>
    <x v="0"/>
    <x v="0"/>
    <x v="0"/>
    <x v="0"/>
    <x v="0"/>
    <s v="Direção Financeira"/>
    <x v="0"/>
    <x v="0"/>
    <x v="0"/>
    <x v="0"/>
    <x v="0"/>
    <x v="0"/>
    <x v="0"/>
    <s v="000000"/>
    <x v="0"/>
    <x v="0"/>
    <x v="0"/>
    <x v="0"/>
    <s v="Ajuda de custo a favor do senhor Iderlindo Furtado pela sua deslocação em missão de serviço a cidade da Praia no dia 23 de Maio de 2023, conforme justificativo em anexo. "/>
  </r>
  <r>
    <x v="2"/>
    <n v="0"/>
    <n v="0"/>
    <n v="0"/>
    <n v="27970"/>
    <x v="4650"/>
    <x v="0"/>
    <x v="0"/>
    <x v="0"/>
    <s v="01.27.02.15"/>
    <x v="10"/>
    <x v="4"/>
    <x v="5"/>
    <s v="Saneamento básico"/>
    <s v="01.27.02"/>
    <s v="Saneamento básico"/>
    <s v="01.27.02"/>
    <x v="20"/>
    <x v="0"/>
    <x v="0"/>
    <x v="0"/>
    <x v="0"/>
    <x v="1"/>
    <x v="2"/>
    <x v="0"/>
    <x v="4"/>
    <s v="2023-06-13"/>
    <x v="1"/>
    <n v="279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 aquisição de combustíveis, destinados as viaturas aos serviços de transferência de resíduos para o aterro sanitário, conforme anexo. "/>
  </r>
  <r>
    <x v="2"/>
    <n v="0"/>
    <n v="0"/>
    <n v="0"/>
    <n v="2100"/>
    <x v="4651"/>
    <x v="0"/>
    <x v="0"/>
    <x v="0"/>
    <s v="01.27.06.80"/>
    <x v="15"/>
    <x v="4"/>
    <x v="5"/>
    <s v="Requalificação Urbana e habitação"/>
    <s v="01.27.06"/>
    <s v="Requalificação Urbana e habitação"/>
    <s v="01.27.06"/>
    <x v="18"/>
    <x v="0"/>
    <x v="0"/>
    <x v="0"/>
    <x v="0"/>
    <x v="1"/>
    <x v="2"/>
    <x v="0"/>
    <x v="4"/>
    <s v="2023-06-16"/>
    <x v="1"/>
    <n v="2100"/>
    <x v="0"/>
    <m/>
    <x v="0"/>
    <m/>
    <x v="2"/>
    <n v="100474696"/>
    <x v="0"/>
    <x v="2"/>
    <s v="Requalificação Urbana de Veneza"/>
    <s v="ORI"/>
    <x v="0"/>
    <m/>
    <x v="0"/>
    <x v="0"/>
    <x v="0"/>
    <x v="0"/>
    <x v="0"/>
    <x v="0"/>
    <x v="0"/>
    <x v="0"/>
    <x v="0"/>
    <x v="0"/>
    <x v="0"/>
    <s v="Requalificação Urbana de Veneza"/>
    <x v="0"/>
    <x v="0"/>
    <x v="0"/>
    <x v="0"/>
    <x v="1"/>
    <x v="0"/>
    <x v="0"/>
    <s v="000000"/>
    <x v="0"/>
    <x v="0"/>
    <x v="2"/>
    <x v="0"/>
    <s v="Pagamento a favor do Sr. Domingos Alvarenda, referente a prestação de serviços(servente) no âmbito dos trabalhos da requalificação da Praia de Veneza, Confrome anexo."/>
  </r>
  <r>
    <x v="2"/>
    <n v="0"/>
    <n v="0"/>
    <n v="0"/>
    <n v="11900"/>
    <x v="4651"/>
    <x v="0"/>
    <x v="0"/>
    <x v="0"/>
    <s v="01.27.06.80"/>
    <x v="15"/>
    <x v="4"/>
    <x v="5"/>
    <s v="Requalificação Urbana e habitação"/>
    <s v="01.27.06"/>
    <s v="Requalificação Urbana e habitação"/>
    <s v="01.27.06"/>
    <x v="18"/>
    <x v="0"/>
    <x v="0"/>
    <x v="0"/>
    <x v="0"/>
    <x v="1"/>
    <x v="2"/>
    <x v="0"/>
    <x v="4"/>
    <s v="2023-06-16"/>
    <x v="1"/>
    <n v="11900"/>
    <x v="0"/>
    <m/>
    <x v="0"/>
    <m/>
    <x v="497"/>
    <n v="100478905"/>
    <x v="0"/>
    <x v="0"/>
    <s v="Requalificação Urbana de Veneza"/>
    <s v="ORI"/>
    <x v="0"/>
    <m/>
    <x v="0"/>
    <x v="0"/>
    <x v="0"/>
    <x v="0"/>
    <x v="0"/>
    <x v="0"/>
    <x v="0"/>
    <x v="0"/>
    <x v="0"/>
    <x v="0"/>
    <x v="0"/>
    <s v="Requalificação Urbana de Veneza"/>
    <x v="0"/>
    <x v="0"/>
    <x v="0"/>
    <x v="0"/>
    <x v="1"/>
    <x v="0"/>
    <x v="0"/>
    <s v="000000"/>
    <x v="0"/>
    <x v="0"/>
    <x v="0"/>
    <x v="0"/>
    <s v="Pagamento a favor do Sr. Domingos Alvarenda, referente a prestação de serviços(servente) no âmbito dos trabalhos da requalificação da Praia de Veneza, Confrome anexo."/>
  </r>
  <r>
    <x v="0"/>
    <n v="0"/>
    <n v="0"/>
    <n v="0"/>
    <n v="4328"/>
    <x v="4652"/>
    <x v="0"/>
    <x v="1"/>
    <x v="0"/>
    <s v="80.02.01"/>
    <x v="2"/>
    <x v="2"/>
    <x v="2"/>
    <s v="Retenções Iur"/>
    <s v="80.02.01"/>
    <s v="Retenções Iur"/>
    <s v="80.02.01"/>
    <x v="2"/>
    <x v="0"/>
    <x v="2"/>
    <x v="0"/>
    <x v="1"/>
    <x v="2"/>
    <x v="1"/>
    <x v="0"/>
    <x v="4"/>
    <s v="2023-06-14"/>
    <x v="1"/>
    <n v="4328"/>
    <x v="0"/>
    <m/>
    <x v="0"/>
    <m/>
    <x v="2"/>
    <n v="100474696"/>
    <x v="0"/>
    <x v="0"/>
    <s v="Retenções Iur"/>
    <s v="ORI"/>
    <x v="0"/>
    <s v="RIUR"/>
    <x v="0"/>
    <x v="0"/>
    <x v="0"/>
    <x v="0"/>
    <x v="0"/>
    <x v="0"/>
    <x v="0"/>
    <x v="0"/>
    <x v="0"/>
    <x v="0"/>
    <x v="0"/>
    <s v="Retenções Iur"/>
    <x v="0"/>
    <x v="0"/>
    <x v="0"/>
    <x v="0"/>
    <x v="2"/>
    <x v="0"/>
    <x v="0"/>
    <s v="000000"/>
    <x v="0"/>
    <x v="1"/>
    <x v="0"/>
    <x v="0"/>
    <s v="RETENCAO OT"/>
  </r>
  <r>
    <x v="0"/>
    <n v="0"/>
    <n v="0"/>
    <n v="0"/>
    <n v="10000"/>
    <x v="4653"/>
    <x v="0"/>
    <x v="0"/>
    <x v="0"/>
    <s v="03.16.15"/>
    <x v="0"/>
    <x v="0"/>
    <x v="0"/>
    <s v="Direção Financeira"/>
    <s v="03.16.15"/>
    <s v="Direção Financeira"/>
    <s v="03.16.15"/>
    <x v="15"/>
    <x v="0"/>
    <x v="0"/>
    <x v="0"/>
    <x v="0"/>
    <x v="0"/>
    <x v="0"/>
    <x v="0"/>
    <x v="4"/>
    <s v="2023-06-23"/>
    <x v="1"/>
    <n v="10000"/>
    <x v="0"/>
    <m/>
    <x v="0"/>
    <m/>
    <x v="498"/>
    <n v="100479322"/>
    <x v="0"/>
    <x v="0"/>
    <s v="Direção Financeira"/>
    <s v="ORI"/>
    <x v="0"/>
    <m/>
    <x v="0"/>
    <x v="0"/>
    <x v="0"/>
    <x v="0"/>
    <x v="0"/>
    <x v="0"/>
    <x v="0"/>
    <x v="0"/>
    <x v="0"/>
    <x v="0"/>
    <x v="0"/>
    <s v="Direção Financeira"/>
    <x v="0"/>
    <x v="0"/>
    <x v="0"/>
    <x v="0"/>
    <x v="0"/>
    <x v="0"/>
    <x v="0"/>
    <s v="000000"/>
    <x v="0"/>
    <x v="0"/>
    <x v="0"/>
    <x v="0"/>
    <s v="Pagamento a favor de Cardoso Multiservice, pela aquisição de 2 aparelho de Ar Condicionados e serviços de manutenção de  Ar Condicionados, conforme anexo. "/>
  </r>
  <r>
    <x v="0"/>
    <n v="0"/>
    <n v="0"/>
    <n v="0"/>
    <n v="14931"/>
    <x v="4654"/>
    <x v="0"/>
    <x v="0"/>
    <x v="0"/>
    <s v="03.16.15"/>
    <x v="0"/>
    <x v="0"/>
    <x v="0"/>
    <s v="Direção Financeira"/>
    <s v="03.16.15"/>
    <s v="Direção Financeira"/>
    <s v="03.16.15"/>
    <x v="42"/>
    <x v="0"/>
    <x v="0"/>
    <x v="7"/>
    <x v="0"/>
    <x v="0"/>
    <x v="0"/>
    <x v="0"/>
    <x v="4"/>
    <s v="2023-06-30"/>
    <x v="1"/>
    <n v="14931"/>
    <x v="0"/>
    <m/>
    <x v="0"/>
    <m/>
    <x v="499"/>
    <n v="100410968"/>
    <x v="0"/>
    <x v="0"/>
    <s v="Direção Financeira"/>
    <s v="ORI"/>
    <x v="0"/>
    <m/>
    <x v="0"/>
    <x v="0"/>
    <x v="0"/>
    <x v="0"/>
    <x v="0"/>
    <x v="0"/>
    <x v="0"/>
    <x v="0"/>
    <x v="0"/>
    <x v="0"/>
    <x v="0"/>
    <s v="Direção Financeira"/>
    <x v="0"/>
    <x v="0"/>
    <x v="0"/>
    <x v="0"/>
    <x v="0"/>
    <x v="0"/>
    <x v="0"/>
    <s v="000000"/>
    <x v="0"/>
    <x v="0"/>
    <x v="0"/>
    <x v="0"/>
    <s v="Pagamento á CV Telecom, referente a primeira prestação do equipamento pos- pago saunsung galaxy S21, para o gabinete de comunicação e imagem da CMSM, conforme fatura em anexo."/>
  </r>
  <r>
    <x v="0"/>
    <n v="0"/>
    <n v="0"/>
    <n v="0"/>
    <n v="7500"/>
    <x v="4655"/>
    <x v="0"/>
    <x v="0"/>
    <x v="0"/>
    <s v="03.16.15"/>
    <x v="0"/>
    <x v="0"/>
    <x v="0"/>
    <s v="Direção Financeira"/>
    <s v="03.16.15"/>
    <s v="Direção Financeira"/>
    <s v="03.16.15"/>
    <x v="39"/>
    <x v="0"/>
    <x v="0"/>
    <x v="7"/>
    <x v="0"/>
    <x v="0"/>
    <x v="0"/>
    <x v="0"/>
    <x v="7"/>
    <s v="2023-08-11"/>
    <x v="2"/>
    <n v="7500"/>
    <x v="0"/>
    <m/>
    <x v="0"/>
    <m/>
    <x v="2"/>
    <n v="100474696"/>
    <x v="0"/>
    <x v="2"/>
    <s v="Direção Financeira"/>
    <s v="ORI"/>
    <x v="0"/>
    <m/>
    <x v="0"/>
    <x v="0"/>
    <x v="0"/>
    <x v="0"/>
    <x v="0"/>
    <x v="0"/>
    <x v="0"/>
    <x v="0"/>
    <x v="0"/>
    <x v="0"/>
    <x v="0"/>
    <s v="Direção Financeira"/>
    <x v="0"/>
    <x v="0"/>
    <x v="0"/>
    <x v="0"/>
    <x v="0"/>
    <x v="0"/>
    <x v="0"/>
    <s v="000000"/>
    <x v="0"/>
    <x v="0"/>
    <x v="2"/>
    <x v="0"/>
    <s v="Pagamento a favor do Sr. Vasco Emanuel Freire, pelo serviço prestado na reabilitação de rede de iluminação pública do Paços do Concelho, conforme documento em anexo."/>
  </r>
  <r>
    <x v="0"/>
    <n v="0"/>
    <n v="0"/>
    <n v="0"/>
    <n v="42500"/>
    <x v="4655"/>
    <x v="0"/>
    <x v="0"/>
    <x v="0"/>
    <s v="03.16.15"/>
    <x v="0"/>
    <x v="0"/>
    <x v="0"/>
    <s v="Direção Financeira"/>
    <s v="03.16.15"/>
    <s v="Direção Financeira"/>
    <s v="03.16.15"/>
    <x v="39"/>
    <x v="0"/>
    <x v="0"/>
    <x v="7"/>
    <x v="0"/>
    <x v="0"/>
    <x v="0"/>
    <x v="0"/>
    <x v="7"/>
    <s v="2023-08-11"/>
    <x v="2"/>
    <n v="42500"/>
    <x v="0"/>
    <m/>
    <x v="0"/>
    <m/>
    <x v="500"/>
    <n v="100116365"/>
    <x v="0"/>
    <x v="0"/>
    <s v="Direção Financeira"/>
    <s v="ORI"/>
    <x v="0"/>
    <m/>
    <x v="0"/>
    <x v="0"/>
    <x v="0"/>
    <x v="0"/>
    <x v="0"/>
    <x v="0"/>
    <x v="0"/>
    <x v="0"/>
    <x v="0"/>
    <x v="0"/>
    <x v="0"/>
    <s v="Direção Financeira"/>
    <x v="0"/>
    <x v="0"/>
    <x v="0"/>
    <x v="0"/>
    <x v="0"/>
    <x v="0"/>
    <x v="0"/>
    <s v="000000"/>
    <x v="0"/>
    <x v="0"/>
    <x v="0"/>
    <x v="0"/>
    <s v="Pagamento a favor do Sr. Vasco Emanuel Freire, pelo serviço prestado na reabilitação de rede de iluminação pública do Paços do Concelho, conforme documento em anexo."/>
  </r>
  <r>
    <x v="0"/>
    <n v="0"/>
    <n v="0"/>
    <n v="0"/>
    <n v="10834"/>
    <x v="4656"/>
    <x v="0"/>
    <x v="1"/>
    <x v="0"/>
    <s v="80.02.01"/>
    <x v="2"/>
    <x v="2"/>
    <x v="2"/>
    <s v="Retenções Iur"/>
    <s v="80.02.01"/>
    <s v="Retenções Iur"/>
    <s v="80.02.01"/>
    <x v="2"/>
    <x v="0"/>
    <x v="2"/>
    <x v="0"/>
    <x v="1"/>
    <x v="2"/>
    <x v="1"/>
    <x v="0"/>
    <x v="6"/>
    <s v="2023-07-20"/>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4657"/>
    <x v="0"/>
    <x v="1"/>
    <x v="0"/>
    <s v="80.02.10.01"/>
    <x v="6"/>
    <x v="2"/>
    <x v="2"/>
    <s v="Outros"/>
    <s v="80.02.10"/>
    <s v="Outros"/>
    <s v="80.02.10"/>
    <x v="12"/>
    <x v="0"/>
    <x v="2"/>
    <x v="0"/>
    <x v="1"/>
    <x v="2"/>
    <x v="1"/>
    <x v="0"/>
    <x v="6"/>
    <s v="2023-07-20"/>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2766"/>
    <x v="4658"/>
    <x v="0"/>
    <x v="1"/>
    <x v="0"/>
    <s v="80.02.01"/>
    <x v="2"/>
    <x v="2"/>
    <x v="2"/>
    <s v="Retenções Iur"/>
    <s v="80.02.01"/>
    <s v="Retenções Iur"/>
    <s v="80.02.01"/>
    <x v="2"/>
    <x v="0"/>
    <x v="2"/>
    <x v="0"/>
    <x v="1"/>
    <x v="2"/>
    <x v="1"/>
    <x v="0"/>
    <x v="6"/>
    <s v="2023-07-20"/>
    <x v="2"/>
    <n v="52766"/>
    <x v="0"/>
    <m/>
    <x v="0"/>
    <m/>
    <x v="2"/>
    <n v="100474696"/>
    <x v="0"/>
    <x v="0"/>
    <s v="Retenções Iur"/>
    <s v="ORI"/>
    <x v="0"/>
    <s v="RIUR"/>
    <x v="0"/>
    <x v="0"/>
    <x v="0"/>
    <x v="0"/>
    <x v="0"/>
    <x v="0"/>
    <x v="0"/>
    <x v="0"/>
    <x v="0"/>
    <x v="0"/>
    <x v="0"/>
    <s v="Retenções Iur"/>
    <x v="0"/>
    <x v="0"/>
    <x v="0"/>
    <x v="0"/>
    <x v="2"/>
    <x v="0"/>
    <x v="0"/>
    <s v="000000"/>
    <x v="0"/>
    <x v="1"/>
    <x v="0"/>
    <x v="0"/>
    <s v="RETENCAO OT"/>
  </r>
  <r>
    <x v="0"/>
    <n v="0"/>
    <n v="0"/>
    <n v="0"/>
    <n v="12000"/>
    <x v="4659"/>
    <x v="0"/>
    <x v="1"/>
    <x v="0"/>
    <s v="80.02.10.03"/>
    <x v="40"/>
    <x v="2"/>
    <x v="2"/>
    <s v="Outros"/>
    <s v="80.02.10"/>
    <s v="Outros"/>
    <s v="80.02.10"/>
    <x v="58"/>
    <x v="0"/>
    <x v="2"/>
    <x v="0"/>
    <x v="1"/>
    <x v="2"/>
    <x v="1"/>
    <x v="0"/>
    <x v="6"/>
    <s v="2023-07-20"/>
    <x v="2"/>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764"/>
    <x v="4660"/>
    <x v="0"/>
    <x v="1"/>
    <x v="0"/>
    <s v="80.02.10.01"/>
    <x v="6"/>
    <x v="2"/>
    <x v="2"/>
    <s v="Outros"/>
    <s v="80.02.10"/>
    <s v="Outros"/>
    <s v="80.02.10"/>
    <x v="12"/>
    <x v="0"/>
    <x v="2"/>
    <x v="0"/>
    <x v="1"/>
    <x v="2"/>
    <x v="1"/>
    <x v="0"/>
    <x v="6"/>
    <s v="2023-07-20"/>
    <x v="2"/>
    <n v="7176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4661"/>
    <x v="0"/>
    <x v="1"/>
    <x v="0"/>
    <s v="80.02.10.02"/>
    <x v="7"/>
    <x v="2"/>
    <x v="2"/>
    <s v="Outros"/>
    <s v="80.02.10"/>
    <s v="Outros"/>
    <s v="80.02.10"/>
    <x v="13"/>
    <x v="0"/>
    <x v="2"/>
    <x v="0"/>
    <x v="1"/>
    <x v="2"/>
    <x v="1"/>
    <x v="0"/>
    <x v="6"/>
    <s v="2023-07-20"/>
    <x v="2"/>
    <n v="819"/>
    <x v="0"/>
    <m/>
    <x v="0"/>
    <m/>
    <x v="7"/>
    <n v="100474707"/>
    <x v="0"/>
    <x v="0"/>
    <s v="Retençoes STAPS"/>
    <s v="ORI"/>
    <x v="0"/>
    <s v="RSND"/>
    <x v="0"/>
    <x v="0"/>
    <x v="0"/>
    <x v="0"/>
    <x v="0"/>
    <x v="0"/>
    <x v="0"/>
    <x v="0"/>
    <x v="0"/>
    <x v="0"/>
    <x v="0"/>
    <s v="Retençoes STAPS"/>
    <x v="0"/>
    <x v="0"/>
    <x v="0"/>
    <x v="0"/>
    <x v="2"/>
    <x v="0"/>
    <x v="0"/>
    <s v="000000"/>
    <x v="0"/>
    <x v="1"/>
    <x v="0"/>
    <x v="0"/>
    <s v="RETENCAO OT"/>
  </r>
  <r>
    <x v="0"/>
    <n v="0"/>
    <n v="0"/>
    <n v="0"/>
    <n v="800"/>
    <x v="4662"/>
    <x v="0"/>
    <x v="1"/>
    <x v="0"/>
    <s v="80.02.10.20"/>
    <x v="18"/>
    <x v="2"/>
    <x v="2"/>
    <s v="Outros"/>
    <s v="80.02.10"/>
    <s v="Outros"/>
    <s v="80.02.10"/>
    <x v="3"/>
    <x v="0"/>
    <x v="2"/>
    <x v="2"/>
    <x v="1"/>
    <x v="2"/>
    <x v="1"/>
    <x v="0"/>
    <x v="6"/>
    <s v="2023-07-20"/>
    <x v="2"/>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4663"/>
    <x v="0"/>
    <x v="1"/>
    <x v="0"/>
    <s v="80.02.10.24"/>
    <x v="38"/>
    <x v="2"/>
    <x v="2"/>
    <s v="Outros"/>
    <s v="80.02.10"/>
    <s v="Outros"/>
    <s v="80.02.10"/>
    <x v="13"/>
    <x v="0"/>
    <x v="2"/>
    <x v="0"/>
    <x v="1"/>
    <x v="2"/>
    <x v="1"/>
    <x v="0"/>
    <x v="6"/>
    <s v="2023-07-20"/>
    <x v="2"/>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4664"/>
    <x v="0"/>
    <x v="1"/>
    <x v="0"/>
    <s v="80.02.10.26"/>
    <x v="3"/>
    <x v="2"/>
    <x v="2"/>
    <s v="Outros"/>
    <s v="80.02.10"/>
    <s v="Outros"/>
    <s v="80.02.10"/>
    <x v="3"/>
    <x v="0"/>
    <x v="2"/>
    <x v="2"/>
    <x v="1"/>
    <x v="2"/>
    <x v="1"/>
    <x v="0"/>
    <x v="6"/>
    <s v="2023-07-20"/>
    <x v="2"/>
    <n v="8823"/>
    <x v="0"/>
    <m/>
    <x v="0"/>
    <m/>
    <x v="3"/>
    <n v="100479277"/>
    <x v="0"/>
    <x v="0"/>
    <s v="Retenção Sansung"/>
    <s v="ORI"/>
    <x v="0"/>
    <s v="RS"/>
    <x v="0"/>
    <x v="0"/>
    <x v="0"/>
    <x v="0"/>
    <x v="0"/>
    <x v="0"/>
    <x v="0"/>
    <x v="0"/>
    <x v="0"/>
    <x v="0"/>
    <x v="0"/>
    <s v="Retenção Sansung"/>
    <x v="0"/>
    <x v="0"/>
    <x v="0"/>
    <x v="0"/>
    <x v="2"/>
    <x v="0"/>
    <x v="0"/>
    <s v="000000"/>
    <x v="0"/>
    <x v="1"/>
    <x v="0"/>
    <x v="0"/>
    <s v="RETENCAO OT"/>
  </r>
  <r>
    <x v="0"/>
    <n v="0"/>
    <n v="0"/>
    <n v="0"/>
    <n v="25409"/>
    <x v="4665"/>
    <x v="0"/>
    <x v="1"/>
    <x v="0"/>
    <s v="80.02.01"/>
    <x v="2"/>
    <x v="2"/>
    <x v="2"/>
    <s v="Retenções Iur"/>
    <s v="80.02.01"/>
    <s v="Retenções Iur"/>
    <s v="80.02.01"/>
    <x v="2"/>
    <x v="0"/>
    <x v="2"/>
    <x v="0"/>
    <x v="1"/>
    <x v="2"/>
    <x v="1"/>
    <x v="0"/>
    <x v="6"/>
    <s v="2023-07-20"/>
    <x v="2"/>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4666"/>
    <x v="0"/>
    <x v="1"/>
    <x v="0"/>
    <s v="80.02.10.01"/>
    <x v="6"/>
    <x v="2"/>
    <x v="2"/>
    <s v="Outros"/>
    <s v="80.02.10"/>
    <s v="Outros"/>
    <s v="80.02.10"/>
    <x v="12"/>
    <x v="0"/>
    <x v="2"/>
    <x v="0"/>
    <x v="1"/>
    <x v="2"/>
    <x v="1"/>
    <x v="0"/>
    <x v="6"/>
    <s v="2023-07-20"/>
    <x v="2"/>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4667"/>
    <x v="0"/>
    <x v="1"/>
    <x v="0"/>
    <s v="80.02.10.20"/>
    <x v="18"/>
    <x v="2"/>
    <x v="2"/>
    <s v="Outros"/>
    <s v="80.02.10"/>
    <s v="Outros"/>
    <s v="80.02.10"/>
    <x v="3"/>
    <x v="0"/>
    <x v="2"/>
    <x v="2"/>
    <x v="1"/>
    <x v="2"/>
    <x v="1"/>
    <x v="0"/>
    <x v="6"/>
    <s v="2023-07-20"/>
    <x v="2"/>
    <n v="4800"/>
    <x v="0"/>
    <m/>
    <x v="0"/>
    <m/>
    <x v="21"/>
    <n v="100477977"/>
    <x v="0"/>
    <x v="0"/>
    <s v="Retenções CVMovel"/>
    <s v="ORI"/>
    <x v="0"/>
    <s v="RT"/>
    <x v="0"/>
    <x v="0"/>
    <x v="0"/>
    <x v="0"/>
    <x v="0"/>
    <x v="0"/>
    <x v="0"/>
    <x v="0"/>
    <x v="0"/>
    <x v="0"/>
    <x v="0"/>
    <s v="Retenções CVMovel"/>
    <x v="0"/>
    <x v="0"/>
    <x v="0"/>
    <x v="0"/>
    <x v="2"/>
    <x v="0"/>
    <x v="0"/>
    <s v="000000"/>
    <x v="0"/>
    <x v="1"/>
    <x v="0"/>
    <x v="0"/>
    <s v="RETENCAO OT"/>
  </r>
  <r>
    <x v="0"/>
    <n v="0"/>
    <n v="0"/>
    <n v="0"/>
    <n v="10834"/>
    <x v="4668"/>
    <x v="0"/>
    <x v="1"/>
    <x v="0"/>
    <s v="80.02.01"/>
    <x v="2"/>
    <x v="2"/>
    <x v="2"/>
    <s v="Retenções Iur"/>
    <s v="80.02.01"/>
    <s v="Retenções Iur"/>
    <s v="80.02.01"/>
    <x v="2"/>
    <x v="0"/>
    <x v="2"/>
    <x v="0"/>
    <x v="1"/>
    <x v="2"/>
    <x v="1"/>
    <x v="0"/>
    <x v="6"/>
    <s v="2023-07-20"/>
    <x v="2"/>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4669"/>
    <x v="0"/>
    <x v="1"/>
    <x v="0"/>
    <s v="80.02.10.01"/>
    <x v="6"/>
    <x v="2"/>
    <x v="2"/>
    <s v="Outros"/>
    <s v="80.02.10"/>
    <s v="Outros"/>
    <s v="80.02.10"/>
    <x v="12"/>
    <x v="0"/>
    <x v="2"/>
    <x v="0"/>
    <x v="1"/>
    <x v="2"/>
    <x v="1"/>
    <x v="0"/>
    <x v="6"/>
    <s v="2023-07-20"/>
    <x v="2"/>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0"/>
    <x v="4670"/>
    <x v="0"/>
    <x v="0"/>
    <x v="0"/>
    <s v="01.25.01.12"/>
    <x v="42"/>
    <x v="1"/>
    <x v="1"/>
    <s v="Educação"/>
    <s v="01.25.01"/>
    <s v="Educação"/>
    <s v="01.25.01"/>
    <x v="21"/>
    <x v="0"/>
    <x v="5"/>
    <x v="8"/>
    <x v="0"/>
    <x v="1"/>
    <x v="0"/>
    <x v="0"/>
    <x v="11"/>
    <s v="2023-09-06"/>
    <x v="2"/>
    <n v="5000"/>
    <x v="0"/>
    <m/>
    <x v="0"/>
    <m/>
    <x v="95"/>
    <n v="100479280"/>
    <x v="0"/>
    <x v="0"/>
    <s v="Comparticipação da Câmara com Ensino Superior"/>
    <s v="ORI"/>
    <x v="0"/>
    <m/>
    <x v="0"/>
    <x v="0"/>
    <x v="0"/>
    <x v="0"/>
    <x v="0"/>
    <x v="0"/>
    <x v="0"/>
    <x v="0"/>
    <x v="0"/>
    <x v="0"/>
    <x v="0"/>
    <s v="Comparticipação da Câmara com Ensino Superior"/>
    <x v="0"/>
    <x v="0"/>
    <x v="0"/>
    <x v="0"/>
    <x v="1"/>
    <x v="0"/>
    <x v="0"/>
    <s v="000000"/>
    <x v="0"/>
    <x v="0"/>
    <x v="0"/>
    <x v="0"/>
    <s v="Subsídios monetários a favor do Sr. Wilson Gomes, para custear as despesas com formação, referente ao mês de agosto de 2023, conforme anexo. "/>
  </r>
  <r>
    <x v="0"/>
    <n v="0"/>
    <n v="0"/>
    <n v="0"/>
    <n v="75000"/>
    <x v="4671"/>
    <x v="0"/>
    <x v="0"/>
    <x v="0"/>
    <s v="01.25.01.10"/>
    <x v="11"/>
    <x v="1"/>
    <x v="1"/>
    <s v="Educação"/>
    <s v="01.25.01"/>
    <s v="Educação"/>
    <s v="01.25.01"/>
    <x v="21"/>
    <x v="0"/>
    <x v="5"/>
    <x v="8"/>
    <x v="0"/>
    <x v="1"/>
    <x v="0"/>
    <x v="0"/>
    <x v="11"/>
    <s v="2023-09-07"/>
    <x v="2"/>
    <n v="75000"/>
    <x v="0"/>
    <m/>
    <x v="0"/>
    <m/>
    <x v="150"/>
    <n v="100479182"/>
    <x v="0"/>
    <x v="0"/>
    <s v="Transporte escolar"/>
    <s v="ORI"/>
    <x v="0"/>
    <m/>
    <x v="0"/>
    <x v="0"/>
    <x v="0"/>
    <x v="0"/>
    <x v="0"/>
    <x v="0"/>
    <x v="0"/>
    <x v="0"/>
    <x v="0"/>
    <x v="0"/>
    <x v="0"/>
    <s v="Transporte escolar"/>
    <x v="0"/>
    <x v="0"/>
    <x v="0"/>
    <x v="0"/>
    <x v="1"/>
    <x v="0"/>
    <x v="0"/>
    <s v="000000"/>
    <x v="0"/>
    <x v="0"/>
    <x v="0"/>
    <x v="0"/>
    <s v="Pagamento á Cad &amp; Pereira, Comércio Industria e Serviços Lda, pela aquisição de serviços de confeções de forros de bancos para a viatura St-35-RT, afeto aos transporte escolares da CMSM, conforme fatura e proposta em anexo."/>
  </r>
  <r>
    <x v="0"/>
    <n v="0"/>
    <n v="0"/>
    <n v="0"/>
    <n v="9392"/>
    <x v="4672"/>
    <x v="0"/>
    <x v="0"/>
    <x v="0"/>
    <s v="03.16.15"/>
    <x v="0"/>
    <x v="0"/>
    <x v="0"/>
    <s v="Direção Financeira"/>
    <s v="03.16.15"/>
    <s v="Direção Financeira"/>
    <s v="03.16.15"/>
    <x v="63"/>
    <x v="0"/>
    <x v="5"/>
    <x v="15"/>
    <x v="0"/>
    <x v="0"/>
    <x v="0"/>
    <x v="0"/>
    <x v="11"/>
    <s v="2023-09-07"/>
    <x v="2"/>
    <n v="9392"/>
    <x v="0"/>
    <m/>
    <x v="0"/>
    <m/>
    <x v="501"/>
    <n v="100024137"/>
    <x v="0"/>
    <x v="0"/>
    <s v="Direção Financeira"/>
    <s v="ORI"/>
    <x v="0"/>
    <m/>
    <x v="0"/>
    <x v="0"/>
    <x v="0"/>
    <x v="0"/>
    <x v="0"/>
    <x v="0"/>
    <x v="0"/>
    <x v="0"/>
    <x v="0"/>
    <x v="0"/>
    <x v="0"/>
    <s v="Direção Financeira"/>
    <x v="0"/>
    <x v="0"/>
    <x v="0"/>
    <x v="0"/>
    <x v="0"/>
    <x v="0"/>
    <x v="0"/>
    <s v="000000"/>
    <x v="0"/>
    <x v="0"/>
    <x v="0"/>
    <x v="0"/>
    <s v="Pagamento á Garantia Seguros, referente ao seguro da viatura ST-93-UQ, afeto aos serviços da CMSM, conforme anexo."/>
  </r>
  <r>
    <x v="0"/>
    <n v="0"/>
    <n v="0"/>
    <n v="0"/>
    <n v="7500"/>
    <x v="4673"/>
    <x v="0"/>
    <x v="1"/>
    <x v="0"/>
    <s v="80.02.01"/>
    <x v="2"/>
    <x v="2"/>
    <x v="2"/>
    <s v="Retenções Iur"/>
    <s v="80.02.01"/>
    <s v="Retenções Iur"/>
    <s v="80.02.01"/>
    <x v="2"/>
    <x v="0"/>
    <x v="2"/>
    <x v="0"/>
    <x v="1"/>
    <x v="2"/>
    <x v="1"/>
    <x v="0"/>
    <x v="7"/>
    <s v="2023-08-07"/>
    <x v="2"/>
    <n v="7500"/>
    <x v="0"/>
    <m/>
    <x v="0"/>
    <m/>
    <x v="2"/>
    <n v="100474696"/>
    <x v="0"/>
    <x v="0"/>
    <s v="Retenções Iur"/>
    <s v="ORI"/>
    <x v="0"/>
    <s v="RIUR"/>
    <x v="0"/>
    <x v="0"/>
    <x v="0"/>
    <x v="0"/>
    <x v="0"/>
    <x v="0"/>
    <x v="0"/>
    <x v="0"/>
    <x v="0"/>
    <x v="0"/>
    <x v="0"/>
    <s v="Retenções Iur"/>
    <x v="0"/>
    <x v="0"/>
    <x v="0"/>
    <x v="0"/>
    <x v="2"/>
    <x v="0"/>
    <x v="0"/>
    <s v="000000"/>
    <x v="0"/>
    <x v="1"/>
    <x v="0"/>
    <x v="0"/>
    <s v="RETENCAO OT"/>
  </r>
  <r>
    <x v="0"/>
    <n v="0"/>
    <n v="0"/>
    <n v="0"/>
    <n v="1050"/>
    <x v="4674"/>
    <x v="0"/>
    <x v="1"/>
    <x v="0"/>
    <s v="80.02.01"/>
    <x v="2"/>
    <x v="2"/>
    <x v="2"/>
    <s v="Retenções Iur"/>
    <s v="80.02.01"/>
    <s v="Retenções Iur"/>
    <s v="80.02.01"/>
    <x v="2"/>
    <x v="0"/>
    <x v="2"/>
    <x v="0"/>
    <x v="1"/>
    <x v="2"/>
    <x v="1"/>
    <x v="0"/>
    <x v="7"/>
    <s v="2023-08-04"/>
    <x v="2"/>
    <n v="1050"/>
    <x v="0"/>
    <m/>
    <x v="0"/>
    <m/>
    <x v="2"/>
    <n v="100474696"/>
    <x v="0"/>
    <x v="0"/>
    <s v="Retenções Iur"/>
    <s v="ORI"/>
    <x v="0"/>
    <s v="RIUR"/>
    <x v="0"/>
    <x v="0"/>
    <x v="0"/>
    <x v="0"/>
    <x v="0"/>
    <x v="0"/>
    <x v="0"/>
    <x v="0"/>
    <x v="0"/>
    <x v="0"/>
    <x v="0"/>
    <s v="Retenções Iur"/>
    <x v="0"/>
    <x v="0"/>
    <x v="0"/>
    <x v="0"/>
    <x v="2"/>
    <x v="0"/>
    <x v="0"/>
    <s v="000000"/>
    <x v="0"/>
    <x v="1"/>
    <x v="0"/>
    <x v="0"/>
    <s v="RETENCAO OT"/>
  </r>
  <r>
    <x v="2"/>
    <n v="0"/>
    <n v="0"/>
    <n v="0"/>
    <n v="3235633"/>
    <x v="4675"/>
    <x v="0"/>
    <x v="1"/>
    <x v="0"/>
    <s v="03.03.10"/>
    <x v="4"/>
    <x v="0"/>
    <x v="3"/>
    <s v="Receitas Da Câmara"/>
    <s v="03.03.10"/>
    <s v="Receitas Da Câmara"/>
    <s v="03.03.10"/>
    <x v="43"/>
    <x v="0"/>
    <x v="6"/>
    <x v="11"/>
    <x v="0"/>
    <x v="0"/>
    <x v="1"/>
    <x v="0"/>
    <x v="7"/>
    <s v="2023-08-21"/>
    <x v="2"/>
    <n v="3235633"/>
    <x v="0"/>
    <m/>
    <x v="0"/>
    <m/>
    <x v="8"/>
    <n v="100474914"/>
    <x v="0"/>
    <x v="0"/>
    <s v="Receitas Da Câmara"/>
    <s v="EXT"/>
    <x v="0"/>
    <s v="RDC"/>
    <x v="0"/>
    <x v="0"/>
    <x v="0"/>
    <x v="0"/>
    <x v="0"/>
    <x v="0"/>
    <x v="0"/>
    <x v="0"/>
    <x v="0"/>
    <x v="0"/>
    <x v="0"/>
    <s v="Receitas Da Câmara"/>
    <x v="0"/>
    <x v="0"/>
    <x v="0"/>
    <x v="0"/>
    <x v="0"/>
    <x v="0"/>
    <x v="0"/>
    <s v="000000"/>
    <x v="0"/>
    <x v="0"/>
    <x v="0"/>
    <x v="0"/>
    <s v="Transferência do 5ª desembolso cc fundo ambiente, conforme anexo."/>
  </r>
  <r>
    <x v="2"/>
    <n v="0"/>
    <n v="0"/>
    <n v="0"/>
    <n v="2000"/>
    <x v="4676"/>
    <x v="0"/>
    <x v="0"/>
    <x v="0"/>
    <s v="01.28.01.08"/>
    <x v="43"/>
    <x v="6"/>
    <x v="7"/>
    <s v="Habitação Social"/>
    <s v="01.28.01"/>
    <s v="Habitação Social"/>
    <s v="01.28.01"/>
    <x v="18"/>
    <x v="0"/>
    <x v="0"/>
    <x v="0"/>
    <x v="0"/>
    <x v="1"/>
    <x v="2"/>
    <x v="0"/>
    <x v="11"/>
    <s v="2023-09-13"/>
    <x v="2"/>
    <n v="2000"/>
    <x v="0"/>
    <m/>
    <x v="0"/>
    <m/>
    <x v="45"/>
    <n v="100479348"/>
    <x v="0"/>
    <x v="0"/>
    <s v="Habitações Sociais"/>
    <s v="ORI"/>
    <x v="0"/>
    <s v="HS"/>
    <x v="0"/>
    <x v="0"/>
    <x v="0"/>
    <x v="0"/>
    <x v="0"/>
    <x v="0"/>
    <x v="0"/>
    <x v="0"/>
    <x v="0"/>
    <x v="0"/>
    <x v="0"/>
    <s v="Habitações Sociais"/>
    <x v="0"/>
    <x v="0"/>
    <x v="0"/>
    <x v="0"/>
    <x v="1"/>
    <x v="0"/>
    <x v="0"/>
    <s v="000000"/>
    <x v="0"/>
    <x v="0"/>
    <x v="0"/>
    <x v="0"/>
    <s v="Pagamento referente a aquisição de redes para habitação social, conforme fatura em anexo."/>
  </r>
  <r>
    <x v="0"/>
    <n v="0"/>
    <n v="0"/>
    <n v="0"/>
    <n v="15583"/>
    <x v="4677"/>
    <x v="0"/>
    <x v="0"/>
    <x v="0"/>
    <s v="01.25.01.10"/>
    <x v="11"/>
    <x v="1"/>
    <x v="1"/>
    <s v="Educação"/>
    <s v="01.25.01"/>
    <s v="Educação"/>
    <s v="01.25.01"/>
    <x v="21"/>
    <x v="0"/>
    <x v="5"/>
    <x v="8"/>
    <x v="0"/>
    <x v="1"/>
    <x v="0"/>
    <x v="0"/>
    <x v="11"/>
    <s v="2023-09-27"/>
    <x v="2"/>
    <n v="15583"/>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28308"/>
    <x v="4678"/>
    <x v="0"/>
    <x v="0"/>
    <x v="0"/>
    <s v="03.16.15"/>
    <x v="0"/>
    <x v="0"/>
    <x v="0"/>
    <s v="Direção Financeira"/>
    <s v="03.16.15"/>
    <s v="Direção Financeira"/>
    <s v="03.16.15"/>
    <x v="39"/>
    <x v="0"/>
    <x v="0"/>
    <x v="7"/>
    <x v="0"/>
    <x v="0"/>
    <x v="0"/>
    <x v="0"/>
    <x v="11"/>
    <s v="2023-09-28"/>
    <x v="2"/>
    <n v="28308"/>
    <x v="0"/>
    <m/>
    <x v="0"/>
    <m/>
    <x v="8"/>
    <n v="100474914"/>
    <x v="0"/>
    <x v="0"/>
    <s v="Direção Financeira"/>
    <s v="ORI"/>
    <x v="0"/>
    <m/>
    <x v="0"/>
    <x v="0"/>
    <x v="0"/>
    <x v="0"/>
    <x v="0"/>
    <x v="0"/>
    <x v="0"/>
    <x v="0"/>
    <x v="0"/>
    <x v="0"/>
    <x v="0"/>
    <s v="Direção Financeira"/>
    <x v="0"/>
    <x v="0"/>
    <x v="0"/>
    <x v="0"/>
    <x v="0"/>
    <x v="0"/>
    <x v="0"/>
    <s v="000000"/>
    <x v="0"/>
    <x v="0"/>
    <x v="0"/>
    <x v="0"/>
    <s v="Pagamento a favor do Sr. Péricles Emanuel Mendes, pelo serviço prestado na administração da delegação da Ribeira de Principal, coordenação dos serviço de saneamento na zona norte do concelho, referente ao mês de setembro 2023, conforme contrato em anexo.  "/>
  </r>
  <r>
    <x v="0"/>
    <n v="0"/>
    <n v="0"/>
    <n v="0"/>
    <n v="1313533"/>
    <x v="4679"/>
    <x v="0"/>
    <x v="0"/>
    <x v="0"/>
    <s v="03.16.15"/>
    <x v="0"/>
    <x v="0"/>
    <x v="0"/>
    <s v="Direção Financeira"/>
    <s v="03.16.15"/>
    <s v="Direção Financeira"/>
    <s v="03.16.15"/>
    <x v="79"/>
    <x v="0"/>
    <x v="0"/>
    <x v="0"/>
    <x v="0"/>
    <x v="0"/>
    <x v="0"/>
    <x v="0"/>
    <x v="7"/>
    <s v="2023-08-30"/>
    <x v="2"/>
    <n v="1313533"/>
    <x v="0"/>
    <m/>
    <x v="0"/>
    <m/>
    <x v="8"/>
    <n v="100474914"/>
    <x v="0"/>
    <x v="0"/>
    <s v="Direção Financeira"/>
    <s v="ORI"/>
    <x v="0"/>
    <m/>
    <x v="0"/>
    <x v="0"/>
    <x v="0"/>
    <x v="0"/>
    <x v="0"/>
    <x v="0"/>
    <x v="0"/>
    <x v="0"/>
    <x v="0"/>
    <x v="0"/>
    <x v="0"/>
    <s v="Direção Financeira"/>
    <x v="0"/>
    <x v="0"/>
    <x v="0"/>
    <x v="0"/>
    <x v="0"/>
    <x v="0"/>
    <x v="0"/>
    <s v="099999"/>
    <x v="0"/>
    <x v="0"/>
    <x v="0"/>
    <x v="0"/>
    <s v="Pagamento juros de empréstimos agosto 2023."/>
  </r>
  <r>
    <x v="0"/>
    <n v="0"/>
    <n v="0"/>
    <n v="0"/>
    <n v="4995"/>
    <x v="4678"/>
    <x v="0"/>
    <x v="0"/>
    <x v="0"/>
    <s v="03.16.15"/>
    <x v="0"/>
    <x v="0"/>
    <x v="0"/>
    <s v="Direção Financeira"/>
    <s v="03.16.15"/>
    <s v="Direção Financeira"/>
    <s v="03.16.15"/>
    <x v="39"/>
    <x v="0"/>
    <x v="0"/>
    <x v="7"/>
    <x v="0"/>
    <x v="0"/>
    <x v="0"/>
    <x v="0"/>
    <x v="11"/>
    <s v="2023-09-28"/>
    <x v="2"/>
    <n v="4995"/>
    <x v="0"/>
    <m/>
    <x v="0"/>
    <m/>
    <x v="2"/>
    <n v="100474696"/>
    <x v="0"/>
    <x v="2"/>
    <s v="Direção Financeira"/>
    <s v="ORI"/>
    <x v="0"/>
    <m/>
    <x v="0"/>
    <x v="0"/>
    <x v="0"/>
    <x v="0"/>
    <x v="0"/>
    <x v="0"/>
    <x v="0"/>
    <x v="0"/>
    <x v="0"/>
    <x v="0"/>
    <x v="0"/>
    <s v="Direção Financeira"/>
    <x v="0"/>
    <x v="0"/>
    <x v="0"/>
    <x v="0"/>
    <x v="0"/>
    <x v="0"/>
    <x v="0"/>
    <s v="000000"/>
    <x v="0"/>
    <x v="0"/>
    <x v="2"/>
    <x v="0"/>
    <s v="Pagamento a favor do Sr. Péricles Emanuel Mendes, pelo serviço prestado na administração da delegação da Ribeira de Principal, coordenação dos serviço de saneamento na zona norte do concelho, referente ao mês de setembro 2023, conforme contrato em anexo.  "/>
  </r>
  <r>
    <x v="2"/>
    <n v="0"/>
    <n v="0"/>
    <n v="0"/>
    <n v="363000"/>
    <x v="4680"/>
    <x v="0"/>
    <x v="1"/>
    <x v="0"/>
    <s v="03.03.10"/>
    <x v="4"/>
    <x v="0"/>
    <x v="3"/>
    <s v="Receitas Da Câmara"/>
    <s v="03.03.10"/>
    <s v="Receitas Da Câmara"/>
    <s v="03.03.10"/>
    <x v="43"/>
    <x v="0"/>
    <x v="6"/>
    <x v="11"/>
    <x v="0"/>
    <x v="0"/>
    <x v="1"/>
    <x v="0"/>
    <x v="11"/>
    <s v="2023-09-06"/>
    <x v="2"/>
    <n v="363000"/>
    <x v="0"/>
    <m/>
    <x v="0"/>
    <m/>
    <x v="8"/>
    <n v="100474914"/>
    <x v="0"/>
    <x v="0"/>
    <s v="Receitas Da Câmara"/>
    <s v="EXT"/>
    <x v="0"/>
    <s v="RDC"/>
    <x v="0"/>
    <x v="0"/>
    <x v="0"/>
    <x v="0"/>
    <x v="0"/>
    <x v="0"/>
    <x v="0"/>
    <x v="0"/>
    <x v="0"/>
    <x v="0"/>
    <x v="0"/>
    <s v="Receitas Da Câmara"/>
    <x v="0"/>
    <x v="0"/>
    <x v="0"/>
    <x v="0"/>
    <x v="0"/>
    <x v="0"/>
    <x v="0"/>
    <s v="000000"/>
    <x v="0"/>
    <x v="0"/>
    <x v="0"/>
    <x v="0"/>
    <s v="Transferência,contrato programa INGT( aquisição de serviço de toponímia, conforme anexo."/>
  </r>
  <r>
    <x v="0"/>
    <n v="0"/>
    <n v="0"/>
    <n v="0"/>
    <n v="43563"/>
    <x v="4681"/>
    <x v="0"/>
    <x v="0"/>
    <x v="0"/>
    <s v="03.16.15"/>
    <x v="0"/>
    <x v="0"/>
    <x v="0"/>
    <s v="Direção Financeira"/>
    <s v="03.16.15"/>
    <s v="Direção Financeira"/>
    <s v="03.16.15"/>
    <x v="0"/>
    <x v="0"/>
    <x v="0"/>
    <x v="0"/>
    <x v="0"/>
    <x v="0"/>
    <x v="0"/>
    <x v="0"/>
    <x v="9"/>
    <s v="2023-11-03"/>
    <x v="3"/>
    <n v="43563"/>
    <x v="0"/>
    <m/>
    <x v="0"/>
    <m/>
    <x v="0"/>
    <n v="100476920"/>
    <x v="0"/>
    <x v="0"/>
    <s v="Direção Financeira"/>
    <s v="ORI"/>
    <x v="0"/>
    <m/>
    <x v="0"/>
    <x v="0"/>
    <x v="0"/>
    <x v="0"/>
    <x v="0"/>
    <x v="0"/>
    <x v="0"/>
    <x v="0"/>
    <x v="0"/>
    <x v="0"/>
    <x v="0"/>
    <s v="Direção Financeira"/>
    <x v="0"/>
    <x v="0"/>
    <x v="0"/>
    <x v="0"/>
    <x v="0"/>
    <x v="0"/>
    <x v="0"/>
    <s v="000000"/>
    <x v="0"/>
    <x v="0"/>
    <x v="0"/>
    <x v="0"/>
    <s v="Pagamento referente a aquisição de combustíveis para conforme proposta em anexo."/>
  </r>
  <r>
    <x v="0"/>
    <n v="0"/>
    <n v="0"/>
    <n v="0"/>
    <n v="10000"/>
    <x v="4682"/>
    <x v="0"/>
    <x v="0"/>
    <x v="0"/>
    <s v="01.25.04.22"/>
    <x v="17"/>
    <x v="1"/>
    <x v="1"/>
    <s v="Cultura"/>
    <s v="01.25.04"/>
    <s v="Cultura"/>
    <s v="01.25.04"/>
    <x v="21"/>
    <x v="0"/>
    <x v="5"/>
    <x v="8"/>
    <x v="0"/>
    <x v="1"/>
    <x v="0"/>
    <x v="0"/>
    <x v="9"/>
    <s v="2023-11-08"/>
    <x v="3"/>
    <n v="10000"/>
    <x v="0"/>
    <m/>
    <x v="0"/>
    <m/>
    <x v="373"/>
    <n v="100479538"/>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quisição de géneros alimentícios, para atividades do dia do desporto, conforme proposta em anexo."/>
  </r>
  <r>
    <x v="2"/>
    <n v="0"/>
    <n v="0"/>
    <n v="0"/>
    <n v="73440"/>
    <x v="4683"/>
    <x v="0"/>
    <x v="0"/>
    <x v="0"/>
    <s v="01.28.01.08"/>
    <x v="43"/>
    <x v="6"/>
    <x v="7"/>
    <s v="Habitação Social"/>
    <s v="01.28.01"/>
    <s v="Habitação Social"/>
    <s v="01.28.01"/>
    <x v="18"/>
    <x v="0"/>
    <x v="0"/>
    <x v="0"/>
    <x v="0"/>
    <x v="1"/>
    <x v="2"/>
    <x v="0"/>
    <x v="10"/>
    <s v="2023-12-14"/>
    <x v="3"/>
    <n v="73440"/>
    <x v="0"/>
    <m/>
    <x v="0"/>
    <m/>
    <x v="213"/>
    <n v="100478964"/>
    <x v="0"/>
    <x v="0"/>
    <s v="Habitações Sociais"/>
    <s v="ORI"/>
    <x v="0"/>
    <s v="HS"/>
    <x v="0"/>
    <x v="0"/>
    <x v="0"/>
    <x v="0"/>
    <x v="0"/>
    <x v="0"/>
    <x v="0"/>
    <x v="0"/>
    <x v="0"/>
    <x v="0"/>
    <x v="0"/>
    <s v="Habitações Sociais"/>
    <x v="0"/>
    <x v="0"/>
    <x v="0"/>
    <x v="0"/>
    <x v="1"/>
    <x v="0"/>
    <x v="0"/>
    <s v="099999"/>
    <x v="0"/>
    <x v="0"/>
    <x v="0"/>
    <x v="0"/>
    <s v="Paagamento a favor da Empresa José Almeida Carpintaria, Comércio &amp; Marcenaria, 50% da aquisição de portas e janelas para a habitação da Sra. Paula Mendes Teixeira (Pala), conforme anexo. "/>
  </r>
  <r>
    <x v="2"/>
    <n v="0"/>
    <n v="0"/>
    <n v="0"/>
    <n v="16466"/>
    <x v="4684"/>
    <x v="0"/>
    <x v="0"/>
    <x v="0"/>
    <s v="03.16.15"/>
    <x v="0"/>
    <x v="0"/>
    <x v="0"/>
    <s v="Direção Financeira"/>
    <s v="03.16.15"/>
    <s v="Direção Financeira"/>
    <s v="03.16.15"/>
    <x v="47"/>
    <x v="0"/>
    <x v="0"/>
    <x v="0"/>
    <x v="0"/>
    <x v="0"/>
    <x v="2"/>
    <x v="0"/>
    <x v="10"/>
    <s v="2023-12-28"/>
    <x v="3"/>
    <n v="16466"/>
    <x v="0"/>
    <m/>
    <x v="0"/>
    <m/>
    <x v="463"/>
    <n v="100023049"/>
    <x v="0"/>
    <x v="0"/>
    <s v="Direção Financeira"/>
    <s v="ORI"/>
    <x v="0"/>
    <m/>
    <x v="0"/>
    <x v="0"/>
    <x v="0"/>
    <x v="0"/>
    <x v="0"/>
    <x v="0"/>
    <x v="0"/>
    <x v="0"/>
    <x v="0"/>
    <x v="0"/>
    <x v="0"/>
    <s v="Direção Financeira"/>
    <x v="0"/>
    <x v="0"/>
    <x v="0"/>
    <x v="0"/>
    <x v="0"/>
    <x v="0"/>
    <x v="0"/>
    <s v="099999"/>
    <x v="0"/>
    <x v="0"/>
    <x v="0"/>
    <x v="0"/>
    <s v=" Pagamento a favor do Tribunal da Comarca do Tarrafal, pelos descontos retidos no salario do Sr. João Cardoso Monteiro referente a Novembro 2022 a Dezembro 2022, conforme documentos anexos "/>
  </r>
  <r>
    <x v="0"/>
    <n v="0"/>
    <n v="0"/>
    <n v="0"/>
    <n v="33300"/>
    <x v="4685"/>
    <x v="0"/>
    <x v="0"/>
    <x v="0"/>
    <s v="03.16.15"/>
    <x v="0"/>
    <x v="0"/>
    <x v="0"/>
    <s v="Direção Financeira"/>
    <s v="03.16.15"/>
    <s v="Direção Financeira"/>
    <s v="03.16.15"/>
    <x v="55"/>
    <x v="0"/>
    <x v="0"/>
    <x v="0"/>
    <x v="0"/>
    <x v="0"/>
    <x v="0"/>
    <x v="0"/>
    <x v="10"/>
    <s v="2023-12-20"/>
    <x v="3"/>
    <n v="33300"/>
    <x v="0"/>
    <m/>
    <x v="0"/>
    <m/>
    <x v="139"/>
    <n v="100477943"/>
    <x v="0"/>
    <x v="0"/>
    <s v="Direção Financeira"/>
    <s v="ORI"/>
    <x v="0"/>
    <m/>
    <x v="0"/>
    <x v="0"/>
    <x v="0"/>
    <x v="0"/>
    <x v="0"/>
    <x v="0"/>
    <x v="0"/>
    <x v="0"/>
    <x v="0"/>
    <x v="0"/>
    <x v="0"/>
    <s v="Direção Financeira"/>
    <x v="0"/>
    <x v="0"/>
    <x v="0"/>
    <x v="0"/>
    <x v="0"/>
    <x v="0"/>
    <x v="0"/>
    <s v="099999"/>
    <x v="0"/>
    <x v="0"/>
    <x v="0"/>
    <x v="0"/>
    <s v="Pagamento a favor da Sun Lda para aquisição de 45 lâmpada led 40W e 6 globo 300MM para iluminação de Centro Histórico de Porto Calheta, conforme anexo."/>
  </r>
  <r>
    <x v="0"/>
    <n v="0"/>
    <n v="0"/>
    <n v="0"/>
    <n v="5000"/>
    <x v="4686"/>
    <x v="0"/>
    <x v="0"/>
    <x v="0"/>
    <s v="01.25.05.12"/>
    <x v="5"/>
    <x v="1"/>
    <x v="1"/>
    <s v="Saúde"/>
    <s v="01.25.05"/>
    <s v="Saúde"/>
    <s v="01.25.05"/>
    <x v="1"/>
    <x v="0"/>
    <x v="1"/>
    <x v="1"/>
    <x v="0"/>
    <x v="1"/>
    <x v="0"/>
    <x v="0"/>
    <x v="10"/>
    <s v="2023-12-29"/>
    <x v="3"/>
    <n v="5000"/>
    <x v="0"/>
    <m/>
    <x v="0"/>
    <m/>
    <x v="502"/>
    <n v="100478372"/>
    <x v="0"/>
    <x v="0"/>
    <s v="Promoção e Inclusão Social"/>
    <s v="ORI"/>
    <x v="0"/>
    <m/>
    <x v="0"/>
    <x v="0"/>
    <x v="0"/>
    <x v="0"/>
    <x v="0"/>
    <x v="0"/>
    <x v="0"/>
    <x v="0"/>
    <x v="0"/>
    <x v="0"/>
    <x v="0"/>
    <s v="Promoção e Inclusão Social"/>
    <x v="0"/>
    <x v="0"/>
    <x v="0"/>
    <x v="0"/>
    <x v="1"/>
    <x v="0"/>
    <x v="0"/>
    <s v="000000"/>
    <x v="0"/>
    <x v="0"/>
    <x v="0"/>
    <x v="0"/>
    <s v="Apoio para pagamento de transporte dos jovens, conforme proposta em anexo."/>
  </r>
  <r>
    <x v="2"/>
    <n v="0"/>
    <n v="0"/>
    <n v="0"/>
    <n v="104997"/>
    <x v="4687"/>
    <x v="0"/>
    <x v="0"/>
    <x v="0"/>
    <s v="01.27.06.80"/>
    <x v="15"/>
    <x v="4"/>
    <x v="5"/>
    <s v="Requalificação Urbana e habitação"/>
    <s v="01.27.06"/>
    <s v="Requalificação Urbana e habitação"/>
    <s v="01.27.06"/>
    <x v="18"/>
    <x v="0"/>
    <x v="0"/>
    <x v="0"/>
    <x v="0"/>
    <x v="1"/>
    <x v="2"/>
    <x v="0"/>
    <x v="10"/>
    <s v="2023-12-20"/>
    <x v="3"/>
    <n v="104997"/>
    <x v="0"/>
    <m/>
    <x v="0"/>
    <m/>
    <x v="245"/>
    <n v="100479096"/>
    <x v="0"/>
    <x v="0"/>
    <s v="Requalificação Urbana de Veneza"/>
    <s v="ORI"/>
    <x v="0"/>
    <m/>
    <x v="0"/>
    <x v="0"/>
    <x v="0"/>
    <x v="0"/>
    <x v="0"/>
    <x v="0"/>
    <x v="0"/>
    <x v="0"/>
    <x v="0"/>
    <x v="0"/>
    <x v="0"/>
    <s v="Requalificação Urbana de Veneza"/>
    <x v="0"/>
    <x v="0"/>
    <x v="0"/>
    <x v="0"/>
    <x v="1"/>
    <x v="0"/>
    <x v="0"/>
    <s v="000000"/>
    <x v="0"/>
    <x v="0"/>
    <x v="0"/>
    <x v="0"/>
    <s v="Pagamento a favor de preço Piquenote, Sociedade Unipessoal, Lda, referente a aquisição de peças para viatura ST-27-RU, conforme anexo."/>
  </r>
  <r>
    <x v="0"/>
    <n v="0"/>
    <n v="0"/>
    <n v="0"/>
    <n v="100000"/>
    <x v="4688"/>
    <x v="0"/>
    <x v="0"/>
    <x v="0"/>
    <s v="01.25.04.22"/>
    <x v="17"/>
    <x v="1"/>
    <x v="1"/>
    <s v="Cultura"/>
    <s v="01.25.04"/>
    <s v="Cultura"/>
    <s v="01.25.04"/>
    <x v="21"/>
    <x v="0"/>
    <x v="5"/>
    <x v="8"/>
    <x v="0"/>
    <x v="1"/>
    <x v="0"/>
    <x v="0"/>
    <x v="0"/>
    <s v="2023-01-16"/>
    <x v="0"/>
    <n v="100000"/>
    <x v="0"/>
    <m/>
    <x v="0"/>
    <m/>
    <x v="503"/>
    <n v="10047816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Green Studio,referente a serviço de transmissão live durante os eventos: noite de mornas,festival de batuque e funaná e celebração eucarística, no qradro da atividade comemorativas do 25ª aniversário do Município de São Miguel, conforme anexo."/>
  </r>
  <r>
    <x v="0"/>
    <n v="0"/>
    <n v="0"/>
    <n v="0"/>
    <n v="13100"/>
    <x v="4689"/>
    <x v="0"/>
    <x v="0"/>
    <x v="0"/>
    <s v="03.16.15"/>
    <x v="0"/>
    <x v="0"/>
    <x v="0"/>
    <s v="Direção Financeira"/>
    <s v="03.16.15"/>
    <s v="Direção Financeira"/>
    <s v="03.16.15"/>
    <x v="17"/>
    <x v="0"/>
    <x v="0"/>
    <x v="0"/>
    <x v="0"/>
    <x v="0"/>
    <x v="0"/>
    <x v="0"/>
    <x v="1"/>
    <s v="2023-02-09"/>
    <x v="0"/>
    <n v="13100"/>
    <x v="0"/>
    <m/>
    <x v="0"/>
    <m/>
    <x v="119"/>
    <n v="100392191"/>
    <x v="0"/>
    <x v="0"/>
    <s v="Direção Financeira"/>
    <s v="ORI"/>
    <x v="0"/>
    <m/>
    <x v="0"/>
    <x v="0"/>
    <x v="0"/>
    <x v="0"/>
    <x v="0"/>
    <x v="0"/>
    <x v="0"/>
    <x v="0"/>
    <x v="0"/>
    <x v="0"/>
    <x v="0"/>
    <s v="Direção Financeira"/>
    <x v="0"/>
    <x v="0"/>
    <x v="0"/>
    <x v="0"/>
    <x v="0"/>
    <x v="0"/>
    <x v="0"/>
    <s v="000000"/>
    <x v="0"/>
    <x v="0"/>
    <x v="0"/>
    <x v="0"/>
    <s v="Pagamento a favor de Multidata, pela  a aquisição de 1 Kit Tambro Hp laser jet para a impressora da Aria social da CMSM, conforme anexo."/>
  </r>
  <r>
    <x v="0"/>
    <n v="0"/>
    <n v="0"/>
    <n v="0"/>
    <n v="980"/>
    <x v="4690"/>
    <x v="0"/>
    <x v="0"/>
    <x v="0"/>
    <s v="03.16.15"/>
    <x v="0"/>
    <x v="0"/>
    <x v="0"/>
    <s v="Direção Financeira"/>
    <s v="03.16.15"/>
    <s v="Direção Financeira"/>
    <s v="03.16.15"/>
    <x v="42"/>
    <x v="0"/>
    <x v="0"/>
    <x v="7"/>
    <x v="0"/>
    <x v="0"/>
    <x v="0"/>
    <x v="0"/>
    <x v="1"/>
    <s v="2023-02-09"/>
    <x v="0"/>
    <n v="980"/>
    <x v="0"/>
    <m/>
    <x v="0"/>
    <m/>
    <x v="47"/>
    <n v="100391960"/>
    <x v="0"/>
    <x v="0"/>
    <s v="Direção Financeira"/>
    <s v="ORI"/>
    <x v="0"/>
    <m/>
    <x v="0"/>
    <x v="0"/>
    <x v="0"/>
    <x v="0"/>
    <x v="0"/>
    <x v="0"/>
    <x v="0"/>
    <x v="0"/>
    <x v="0"/>
    <x v="0"/>
    <x v="0"/>
    <s v="Direção Financeira"/>
    <x v="0"/>
    <x v="0"/>
    <x v="0"/>
    <x v="0"/>
    <x v="0"/>
    <x v="0"/>
    <x v="0"/>
    <s v="000000"/>
    <x v="0"/>
    <x v="0"/>
    <x v="0"/>
    <x v="0"/>
    <s v="Despesa pela aquisição de 2 recarga megas para o aparelho de levantamento topográfico da CMSM, conforme anexo._x000d__x000a_"/>
  </r>
  <r>
    <x v="0"/>
    <n v="0"/>
    <n v="0"/>
    <n v="0"/>
    <n v="1000"/>
    <x v="4691"/>
    <x v="0"/>
    <x v="0"/>
    <x v="0"/>
    <s v="03.16.15"/>
    <x v="0"/>
    <x v="0"/>
    <x v="0"/>
    <s v="Direção Financeira"/>
    <s v="03.16.15"/>
    <s v="Direção Financeira"/>
    <s v="03.16.15"/>
    <x v="42"/>
    <x v="0"/>
    <x v="0"/>
    <x v="7"/>
    <x v="0"/>
    <x v="0"/>
    <x v="0"/>
    <x v="0"/>
    <x v="1"/>
    <s v="2023-02-14"/>
    <x v="0"/>
    <n v="1000"/>
    <x v="0"/>
    <m/>
    <x v="0"/>
    <m/>
    <x v="47"/>
    <n v="100391960"/>
    <x v="0"/>
    <x v="0"/>
    <s v="Direção Financeira"/>
    <s v="ORI"/>
    <x v="0"/>
    <m/>
    <x v="0"/>
    <x v="0"/>
    <x v="0"/>
    <x v="0"/>
    <x v="0"/>
    <x v="0"/>
    <x v="0"/>
    <x v="0"/>
    <x v="0"/>
    <x v="0"/>
    <x v="0"/>
    <s v="Direção Financeira"/>
    <x v="0"/>
    <x v="0"/>
    <x v="0"/>
    <x v="0"/>
    <x v="0"/>
    <x v="0"/>
    <x v="0"/>
    <s v="000000"/>
    <x v="0"/>
    <x v="0"/>
    <x v="0"/>
    <x v="0"/>
    <s v="Pagamento a favor CVTelecom para a aquisição de 2 recarga megas para as tabletes, no âmbito da realização dos trabalhos do cadastro Social Único da CMSM, conforme anexo"/>
  </r>
  <r>
    <x v="0"/>
    <n v="0"/>
    <n v="0"/>
    <n v="0"/>
    <n v="2300"/>
    <x v="4692"/>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Aguida Lopes, pela prestação de serviço de limpeza urbana, referente ao mês de fevereiro 2023, conforme contrato em anexo."/>
  </r>
  <r>
    <x v="0"/>
    <n v="0"/>
    <n v="0"/>
    <n v="0"/>
    <n v="1633"/>
    <x v="4692"/>
    <x v="0"/>
    <x v="0"/>
    <x v="0"/>
    <s v="01.27.02.11"/>
    <x v="21"/>
    <x v="4"/>
    <x v="5"/>
    <s v="Saneamento básico"/>
    <s v="01.27.02"/>
    <s v="Saneamento básico"/>
    <s v="01.27.02"/>
    <x v="21"/>
    <x v="0"/>
    <x v="5"/>
    <x v="8"/>
    <x v="0"/>
    <x v="1"/>
    <x v="0"/>
    <x v="0"/>
    <x v="1"/>
    <s v="2023-02-23"/>
    <x v="0"/>
    <n v="1633"/>
    <x v="0"/>
    <m/>
    <x v="0"/>
    <m/>
    <x v="3"/>
    <n v="100479277"/>
    <x v="0"/>
    <x v="1"/>
    <s v="Reforço do saneamento básico"/>
    <s v="ORI"/>
    <x v="0"/>
    <m/>
    <x v="0"/>
    <x v="0"/>
    <x v="0"/>
    <x v="0"/>
    <x v="0"/>
    <x v="0"/>
    <x v="0"/>
    <x v="0"/>
    <x v="0"/>
    <x v="0"/>
    <x v="0"/>
    <s v="Reforço do saneamento básico"/>
    <x v="0"/>
    <x v="0"/>
    <x v="0"/>
    <x v="0"/>
    <x v="1"/>
    <x v="0"/>
    <x v="0"/>
    <s v="000000"/>
    <x v="0"/>
    <x v="0"/>
    <x v="1"/>
    <x v="0"/>
    <s v="Pagamento a favor da Srª. Aguida Lopes, pela prestação de serviço de limpeza urbana, referente ao mês de fevereiro 2023, conforme contrato em anexo."/>
  </r>
  <r>
    <x v="0"/>
    <n v="0"/>
    <n v="0"/>
    <n v="0"/>
    <n v="11397"/>
    <x v="4692"/>
    <x v="0"/>
    <x v="0"/>
    <x v="0"/>
    <s v="01.27.02.11"/>
    <x v="21"/>
    <x v="4"/>
    <x v="5"/>
    <s v="Saneamento básico"/>
    <s v="01.27.02"/>
    <s v="Saneamento básico"/>
    <s v="01.27.02"/>
    <x v="21"/>
    <x v="0"/>
    <x v="5"/>
    <x v="8"/>
    <x v="0"/>
    <x v="1"/>
    <x v="0"/>
    <x v="0"/>
    <x v="1"/>
    <s v="2023-02-23"/>
    <x v="0"/>
    <n v="11397"/>
    <x v="0"/>
    <m/>
    <x v="0"/>
    <m/>
    <x v="504"/>
    <n v="100478876"/>
    <x v="0"/>
    <x v="0"/>
    <s v="Reforço do saneamento básico"/>
    <s v="ORI"/>
    <x v="0"/>
    <m/>
    <x v="0"/>
    <x v="0"/>
    <x v="0"/>
    <x v="0"/>
    <x v="0"/>
    <x v="0"/>
    <x v="0"/>
    <x v="0"/>
    <x v="0"/>
    <x v="0"/>
    <x v="0"/>
    <s v="Reforço do saneamento básico"/>
    <x v="0"/>
    <x v="0"/>
    <x v="0"/>
    <x v="0"/>
    <x v="1"/>
    <x v="0"/>
    <x v="0"/>
    <s v="000000"/>
    <x v="0"/>
    <x v="0"/>
    <x v="0"/>
    <x v="0"/>
    <s v="Pagamento a favor da Srª. Aguida Lopes, pela prestação de serviço de limpeza urbana, referente ao mês de fevereiro 2023, conforme contrato em anexo."/>
  </r>
  <r>
    <x v="0"/>
    <n v="0"/>
    <n v="0"/>
    <n v="0"/>
    <n v="2800"/>
    <x v="4693"/>
    <x v="0"/>
    <x v="0"/>
    <x v="0"/>
    <s v="03.16.15"/>
    <x v="0"/>
    <x v="0"/>
    <x v="0"/>
    <s v="Direção Financeira"/>
    <s v="03.16.15"/>
    <s v="Direção Financeira"/>
    <s v="03.16.15"/>
    <x v="19"/>
    <x v="0"/>
    <x v="0"/>
    <x v="7"/>
    <x v="0"/>
    <x v="0"/>
    <x v="0"/>
    <x v="0"/>
    <x v="2"/>
    <s v="2023-03-01"/>
    <x v="0"/>
    <n v="2800"/>
    <x v="0"/>
    <m/>
    <x v="0"/>
    <m/>
    <x v="64"/>
    <n v="100479425"/>
    <x v="0"/>
    <x v="0"/>
    <s v="Direção Financeira"/>
    <s v="ORI"/>
    <x v="0"/>
    <m/>
    <x v="0"/>
    <x v="0"/>
    <x v="0"/>
    <x v="0"/>
    <x v="0"/>
    <x v="0"/>
    <x v="0"/>
    <x v="0"/>
    <x v="0"/>
    <x v="0"/>
    <x v="0"/>
    <s v="Direção Financeira"/>
    <x v="0"/>
    <x v="0"/>
    <x v="0"/>
    <x v="0"/>
    <x v="0"/>
    <x v="0"/>
    <x v="0"/>
    <s v="000000"/>
    <x v="0"/>
    <x v="0"/>
    <x v="0"/>
    <x v="0"/>
    <s v="Ajuda de custo a favor do Sr. Domingos de Barros pela sua deslocação á cidade da Praia, nos dias 21 e 22 de fevereiro de 2023, conforme proposta em anexo.  "/>
  </r>
  <r>
    <x v="0"/>
    <n v="0"/>
    <n v="0"/>
    <n v="0"/>
    <n v="1400"/>
    <x v="4694"/>
    <x v="0"/>
    <x v="0"/>
    <x v="0"/>
    <s v="03.16.15"/>
    <x v="0"/>
    <x v="0"/>
    <x v="0"/>
    <s v="Direção Financeira"/>
    <s v="03.16.15"/>
    <s v="Direção Financeira"/>
    <s v="03.16.15"/>
    <x v="19"/>
    <x v="0"/>
    <x v="0"/>
    <x v="7"/>
    <x v="0"/>
    <x v="0"/>
    <x v="0"/>
    <x v="0"/>
    <x v="2"/>
    <s v="2023-03-01"/>
    <x v="0"/>
    <n v="1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á cidade da Praia, em missão do serviço no dia 22 de fevereiro de 2023, conforme proposta em anexo."/>
  </r>
  <r>
    <x v="0"/>
    <n v="0"/>
    <n v="0"/>
    <n v="0"/>
    <n v="2300"/>
    <x v="4695"/>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4995"/>
    <x v="4696"/>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9372"/>
    <x v="4697"/>
    <x v="0"/>
    <x v="1"/>
    <x v="0"/>
    <s v="80.02.10.26"/>
    <x v="3"/>
    <x v="2"/>
    <x v="2"/>
    <s v="Outros"/>
    <s v="80.02.10"/>
    <s v="Outros"/>
    <s v="80.02.10"/>
    <x v="3"/>
    <x v="0"/>
    <x v="2"/>
    <x v="2"/>
    <x v="1"/>
    <x v="2"/>
    <x v="1"/>
    <x v="0"/>
    <x v="1"/>
    <s v="2023-02-23"/>
    <x v="0"/>
    <n v="9372"/>
    <x v="0"/>
    <m/>
    <x v="0"/>
    <m/>
    <x v="3"/>
    <n v="100479277"/>
    <x v="0"/>
    <x v="0"/>
    <s v="Retenção Sansung"/>
    <s v="ORI"/>
    <x v="0"/>
    <s v="RS"/>
    <x v="0"/>
    <x v="0"/>
    <x v="0"/>
    <x v="0"/>
    <x v="0"/>
    <x v="0"/>
    <x v="0"/>
    <x v="0"/>
    <x v="0"/>
    <x v="0"/>
    <x v="0"/>
    <s v="Retenção Sansung"/>
    <x v="0"/>
    <x v="0"/>
    <x v="0"/>
    <x v="0"/>
    <x v="2"/>
    <x v="0"/>
    <x v="0"/>
    <s v="000000"/>
    <x v="0"/>
    <x v="1"/>
    <x v="0"/>
    <x v="0"/>
    <s v="RETENCAO OT"/>
  </r>
  <r>
    <x v="0"/>
    <n v="0"/>
    <n v="0"/>
    <n v="0"/>
    <n v="12632"/>
    <x v="4698"/>
    <x v="0"/>
    <x v="0"/>
    <x v="0"/>
    <s v="03.16.15"/>
    <x v="0"/>
    <x v="0"/>
    <x v="0"/>
    <s v="Direção Financeira"/>
    <s v="03.16.15"/>
    <s v="Direção Financeira"/>
    <s v="03.16.15"/>
    <x v="63"/>
    <x v="0"/>
    <x v="5"/>
    <x v="15"/>
    <x v="0"/>
    <x v="0"/>
    <x v="0"/>
    <x v="0"/>
    <x v="2"/>
    <s v="2023-03-10"/>
    <x v="0"/>
    <n v="12632"/>
    <x v="0"/>
    <m/>
    <x v="0"/>
    <m/>
    <x v="34"/>
    <n v="100394431"/>
    <x v="0"/>
    <x v="0"/>
    <s v="Direção Financeira"/>
    <s v="ORI"/>
    <x v="0"/>
    <m/>
    <x v="0"/>
    <x v="0"/>
    <x v="0"/>
    <x v="0"/>
    <x v="0"/>
    <x v="0"/>
    <x v="0"/>
    <x v="0"/>
    <x v="0"/>
    <x v="0"/>
    <x v="0"/>
    <s v="Direção Financeira"/>
    <x v="0"/>
    <x v="0"/>
    <x v="0"/>
    <x v="0"/>
    <x v="0"/>
    <x v="0"/>
    <x v="0"/>
    <s v="000000"/>
    <x v="0"/>
    <x v="0"/>
    <x v="0"/>
    <x v="0"/>
    <s v="Pagamento a favor de Garantia pelo seguro a da Viatura, ST-93-UQ, conforme anexo."/>
  </r>
  <r>
    <x v="2"/>
    <n v="0"/>
    <n v="0"/>
    <n v="0"/>
    <n v="4463099"/>
    <x v="4699"/>
    <x v="0"/>
    <x v="0"/>
    <x v="0"/>
    <s v="01.27.03.10"/>
    <x v="34"/>
    <x v="4"/>
    <x v="5"/>
    <s v="Gestão de Recursos Hídricos"/>
    <s v="01.27.03"/>
    <s v="Gestão de Recursos Hídricos"/>
    <s v="01.27.03"/>
    <x v="20"/>
    <x v="0"/>
    <x v="0"/>
    <x v="0"/>
    <x v="0"/>
    <x v="1"/>
    <x v="2"/>
    <x v="0"/>
    <x v="2"/>
    <s v="2023-03-22"/>
    <x v="0"/>
    <n v="4463099"/>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auto nº1, da empreitada da construção da rede de adução e distribuição, construções de estações, elevatórias, construção e reabilitação de reservatório, no âmbito do contrato programa assinado pelo Fundo de Ambiente, conforme anexo. "/>
  </r>
  <r>
    <x v="0"/>
    <n v="0"/>
    <n v="0"/>
    <n v="0"/>
    <n v="149136"/>
    <x v="4700"/>
    <x v="0"/>
    <x v="0"/>
    <x v="0"/>
    <s v="03.16.15"/>
    <x v="0"/>
    <x v="0"/>
    <x v="0"/>
    <s v="Direção Financeira"/>
    <s v="03.16.15"/>
    <s v="Direção Financeira"/>
    <s v="03.16.15"/>
    <x v="39"/>
    <x v="0"/>
    <x v="0"/>
    <x v="7"/>
    <x v="0"/>
    <x v="0"/>
    <x v="0"/>
    <x v="0"/>
    <x v="3"/>
    <s v="2023-04-04"/>
    <x v="1"/>
    <n v="149136"/>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março 2023, conforme contratos em anexo."/>
  </r>
  <r>
    <x v="0"/>
    <n v="0"/>
    <n v="0"/>
    <n v="0"/>
    <n v="19320"/>
    <x v="4700"/>
    <x v="0"/>
    <x v="0"/>
    <x v="0"/>
    <s v="03.16.15"/>
    <x v="0"/>
    <x v="0"/>
    <x v="0"/>
    <s v="Direção Financeira"/>
    <s v="03.16.15"/>
    <s v="Direção Financeira"/>
    <s v="03.16.15"/>
    <x v="39"/>
    <x v="0"/>
    <x v="0"/>
    <x v="7"/>
    <x v="0"/>
    <x v="0"/>
    <x v="0"/>
    <x v="0"/>
    <x v="3"/>
    <s v="2023-04-04"/>
    <x v="1"/>
    <n v="19320"/>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março 2023, conforme contratos em anexo."/>
  </r>
  <r>
    <x v="0"/>
    <n v="0"/>
    <n v="0"/>
    <n v="0"/>
    <n v="825748"/>
    <x v="4700"/>
    <x v="0"/>
    <x v="0"/>
    <x v="0"/>
    <s v="03.16.15"/>
    <x v="0"/>
    <x v="0"/>
    <x v="0"/>
    <s v="Direção Financeira"/>
    <s v="03.16.15"/>
    <s v="Direção Financeira"/>
    <s v="03.16.15"/>
    <x v="39"/>
    <x v="0"/>
    <x v="0"/>
    <x v="7"/>
    <x v="0"/>
    <x v="0"/>
    <x v="0"/>
    <x v="0"/>
    <x v="3"/>
    <s v="2023-04-04"/>
    <x v="1"/>
    <n v="825748"/>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março 2023, conforme contratos em anexo."/>
  </r>
  <r>
    <x v="0"/>
    <n v="0"/>
    <n v="0"/>
    <n v="0"/>
    <n v="3000"/>
    <x v="4701"/>
    <x v="0"/>
    <x v="0"/>
    <x v="0"/>
    <s v="01.25.01.10"/>
    <x v="11"/>
    <x v="1"/>
    <x v="1"/>
    <s v="Educação"/>
    <s v="01.25.01"/>
    <s v="Educação"/>
    <s v="01.25.01"/>
    <x v="21"/>
    <x v="0"/>
    <x v="5"/>
    <x v="8"/>
    <x v="0"/>
    <x v="1"/>
    <x v="0"/>
    <x v="0"/>
    <x v="5"/>
    <s v="2023-05-31"/>
    <x v="1"/>
    <n v="3000"/>
    <x v="0"/>
    <m/>
    <x v="0"/>
    <m/>
    <x v="505"/>
    <n v="100479491"/>
    <x v="0"/>
    <x v="0"/>
    <s v="Transporte escolar"/>
    <s v="ORI"/>
    <x v="0"/>
    <m/>
    <x v="0"/>
    <x v="0"/>
    <x v="0"/>
    <x v="0"/>
    <x v="0"/>
    <x v="0"/>
    <x v="0"/>
    <x v="0"/>
    <x v="0"/>
    <x v="0"/>
    <x v="0"/>
    <s v="Transporte escolar"/>
    <x v="0"/>
    <x v="0"/>
    <x v="0"/>
    <x v="0"/>
    <x v="1"/>
    <x v="0"/>
    <x v="0"/>
    <s v="000000"/>
    <x v="0"/>
    <x v="0"/>
    <x v="0"/>
    <x v="0"/>
    <s v="Apoio financeiro a favor da senhora Ivanilda Gomes da Veiga, para pagamento de transporte escolar, conforme justificativo em anexo."/>
  </r>
  <r>
    <x v="0"/>
    <n v="0"/>
    <n v="0"/>
    <n v="0"/>
    <n v="19125"/>
    <x v="4702"/>
    <x v="0"/>
    <x v="1"/>
    <x v="0"/>
    <s v="03.03.10"/>
    <x v="4"/>
    <x v="0"/>
    <x v="3"/>
    <s v="Receitas Da Câmara"/>
    <s v="03.03.10"/>
    <s v="Receitas Da Câmara"/>
    <s v="03.03.10"/>
    <x v="8"/>
    <x v="0"/>
    <x v="0"/>
    <x v="0"/>
    <x v="0"/>
    <x v="0"/>
    <x v="1"/>
    <x v="0"/>
    <x v="5"/>
    <s v="2023-05-02"/>
    <x v="1"/>
    <n v="19125"/>
    <x v="0"/>
    <m/>
    <x v="0"/>
    <m/>
    <x v="8"/>
    <n v="100474914"/>
    <x v="0"/>
    <x v="0"/>
    <s v="Receitas Da Câmara"/>
    <s v="EXT"/>
    <x v="0"/>
    <s v="RDC"/>
    <x v="0"/>
    <x v="0"/>
    <x v="0"/>
    <x v="0"/>
    <x v="0"/>
    <x v="0"/>
    <x v="0"/>
    <x v="0"/>
    <x v="0"/>
    <x v="0"/>
    <x v="0"/>
    <s v="Receitas Da Câmara"/>
    <x v="0"/>
    <x v="0"/>
    <x v="0"/>
    <x v="0"/>
    <x v="0"/>
    <x v="0"/>
    <x v="0"/>
    <s v="000000"/>
    <x v="0"/>
    <x v="0"/>
    <x v="0"/>
    <x v="0"/>
    <s v="Transferência, para pagamento de Iup, referente ao Duc nº 1767679, conforme anexo."/>
  </r>
  <r>
    <x v="0"/>
    <n v="0"/>
    <n v="0"/>
    <n v="0"/>
    <n v="8400"/>
    <x v="4703"/>
    <x v="0"/>
    <x v="1"/>
    <x v="0"/>
    <s v="03.03.10"/>
    <x v="4"/>
    <x v="0"/>
    <x v="3"/>
    <s v="Receitas Da Câmara"/>
    <s v="03.03.10"/>
    <s v="Receitas Da Câmara"/>
    <s v="03.03.10"/>
    <x v="22"/>
    <x v="0"/>
    <x v="3"/>
    <x v="3"/>
    <x v="0"/>
    <x v="0"/>
    <x v="1"/>
    <x v="0"/>
    <x v="4"/>
    <s v="2023-06-14"/>
    <x v="1"/>
    <n v="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4704"/>
    <x v="0"/>
    <x v="1"/>
    <x v="0"/>
    <s v="03.03.10"/>
    <x v="4"/>
    <x v="0"/>
    <x v="3"/>
    <s v="Receitas Da Câmara"/>
    <s v="03.03.10"/>
    <s v="Receitas Da Câmara"/>
    <s v="03.03.10"/>
    <x v="11"/>
    <x v="0"/>
    <x v="3"/>
    <x v="3"/>
    <x v="0"/>
    <x v="0"/>
    <x v="1"/>
    <x v="0"/>
    <x v="4"/>
    <s v="2023-06-14"/>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0"/>
    <x v="4705"/>
    <x v="0"/>
    <x v="1"/>
    <x v="0"/>
    <s v="03.03.10"/>
    <x v="4"/>
    <x v="0"/>
    <x v="3"/>
    <s v="Receitas Da Câmara"/>
    <s v="03.03.10"/>
    <s v="Receitas Da Câmara"/>
    <s v="03.03.10"/>
    <x v="5"/>
    <x v="0"/>
    <x v="0"/>
    <x v="4"/>
    <x v="0"/>
    <x v="0"/>
    <x v="1"/>
    <x v="0"/>
    <x v="4"/>
    <s v="2023-06-14"/>
    <x v="1"/>
    <n v="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4706"/>
    <x v="0"/>
    <x v="1"/>
    <x v="0"/>
    <s v="03.03.10"/>
    <x v="4"/>
    <x v="0"/>
    <x v="3"/>
    <s v="Receitas Da Câmara"/>
    <s v="03.03.10"/>
    <s v="Receitas Da Câmara"/>
    <s v="03.03.10"/>
    <x v="4"/>
    <x v="0"/>
    <x v="3"/>
    <x v="3"/>
    <x v="0"/>
    <x v="0"/>
    <x v="1"/>
    <x v="0"/>
    <x v="4"/>
    <s v="2023-06-14"/>
    <x v="1"/>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707"/>
    <x v="0"/>
    <x v="1"/>
    <x v="0"/>
    <s v="03.03.10"/>
    <x v="4"/>
    <x v="0"/>
    <x v="3"/>
    <s v="Receitas Da Câmara"/>
    <s v="03.03.10"/>
    <s v="Receitas Da Câmara"/>
    <s v="03.03.10"/>
    <x v="31"/>
    <x v="0"/>
    <x v="3"/>
    <x v="9"/>
    <x v="0"/>
    <x v="0"/>
    <x v="1"/>
    <x v="0"/>
    <x v="4"/>
    <s v="2023-06-14"/>
    <x v="1"/>
    <n v="2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0000"/>
    <x v="4708"/>
    <x v="0"/>
    <x v="1"/>
    <x v="0"/>
    <s v="03.03.10"/>
    <x v="4"/>
    <x v="0"/>
    <x v="3"/>
    <s v="Receitas Da Câmara"/>
    <s v="03.03.10"/>
    <s v="Receitas Da Câmara"/>
    <s v="03.03.10"/>
    <x v="33"/>
    <x v="0"/>
    <x v="0"/>
    <x v="0"/>
    <x v="0"/>
    <x v="0"/>
    <x v="1"/>
    <x v="0"/>
    <x v="4"/>
    <s v="2023-06-14"/>
    <x v="1"/>
    <n v="3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36"/>
    <x v="4709"/>
    <x v="0"/>
    <x v="1"/>
    <x v="0"/>
    <s v="03.03.10"/>
    <x v="4"/>
    <x v="0"/>
    <x v="3"/>
    <s v="Receitas Da Câmara"/>
    <s v="03.03.10"/>
    <s v="Receitas Da Câmara"/>
    <s v="03.03.10"/>
    <x v="8"/>
    <x v="0"/>
    <x v="0"/>
    <x v="0"/>
    <x v="0"/>
    <x v="0"/>
    <x v="1"/>
    <x v="0"/>
    <x v="4"/>
    <s v="2023-06-14"/>
    <x v="1"/>
    <n v="180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610"/>
    <x v="4710"/>
    <x v="0"/>
    <x v="1"/>
    <x v="0"/>
    <s v="03.03.10"/>
    <x v="4"/>
    <x v="0"/>
    <x v="3"/>
    <s v="Receitas Da Câmara"/>
    <s v="03.03.10"/>
    <s v="Receitas Da Câmara"/>
    <s v="03.03.10"/>
    <x v="6"/>
    <x v="0"/>
    <x v="3"/>
    <x v="3"/>
    <x v="0"/>
    <x v="0"/>
    <x v="1"/>
    <x v="0"/>
    <x v="4"/>
    <s v="2023-06-14"/>
    <x v="1"/>
    <n v="136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15"/>
    <x v="4711"/>
    <x v="0"/>
    <x v="1"/>
    <x v="0"/>
    <s v="03.03.10"/>
    <x v="4"/>
    <x v="0"/>
    <x v="3"/>
    <s v="Receitas Da Câmara"/>
    <s v="03.03.10"/>
    <s v="Receitas Da Câmara"/>
    <s v="03.03.10"/>
    <x v="9"/>
    <x v="0"/>
    <x v="3"/>
    <x v="3"/>
    <x v="0"/>
    <x v="0"/>
    <x v="1"/>
    <x v="0"/>
    <x v="4"/>
    <s v="2023-06-14"/>
    <x v="1"/>
    <n v="215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4712"/>
    <x v="0"/>
    <x v="1"/>
    <x v="0"/>
    <s v="03.03.10"/>
    <x v="4"/>
    <x v="0"/>
    <x v="3"/>
    <s v="Receitas Da Câmara"/>
    <s v="03.03.10"/>
    <s v="Receitas Da Câmara"/>
    <s v="03.03.10"/>
    <x v="7"/>
    <x v="0"/>
    <x v="3"/>
    <x v="3"/>
    <x v="0"/>
    <x v="0"/>
    <x v="1"/>
    <x v="0"/>
    <x v="4"/>
    <s v="2023-06-14"/>
    <x v="1"/>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0"/>
    <x v="4713"/>
    <x v="0"/>
    <x v="1"/>
    <x v="0"/>
    <s v="03.03.10"/>
    <x v="4"/>
    <x v="0"/>
    <x v="3"/>
    <s v="Receitas Da Câmara"/>
    <s v="03.03.10"/>
    <s v="Receitas Da Câmara"/>
    <s v="03.03.10"/>
    <x v="27"/>
    <x v="0"/>
    <x v="3"/>
    <x v="3"/>
    <x v="0"/>
    <x v="0"/>
    <x v="1"/>
    <x v="0"/>
    <x v="4"/>
    <s v="2023-06-14"/>
    <x v="1"/>
    <n v="2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0"/>
    <x v="4714"/>
    <x v="0"/>
    <x v="0"/>
    <x v="0"/>
    <s v="03.16.15"/>
    <x v="0"/>
    <x v="0"/>
    <x v="0"/>
    <s v="Direção Financeira"/>
    <s v="03.16.15"/>
    <s v="Direção Financeira"/>
    <s v="03.16.15"/>
    <x v="42"/>
    <x v="0"/>
    <x v="0"/>
    <x v="7"/>
    <x v="0"/>
    <x v="0"/>
    <x v="0"/>
    <x v="0"/>
    <x v="4"/>
    <s v="2023-06-22"/>
    <x v="1"/>
    <n v="980"/>
    <x v="0"/>
    <m/>
    <x v="0"/>
    <m/>
    <x v="499"/>
    <n v="100410968"/>
    <x v="0"/>
    <x v="0"/>
    <s v="Direção Financeira"/>
    <s v="ORI"/>
    <x v="0"/>
    <m/>
    <x v="0"/>
    <x v="0"/>
    <x v="0"/>
    <x v="0"/>
    <x v="0"/>
    <x v="0"/>
    <x v="0"/>
    <x v="0"/>
    <x v="0"/>
    <x v="0"/>
    <x v="0"/>
    <s v="Direção Financeira"/>
    <x v="0"/>
    <x v="0"/>
    <x v="0"/>
    <x v="0"/>
    <x v="0"/>
    <x v="0"/>
    <x v="0"/>
    <s v="000000"/>
    <x v="0"/>
    <x v="0"/>
    <x v="0"/>
    <x v="0"/>
    <s v="Pagamento á CV Móvel, para aquisição de dois recargas de megas para o aparelho de levantamento topográfico do gabinete técnico da CMSM, conforme anexo."/>
  </r>
  <r>
    <x v="0"/>
    <n v="0"/>
    <n v="0"/>
    <n v="0"/>
    <n v="5000"/>
    <x v="4715"/>
    <x v="0"/>
    <x v="0"/>
    <x v="0"/>
    <s v="01.25.04.22"/>
    <x v="17"/>
    <x v="1"/>
    <x v="1"/>
    <s v="Cultura"/>
    <s v="01.25.04"/>
    <s v="Cultura"/>
    <s v="01.25.04"/>
    <x v="21"/>
    <x v="0"/>
    <x v="5"/>
    <x v="8"/>
    <x v="0"/>
    <x v="1"/>
    <x v="0"/>
    <x v="0"/>
    <x v="6"/>
    <s v="2023-07-03"/>
    <x v="2"/>
    <n v="5000"/>
    <x v="0"/>
    <m/>
    <x v="0"/>
    <m/>
    <x v="378"/>
    <n v="100479513"/>
    <x v="0"/>
    <x v="0"/>
    <s v="Atividades culturais e promoção da cultura no Concelho"/>
    <s v="ORI"/>
    <x v="0"/>
    <s v="ACPCC"/>
    <x v="0"/>
    <x v="0"/>
    <x v="0"/>
    <x v="0"/>
    <x v="0"/>
    <x v="0"/>
    <x v="0"/>
    <x v="0"/>
    <x v="0"/>
    <x v="0"/>
    <x v="0"/>
    <s v="Atividades culturais e promoção da cultura no Concelho"/>
    <x v="0"/>
    <x v="0"/>
    <x v="0"/>
    <x v="0"/>
    <x v="1"/>
    <x v="0"/>
    <x v="0"/>
    <s v="099999"/>
    <x v="0"/>
    <x v="0"/>
    <x v="0"/>
    <x v="0"/>
    <s v="Pagamento á Empresa De Neny Preta, pela deslocação com grupo de batucadeiras, conforme anexo."/>
  </r>
  <r>
    <x v="0"/>
    <n v="0"/>
    <n v="0"/>
    <n v="0"/>
    <n v="2400"/>
    <x v="4716"/>
    <x v="0"/>
    <x v="0"/>
    <x v="0"/>
    <s v="01.27.04.10"/>
    <x v="13"/>
    <x v="4"/>
    <x v="5"/>
    <s v="Infra-Estruturas e Transportes"/>
    <s v="01.27.04"/>
    <s v="Infra-Estruturas e Transportes"/>
    <s v="01.27.04"/>
    <x v="21"/>
    <x v="0"/>
    <x v="5"/>
    <x v="8"/>
    <x v="0"/>
    <x v="1"/>
    <x v="0"/>
    <x v="0"/>
    <x v="6"/>
    <s v="2023-07-31"/>
    <x v="2"/>
    <n v="24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o Sr. Eugénio Gomes Furtado, pela aquisição de serviço de conserto de pneus da máquina retroescavadora, afeta aos serviços de obras da CMSM, conforme anexo."/>
  </r>
  <r>
    <x v="0"/>
    <n v="0"/>
    <n v="0"/>
    <n v="0"/>
    <n v="13600"/>
    <x v="4716"/>
    <x v="0"/>
    <x v="0"/>
    <x v="0"/>
    <s v="01.27.04.10"/>
    <x v="13"/>
    <x v="4"/>
    <x v="5"/>
    <s v="Infra-Estruturas e Transportes"/>
    <s v="01.27.04"/>
    <s v="Infra-Estruturas e Transportes"/>
    <s v="01.27.04"/>
    <x v="21"/>
    <x v="0"/>
    <x v="5"/>
    <x v="8"/>
    <x v="0"/>
    <x v="1"/>
    <x v="0"/>
    <x v="0"/>
    <x v="6"/>
    <s v="2023-07-31"/>
    <x v="2"/>
    <n v="13600"/>
    <x v="0"/>
    <m/>
    <x v="0"/>
    <m/>
    <x v="506"/>
    <n v="100476079"/>
    <x v="0"/>
    <x v="0"/>
    <s v="Plano de Mitigação as secas e maus anos agrícolas"/>
    <s v="ORI"/>
    <x v="0"/>
    <m/>
    <x v="0"/>
    <x v="0"/>
    <x v="0"/>
    <x v="0"/>
    <x v="0"/>
    <x v="0"/>
    <x v="0"/>
    <x v="0"/>
    <x v="0"/>
    <x v="0"/>
    <x v="0"/>
    <s v="Plano de Mitigação as secas e maus anos agrícolas"/>
    <x v="0"/>
    <x v="0"/>
    <x v="0"/>
    <x v="0"/>
    <x v="1"/>
    <x v="0"/>
    <x v="0"/>
    <s v="000000"/>
    <x v="0"/>
    <x v="0"/>
    <x v="0"/>
    <x v="0"/>
    <s v="Pagamento ao Sr. Eugénio Gomes Furtado, pela aquisição de serviço de conserto de pneus da máquina retroescavadora, afeta aos serviços de obras da CMSM, conforme anexo."/>
  </r>
  <r>
    <x v="0"/>
    <n v="0"/>
    <n v="0"/>
    <n v="0"/>
    <n v="8000"/>
    <x v="4717"/>
    <x v="0"/>
    <x v="0"/>
    <x v="0"/>
    <s v="01.25.04.22"/>
    <x v="17"/>
    <x v="1"/>
    <x v="1"/>
    <s v="Cultura"/>
    <s v="01.25.04"/>
    <s v="Cultura"/>
    <s v="01.25.04"/>
    <x v="21"/>
    <x v="0"/>
    <x v="5"/>
    <x v="8"/>
    <x v="0"/>
    <x v="1"/>
    <x v="0"/>
    <x v="0"/>
    <x v="7"/>
    <s v="2023-08-07"/>
    <x v="2"/>
    <n v="8000"/>
    <x v="0"/>
    <m/>
    <x v="0"/>
    <m/>
    <x v="213"/>
    <n v="10047896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á José Almeida Carpintaria, Comércio e Marcenaria, referente a prestação de serviço na deslocação do grupo de batucadeiras de Varanda da Ribeira de São Miguel, para a participação no evento cultural realizado na cidade da Praia, conforme anexo."/>
  </r>
  <r>
    <x v="0"/>
    <n v="0"/>
    <n v="0"/>
    <n v="0"/>
    <n v="4000"/>
    <x v="4718"/>
    <x v="0"/>
    <x v="0"/>
    <x v="0"/>
    <s v="03.16.15"/>
    <x v="0"/>
    <x v="0"/>
    <x v="0"/>
    <s v="Direção Financeira"/>
    <s v="03.16.15"/>
    <s v="Direção Financeira"/>
    <s v="03.16.15"/>
    <x v="72"/>
    <x v="0"/>
    <x v="5"/>
    <x v="18"/>
    <x v="0"/>
    <x v="0"/>
    <x v="0"/>
    <x v="0"/>
    <x v="7"/>
    <s v="2023-08-07"/>
    <x v="2"/>
    <n v="4000"/>
    <x v="0"/>
    <m/>
    <x v="0"/>
    <m/>
    <x v="507"/>
    <n v="100476007"/>
    <x v="0"/>
    <x v="0"/>
    <s v="Direção Financeira"/>
    <s v="ORI"/>
    <x v="0"/>
    <m/>
    <x v="0"/>
    <x v="0"/>
    <x v="0"/>
    <x v="0"/>
    <x v="0"/>
    <x v="0"/>
    <x v="0"/>
    <x v="0"/>
    <x v="0"/>
    <x v="0"/>
    <x v="0"/>
    <s v="Direção Financeira"/>
    <x v="0"/>
    <x v="0"/>
    <x v="0"/>
    <x v="0"/>
    <x v="0"/>
    <x v="0"/>
    <x v="0"/>
    <s v="000000"/>
    <x v="0"/>
    <x v="0"/>
    <x v="0"/>
    <x v="0"/>
    <s v="Restituição a favor da Srª Sónia Sofia Silveira, pelo deposito feito na conta da Câmara indevidamente conforme anexo."/>
  </r>
  <r>
    <x v="0"/>
    <n v="0"/>
    <n v="0"/>
    <n v="0"/>
    <n v="12044"/>
    <x v="4719"/>
    <x v="0"/>
    <x v="0"/>
    <x v="0"/>
    <s v="01.27.02.11"/>
    <x v="21"/>
    <x v="4"/>
    <x v="5"/>
    <s v="Saneamento básico"/>
    <s v="01.27.02"/>
    <s v="Saneamento básico"/>
    <s v="01.27.02"/>
    <x v="21"/>
    <x v="0"/>
    <x v="5"/>
    <x v="8"/>
    <x v="0"/>
    <x v="1"/>
    <x v="0"/>
    <x v="0"/>
    <x v="7"/>
    <s v="2023-08-10"/>
    <x v="2"/>
    <n v="12044"/>
    <x v="0"/>
    <m/>
    <x v="0"/>
    <m/>
    <x v="171"/>
    <n v="100392566"/>
    <x v="0"/>
    <x v="0"/>
    <s v="Reforço do saneamento básico"/>
    <s v="ORI"/>
    <x v="0"/>
    <m/>
    <x v="0"/>
    <x v="0"/>
    <x v="0"/>
    <x v="0"/>
    <x v="0"/>
    <x v="0"/>
    <x v="0"/>
    <x v="0"/>
    <x v="0"/>
    <x v="0"/>
    <x v="0"/>
    <s v="Reforço do saneamento básico"/>
    <x v="0"/>
    <x v="0"/>
    <x v="0"/>
    <x v="0"/>
    <x v="1"/>
    <x v="0"/>
    <x v="0"/>
    <s v="000000"/>
    <x v="0"/>
    <x v="0"/>
    <x v="0"/>
    <x v="0"/>
    <s v="Pagamento a favor da Loja Manuel Gomes dos Anjos &amp; Filhos, para aquisição de coletes refletores e luvas para os serviços de proteção civil, conforme proposta em anexo."/>
  </r>
  <r>
    <x v="0"/>
    <n v="0"/>
    <n v="0"/>
    <n v="0"/>
    <n v="4025"/>
    <x v="4720"/>
    <x v="0"/>
    <x v="1"/>
    <x v="0"/>
    <s v="03.03.10"/>
    <x v="4"/>
    <x v="0"/>
    <x v="3"/>
    <s v="Receitas Da Câmara"/>
    <s v="03.03.10"/>
    <s v="Receitas Da Câmara"/>
    <s v="03.03.10"/>
    <x v="34"/>
    <x v="0"/>
    <x v="3"/>
    <x v="3"/>
    <x v="0"/>
    <x v="0"/>
    <x v="1"/>
    <x v="0"/>
    <x v="7"/>
    <s v="2023-08-09"/>
    <x v="2"/>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4721"/>
    <x v="0"/>
    <x v="1"/>
    <x v="0"/>
    <s v="03.03.10"/>
    <x v="4"/>
    <x v="0"/>
    <x v="3"/>
    <s v="Receitas Da Câmara"/>
    <s v="03.03.10"/>
    <s v="Receitas Da Câmara"/>
    <s v="03.03.10"/>
    <x v="6"/>
    <x v="0"/>
    <x v="3"/>
    <x v="3"/>
    <x v="0"/>
    <x v="0"/>
    <x v="1"/>
    <x v="0"/>
    <x v="7"/>
    <s v="2023-08-09"/>
    <x v="2"/>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
    <x v="4722"/>
    <x v="0"/>
    <x v="1"/>
    <x v="0"/>
    <s v="03.03.10"/>
    <x v="4"/>
    <x v="0"/>
    <x v="3"/>
    <s v="Receitas Da Câmara"/>
    <s v="03.03.10"/>
    <s v="Receitas Da Câmara"/>
    <s v="03.03.10"/>
    <x v="31"/>
    <x v="0"/>
    <x v="3"/>
    <x v="9"/>
    <x v="0"/>
    <x v="0"/>
    <x v="1"/>
    <x v="0"/>
    <x v="7"/>
    <s v="2023-08-09"/>
    <x v="2"/>
    <n v="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6"/>
    <x v="4723"/>
    <x v="0"/>
    <x v="1"/>
    <x v="0"/>
    <s v="03.03.10"/>
    <x v="4"/>
    <x v="0"/>
    <x v="3"/>
    <s v="Receitas Da Câmara"/>
    <s v="03.03.10"/>
    <s v="Receitas Da Câmara"/>
    <s v="03.03.10"/>
    <x v="28"/>
    <x v="0"/>
    <x v="3"/>
    <x v="3"/>
    <x v="0"/>
    <x v="0"/>
    <x v="1"/>
    <x v="0"/>
    <x v="7"/>
    <s v="2023-08-09"/>
    <x v="2"/>
    <n v="33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80"/>
    <x v="4724"/>
    <x v="0"/>
    <x v="1"/>
    <x v="0"/>
    <s v="03.03.10"/>
    <x v="4"/>
    <x v="0"/>
    <x v="3"/>
    <s v="Receitas Da Câmara"/>
    <s v="03.03.10"/>
    <s v="Receitas Da Câmara"/>
    <s v="03.03.10"/>
    <x v="7"/>
    <x v="0"/>
    <x v="3"/>
    <x v="3"/>
    <x v="0"/>
    <x v="0"/>
    <x v="1"/>
    <x v="0"/>
    <x v="7"/>
    <s v="2023-08-09"/>
    <x v="2"/>
    <n v="6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725"/>
    <x v="0"/>
    <x v="1"/>
    <x v="0"/>
    <s v="03.03.10"/>
    <x v="4"/>
    <x v="0"/>
    <x v="3"/>
    <s v="Receitas Da Câmara"/>
    <s v="03.03.10"/>
    <s v="Receitas Da Câmara"/>
    <s v="03.03.10"/>
    <x v="4"/>
    <x v="0"/>
    <x v="3"/>
    <x v="3"/>
    <x v="0"/>
    <x v="0"/>
    <x v="1"/>
    <x v="0"/>
    <x v="7"/>
    <s v="2023-08-09"/>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0"/>
    <x v="4726"/>
    <x v="0"/>
    <x v="1"/>
    <x v="0"/>
    <s v="03.03.10"/>
    <x v="4"/>
    <x v="0"/>
    <x v="3"/>
    <s v="Receitas Da Câmara"/>
    <s v="03.03.10"/>
    <s v="Receitas Da Câmara"/>
    <s v="03.03.10"/>
    <x v="9"/>
    <x v="0"/>
    <x v="3"/>
    <x v="3"/>
    <x v="0"/>
    <x v="0"/>
    <x v="1"/>
    <x v="0"/>
    <x v="7"/>
    <s v="2023-08-09"/>
    <x v="2"/>
    <n v="1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567"/>
    <x v="4727"/>
    <x v="0"/>
    <x v="1"/>
    <x v="0"/>
    <s v="03.03.10"/>
    <x v="4"/>
    <x v="0"/>
    <x v="3"/>
    <s v="Receitas Da Câmara"/>
    <s v="03.03.10"/>
    <s v="Receitas Da Câmara"/>
    <s v="03.03.10"/>
    <x v="8"/>
    <x v="0"/>
    <x v="0"/>
    <x v="0"/>
    <x v="0"/>
    <x v="0"/>
    <x v="1"/>
    <x v="0"/>
    <x v="7"/>
    <s v="2023-08-09"/>
    <x v="2"/>
    <n v="3556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00"/>
    <x v="4728"/>
    <x v="0"/>
    <x v="1"/>
    <x v="0"/>
    <s v="03.03.10"/>
    <x v="4"/>
    <x v="0"/>
    <x v="3"/>
    <s v="Receitas Da Câmara"/>
    <s v="03.03.10"/>
    <s v="Receitas Da Câmara"/>
    <s v="03.03.10"/>
    <x v="5"/>
    <x v="0"/>
    <x v="0"/>
    <x v="4"/>
    <x v="0"/>
    <x v="0"/>
    <x v="1"/>
    <x v="0"/>
    <x v="7"/>
    <s v="2023-08-09"/>
    <x v="2"/>
    <n v="5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729"/>
    <x v="0"/>
    <x v="1"/>
    <x v="0"/>
    <s v="03.03.10"/>
    <x v="4"/>
    <x v="0"/>
    <x v="3"/>
    <s v="Receitas Da Câmara"/>
    <s v="03.03.10"/>
    <s v="Receitas Da Câmara"/>
    <s v="03.03.10"/>
    <x v="10"/>
    <x v="0"/>
    <x v="3"/>
    <x v="5"/>
    <x v="0"/>
    <x v="0"/>
    <x v="1"/>
    <x v="0"/>
    <x v="7"/>
    <s v="2023-08-09"/>
    <x v="2"/>
    <n v="2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42500"/>
    <x v="4730"/>
    <x v="0"/>
    <x v="1"/>
    <x v="0"/>
    <s v="03.03.10"/>
    <x v="4"/>
    <x v="0"/>
    <x v="3"/>
    <s v="Receitas Da Câmara"/>
    <s v="03.03.10"/>
    <s v="Receitas Da Câmara"/>
    <s v="03.03.10"/>
    <x v="33"/>
    <x v="0"/>
    <x v="0"/>
    <x v="0"/>
    <x v="0"/>
    <x v="0"/>
    <x v="1"/>
    <x v="0"/>
    <x v="7"/>
    <s v="2023-08-09"/>
    <x v="2"/>
    <n v="54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30"/>
    <x v="4731"/>
    <x v="0"/>
    <x v="1"/>
    <x v="0"/>
    <s v="03.03.10"/>
    <x v="4"/>
    <x v="0"/>
    <x v="3"/>
    <s v="Receitas Da Câmara"/>
    <s v="03.03.10"/>
    <s v="Receitas Da Câmara"/>
    <s v="03.03.10"/>
    <x v="11"/>
    <x v="0"/>
    <x v="3"/>
    <x v="3"/>
    <x v="0"/>
    <x v="0"/>
    <x v="1"/>
    <x v="0"/>
    <x v="7"/>
    <s v="2023-08-09"/>
    <x v="2"/>
    <n v="5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4732"/>
    <x v="0"/>
    <x v="1"/>
    <x v="0"/>
    <s v="03.03.10"/>
    <x v="4"/>
    <x v="0"/>
    <x v="3"/>
    <s v="Receitas Da Câmara"/>
    <s v="03.03.10"/>
    <s v="Receitas Da Câmara"/>
    <s v="03.03.10"/>
    <x v="9"/>
    <x v="0"/>
    <x v="3"/>
    <x v="3"/>
    <x v="0"/>
    <x v="0"/>
    <x v="1"/>
    <x v="0"/>
    <x v="7"/>
    <s v="2023-08-17"/>
    <x v="2"/>
    <n v="5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57317"/>
    <x v="4733"/>
    <x v="0"/>
    <x v="1"/>
    <x v="0"/>
    <s v="03.03.10"/>
    <x v="4"/>
    <x v="0"/>
    <x v="3"/>
    <s v="Receitas Da Câmara"/>
    <s v="03.03.10"/>
    <s v="Receitas Da Câmara"/>
    <s v="03.03.10"/>
    <x v="8"/>
    <x v="0"/>
    <x v="0"/>
    <x v="0"/>
    <x v="0"/>
    <x v="0"/>
    <x v="1"/>
    <x v="0"/>
    <x v="7"/>
    <s v="2023-08-17"/>
    <x v="2"/>
    <n v="5731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4"/>
    <x v="4734"/>
    <x v="0"/>
    <x v="1"/>
    <x v="0"/>
    <s v="03.03.10"/>
    <x v="4"/>
    <x v="0"/>
    <x v="3"/>
    <s v="Receitas Da Câmara"/>
    <s v="03.03.10"/>
    <s v="Receitas Da Câmara"/>
    <s v="03.03.10"/>
    <x v="23"/>
    <x v="0"/>
    <x v="3"/>
    <x v="9"/>
    <x v="0"/>
    <x v="0"/>
    <x v="1"/>
    <x v="0"/>
    <x v="7"/>
    <s v="2023-08-17"/>
    <x v="2"/>
    <n v="4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60"/>
    <x v="4735"/>
    <x v="0"/>
    <x v="1"/>
    <x v="0"/>
    <s v="03.03.10"/>
    <x v="4"/>
    <x v="0"/>
    <x v="3"/>
    <s v="Receitas Da Câmara"/>
    <s v="03.03.10"/>
    <s v="Receitas Da Câmara"/>
    <s v="03.03.10"/>
    <x v="10"/>
    <x v="0"/>
    <x v="3"/>
    <x v="5"/>
    <x v="0"/>
    <x v="0"/>
    <x v="1"/>
    <x v="0"/>
    <x v="7"/>
    <s v="2023-08-17"/>
    <x v="2"/>
    <n v="12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50"/>
    <x v="4736"/>
    <x v="0"/>
    <x v="1"/>
    <x v="0"/>
    <s v="03.03.10"/>
    <x v="4"/>
    <x v="0"/>
    <x v="3"/>
    <s v="Receitas Da Câmara"/>
    <s v="03.03.10"/>
    <s v="Receitas Da Câmara"/>
    <s v="03.03.10"/>
    <x v="6"/>
    <x v="0"/>
    <x v="3"/>
    <x v="3"/>
    <x v="0"/>
    <x v="0"/>
    <x v="1"/>
    <x v="0"/>
    <x v="7"/>
    <s v="2023-08-17"/>
    <x v="2"/>
    <n v="2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40"/>
    <x v="4737"/>
    <x v="0"/>
    <x v="1"/>
    <x v="0"/>
    <s v="03.03.10"/>
    <x v="4"/>
    <x v="0"/>
    <x v="3"/>
    <s v="Receitas Da Câmara"/>
    <s v="03.03.10"/>
    <s v="Receitas Da Câmara"/>
    <s v="03.03.10"/>
    <x v="11"/>
    <x v="0"/>
    <x v="3"/>
    <x v="3"/>
    <x v="0"/>
    <x v="0"/>
    <x v="1"/>
    <x v="0"/>
    <x v="7"/>
    <s v="2023-08-17"/>
    <x v="2"/>
    <n v="3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5"/>
    <x v="4738"/>
    <x v="0"/>
    <x v="1"/>
    <x v="0"/>
    <s v="03.03.10"/>
    <x v="4"/>
    <x v="0"/>
    <x v="3"/>
    <s v="Receitas Da Câmara"/>
    <s v="03.03.10"/>
    <s v="Receitas Da Câmara"/>
    <s v="03.03.10"/>
    <x v="30"/>
    <x v="0"/>
    <x v="3"/>
    <x v="9"/>
    <x v="0"/>
    <x v="0"/>
    <x v="1"/>
    <x v="0"/>
    <x v="7"/>
    <s v="2023-08-17"/>
    <x v="2"/>
    <n v="3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4739"/>
    <x v="0"/>
    <x v="1"/>
    <x v="0"/>
    <s v="03.03.10"/>
    <x v="4"/>
    <x v="0"/>
    <x v="3"/>
    <s v="Receitas Da Câmara"/>
    <s v="03.03.10"/>
    <s v="Receitas Da Câmara"/>
    <s v="03.03.10"/>
    <x v="4"/>
    <x v="0"/>
    <x v="3"/>
    <x v="3"/>
    <x v="0"/>
    <x v="0"/>
    <x v="1"/>
    <x v="0"/>
    <x v="7"/>
    <s v="2023-08-17"/>
    <x v="2"/>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740"/>
    <x v="0"/>
    <x v="1"/>
    <x v="0"/>
    <s v="03.03.10"/>
    <x v="4"/>
    <x v="0"/>
    <x v="3"/>
    <s v="Receitas Da Câmara"/>
    <s v="03.03.10"/>
    <s v="Receitas Da Câmara"/>
    <s v="03.03.10"/>
    <x v="7"/>
    <x v="0"/>
    <x v="3"/>
    <x v="3"/>
    <x v="0"/>
    <x v="0"/>
    <x v="1"/>
    <x v="0"/>
    <x v="7"/>
    <s v="2023-08-17"/>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4741"/>
    <x v="0"/>
    <x v="1"/>
    <x v="0"/>
    <s v="03.03.10"/>
    <x v="4"/>
    <x v="0"/>
    <x v="3"/>
    <s v="Receitas Da Câmara"/>
    <s v="03.03.10"/>
    <s v="Receitas Da Câmara"/>
    <s v="03.03.10"/>
    <x v="65"/>
    <x v="0"/>
    <x v="3"/>
    <x v="3"/>
    <x v="0"/>
    <x v="0"/>
    <x v="1"/>
    <x v="0"/>
    <x v="7"/>
    <s v="2023-08-17"/>
    <x v="2"/>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40"/>
    <x v="4742"/>
    <x v="0"/>
    <x v="1"/>
    <x v="0"/>
    <s v="03.03.10"/>
    <x v="4"/>
    <x v="0"/>
    <x v="3"/>
    <s v="Receitas Da Câmara"/>
    <s v="03.03.10"/>
    <s v="Receitas Da Câmara"/>
    <s v="03.03.10"/>
    <x v="28"/>
    <x v="0"/>
    <x v="3"/>
    <x v="3"/>
    <x v="0"/>
    <x v="0"/>
    <x v="1"/>
    <x v="0"/>
    <x v="7"/>
    <s v="2023-08-17"/>
    <x v="2"/>
    <n v="7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4743"/>
    <x v="0"/>
    <x v="1"/>
    <x v="0"/>
    <s v="03.03.10"/>
    <x v="4"/>
    <x v="0"/>
    <x v="3"/>
    <s v="Receitas Da Câmara"/>
    <s v="03.03.10"/>
    <s v="Receitas Da Câmara"/>
    <s v="03.03.10"/>
    <x v="34"/>
    <x v="0"/>
    <x v="3"/>
    <x v="3"/>
    <x v="0"/>
    <x v="0"/>
    <x v="1"/>
    <x v="0"/>
    <x v="7"/>
    <s v="2023-08-17"/>
    <x v="2"/>
    <n v="4025"/>
    <x v="0"/>
    <m/>
    <x v="0"/>
    <m/>
    <x v="4"/>
    <n v="100474693"/>
    <x v="0"/>
    <x v="0"/>
    <s v="Receitas Da Câmara"/>
    <s v="EXT"/>
    <x v="0"/>
    <s v="RDC"/>
    <x v="0"/>
    <x v="0"/>
    <x v="0"/>
    <x v="0"/>
    <x v="0"/>
    <x v="0"/>
    <x v="0"/>
    <x v="0"/>
    <x v="0"/>
    <x v="0"/>
    <x v="0"/>
    <s v="Receitas Da Câmara"/>
    <x v="0"/>
    <x v="0"/>
    <x v="0"/>
    <x v="0"/>
    <x v="0"/>
    <x v="0"/>
    <x v="0"/>
    <s v="000000"/>
    <x v="0"/>
    <x v="1"/>
    <x v="0"/>
    <x v="0"/>
    <s v="Resumo de Receitas Virtuais"/>
  </r>
  <r>
    <x v="2"/>
    <n v="0"/>
    <n v="0"/>
    <n v="0"/>
    <n v="400000"/>
    <x v="4744"/>
    <x v="0"/>
    <x v="1"/>
    <x v="0"/>
    <s v="03.03.10"/>
    <x v="4"/>
    <x v="0"/>
    <x v="3"/>
    <s v="Receitas Da Câmara"/>
    <s v="03.03.10"/>
    <s v="Receitas Da Câmara"/>
    <s v="03.03.10"/>
    <x v="33"/>
    <x v="0"/>
    <x v="0"/>
    <x v="0"/>
    <x v="0"/>
    <x v="0"/>
    <x v="1"/>
    <x v="0"/>
    <x v="7"/>
    <s v="2023-08-17"/>
    <x v="2"/>
    <n v="400000"/>
    <x v="0"/>
    <m/>
    <x v="0"/>
    <m/>
    <x v="4"/>
    <n v="100474693"/>
    <x v="0"/>
    <x v="0"/>
    <s v="Receitas Da Câmara"/>
    <s v="EXT"/>
    <x v="0"/>
    <s v="RDC"/>
    <x v="0"/>
    <x v="0"/>
    <x v="0"/>
    <x v="0"/>
    <x v="0"/>
    <x v="0"/>
    <x v="0"/>
    <x v="0"/>
    <x v="0"/>
    <x v="0"/>
    <x v="0"/>
    <s v="Receitas Da Câmara"/>
    <x v="0"/>
    <x v="0"/>
    <x v="0"/>
    <x v="0"/>
    <x v="0"/>
    <x v="0"/>
    <x v="0"/>
    <s v="000000"/>
    <x v="0"/>
    <x v="1"/>
    <x v="0"/>
    <x v="0"/>
    <s v="Resumo de Receitas Virtuais"/>
  </r>
  <r>
    <x v="0"/>
    <n v="0"/>
    <n v="0"/>
    <n v="0"/>
    <n v="6100"/>
    <x v="4745"/>
    <x v="0"/>
    <x v="1"/>
    <x v="0"/>
    <s v="03.03.10"/>
    <x v="4"/>
    <x v="0"/>
    <x v="3"/>
    <s v="Receitas Da Câmara"/>
    <s v="03.03.10"/>
    <s v="Receitas Da Câmara"/>
    <s v="03.03.10"/>
    <x v="5"/>
    <x v="0"/>
    <x v="0"/>
    <x v="4"/>
    <x v="0"/>
    <x v="0"/>
    <x v="1"/>
    <x v="0"/>
    <x v="7"/>
    <s v="2023-08-17"/>
    <x v="2"/>
    <n v="6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4746"/>
    <x v="0"/>
    <x v="1"/>
    <x v="0"/>
    <s v="03.03.10"/>
    <x v="4"/>
    <x v="0"/>
    <x v="3"/>
    <s v="Receitas Da Câmara"/>
    <s v="03.03.10"/>
    <s v="Receitas Da Câmara"/>
    <s v="03.03.10"/>
    <x v="28"/>
    <x v="0"/>
    <x v="3"/>
    <x v="3"/>
    <x v="0"/>
    <x v="0"/>
    <x v="1"/>
    <x v="0"/>
    <x v="7"/>
    <s v="2023-08-18"/>
    <x v="2"/>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9862"/>
    <x v="4747"/>
    <x v="0"/>
    <x v="1"/>
    <x v="0"/>
    <s v="03.03.10"/>
    <x v="4"/>
    <x v="0"/>
    <x v="3"/>
    <s v="Receitas Da Câmara"/>
    <s v="03.03.10"/>
    <s v="Receitas Da Câmara"/>
    <s v="03.03.10"/>
    <x v="8"/>
    <x v="0"/>
    <x v="0"/>
    <x v="0"/>
    <x v="0"/>
    <x v="0"/>
    <x v="1"/>
    <x v="0"/>
    <x v="7"/>
    <s v="2023-08-18"/>
    <x v="2"/>
    <n v="798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75"/>
    <x v="4748"/>
    <x v="0"/>
    <x v="1"/>
    <x v="0"/>
    <s v="03.03.10"/>
    <x v="4"/>
    <x v="0"/>
    <x v="3"/>
    <s v="Receitas Da Câmara"/>
    <s v="03.03.10"/>
    <s v="Receitas Da Câmara"/>
    <s v="03.03.10"/>
    <x v="34"/>
    <x v="0"/>
    <x v="3"/>
    <x v="3"/>
    <x v="0"/>
    <x v="0"/>
    <x v="1"/>
    <x v="0"/>
    <x v="7"/>
    <s v="2023-08-18"/>
    <x v="2"/>
    <n v="63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73"/>
    <x v="4749"/>
    <x v="0"/>
    <x v="1"/>
    <x v="0"/>
    <s v="03.03.10"/>
    <x v="4"/>
    <x v="0"/>
    <x v="3"/>
    <s v="Receitas Da Câmara"/>
    <s v="03.03.10"/>
    <s v="Receitas Da Câmara"/>
    <s v="03.03.10"/>
    <x v="6"/>
    <x v="0"/>
    <x v="3"/>
    <x v="3"/>
    <x v="0"/>
    <x v="0"/>
    <x v="1"/>
    <x v="0"/>
    <x v="7"/>
    <s v="2023-08-18"/>
    <x v="2"/>
    <n v="997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4750"/>
    <x v="0"/>
    <x v="1"/>
    <x v="0"/>
    <s v="03.03.10"/>
    <x v="4"/>
    <x v="0"/>
    <x v="3"/>
    <s v="Receitas Da Câmara"/>
    <s v="03.03.10"/>
    <s v="Receitas Da Câmara"/>
    <s v="03.03.10"/>
    <x v="65"/>
    <x v="0"/>
    <x v="3"/>
    <x v="3"/>
    <x v="0"/>
    <x v="0"/>
    <x v="1"/>
    <x v="0"/>
    <x v="7"/>
    <s v="2023-08-18"/>
    <x v="2"/>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4751"/>
    <x v="0"/>
    <x v="1"/>
    <x v="0"/>
    <s v="03.03.10"/>
    <x v="4"/>
    <x v="0"/>
    <x v="3"/>
    <s v="Receitas Da Câmara"/>
    <s v="03.03.10"/>
    <s v="Receitas Da Câmara"/>
    <s v="03.03.10"/>
    <x v="7"/>
    <x v="0"/>
    <x v="3"/>
    <x v="3"/>
    <x v="0"/>
    <x v="0"/>
    <x v="1"/>
    <x v="0"/>
    <x v="7"/>
    <s v="2023-08-18"/>
    <x v="2"/>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752"/>
    <x v="0"/>
    <x v="1"/>
    <x v="0"/>
    <s v="03.03.10"/>
    <x v="4"/>
    <x v="0"/>
    <x v="3"/>
    <s v="Receitas Da Câmara"/>
    <s v="03.03.10"/>
    <s v="Receitas Da Câmara"/>
    <s v="03.03.10"/>
    <x v="4"/>
    <x v="0"/>
    <x v="3"/>
    <x v="3"/>
    <x v="0"/>
    <x v="0"/>
    <x v="1"/>
    <x v="0"/>
    <x v="7"/>
    <s v="2023-08-18"/>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4753"/>
    <x v="0"/>
    <x v="1"/>
    <x v="0"/>
    <s v="03.03.10"/>
    <x v="4"/>
    <x v="0"/>
    <x v="3"/>
    <s v="Receitas Da Câmara"/>
    <s v="03.03.10"/>
    <s v="Receitas Da Câmara"/>
    <s v="03.03.10"/>
    <x v="22"/>
    <x v="0"/>
    <x v="3"/>
    <x v="3"/>
    <x v="0"/>
    <x v="0"/>
    <x v="1"/>
    <x v="0"/>
    <x v="7"/>
    <s v="2023-08-18"/>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4754"/>
    <x v="0"/>
    <x v="1"/>
    <x v="0"/>
    <s v="03.03.10"/>
    <x v="4"/>
    <x v="0"/>
    <x v="3"/>
    <s v="Receitas Da Câmara"/>
    <s v="03.03.10"/>
    <s v="Receitas Da Câmara"/>
    <s v="03.03.10"/>
    <x v="5"/>
    <x v="0"/>
    <x v="0"/>
    <x v="4"/>
    <x v="0"/>
    <x v="0"/>
    <x v="1"/>
    <x v="0"/>
    <x v="7"/>
    <s v="2023-08-18"/>
    <x v="2"/>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755"/>
    <x v="0"/>
    <x v="1"/>
    <x v="0"/>
    <s v="03.03.10"/>
    <x v="4"/>
    <x v="0"/>
    <x v="3"/>
    <s v="Receitas Da Câmara"/>
    <s v="03.03.10"/>
    <s v="Receitas Da Câmara"/>
    <s v="03.03.10"/>
    <x v="26"/>
    <x v="0"/>
    <x v="3"/>
    <x v="3"/>
    <x v="0"/>
    <x v="0"/>
    <x v="1"/>
    <x v="0"/>
    <x v="7"/>
    <s v="2023-08-18"/>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90"/>
    <x v="4756"/>
    <x v="0"/>
    <x v="1"/>
    <x v="0"/>
    <s v="03.03.10"/>
    <x v="4"/>
    <x v="0"/>
    <x v="3"/>
    <s v="Receitas Da Câmara"/>
    <s v="03.03.10"/>
    <s v="Receitas Da Câmara"/>
    <s v="03.03.10"/>
    <x v="9"/>
    <x v="0"/>
    <x v="3"/>
    <x v="3"/>
    <x v="0"/>
    <x v="0"/>
    <x v="1"/>
    <x v="0"/>
    <x v="7"/>
    <s v="2023-08-18"/>
    <x v="2"/>
    <n v="21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4757"/>
    <x v="0"/>
    <x v="1"/>
    <x v="0"/>
    <s v="03.03.10"/>
    <x v="4"/>
    <x v="0"/>
    <x v="3"/>
    <s v="Receitas Da Câmara"/>
    <s v="03.03.10"/>
    <s v="Receitas Da Câmara"/>
    <s v="03.03.10"/>
    <x v="5"/>
    <x v="0"/>
    <x v="0"/>
    <x v="4"/>
    <x v="0"/>
    <x v="0"/>
    <x v="1"/>
    <x v="0"/>
    <x v="7"/>
    <s v="2023-08-21"/>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7"/>
    <x v="4758"/>
    <x v="0"/>
    <x v="1"/>
    <x v="0"/>
    <s v="03.03.10"/>
    <x v="4"/>
    <x v="0"/>
    <x v="3"/>
    <s v="Receitas Da Câmara"/>
    <s v="03.03.10"/>
    <s v="Receitas Da Câmara"/>
    <s v="03.03.10"/>
    <x v="28"/>
    <x v="0"/>
    <x v="3"/>
    <x v="3"/>
    <x v="0"/>
    <x v="0"/>
    <x v="1"/>
    <x v="0"/>
    <x v="7"/>
    <s v="2023-08-21"/>
    <x v="2"/>
    <n v="10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4759"/>
    <x v="0"/>
    <x v="1"/>
    <x v="0"/>
    <s v="03.03.10"/>
    <x v="4"/>
    <x v="0"/>
    <x v="3"/>
    <s v="Receitas Da Câmara"/>
    <s v="03.03.10"/>
    <s v="Receitas Da Câmara"/>
    <s v="03.03.10"/>
    <x v="26"/>
    <x v="0"/>
    <x v="3"/>
    <x v="3"/>
    <x v="0"/>
    <x v="0"/>
    <x v="1"/>
    <x v="0"/>
    <x v="7"/>
    <s v="2023-08-21"/>
    <x v="2"/>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3"/>
    <x v="4760"/>
    <x v="0"/>
    <x v="1"/>
    <x v="0"/>
    <s v="03.03.10"/>
    <x v="4"/>
    <x v="0"/>
    <x v="3"/>
    <s v="Receitas Da Câmara"/>
    <s v="03.03.10"/>
    <s v="Receitas Da Câmara"/>
    <s v="03.03.10"/>
    <x v="30"/>
    <x v="0"/>
    <x v="3"/>
    <x v="9"/>
    <x v="0"/>
    <x v="0"/>
    <x v="1"/>
    <x v="0"/>
    <x v="7"/>
    <s v="2023-08-21"/>
    <x v="2"/>
    <n v="66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4761"/>
    <x v="0"/>
    <x v="1"/>
    <x v="0"/>
    <s v="03.03.10"/>
    <x v="4"/>
    <x v="0"/>
    <x v="3"/>
    <s v="Receitas Da Câmara"/>
    <s v="03.03.10"/>
    <s v="Receitas Da Câmara"/>
    <s v="03.03.10"/>
    <x v="22"/>
    <x v="0"/>
    <x v="3"/>
    <x v="3"/>
    <x v="0"/>
    <x v="0"/>
    <x v="1"/>
    <x v="0"/>
    <x v="7"/>
    <s v="2023-08-21"/>
    <x v="2"/>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20"/>
    <x v="4762"/>
    <x v="0"/>
    <x v="1"/>
    <x v="0"/>
    <s v="03.03.10"/>
    <x v="4"/>
    <x v="0"/>
    <x v="3"/>
    <s v="Receitas Da Câmara"/>
    <s v="03.03.10"/>
    <s v="Receitas Da Câmara"/>
    <s v="03.03.10"/>
    <x v="32"/>
    <x v="0"/>
    <x v="3"/>
    <x v="3"/>
    <x v="0"/>
    <x v="0"/>
    <x v="1"/>
    <x v="0"/>
    <x v="7"/>
    <s v="2023-08-21"/>
    <x v="2"/>
    <n v="5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4763"/>
    <x v="0"/>
    <x v="1"/>
    <x v="0"/>
    <s v="03.03.10"/>
    <x v="4"/>
    <x v="0"/>
    <x v="3"/>
    <s v="Receitas Da Câmara"/>
    <s v="03.03.10"/>
    <s v="Receitas Da Câmara"/>
    <s v="03.03.10"/>
    <x v="7"/>
    <x v="0"/>
    <x v="3"/>
    <x v="3"/>
    <x v="0"/>
    <x v="0"/>
    <x v="1"/>
    <x v="0"/>
    <x v="7"/>
    <s v="2023-08-21"/>
    <x v="2"/>
    <n v="21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53000"/>
    <x v="4764"/>
    <x v="0"/>
    <x v="1"/>
    <x v="0"/>
    <s v="03.03.10"/>
    <x v="4"/>
    <x v="0"/>
    <x v="3"/>
    <s v="Receitas Da Câmara"/>
    <s v="03.03.10"/>
    <s v="Receitas Da Câmara"/>
    <s v="03.03.10"/>
    <x v="33"/>
    <x v="0"/>
    <x v="0"/>
    <x v="0"/>
    <x v="0"/>
    <x v="0"/>
    <x v="1"/>
    <x v="0"/>
    <x v="7"/>
    <s v="2023-08-21"/>
    <x v="2"/>
    <n v="35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4765"/>
    <x v="0"/>
    <x v="1"/>
    <x v="0"/>
    <s v="03.03.10"/>
    <x v="4"/>
    <x v="0"/>
    <x v="3"/>
    <s v="Receitas Da Câmara"/>
    <s v="03.03.10"/>
    <s v="Receitas Da Câmara"/>
    <s v="03.03.10"/>
    <x v="4"/>
    <x v="0"/>
    <x v="3"/>
    <x v="3"/>
    <x v="0"/>
    <x v="0"/>
    <x v="1"/>
    <x v="0"/>
    <x v="7"/>
    <s v="2023-08-21"/>
    <x v="2"/>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25"/>
    <x v="4766"/>
    <x v="0"/>
    <x v="1"/>
    <x v="0"/>
    <s v="03.03.10"/>
    <x v="4"/>
    <x v="0"/>
    <x v="3"/>
    <s v="Receitas Da Câmara"/>
    <s v="03.03.10"/>
    <s v="Receitas Da Câmara"/>
    <s v="03.03.10"/>
    <x v="6"/>
    <x v="0"/>
    <x v="3"/>
    <x v="3"/>
    <x v="0"/>
    <x v="0"/>
    <x v="1"/>
    <x v="0"/>
    <x v="7"/>
    <s v="2023-08-21"/>
    <x v="2"/>
    <n v="2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400"/>
    <x v="4767"/>
    <x v="0"/>
    <x v="1"/>
    <x v="0"/>
    <s v="03.03.10"/>
    <x v="4"/>
    <x v="0"/>
    <x v="3"/>
    <s v="Receitas Da Câmara"/>
    <s v="03.03.10"/>
    <s v="Receitas Da Câmara"/>
    <s v="03.03.10"/>
    <x v="9"/>
    <x v="0"/>
    <x v="3"/>
    <x v="3"/>
    <x v="0"/>
    <x v="0"/>
    <x v="1"/>
    <x v="0"/>
    <x v="7"/>
    <s v="2023-08-21"/>
    <x v="2"/>
    <n v="1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690"/>
    <x v="4768"/>
    <x v="0"/>
    <x v="1"/>
    <x v="0"/>
    <s v="03.03.10"/>
    <x v="4"/>
    <x v="0"/>
    <x v="3"/>
    <s v="Receitas Da Câmara"/>
    <s v="03.03.10"/>
    <s v="Receitas Da Câmara"/>
    <s v="03.03.10"/>
    <x v="11"/>
    <x v="0"/>
    <x v="3"/>
    <x v="3"/>
    <x v="0"/>
    <x v="0"/>
    <x v="1"/>
    <x v="0"/>
    <x v="7"/>
    <s v="2023-08-21"/>
    <x v="2"/>
    <n v="136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4"/>
    <x v="4769"/>
    <x v="0"/>
    <x v="1"/>
    <x v="0"/>
    <s v="03.03.10"/>
    <x v="4"/>
    <x v="0"/>
    <x v="3"/>
    <s v="Receitas Da Câmara"/>
    <s v="03.03.10"/>
    <s v="Receitas Da Câmara"/>
    <s v="03.03.10"/>
    <x v="23"/>
    <x v="0"/>
    <x v="3"/>
    <x v="9"/>
    <x v="0"/>
    <x v="0"/>
    <x v="1"/>
    <x v="0"/>
    <x v="7"/>
    <s v="2023-08-21"/>
    <x v="2"/>
    <n v="13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97"/>
    <x v="4770"/>
    <x v="0"/>
    <x v="1"/>
    <x v="0"/>
    <s v="03.03.10"/>
    <x v="4"/>
    <x v="0"/>
    <x v="3"/>
    <s v="Receitas Da Câmara"/>
    <s v="03.03.10"/>
    <s v="Receitas Da Câmara"/>
    <s v="03.03.10"/>
    <x v="8"/>
    <x v="0"/>
    <x v="0"/>
    <x v="0"/>
    <x v="0"/>
    <x v="0"/>
    <x v="1"/>
    <x v="0"/>
    <x v="7"/>
    <s v="2023-08-21"/>
    <x v="2"/>
    <n v="2799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72"/>
    <x v="4771"/>
    <x v="0"/>
    <x v="1"/>
    <x v="0"/>
    <s v="80.02.01"/>
    <x v="2"/>
    <x v="2"/>
    <x v="2"/>
    <s v="Retenções Iur"/>
    <s v="80.02.01"/>
    <s v="Retenções Iur"/>
    <s v="80.02.01"/>
    <x v="2"/>
    <x v="0"/>
    <x v="2"/>
    <x v="0"/>
    <x v="1"/>
    <x v="2"/>
    <x v="1"/>
    <x v="0"/>
    <x v="6"/>
    <s v="2023-07-20"/>
    <x v="2"/>
    <n v="5072"/>
    <x v="0"/>
    <m/>
    <x v="0"/>
    <m/>
    <x v="2"/>
    <n v="100474696"/>
    <x v="0"/>
    <x v="0"/>
    <s v="Retenções Iur"/>
    <s v="ORI"/>
    <x v="0"/>
    <s v="RIUR"/>
    <x v="0"/>
    <x v="0"/>
    <x v="0"/>
    <x v="0"/>
    <x v="0"/>
    <x v="0"/>
    <x v="0"/>
    <x v="0"/>
    <x v="0"/>
    <x v="0"/>
    <x v="0"/>
    <s v="Retenções Iur"/>
    <x v="0"/>
    <x v="0"/>
    <x v="0"/>
    <x v="0"/>
    <x v="2"/>
    <x v="0"/>
    <x v="0"/>
    <s v="000000"/>
    <x v="0"/>
    <x v="1"/>
    <x v="0"/>
    <x v="0"/>
    <s v="RETENCAO OT"/>
  </r>
  <r>
    <x v="0"/>
    <n v="0"/>
    <n v="0"/>
    <n v="0"/>
    <n v="5673"/>
    <x v="4772"/>
    <x v="0"/>
    <x v="1"/>
    <x v="0"/>
    <s v="80.02.10.01"/>
    <x v="6"/>
    <x v="2"/>
    <x v="2"/>
    <s v="Outros"/>
    <s v="80.02.10"/>
    <s v="Outros"/>
    <s v="80.02.10"/>
    <x v="12"/>
    <x v="0"/>
    <x v="2"/>
    <x v="0"/>
    <x v="1"/>
    <x v="2"/>
    <x v="1"/>
    <x v="0"/>
    <x v="6"/>
    <s v="2023-07-20"/>
    <x v="2"/>
    <n v="5673"/>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2300"/>
    <x v="4773"/>
    <x v="0"/>
    <x v="0"/>
    <x v="0"/>
    <s v="01.23.04.14"/>
    <x v="8"/>
    <x v="3"/>
    <x v="4"/>
    <s v="Ambiente"/>
    <s v="01.23.04"/>
    <s v="Ambiente"/>
    <s v="01.23.04"/>
    <x v="18"/>
    <x v="0"/>
    <x v="0"/>
    <x v="0"/>
    <x v="0"/>
    <x v="1"/>
    <x v="2"/>
    <x v="0"/>
    <x v="11"/>
    <s v="2023-09-26"/>
    <x v="2"/>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setembro 2023, conforme contratos em anexo."/>
  </r>
  <r>
    <x v="0"/>
    <n v="0"/>
    <n v="0"/>
    <n v="0"/>
    <n v="20000"/>
    <x v="4774"/>
    <x v="0"/>
    <x v="0"/>
    <x v="0"/>
    <s v="01.25.05.12"/>
    <x v="5"/>
    <x v="1"/>
    <x v="1"/>
    <s v="Saúde"/>
    <s v="01.25.05"/>
    <s v="Saúde"/>
    <s v="01.25.05"/>
    <x v="1"/>
    <x v="0"/>
    <x v="1"/>
    <x v="1"/>
    <x v="0"/>
    <x v="1"/>
    <x v="0"/>
    <x v="0"/>
    <x v="11"/>
    <s v="2023-09-22"/>
    <x v="2"/>
    <n v="20000"/>
    <x v="0"/>
    <m/>
    <x v="0"/>
    <m/>
    <x v="508"/>
    <n v="100477406"/>
    <x v="0"/>
    <x v="0"/>
    <s v="Promoção e Inclusão Social"/>
    <s v="ORI"/>
    <x v="0"/>
    <m/>
    <x v="0"/>
    <x v="0"/>
    <x v="0"/>
    <x v="0"/>
    <x v="0"/>
    <x v="0"/>
    <x v="0"/>
    <x v="0"/>
    <x v="0"/>
    <x v="0"/>
    <x v="0"/>
    <s v="Promoção e Inclusão Social"/>
    <x v="0"/>
    <x v="0"/>
    <x v="0"/>
    <x v="0"/>
    <x v="1"/>
    <x v="0"/>
    <x v="0"/>
    <s v="000000"/>
    <x v="0"/>
    <x v="0"/>
    <x v="0"/>
    <x v="0"/>
    <s v="Apoio a favor da Sr. Albertina Gomes Furtado, residente em ponta Verde destinado a aquisição de pastos e medicamentos para os animais, confrome anexo. "/>
  </r>
  <r>
    <x v="2"/>
    <n v="0"/>
    <n v="0"/>
    <n v="0"/>
    <n v="306992"/>
    <x v="4775"/>
    <x v="0"/>
    <x v="0"/>
    <x v="0"/>
    <s v="01.25.02.25"/>
    <x v="59"/>
    <x v="1"/>
    <x v="1"/>
    <s v="desporto"/>
    <s v="01.25.02"/>
    <s v="desporto"/>
    <s v="01.25.02"/>
    <x v="18"/>
    <x v="0"/>
    <x v="0"/>
    <x v="0"/>
    <x v="0"/>
    <x v="1"/>
    <x v="2"/>
    <x v="0"/>
    <x v="11"/>
    <s v="2023-09-22"/>
    <x v="2"/>
    <n v="306992"/>
    <x v="0"/>
    <m/>
    <x v="0"/>
    <m/>
    <x v="276"/>
    <n v="100475724"/>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Pagamento do contrato a favor da EMOBEL, pelo fornecimento e montagem do parque infantil de Pilão Cão e pgtos referente a manutenção de parques infantis da localidade de Achada Bolanha Veneza e Fitness Park A.Bolanha, conforme anexo.  "/>
  </r>
  <r>
    <x v="2"/>
    <n v="0"/>
    <n v="0"/>
    <n v="0"/>
    <n v="13030"/>
    <x v="4773"/>
    <x v="0"/>
    <x v="0"/>
    <x v="0"/>
    <s v="01.23.04.14"/>
    <x v="8"/>
    <x v="3"/>
    <x v="4"/>
    <s v="Ambiente"/>
    <s v="01.23.04"/>
    <s v="Ambiente"/>
    <s v="01.23.04"/>
    <x v="18"/>
    <x v="0"/>
    <x v="0"/>
    <x v="0"/>
    <x v="0"/>
    <x v="1"/>
    <x v="2"/>
    <x v="0"/>
    <x v="11"/>
    <s v="2023-09-26"/>
    <x v="2"/>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setembro 2023, conforme contratos em anexo."/>
  </r>
  <r>
    <x v="0"/>
    <n v="0"/>
    <n v="0"/>
    <n v="0"/>
    <n v="12170"/>
    <x v="4776"/>
    <x v="0"/>
    <x v="0"/>
    <x v="0"/>
    <s v="03.16.15"/>
    <x v="0"/>
    <x v="0"/>
    <x v="0"/>
    <s v="Direção Financeira"/>
    <s v="03.16.15"/>
    <s v="Direção Financeira"/>
    <s v="03.16.15"/>
    <x v="16"/>
    <x v="0"/>
    <x v="0"/>
    <x v="0"/>
    <x v="0"/>
    <x v="0"/>
    <x v="0"/>
    <x v="0"/>
    <x v="11"/>
    <s v="2023-09-27"/>
    <x v="2"/>
    <n v="12170"/>
    <x v="0"/>
    <m/>
    <x v="0"/>
    <m/>
    <x v="10"/>
    <n v="100477243"/>
    <x v="0"/>
    <x v="0"/>
    <s v="Direção Financeira"/>
    <s v="ORI"/>
    <x v="0"/>
    <m/>
    <x v="0"/>
    <x v="0"/>
    <x v="0"/>
    <x v="0"/>
    <x v="0"/>
    <x v="0"/>
    <x v="0"/>
    <x v="0"/>
    <x v="0"/>
    <x v="0"/>
    <x v="0"/>
    <s v="Direção Financeira"/>
    <x v="0"/>
    <x v="0"/>
    <x v="0"/>
    <x v="0"/>
    <x v="0"/>
    <x v="0"/>
    <x v="0"/>
    <s v="000000"/>
    <x v="0"/>
    <x v="0"/>
    <x v="0"/>
    <x v="0"/>
    <s v="Pagamento de refeições servidas, conforme proposta em anexo."/>
  </r>
  <r>
    <x v="0"/>
    <n v="0"/>
    <n v="0"/>
    <n v="0"/>
    <n v="6000"/>
    <x v="4777"/>
    <x v="0"/>
    <x v="0"/>
    <x v="0"/>
    <s v="03.16.01"/>
    <x v="14"/>
    <x v="0"/>
    <x v="0"/>
    <s v="Assembleia Municipal"/>
    <s v="03.16.01"/>
    <s v="Assembleia Municipal"/>
    <s v="03.16.01"/>
    <x v="19"/>
    <x v="0"/>
    <x v="0"/>
    <x v="7"/>
    <x v="0"/>
    <x v="0"/>
    <x v="0"/>
    <x v="0"/>
    <x v="11"/>
    <s v="2023-09-28"/>
    <x v="2"/>
    <n v="6000"/>
    <x v="0"/>
    <m/>
    <x v="0"/>
    <m/>
    <x v="188"/>
    <n v="100438723"/>
    <x v="0"/>
    <x v="0"/>
    <s v="Assembleia Municipal"/>
    <s v="ORI"/>
    <x v="0"/>
    <s v="AM"/>
    <x v="0"/>
    <x v="0"/>
    <x v="0"/>
    <x v="0"/>
    <x v="0"/>
    <x v="0"/>
    <x v="0"/>
    <x v="0"/>
    <x v="0"/>
    <x v="0"/>
    <x v="0"/>
    <s v="Assembleia Municipal"/>
    <x v="0"/>
    <x v="0"/>
    <x v="0"/>
    <x v="0"/>
    <x v="0"/>
    <x v="0"/>
    <x v="0"/>
    <s v="000000"/>
    <x v="0"/>
    <x v="0"/>
    <x v="0"/>
    <x v="0"/>
    <s v="Ajuda de custo a favor da Srª. Presidente da Assembleia Municipal, pela sua deslocação á cidade da Praia, em missão do serviço nos dias 08 e 09 de setembro de 2023, conforme anexo. "/>
  </r>
  <r>
    <x v="2"/>
    <n v="0"/>
    <n v="0"/>
    <n v="0"/>
    <n v="10500"/>
    <x v="4778"/>
    <x v="0"/>
    <x v="0"/>
    <x v="0"/>
    <s v="01.25.02.23"/>
    <x v="12"/>
    <x v="1"/>
    <x v="1"/>
    <s v="desporto"/>
    <s v="01.25.02"/>
    <s v="desporto"/>
    <s v="01.25.02"/>
    <x v="18"/>
    <x v="0"/>
    <x v="0"/>
    <x v="0"/>
    <x v="0"/>
    <x v="1"/>
    <x v="2"/>
    <x v="0"/>
    <x v="8"/>
    <s v="2023-10-13"/>
    <x v="3"/>
    <n v="10500"/>
    <x v="0"/>
    <m/>
    <x v="0"/>
    <m/>
    <x v="265"/>
    <n v="100478512"/>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PAM de TERRA, referente a 15 lanches servidos no âmbito da caminha realizado no dia 03 de junho de 2023, conforme anexo."/>
  </r>
  <r>
    <x v="0"/>
    <n v="0"/>
    <n v="0"/>
    <n v="0"/>
    <n v="21563"/>
    <x v="4779"/>
    <x v="0"/>
    <x v="1"/>
    <x v="0"/>
    <s v="80.02.01"/>
    <x v="2"/>
    <x v="2"/>
    <x v="2"/>
    <s v="Retenções Iur"/>
    <s v="80.02.01"/>
    <s v="Retenções Iur"/>
    <s v="80.02.01"/>
    <x v="2"/>
    <x v="0"/>
    <x v="2"/>
    <x v="0"/>
    <x v="1"/>
    <x v="2"/>
    <x v="1"/>
    <x v="0"/>
    <x v="8"/>
    <s v="2023-10-24"/>
    <x v="3"/>
    <n v="21563"/>
    <x v="0"/>
    <m/>
    <x v="0"/>
    <m/>
    <x v="2"/>
    <n v="100474696"/>
    <x v="0"/>
    <x v="0"/>
    <s v="Retenções Iur"/>
    <s v="ORI"/>
    <x v="0"/>
    <s v="RIUR"/>
    <x v="0"/>
    <x v="0"/>
    <x v="0"/>
    <x v="0"/>
    <x v="0"/>
    <x v="0"/>
    <x v="0"/>
    <x v="0"/>
    <x v="0"/>
    <x v="0"/>
    <x v="0"/>
    <s v="Retenções Iur"/>
    <x v="0"/>
    <x v="0"/>
    <x v="0"/>
    <x v="0"/>
    <x v="2"/>
    <x v="0"/>
    <x v="0"/>
    <s v="000000"/>
    <x v="0"/>
    <x v="1"/>
    <x v="0"/>
    <x v="0"/>
    <s v="RETENCAO OT"/>
  </r>
  <r>
    <x v="2"/>
    <n v="0"/>
    <n v="0"/>
    <n v="0"/>
    <n v="26000"/>
    <x v="4780"/>
    <x v="0"/>
    <x v="0"/>
    <x v="0"/>
    <s v="01.27.06.72"/>
    <x v="31"/>
    <x v="4"/>
    <x v="5"/>
    <s v="Requalificação Urbana e habitação"/>
    <s v="01.27.06"/>
    <s v="Requalificação Urbana e habitação"/>
    <s v="01.27.06"/>
    <x v="18"/>
    <x v="0"/>
    <x v="0"/>
    <x v="0"/>
    <x v="0"/>
    <x v="1"/>
    <x v="2"/>
    <x v="0"/>
    <x v="8"/>
    <s v="2023-10-31"/>
    <x v="3"/>
    <n v="26000"/>
    <x v="0"/>
    <m/>
    <x v="0"/>
    <m/>
    <x v="80"/>
    <n v="100432695"/>
    <x v="0"/>
    <x v="0"/>
    <s v="Manutenção e Reabilitação de Edificios Municipais"/>
    <s v="ORI"/>
    <x v="0"/>
    <m/>
    <x v="0"/>
    <x v="0"/>
    <x v="0"/>
    <x v="0"/>
    <x v="0"/>
    <x v="0"/>
    <x v="0"/>
    <x v="0"/>
    <x v="0"/>
    <x v="0"/>
    <x v="0"/>
    <s v="Manutenção e Reabilitação de Edificios Municipais"/>
    <x v="0"/>
    <x v="0"/>
    <x v="0"/>
    <x v="0"/>
    <x v="1"/>
    <x v="0"/>
    <x v="0"/>
    <s v="000000"/>
    <x v="0"/>
    <x v="0"/>
    <x v="0"/>
    <x v="0"/>
    <s v="Liquidação de 50% do valor da fatura, referente a aquisição de materiais de confeções, pintura e fixação de 2 portas de bangalós no mercado municipal, conforme fatura e proposta em anexo."/>
  </r>
  <r>
    <x v="2"/>
    <n v="0"/>
    <n v="0"/>
    <n v="0"/>
    <n v="94000"/>
    <x v="4781"/>
    <x v="0"/>
    <x v="0"/>
    <x v="0"/>
    <s v="01.27.06.80"/>
    <x v="15"/>
    <x v="4"/>
    <x v="5"/>
    <s v="Requalificação Urbana e habitação"/>
    <s v="01.27.06"/>
    <s v="Requalificação Urbana e habitação"/>
    <s v="01.27.06"/>
    <x v="18"/>
    <x v="0"/>
    <x v="0"/>
    <x v="0"/>
    <x v="0"/>
    <x v="1"/>
    <x v="2"/>
    <x v="0"/>
    <x v="9"/>
    <s v="2023-11-21"/>
    <x v="3"/>
    <n v="94000"/>
    <x v="0"/>
    <m/>
    <x v="0"/>
    <m/>
    <x v="280"/>
    <n v="100479308"/>
    <x v="0"/>
    <x v="0"/>
    <s v="Requalificação Urbana de Veneza"/>
    <s v="ORI"/>
    <x v="0"/>
    <m/>
    <x v="0"/>
    <x v="0"/>
    <x v="0"/>
    <x v="0"/>
    <x v="0"/>
    <x v="0"/>
    <x v="0"/>
    <x v="0"/>
    <x v="0"/>
    <x v="0"/>
    <x v="0"/>
    <s v="Requalificação Urbana de Veneza"/>
    <x v="0"/>
    <x v="0"/>
    <x v="0"/>
    <x v="0"/>
    <x v="1"/>
    <x v="0"/>
    <x v="0"/>
    <s v="000000"/>
    <x v="0"/>
    <x v="0"/>
    <x v="0"/>
    <x v="0"/>
    <s v="Pagamento a favor da empresa Cardoso &amp; Lopes Lda. pela aquisição de 500 tubos corrugado 50MM. Conforme justificativo em anexo."/>
  </r>
  <r>
    <x v="0"/>
    <n v="0"/>
    <n v="0"/>
    <n v="0"/>
    <n v="50000"/>
    <x v="4782"/>
    <x v="0"/>
    <x v="0"/>
    <x v="0"/>
    <s v="01.27.04.10"/>
    <x v="13"/>
    <x v="4"/>
    <x v="5"/>
    <s v="Infra-Estruturas e Transportes"/>
    <s v="01.27.04"/>
    <s v="Infra-Estruturas e Transportes"/>
    <s v="01.27.04"/>
    <x v="21"/>
    <x v="0"/>
    <x v="5"/>
    <x v="8"/>
    <x v="0"/>
    <x v="1"/>
    <x v="0"/>
    <x v="0"/>
    <x v="9"/>
    <s v="2023-11-03"/>
    <x v="3"/>
    <n v="50000"/>
    <x v="0"/>
    <m/>
    <x v="0"/>
    <m/>
    <x v="135"/>
    <n v="100479010"/>
    <x v="0"/>
    <x v="0"/>
    <s v="Plano de Mitigação as secas e maus anos agrícolas"/>
    <s v="ORI"/>
    <x v="0"/>
    <m/>
    <x v="0"/>
    <x v="0"/>
    <x v="0"/>
    <x v="0"/>
    <x v="0"/>
    <x v="0"/>
    <x v="0"/>
    <x v="0"/>
    <x v="0"/>
    <x v="0"/>
    <x v="0"/>
    <s v="Plano de Mitigação as secas e maus anos agrícolas"/>
    <x v="0"/>
    <x v="0"/>
    <x v="0"/>
    <x v="0"/>
    <x v="1"/>
    <x v="0"/>
    <x v="0"/>
    <s v="000000"/>
    <x v="0"/>
    <x v="0"/>
    <x v="0"/>
    <x v="0"/>
    <s v="Gratificação a favor do Sr.Nelson Monteiro Semedo representante do grupo, referente limpeza dos trilhas de caminhos vicinais entre Serà Malagueta/Hortelão/Gongon, conforme anexo"/>
  </r>
  <r>
    <x v="0"/>
    <n v="0"/>
    <n v="0"/>
    <n v="0"/>
    <n v="661000"/>
    <x v="4783"/>
    <x v="0"/>
    <x v="0"/>
    <x v="0"/>
    <s v="01.27.04.10"/>
    <x v="13"/>
    <x v="4"/>
    <x v="5"/>
    <s v="Infra-Estruturas e Transportes"/>
    <s v="01.27.04"/>
    <s v="Infra-Estruturas e Transportes"/>
    <s v="01.27.04"/>
    <x v="21"/>
    <x v="0"/>
    <x v="5"/>
    <x v="8"/>
    <x v="0"/>
    <x v="1"/>
    <x v="0"/>
    <x v="0"/>
    <x v="9"/>
    <s v="2023-11-08"/>
    <x v="3"/>
    <n v="661000"/>
    <x v="0"/>
    <m/>
    <x v="0"/>
    <m/>
    <x v="125"/>
    <n v="100479497"/>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trabalhos diversos, conforme propostas em anexo."/>
  </r>
  <r>
    <x v="2"/>
    <n v="0"/>
    <n v="0"/>
    <n v="0"/>
    <n v="73740"/>
    <x v="4784"/>
    <x v="0"/>
    <x v="0"/>
    <x v="0"/>
    <s v="01.27.06.80"/>
    <x v="15"/>
    <x v="4"/>
    <x v="5"/>
    <s v="Requalificação Urbana e habitação"/>
    <s v="01.27.06"/>
    <s v="Requalificação Urbana e habitação"/>
    <s v="01.27.06"/>
    <x v="18"/>
    <x v="0"/>
    <x v="0"/>
    <x v="0"/>
    <x v="0"/>
    <x v="1"/>
    <x v="2"/>
    <x v="0"/>
    <x v="9"/>
    <s v="2023-11-29"/>
    <x v="3"/>
    <n v="73740"/>
    <x v="0"/>
    <m/>
    <x v="0"/>
    <m/>
    <x v="509"/>
    <n v="100331630"/>
    <x v="0"/>
    <x v="0"/>
    <s v="Requalificação Urbana de Veneza"/>
    <s v="ORI"/>
    <x v="0"/>
    <m/>
    <x v="0"/>
    <x v="0"/>
    <x v="0"/>
    <x v="0"/>
    <x v="0"/>
    <x v="0"/>
    <x v="0"/>
    <x v="0"/>
    <x v="0"/>
    <x v="0"/>
    <x v="0"/>
    <s v="Requalificação Urbana de Veneza"/>
    <x v="0"/>
    <x v="0"/>
    <x v="0"/>
    <x v="0"/>
    <x v="1"/>
    <x v="0"/>
    <x v="0"/>
    <s v="000000"/>
    <x v="0"/>
    <x v="0"/>
    <x v="0"/>
    <x v="0"/>
    <s v="Pagamento referente a aquisição de paralelos, conforme proposta em anexo."/>
  </r>
  <r>
    <x v="0"/>
    <n v="0"/>
    <n v="0"/>
    <n v="0"/>
    <n v="1000"/>
    <x v="4785"/>
    <x v="0"/>
    <x v="0"/>
    <x v="0"/>
    <s v="03.16.15"/>
    <x v="0"/>
    <x v="0"/>
    <x v="0"/>
    <s v="Direção Financeira"/>
    <s v="03.16.15"/>
    <s v="Direção Financeira"/>
    <s v="03.16.15"/>
    <x v="42"/>
    <x v="0"/>
    <x v="0"/>
    <x v="7"/>
    <x v="0"/>
    <x v="0"/>
    <x v="0"/>
    <x v="0"/>
    <x v="10"/>
    <s v="2023-12-04"/>
    <x v="3"/>
    <n v="1000"/>
    <x v="0"/>
    <m/>
    <x v="0"/>
    <m/>
    <x v="10"/>
    <n v="100477243"/>
    <x v="0"/>
    <x v="0"/>
    <s v="Direção Financeira"/>
    <s v="ORI"/>
    <x v="0"/>
    <m/>
    <x v="0"/>
    <x v="0"/>
    <x v="0"/>
    <x v="0"/>
    <x v="0"/>
    <x v="0"/>
    <x v="0"/>
    <x v="0"/>
    <x v="0"/>
    <x v="0"/>
    <x v="0"/>
    <s v="Direção Financeira"/>
    <x v="0"/>
    <x v="0"/>
    <x v="0"/>
    <x v="0"/>
    <x v="0"/>
    <x v="0"/>
    <x v="0"/>
    <s v="000000"/>
    <x v="0"/>
    <x v="0"/>
    <x v="0"/>
    <x v="0"/>
    <s v="Pagamento a favor da Pensão Gonçalves, referente a recarga de tablet, conforme justificativo em anexo."/>
  </r>
  <r>
    <x v="0"/>
    <n v="0"/>
    <n v="0"/>
    <n v="0"/>
    <n v="10000"/>
    <x v="4786"/>
    <x v="0"/>
    <x v="0"/>
    <x v="0"/>
    <s v="01.25.05.12"/>
    <x v="5"/>
    <x v="1"/>
    <x v="1"/>
    <s v="Saúde"/>
    <s v="01.25.05"/>
    <s v="Saúde"/>
    <s v="01.25.05"/>
    <x v="1"/>
    <x v="0"/>
    <x v="1"/>
    <x v="1"/>
    <x v="0"/>
    <x v="1"/>
    <x v="0"/>
    <x v="0"/>
    <x v="10"/>
    <s v="2023-12-12"/>
    <x v="3"/>
    <n v="10000"/>
    <x v="0"/>
    <m/>
    <x v="0"/>
    <m/>
    <x v="510"/>
    <n v="100477584"/>
    <x v="0"/>
    <x v="0"/>
    <s v="Promoção e Inclusão Social"/>
    <s v="ORI"/>
    <x v="0"/>
    <m/>
    <x v="0"/>
    <x v="0"/>
    <x v="0"/>
    <x v="0"/>
    <x v="0"/>
    <x v="0"/>
    <x v="0"/>
    <x v="0"/>
    <x v="0"/>
    <x v="0"/>
    <x v="0"/>
    <s v="Promoção e Inclusão Social"/>
    <x v="0"/>
    <x v="0"/>
    <x v="0"/>
    <x v="0"/>
    <x v="1"/>
    <x v="0"/>
    <x v="0"/>
    <s v="000000"/>
    <x v="0"/>
    <x v="0"/>
    <x v="0"/>
    <x v="0"/>
    <s v="Apoio concedido para realização de atividades natalícias, conforme proposta em anexo."/>
  </r>
  <r>
    <x v="0"/>
    <n v="0"/>
    <n v="0"/>
    <n v="0"/>
    <n v="2000"/>
    <x v="4787"/>
    <x v="0"/>
    <x v="0"/>
    <x v="0"/>
    <s v="03.16.15"/>
    <x v="0"/>
    <x v="0"/>
    <x v="0"/>
    <s v="Direção Financeira"/>
    <s v="03.16.15"/>
    <s v="Direção Financeira"/>
    <s v="03.16.15"/>
    <x v="19"/>
    <x v="0"/>
    <x v="0"/>
    <x v="7"/>
    <x v="0"/>
    <x v="0"/>
    <x v="0"/>
    <x v="0"/>
    <x v="10"/>
    <s v="2023-12-12"/>
    <x v="3"/>
    <n v="2000"/>
    <x v="0"/>
    <m/>
    <x v="0"/>
    <m/>
    <x v="163"/>
    <n v="100476245"/>
    <x v="0"/>
    <x v="0"/>
    <s v="Direção Financeira"/>
    <s v="ORI"/>
    <x v="0"/>
    <m/>
    <x v="0"/>
    <x v="0"/>
    <x v="0"/>
    <x v="0"/>
    <x v="0"/>
    <x v="0"/>
    <x v="0"/>
    <x v="0"/>
    <x v="0"/>
    <x v="0"/>
    <x v="0"/>
    <s v="Direção Financeira"/>
    <x v="0"/>
    <x v="0"/>
    <x v="0"/>
    <x v="0"/>
    <x v="0"/>
    <x v="0"/>
    <x v="0"/>
    <s v="000000"/>
    <x v="0"/>
    <x v="0"/>
    <x v="0"/>
    <x v="0"/>
    <s v="Pagamento de ajuda de custo referente a desloca;\ao a cidade da Praia, conforme fatura em anexo."/>
  </r>
  <r>
    <x v="0"/>
    <n v="0"/>
    <n v="0"/>
    <n v="0"/>
    <n v="31830"/>
    <x v="4788"/>
    <x v="0"/>
    <x v="0"/>
    <x v="0"/>
    <s v="03.16.15"/>
    <x v="0"/>
    <x v="0"/>
    <x v="0"/>
    <s v="Direção Financeira"/>
    <s v="03.16.15"/>
    <s v="Direção Financeira"/>
    <s v="03.16.15"/>
    <x v="70"/>
    <x v="0"/>
    <x v="0"/>
    <x v="7"/>
    <x v="1"/>
    <x v="0"/>
    <x v="0"/>
    <x v="0"/>
    <x v="10"/>
    <s v="2023-12-13"/>
    <x v="3"/>
    <n v="31830"/>
    <x v="0"/>
    <m/>
    <x v="0"/>
    <m/>
    <x v="146"/>
    <n v="100393075"/>
    <x v="0"/>
    <x v="0"/>
    <s v="Direção Financeira"/>
    <s v="ORI"/>
    <x v="0"/>
    <m/>
    <x v="0"/>
    <x v="0"/>
    <x v="0"/>
    <x v="0"/>
    <x v="0"/>
    <x v="0"/>
    <x v="0"/>
    <x v="0"/>
    <x v="0"/>
    <x v="0"/>
    <x v="0"/>
    <s v="Direção Financeira"/>
    <x v="0"/>
    <x v="0"/>
    <x v="0"/>
    <x v="0"/>
    <x v="0"/>
    <x v="0"/>
    <x v="0"/>
    <s v="000000"/>
    <x v="0"/>
    <x v="0"/>
    <x v="0"/>
    <x v="0"/>
    <s v="Pagamento a favor da Tecnicil Indústria, referente a aquisição de água mineral para serviços de CMSM, conforme anexo."/>
  </r>
  <r>
    <x v="0"/>
    <n v="0"/>
    <n v="0"/>
    <n v="0"/>
    <n v="70000"/>
    <x v="4789"/>
    <x v="0"/>
    <x v="0"/>
    <x v="0"/>
    <s v="01.25.03.12"/>
    <x v="16"/>
    <x v="1"/>
    <x v="1"/>
    <s v="Emprego e Formação profissional"/>
    <s v="01.25.03"/>
    <s v="Emprego e Formação profissional"/>
    <s v="01.25.03"/>
    <x v="21"/>
    <x v="0"/>
    <x v="5"/>
    <x v="8"/>
    <x v="0"/>
    <x v="1"/>
    <x v="0"/>
    <x v="0"/>
    <x v="10"/>
    <s v="2023-12-19"/>
    <x v="3"/>
    <n v="70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Pagamento de salario estagiario referente ao dezembro 2023, conforme folha em anexo."/>
  </r>
  <r>
    <x v="0"/>
    <n v="0"/>
    <n v="0"/>
    <n v="0"/>
    <n v="90000"/>
    <x v="4790"/>
    <x v="0"/>
    <x v="0"/>
    <x v="0"/>
    <s v="03.16.15"/>
    <x v="0"/>
    <x v="0"/>
    <x v="0"/>
    <s v="Direção Financeira"/>
    <s v="03.16.15"/>
    <s v="Direção Financeira"/>
    <s v="03.16.15"/>
    <x v="72"/>
    <x v="0"/>
    <x v="5"/>
    <x v="18"/>
    <x v="0"/>
    <x v="0"/>
    <x v="0"/>
    <x v="0"/>
    <x v="0"/>
    <s v="2023-01-05"/>
    <x v="0"/>
    <n v="90000"/>
    <x v="0"/>
    <m/>
    <x v="0"/>
    <m/>
    <x v="243"/>
    <n v="100479156"/>
    <x v="0"/>
    <x v="0"/>
    <s v="Direção Financeira"/>
    <s v="ORI"/>
    <x v="0"/>
    <m/>
    <x v="0"/>
    <x v="0"/>
    <x v="0"/>
    <x v="0"/>
    <x v="0"/>
    <x v="0"/>
    <x v="0"/>
    <x v="0"/>
    <x v="0"/>
    <x v="0"/>
    <x v="0"/>
    <s v="Direção Financeira"/>
    <x v="0"/>
    <x v="0"/>
    <x v="0"/>
    <x v="0"/>
    <x v="0"/>
    <x v="0"/>
    <x v="0"/>
    <s v="099999"/>
    <x v="0"/>
    <x v="0"/>
    <x v="0"/>
    <x v="0"/>
    <s v="Restituição pelo depósito feito na conta da Câmara Municipal indevidamente, conforme anexo."/>
  </r>
  <r>
    <x v="0"/>
    <n v="0"/>
    <n v="0"/>
    <n v="0"/>
    <n v="146322"/>
    <x v="4791"/>
    <x v="0"/>
    <x v="0"/>
    <x v="0"/>
    <s v="03.16.15"/>
    <x v="0"/>
    <x v="0"/>
    <x v="0"/>
    <s v="Direção Financeira"/>
    <s v="03.16.15"/>
    <s v="Direção Financeira"/>
    <s v="03.16.15"/>
    <x v="60"/>
    <x v="0"/>
    <x v="0"/>
    <x v="0"/>
    <x v="0"/>
    <x v="0"/>
    <x v="0"/>
    <x v="0"/>
    <x v="0"/>
    <s v="2023-01-06"/>
    <x v="0"/>
    <n v="146322"/>
    <x v="0"/>
    <m/>
    <x v="0"/>
    <m/>
    <x v="245"/>
    <n v="100479096"/>
    <x v="0"/>
    <x v="0"/>
    <s v="Direção Financeira"/>
    <s v="ORI"/>
    <x v="0"/>
    <m/>
    <x v="0"/>
    <x v="0"/>
    <x v="0"/>
    <x v="0"/>
    <x v="0"/>
    <x v="0"/>
    <x v="0"/>
    <x v="0"/>
    <x v="0"/>
    <x v="0"/>
    <x v="0"/>
    <s v="Direção Financeira"/>
    <x v="0"/>
    <x v="0"/>
    <x v="0"/>
    <x v="0"/>
    <x v="0"/>
    <x v="0"/>
    <x v="0"/>
    <s v="099999"/>
    <x v="0"/>
    <x v="0"/>
    <x v="0"/>
    <x v="0"/>
    <s v="Liquidação da fatura a favor de Preço Pikinote Comércio de Peças Auto, pela aquisição de peças para as viaturas da CMSM, conforme fatura e proposta em anexo. "/>
  </r>
  <r>
    <x v="0"/>
    <n v="0"/>
    <n v="0"/>
    <n v="0"/>
    <n v="12070"/>
    <x v="4792"/>
    <x v="0"/>
    <x v="0"/>
    <x v="0"/>
    <s v="01.25.05.12"/>
    <x v="5"/>
    <x v="1"/>
    <x v="1"/>
    <s v="Saúde"/>
    <s v="01.25.05"/>
    <s v="Saúde"/>
    <s v="01.25.05"/>
    <x v="1"/>
    <x v="0"/>
    <x v="1"/>
    <x v="1"/>
    <x v="0"/>
    <x v="1"/>
    <x v="0"/>
    <x v="0"/>
    <x v="0"/>
    <s v="2023-01-18"/>
    <x v="0"/>
    <n v="12070"/>
    <x v="0"/>
    <m/>
    <x v="0"/>
    <m/>
    <x v="107"/>
    <n v="100478189"/>
    <x v="0"/>
    <x v="0"/>
    <s v="Promoção e Inclusão Social"/>
    <s v="ORI"/>
    <x v="0"/>
    <m/>
    <x v="0"/>
    <x v="0"/>
    <x v="0"/>
    <x v="0"/>
    <x v="0"/>
    <x v="0"/>
    <x v="0"/>
    <x v="0"/>
    <x v="0"/>
    <x v="0"/>
    <x v="0"/>
    <s v="Promoção e Inclusão Social"/>
    <x v="0"/>
    <x v="0"/>
    <x v="0"/>
    <x v="0"/>
    <x v="1"/>
    <x v="0"/>
    <x v="0"/>
    <s v="000000"/>
    <x v="0"/>
    <x v="0"/>
    <x v="0"/>
    <x v="0"/>
    <s v="Pagamento a favor mercearia Inês, referente a aquisição de géneros alimentícios, conforme proposta em anexo."/>
  </r>
  <r>
    <x v="0"/>
    <n v="0"/>
    <n v="0"/>
    <n v="0"/>
    <n v="1125"/>
    <x v="4793"/>
    <x v="0"/>
    <x v="0"/>
    <x v="0"/>
    <s v="03.16.15"/>
    <x v="0"/>
    <x v="0"/>
    <x v="0"/>
    <s v="Direção Financeira"/>
    <s v="03.16.15"/>
    <s v="Direção Financeira"/>
    <s v="03.16.15"/>
    <x v="66"/>
    <x v="0"/>
    <x v="0"/>
    <x v="7"/>
    <x v="0"/>
    <x v="0"/>
    <x v="0"/>
    <x v="0"/>
    <x v="0"/>
    <s v="2023-01-11"/>
    <x v="0"/>
    <n v="1125"/>
    <x v="0"/>
    <m/>
    <x v="0"/>
    <m/>
    <x v="2"/>
    <n v="100474696"/>
    <x v="0"/>
    <x v="2"/>
    <s v="Direção Financeira"/>
    <s v="ORI"/>
    <x v="0"/>
    <m/>
    <x v="0"/>
    <x v="0"/>
    <x v="0"/>
    <x v="0"/>
    <x v="0"/>
    <x v="0"/>
    <x v="0"/>
    <x v="0"/>
    <x v="0"/>
    <x v="0"/>
    <x v="0"/>
    <s v="Direção Financeira"/>
    <x v="0"/>
    <x v="0"/>
    <x v="0"/>
    <x v="0"/>
    <x v="0"/>
    <x v="0"/>
    <x v="0"/>
    <s v="099999"/>
    <x v="0"/>
    <x v="0"/>
    <x v="2"/>
    <x v="0"/>
    <s v="Pagamento á João Tavares da Costa, pelo serviço prestado na colocação de 02 grades de proteção na janela da sala de bilheteria do polidesportivo de António Mascarenhas em Achada Portinho, conforme anexo."/>
  </r>
  <r>
    <x v="0"/>
    <n v="0"/>
    <n v="0"/>
    <n v="0"/>
    <n v="1125"/>
    <x v="4794"/>
    <x v="0"/>
    <x v="1"/>
    <x v="0"/>
    <s v="80.02.01"/>
    <x v="2"/>
    <x v="2"/>
    <x v="2"/>
    <s v="Retenções Iur"/>
    <s v="80.02.01"/>
    <s v="Retenções Iur"/>
    <s v="80.02.01"/>
    <x v="2"/>
    <x v="0"/>
    <x v="2"/>
    <x v="0"/>
    <x v="1"/>
    <x v="2"/>
    <x v="1"/>
    <x v="0"/>
    <x v="0"/>
    <s v="2023-01-11"/>
    <x v="0"/>
    <n v="1125"/>
    <x v="0"/>
    <m/>
    <x v="0"/>
    <m/>
    <x v="2"/>
    <n v="100474696"/>
    <x v="0"/>
    <x v="0"/>
    <s v="Retenções Iur"/>
    <s v="ORI"/>
    <x v="0"/>
    <s v="RIUR"/>
    <x v="0"/>
    <x v="0"/>
    <x v="0"/>
    <x v="0"/>
    <x v="0"/>
    <x v="0"/>
    <x v="0"/>
    <x v="0"/>
    <x v="0"/>
    <x v="0"/>
    <x v="0"/>
    <s v="Retenções Iur"/>
    <x v="0"/>
    <x v="0"/>
    <x v="0"/>
    <x v="0"/>
    <x v="2"/>
    <x v="0"/>
    <x v="0"/>
    <s v="000000"/>
    <x v="0"/>
    <x v="1"/>
    <x v="0"/>
    <x v="0"/>
    <s v="RETENCAO OT"/>
  </r>
  <r>
    <x v="0"/>
    <n v="0"/>
    <n v="0"/>
    <n v="0"/>
    <n v="6375"/>
    <x v="4793"/>
    <x v="0"/>
    <x v="0"/>
    <x v="0"/>
    <s v="03.16.15"/>
    <x v="0"/>
    <x v="0"/>
    <x v="0"/>
    <s v="Direção Financeira"/>
    <s v="03.16.15"/>
    <s v="Direção Financeira"/>
    <s v="03.16.15"/>
    <x v="66"/>
    <x v="0"/>
    <x v="0"/>
    <x v="7"/>
    <x v="0"/>
    <x v="0"/>
    <x v="0"/>
    <x v="0"/>
    <x v="0"/>
    <s v="2023-01-11"/>
    <x v="0"/>
    <n v="6375"/>
    <x v="0"/>
    <m/>
    <x v="0"/>
    <m/>
    <x v="511"/>
    <n v="100475810"/>
    <x v="0"/>
    <x v="0"/>
    <s v="Direção Financeira"/>
    <s v="ORI"/>
    <x v="0"/>
    <m/>
    <x v="0"/>
    <x v="0"/>
    <x v="0"/>
    <x v="0"/>
    <x v="0"/>
    <x v="0"/>
    <x v="0"/>
    <x v="0"/>
    <x v="0"/>
    <x v="0"/>
    <x v="0"/>
    <s v="Direção Financeira"/>
    <x v="0"/>
    <x v="0"/>
    <x v="0"/>
    <x v="0"/>
    <x v="0"/>
    <x v="0"/>
    <x v="0"/>
    <s v="099999"/>
    <x v="0"/>
    <x v="0"/>
    <x v="0"/>
    <x v="0"/>
    <s v="Pagamento á João Tavares da Costa, pelo serviço prestado na colocação de 02 grades de proteção na janela da sala de bilheteria do polidesportivo de António Mascarenhas em Achada Portinho, conforme anexo."/>
  </r>
  <r>
    <x v="0"/>
    <n v="0"/>
    <n v="0"/>
    <n v="0"/>
    <n v="4995"/>
    <x v="4795"/>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00000"/>
    <x v="0"/>
    <x v="0"/>
    <x v="2"/>
    <x v="0"/>
    <s v="Pagamento a favor do Sr. Luís Freire Correia, pela prestação de serviço de apoio técnico na Direção de Recursos Humanos, referente ao mês de janeiro 2023, conforme contrato em anexo."/>
  </r>
  <r>
    <x v="0"/>
    <n v="0"/>
    <n v="0"/>
    <n v="0"/>
    <n v="28308"/>
    <x v="4795"/>
    <x v="0"/>
    <x v="0"/>
    <x v="0"/>
    <s v="03.16.15"/>
    <x v="0"/>
    <x v="0"/>
    <x v="0"/>
    <s v="Direção Financeira"/>
    <s v="03.16.15"/>
    <s v="Direção Financeira"/>
    <s v="03.16.15"/>
    <x v="39"/>
    <x v="0"/>
    <x v="0"/>
    <x v="7"/>
    <x v="0"/>
    <x v="0"/>
    <x v="0"/>
    <x v="0"/>
    <x v="0"/>
    <s v="2023-01-23"/>
    <x v="0"/>
    <n v="28308"/>
    <x v="0"/>
    <m/>
    <x v="0"/>
    <m/>
    <x v="434"/>
    <n v="100479152"/>
    <x v="0"/>
    <x v="0"/>
    <s v="Direção Financeira"/>
    <s v="ORI"/>
    <x v="0"/>
    <m/>
    <x v="0"/>
    <x v="0"/>
    <x v="0"/>
    <x v="0"/>
    <x v="0"/>
    <x v="0"/>
    <x v="0"/>
    <x v="0"/>
    <x v="0"/>
    <x v="0"/>
    <x v="0"/>
    <s v="Direção Financeira"/>
    <x v="0"/>
    <x v="0"/>
    <x v="0"/>
    <x v="0"/>
    <x v="0"/>
    <x v="0"/>
    <x v="0"/>
    <s v="000000"/>
    <x v="0"/>
    <x v="0"/>
    <x v="0"/>
    <x v="0"/>
    <s v="Pagamento a favor do Sr. Luís Freire Correia, pela prestação de serviço de apoio técnico na Direção de Recursos Humanos, referente ao mês de janeiro 2023, conforme contrato em anexo."/>
  </r>
  <r>
    <x v="0"/>
    <n v="0"/>
    <n v="0"/>
    <n v="0"/>
    <n v="2300"/>
    <x v="4796"/>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99999"/>
    <x v="0"/>
    <x v="0"/>
    <x v="2"/>
    <x v="0"/>
    <s v="Pagamento a favor da Srª. Ilicina Correia Fortes, pelo serviço prestado de saneamento e limpeza urbana, referente ao mês de janeiro 2023, conforme contrato em anexo.   "/>
  </r>
  <r>
    <x v="0"/>
    <n v="0"/>
    <n v="0"/>
    <n v="0"/>
    <n v="2300"/>
    <x v="4797"/>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216"/>
    <x v="4796"/>
    <x v="0"/>
    <x v="0"/>
    <x v="0"/>
    <s v="01.27.02.11"/>
    <x v="21"/>
    <x v="4"/>
    <x v="5"/>
    <s v="Saneamento básico"/>
    <s v="01.27.02"/>
    <s v="Saneamento básico"/>
    <s v="01.27.02"/>
    <x v="21"/>
    <x v="0"/>
    <x v="5"/>
    <x v="8"/>
    <x v="0"/>
    <x v="1"/>
    <x v="0"/>
    <x v="0"/>
    <x v="0"/>
    <s v="2023-01-23"/>
    <x v="0"/>
    <n v="1216"/>
    <x v="0"/>
    <m/>
    <x v="0"/>
    <m/>
    <x v="3"/>
    <n v="100479277"/>
    <x v="0"/>
    <x v="1"/>
    <s v="Reforço do saneamento básico"/>
    <s v="ORI"/>
    <x v="0"/>
    <m/>
    <x v="0"/>
    <x v="0"/>
    <x v="0"/>
    <x v="0"/>
    <x v="0"/>
    <x v="0"/>
    <x v="0"/>
    <x v="0"/>
    <x v="0"/>
    <x v="0"/>
    <x v="0"/>
    <s v="Reforço do saneamento básico"/>
    <x v="0"/>
    <x v="0"/>
    <x v="0"/>
    <x v="0"/>
    <x v="1"/>
    <x v="0"/>
    <x v="0"/>
    <s v="099999"/>
    <x v="0"/>
    <x v="0"/>
    <x v="1"/>
    <x v="0"/>
    <s v="Pagamento a favor da Srª. Ilicina Correia Fortes, pelo serviço prestado de saneamento e limpeza urbana, referente ao mês de janeiro 2023, conforme contrato em anexo.   "/>
  </r>
  <r>
    <x v="0"/>
    <n v="0"/>
    <n v="0"/>
    <n v="0"/>
    <n v="1216"/>
    <x v="4798"/>
    <x v="0"/>
    <x v="1"/>
    <x v="0"/>
    <s v="80.02.10.26"/>
    <x v="3"/>
    <x v="2"/>
    <x v="2"/>
    <s v="Outros"/>
    <s v="80.02.10"/>
    <s v="Outros"/>
    <s v="80.02.10"/>
    <x v="3"/>
    <x v="0"/>
    <x v="2"/>
    <x v="2"/>
    <x v="1"/>
    <x v="2"/>
    <x v="1"/>
    <x v="0"/>
    <x v="0"/>
    <s v="2023-01-23"/>
    <x v="0"/>
    <n v="1216"/>
    <x v="0"/>
    <m/>
    <x v="0"/>
    <m/>
    <x v="3"/>
    <n v="100479277"/>
    <x v="0"/>
    <x v="0"/>
    <s v="Retenção Sansung"/>
    <s v="ORI"/>
    <x v="0"/>
    <s v="RS"/>
    <x v="0"/>
    <x v="0"/>
    <x v="0"/>
    <x v="0"/>
    <x v="0"/>
    <x v="0"/>
    <x v="0"/>
    <x v="0"/>
    <x v="0"/>
    <x v="0"/>
    <x v="0"/>
    <s v="Retenção Sansung"/>
    <x v="0"/>
    <x v="0"/>
    <x v="0"/>
    <x v="0"/>
    <x v="2"/>
    <x v="0"/>
    <x v="0"/>
    <s v="000000"/>
    <x v="0"/>
    <x v="1"/>
    <x v="0"/>
    <x v="0"/>
    <s v="RETENCAO OT"/>
  </r>
  <r>
    <x v="0"/>
    <n v="0"/>
    <n v="0"/>
    <n v="0"/>
    <n v="11814"/>
    <x v="4796"/>
    <x v="0"/>
    <x v="0"/>
    <x v="0"/>
    <s v="01.27.02.11"/>
    <x v="21"/>
    <x v="4"/>
    <x v="5"/>
    <s v="Saneamento básico"/>
    <s v="01.27.02"/>
    <s v="Saneamento básico"/>
    <s v="01.27.02"/>
    <x v="21"/>
    <x v="0"/>
    <x v="5"/>
    <x v="8"/>
    <x v="0"/>
    <x v="1"/>
    <x v="0"/>
    <x v="0"/>
    <x v="0"/>
    <s v="2023-01-23"/>
    <x v="0"/>
    <n v="11814"/>
    <x v="0"/>
    <m/>
    <x v="0"/>
    <m/>
    <x v="467"/>
    <n v="100475755"/>
    <x v="0"/>
    <x v="0"/>
    <s v="Reforço do saneamento básico"/>
    <s v="ORI"/>
    <x v="0"/>
    <m/>
    <x v="0"/>
    <x v="0"/>
    <x v="0"/>
    <x v="0"/>
    <x v="0"/>
    <x v="0"/>
    <x v="0"/>
    <x v="0"/>
    <x v="0"/>
    <x v="0"/>
    <x v="0"/>
    <s v="Reforço do saneamento básico"/>
    <x v="0"/>
    <x v="0"/>
    <x v="0"/>
    <x v="0"/>
    <x v="1"/>
    <x v="0"/>
    <x v="0"/>
    <s v="099999"/>
    <x v="0"/>
    <x v="0"/>
    <x v="0"/>
    <x v="0"/>
    <s v="Pagamento a favor da Srª. Ilicina Correia Fortes, pelo serviço prestado de saneamento e limpeza urbana, referente ao mês de janeiro 2023, conforme contrato em anexo.   "/>
  </r>
  <r>
    <x v="1"/>
    <n v="0"/>
    <n v="0"/>
    <n v="0"/>
    <n v="531611"/>
    <x v="4799"/>
    <x v="0"/>
    <x v="0"/>
    <x v="0"/>
    <s v="80.02.10.01"/>
    <x v="6"/>
    <x v="2"/>
    <x v="2"/>
    <s v="Outros"/>
    <s v="80.02.10"/>
    <s v="Outros"/>
    <s v="80.02.10"/>
    <x v="14"/>
    <x v="0"/>
    <x v="4"/>
    <x v="6"/>
    <x v="1"/>
    <x v="2"/>
    <x v="0"/>
    <x v="0"/>
    <x v="0"/>
    <s v="2023-01-31"/>
    <x v="0"/>
    <n v="531611"/>
    <x v="0"/>
    <m/>
    <x v="0"/>
    <m/>
    <x v="9"/>
    <n v="100392190"/>
    <x v="0"/>
    <x v="0"/>
    <s v="Retençoes Previdencia Social"/>
    <s v="ORI"/>
    <x v="0"/>
    <s v="RPS"/>
    <x v="0"/>
    <x v="0"/>
    <x v="0"/>
    <x v="0"/>
    <x v="0"/>
    <x v="0"/>
    <x v="0"/>
    <x v="0"/>
    <x v="0"/>
    <x v="0"/>
    <x v="0"/>
    <s v="Retençoes Previdencia Social"/>
    <x v="0"/>
    <x v="0"/>
    <x v="0"/>
    <x v="0"/>
    <x v="2"/>
    <x v="0"/>
    <x v="0"/>
    <s v="000000"/>
    <x v="0"/>
    <x v="1"/>
    <x v="0"/>
    <x v="0"/>
    <s v="Pagamento 8% de contribuição a favor do inps, conforme lista em anexo."/>
  </r>
  <r>
    <x v="2"/>
    <n v="0"/>
    <n v="0"/>
    <n v="0"/>
    <n v="684976"/>
    <x v="4800"/>
    <x v="0"/>
    <x v="0"/>
    <x v="0"/>
    <s v="01.28.01.08"/>
    <x v="43"/>
    <x v="6"/>
    <x v="7"/>
    <s v="Habitação Social"/>
    <s v="01.28.01"/>
    <s v="Habitação Social"/>
    <s v="01.28.01"/>
    <x v="18"/>
    <x v="0"/>
    <x v="0"/>
    <x v="0"/>
    <x v="0"/>
    <x v="1"/>
    <x v="2"/>
    <x v="0"/>
    <x v="1"/>
    <s v="2023-02-06"/>
    <x v="0"/>
    <n v="684976"/>
    <x v="0"/>
    <m/>
    <x v="0"/>
    <m/>
    <x v="442"/>
    <n v="100478984"/>
    <x v="0"/>
    <x v="0"/>
    <s v="Habitações Sociais"/>
    <s v="ORI"/>
    <x v="0"/>
    <s v="HS"/>
    <x v="0"/>
    <x v="0"/>
    <x v="0"/>
    <x v="0"/>
    <x v="0"/>
    <x v="0"/>
    <x v="0"/>
    <x v="0"/>
    <x v="0"/>
    <x v="0"/>
    <x v="0"/>
    <s v="Habitações Sociais"/>
    <x v="0"/>
    <x v="0"/>
    <x v="0"/>
    <x v="0"/>
    <x v="1"/>
    <x v="0"/>
    <x v="0"/>
    <s v="000000"/>
    <x v="0"/>
    <x v="0"/>
    <x v="0"/>
    <x v="0"/>
    <s v="Pagamento a favor de Madesilar, Soc.UNIP.LDA, referente a fornecimento de madeiras e outros matéria destinado a cobertura das habitações, conforme anexo."/>
  </r>
  <r>
    <x v="2"/>
    <n v="0"/>
    <n v="0"/>
    <n v="0"/>
    <n v="3795"/>
    <x v="4801"/>
    <x v="0"/>
    <x v="0"/>
    <x v="0"/>
    <s v="01.28.01.08"/>
    <x v="43"/>
    <x v="6"/>
    <x v="7"/>
    <s v="Habitação Social"/>
    <s v="01.28.01"/>
    <s v="Habitação Social"/>
    <s v="01.28.01"/>
    <x v="18"/>
    <x v="0"/>
    <x v="0"/>
    <x v="0"/>
    <x v="0"/>
    <x v="1"/>
    <x v="2"/>
    <x v="0"/>
    <x v="1"/>
    <s v="2023-02-06"/>
    <x v="0"/>
    <n v="3795"/>
    <x v="0"/>
    <m/>
    <x v="0"/>
    <m/>
    <x v="2"/>
    <n v="100474696"/>
    <x v="0"/>
    <x v="2"/>
    <s v="Habitações Sociais"/>
    <s v="ORI"/>
    <x v="0"/>
    <s v="HS"/>
    <x v="0"/>
    <x v="0"/>
    <x v="0"/>
    <x v="0"/>
    <x v="0"/>
    <x v="0"/>
    <x v="0"/>
    <x v="0"/>
    <x v="0"/>
    <x v="0"/>
    <x v="0"/>
    <s v="Habitações Sociais"/>
    <x v="0"/>
    <x v="0"/>
    <x v="0"/>
    <x v="0"/>
    <x v="1"/>
    <x v="0"/>
    <x v="0"/>
    <s v="000000"/>
    <x v="0"/>
    <x v="0"/>
    <x v="2"/>
    <x v="0"/>
    <s v="Pagamento á Anilton Duarte da Veiga, referente aos trabalhos realizados em casa banho do Sr. Edmilson Mendes de Carvalho, residente em Mato Correia conforme anexo. "/>
  </r>
  <r>
    <x v="2"/>
    <n v="0"/>
    <n v="0"/>
    <n v="0"/>
    <n v="21505"/>
    <x v="4801"/>
    <x v="0"/>
    <x v="0"/>
    <x v="0"/>
    <s v="01.28.01.08"/>
    <x v="43"/>
    <x v="6"/>
    <x v="7"/>
    <s v="Habitação Social"/>
    <s v="01.28.01"/>
    <s v="Habitação Social"/>
    <s v="01.28.01"/>
    <x v="18"/>
    <x v="0"/>
    <x v="0"/>
    <x v="0"/>
    <x v="0"/>
    <x v="1"/>
    <x v="2"/>
    <x v="0"/>
    <x v="1"/>
    <s v="2023-02-06"/>
    <x v="0"/>
    <n v="21505"/>
    <x v="0"/>
    <m/>
    <x v="0"/>
    <m/>
    <x v="252"/>
    <n v="100478635"/>
    <x v="0"/>
    <x v="0"/>
    <s v="Habitações Sociais"/>
    <s v="ORI"/>
    <x v="0"/>
    <s v="HS"/>
    <x v="0"/>
    <x v="0"/>
    <x v="0"/>
    <x v="0"/>
    <x v="0"/>
    <x v="0"/>
    <x v="0"/>
    <x v="0"/>
    <x v="0"/>
    <x v="0"/>
    <x v="0"/>
    <s v="Habitações Sociais"/>
    <x v="0"/>
    <x v="0"/>
    <x v="0"/>
    <x v="0"/>
    <x v="1"/>
    <x v="0"/>
    <x v="0"/>
    <s v="000000"/>
    <x v="0"/>
    <x v="0"/>
    <x v="0"/>
    <x v="0"/>
    <s v="Pagamento á Anilton Duarte da Veiga, referente aos trabalhos realizados em casa banho do Sr. Edmilson Mendes de Carvalho, residente em Mato Correia conforme anexo. "/>
  </r>
  <r>
    <x v="0"/>
    <n v="0"/>
    <n v="0"/>
    <n v="0"/>
    <n v="40054"/>
    <x v="4802"/>
    <x v="0"/>
    <x v="0"/>
    <x v="0"/>
    <s v="03.16.15"/>
    <x v="0"/>
    <x v="0"/>
    <x v="0"/>
    <s v="Direção Financeira"/>
    <s v="03.16.15"/>
    <s v="Direção Financeira"/>
    <s v="03.16.15"/>
    <x v="55"/>
    <x v="0"/>
    <x v="0"/>
    <x v="0"/>
    <x v="0"/>
    <x v="0"/>
    <x v="0"/>
    <x v="0"/>
    <x v="1"/>
    <s v="2023-02-15"/>
    <x v="0"/>
    <n v="40054"/>
    <x v="0"/>
    <m/>
    <x v="0"/>
    <m/>
    <x v="512"/>
    <n v="100392827"/>
    <x v="0"/>
    <x v="0"/>
    <s v="Direção Financeira"/>
    <s v="ORI"/>
    <x v="0"/>
    <m/>
    <x v="0"/>
    <x v="0"/>
    <x v="0"/>
    <x v="0"/>
    <x v="0"/>
    <x v="0"/>
    <x v="0"/>
    <x v="0"/>
    <x v="0"/>
    <x v="0"/>
    <x v="0"/>
    <s v="Direção Financeira"/>
    <x v="0"/>
    <x v="0"/>
    <x v="0"/>
    <x v="0"/>
    <x v="0"/>
    <x v="0"/>
    <x v="0"/>
    <s v="000000"/>
    <x v="0"/>
    <x v="0"/>
    <x v="0"/>
    <x v="0"/>
    <s v="Liquidação da fatura dos reptante 30% a favor da Confeções Alves Monteiro, para confeção dos coletes, chapéus e polos, conforme anexo.  "/>
  </r>
  <r>
    <x v="0"/>
    <n v="0"/>
    <n v="0"/>
    <n v="0"/>
    <n v="1000"/>
    <x v="4803"/>
    <x v="0"/>
    <x v="0"/>
    <x v="0"/>
    <s v="03.16.15"/>
    <x v="0"/>
    <x v="0"/>
    <x v="0"/>
    <s v="Direção Financeira"/>
    <s v="03.16.15"/>
    <s v="Direção Financeira"/>
    <s v="03.16.15"/>
    <x v="19"/>
    <x v="0"/>
    <x v="0"/>
    <x v="7"/>
    <x v="0"/>
    <x v="0"/>
    <x v="0"/>
    <x v="0"/>
    <x v="2"/>
    <s v="2023-03-17"/>
    <x v="0"/>
    <n v="1000"/>
    <x v="0"/>
    <m/>
    <x v="0"/>
    <m/>
    <x v="28"/>
    <n v="100458633"/>
    <x v="0"/>
    <x v="0"/>
    <s v="Direção Financeira"/>
    <s v="ORI"/>
    <x v="0"/>
    <m/>
    <x v="0"/>
    <x v="0"/>
    <x v="0"/>
    <x v="0"/>
    <x v="0"/>
    <x v="0"/>
    <x v="0"/>
    <x v="0"/>
    <x v="0"/>
    <x v="0"/>
    <x v="0"/>
    <s v="Direção Financeira"/>
    <x v="0"/>
    <x v="0"/>
    <x v="0"/>
    <x v="0"/>
    <x v="0"/>
    <x v="0"/>
    <x v="0"/>
    <s v="000000"/>
    <x v="0"/>
    <x v="0"/>
    <x v="0"/>
    <x v="0"/>
    <s v="Ajuda de custo a favor do senhor Joaquim Lino Tavares pela sua deslocação em missão de serviço a cidade da Assomada no dia 05 de Março de 2023, conforme justificativo em anexo. "/>
  </r>
  <r>
    <x v="0"/>
    <n v="0"/>
    <n v="0"/>
    <n v="0"/>
    <n v="24488"/>
    <x v="4804"/>
    <x v="0"/>
    <x v="0"/>
    <x v="0"/>
    <s v="03.16.15"/>
    <x v="0"/>
    <x v="0"/>
    <x v="0"/>
    <s v="Direção Financeira"/>
    <s v="03.16.15"/>
    <s v="Direção Financeira"/>
    <s v="03.16.15"/>
    <x v="0"/>
    <x v="0"/>
    <x v="0"/>
    <x v="0"/>
    <x v="0"/>
    <x v="0"/>
    <x v="0"/>
    <x v="0"/>
    <x v="1"/>
    <s v="2023-02-24"/>
    <x v="0"/>
    <n v="24488"/>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2"/>
    <n v="0"/>
    <n v="0"/>
    <n v="0"/>
    <n v="48845"/>
    <x v="4805"/>
    <x v="0"/>
    <x v="0"/>
    <x v="0"/>
    <s v="01.27.02.15"/>
    <x v="10"/>
    <x v="4"/>
    <x v="5"/>
    <s v="Saneamento básico"/>
    <s v="01.27.02"/>
    <s v="Saneamento básico"/>
    <s v="01.27.02"/>
    <x v="20"/>
    <x v="0"/>
    <x v="0"/>
    <x v="0"/>
    <x v="0"/>
    <x v="1"/>
    <x v="2"/>
    <x v="0"/>
    <x v="1"/>
    <s v="2023-02-24"/>
    <x v="0"/>
    <n v="4884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000"/>
    <x v="4806"/>
    <x v="0"/>
    <x v="0"/>
    <x v="0"/>
    <s v="03.16.27"/>
    <x v="33"/>
    <x v="0"/>
    <x v="0"/>
    <s v="Direção dos Assuntos Jurídicos, Fiscalização e Policia Municipal"/>
    <s v="03.16.27"/>
    <s v="Direção dos Assuntos Jurídicos, Fiscalização e Policia Municipal"/>
    <s v="03.16.27"/>
    <x v="19"/>
    <x v="0"/>
    <x v="0"/>
    <x v="7"/>
    <x v="0"/>
    <x v="0"/>
    <x v="0"/>
    <x v="0"/>
    <x v="1"/>
    <s v="2023-02-28"/>
    <x v="0"/>
    <n v="3000"/>
    <x v="0"/>
    <m/>
    <x v="0"/>
    <m/>
    <x v="108"/>
    <n v="100478954"/>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Ajuda de custo a favor da Srª Máxima Moreno, pela sua deslocação á Cidade da Praia, em missão do serviço, no dia 24 de fevereiro 2023, conforme os anexos.  "/>
  </r>
  <r>
    <x v="2"/>
    <n v="0"/>
    <n v="0"/>
    <n v="0"/>
    <n v="33712"/>
    <x v="4807"/>
    <x v="0"/>
    <x v="0"/>
    <x v="0"/>
    <s v="01.27.02.15"/>
    <x v="10"/>
    <x v="4"/>
    <x v="5"/>
    <s v="Saneamento básico"/>
    <s v="01.27.02"/>
    <s v="Saneamento básico"/>
    <s v="01.27.02"/>
    <x v="20"/>
    <x v="0"/>
    <x v="0"/>
    <x v="0"/>
    <x v="0"/>
    <x v="1"/>
    <x v="2"/>
    <x v="0"/>
    <x v="1"/>
    <s v="2023-02-28"/>
    <x v="0"/>
    <n v="33712"/>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referente a aquisição de combustíveis, conforme proposta em anexo."/>
  </r>
  <r>
    <x v="2"/>
    <n v="0"/>
    <n v="0"/>
    <n v="0"/>
    <n v="28580"/>
    <x v="4808"/>
    <x v="0"/>
    <x v="0"/>
    <x v="0"/>
    <s v="01.27.02.15"/>
    <x v="10"/>
    <x v="4"/>
    <x v="5"/>
    <s v="Saneamento básico"/>
    <s v="01.27.02"/>
    <s v="Saneamento básico"/>
    <s v="01.27.02"/>
    <x v="20"/>
    <x v="0"/>
    <x v="0"/>
    <x v="0"/>
    <x v="0"/>
    <x v="1"/>
    <x v="2"/>
    <x v="0"/>
    <x v="1"/>
    <s v="2023-02-28"/>
    <x v="0"/>
    <n v="285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400"/>
    <x v="4809"/>
    <x v="0"/>
    <x v="0"/>
    <x v="0"/>
    <s v="03.16.15"/>
    <x v="0"/>
    <x v="0"/>
    <x v="0"/>
    <s v="Direção Financeira"/>
    <s v="03.16.15"/>
    <s v="Direção Financeira"/>
    <s v="03.16.15"/>
    <x v="19"/>
    <x v="0"/>
    <x v="0"/>
    <x v="7"/>
    <x v="0"/>
    <x v="0"/>
    <x v="0"/>
    <x v="0"/>
    <x v="2"/>
    <s v="2023-03-17"/>
    <x v="0"/>
    <n v="1400"/>
    <x v="0"/>
    <m/>
    <x v="0"/>
    <m/>
    <x v="156"/>
    <n v="100477731"/>
    <x v="0"/>
    <x v="0"/>
    <s v="Direção Financeira"/>
    <s v="ORI"/>
    <x v="0"/>
    <m/>
    <x v="0"/>
    <x v="0"/>
    <x v="0"/>
    <x v="0"/>
    <x v="0"/>
    <x v="0"/>
    <x v="0"/>
    <x v="0"/>
    <x v="0"/>
    <x v="0"/>
    <x v="0"/>
    <s v="Direção Financeira"/>
    <x v="0"/>
    <x v="0"/>
    <x v="0"/>
    <x v="0"/>
    <x v="0"/>
    <x v="0"/>
    <x v="0"/>
    <s v="000000"/>
    <x v="0"/>
    <x v="0"/>
    <x v="0"/>
    <x v="0"/>
    <s v="Ajuda de custo a favor do senhor Gerson Arnaldo Lopes a sua deslocação em missão de serviço a cidade da Praia no dia 01 de Março de 2023, conforme justificativo em anexo. "/>
  </r>
  <r>
    <x v="0"/>
    <n v="0"/>
    <n v="0"/>
    <n v="0"/>
    <n v="151000"/>
    <x v="4810"/>
    <x v="0"/>
    <x v="0"/>
    <x v="0"/>
    <s v="03.16.15"/>
    <x v="0"/>
    <x v="0"/>
    <x v="0"/>
    <s v="Direção Financeira"/>
    <s v="03.16.15"/>
    <s v="Direção Financeira"/>
    <s v="03.16.15"/>
    <x v="66"/>
    <x v="0"/>
    <x v="0"/>
    <x v="7"/>
    <x v="0"/>
    <x v="0"/>
    <x v="0"/>
    <x v="0"/>
    <x v="2"/>
    <s v="2023-03-22"/>
    <x v="0"/>
    <n v="151000"/>
    <x v="0"/>
    <m/>
    <x v="0"/>
    <m/>
    <x v="117"/>
    <n v="100477538"/>
    <x v="0"/>
    <x v="0"/>
    <s v="Direção Financeira"/>
    <s v="ORI"/>
    <x v="0"/>
    <m/>
    <x v="0"/>
    <x v="0"/>
    <x v="0"/>
    <x v="0"/>
    <x v="0"/>
    <x v="0"/>
    <x v="0"/>
    <x v="0"/>
    <x v="0"/>
    <x v="0"/>
    <x v="0"/>
    <s v="Direção Financeira"/>
    <x v="0"/>
    <x v="0"/>
    <x v="0"/>
    <x v="0"/>
    <x v="0"/>
    <x v="0"/>
    <x v="0"/>
    <s v="000000"/>
    <x v="0"/>
    <x v="0"/>
    <x v="0"/>
    <x v="0"/>
    <s v="Pagamento á Oficina Mecânica André, para manutenção e reparação das viaturas da CMSM, conforme proposta e fatura em anexo. "/>
  </r>
  <r>
    <x v="0"/>
    <n v="0"/>
    <n v="0"/>
    <n v="0"/>
    <n v="1200"/>
    <x v="4811"/>
    <x v="0"/>
    <x v="0"/>
    <x v="0"/>
    <s v="01.27.04.10"/>
    <x v="13"/>
    <x v="4"/>
    <x v="5"/>
    <s v="Infra-Estruturas e Transportes"/>
    <s v="01.27.04"/>
    <s v="Infra-Estruturas e Transportes"/>
    <s v="01.27.04"/>
    <x v="21"/>
    <x v="0"/>
    <x v="5"/>
    <x v="8"/>
    <x v="0"/>
    <x v="1"/>
    <x v="0"/>
    <x v="0"/>
    <x v="3"/>
    <s v="2023-04-06"/>
    <x v="1"/>
    <n v="12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 Pagamento a favor do Sr Carlos Miranda , referente a aluguer de andaime para trabalhos da melhoria das iluminações públicos, conforme anexo.  "/>
  </r>
  <r>
    <x v="0"/>
    <n v="0"/>
    <n v="0"/>
    <n v="0"/>
    <n v="6800"/>
    <x v="4811"/>
    <x v="0"/>
    <x v="0"/>
    <x v="0"/>
    <s v="01.27.04.10"/>
    <x v="13"/>
    <x v="4"/>
    <x v="5"/>
    <s v="Infra-Estruturas e Transportes"/>
    <s v="01.27.04"/>
    <s v="Infra-Estruturas e Transportes"/>
    <s v="01.27.04"/>
    <x v="21"/>
    <x v="0"/>
    <x v="5"/>
    <x v="8"/>
    <x v="0"/>
    <x v="1"/>
    <x v="0"/>
    <x v="0"/>
    <x v="3"/>
    <s v="2023-04-06"/>
    <x v="1"/>
    <n v="6800"/>
    <x v="0"/>
    <m/>
    <x v="0"/>
    <m/>
    <x v="513"/>
    <n v="100475992"/>
    <x v="0"/>
    <x v="0"/>
    <s v="Plano de Mitigação as secas e maus anos agrícolas"/>
    <s v="ORI"/>
    <x v="0"/>
    <m/>
    <x v="0"/>
    <x v="0"/>
    <x v="0"/>
    <x v="0"/>
    <x v="0"/>
    <x v="0"/>
    <x v="0"/>
    <x v="0"/>
    <x v="0"/>
    <x v="0"/>
    <x v="0"/>
    <s v="Plano de Mitigação as secas e maus anos agrícolas"/>
    <x v="0"/>
    <x v="0"/>
    <x v="0"/>
    <x v="0"/>
    <x v="1"/>
    <x v="0"/>
    <x v="0"/>
    <s v="000000"/>
    <x v="0"/>
    <x v="0"/>
    <x v="0"/>
    <x v="0"/>
    <s v=" Pagamento a favor do Sr Carlos Miranda , referente a aluguer de andaime para trabalhos da melhoria das iluminações públicos, conforme anexo.  "/>
  </r>
  <r>
    <x v="0"/>
    <n v="0"/>
    <n v="0"/>
    <n v="0"/>
    <n v="15000"/>
    <x v="4812"/>
    <x v="0"/>
    <x v="1"/>
    <x v="0"/>
    <s v="03.03.10"/>
    <x v="4"/>
    <x v="0"/>
    <x v="3"/>
    <s v="Receitas Da Câmara"/>
    <s v="03.03.10"/>
    <s v="Receitas Da Câmara"/>
    <s v="03.03.10"/>
    <x v="57"/>
    <x v="0"/>
    <x v="3"/>
    <x v="13"/>
    <x v="0"/>
    <x v="0"/>
    <x v="1"/>
    <x v="0"/>
    <x v="2"/>
    <s v="2023-03-31"/>
    <x v="0"/>
    <n v="15000"/>
    <x v="0"/>
    <m/>
    <x v="0"/>
    <m/>
    <x v="8"/>
    <n v="100474914"/>
    <x v="0"/>
    <x v="0"/>
    <s v="Receitas Da Câmara"/>
    <s v="EXT"/>
    <x v="0"/>
    <s v="RDC"/>
    <x v="0"/>
    <x v="0"/>
    <x v="0"/>
    <x v="0"/>
    <x v="0"/>
    <x v="0"/>
    <x v="0"/>
    <x v="0"/>
    <x v="0"/>
    <x v="0"/>
    <x v="0"/>
    <s v="Receitas Da Câmara"/>
    <x v="0"/>
    <x v="0"/>
    <x v="0"/>
    <x v="0"/>
    <x v="0"/>
    <x v="0"/>
    <x v="0"/>
    <s v="000000"/>
    <x v="0"/>
    <x v="0"/>
    <x v="0"/>
    <x v="0"/>
    <s v="Devolução salário indevido, conforme anexo."/>
  </r>
  <r>
    <x v="0"/>
    <n v="0"/>
    <n v="0"/>
    <n v="0"/>
    <n v="10000"/>
    <x v="4813"/>
    <x v="0"/>
    <x v="0"/>
    <x v="0"/>
    <s v="01.25.05.12"/>
    <x v="5"/>
    <x v="1"/>
    <x v="1"/>
    <s v="Saúde"/>
    <s v="01.25.05"/>
    <s v="Saúde"/>
    <s v="01.25.05"/>
    <x v="1"/>
    <x v="0"/>
    <x v="1"/>
    <x v="1"/>
    <x v="0"/>
    <x v="1"/>
    <x v="0"/>
    <x v="0"/>
    <x v="3"/>
    <s v="2023-04-27"/>
    <x v="1"/>
    <n v="10000"/>
    <x v="0"/>
    <m/>
    <x v="0"/>
    <m/>
    <x v="437"/>
    <n v="100392853"/>
    <x v="0"/>
    <x v="0"/>
    <s v="Promoção e Inclusão Social"/>
    <s v="ORI"/>
    <x v="0"/>
    <m/>
    <x v="0"/>
    <x v="0"/>
    <x v="0"/>
    <x v="0"/>
    <x v="0"/>
    <x v="0"/>
    <x v="0"/>
    <x v="0"/>
    <x v="0"/>
    <x v="0"/>
    <x v="0"/>
    <s v="Promoção e Inclusão Social"/>
    <x v="0"/>
    <x v="0"/>
    <x v="0"/>
    <x v="0"/>
    <x v="1"/>
    <x v="0"/>
    <x v="0"/>
    <s v="000000"/>
    <x v="0"/>
    <x v="0"/>
    <x v="0"/>
    <x v="0"/>
    <s v="Pagamento a favor da empresa Agro-Produtos, referente a aquisição de dois leitões para as beneficiarias Andreza Sanches e Domingas Rodrigues, conforme justificativo em anexo  "/>
  </r>
  <r>
    <x v="0"/>
    <n v="0"/>
    <n v="0"/>
    <n v="0"/>
    <n v="900"/>
    <x v="4814"/>
    <x v="0"/>
    <x v="1"/>
    <x v="0"/>
    <s v="80.02.01"/>
    <x v="2"/>
    <x v="2"/>
    <x v="2"/>
    <s v="Retenções Iur"/>
    <s v="80.02.01"/>
    <s v="Retenções Iur"/>
    <s v="80.02.01"/>
    <x v="2"/>
    <x v="0"/>
    <x v="2"/>
    <x v="0"/>
    <x v="1"/>
    <x v="2"/>
    <x v="1"/>
    <x v="0"/>
    <x v="3"/>
    <s v="2023-04-17"/>
    <x v="1"/>
    <n v="900"/>
    <x v="0"/>
    <m/>
    <x v="0"/>
    <m/>
    <x v="2"/>
    <n v="100474696"/>
    <x v="0"/>
    <x v="0"/>
    <s v="Retenções Iur"/>
    <s v="ORI"/>
    <x v="0"/>
    <s v="RIUR"/>
    <x v="0"/>
    <x v="0"/>
    <x v="0"/>
    <x v="0"/>
    <x v="0"/>
    <x v="0"/>
    <x v="0"/>
    <x v="0"/>
    <x v="0"/>
    <x v="0"/>
    <x v="0"/>
    <s v="Retenções Iur"/>
    <x v="0"/>
    <x v="0"/>
    <x v="0"/>
    <x v="0"/>
    <x v="2"/>
    <x v="0"/>
    <x v="0"/>
    <s v="000000"/>
    <x v="0"/>
    <x v="1"/>
    <x v="0"/>
    <x v="0"/>
    <s v="RETENCAO OT"/>
  </r>
  <r>
    <x v="0"/>
    <n v="0"/>
    <n v="0"/>
    <n v="0"/>
    <n v="1400"/>
    <x v="4815"/>
    <x v="0"/>
    <x v="0"/>
    <x v="0"/>
    <s v="03.16.15"/>
    <x v="0"/>
    <x v="0"/>
    <x v="0"/>
    <s v="Direção Financeira"/>
    <s v="03.16.15"/>
    <s v="Direção Financeira"/>
    <s v="03.16.15"/>
    <x v="19"/>
    <x v="0"/>
    <x v="0"/>
    <x v="7"/>
    <x v="0"/>
    <x v="0"/>
    <x v="0"/>
    <x v="0"/>
    <x v="5"/>
    <s v="2023-05-05"/>
    <x v="1"/>
    <n v="1400"/>
    <x v="0"/>
    <m/>
    <x v="0"/>
    <m/>
    <x v="28"/>
    <n v="100458633"/>
    <x v="0"/>
    <x v="0"/>
    <s v="Direção Financeira"/>
    <s v="ORI"/>
    <x v="0"/>
    <m/>
    <x v="0"/>
    <x v="0"/>
    <x v="0"/>
    <x v="0"/>
    <x v="0"/>
    <x v="0"/>
    <x v="0"/>
    <x v="0"/>
    <x v="0"/>
    <x v="0"/>
    <x v="0"/>
    <s v="Direção Financeira"/>
    <x v="0"/>
    <x v="0"/>
    <x v="0"/>
    <x v="0"/>
    <x v="0"/>
    <x v="0"/>
    <x v="0"/>
    <s v="000873"/>
    <x v="0"/>
    <x v="0"/>
    <x v="0"/>
    <x v="0"/>
    <s v="Ajuda de custo a favor da Sr. Joaquim Lino Tavares, pela sua deslocação á cidade da Praia, em missão do serviço, no dia 30 de abril de 2023, conforme anexo. "/>
  </r>
  <r>
    <x v="0"/>
    <n v="0"/>
    <n v="0"/>
    <n v="0"/>
    <n v="2400"/>
    <x v="4816"/>
    <x v="0"/>
    <x v="0"/>
    <x v="0"/>
    <s v="03.16.16"/>
    <x v="22"/>
    <x v="0"/>
    <x v="0"/>
    <s v="Direção Ambiente e Saneamento "/>
    <s v="03.16.16"/>
    <s v="Direção Ambiente e Saneamento "/>
    <s v="03.16.16"/>
    <x v="19"/>
    <x v="0"/>
    <x v="0"/>
    <x v="7"/>
    <x v="0"/>
    <x v="0"/>
    <x v="0"/>
    <x v="0"/>
    <x v="5"/>
    <s v="2023-05-05"/>
    <x v="1"/>
    <n v="2400"/>
    <x v="0"/>
    <m/>
    <x v="0"/>
    <m/>
    <x v="14"/>
    <n v="100478423"/>
    <x v="0"/>
    <x v="0"/>
    <s v="Direção Ambiente e Saneamento "/>
    <s v="ORI"/>
    <x v="0"/>
    <m/>
    <x v="0"/>
    <x v="0"/>
    <x v="0"/>
    <x v="0"/>
    <x v="0"/>
    <x v="0"/>
    <x v="0"/>
    <x v="0"/>
    <x v="0"/>
    <x v="0"/>
    <x v="0"/>
    <s v="Direção Ambiente e Saneamento "/>
    <x v="0"/>
    <x v="0"/>
    <x v="0"/>
    <x v="0"/>
    <x v="0"/>
    <x v="0"/>
    <x v="0"/>
    <s v="000874"/>
    <x v="0"/>
    <x v="0"/>
    <x v="0"/>
    <x v="0"/>
    <s v="Ajuda de custo a favor da Sr. Arnaldo Cabral Lopes, pela sua deslocação á cidade da Praia e Assomada, em missão do serviço, no dia 15 e 30 de abril de 2023, conforme anexo. "/>
  </r>
  <r>
    <x v="0"/>
    <n v="0"/>
    <n v="0"/>
    <n v="0"/>
    <n v="57300"/>
    <x v="4817"/>
    <x v="0"/>
    <x v="0"/>
    <x v="0"/>
    <s v="03.16.15"/>
    <x v="0"/>
    <x v="0"/>
    <x v="0"/>
    <s v="Direção Financeira"/>
    <s v="03.16.15"/>
    <s v="Direção Financeira"/>
    <s v="03.16.15"/>
    <x v="61"/>
    <x v="0"/>
    <x v="0"/>
    <x v="0"/>
    <x v="0"/>
    <x v="0"/>
    <x v="0"/>
    <x v="0"/>
    <x v="5"/>
    <s v="2023-05-16"/>
    <x v="1"/>
    <n v="57300"/>
    <x v="0"/>
    <m/>
    <x v="0"/>
    <m/>
    <x v="92"/>
    <n v="100478381"/>
    <x v="0"/>
    <x v="0"/>
    <s v="Direção Financeira"/>
    <s v="ORI"/>
    <x v="0"/>
    <m/>
    <x v="0"/>
    <x v="0"/>
    <x v="0"/>
    <x v="0"/>
    <x v="0"/>
    <x v="0"/>
    <x v="0"/>
    <x v="0"/>
    <x v="0"/>
    <x v="0"/>
    <x v="0"/>
    <s v="Direção Financeira"/>
    <x v="0"/>
    <x v="0"/>
    <x v="0"/>
    <x v="0"/>
    <x v="0"/>
    <x v="0"/>
    <x v="0"/>
    <s v="000913"/>
    <x v="0"/>
    <x v="0"/>
    <x v="0"/>
    <x v="0"/>
    <s v="Pagamento a favor de Beta Gomes, referente a aquisição de materiais de limpeza, conforme proposta em anexo."/>
  </r>
  <r>
    <x v="2"/>
    <n v="0"/>
    <n v="0"/>
    <n v="0"/>
    <n v="15927871"/>
    <x v="4818"/>
    <x v="0"/>
    <x v="0"/>
    <x v="0"/>
    <s v="03.16.15"/>
    <x v="0"/>
    <x v="0"/>
    <x v="0"/>
    <s v="Direção Financeira"/>
    <s v="03.16.15"/>
    <s v="Direção Financeira"/>
    <s v="03.16.15"/>
    <x v="56"/>
    <x v="0"/>
    <x v="0"/>
    <x v="0"/>
    <x v="0"/>
    <x v="0"/>
    <x v="2"/>
    <x v="0"/>
    <x v="3"/>
    <s v="2023-04-28"/>
    <x v="1"/>
    <n v="15927871"/>
    <x v="0"/>
    <m/>
    <x v="0"/>
    <m/>
    <x v="8"/>
    <n v="100474914"/>
    <x v="0"/>
    <x v="0"/>
    <s v="Direção Financeira"/>
    <s v="ORI"/>
    <x v="0"/>
    <m/>
    <x v="0"/>
    <x v="0"/>
    <x v="0"/>
    <x v="0"/>
    <x v="0"/>
    <x v="0"/>
    <x v="0"/>
    <x v="0"/>
    <x v="0"/>
    <x v="0"/>
    <x v="0"/>
    <s v="Direção Financeira"/>
    <x v="0"/>
    <x v="0"/>
    <x v="0"/>
    <x v="0"/>
    <x v="0"/>
    <x v="0"/>
    <x v="0"/>
    <s v="000000"/>
    <x v="0"/>
    <x v="0"/>
    <x v="0"/>
    <x v="0"/>
    <s v="Despesas com amortizações referente ao mês de Abril de 2023.  "/>
  </r>
  <r>
    <x v="2"/>
    <n v="0"/>
    <n v="0"/>
    <n v="0"/>
    <n v="273989"/>
    <x v="4819"/>
    <x v="0"/>
    <x v="1"/>
    <x v="0"/>
    <s v="03.03.10"/>
    <x v="4"/>
    <x v="0"/>
    <x v="3"/>
    <s v="Receitas Da Câmara"/>
    <s v="03.03.10"/>
    <s v="Receitas Da Câmara"/>
    <s v="03.03.10"/>
    <x v="50"/>
    <x v="0"/>
    <x v="6"/>
    <x v="12"/>
    <x v="0"/>
    <x v="0"/>
    <x v="1"/>
    <x v="0"/>
    <x v="3"/>
    <s v="2023-04-14"/>
    <x v="1"/>
    <n v="273989"/>
    <x v="0"/>
    <m/>
    <x v="0"/>
    <m/>
    <x v="8"/>
    <n v="100474914"/>
    <x v="0"/>
    <x v="0"/>
    <s v="Receitas Da Câmara"/>
    <s v="EXT"/>
    <x v="0"/>
    <s v="RDC"/>
    <x v="0"/>
    <x v="0"/>
    <x v="0"/>
    <x v="0"/>
    <x v="0"/>
    <x v="0"/>
    <x v="0"/>
    <x v="0"/>
    <x v="0"/>
    <x v="0"/>
    <x v="0"/>
    <s v="Receitas Da Câmara"/>
    <x v="0"/>
    <x v="0"/>
    <x v="0"/>
    <x v="0"/>
    <x v="0"/>
    <x v="0"/>
    <x v="0"/>
    <s v="000000"/>
    <x v="0"/>
    <x v="0"/>
    <x v="0"/>
    <x v="0"/>
    <s v="Recebimento da ultima parcela de donativos, da C M Tarrafal."/>
  </r>
  <r>
    <x v="0"/>
    <n v="0"/>
    <n v="0"/>
    <n v="0"/>
    <n v="5600"/>
    <x v="4820"/>
    <x v="0"/>
    <x v="0"/>
    <x v="0"/>
    <s v="03.16.15"/>
    <x v="0"/>
    <x v="0"/>
    <x v="0"/>
    <s v="Direção Financeira"/>
    <s v="03.16.15"/>
    <s v="Direção Financeira"/>
    <s v="03.16.15"/>
    <x v="19"/>
    <x v="0"/>
    <x v="0"/>
    <x v="7"/>
    <x v="0"/>
    <x v="0"/>
    <x v="0"/>
    <x v="0"/>
    <x v="7"/>
    <s v="2023-08-14"/>
    <x v="2"/>
    <n v="5600"/>
    <x v="0"/>
    <m/>
    <x v="0"/>
    <m/>
    <x v="28"/>
    <n v="100458633"/>
    <x v="0"/>
    <x v="0"/>
    <s v="Direção Financeira"/>
    <s v="ORI"/>
    <x v="0"/>
    <m/>
    <x v="0"/>
    <x v="0"/>
    <x v="0"/>
    <x v="0"/>
    <x v="0"/>
    <x v="0"/>
    <x v="0"/>
    <x v="0"/>
    <x v="0"/>
    <x v="0"/>
    <x v="0"/>
    <s v="Direção Financeira"/>
    <x v="0"/>
    <x v="0"/>
    <x v="0"/>
    <x v="0"/>
    <x v="0"/>
    <x v="0"/>
    <x v="0"/>
    <s v="000000"/>
    <x v="0"/>
    <x v="0"/>
    <x v="0"/>
    <x v="0"/>
    <s v="Ajuda de custo a favor do Sr.Joaquim Lino Tavares pela sua deslocação em missão de serviço a cidade da Praia nos dias 11, 12, 13 e 14 de agosto de 2023, conforme justificativo em anexo. "/>
  </r>
  <r>
    <x v="0"/>
    <n v="0"/>
    <n v="0"/>
    <n v="0"/>
    <n v="79310"/>
    <x v="4821"/>
    <x v="0"/>
    <x v="0"/>
    <x v="0"/>
    <s v="03.16.15"/>
    <x v="0"/>
    <x v="0"/>
    <x v="0"/>
    <s v="Direção Financeira"/>
    <s v="03.16.15"/>
    <s v="Direção Financeira"/>
    <s v="03.16.15"/>
    <x v="17"/>
    <x v="0"/>
    <x v="0"/>
    <x v="0"/>
    <x v="0"/>
    <x v="0"/>
    <x v="0"/>
    <x v="0"/>
    <x v="5"/>
    <s v="2023-05-29"/>
    <x v="1"/>
    <n v="79310"/>
    <x v="0"/>
    <m/>
    <x v="0"/>
    <m/>
    <x v="11"/>
    <n v="100388090"/>
    <x v="0"/>
    <x v="0"/>
    <s v="Direção Financeira"/>
    <s v="ORI"/>
    <x v="0"/>
    <m/>
    <x v="0"/>
    <x v="0"/>
    <x v="0"/>
    <x v="0"/>
    <x v="0"/>
    <x v="0"/>
    <x v="0"/>
    <x v="0"/>
    <x v="0"/>
    <x v="0"/>
    <x v="0"/>
    <s v="Direção Financeira"/>
    <x v="0"/>
    <x v="0"/>
    <x v="0"/>
    <x v="0"/>
    <x v="0"/>
    <x v="0"/>
    <x v="0"/>
    <s v="001014"/>
    <x v="0"/>
    <x v="0"/>
    <x v="0"/>
    <x v="0"/>
    <s v="Pagamento á Diocessana Center, para aquisição de materiais de escritório para os serviços da CMSM, conforme anexo."/>
  </r>
  <r>
    <x v="0"/>
    <n v="0"/>
    <n v="0"/>
    <n v="0"/>
    <n v="3000"/>
    <x v="4822"/>
    <x v="0"/>
    <x v="0"/>
    <x v="0"/>
    <s v="01.25.01.10"/>
    <x v="11"/>
    <x v="1"/>
    <x v="1"/>
    <s v="Educação"/>
    <s v="01.25.01"/>
    <s v="Educação"/>
    <s v="01.25.01"/>
    <x v="21"/>
    <x v="0"/>
    <x v="5"/>
    <x v="8"/>
    <x v="0"/>
    <x v="1"/>
    <x v="0"/>
    <x v="0"/>
    <x v="5"/>
    <s v="2023-05-31"/>
    <x v="1"/>
    <n v="3000"/>
    <x v="0"/>
    <m/>
    <x v="0"/>
    <m/>
    <x v="293"/>
    <n v="100479415"/>
    <x v="0"/>
    <x v="0"/>
    <s v="Transporte escolar"/>
    <s v="ORI"/>
    <x v="0"/>
    <m/>
    <x v="0"/>
    <x v="0"/>
    <x v="0"/>
    <x v="0"/>
    <x v="0"/>
    <x v="0"/>
    <x v="0"/>
    <x v="0"/>
    <x v="0"/>
    <x v="0"/>
    <x v="0"/>
    <s v="Transporte escolar"/>
    <x v="0"/>
    <x v="0"/>
    <x v="0"/>
    <x v="0"/>
    <x v="1"/>
    <x v="0"/>
    <x v="0"/>
    <s v="000000"/>
    <x v="0"/>
    <x v="0"/>
    <x v="0"/>
    <x v="0"/>
    <s v="Apoio financeiro a favor da senhora Cleusa Ema Almeida, para pagamento de transporte escolar, conforme justificativo em anexo. "/>
  </r>
  <r>
    <x v="0"/>
    <n v="0"/>
    <n v="0"/>
    <n v="0"/>
    <n v="9000"/>
    <x v="4823"/>
    <x v="0"/>
    <x v="1"/>
    <x v="0"/>
    <s v="03.03.10"/>
    <x v="4"/>
    <x v="0"/>
    <x v="3"/>
    <s v="Receitas Da Câmara"/>
    <s v="03.03.10"/>
    <s v="Receitas Da Câmara"/>
    <s v="03.03.10"/>
    <x v="5"/>
    <x v="0"/>
    <x v="0"/>
    <x v="4"/>
    <x v="0"/>
    <x v="0"/>
    <x v="1"/>
    <x v="0"/>
    <x v="5"/>
    <s v="2023-05-31"/>
    <x v="1"/>
    <n v="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4824"/>
    <x v="0"/>
    <x v="1"/>
    <x v="0"/>
    <s v="03.03.10"/>
    <x v="4"/>
    <x v="0"/>
    <x v="3"/>
    <s v="Receitas Da Câmara"/>
    <s v="03.03.10"/>
    <s v="Receitas Da Câmara"/>
    <s v="03.03.10"/>
    <x v="4"/>
    <x v="0"/>
    <x v="3"/>
    <x v="3"/>
    <x v="0"/>
    <x v="0"/>
    <x v="1"/>
    <x v="0"/>
    <x v="5"/>
    <s v="2023-05-31"/>
    <x v="1"/>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50"/>
    <x v="4825"/>
    <x v="0"/>
    <x v="1"/>
    <x v="0"/>
    <s v="03.03.10"/>
    <x v="4"/>
    <x v="0"/>
    <x v="3"/>
    <s v="Receitas Da Câmara"/>
    <s v="03.03.10"/>
    <s v="Receitas Da Câmara"/>
    <s v="03.03.10"/>
    <x v="11"/>
    <x v="0"/>
    <x v="3"/>
    <x v="3"/>
    <x v="0"/>
    <x v="0"/>
    <x v="1"/>
    <x v="0"/>
    <x v="5"/>
    <s v="2023-05-31"/>
    <x v="1"/>
    <n v="4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4826"/>
    <x v="0"/>
    <x v="1"/>
    <x v="0"/>
    <s v="03.03.10"/>
    <x v="4"/>
    <x v="0"/>
    <x v="3"/>
    <s v="Receitas Da Câmara"/>
    <s v="03.03.10"/>
    <s v="Receitas Da Câmara"/>
    <s v="03.03.10"/>
    <x v="6"/>
    <x v="0"/>
    <x v="3"/>
    <x v="3"/>
    <x v="0"/>
    <x v="0"/>
    <x v="1"/>
    <x v="0"/>
    <x v="5"/>
    <s v="2023-05-31"/>
    <x v="1"/>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4827"/>
    <x v="0"/>
    <x v="1"/>
    <x v="0"/>
    <s v="03.03.10"/>
    <x v="4"/>
    <x v="0"/>
    <x v="3"/>
    <s v="Receitas Da Câmara"/>
    <s v="03.03.10"/>
    <s v="Receitas Da Câmara"/>
    <s v="03.03.10"/>
    <x v="27"/>
    <x v="0"/>
    <x v="3"/>
    <x v="3"/>
    <x v="0"/>
    <x v="0"/>
    <x v="1"/>
    <x v="0"/>
    <x v="5"/>
    <s v="2023-05-31"/>
    <x v="1"/>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972"/>
    <x v="4828"/>
    <x v="0"/>
    <x v="1"/>
    <x v="0"/>
    <s v="03.03.10"/>
    <x v="4"/>
    <x v="0"/>
    <x v="3"/>
    <s v="Receitas Da Câmara"/>
    <s v="03.03.10"/>
    <s v="Receitas Da Câmara"/>
    <s v="03.03.10"/>
    <x v="28"/>
    <x v="0"/>
    <x v="3"/>
    <x v="3"/>
    <x v="0"/>
    <x v="0"/>
    <x v="1"/>
    <x v="0"/>
    <x v="5"/>
    <s v="2023-05-31"/>
    <x v="1"/>
    <n v="10497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114"/>
    <x v="4829"/>
    <x v="0"/>
    <x v="1"/>
    <x v="0"/>
    <s v="03.03.10"/>
    <x v="4"/>
    <x v="0"/>
    <x v="3"/>
    <s v="Receitas Da Câmara"/>
    <s v="03.03.10"/>
    <s v="Receitas Da Câmara"/>
    <s v="03.03.10"/>
    <x v="8"/>
    <x v="0"/>
    <x v="0"/>
    <x v="0"/>
    <x v="0"/>
    <x v="0"/>
    <x v="1"/>
    <x v="0"/>
    <x v="5"/>
    <s v="2023-05-31"/>
    <x v="1"/>
    <n v="9011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4830"/>
    <x v="0"/>
    <x v="1"/>
    <x v="0"/>
    <s v="03.03.10"/>
    <x v="4"/>
    <x v="0"/>
    <x v="3"/>
    <s v="Receitas Da Câmara"/>
    <s v="03.03.10"/>
    <s v="Receitas Da Câmara"/>
    <s v="03.03.10"/>
    <x v="10"/>
    <x v="0"/>
    <x v="3"/>
    <x v="5"/>
    <x v="0"/>
    <x v="0"/>
    <x v="1"/>
    <x v="0"/>
    <x v="5"/>
    <s v="2023-05-31"/>
    <x v="1"/>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
    <x v="4831"/>
    <x v="0"/>
    <x v="1"/>
    <x v="0"/>
    <s v="03.03.10"/>
    <x v="4"/>
    <x v="0"/>
    <x v="3"/>
    <s v="Receitas Da Câmara"/>
    <s v="03.03.10"/>
    <s v="Receitas Da Câmara"/>
    <s v="03.03.10"/>
    <x v="9"/>
    <x v="0"/>
    <x v="3"/>
    <x v="3"/>
    <x v="0"/>
    <x v="0"/>
    <x v="1"/>
    <x v="0"/>
    <x v="5"/>
    <s v="2023-05-31"/>
    <x v="1"/>
    <n v="3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500"/>
    <x v="4832"/>
    <x v="0"/>
    <x v="0"/>
    <x v="0"/>
    <s v="01.25.02.23"/>
    <x v="12"/>
    <x v="1"/>
    <x v="1"/>
    <s v="desporto"/>
    <s v="01.25.02"/>
    <s v="desporto"/>
    <s v="01.25.02"/>
    <x v="18"/>
    <x v="0"/>
    <x v="0"/>
    <x v="0"/>
    <x v="0"/>
    <x v="1"/>
    <x v="2"/>
    <x v="0"/>
    <x v="4"/>
    <s v="2023-06-12"/>
    <x v="1"/>
    <n v="2500"/>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R&amp;C Distribuição, referente a serviço de marcação nas medalhas e troféus a serem entregues nas localidades de Ribeireta e Monte Pousada, conforme anexo."/>
  </r>
  <r>
    <x v="0"/>
    <n v="0"/>
    <n v="0"/>
    <n v="0"/>
    <n v="12000"/>
    <x v="4833"/>
    <x v="0"/>
    <x v="0"/>
    <x v="0"/>
    <s v="03.16.15"/>
    <x v="0"/>
    <x v="0"/>
    <x v="0"/>
    <s v="Direção Financeira"/>
    <s v="03.16.15"/>
    <s v="Direção Financeira"/>
    <s v="03.16.15"/>
    <x v="0"/>
    <x v="0"/>
    <x v="0"/>
    <x v="0"/>
    <x v="0"/>
    <x v="0"/>
    <x v="0"/>
    <x v="0"/>
    <x v="11"/>
    <s v="2023-09-13"/>
    <x v="2"/>
    <n v="12000"/>
    <x v="0"/>
    <m/>
    <x v="0"/>
    <m/>
    <x v="24"/>
    <n v="100476775"/>
    <x v="0"/>
    <x v="0"/>
    <s v="Direção Financeira"/>
    <s v="ORI"/>
    <x v="0"/>
    <m/>
    <x v="0"/>
    <x v="0"/>
    <x v="0"/>
    <x v="0"/>
    <x v="0"/>
    <x v="0"/>
    <x v="0"/>
    <x v="0"/>
    <x v="0"/>
    <x v="0"/>
    <x v="0"/>
    <s v="Direção Financeira"/>
    <x v="0"/>
    <x v="0"/>
    <x v="0"/>
    <x v="0"/>
    <x v="0"/>
    <x v="0"/>
    <x v="0"/>
    <s v="000000"/>
    <x v="0"/>
    <x v="0"/>
    <x v="0"/>
    <x v="0"/>
    <s v="Pagamento eletricidade casa das artes, conforme anexo"/>
  </r>
  <r>
    <x v="2"/>
    <n v="0"/>
    <n v="0"/>
    <n v="0"/>
    <n v="40000"/>
    <x v="4834"/>
    <x v="0"/>
    <x v="0"/>
    <x v="0"/>
    <s v="01.25.02.23"/>
    <x v="12"/>
    <x v="1"/>
    <x v="1"/>
    <s v="desporto"/>
    <s v="01.25.02"/>
    <s v="desporto"/>
    <s v="01.25.02"/>
    <x v="18"/>
    <x v="0"/>
    <x v="0"/>
    <x v="0"/>
    <x v="0"/>
    <x v="1"/>
    <x v="2"/>
    <x v="0"/>
    <x v="7"/>
    <s v="2023-08-11"/>
    <x v="2"/>
    <n v="40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s realizada, referente a gratificação da comissão organizadora da festa da cidade 2023, nas atividades culturais e desportiva realizada, no âmbito da comemoração do Santo Padroeiro Nossa Senhora do Socorro, conforme anexo."/>
  </r>
  <r>
    <x v="2"/>
    <n v="0"/>
    <n v="0"/>
    <n v="0"/>
    <n v="750"/>
    <x v="4835"/>
    <x v="0"/>
    <x v="0"/>
    <x v="0"/>
    <s v="01.27.06.41"/>
    <x v="24"/>
    <x v="4"/>
    <x v="5"/>
    <s v="Requalificação Urbana e habitação"/>
    <s v="01.27.06"/>
    <s v="Requalificação Urbana e habitação"/>
    <s v="01.27.06"/>
    <x v="46"/>
    <x v="0"/>
    <x v="0"/>
    <x v="0"/>
    <x v="0"/>
    <x v="1"/>
    <x v="2"/>
    <x v="0"/>
    <x v="11"/>
    <s v="2023-09-25"/>
    <x v="2"/>
    <n v="750"/>
    <x v="0"/>
    <m/>
    <x v="0"/>
    <m/>
    <x v="2"/>
    <n v="100474696"/>
    <x v="0"/>
    <x v="2"/>
    <s v="Reabilitação de Jardins Infantis e Escolas do EBI"/>
    <s v="ORI"/>
    <x v="0"/>
    <s v="RJEBI"/>
    <x v="0"/>
    <x v="0"/>
    <x v="0"/>
    <x v="0"/>
    <x v="0"/>
    <x v="0"/>
    <x v="0"/>
    <x v="0"/>
    <x v="0"/>
    <x v="0"/>
    <x v="0"/>
    <s v="Reabilitação de Jardins Infantis e Escolas do EBI"/>
    <x v="0"/>
    <x v="0"/>
    <x v="0"/>
    <x v="0"/>
    <x v="1"/>
    <x v="0"/>
    <x v="0"/>
    <s v="000000"/>
    <x v="0"/>
    <x v="0"/>
    <x v="2"/>
    <x v="0"/>
    <s v="Pagamento a favor do Sr. José Carlos Duarte, referente a prestação de serviço de vedação no jartin infantil de Ribeira São Miguel, confrome anexo."/>
  </r>
  <r>
    <x v="2"/>
    <n v="0"/>
    <n v="0"/>
    <n v="0"/>
    <n v="4250"/>
    <x v="4835"/>
    <x v="0"/>
    <x v="0"/>
    <x v="0"/>
    <s v="01.27.06.41"/>
    <x v="24"/>
    <x v="4"/>
    <x v="5"/>
    <s v="Requalificação Urbana e habitação"/>
    <s v="01.27.06"/>
    <s v="Requalificação Urbana e habitação"/>
    <s v="01.27.06"/>
    <x v="46"/>
    <x v="0"/>
    <x v="0"/>
    <x v="0"/>
    <x v="0"/>
    <x v="1"/>
    <x v="2"/>
    <x v="0"/>
    <x v="11"/>
    <s v="2023-09-25"/>
    <x v="2"/>
    <n v="4250"/>
    <x v="0"/>
    <m/>
    <x v="0"/>
    <m/>
    <x v="143"/>
    <n v="100475754"/>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o Sr. José Carlos Duarte, referente a prestação de serviço de vedação no jartin infantil de Ribeira São Miguel, confrome anexo."/>
  </r>
  <r>
    <x v="0"/>
    <n v="0"/>
    <n v="0"/>
    <n v="0"/>
    <n v="54097"/>
    <x v="4836"/>
    <x v="0"/>
    <x v="0"/>
    <x v="0"/>
    <s v="03.16.15"/>
    <x v="0"/>
    <x v="0"/>
    <x v="0"/>
    <s v="Direção Financeira"/>
    <s v="03.16.15"/>
    <s v="Direção Financeira"/>
    <s v="03.16.15"/>
    <x v="40"/>
    <x v="0"/>
    <x v="0"/>
    <x v="7"/>
    <x v="0"/>
    <x v="0"/>
    <x v="0"/>
    <x v="0"/>
    <x v="11"/>
    <s v="2023-09-29"/>
    <x v="2"/>
    <n v="54097"/>
    <x v="0"/>
    <m/>
    <x v="0"/>
    <m/>
    <x v="8"/>
    <n v="100474914"/>
    <x v="0"/>
    <x v="0"/>
    <s v="Direção Financeira"/>
    <s v="ORI"/>
    <x v="0"/>
    <m/>
    <x v="0"/>
    <x v="0"/>
    <x v="0"/>
    <x v="0"/>
    <x v="0"/>
    <x v="0"/>
    <x v="0"/>
    <x v="0"/>
    <x v="0"/>
    <x v="0"/>
    <x v="0"/>
    <s v="Direção Financeira"/>
    <x v="0"/>
    <x v="0"/>
    <x v="0"/>
    <x v="0"/>
    <x v="0"/>
    <x v="0"/>
    <x v="0"/>
    <s v="099999"/>
    <x v="0"/>
    <x v="0"/>
    <x v="0"/>
    <x v="0"/>
    <s v="Despesas bancarias referente ao mês de Setembro 2023 "/>
  </r>
  <r>
    <x v="2"/>
    <n v="0"/>
    <n v="0"/>
    <n v="0"/>
    <n v="327000"/>
    <x v="4837"/>
    <x v="0"/>
    <x v="0"/>
    <x v="0"/>
    <s v="01.27.06.80"/>
    <x v="15"/>
    <x v="4"/>
    <x v="5"/>
    <s v="Requalificação Urbana e habitação"/>
    <s v="01.27.06"/>
    <s v="Requalificação Urbana e habitação"/>
    <s v="01.27.06"/>
    <x v="18"/>
    <x v="0"/>
    <x v="0"/>
    <x v="0"/>
    <x v="0"/>
    <x v="1"/>
    <x v="2"/>
    <x v="0"/>
    <x v="8"/>
    <s v="2023-10-13"/>
    <x v="3"/>
    <n v="327000"/>
    <x v="0"/>
    <m/>
    <x v="0"/>
    <m/>
    <x v="124"/>
    <n v="100478943"/>
    <x v="0"/>
    <x v="0"/>
    <s v="Requalificação Urbana de Veneza"/>
    <s v="ORI"/>
    <x v="0"/>
    <m/>
    <x v="0"/>
    <x v="0"/>
    <x v="0"/>
    <x v="0"/>
    <x v="0"/>
    <x v="0"/>
    <x v="0"/>
    <x v="0"/>
    <x v="0"/>
    <x v="0"/>
    <x v="0"/>
    <s v="Requalificação Urbana de Veneza"/>
    <x v="0"/>
    <x v="0"/>
    <x v="0"/>
    <x v="0"/>
    <x v="1"/>
    <x v="0"/>
    <x v="0"/>
    <s v="000000"/>
    <x v="0"/>
    <x v="0"/>
    <x v="0"/>
    <x v="0"/>
    <s v="Pagamento a favor do Comercio Transporte e construção MA para a aquisição de 300 sacos de cimento obras de requalificação urbana e ambiental de Veneza, conforme anexo."/>
  </r>
  <r>
    <x v="0"/>
    <n v="0"/>
    <n v="0"/>
    <n v="0"/>
    <n v="2800"/>
    <x v="4838"/>
    <x v="0"/>
    <x v="0"/>
    <x v="0"/>
    <s v="03.16.15"/>
    <x v="0"/>
    <x v="0"/>
    <x v="0"/>
    <s v="Direção Financeira"/>
    <s v="03.16.15"/>
    <s v="Direção Financeira"/>
    <s v="03.16.15"/>
    <x v="19"/>
    <x v="0"/>
    <x v="0"/>
    <x v="7"/>
    <x v="0"/>
    <x v="0"/>
    <x v="0"/>
    <x v="0"/>
    <x v="8"/>
    <s v="2023-10-16"/>
    <x v="3"/>
    <n v="28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em missão de serviço a cidade da Praia nos dia 14 e 15 de Outubro de 2023, conforme justificativo em anexo.  "/>
  </r>
  <r>
    <x v="0"/>
    <n v="0"/>
    <n v="0"/>
    <n v="0"/>
    <n v="70005"/>
    <x v="4839"/>
    <x v="0"/>
    <x v="0"/>
    <x v="0"/>
    <s v="01.25.01.10"/>
    <x v="11"/>
    <x v="1"/>
    <x v="1"/>
    <s v="Educação"/>
    <s v="01.25.01"/>
    <s v="Educação"/>
    <s v="01.25.01"/>
    <x v="21"/>
    <x v="0"/>
    <x v="5"/>
    <x v="8"/>
    <x v="0"/>
    <x v="1"/>
    <x v="0"/>
    <x v="0"/>
    <x v="8"/>
    <s v="2023-10-16"/>
    <x v="3"/>
    <n v="70005"/>
    <x v="0"/>
    <m/>
    <x v="0"/>
    <m/>
    <x v="52"/>
    <n v="100479452"/>
    <x v="0"/>
    <x v="0"/>
    <s v="Transporte escolar"/>
    <s v="ORI"/>
    <x v="0"/>
    <m/>
    <x v="0"/>
    <x v="0"/>
    <x v="0"/>
    <x v="0"/>
    <x v="0"/>
    <x v="0"/>
    <x v="0"/>
    <x v="0"/>
    <x v="0"/>
    <x v="0"/>
    <x v="0"/>
    <s v="Transporte escolar"/>
    <x v="0"/>
    <x v="0"/>
    <x v="0"/>
    <x v="0"/>
    <x v="1"/>
    <x v="0"/>
    <x v="0"/>
    <s v="000000"/>
    <x v="0"/>
    <x v="0"/>
    <x v="0"/>
    <x v="0"/>
    <s v="Pagamento referente a reparação de viaturas de transporte escolar, conforme proposta em anexo."/>
  </r>
  <r>
    <x v="2"/>
    <n v="0"/>
    <n v="0"/>
    <n v="0"/>
    <n v="24215"/>
    <x v="4840"/>
    <x v="0"/>
    <x v="0"/>
    <x v="0"/>
    <s v="01.25.02.23"/>
    <x v="12"/>
    <x v="1"/>
    <x v="1"/>
    <s v="desporto"/>
    <s v="01.25.02"/>
    <s v="desporto"/>
    <s v="01.25.02"/>
    <x v="18"/>
    <x v="0"/>
    <x v="0"/>
    <x v="0"/>
    <x v="0"/>
    <x v="1"/>
    <x v="2"/>
    <x v="0"/>
    <x v="8"/>
    <s v="2023-10-19"/>
    <x v="3"/>
    <n v="24215"/>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R&amp;C Distribuição, lda para aquisição de trofeus e medalhas a serem entregues aos vencedores do torneio de futsal sénior e sub 15 no âmbito da festa romaria João Paulo II, confrome anexo."/>
  </r>
  <r>
    <x v="2"/>
    <n v="0"/>
    <n v="0"/>
    <n v="0"/>
    <n v="1050"/>
    <x v="4841"/>
    <x v="0"/>
    <x v="0"/>
    <x v="0"/>
    <s v="01.25.02.23"/>
    <x v="12"/>
    <x v="1"/>
    <x v="1"/>
    <s v="desporto"/>
    <s v="01.25.02"/>
    <s v="desporto"/>
    <s v="01.25.02"/>
    <x v="18"/>
    <x v="0"/>
    <x v="0"/>
    <x v="0"/>
    <x v="0"/>
    <x v="1"/>
    <x v="2"/>
    <x v="0"/>
    <x v="8"/>
    <s v="2023-10-24"/>
    <x v="3"/>
    <n v="105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 favor da Sra. Rosilene Almeida, referente a aquisição de produtos e lavagens dos equipamentos da equipa futsal da CMSM, confrome anexo."/>
  </r>
  <r>
    <x v="2"/>
    <n v="0"/>
    <n v="0"/>
    <n v="0"/>
    <n v="5950"/>
    <x v="4841"/>
    <x v="0"/>
    <x v="0"/>
    <x v="0"/>
    <s v="01.25.02.23"/>
    <x v="12"/>
    <x v="1"/>
    <x v="1"/>
    <s v="desporto"/>
    <s v="01.25.02"/>
    <s v="desporto"/>
    <s v="01.25.02"/>
    <x v="18"/>
    <x v="0"/>
    <x v="0"/>
    <x v="0"/>
    <x v="0"/>
    <x v="1"/>
    <x v="2"/>
    <x v="0"/>
    <x v="8"/>
    <s v="2023-10-24"/>
    <x v="3"/>
    <n v="5950"/>
    <x v="0"/>
    <m/>
    <x v="0"/>
    <m/>
    <x v="412"/>
    <n v="100479102"/>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Sra. Rosilene Almeida, referente a aquisição de produtos e lavagens dos equipamentos da equipa futsal da CMSM, confrome anexo."/>
  </r>
  <r>
    <x v="0"/>
    <n v="0"/>
    <n v="0"/>
    <n v="0"/>
    <n v="7800"/>
    <x v="4842"/>
    <x v="0"/>
    <x v="0"/>
    <x v="0"/>
    <s v="01.25.04.22"/>
    <x v="17"/>
    <x v="1"/>
    <x v="1"/>
    <s v="Cultura"/>
    <s v="01.25.04"/>
    <s v="Cultura"/>
    <s v="01.25.04"/>
    <x v="21"/>
    <x v="0"/>
    <x v="5"/>
    <x v="8"/>
    <x v="0"/>
    <x v="1"/>
    <x v="0"/>
    <x v="0"/>
    <x v="9"/>
    <s v="2023-11-06"/>
    <x v="3"/>
    <n v="7800"/>
    <x v="0"/>
    <m/>
    <x v="0"/>
    <m/>
    <x v="2"/>
    <n v="100474696"/>
    <x v="0"/>
    <x v="2"/>
    <s v="Atividades culturais e promoção da cultura no Concelho"/>
    <s v="ORI"/>
    <x v="0"/>
    <s v="ACPCC"/>
    <x v="0"/>
    <x v="0"/>
    <x v="0"/>
    <x v="0"/>
    <x v="0"/>
    <x v="0"/>
    <x v="0"/>
    <x v="0"/>
    <x v="0"/>
    <x v="0"/>
    <x v="0"/>
    <s v="Atividades culturais e promoção da cultura no Concelho"/>
    <x v="0"/>
    <x v="0"/>
    <x v="0"/>
    <x v="0"/>
    <x v="1"/>
    <x v="0"/>
    <x v="0"/>
    <s v="000000"/>
    <x v="0"/>
    <x v="0"/>
    <x v="2"/>
    <x v="0"/>
    <s v="Pagamento referente a aluguer de som, conforme propostas em anexo."/>
  </r>
  <r>
    <x v="0"/>
    <n v="0"/>
    <n v="0"/>
    <n v="0"/>
    <n v="44200"/>
    <x v="4842"/>
    <x v="0"/>
    <x v="0"/>
    <x v="0"/>
    <s v="01.25.04.22"/>
    <x v="17"/>
    <x v="1"/>
    <x v="1"/>
    <s v="Cultura"/>
    <s v="01.25.04"/>
    <s v="Cultura"/>
    <s v="01.25.04"/>
    <x v="21"/>
    <x v="0"/>
    <x v="5"/>
    <x v="8"/>
    <x v="0"/>
    <x v="1"/>
    <x v="0"/>
    <x v="0"/>
    <x v="9"/>
    <s v="2023-11-06"/>
    <x v="3"/>
    <n v="44200"/>
    <x v="0"/>
    <m/>
    <x v="0"/>
    <m/>
    <x v="326"/>
    <n v="10047746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luguer de som, conforme propostas em anexo."/>
  </r>
  <r>
    <x v="2"/>
    <n v="0"/>
    <n v="0"/>
    <n v="0"/>
    <n v="157780"/>
    <x v="4843"/>
    <x v="0"/>
    <x v="0"/>
    <x v="0"/>
    <s v="03.16.15"/>
    <x v="0"/>
    <x v="0"/>
    <x v="0"/>
    <s v="Direção Financeira"/>
    <s v="03.16.15"/>
    <s v="Direção Financeira"/>
    <s v="03.16.15"/>
    <x v="47"/>
    <x v="0"/>
    <x v="0"/>
    <x v="0"/>
    <x v="0"/>
    <x v="0"/>
    <x v="2"/>
    <x v="0"/>
    <x v="9"/>
    <s v="2023-11-07"/>
    <x v="3"/>
    <n v="157780"/>
    <x v="0"/>
    <m/>
    <x v="0"/>
    <m/>
    <x v="514"/>
    <n v="100477788"/>
    <x v="0"/>
    <x v="0"/>
    <s v="Direção Financeira"/>
    <s v="ORI"/>
    <x v="0"/>
    <m/>
    <x v="0"/>
    <x v="0"/>
    <x v="0"/>
    <x v="0"/>
    <x v="0"/>
    <x v="0"/>
    <x v="0"/>
    <x v="0"/>
    <x v="0"/>
    <x v="0"/>
    <x v="0"/>
    <s v="Direção Financeira"/>
    <x v="0"/>
    <x v="0"/>
    <x v="0"/>
    <x v="0"/>
    <x v="0"/>
    <x v="0"/>
    <x v="0"/>
    <s v="000000"/>
    <x v="0"/>
    <x v="0"/>
    <x v="0"/>
    <x v="0"/>
    <s v="Liquidação de faturas referente a serviços prestados, conforme proposta em anexo."/>
  </r>
  <r>
    <x v="0"/>
    <n v="0"/>
    <n v="0"/>
    <n v="0"/>
    <n v="1400"/>
    <x v="4844"/>
    <x v="0"/>
    <x v="0"/>
    <x v="0"/>
    <s v="03.16.15"/>
    <x v="0"/>
    <x v="0"/>
    <x v="0"/>
    <s v="Direção Financeira"/>
    <s v="03.16.15"/>
    <s v="Direção Financeira"/>
    <s v="03.16.15"/>
    <x v="19"/>
    <x v="0"/>
    <x v="0"/>
    <x v="7"/>
    <x v="0"/>
    <x v="0"/>
    <x v="0"/>
    <x v="0"/>
    <x v="9"/>
    <s v="2023-11-09"/>
    <x v="3"/>
    <n v="1400"/>
    <x v="0"/>
    <m/>
    <x v="0"/>
    <m/>
    <x v="64"/>
    <n v="100479425"/>
    <x v="0"/>
    <x v="0"/>
    <s v="Direção Financeira"/>
    <s v="ORI"/>
    <x v="0"/>
    <m/>
    <x v="0"/>
    <x v="0"/>
    <x v="0"/>
    <x v="0"/>
    <x v="0"/>
    <x v="0"/>
    <x v="0"/>
    <x v="0"/>
    <x v="0"/>
    <x v="0"/>
    <x v="0"/>
    <s v="Direção Financeira"/>
    <x v="0"/>
    <x v="0"/>
    <x v="0"/>
    <x v="0"/>
    <x v="0"/>
    <x v="0"/>
    <x v="0"/>
    <s v="000000"/>
    <x v="0"/>
    <x v="0"/>
    <x v="0"/>
    <x v="0"/>
    <s v="Ajuda de custo a favor do senhor Domingos Barros pela sua deslocação em missão de serviço a cidade da Praia no dia 08 de Novembro de 2023, conforme justificativo em anexo. "/>
  </r>
  <r>
    <x v="0"/>
    <n v="0"/>
    <n v="0"/>
    <n v="0"/>
    <n v="79083"/>
    <x v="4845"/>
    <x v="0"/>
    <x v="0"/>
    <x v="0"/>
    <s v="01.25.05.12"/>
    <x v="5"/>
    <x v="1"/>
    <x v="1"/>
    <s v="Saúde"/>
    <s v="01.25.05"/>
    <s v="Saúde"/>
    <s v="01.25.05"/>
    <x v="1"/>
    <x v="0"/>
    <x v="1"/>
    <x v="1"/>
    <x v="0"/>
    <x v="1"/>
    <x v="0"/>
    <x v="0"/>
    <x v="9"/>
    <s v="2023-11-15"/>
    <x v="3"/>
    <n v="79083"/>
    <x v="0"/>
    <m/>
    <x v="0"/>
    <m/>
    <x v="171"/>
    <n v="100392566"/>
    <x v="0"/>
    <x v="0"/>
    <s v="Promoção e Inclusão Social"/>
    <s v="ORI"/>
    <x v="0"/>
    <m/>
    <x v="0"/>
    <x v="0"/>
    <x v="0"/>
    <x v="0"/>
    <x v="0"/>
    <x v="0"/>
    <x v="0"/>
    <x v="0"/>
    <x v="0"/>
    <x v="0"/>
    <x v="0"/>
    <s v="Promoção e Inclusão Social"/>
    <x v="0"/>
    <x v="0"/>
    <x v="0"/>
    <x v="0"/>
    <x v="1"/>
    <x v="0"/>
    <x v="0"/>
    <s v="099999"/>
    <x v="0"/>
    <x v="0"/>
    <x v="0"/>
    <x v="0"/>
    <s v="Pagamento referente a aquisição de kit de auto-emprego, conforme proposta em anexo."/>
  </r>
  <r>
    <x v="2"/>
    <n v="0"/>
    <n v="0"/>
    <n v="0"/>
    <n v="11897"/>
    <x v="4846"/>
    <x v="0"/>
    <x v="0"/>
    <x v="0"/>
    <s v="01.25.02.23"/>
    <x v="12"/>
    <x v="1"/>
    <x v="1"/>
    <s v="desporto"/>
    <s v="01.25.02"/>
    <s v="desporto"/>
    <s v="01.25.02"/>
    <x v="18"/>
    <x v="0"/>
    <x v="0"/>
    <x v="0"/>
    <x v="0"/>
    <x v="1"/>
    <x v="2"/>
    <x v="0"/>
    <x v="10"/>
    <s v="2023-12-05"/>
    <x v="3"/>
    <n v="11897"/>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R&amp;C, Distribuição, para a aquisição de troféus e medalhas a serem entregues aos finalistas do torneio futsal realizado em Ribeira de Flamengos no âmbito da festa de romaria Imaculada Conceição, confrome anexo."/>
  </r>
  <r>
    <x v="2"/>
    <n v="0"/>
    <n v="0"/>
    <n v="0"/>
    <n v="14700"/>
    <x v="4847"/>
    <x v="0"/>
    <x v="0"/>
    <x v="0"/>
    <s v="01.27.06.80"/>
    <x v="15"/>
    <x v="4"/>
    <x v="5"/>
    <s v="Requalificação Urbana e habitação"/>
    <s v="01.27.06"/>
    <s v="Requalificação Urbana e habitação"/>
    <s v="01.27.06"/>
    <x v="18"/>
    <x v="0"/>
    <x v="0"/>
    <x v="0"/>
    <x v="0"/>
    <x v="1"/>
    <x v="2"/>
    <x v="0"/>
    <x v="10"/>
    <s v="2023-12-12"/>
    <x v="3"/>
    <n v="14700"/>
    <x v="0"/>
    <m/>
    <x v="0"/>
    <m/>
    <x v="0"/>
    <n v="100476920"/>
    <x v="0"/>
    <x v="0"/>
    <s v="Requalificação Urbana de Veneza"/>
    <s v="ORI"/>
    <x v="0"/>
    <m/>
    <x v="0"/>
    <x v="0"/>
    <x v="0"/>
    <x v="0"/>
    <x v="0"/>
    <x v="0"/>
    <x v="0"/>
    <x v="0"/>
    <x v="0"/>
    <x v="0"/>
    <x v="0"/>
    <s v="Requalificação Urbana de Veneza"/>
    <x v="0"/>
    <x v="0"/>
    <x v="0"/>
    <x v="0"/>
    <x v="1"/>
    <x v="0"/>
    <x v="0"/>
    <s v="000000"/>
    <x v="0"/>
    <x v="0"/>
    <x v="0"/>
    <x v="0"/>
    <s v="Aquisição de combustíveis, segundo proposta em anexo."/>
  </r>
  <r>
    <x v="2"/>
    <n v="0"/>
    <n v="0"/>
    <n v="0"/>
    <n v="19410"/>
    <x v="4848"/>
    <x v="0"/>
    <x v="0"/>
    <x v="0"/>
    <s v="01.27.02.15"/>
    <x v="10"/>
    <x v="4"/>
    <x v="5"/>
    <s v="Saneamento básico"/>
    <s v="01.27.02"/>
    <s v="Saneamento básico"/>
    <s v="01.27.02"/>
    <x v="20"/>
    <x v="0"/>
    <x v="0"/>
    <x v="0"/>
    <x v="0"/>
    <x v="1"/>
    <x v="2"/>
    <x v="0"/>
    <x v="10"/>
    <s v="2023-12-12"/>
    <x v="3"/>
    <n v="19410"/>
    <x v="0"/>
    <m/>
    <x v="0"/>
    <m/>
    <x v="0"/>
    <n v="100476920"/>
    <x v="0"/>
    <x v="0"/>
    <s v="Transferência de Residuos Aterro Santiago"/>
    <s v="ORI"/>
    <x v="0"/>
    <m/>
    <x v="0"/>
    <x v="0"/>
    <x v="0"/>
    <x v="0"/>
    <x v="0"/>
    <x v="0"/>
    <x v="0"/>
    <x v="0"/>
    <x v="0"/>
    <x v="0"/>
    <x v="0"/>
    <s v="Transferência de Residuos Aterro Santiago"/>
    <x v="0"/>
    <x v="0"/>
    <x v="0"/>
    <x v="0"/>
    <x v="1"/>
    <x v="0"/>
    <x v="0"/>
    <s v="000000"/>
    <x v="0"/>
    <x v="0"/>
    <x v="0"/>
    <x v="0"/>
    <s v="Aquisição de combustíveis, segundo proposta em anexo."/>
  </r>
  <r>
    <x v="2"/>
    <n v="0"/>
    <n v="0"/>
    <n v="0"/>
    <n v="43000"/>
    <x v="4849"/>
    <x v="0"/>
    <x v="0"/>
    <x v="0"/>
    <s v="01.28.01.08"/>
    <x v="43"/>
    <x v="6"/>
    <x v="7"/>
    <s v="Habitação Social"/>
    <s v="01.28.01"/>
    <s v="Habitação Social"/>
    <s v="01.28.01"/>
    <x v="18"/>
    <x v="0"/>
    <x v="0"/>
    <x v="0"/>
    <x v="0"/>
    <x v="1"/>
    <x v="2"/>
    <x v="0"/>
    <x v="10"/>
    <s v="2023-12-12"/>
    <x v="3"/>
    <n v="43000"/>
    <x v="0"/>
    <m/>
    <x v="0"/>
    <m/>
    <x v="320"/>
    <n v="100479475"/>
    <x v="0"/>
    <x v="0"/>
    <s v="Habitações Sociais"/>
    <s v="ORI"/>
    <x v="0"/>
    <s v="HS"/>
    <x v="0"/>
    <x v="0"/>
    <x v="0"/>
    <x v="0"/>
    <x v="0"/>
    <x v="0"/>
    <x v="0"/>
    <x v="0"/>
    <x v="0"/>
    <x v="0"/>
    <x v="0"/>
    <s v="Habitações Sociais"/>
    <x v="0"/>
    <x v="0"/>
    <x v="0"/>
    <x v="0"/>
    <x v="1"/>
    <x v="0"/>
    <x v="0"/>
    <s v="000000"/>
    <x v="0"/>
    <x v="0"/>
    <x v="0"/>
    <x v="0"/>
    <s v="Liquidação do contrato a favor da Empresa José Cabral Construção e Serviços Geral, pela execução da empreitada das obras de reabilitação das habitações, cujo beneficiários são as famílias da localidade de Veneza, conforme contrato em anexo. "/>
  </r>
  <r>
    <x v="0"/>
    <n v="0"/>
    <n v="0"/>
    <n v="0"/>
    <n v="672"/>
    <x v="4850"/>
    <x v="0"/>
    <x v="0"/>
    <x v="0"/>
    <s v="03.16.11"/>
    <x v="48"/>
    <x v="0"/>
    <x v="0"/>
    <s v="Direcção de Obras"/>
    <s v="03.16.11"/>
    <s v="Direcção de Obras"/>
    <s v="03.16.11"/>
    <x v="42"/>
    <x v="0"/>
    <x v="0"/>
    <x v="7"/>
    <x v="0"/>
    <x v="0"/>
    <x v="0"/>
    <x v="0"/>
    <x v="10"/>
    <s v="2023-12-13"/>
    <x v="3"/>
    <n v="672"/>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21"/>
    <x v="4850"/>
    <x v="0"/>
    <x v="0"/>
    <x v="0"/>
    <s v="03.16.11"/>
    <x v="48"/>
    <x v="0"/>
    <x v="0"/>
    <s v="Direcção de Obras"/>
    <s v="03.16.11"/>
    <s v="Direcção de Obras"/>
    <s v="03.16.11"/>
    <x v="52"/>
    <x v="0"/>
    <x v="0"/>
    <x v="0"/>
    <x v="0"/>
    <x v="0"/>
    <x v="0"/>
    <x v="0"/>
    <x v="10"/>
    <s v="2023-12-13"/>
    <x v="3"/>
    <n v="21"/>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3264"/>
    <x v="4850"/>
    <x v="0"/>
    <x v="0"/>
    <x v="0"/>
    <s v="03.16.11"/>
    <x v="48"/>
    <x v="0"/>
    <x v="0"/>
    <s v="Direcção de Obras"/>
    <s v="03.16.11"/>
    <s v="Direcção de Obras"/>
    <s v="03.16.11"/>
    <x v="51"/>
    <x v="0"/>
    <x v="0"/>
    <x v="0"/>
    <x v="0"/>
    <x v="0"/>
    <x v="0"/>
    <x v="0"/>
    <x v="10"/>
    <s v="2023-12-13"/>
    <x v="3"/>
    <n v="3264"/>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16427"/>
    <x v="4850"/>
    <x v="0"/>
    <x v="0"/>
    <x v="0"/>
    <s v="03.16.11"/>
    <x v="48"/>
    <x v="0"/>
    <x v="0"/>
    <s v="Direcção de Obras"/>
    <s v="03.16.11"/>
    <s v="Direcção de Obras"/>
    <s v="03.16.11"/>
    <x v="37"/>
    <x v="0"/>
    <x v="0"/>
    <x v="0"/>
    <x v="1"/>
    <x v="0"/>
    <x v="0"/>
    <x v="0"/>
    <x v="10"/>
    <s v="2023-12-13"/>
    <x v="3"/>
    <n v="16427"/>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18111"/>
    <x v="4850"/>
    <x v="0"/>
    <x v="0"/>
    <x v="0"/>
    <s v="03.16.11"/>
    <x v="48"/>
    <x v="0"/>
    <x v="0"/>
    <s v="Direcção de Obras"/>
    <s v="03.16.11"/>
    <s v="Direcção de Obras"/>
    <s v="03.16.11"/>
    <x v="49"/>
    <x v="0"/>
    <x v="0"/>
    <x v="0"/>
    <x v="1"/>
    <x v="0"/>
    <x v="0"/>
    <x v="0"/>
    <x v="10"/>
    <s v="2023-12-13"/>
    <x v="3"/>
    <n v="18111"/>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6727"/>
    <x v="4850"/>
    <x v="0"/>
    <x v="0"/>
    <x v="0"/>
    <s v="03.16.11"/>
    <x v="48"/>
    <x v="0"/>
    <x v="0"/>
    <s v="Direcção de Obras"/>
    <s v="03.16.11"/>
    <s v="Direcção de Obras"/>
    <s v="03.16.11"/>
    <x v="48"/>
    <x v="0"/>
    <x v="0"/>
    <x v="0"/>
    <x v="1"/>
    <x v="0"/>
    <x v="0"/>
    <x v="0"/>
    <x v="10"/>
    <s v="2023-12-13"/>
    <x v="3"/>
    <n v="6727"/>
    <x v="0"/>
    <m/>
    <x v="0"/>
    <m/>
    <x v="2"/>
    <n v="100474696"/>
    <x v="0"/>
    <x v="2"/>
    <s v="Direcção de Obras"/>
    <s v="ORI"/>
    <x v="0"/>
    <m/>
    <x v="0"/>
    <x v="0"/>
    <x v="0"/>
    <x v="0"/>
    <x v="0"/>
    <x v="0"/>
    <x v="0"/>
    <x v="0"/>
    <x v="0"/>
    <x v="0"/>
    <x v="0"/>
    <s v="Direcção de Obras"/>
    <x v="0"/>
    <x v="0"/>
    <x v="0"/>
    <x v="0"/>
    <x v="0"/>
    <x v="0"/>
    <x v="0"/>
    <s v="000000"/>
    <x v="0"/>
    <x v="0"/>
    <x v="2"/>
    <x v="0"/>
    <s v="Pagamento de salário referente a 12-2023"/>
  </r>
  <r>
    <x v="0"/>
    <n v="0"/>
    <n v="0"/>
    <n v="0"/>
    <n v="133"/>
    <x v="4850"/>
    <x v="0"/>
    <x v="0"/>
    <x v="0"/>
    <s v="03.16.11"/>
    <x v="48"/>
    <x v="0"/>
    <x v="0"/>
    <s v="Direcção de Obras"/>
    <s v="03.16.11"/>
    <s v="Direcção de Obras"/>
    <s v="03.16.11"/>
    <x v="42"/>
    <x v="0"/>
    <x v="0"/>
    <x v="7"/>
    <x v="0"/>
    <x v="0"/>
    <x v="0"/>
    <x v="0"/>
    <x v="10"/>
    <s v="2023-12-13"/>
    <x v="3"/>
    <n v="133"/>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4"/>
    <x v="4850"/>
    <x v="0"/>
    <x v="0"/>
    <x v="0"/>
    <s v="03.16.11"/>
    <x v="48"/>
    <x v="0"/>
    <x v="0"/>
    <s v="Direcção de Obras"/>
    <s v="03.16.11"/>
    <s v="Direcção de Obras"/>
    <s v="03.16.11"/>
    <x v="52"/>
    <x v="0"/>
    <x v="0"/>
    <x v="0"/>
    <x v="0"/>
    <x v="0"/>
    <x v="0"/>
    <x v="0"/>
    <x v="10"/>
    <s v="2023-12-13"/>
    <x v="3"/>
    <n v="4"/>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649"/>
    <x v="4850"/>
    <x v="0"/>
    <x v="0"/>
    <x v="0"/>
    <s v="03.16.11"/>
    <x v="48"/>
    <x v="0"/>
    <x v="0"/>
    <s v="Direcção de Obras"/>
    <s v="03.16.11"/>
    <s v="Direcção de Obras"/>
    <s v="03.16.11"/>
    <x v="51"/>
    <x v="0"/>
    <x v="0"/>
    <x v="0"/>
    <x v="0"/>
    <x v="0"/>
    <x v="0"/>
    <x v="0"/>
    <x v="10"/>
    <s v="2023-12-13"/>
    <x v="3"/>
    <n v="649"/>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3269"/>
    <x v="4850"/>
    <x v="0"/>
    <x v="0"/>
    <x v="0"/>
    <s v="03.16.11"/>
    <x v="48"/>
    <x v="0"/>
    <x v="0"/>
    <s v="Direcção de Obras"/>
    <s v="03.16.11"/>
    <s v="Direcção de Obras"/>
    <s v="03.16.11"/>
    <x v="37"/>
    <x v="0"/>
    <x v="0"/>
    <x v="0"/>
    <x v="1"/>
    <x v="0"/>
    <x v="0"/>
    <x v="0"/>
    <x v="10"/>
    <s v="2023-12-13"/>
    <x v="3"/>
    <n v="3269"/>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3604"/>
    <x v="4850"/>
    <x v="0"/>
    <x v="0"/>
    <x v="0"/>
    <s v="03.16.11"/>
    <x v="48"/>
    <x v="0"/>
    <x v="0"/>
    <s v="Direcção de Obras"/>
    <s v="03.16.11"/>
    <s v="Direcção de Obras"/>
    <s v="03.16.11"/>
    <x v="49"/>
    <x v="0"/>
    <x v="0"/>
    <x v="0"/>
    <x v="1"/>
    <x v="0"/>
    <x v="0"/>
    <x v="0"/>
    <x v="10"/>
    <s v="2023-12-13"/>
    <x v="3"/>
    <n v="3604"/>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1341"/>
    <x v="4850"/>
    <x v="0"/>
    <x v="0"/>
    <x v="0"/>
    <s v="03.16.11"/>
    <x v="48"/>
    <x v="0"/>
    <x v="0"/>
    <s v="Direcção de Obras"/>
    <s v="03.16.11"/>
    <s v="Direcção de Obras"/>
    <s v="03.16.11"/>
    <x v="48"/>
    <x v="0"/>
    <x v="0"/>
    <x v="0"/>
    <x v="1"/>
    <x v="0"/>
    <x v="0"/>
    <x v="0"/>
    <x v="10"/>
    <s v="2023-12-13"/>
    <x v="3"/>
    <n v="1341"/>
    <x v="0"/>
    <m/>
    <x v="0"/>
    <m/>
    <x v="84"/>
    <n v="100474708"/>
    <x v="0"/>
    <x v="8"/>
    <s v="Direcção de Obras"/>
    <s v="ORI"/>
    <x v="0"/>
    <m/>
    <x v="0"/>
    <x v="0"/>
    <x v="0"/>
    <x v="0"/>
    <x v="0"/>
    <x v="0"/>
    <x v="0"/>
    <x v="0"/>
    <x v="0"/>
    <x v="0"/>
    <x v="0"/>
    <s v="Direcção de Obras"/>
    <x v="0"/>
    <x v="0"/>
    <x v="0"/>
    <x v="0"/>
    <x v="0"/>
    <x v="0"/>
    <x v="0"/>
    <s v="000000"/>
    <x v="0"/>
    <x v="0"/>
    <x v="8"/>
    <x v="0"/>
    <s v="Pagamento de salário referente a 12-2023"/>
  </r>
  <r>
    <x v="0"/>
    <n v="0"/>
    <n v="0"/>
    <n v="0"/>
    <n v="17"/>
    <x v="4850"/>
    <x v="0"/>
    <x v="0"/>
    <x v="0"/>
    <s v="03.16.11"/>
    <x v="48"/>
    <x v="0"/>
    <x v="0"/>
    <s v="Direcção de Obras"/>
    <s v="03.16.11"/>
    <s v="Direcção de Obras"/>
    <s v="03.16.11"/>
    <x v="42"/>
    <x v="0"/>
    <x v="0"/>
    <x v="7"/>
    <x v="0"/>
    <x v="0"/>
    <x v="0"/>
    <x v="0"/>
    <x v="10"/>
    <s v="2023-12-13"/>
    <x v="3"/>
    <n v="17"/>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0"/>
    <x v="4850"/>
    <x v="0"/>
    <x v="0"/>
    <x v="0"/>
    <s v="03.16.11"/>
    <x v="48"/>
    <x v="0"/>
    <x v="0"/>
    <s v="Direcção de Obras"/>
    <s v="03.16.11"/>
    <s v="Direcção de Obras"/>
    <s v="03.16.11"/>
    <x v="52"/>
    <x v="0"/>
    <x v="0"/>
    <x v="0"/>
    <x v="0"/>
    <x v="0"/>
    <x v="0"/>
    <x v="0"/>
    <x v="10"/>
    <s v="2023-12-13"/>
    <x v="3"/>
    <n v="0"/>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87"/>
    <x v="4850"/>
    <x v="0"/>
    <x v="0"/>
    <x v="0"/>
    <s v="03.16.11"/>
    <x v="48"/>
    <x v="0"/>
    <x v="0"/>
    <s v="Direcção de Obras"/>
    <s v="03.16.11"/>
    <s v="Direcção de Obras"/>
    <s v="03.16.11"/>
    <x v="51"/>
    <x v="0"/>
    <x v="0"/>
    <x v="0"/>
    <x v="0"/>
    <x v="0"/>
    <x v="0"/>
    <x v="0"/>
    <x v="10"/>
    <s v="2023-12-13"/>
    <x v="3"/>
    <n v="87"/>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438"/>
    <x v="4850"/>
    <x v="0"/>
    <x v="0"/>
    <x v="0"/>
    <s v="03.16.11"/>
    <x v="48"/>
    <x v="0"/>
    <x v="0"/>
    <s v="Direcção de Obras"/>
    <s v="03.16.11"/>
    <s v="Direcção de Obras"/>
    <s v="03.16.11"/>
    <x v="37"/>
    <x v="0"/>
    <x v="0"/>
    <x v="0"/>
    <x v="1"/>
    <x v="0"/>
    <x v="0"/>
    <x v="0"/>
    <x v="10"/>
    <s v="2023-12-13"/>
    <x v="3"/>
    <n v="438"/>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483"/>
    <x v="4850"/>
    <x v="0"/>
    <x v="0"/>
    <x v="0"/>
    <s v="03.16.11"/>
    <x v="48"/>
    <x v="0"/>
    <x v="0"/>
    <s v="Direcção de Obras"/>
    <s v="03.16.11"/>
    <s v="Direcção de Obras"/>
    <s v="03.16.11"/>
    <x v="49"/>
    <x v="0"/>
    <x v="0"/>
    <x v="0"/>
    <x v="1"/>
    <x v="0"/>
    <x v="0"/>
    <x v="0"/>
    <x v="10"/>
    <s v="2023-12-13"/>
    <x v="3"/>
    <n v="483"/>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182"/>
    <x v="4850"/>
    <x v="0"/>
    <x v="0"/>
    <x v="0"/>
    <s v="03.16.11"/>
    <x v="48"/>
    <x v="0"/>
    <x v="0"/>
    <s v="Direcção de Obras"/>
    <s v="03.16.11"/>
    <s v="Direcção de Obras"/>
    <s v="03.16.11"/>
    <x v="48"/>
    <x v="0"/>
    <x v="0"/>
    <x v="0"/>
    <x v="1"/>
    <x v="0"/>
    <x v="0"/>
    <x v="0"/>
    <x v="10"/>
    <s v="2023-12-13"/>
    <x v="3"/>
    <n v="182"/>
    <x v="0"/>
    <m/>
    <x v="0"/>
    <m/>
    <x v="51"/>
    <n v="100478987"/>
    <x v="0"/>
    <x v="5"/>
    <s v="Direcção de Obras"/>
    <s v="ORI"/>
    <x v="0"/>
    <m/>
    <x v="0"/>
    <x v="0"/>
    <x v="0"/>
    <x v="0"/>
    <x v="0"/>
    <x v="0"/>
    <x v="0"/>
    <x v="0"/>
    <x v="0"/>
    <x v="0"/>
    <x v="0"/>
    <s v="Direcção de Obras"/>
    <x v="0"/>
    <x v="0"/>
    <x v="0"/>
    <x v="0"/>
    <x v="0"/>
    <x v="0"/>
    <x v="0"/>
    <s v="000000"/>
    <x v="0"/>
    <x v="0"/>
    <x v="5"/>
    <x v="0"/>
    <s v="Pagamento de salário referente a 12-2023"/>
  </r>
  <r>
    <x v="0"/>
    <n v="0"/>
    <n v="0"/>
    <n v="0"/>
    <n v="893"/>
    <x v="4850"/>
    <x v="0"/>
    <x v="0"/>
    <x v="0"/>
    <s v="03.16.11"/>
    <x v="48"/>
    <x v="0"/>
    <x v="0"/>
    <s v="Direcção de Obras"/>
    <s v="03.16.11"/>
    <s v="Direcção de Obras"/>
    <s v="03.16.11"/>
    <x v="42"/>
    <x v="0"/>
    <x v="0"/>
    <x v="7"/>
    <x v="0"/>
    <x v="0"/>
    <x v="0"/>
    <x v="0"/>
    <x v="10"/>
    <s v="2023-12-13"/>
    <x v="3"/>
    <n v="893"/>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29"/>
    <x v="4850"/>
    <x v="0"/>
    <x v="0"/>
    <x v="0"/>
    <s v="03.16.11"/>
    <x v="48"/>
    <x v="0"/>
    <x v="0"/>
    <s v="Direcção de Obras"/>
    <s v="03.16.11"/>
    <s v="Direcção de Obras"/>
    <s v="03.16.11"/>
    <x v="52"/>
    <x v="0"/>
    <x v="0"/>
    <x v="0"/>
    <x v="0"/>
    <x v="0"/>
    <x v="0"/>
    <x v="0"/>
    <x v="10"/>
    <s v="2023-12-13"/>
    <x v="3"/>
    <n v="29"/>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4338"/>
    <x v="4850"/>
    <x v="0"/>
    <x v="0"/>
    <x v="0"/>
    <s v="03.16.11"/>
    <x v="48"/>
    <x v="0"/>
    <x v="0"/>
    <s v="Direcção de Obras"/>
    <s v="03.16.11"/>
    <s v="Direcção de Obras"/>
    <s v="03.16.11"/>
    <x v="51"/>
    <x v="0"/>
    <x v="0"/>
    <x v="0"/>
    <x v="0"/>
    <x v="0"/>
    <x v="0"/>
    <x v="0"/>
    <x v="10"/>
    <s v="2023-12-13"/>
    <x v="3"/>
    <n v="4338"/>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21831"/>
    <x v="4850"/>
    <x v="0"/>
    <x v="0"/>
    <x v="0"/>
    <s v="03.16.11"/>
    <x v="48"/>
    <x v="0"/>
    <x v="0"/>
    <s v="Direcção de Obras"/>
    <s v="03.16.11"/>
    <s v="Direcção de Obras"/>
    <s v="03.16.11"/>
    <x v="37"/>
    <x v="0"/>
    <x v="0"/>
    <x v="0"/>
    <x v="1"/>
    <x v="0"/>
    <x v="0"/>
    <x v="0"/>
    <x v="10"/>
    <s v="2023-12-13"/>
    <x v="3"/>
    <n v="21831"/>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24069"/>
    <x v="4850"/>
    <x v="0"/>
    <x v="0"/>
    <x v="0"/>
    <s v="03.16.11"/>
    <x v="48"/>
    <x v="0"/>
    <x v="0"/>
    <s v="Direcção de Obras"/>
    <s v="03.16.11"/>
    <s v="Direcção de Obras"/>
    <s v="03.16.11"/>
    <x v="49"/>
    <x v="0"/>
    <x v="0"/>
    <x v="0"/>
    <x v="1"/>
    <x v="0"/>
    <x v="0"/>
    <x v="0"/>
    <x v="10"/>
    <s v="2023-12-13"/>
    <x v="3"/>
    <n v="24069"/>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8937"/>
    <x v="4850"/>
    <x v="0"/>
    <x v="0"/>
    <x v="0"/>
    <s v="03.16.11"/>
    <x v="48"/>
    <x v="0"/>
    <x v="0"/>
    <s v="Direcção de Obras"/>
    <s v="03.16.11"/>
    <s v="Direcção de Obras"/>
    <s v="03.16.11"/>
    <x v="48"/>
    <x v="0"/>
    <x v="0"/>
    <x v="0"/>
    <x v="1"/>
    <x v="0"/>
    <x v="0"/>
    <x v="0"/>
    <x v="10"/>
    <s v="2023-12-13"/>
    <x v="3"/>
    <n v="8937"/>
    <x v="0"/>
    <m/>
    <x v="0"/>
    <m/>
    <x v="6"/>
    <n v="100474706"/>
    <x v="0"/>
    <x v="3"/>
    <s v="Direcção de Obras"/>
    <s v="ORI"/>
    <x v="0"/>
    <m/>
    <x v="0"/>
    <x v="0"/>
    <x v="0"/>
    <x v="0"/>
    <x v="0"/>
    <x v="0"/>
    <x v="0"/>
    <x v="0"/>
    <x v="0"/>
    <x v="0"/>
    <x v="0"/>
    <s v="Direcção de Obras"/>
    <x v="0"/>
    <x v="0"/>
    <x v="0"/>
    <x v="0"/>
    <x v="0"/>
    <x v="0"/>
    <x v="0"/>
    <s v="000000"/>
    <x v="0"/>
    <x v="0"/>
    <x v="3"/>
    <x v="0"/>
    <s v="Pagamento de salário referente a 12-2023"/>
  </r>
  <r>
    <x v="0"/>
    <n v="0"/>
    <n v="0"/>
    <n v="0"/>
    <n v="10525"/>
    <x v="4850"/>
    <x v="0"/>
    <x v="0"/>
    <x v="0"/>
    <s v="03.16.11"/>
    <x v="48"/>
    <x v="0"/>
    <x v="0"/>
    <s v="Direcção de Obras"/>
    <s v="03.16.11"/>
    <s v="Direcção de Obras"/>
    <s v="03.16.11"/>
    <x v="42"/>
    <x v="0"/>
    <x v="0"/>
    <x v="7"/>
    <x v="0"/>
    <x v="0"/>
    <x v="0"/>
    <x v="0"/>
    <x v="10"/>
    <s v="2023-12-13"/>
    <x v="3"/>
    <n v="10525"/>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346"/>
    <x v="4850"/>
    <x v="0"/>
    <x v="0"/>
    <x v="0"/>
    <s v="03.16.11"/>
    <x v="48"/>
    <x v="0"/>
    <x v="0"/>
    <s v="Direcção de Obras"/>
    <s v="03.16.11"/>
    <s v="Direcção de Obras"/>
    <s v="03.16.11"/>
    <x v="52"/>
    <x v="0"/>
    <x v="0"/>
    <x v="0"/>
    <x v="0"/>
    <x v="0"/>
    <x v="0"/>
    <x v="0"/>
    <x v="10"/>
    <s v="2023-12-13"/>
    <x v="3"/>
    <n v="346"/>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51102"/>
    <x v="4850"/>
    <x v="0"/>
    <x v="0"/>
    <x v="0"/>
    <s v="03.16.11"/>
    <x v="48"/>
    <x v="0"/>
    <x v="0"/>
    <s v="Direcção de Obras"/>
    <s v="03.16.11"/>
    <s v="Direcção de Obras"/>
    <s v="03.16.11"/>
    <x v="51"/>
    <x v="0"/>
    <x v="0"/>
    <x v="0"/>
    <x v="0"/>
    <x v="0"/>
    <x v="0"/>
    <x v="0"/>
    <x v="10"/>
    <s v="2023-12-13"/>
    <x v="3"/>
    <n v="51102"/>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257116"/>
    <x v="4850"/>
    <x v="0"/>
    <x v="0"/>
    <x v="0"/>
    <s v="03.16.11"/>
    <x v="48"/>
    <x v="0"/>
    <x v="0"/>
    <s v="Direcção de Obras"/>
    <s v="03.16.11"/>
    <s v="Direcção de Obras"/>
    <s v="03.16.11"/>
    <x v="37"/>
    <x v="0"/>
    <x v="0"/>
    <x v="0"/>
    <x v="1"/>
    <x v="0"/>
    <x v="0"/>
    <x v="0"/>
    <x v="10"/>
    <s v="2023-12-13"/>
    <x v="3"/>
    <n v="257116"/>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283465"/>
    <x v="4850"/>
    <x v="0"/>
    <x v="0"/>
    <x v="0"/>
    <s v="03.16.11"/>
    <x v="48"/>
    <x v="0"/>
    <x v="0"/>
    <s v="Direcção de Obras"/>
    <s v="03.16.11"/>
    <s v="Direcção de Obras"/>
    <s v="03.16.11"/>
    <x v="49"/>
    <x v="0"/>
    <x v="0"/>
    <x v="0"/>
    <x v="1"/>
    <x v="0"/>
    <x v="0"/>
    <x v="0"/>
    <x v="10"/>
    <s v="2023-12-13"/>
    <x v="3"/>
    <n v="283465"/>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105213"/>
    <x v="4850"/>
    <x v="0"/>
    <x v="0"/>
    <x v="0"/>
    <s v="03.16.11"/>
    <x v="48"/>
    <x v="0"/>
    <x v="0"/>
    <s v="Direcção de Obras"/>
    <s v="03.16.11"/>
    <s v="Direcção de Obras"/>
    <s v="03.16.11"/>
    <x v="48"/>
    <x v="0"/>
    <x v="0"/>
    <x v="0"/>
    <x v="1"/>
    <x v="0"/>
    <x v="0"/>
    <x v="0"/>
    <x v="10"/>
    <s v="2023-12-13"/>
    <x v="3"/>
    <n v="105213"/>
    <x v="0"/>
    <m/>
    <x v="0"/>
    <m/>
    <x v="4"/>
    <n v="100474693"/>
    <x v="0"/>
    <x v="0"/>
    <s v="Direcção de Obras"/>
    <s v="ORI"/>
    <x v="0"/>
    <m/>
    <x v="0"/>
    <x v="0"/>
    <x v="0"/>
    <x v="0"/>
    <x v="0"/>
    <x v="0"/>
    <x v="0"/>
    <x v="0"/>
    <x v="0"/>
    <x v="0"/>
    <x v="0"/>
    <s v="Direcção de Obras"/>
    <x v="0"/>
    <x v="0"/>
    <x v="0"/>
    <x v="0"/>
    <x v="0"/>
    <x v="0"/>
    <x v="0"/>
    <s v="000000"/>
    <x v="0"/>
    <x v="0"/>
    <x v="0"/>
    <x v="0"/>
    <s v="Pagamento de salário referente a 12-2023"/>
  </r>
  <r>
    <x v="0"/>
    <n v="0"/>
    <n v="0"/>
    <n v="0"/>
    <n v="27500.03"/>
    <x v="4851"/>
    <x v="0"/>
    <x v="0"/>
    <x v="0"/>
    <s v="03.16.15"/>
    <x v="0"/>
    <x v="0"/>
    <x v="0"/>
    <s v="Direção Financeira"/>
    <s v="03.16.15"/>
    <s v="Direção Financeira"/>
    <s v="03.16.15"/>
    <x v="17"/>
    <x v="0"/>
    <x v="0"/>
    <x v="0"/>
    <x v="0"/>
    <x v="0"/>
    <x v="0"/>
    <x v="0"/>
    <x v="10"/>
    <s v="2023-12-28"/>
    <x v="3"/>
    <n v="27500.03"/>
    <x v="0"/>
    <m/>
    <x v="0"/>
    <m/>
    <x v="88"/>
    <n v="100479413"/>
    <x v="0"/>
    <x v="0"/>
    <s v="Direção Financeira"/>
    <s v="ORI"/>
    <x v="0"/>
    <m/>
    <x v="0"/>
    <x v="0"/>
    <x v="0"/>
    <x v="0"/>
    <x v="0"/>
    <x v="0"/>
    <x v="0"/>
    <x v="0"/>
    <x v="0"/>
    <x v="0"/>
    <x v="0"/>
    <s v="Direção Financeira"/>
    <x v="0"/>
    <x v="0"/>
    <x v="0"/>
    <x v="0"/>
    <x v="0"/>
    <x v="0"/>
    <x v="0"/>
    <s v="000000"/>
    <x v="0"/>
    <x v="0"/>
    <x v="0"/>
    <x v="0"/>
    <s v="Pagamento a favor de Silvia Antunes Sociedade Unipessoal Lda, referente a aquisição de material de escritório, conforme anexo."/>
  </r>
  <r>
    <x v="0"/>
    <n v="0"/>
    <n v="0"/>
    <n v="0"/>
    <n v="5400"/>
    <x v="4852"/>
    <x v="0"/>
    <x v="1"/>
    <x v="0"/>
    <s v="03.03.10"/>
    <x v="4"/>
    <x v="0"/>
    <x v="3"/>
    <s v="Receitas Da Câmara"/>
    <s v="03.03.10"/>
    <s v="Receitas Da Câmara"/>
    <s v="03.03.10"/>
    <x v="5"/>
    <x v="0"/>
    <x v="0"/>
    <x v="4"/>
    <x v="0"/>
    <x v="0"/>
    <x v="1"/>
    <x v="0"/>
    <x v="0"/>
    <s v="2023-01-26"/>
    <x v="0"/>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4853"/>
    <x v="0"/>
    <x v="1"/>
    <x v="0"/>
    <s v="03.03.10"/>
    <x v="4"/>
    <x v="0"/>
    <x v="3"/>
    <s v="Receitas Da Câmara"/>
    <s v="03.03.10"/>
    <s v="Receitas Da Câmara"/>
    <s v="03.03.10"/>
    <x v="22"/>
    <x v="0"/>
    <x v="3"/>
    <x v="3"/>
    <x v="0"/>
    <x v="0"/>
    <x v="1"/>
    <x v="0"/>
    <x v="0"/>
    <s v="2023-01-26"/>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
    <x v="4854"/>
    <x v="0"/>
    <x v="1"/>
    <x v="0"/>
    <s v="03.03.10"/>
    <x v="4"/>
    <x v="0"/>
    <x v="3"/>
    <s v="Receitas Da Câmara"/>
    <s v="03.03.10"/>
    <s v="Receitas Da Câmara"/>
    <s v="03.03.10"/>
    <x v="6"/>
    <x v="0"/>
    <x v="3"/>
    <x v="3"/>
    <x v="0"/>
    <x v="0"/>
    <x v="1"/>
    <x v="0"/>
    <x v="0"/>
    <s v="2023-01-26"/>
    <x v="0"/>
    <n v="3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40"/>
    <x v="4855"/>
    <x v="0"/>
    <x v="1"/>
    <x v="0"/>
    <s v="03.03.10"/>
    <x v="4"/>
    <x v="0"/>
    <x v="3"/>
    <s v="Receitas Da Câmara"/>
    <s v="03.03.10"/>
    <s v="Receitas Da Câmara"/>
    <s v="03.03.10"/>
    <x v="11"/>
    <x v="0"/>
    <x v="3"/>
    <x v="3"/>
    <x v="0"/>
    <x v="0"/>
    <x v="1"/>
    <x v="0"/>
    <x v="0"/>
    <s v="2023-01-26"/>
    <x v="0"/>
    <n v="49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581"/>
    <x v="4856"/>
    <x v="0"/>
    <x v="1"/>
    <x v="0"/>
    <s v="03.03.10"/>
    <x v="4"/>
    <x v="0"/>
    <x v="3"/>
    <s v="Receitas Da Câmara"/>
    <s v="03.03.10"/>
    <s v="Receitas Da Câmara"/>
    <s v="03.03.10"/>
    <x v="8"/>
    <x v="0"/>
    <x v="0"/>
    <x v="0"/>
    <x v="0"/>
    <x v="0"/>
    <x v="1"/>
    <x v="0"/>
    <x v="0"/>
    <s v="2023-01-26"/>
    <x v="0"/>
    <n v="985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9"/>
    <x v="4857"/>
    <x v="0"/>
    <x v="1"/>
    <x v="0"/>
    <s v="03.03.10"/>
    <x v="4"/>
    <x v="0"/>
    <x v="3"/>
    <s v="Receitas Da Câmara"/>
    <s v="03.03.10"/>
    <s v="Receitas Da Câmara"/>
    <s v="03.03.10"/>
    <x v="25"/>
    <x v="0"/>
    <x v="3"/>
    <x v="3"/>
    <x v="0"/>
    <x v="0"/>
    <x v="1"/>
    <x v="0"/>
    <x v="0"/>
    <s v="2023-01-26"/>
    <x v="0"/>
    <n v="6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0"/>
    <x v="4858"/>
    <x v="0"/>
    <x v="1"/>
    <x v="0"/>
    <s v="03.03.10"/>
    <x v="4"/>
    <x v="0"/>
    <x v="3"/>
    <s v="Receitas Da Câmara"/>
    <s v="03.03.10"/>
    <s v="Receitas Da Câmara"/>
    <s v="03.03.10"/>
    <x v="9"/>
    <x v="0"/>
    <x v="3"/>
    <x v="3"/>
    <x v="0"/>
    <x v="0"/>
    <x v="1"/>
    <x v="0"/>
    <x v="0"/>
    <s v="2023-01-26"/>
    <x v="0"/>
    <n v="10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
    <x v="4859"/>
    <x v="0"/>
    <x v="1"/>
    <x v="0"/>
    <s v="03.03.10"/>
    <x v="4"/>
    <x v="0"/>
    <x v="3"/>
    <s v="Receitas Da Câmara"/>
    <s v="03.03.10"/>
    <s v="Receitas Da Câmara"/>
    <s v="03.03.10"/>
    <x v="4"/>
    <x v="0"/>
    <x v="3"/>
    <x v="3"/>
    <x v="0"/>
    <x v="0"/>
    <x v="1"/>
    <x v="0"/>
    <x v="0"/>
    <s v="2023-01-26"/>
    <x v="0"/>
    <n v="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4860"/>
    <x v="0"/>
    <x v="1"/>
    <x v="0"/>
    <s v="03.03.10"/>
    <x v="4"/>
    <x v="0"/>
    <x v="3"/>
    <s v="Receitas Da Câmara"/>
    <s v="03.03.10"/>
    <s v="Receitas Da Câmara"/>
    <s v="03.03.10"/>
    <x v="7"/>
    <x v="0"/>
    <x v="3"/>
    <x v="3"/>
    <x v="0"/>
    <x v="0"/>
    <x v="1"/>
    <x v="0"/>
    <x v="0"/>
    <s v="2023-01-26"/>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36"/>
    <x v="4861"/>
    <x v="0"/>
    <x v="1"/>
    <x v="0"/>
    <s v="03.03.10"/>
    <x v="4"/>
    <x v="0"/>
    <x v="3"/>
    <s v="Receitas Da Câmara"/>
    <s v="03.03.10"/>
    <s v="Receitas Da Câmara"/>
    <s v="03.03.10"/>
    <x v="28"/>
    <x v="0"/>
    <x v="3"/>
    <x v="3"/>
    <x v="0"/>
    <x v="0"/>
    <x v="1"/>
    <x v="0"/>
    <x v="0"/>
    <s v="2023-01-26"/>
    <x v="0"/>
    <n v="81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0"/>
    <x v="4862"/>
    <x v="0"/>
    <x v="1"/>
    <x v="0"/>
    <s v="03.03.10"/>
    <x v="4"/>
    <x v="0"/>
    <x v="3"/>
    <s v="Receitas Da Câmara"/>
    <s v="03.03.10"/>
    <s v="Receitas Da Câmara"/>
    <s v="03.03.10"/>
    <x v="27"/>
    <x v="0"/>
    <x v="3"/>
    <x v="3"/>
    <x v="0"/>
    <x v="0"/>
    <x v="1"/>
    <x v="0"/>
    <x v="0"/>
    <s v="2023-01-26"/>
    <x v="0"/>
    <n v="6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863"/>
    <x v="0"/>
    <x v="1"/>
    <x v="0"/>
    <s v="03.03.10"/>
    <x v="4"/>
    <x v="0"/>
    <x v="3"/>
    <s v="Receitas Da Câmara"/>
    <s v="03.03.10"/>
    <s v="Receitas Da Câmara"/>
    <s v="03.03.10"/>
    <x v="65"/>
    <x v="0"/>
    <x v="3"/>
    <x v="3"/>
    <x v="0"/>
    <x v="0"/>
    <x v="1"/>
    <x v="0"/>
    <x v="0"/>
    <s v="2023-01-26"/>
    <x v="0"/>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0"/>
    <x v="4864"/>
    <x v="0"/>
    <x v="0"/>
    <x v="0"/>
    <s v="01.25.05.09"/>
    <x v="1"/>
    <x v="1"/>
    <x v="1"/>
    <s v="Saúde"/>
    <s v="01.25.05"/>
    <s v="Saúde"/>
    <s v="01.25.05"/>
    <x v="1"/>
    <x v="0"/>
    <x v="1"/>
    <x v="1"/>
    <x v="0"/>
    <x v="1"/>
    <x v="0"/>
    <x v="0"/>
    <x v="0"/>
    <s v="2023-01-12"/>
    <x v="0"/>
    <n v="1000"/>
    <x v="0"/>
    <m/>
    <x v="0"/>
    <m/>
    <x v="1"/>
    <n v="100475975"/>
    <x v="0"/>
    <x v="0"/>
    <s v="Apoio a Consultas de Especialidade e Medicamentos"/>
    <s v="ORI"/>
    <x v="0"/>
    <s v="ACE"/>
    <x v="0"/>
    <x v="0"/>
    <x v="0"/>
    <x v="0"/>
    <x v="0"/>
    <x v="0"/>
    <x v="0"/>
    <x v="0"/>
    <x v="0"/>
    <x v="0"/>
    <x v="0"/>
    <s v="Apoio a Consultas de Especialidade e Medicamentos"/>
    <x v="0"/>
    <x v="0"/>
    <x v="0"/>
    <x v="0"/>
    <x v="1"/>
    <x v="0"/>
    <x v="0"/>
    <s v="099999"/>
    <x v="0"/>
    <x v="0"/>
    <x v="0"/>
    <x v="0"/>
    <s v="Apoio financeiro a favor da Srª. Arcângela Mendes Furtado, para realização de consultas e dialise, conforme proposta em anexo."/>
  </r>
  <r>
    <x v="0"/>
    <n v="0"/>
    <n v="0"/>
    <n v="0"/>
    <n v="1400"/>
    <x v="4865"/>
    <x v="0"/>
    <x v="0"/>
    <x v="0"/>
    <s v="03.16.16"/>
    <x v="22"/>
    <x v="0"/>
    <x v="0"/>
    <s v="Direção Ambiente e Saneamento "/>
    <s v="03.16.16"/>
    <s v="Direção Ambiente e Saneamento "/>
    <s v="03.16.16"/>
    <x v="19"/>
    <x v="0"/>
    <x v="0"/>
    <x v="7"/>
    <x v="0"/>
    <x v="0"/>
    <x v="0"/>
    <x v="0"/>
    <x v="0"/>
    <s v="2023-01-27"/>
    <x v="0"/>
    <n v="1400"/>
    <x v="0"/>
    <m/>
    <x v="0"/>
    <m/>
    <x v="224"/>
    <n v="100475686"/>
    <x v="0"/>
    <x v="0"/>
    <s v="Direção Ambiente e Saneamento "/>
    <s v="ORI"/>
    <x v="0"/>
    <m/>
    <x v="0"/>
    <x v="0"/>
    <x v="0"/>
    <x v="0"/>
    <x v="0"/>
    <x v="0"/>
    <x v="0"/>
    <x v="0"/>
    <x v="0"/>
    <x v="0"/>
    <x v="0"/>
    <s v="Direção Ambiente e Saneamento "/>
    <x v="0"/>
    <x v="0"/>
    <x v="0"/>
    <x v="0"/>
    <x v="0"/>
    <x v="0"/>
    <x v="0"/>
    <s v="000000"/>
    <x v="0"/>
    <x v="0"/>
    <x v="0"/>
    <x v="0"/>
    <s v="Ajuda de custo a favor do Sr. Paulino de Pina Santos, pela sua deslocação á cidade da Praia em missão do serviço, no dia 24 de janeiro, conforme anexo."/>
  </r>
  <r>
    <x v="0"/>
    <n v="0"/>
    <n v="0"/>
    <n v="0"/>
    <n v="2037"/>
    <x v="4866"/>
    <x v="0"/>
    <x v="0"/>
    <x v="0"/>
    <s v="03.16.15"/>
    <x v="0"/>
    <x v="0"/>
    <x v="0"/>
    <s v="Direção Financeira"/>
    <s v="03.16.15"/>
    <s v="Direção Financeira"/>
    <s v="03.16.15"/>
    <x v="55"/>
    <x v="0"/>
    <x v="0"/>
    <x v="0"/>
    <x v="0"/>
    <x v="0"/>
    <x v="0"/>
    <x v="0"/>
    <x v="2"/>
    <s v="2023-03-03"/>
    <x v="0"/>
    <n v="2037"/>
    <x v="0"/>
    <m/>
    <x v="0"/>
    <m/>
    <x v="307"/>
    <n v="100475629"/>
    <x v="0"/>
    <x v="0"/>
    <s v="Direção Financeira"/>
    <s v="ORI"/>
    <x v="0"/>
    <m/>
    <x v="0"/>
    <x v="0"/>
    <x v="0"/>
    <x v="0"/>
    <x v="0"/>
    <x v="0"/>
    <x v="0"/>
    <x v="0"/>
    <x v="0"/>
    <x v="0"/>
    <x v="0"/>
    <s v="Direção Financeira"/>
    <x v="0"/>
    <x v="0"/>
    <x v="0"/>
    <x v="0"/>
    <x v="0"/>
    <x v="0"/>
    <x v="0"/>
    <s v="000000"/>
    <x v="0"/>
    <x v="0"/>
    <x v="0"/>
    <x v="0"/>
    <s v="Pagamento a favor da Ldinamico, pela aquisição de gás para jandim de Ponta Verde, conforme proposta em a nexo."/>
  </r>
  <r>
    <x v="0"/>
    <n v="0"/>
    <n v="0"/>
    <n v="0"/>
    <n v="2300"/>
    <x v="4867"/>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4868"/>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4869"/>
    <x v="0"/>
    <x v="1"/>
    <x v="0"/>
    <s v="80.02.10.26"/>
    <x v="3"/>
    <x v="2"/>
    <x v="2"/>
    <s v="Outros"/>
    <s v="80.02.10"/>
    <s v="Outros"/>
    <s v="80.02.10"/>
    <x v="3"/>
    <x v="0"/>
    <x v="2"/>
    <x v="2"/>
    <x v="1"/>
    <x v="2"/>
    <x v="1"/>
    <x v="0"/>
    <x v="1"/>
    <s v="2023-02-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4828"/>
    <x v="4870"/>
    <x v="0"/>
    <x v="1"/>
    <x v="0"/>
    <s v="80.02.01"/>
    <x v="2"/>
    <x v="2"/>
    <x v="2"/>
    <s v="Retenções Iur"/>
    <s v="80.02.01"/>
    <s v="Retenções Iur"/>
    <s v="80.02.01"/>
    <x v="2"/>
    <x v="0"/>
    <x v="2"/>
    <x v="0"/>
    <x v="1"/>
    <x v="2"/>
    <x v="1"/>
    <x v="0"/>
    <x v="1"/>
    <s v="2023-02-24"/>
    <x v="0"/>
    <n v="4828"/>
    <x v="0"/>
    <m/>
    <x v="0"/>
    <m/>
    <x v="2"/>
    <n v="100474696"/>
    <x v="0"/>
    <x v="0"/>
    <s v="Retenções Iur"/>
    <s v="ORI"/>
    <x v="0"/>
    <s v="RIUR"/>
    <x v="0"/>
    <x v="0"/>
    <x v="0"/>
    <x v="0"/>
    <x v="0"/>
    <x v="0"/>
    <x v="0"/>
    <x v="0"/>
    <x v="0"/>
    <x v="0"/>
    <x v="0"/>
    <s v="Retenções Iur"/>
    <x v="0"/>
    <x v="0"/>
    <x v="0"/>
    <x v="0"/>
    <x v="2"/>
    <x v="0"/>
    <x v="0"/>
    <s v="000000"/>
    <x v="0"/>
    <x v="1"/>
    <x v="0"/>
    <x v="0"/>
    <s v="RETENCAO OT"/>
  </r>
  <r>
    <x v="0"/>
    <n v="0"/>
    <n v="0"/>
    <n v="0"/>
    <n v="4995"/>
    <x v="4871"/>
    <x v="0"/>
    <x v="1"/>
    <x v="0"/>
    <s v="80.02.01"/>
    <x v="2"/>
    <x v="2"/>
    <x v="2"/>
    <s v="Retenções Iur"/>
    <s v="80.02.01"/>
    <s v="Retenções Iur"/>
    <s v="80.02.01"/>
    <x v="2"/>
    <x v="0"/>
    <x v="2"/>
    <x v="0"/>
    <x v="1"/>
    <x v="2"/>
    <x v="1"/>
    <x v="0"/>
    <x v="1"/>
    <s v="2023-02-24"/>
    <x v="0"/>
    <n v="4995"/>
    <x v="0"/>
    <m/>
    <x v="0"/>
    <m/>
    <x v="2"/>
    <n v="100474696"/>
    <x v="0"/>
    <x v="0"/>
    <s v="Retenções Iur"/>
    <s v="ORI"/>
    <x v="0"/>
    <s v="RIUR"/>
    <x v="0"/>
    <x v="0"/>
    <x v="0"/>
    <x v="0"/>
    <x v="0"/>
    <x v="0"/>
    <x v="0"/>
    <x v="0"/>
    <x v="0"/>
    <x v="0"/>
    <x v="0"/>
    <s v="Retenções Iur"/>
    <x v="0"/>
    <x v="0"/>
    <x v="0"/>
    <x v="0"/>
    <x v="2"/>
    <x v="0"/>
    <x v="0"/>
    <s v="000000"/>
    <x v="0"/>
    <x v="1"/>
    <x v="0"/>
    <x v="0"/>
    <s v="RETENCAO OT"/>
  </r>
  <r>
    <x v="0"/>
    <n v="0"/>
    <n v="0"/>
    <n v="0"/>
    <n v="2300"/>
    <x v="4872"/>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3000"/>
    <x v="4873"/>
    <x v="0"/>
    <x v="1"/>
    <x v="0"/>
    <s v="80.02.01"/>
    <x v="2"/>
    <x v="2"/>
    <x v="2"/>
    <s v="Retenções Iur"/>
    <s v="80.02.01"/>
    <s v="Retenções Iur"/>
    <s v="80.02.01"/>
    <x v="2"/>
    <x v="0"/>
    <x v="2"/>
    <x v="0"/>
    <x v="1"/>
    <x v="2"/>
    <x v="1"/>
    <x v="0"/>
    <x v="1"/>
    <s v="2023-02-23"/>
    <x v="0"/>
    <n v="3000"/>
    <x v="0"/>
    <m/>
    <x v="0"/>
    <m/>
    <x v="2"/>
    <n v="100474696"/>
    <x v="0"/>
    <x v="0"/>
    <s v="Retenções Iur"/>
    <s v="ORI"/>
    <x v="0"/>
    <s v="RIUR"/>
    <x v="0"/>
    <x v="0"/>
    <x v="0"/>
    <x v="0"/>
    <x v="0"/>
    <x v="0"/>
    <x v="0"/>
    <x v="0"/>
    <x v="0"/>
    <x v="0"/>
    <x v="0"/>
    <s v="Retenções Iur"/>
    <x v="0"/>
    <x v="0"/>
    <x v="0"/>
    <x v="0"/>
    <x v="2"/>
    <x v="0"/>
    <x v="0"/>
    <s v="000000"/>
    <x v="0"/>
    <x v="1"/>
    <x v="0"/>
    <x v="0"/>
    <s v="RETENCAO OT"/>
  </r>
  <r>
    <x v="0"/>
    <n v="0"/>
    <n v="0"/>
    <n v="0"/>
    <n v="11160"/>
    <x v="4874"/>
    <x v="0"/>
    <x v="1"/>
    <x v="0"/>
    <s v="03.03.10"/>
    <x v="4"/>
    <x v="0"/>
    <x v="3"/>
    <s v="Receitas Da Câmara"/>
    <s v="03.03.10"/>
    <s v="Receitas Da Câmara"/>
    <s v="03.03.10"/>
    <x v="22"/>
    <x v="0"/>
    <x v="3"/>
    <x v="3"/>
    <x v="0"/>
    <x v="0"/>
    <x v="1"/>
    <x v="0"/>
    <x v="2"/>
    <s v="2023-03-15"/>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3"/>
    <x v="4875"/>
    <x v="0"/>
    <x v="1"/>
    <x v="0"/>
    <s v="03.03.10"/>
    <x v="4"/>
    <x v="0"/>
    <x v="3"/>
    <s v="Receitas Da Câmara"/>
    <s v="03.03.10"/>
    <s v="Receitas Da Câmara"/>
    <s v="03.03.10"/>
    <x v="28"/>
    <x v="0"/>
    <x v="3"/>
    <x v="3"/>
    <x v="0"/>
    <x v="0"/>
    <x v="1"/>
    <x v="0"/>
    <x v="2"/>
    <s v="2023-03-15"/>
    <x v="0"/>
    <n v="62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30"/>
    <x v="4876"/>
    <x v="0"/>
    <x v="1"/>
    <x v="0"/>
    <s v="03.03.10"/>
    <x v="4"/>
    <x v="0"/>
    <x v="3"/>
    <s v="Receitas Da Câmara"/>
    <s v="03.03.10"/>
    <s v="Receitas Da Câmara"/>
    <s v="03.03.10"/>
    <x v="11"/>
    <x v="0"/>
    <x v="3"/>
    <x v="3"/>
    <x v="0"/>
    <x v="0"/>
    <x v="1"/>
    <x v="0"/>
    <x v="2"/>
    <s v="2023-03-15"/>
    <x v="0"/>
    <n v="31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80"/>
    <x v="4877"/>
    <x v="0"/>
    <x v="1"/>
    <x v="0"/>
    <s v="03.03.10"/>
    <x v="4"/>
    <x v="0"/>
    <x v="3"/>
    <s v="Receitas Da Câmara"/>
    <s v="03.03.10"/>
    <s v="Receitas Da Câmara"/>
    <s v="03.03.10"/>
    <x v="7"/>
    <x v="0"/>
    <x v="3"/>
    <x v="3"/>
    <x v="0"/>
    <x v="0"/>
    <x v="1"/>
    <x v="0"/>
    <x v="2"/>
    <s v="2023-03-15"/>
    <x v="0"/>
    <n v="43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
    <x v="4878"/>
    <x v="0"/>
    <x v="1"/>
    <x v="0"/>
    <s v="03.03.10"/>
    <x v="4"/>
    <x v="0"/>
    <x v="3"/>
    <s v="Receitas Da Câmara"/>
    <s v="03.03.10"/>
    <s v="Receitas Da Câmara"/>
    <s v="03.03.10"/>
    <x v="23"/>
    <x v="0"/>
    <x v="3"/>
    <x v="9"/>
    <x v="0"/>
    <x v="0"/>
    <x v="1"/>
    <x v="0"/>
    <x v="2"/>
    <s v="2023-03-15"/>
    <x v="0"/>
    <n v="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4879"/>
    <x v="0"/>
    <x v="1"/>
    <x v="0"/>
    <s v="03.03.10"/>
    <x v="4"/>
    <x v="0"/>
    <x v="3"/>
    <s v="Receitas Da Câmara"/>
    <s v="03.03.10"/>
    <s v="Receitas Da Câmara"/>
    <s v="03.03.10"/>
    <x v="4"/>
    <x v="0"/>
    <x v="3"/>
    <x v="3"/>
    <x v="0"/>
    <x v="0"/>
    <x v="1"/>
    <x v="0"/>
    <x v="2"/>
    <s v="2023-03-15"/>
    <x v="0"/>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0"/>
    <x v="4880"/>
    <x v="0"/>
    <x v="1"/>
    <x v="0"/>
    <s v="03.03.10"/>
    <x v="4"/>
    <x v="0"/>
    <x v="3"/>
    <s v="Receitas Da Câmara"/>
    <s v="03.03.10"/>
    <s v="Receitas Da Câmara"/>
    <s v="03.03.10"/>
    <x v="5"/>
    <x v="0"/>
    <x v="0"/>
    <x v="4"/>
    <x v="0"/>
    <x v="0"/>
    <x v="1"/>
    <x v="0"/>
    <x v="2"/>
    <s v="2023-03-15"/>
    <x v="0"/>
    <n v="9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25"/>
    <x v="4881"/>
    <x v="0"/>
    <x v="1"/>
    <x v="0"/>
    <s v="03.03.10"/>
    <x v="4"/>
    <x v="0"/>
    <x v="3"/>
    <s v="Receitas Da Câmara"/>
    <s v="03.03.10"/>
    <s v="Receitas Da Câmara"/>
    <s v="03.03.10"/>
    <x v="6"/>
    <x v="0"/>
    <x v="3"/>
    <x v="3"/>
    <x v="0"/>
    <x v="0"/>
    <x v="1"/>
    <x v="0"/>
    <x v="2"/>
    <s v="2023-03-15"/>
    <x v="0"/>
    <n v="32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
    <x v="4882"/>
    <x v="0"/>
    <x v="1"/>
    <x v="0"/>
    <s v="03.03.10"/>
    <x v="4"/>
    <x v="0"/>
    <x v="3"/>
    <s v="Receitas Da Câmara"/>
    <s v="03.03.10"/>
    <s v="Receitas Da Câmara"/>
    <s v="03.03.10"/>
    <x v="30"/>
    <x v="0"/>
    <x v="3"/>
    <x v="9"/>
    <x v="0"/>
    <x v="0"/>
    <x v="1"/>
    <x v="0"/>
    <x v="2"/>
    <s v="2023-03-15"/>
    <x v="0"/>
    <n v="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4883"/>
    <x v="0"/>
    <x v="1"/>
    <x v="0"/>
    <s v="03.03.10"/>
    <x v="4"/>
    <x v="0"/>
    <x v="3"/>
    <s v="Receitas Da Câmara"/>
    <s v="03.03.10"/>
    <s v="Receitas Da Câmara"/>
    <s v="03.03.10"/>
    <x v="27"/>
    <x v="0"/>
    <x v="3"/>
    <x v="3"/>
    <x v="0"/>
    <x v="0"/>
    <x v="1"/>
    <x v="0"/>
    <x v="2"/>
    <s v="2023-03-15"/>
    <x v="0"/>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16"/>
    <x v="4884"/>
    <x v="0"/>
    <x v="1"/>
    <x v="0"/>
    <s v="03.03.10"/>
    <x v="4"/>
    <x v="0"/>
    <x v="3"/>
    <s v="Receitas Da Câmara"/>
    <s v="03.03.10"/>
    <s v="Receitas Da Câmara"/>
    <s v="03.03.10"/>
    <x v="8"/>
    <x v="0"/>
    <x v="0"/>
    <x v="0"/>
    <x v="0"/>
    <x v="0"/>
    <x v="1"/>
    <x v="0"/>
    <x v="2"/>
    <s v="2023-03-15"/>
    <x v="0"/>
    <n v="130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4885"/>
    <x v="0"/>
    <x v="1"/>
    <x v="0"/>
    <s v="03.03.10"/>
    <x v="4"/>
    <x v="0"/>
    <x v="3"/>
    <s v="Receitas Da Câmara"/>
    <s v="03.03.10"/>
    <s v="Receitas Da Câmara"/>
    <s v="03.03.10"/>
    <x v="9"/>
    <x v="0"/>
    <x v="3"/>
    <x v="3"/>
    <x v="0"/>
    <x v="0"/>
    <x v="1"/>
    <x v="0"/>
    <x v="2"/>
    <s v="2023-03-15"/>
    <x v="0"/>
    <n v="9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37253"/>
    <x v="4886"/>
    <x v="0"/>
    <x v="1"/>
    <x v="0"/>
    <s v="03.03.10"/>
    <x v="4"/>
    <x v="0"/>
    <x v="3"/>
    <s v="Receitas Da Câmara"/>
    <s v="03.03.10"/>
    <s v="Receitas Da Câmara"/>
    <s v="03.03.10"/>
    <x v="33"/>
    <x v="0"/>
    <x v="0"/>
    <x v="0"/>
    <x v="0"/>
    <x v="0"/>
    <x v="1"/>
    <x v="0"/>
    <x v="2"/>
    <s v="2023-03-15"/>
    <x v="0"/>
    <n v="9372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4887"/>
    <x v="0"/>
    <x v="0"/>
    <x v="0"/>
    <s v="01.25.05.09"/>
    <x v="1"/>
    <x v="1"/>
    <x v="1"/>
    <s v="Saúde"/>
    <s v="01.25.05"/>
    <s v="Saúde"/>
    <s v="01.25.05"/>
    <x v="1"/>
    <x v="0"/>
    <x v="1"/>
    <x v="1"/>
    <x v="0"/>
    <x v="1"/>
    <x v="0"/>
    <x v="0"/>
    <x v="3"/>
    <s v="2023-04-14"/>
    <x v="1"/>
    <n v="6000"/>
    <x v="0"/>
    <m/>
    <x v="0"/>
    <m/>
    <x v="414"/>
    <n v="100476865"/>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o Srª Ildo Nascimento Oliveira, para consultas de especialidade, conforme proposta em anexo."/>
  </r>
  <r>
    <x v="0"/>
    <n v="0"/>
    <n v="0"/>
    <n v="0"/>
    <n v="2000"/>
    <x v="4888"/>
    <x v="0"/>
    <x v="0"/>
    <x v="0"/>
    <s v="03.16.15"/>
    <x v="0"/>
    <x v="0"/>
    <x v="0"/>
    <s v="Direção Financeira"/>
    <s v="03.16.15"/>
    <s v="Direção Financeira"/>
    <s v="03.16.15"/>
    <x v="19"/>
    <x v="0"/>
    <x v="0"/>
    <x v="7"/>
    <x v="0"/>
    <x v="0"/>
    <x v="0"/>
    <x v="0"/>
    <x v="6"/>
    <s v="2023-07-04"/>
    <x v="2"/>
    <n v="20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cidade do Tarrafal, em missão do serviços, nos dias 30 de junho e 03 de julho 2023, conforme anexo."/>
  </r>
  <r>
    <x v="0"/>
    <n v="0"/>
    <n v="0"/>
    <n v="0"/>
    <n v="5360"/>
    <x v="4889"/>
    <x v="0"/>
    <x v="0"/>
    <x v="0"/>
    <s v="01.27.02.11"/>
    <x v="21"/>
    <x v="4"/>
    <x v="5"/>
    <s v="Saneamento básico"/>
    <s v="01.27.02"/>
    <s v="Saneamento básico"/>
    <s v="01.27.02"/>
    <x v="21"/>
    <x v="0"/>
    <x v="5"/>
    <x v="8"/>
    <x v="0"/>
    <x v="1"/>
    <x v="0"/>
    <x v="0"/>
    <x v="3"/>
    <s v="2023-04-27"/>
    <x v="1"/>
    <n v="5360"/>
    <x v="0"/>
    <m/>
    <x v="0"/>
    <m/>
    <x v="495"/>
    <n v="100479361"/>
    <x v="0"/>
    <x v="0"/>
    <s v="Reforço do saneamento básico"/>
    <s v="ORI"/>
    <x v="0"/>
    <m/>
    <x v="0"/>
    <x v="0"/>
    <x v="0"/>
    <x v="0"/>
    <x v="0"/>
    <x v="0"/>
    <x v="0"/>
    <x v="0"/>
    <x v="0"/>
    <x v="0"/>
    <x v="0"/>
    <s v="Reforço do saneamento básico"/>
    <x v="0"/>
    <x v="0"/>
    <x v="0"/>
    <x v="0"/>
    <x v="1"/>
    <x v="0"/>
    <x v="0"/>
    <s v="000000"/>
    <x v="0"/>
    <x v="0"/>
    <x v="0"/>
    <x v="0"/>
    <s v="Pagamento á Restaurante Fátima Varela, pelo fornecimento de almoços servidos aos técnicos da CMSM, no âmbito da plantação de cimentes de coqueiros em Flamengos, conforme anexo."/>
  </r>
  <r>
    <x v="0"/>
    <n v="0"/>
    <n v="0"/>
    <n v="0"/>
    <n v="31854"/>
    <x v="4890"/>
    <x v="0"/>
    <x v="0"/>
    <x v="0"/>
    <s v="03.16.15"/>
    <x v="0"/>
    <x v="0"/>
    <x v="0"/>
    <s v="Direção Financeira"/>
    <s v="03.16.15"/>
    <s v="Direção Financeira"/>
    <s v="03.16.15"/>
    <x v="0"/>
    <x v="0"/>
    <x v="0"/>
    <x v="0"/>
    <x v="0"/>
    <x v="0"/>
    <x v="0"/>
    <x v="0"/>
    <x v="5"/>
    <s v="2023-05-05"/>
    <x v="1"/>
    <n v="31854"/>
    <x v="0"/>
    <m/>
    <x v="0"/>
    <m/>
    <x v="0"/>
    <n v="100476920"/>
    <x v="0"/>
    <x v="0"/>
    <s v="Direção Financeira"/>
    <s v="ORI"/>
    <x v="0"/>
    <m/>
    <x v="0"/>
    <x v="0"/>
    <x v="0"/>
    <x v="0"/>
    <x v="0"/>
    <x v="0"/>
    <x v="0"/>
    <x v="0"/>
    <x v="0"/>
    <x v="0"/>
    <x v="0"/>
    <s v="Direção Financeira"/>
    <x v="0"/>
    <x v="0"/>
    <x v="0"/>
    <x v="0"/>
    <x v="0"/>
    <x v="0"/>
    <x v="0"/>
    <s v="000885"/>
    <x v="0"/>
    <x v="0"/>
    <x v="0"/>
    <x v="0"/>
    <s v="Pagamento a favor de Felisberto carvalho, pela aquisição de combustíveis, destinados as viaturas afeto aos serviços da Câmara Municipal de São Miguel, conforme documento em anexo. "/>
  </r>
  <r>
    <x v="0"/>
    <n v="0"/>
    <n v="0"/>
    <n v="0"/>
    <n v="48790"/>
    <x v="4891"/>
    <x v="0"/>
    <x v="0"/>
    <x v="0"/>
    <s v="03.16.15"/>
    <x v="0"/>
    <x v="0"/>
    <x v="0"/>
    <s v="Direção Financeira"/>
    <s v="03.16.15"/>
    <s v="Direção Financeira"/>
    <s v="03.16.15"/>
    <x v="16"/>
    <x v="0"/>
    <x v="0"/>
    <x v="0"/>
    <x v="0"/>
    <x v="0"/>
    <x v="0"/>
    <x v="0"/>
    <x v="4"/>
    <s v="2023-06-08"/>
    <x v="1"/>
    <n v="48790"/>
    <x v="0"/>
    <m/>
    <x v="0"/>
    <m/>
    <x v="120"/>
    <n v="100478577"/>
    <x v="0"/>
    <x v="0"/>
    <s v="Direção Financeira"/>
    <s v="ORI"/>
    <x v="0"/>
    <m/>
    <x v="0"/>
    <x v="0"/>
    <x v="0"/>
    <x v="0"/>
    <x v="0"/>
    <x v="0"/>
    <x v="0"/>
    <x v="0"/>
    <x v="0"/>
    <x v="0"/>
    <x v="0"/>
    <s v="Direção Financeira"/>
    <x v="0"/>
    <x v="0"/>
    <x v="0"/>
    <x v="0"/>
    <x v="0"/>
    <x v="0"/>
    <x v="0"/>
    <s v="000000"/>
    <x v="0"/>
    <x v="0"/>
    <x v="0"/>
    <x v="0"/>
    <s v="Pagamento a favor da EMPS- Empresa Moreira, pela a aquisição de 25 almoços servidos no âmbito da Reunião de Concelheiros de Lader Shit Sunmit de Cabo Verde realizado no Paços do Concelho da CMSM, conforme anexo."/>
  </r>
  <r>
    <x v="0"/>
    <n v="0"/>
    <n v="0"/>
    <n v="0"/>
    <n v="25409"/>
    <x v="4892"/>
    <x v="0"/>
    <x v="1"/>
    <x v="0"/>
    <s v="80.02.01"/>
    <x v="2"/>
    <x v="2"/>
    <x v="2"/>
    <s v="Retenções Iur"/>
    <s v="80.02.01"/>
    <s v="Retenções Iur"/>
    <s v="80.02.01"/>
    <x v="2"/>
    <x v="0"/>
    <x v="2"/>
    <x v="0"/>
    <x v="1"/>
    <x v="2"/>
    <x v="1"/>
    <x v="0"/>
    <x v="5"/>
    <s v="2023-05-22"/>
    <x v="1"/>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4893"/>
    <x v="0"/>
    <x v="1"/>
    <x v="0"/>
    <s v="80.02.10.01"/>
    <x v="6"/>
    <x v="2"/>
    <x v="2"/>
    <s v="Outros"/>
    <s v="80.02.10"/>
    <s v="Outros"/>
    <s v="80.02.10"/>
    <x v="12"/>
    <x v="0"/>
    <x v="2"/>
    <x v="0"/>
    <x v="1"/>
    <x v="2"/>
    <x v="1"/>
    <x v="0"/>
    <x v="5"/>
    <s v="2023-05-22"/>
    <x v="1"/>
    <n v="21065"/>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18500"/>
    <x v="4894"/>
    <x v="0"/>
    <x v="0"/>
    <x v="0"/>
    <s v="01.27.07.04"/>
    <x v="32"/>
    <x v="4"/>
    <x v="5"/>
    <s v="Requalificação Urbana e Habitação 2"/>
    <s v="01.27.07"/>
    <s v="Requalificação Urbana e Habitação 2"/>
    <s v="01.27.07"/>
    <x v="18"/>
    <x v="0"/>
    <x v="0"/>
    <x v="0"/>
    <x v="0"/>
    <x v="1"/>
    <x v="2"/>
    <x v="0"/>
    <x v="6"/>
    <s v="2023-07-19"/>
    <x v="2"/>
    <n v="18500"/>
    <x v="0"/>
    <m/>
    <x v="0"/>
    <m/>
    <x v="515"/>
    <n v="100479510"/>
    <x v="0"/>
    <x v="0"/>
    <s v="Reabilitações de Estradas Rurais"/>
    <s v="ORI"/>
    <x v="0"/>
    <m/>
    <x v="0"/>
    <x v="0"/>
    <x v="0"/>
    <x v="0"/>
    <x v="0"/>
    <x v="0"/>
    <x v="0"/>
    <x v="0"/>
    <x v="0"/>
    <x v="0"/>
    <x v="0"/>
    <s v="Reabilitações de Estradas Rurais"/>
    <x v="0"/>
    <x v="0"/>
    <x v="0"/>
    <x v="0"/>
    <x v="1"/>
    <x v="0"/>
    <x v="0"/>
    <s v="000000"/>
    <x v="0"/>
    <x v="0"/>
    <x v="0"/>
    <x v="0"/>
    <s v="Pagamento a favor da Sr. Suzete Sanches, referente a alimentação na comunidade de Palha Carga no âmbito de requalificação de estrada, conforme anexo.  "/>
  </r>
  <r>
    <x v="0"/>
    <n v="0"/>
    <n v="0"/>
    <n v="0"/>
    <n v="2223"/>
    <x v="4895"/>
    <x v="0"/>
    <x v="0"/>
    <x v="0"/>
    <s v="03.16.15"/>
    <x v="0"/>
    <x v="0"/>
    <x v="0"/>
    <s v="Direção Financeira"/>
    <s v="03.16.15"/>
    <s v="Direção Financeira"/>
    <s v="03.16.15"/>
    <x v="39"/>
    <x v="0"/>
    <x v="0"/>
    <x v="7"/>
    <x v="0"/>
    <x v="0"/>
    <x v="0"/>
    <x v="0"/>
    <x v="6"/>
    <s v="2023-07-28"/>
    <x v="2"/>
    <n v="2223"/>
    <x v="0"/>
    <m/>
    <x v="0"/>
    <m/>
    <x v="2"/>
    <n v="100474696"/>
    <x v="0"/>
    <x v="2"/>
    <s v="Direção Financeira"/>
    <s v="ORI"/>
    <x v="0"/>
    <m/>
    <x v="0"/>
    <x v="0"/>
    <x v="0"/>
    <x v="0"/>
    <x v="0"/>
    <x v="0"/>
    <x v="0"/>
    <x v="0"/>
    <x v="0"/>
    <x v="0"/>
    <x v="0"/>
    <s v="Direção Financeira"/>
    <x v="0"/>
    <x v="0"/>
    <x v="0"/>
    <x v="0"/>
    <x v="0"/>
    <x v="0"/>
    <x v="0"/>
    <s v="099999"/>
    <x v="0"/>
    <x v="0"/>
    <x v="2"/>
    <x v="0"/>
    <s v="Pagamento a favor do Sr. Gilson Patrick Tavares, pelo serviço prestado no parque de estacionamento, referente ao mês de julho 2023, conforme anexo.   "/>
  </r>
  <r>
    <x v="0"/>
    <n v="0"/>
    <n v="0"/>
    <n v="0"/>
    <n v="2223"/>
    <x v="4896"/>
    <x v="0"/>
    <x v="1"/>
    <x v="0"/>
    <s v="80.02.01"/>
    <x v="2"/>
    <x v="2"/>
    <x v="2"/>
    <s v="Retenções Iur"/>
    <s v="80.02.01"/>
    <s v="Retenções Iur"/>
    <s v="80.02.01"/>
    <x v="2"/>
    <x v="0"/>
    <x v="2"/>
    <x v="0"/>
    <x v="1"/>
    <x v="2"/>
    <x v="1"/>
    <x v="0"/>
    <x v="6"/>
    <s v="2023-07-28"/>
    <x v="2"/>
    <n v="2223"/>
    <x v="0"/>
    <m/>
    <x v="0"/>
    <m/>
    <x v="2"/>
    <n v="100474696"/>
    <x v="0"/>
    <x v="0"/>
    <s v="Retenções Iur"/>
    <s v="ORI"/>
    <x v="0"/>
    <s v="RIUR"/>
    <x v="0"/>
    <x v="0"/>
    <x v="0"/>
    <x v="0"/>
    <x v="0"/>
    <x v="0"/>
    <x v="0"/>
    <x v="0"/>
    <x v="0"/>
    <x v="0"/>
    <x v="0"/>
    <s v="Retenções Iur"/>
    <x v="0"/>
    <x v="0"/>
    <x v="0"/>
    <x v="0"/>
    <x v="2"/>
    <x v="0"/>
    <x v="0"/>
    <s v="000000"/>
    <x v="0"/>
    <x v="1"/>
    <x v="0"/>
    <x v="0"/>
    <s v="RETENCAO OT"/>
  </r>
  <r>
    <x v="0"/>
    <n v="0"/>
    <n v="0"/>
    <n v="0"/>
    <n v="12596"/>
    <x v="4895"/>
    <x v="0"/>
    <x v="0"/>
    <x v="0"/>
    <s v="03.16.15"/>
    <x v="0"/>
    <x v="0"/>
    <x v="0"/>
    <s v="Direção Financeira"/>
    <s v="03.16.15"/>
    <s v="Direção Financeira"/>
    <s v="03.16.15"/>
    <x v="39"/>
    <x v="0"/>
    <x v="0"/>
    <x v="7"/>
    <x v="0"/>
    <x v="0"/>
    <x v="0"/>
    <x v="0"/>
    <x v="6"/>
    <s v="2023-07-28"/>
    <x v="2"/>
    <n v="12596"/>
    <x v="0"/>
    <m/>
    <x v="0"/>
    <m/>
    <x v="516"/>
    <n v="100479479"/>
    <x v="0"/>
    <x v="0"/>
    <s v="Direção Financeira"/>
    <s v="ORI"/>
    <x v="0"/>
    <m/>
    <x v="0"/>
    <x v="0"/>
    <x v="0"/>
    <x v="0"/>
    <x v="0"/>
    <x v="0"/>
    <x v="0"/>
    <x v="0"/>
    <x v="0"/>
    <x v="0"/>
    <x v="0"/>
    <s v="Direção Financeira"/>
    <x v="0"/>
    <x v="0"/>
    <x v="0"/>
    <x v="0"/>
    <x v="0"/>
    <x v="0"/>
    <x v="0"/>
    <s v="099999"/>
    <x v="0"/>
    <x v="0"/>
    <x v="0"/>
    <x v="0"/>
    <s v="Pagamento a favor do Sr. Gilson Patrick Tavares, pelo serviço prestado no parque de estacionamento, referente ao mês de julho 2023, conforme anexo.   "/>
  </r>
  <r>
    <x v="2"/>
    <n v="0"/>
    <n v="0"/>
    <n v="0"/>
    <n v="7385"/>
    <x v="4897"/>
    <x v="0"/>
    <x v="0"/>
    <x v="0"/>
    <s v="01.28.01.08"/>
    <x v="43"/>
    <x v="6"/>
    <x v="7"/>
    <s v="Habitação Social"/>
    <s v="01.28.01"/>
    <s v="Habitação Social"/>
    <s v="01.28.01"/>
    <x v="18"/>
    <x v="0"/>
    <x v="0"/>
    <x v="0"/>
    <x v="0"/>
    <x v="1"/>
    <x v="2"/>
    <x v="0"/>
    <x v="8"/>
    <s v="2023-10-18"/>
    <x v="3"/>
    <n v="7385"/>
    <x v="0"/>
    <m/>
    <x v="0"/>
    <m/>
    <x v="152"/>
    <n v="100475220"/>
    <x v="0"/>
    <x v="0"/>
    <s v="Habitações Sociais"/>
    <s v="ORI"/>
    <x v="0"/>
    <s v="HS"/>
    <x v="0"/>
    <x v="0"/>
    <x v="0"/>
    <x v="0"/>
    <x v="0"/>
    <x v="0"/>
    <x v="0"/>
    <x v="0"/>
    <x v="0"/>
    <x v="0"/>
    <x v="0"/>
    <s v="Habitações Sociais"/>
    <x v="0"/>
    <x v="0"/>
    <x v="0"/>
    <x v="0"/>
    <x v="1"/>
    <x v="0"/>
    <x v="0"/>
    <s v="000000"/>
    <x v="0"/>
    <x v="0"/>
    <x v="0"/>
    <x v="0"/>
    <s v="Pagamento a favor de Drogaria Tchukbest Holdings, referente material de canalização para a habitação da Sra. Maria da Conceição Gomes Cardoso, conforme anexo."/>
  </r>
  <r>
    <x v="2"/>
    <n v="0"/>
    <n v="0"/>
    <n v="0"/>
    <n v="104340"/>
    <x v="4898"/>
    <x v="0"/>
    <x v="0"/>
    <x v="0"/>
    <s v="01.27.03.10"/>
    <x v="34"/>
    <x v="4"/>
    <x v="5"/>
    <s v="Gestão de Recursos Hídricos"/>
    <s v="01.27.03"/>
    <s v="Gestão de Recursos Hídricos"/>
    <s v="01.27.03"/>
    <x v="20"/>
    <x v="0"/>
    <x v="0"/>
    <x v="0"/>
    <x v="0"/>
    <x v="1"/>
    <x v="2"/>
    <x v="0"/>
    <x v="11"/>
    <s v="2023-09-28"/>
    <x v="2"/>
    <n v="104340"/>
    <x v="0"/>
    <m/>
    <x v="0"/>
    <m/>
    <x v="15"/>
    <n v="10047580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 Pagamento a favor Multiviagens Tour, lda, referente de passagem aéreo do Sr. Albertino Julio Fernandes de Pina, no percurso Praia/Lisboa/Orly/Lisboa/Praia 30 de Setembro de 2023, conforme anexo.    "/>
  </r>
  <r>
    <x v="0"/>
    <n v="0"/>
    <n v="0"/>
    <n v="0"/>
    <n v="23828"/>
    <x v="4899"/>
    <x v="0"/>
    <x v="0"/>
    <x v="0"/>
    <s v="03.16.15"/>
    <x v="0"/>
    <x v="0"/>
    <x v="0"/>
    <s v="Direção Financeira"/>
    <s v="03.16.15"/>
    <s v="Direção Financeira"/>
    <s v="03.16.15"/>
    <x v="60"/>
    <x v="0"/>
    <x v="0"/>
    <x v="0"/>
    <x v="0"/>
    <x v="0"/>
    <x v="0"/>
    <x v="0"/>
    <x v="8"/>
    <s v="2023-10-17"/>
    <x v="3"/>
    <n v="23828"/>
    <x v="0"/>
    <m/>
    <x v="0"/>
    <m/>
    <x v="13"/>
    <n v="100477690"/>
    <x v="0"/>
    <x v="0"/>
    <s v="Direção Financeira"/>
    <s v="ORI"/>
    <x v="0"/>
    <m/>
    <x v="0"/>
    <x v="0"/>
    <x v="0"/>
    <x v="0"/>
    <x v="0"/>
    <x v="0"/>
    <x v="0"/>
    <x v="0"/>
    <x v="0"/>
    <x v="0"/>
    <x v="0"/>
    <s v="Direção Financeira"/>
    <x v="0"/>
    <x v="0"/>
    <x v="0"/>
    <x v="0"/>
    <x v="0"/>
    <x v="0"/>
    <x v="0"/>
    <s v="000000"/>
    <x v="0"/>
    <x v="0"/>
    <x v="0"/>
    <x v="0"/>
    <s v="Pagamento referente a aquisição de peças, conforme proposta em anexo."/>
  </r>
  <r>
    <x v="0"/>
    <n v="0"/>
    <n v="0"/>
    <n v="0"/>
    <n v="24228"/>
    <x v="4900"/>
    <x v="0"/>
    <x v="1"/>
    <x v="0"/>
    <s v="80.02.10.01"/>
    <x v="6"/>
    <x v="2"/>
    <x v="2"/>
    <s v="Outros"/>
    <s v="80.02.10"/>
    <s v="Outros"/>
    <s v="80.02.10"/>
    <x v="12"/>
    <x v="0"/>
    <x v="2"/>
    <x v="0"/>
    <x v="1"/>
    <x v="2"/>
    <x v="1"/>
    <x v="0"/>
    <x v="8"/>
    <s v="2023-10-26"/>
    <x v="3"/>
    <n v="24228"/>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41346"/>
    <x v="4901"/>
    <x v="0"/>
    <x v="0"/>
    <x v="0"/>
    <s v="01.27.02.15"/>
    <x v="10"/>
    <x v="4"/>
    <x v="5"/>
    <s v="Saneamento básico"/>
    <s v="01.27.02"/>
    <s v="Saneamento básico"/>
    <s v="01.27.02"/>
    <x v="20"/>
    <x v="0"/>
    <x v="0"/>
    <x v="0"/>
    <x v="0"/>
    <x v="1"/>
    <x v="2"/>
    <x v="0"/>
    <x v="9"/>
    <s v="2023-11-07"/>
    <x v="3"/>
    <n v="41346"/>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o senhor Filisberto Carvalho Auto, Lda referente a combustíveis destinado a viaturas afetas ao serviços de transferancia de resíduos para o aterro sanitário, conforme anexo.   "/>
  </r>
  <r>
    <x v="0"/>
    <n v="0"/>
    <n v="0"/>
    <n v="0"/>
    <n v="10834"/>
    <x v="4902"/>
    <x v="0"/>
    <x v="1"/>
    <x v="0"/>
    <s v="80.02.01"/>
    <x v="2"/>
    <x v="2"/>
    <x v="2"/>
    <s v="Retenções Iur"/>
    <s v="80.02.01"/>
    <s v="Retenções Iur"/>
    <s v="80.02.01"/>
    <x v="2"/>
    <x v="0"/>
    <x v="2"/>
    <x v="0"/>
    <x v="1"/>
    <x v="2"/>
    <x v="1"/>
    <x v="0"/>
    <x v="8"/>
    <s v="2023-10-26"/>
    <x v="3"/>
    <n v="10834"/>
    <x v="0"/>
    <m/>
    <x v="0"/>
    <m/>
    <x v="2"/>
    <n v="100474696"/>
    <x v="0"/>
    <x v="0"/>
    <s v="Retenções Iur"/>
    <s v="ORI"/>
    <x v="0"/>
    <s v="RIUR"/>
    <x v="0"/>
    <x v="0"/>
    <x v="0"/>
    <x v="0"/>
    <x v="0"/>
    <x v="0"/>
    <x v="0"/>
    <x v="0"/>
    <x v="0"/>
    <x v="0"/>
    <x v="0"/>
    <s v="Retenções Iur"/>
    <x v="0"/>
    <x v="0"/>
    <x v="0"/>
    <x v="0"/>
    <x v="2"/>
    <x v="0"/>
    <x v="0"/>
    <s v="000000"/>
    <x v="0"/>
    <x v="1"/>
    <x v="0"/>
    <x v="0"/>
    <s v="RETENCAO OT"/>
  </r>
  <r>
    <x v="0"/>
    <n v="0"/>
    <n v="0"/>
    <n v="0"/>
    <n v="589"/>
    <x v="4903"/>
    <x v="0"/>
    <x v="1"/>
    <x v="0"/>
    <s v="80.02.10.02"/>
    <x v="7"/>
    <x v="2"/>
    <x v="2"/>
    <s v="Outros"/>
    <s v="80.02.10"/>
    <s v="Outros"/>
    <s v="80.02.10"/>
    <x v="13"/>
    <x v="0"/>
    <x v="2"/>
    <x v="0"/>
    <x v="1"/>
    <x v="2"/>
    <x v="1"/>
    <x v="0"/>
    <x v="8"/>
    <s v="2023-10-26"/>
    <x v="3"/>
    <n v="589"/>
    <x v="0"/>
    <m/>
    <x v="0"/>
    <m/>
    <x v="7"/>
    <n v="100474707"/>
    <x v="0"/>
    <x v="0"/>
    <s v="Retençoes STAPS"/>
    <s v="ORI"/>
    <x v="0"/>
    <s v="RSND"/>
    <x v="0"/>
    <x v="0"/>
    <x v="0"/>
    <x v="0"/>
    <x v="0"/>
    <x v="0"/>
    <x v="0"/>
    <x v="0"/>
    <x v="0"/>
    <x v="0"/>
    <x v="0"/>
    <s v="Retençoes STAPS"/>
    <x v="0"/>
    <x v="0"/>
    <x v="0"/>
    <x v="0"/>
    <x v="2"/>
    <x v="0"/>
    <x v="0"/>
    <s v="000000"/>
    <x v="0"/>
    <x v="1"/>
    <x v="0"/>
    <x v="0"/>
    <s v="RETENCAO OT"/>
  </r>
  <r>
    <x v="0"/>
    <n v="0"/>
    <n v="0"/>
    <n v="0"/>
    <n v="216"/>
    <x v="4904"/>
    <x v="0"/>
    <x v="1"/>
    <x v="0"/>
    <s v="80.02.10.24"/>
    <x v="38"/>
    <x v="2"/>
    <x v="2"/>
    <s v="Outros"/>
    <s v="80.02.10"/>
    <s v="Outros"/>
    <s v="80.02.10"/>
    <x v="13"/>
    <x v="0"/>
    <x v="2"/>
    <x v="0"/>
    <x v="1"/>
    <x v="2"/>
    <x v="1"/>
    <x v="0"/>
    <x v="8"/>
    <s v="2023-10-26"/>
    <x v="3"/>
    <n v="216"/>
    <x v="0"/>
    <m/>
    <x v="0"/>
    <m/>
    <x v="51"/>
    <n v="100478987"/>
    <x v="0"/>
    <x v="0"/>
    <s v="Retenções SIACSA"/>
    <s v="ORI"/>
    <x v="0"/>
    <s v="SIACSA"/>
    <x v="0"/>
    <x v="0"/>
    <x v="0"/>
    <x v="0"/>
    <x v="0"/>
    <x v="0"/>
    <x v="0"/>
    <x v="0"/>
    <x v="0"/>
    <x v="0"/>
    <x v="0"/>
    <s v="Retenções SIACSA"/>
    <x v="0"/>
    <x v="0"/>
    <x v="0"/>
    <x v="0"/>
    <x v="2"/>
    <x v="0"/>
    <x v="0"/>
    <s v="000000"/>
    <x v="0"/>
    <x v="1"/>
    <x v="0"/>
    <x v="0"/>
    <s v="RETENCAO OT"/>
  </r>
  <r>
    <x v="0"/>
    <n v="0"/>
    <n v="0"/>
    <n v="0"/>
    <n v="6299"/>
    <x v="4905"/>
    <x v="0"/>
    <x v="1"/>
    <x v="0"/>
    <s v="80.02.10.26"/>
    <x v="3"/>
    <x v="2"/>
    <x v="2"/>
    <s v="Outros"/>
    <s v="80.02.10"/>
    <s v="Outros"/>
    <s v="80.02.10"/>
    <x v="3"/>
    <x v="0"/>
    <x v="2"/>
    <x v="2"/>
    <x v="1"/>
    <x v="2"/>
    <x v="1"/>
    <x v="0"/>
    <x v="8"/>
    <s v="2023-10-26"/>
    <x v="3"/>
    <n v="6299"/>
    <x v="0"/>
    <m/>
    <x v="0"/>
    <m/>
    <x v="3"/>
    <n v="100479277"/>
    <x v="0"/>
    <x v="0"/>
    <s v="Retenção Sansung"/>
    <s v="ORI"/>
    <x v="0"/>
    <s v="RS"/>
    <x v="0"/>
    <x v="0"/>
    <x v="0"/>
    <x v="0"/>
    <x v="0"/>
    <x v="0"/>
    <x v="0"/>
    <x v="0"/>
    <x v="0"/>
    <x v="0"/>
    <x v="0"/>
    <s v="Retenção Sansung"/>
    <x v="0"/>
    <x v="0"/>
    <x v="0"/>
    <x v="0"/>
    <x v="2"/>
    <x v="0"/>
    <x v="0"/>
    <s v="000000"/>
    <x v="0"/>
    <x v="1"/>
    <x v="0"/>
    <x v="0"/>
    <s v="RETENCAO OT"/>
  </r>
  <r>
    <x v="0"/>
    <n v="0"/>
    <n v="0"/>
    <n v="0"/>
    <n v="5072"/>
    <x v="4906"/>
    <x v="0"/>
    <x v="1"/>
    <x v="0"/>
    <s v="80.02.01"/>
    <x v="2"/>
    <x v="2"/>
    <x v="2"/>
    <s v="Retenções Iur"/>
    <s v="80.02.01"/>
    <s v="Retenções Iur"/>
    <s v="80.02.01"/>
    <x v="2"/>
    <x v="0"/>
    <x v="2"/>
    <x v="0"/>
    <x v="1"/>
    <x v="2"/>
    <x v="1"/>
    <x v="0"/>
    <x v="8"/>
    <s v="2023-10-26"/>
    <x v="3"/>
    <n v="5072"/>
    <x v="0"/>
    <m/>
    <x v="0"/>
    <m/>
    <x v="2"/>
    <n v="100474696"/>
    <x v="0"/>
    <x v="0"/>
    <s v="Retenções Iur"/>
    <s v="ORI"/>
    <x v="0"/>
    <s v="RIUR"/>
    <x v="0"/>
    <x v="0"/>
    <x v="0"/>
    <x v="0"/>
    <x v="0"/>
    <x v="0"/>
    <x v="0"/>
    <x v="0"/>
    <x v="0"/>
    <x v="0"/>
    <x v="0"/>
    <s v="Retenções Iur"/>
    <x v="0"/>
    <x v="0"/>
    <x v="0"/>
    <x v="0"/>
    <x v="2"/>
    <x v="0"/>
    <x v="0"/>
    <s v="000000"/>
    <x v="0"/>
    <x v="1"/>
    <x v="0"/>
    <x v="0"/>
    <s v="RETENCAO OT"/>
  </r>
  <r>
    <x v="0"/>
    <n v="0"/>
    <n v="0"/>
    <n v="0"/>
    <n v="5673"/>
    <x v="4907"/>
    <x v="0"/>
    <x v="1"/>
    <x v="0"/>
    <s v="80.02.10.01"/>
    <x v="6"/>
    <x v="2"/>
    <x v="2"/>
    <s v="Outros"/>
    <s v="80.02.10"/>
    <s v="Outros"/>
    <s v="80.02.10"/>
    <x v="12"/>
    <x v="0"/>
    <x v="2"/>
    <x v="0"/>
    <x v="1"/>
    <x v="2"/>
    <x v="1"/>
    <x v="0"/>
    <x v="8"/>
    <s v="2023-10-26"/>
    <x v="3"/>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6411"/>
    <x v="4908"/>
    <x v="0"/>
    <x v="1"/>
    <x v="0"/>
    <s v="80.02.01"/>
    <x v="2"/>
    <x v="2"/>
    <x v="2"/>
    <s v="Retenções Iur"/>
    <s v="80.02.01"/>
    <s v="Retenções Iur"/>
    <s v="80.02.01"/>
    <x v="2"/>
    <x v="0"/>
    <x v="2"/>
    <x v="0"/>
    <x v="1"/>
    <x v="2"/>
    <x v="1"/>
    <x v="0"/>
    <x v="8"/>
    <s v="2023-10-26"/>
    <x v="3"/>
    <n v="6411"/>
    <x v="0"/>
    <m/>
    <x v="0"/>
    <m/>
    <x v="2"/>
    <n v="100474696"/>
    <x v="0"/>
    <x v="0"/>
    <s v="Retenções Iur"/>
    <s v="ORI"/>
    <x v="0"/>
    <s v="RIUR"/>
    <x v="0"/>
    <x v="0"/>
    <x v="0"/>
    <x v="0"/>
    <x v="0"/>
    <x v="0"/>
    <x v="0"/>
    <x v="0"/>
    <x v="0"/>
    <x v="0"/>
    <x v="0"/>
    <s v="Retenções Iur"/>
    <x v="0"/>
    <x v="0"/>
    <x v="0"/>
    <x v="0"/>
    <x v="2"/>
    <x v="0"/>
    <x v="0"/>
    <s v="000000"/>
    <x v="0"/>
    <x v="1"/>
    <x v="0"/>
    <x v="0"/>
    <s v="RETENCAO OT"/>
  </r>
  <r>
    <x v="0"/>
    <n v="0"/>
    <n v="0"/>
    <n v="0"/>
    <n v="5157"/>
    <x v="4909"/>
    <x v="0"/>
    <x v="1"/>
    <x v="0"/>
    <s v="80.02.01"/>
    <x v="2"/>
    <x v="2"/>
    <x v="2"/>
    <s v="Retenções Iur"/>
    <s v="80.02.01"/>
    <s v="Retenções Iur"/>
    <s v="80.02.01"/>
    <x v="2"/>
    <x v="0"/>
    <x v="2"/>
    <x v="0"/>
    <x v="1"/>
    <x v="2"/>
    <x v="1"/>
    <x v="0"/>
    <x v="8"/>
    <s v="2023-10-26"/>
    <x v="3"/>
    <n v="5157"/>
    <x v="0"/>
    <m/>
    <x v="0"/>
    <m/>
    <x v="2"/>
    <n v="100474696"/>
    <x v="0"/>
    <x v="0"/>
    <s v="Retenções Iur"/>
    <s v="ORI"/>
    <x v="0"/>
    <s v="RIUR"/>
    <x v="0"/>
    <x v="0"/>
    <x v="0"/>
    <x v="0"/>
    <x v="0"/>
    <x v="0"/>
    <x v="0"/>
    <x v="0"/>
    <x v="0"/>
    <x v="0"/>
    <x v="0"/>
    <s v="Retenções Iur"/>
    <x v="0"/>
    <x v="0"/>
    <x v="0"/>
    <x v="0"/>
    <x v="2"/>
    <x v="0"/>
    <x v="0"/>
    <s v="000000"/>
    <x v="0"/>
    <x v="1"/>
    <x v="0"/>
    <x v="0"/>
    <s v="RETENCAO OT"/>
  </r>
  <r>
    <x v="0"/>
    <n v="0"/>
    <n v="0"/>
    <n v="0"/>
    <n v="800"/>
    <x v="4910"/>
    <x v="0"/>
    <x v="1"/>
    <x v="0"/>
    <s v="80.02.10.20"/>
    <x v="18"/>
    <x v="2"/>
    <x v="2"/>
    <s v="Outros"/>
    <s v="80.02.10"/>
    <s v="Outros"/>
    <s v="80.02.10"/>
    <x v="3"/>
    <x v="0"/>
    <x v="2"/>
    <x v="2"/>
    <x v="1"/>
    <x v="2"/>
    <x v="1"/>
    <x v="0"/>
    <x v="8"/>
    <s v="2023-10-26"/>
    <x v="3"/>
    <n v="800"/>
    <x v="0"/>
    <m/>
    <x v="0"/>
    <m/>
    <x v="21"/>
    <n v="100477977"/>
    <x v="0"/>
    <x v="0"/>
    <s v="Retenções CVMovel"/>
    <s v="ORI"/>
    <x v="0"/>
    <s v="RT"/>
    <x v="0"/>
    <x v="0"/>
    <x v="0"/>
    <x v="0"/>
    <x v="0"/>
    <x v="0"/>
    <x v="0"/>
    <x v="0"/>
    <x v="0"/>
    <x v="0"/>
    <x v="0"/>
    <s v="Retenções CVMovel"/>
    <x v="0"/>
    <x v="0"/>
    <x v="0"/>
    <x v="0"/>
    <x v="2"/>
    <x v="0"/>
    <x v="0"/>
    <s v="000000"/>
    <x v="0"/>
    <x v="1"/>
    <x v="0"/>
    <x v="0"/>
    <s v="RETENCAO OT"/>
  </r>
  <r>
    <x v="0"/>
    <n v="0"/>
    <n v="0"/>
    <n v="0"/>
    <n v="4405"/>
    <x v="4911"/>
    <x v="0"/>
    <x v="1"/>
    <x v="0"/>
    <s v="80.02.01"/>
    <x v="2"/>
    <x v="2"/>
    <x v="2"/>
    <s v="Retenções Iur"/>
    <s v="80.02.01"/>
    <s v="Retenções Iur"/>
    <s v="80.02.01"/>
    <x v="2"/>
    <x v="0"/>
    <x v="2"/>
    <x v="0"/>
    <x v="1"/>
    <x v="2"/>
    <x v="1"/>
    <x v="0"/>
    <x v="8"/>
    <s v="2023-10-26"/>
    <x v="3"/>
    <n v="4405"/>
    <x v="0"/>
    <m/>
    <x v="0"/>
    <m/>
    <x v="2"/>
    <n v="100474696"/>
    <x v="0"/>
    <x v="0"/>
    <s v="Retenções Iur"/>
    <s v="ORI"/>
    <x v="0"/>
    <s v="RIUR"/>
    <x v="0"/>
    <x v="0"/>
    <x v="0"/>
    <x v="0"/>
    <x v="0"/>
    <x v="0"/>
    <x v="0"/>
    <x v="0"/>
    <x v="0"/>
    <x v="0"/>
    <x v="0"/>
    <s v="Retenções Iur"/>
    <x v="0"/>
    <x v="0"/>
    <x v="0"/>
    <x v="0"/>
    <x v="2"/>
    <x v="0"/>
    <x v="0"/>
    <s v="000000"/>
    <x v="0"/>
    <x v="1"/>
    <x v="0"/>
    <x v="0"/>
    <s v="RETENCAO OT"/>
  </r>
  <r>
    <x v="0"/>
    <n v="0"/>
    <n v="0"/>
    <n v="0"/>
    <n v="5446"/>
    <x v="4912"/>
    <x v="0"/>
    <x v="1"/>
    <x v="0"/>
    <s v="80.02.10.01"/>
    <x v="6"/>
    <x v="2"/>
    <x v="2"/>
    <s v="Outros"/>
    <s v="80.02.10"/>
    <s v="Outros"/>
    <s v="80.02.10"/>
    <x v="12"/>
    <x v="0"/>
    <x v="2"/>
    <x v="0"/>
    <x v="1"/>
    <x v="2"/>
    <x v="1"/>
    <x v="0"/>
    <x v="8"/>
    <s v="2023-10-26"/>
    <x v="3"/>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7994"/>
    <x v="4913"/>
    <x v="0"/>
    <x v="1"/>
    <x v="0"/>
    <s v="80.02.01"/>
    <x v="2"/>
    <x v="2"/>
    <x v="2"/>
    <s v="Retenções Iur"/>
    <s v="80.02.01"/>
    <s v="Retenções Iur"/>
    <s v="80.02.01"/>
    <x v="2"/>
    <x v="0"/>
    <x v="2"/>
    <x v="0"/>
    <x v="1"/>
    <x v="2"/>
    <x v="1"/>
    <x v="0"/>
    <x v="8"/>
    <s v="2023-10-26"/>
    <x v="3"/>
    <n v="7994"/>
    <x v="0"/>
    <m/>
    <x v="0"/>
    <m/>
    <x v="2"/>
    <n v="100474696"/>
    <x v="0"/>
    <x v="0"/>
    <s v="Retenções Iur"/>
    <s v="ORI"/>
    <x v="0"/>
    <s v="RIUR"/>
    <x v="0"/>
    <x v="0"/>
    <x v="0"/>
    <x v="0"/>
    <x v="0"/>
    <x v="0"/>
    <x v="0"/>
    <x v="0"/>
    <x v="0"/>
    <x v="0"/>
    <x v="0"/>
    <s v="Retenções Iur"/>
    <x v="0"/>
    <x v="0"/>
    <x v="0"/>
    <x v="0"/>
    <x v="2"/>
    <x v="0"/>
    <x v="0"/>
    <s v="000000"/>
    <x v="0"/>
    <x v="1"/>
    <x v="0"/>
    <x v="0"/>
    <s v="RETENCAO OT"/>
  </r>
  <r>
    <x v="0"/>
    <n v="0"/>
    <n v="0"/>
    <n v="0"/>
    <n v="8233"/>
    <x v="4914"/>
    <x v="0"/>
    <x v="1"/>
    <x v="0"/>
    <s v="80.02.10.21"/>
    <x v="60"/>
    <x v="2"/>
    <x v="2"/>
    <s v="Outros"/>
    <s v="80.02.10"/>
    <s v="Outros"/>
    <s v="80.02.10"/>
    <x v="73"/>
    <x v="0"/>
    <x v="2"/>
    <x v="0"/>
    <x v="1"/>
    <x v="2"/>
    <x v="1"/>
    <x v="0"/>
    <x v="8"/>
    <s v="2023-10-26"/>
    <x v="3"/>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9000"/>
    <x v="4915"/>
    <x v="0"/>
    <x v="1"/>
    <x v="0"/>
    <s v="80.02.10.03"/>
    <x v="40"/>
    <x v="2"/>
    <x v="2"/>
    <s v="Outros"/>
    <s v="80.02.10"/>
    <s v="Outros"/>
    <s v="80.02.10"/>
    <x v="58"/>
    <x v="0"/>
    <x v="2"/>
    <x v="0"/>
    <x v="1"/>
    <x v="2"/>
    <x v="1"/>
    <x v="0"/>
    <x v="8"/>
    <s v="2023-10-26"/>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3126"/>
    <x v="4916"/>
    <x v="0"/>
    <x v="1"/>
    <x v="0"/>
    <s v="80.02.10.01"/>
    <x v="6"/>
    <x v="2"/>
    <x v="2"/>
    <s v="Outros"/>
    <s v="80.02.10"/>
    <s v="Outros"/>
    <s v="80.02.10"/>
    <x v="12"/>
    <x v="0"/>
    <x v="2"/>
    <x v="0"/>
    <x v="1"/>
    <x v="2"/>
    <x v="1"/>
    <x v="0"/>
    <x v="8"/>
    <s v="2023-10-26"/>
    <x v="3"/>
    <n v="931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391"/>
    <x v="4917"/>
    <x v="0"/>
    <x v="1"/>
    <x v="0"/>
    <s v="80.02.10.02"/>
    <x v="7"/>
    <x v="2"/>
    <x v="2"/>
    <s v="Outros"/>
    <s v="80.02.10"/>
    <s v="Outros"/>
    <s v="80.02.10"/>
    <x v="13"/>
    <x v="0"/>
    <x v="2"/>
    <x v="0"/>
    <x v="1"/>
    <x v="2"/>
    <x v="1"/>
    <x v="0"/>
    <x v="8"/>
    <s v="2023-10-26"/>
    <x v="3"/>
    <n v="2391"/>
    <x v="0"/>
    <m/>
    <x v="0"/>
    <m/>
    <x v="7"/>
    <n v="100474707"/>
    <x v="0"/>
    <x v="0"/>
    <s v="Retençoes STAPS"/>
    <s v="ORI"/>
    <x v="0"/>
    <s v="RSND"/>
    <x v="0"/>
    <x v="0"/>
    <x v="0"/>
    <x v="0"/>
    <x v="0"/>
    <x v="0"/>
    <x v="0"/>
    <x v="0"/>
    <x v="0"/>
    <x v="0"/>
    <x v="0"/>
    <s v="Retençoes STAPS"/>
    <x v="0"/>
    <x v="0"/>
    <x v="0"/>
    <x v="0"/>
    <x v="2"/>
    <x v="0"/>
    <x v="0"/>
    <s v="000000"/>
    <x v="0"/>
    <x v="1"/>
    <x v="0"/>
    <x v="0"/>
    <s v="RETENCAO OT"/>
  </r>
  <r>
    <x v="0"/>
    <n v="0"/>
    <n v="0"/>
    <n v="0"/>
    <n v="196"/>
    <x v="4918"/>
    <x v="0"/>
    <x v="1"/>
    <x v="0"/>
    <s v="80.02.10.23"/>
    <x v="37"/>
    <x v="2"/>
    <x v="2"/>
    <s v="Outros"/>
    <s v="80.02.10"/>
    <s v="Outros"/>
    <s v="80.02.10"/>
    <x v="13"/>
    <x v="0"/>
    <x v="2"/>
    <x v="0"/>
    <x v="1"/>
    <x v="2"/>
    <x v="1"/>
    <x v="0"/>
    <x v="8"/>
    <s v="2023-10-26"/>
    <x v="3"/>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785"/>
    <x v="4919"/>
    <x v="0"/>
    <x v="1"/>
    <x v="0"/>
    <s v="80.02.10.24"/>
    <x v="38"/>
    <x v="2"/>
    <x v="2"/>
    <s v="Outros"/>
    <s v="80.02.10"/>
    <s v="Outros"/>
    <s v="80.02.10"/>
    <x v="13"/>
    <x v="0"/>
    <x v="2"/>
    <x v="0"/>
    <x v="1"/>
    <x v="2"/>
    <x v="1"/>
    <x v="0"/>
    <x v="8"/>
    <s v="2023-10-26"/>
    <x v="3"/>
    <n v="1785"/>
    <x v="0"/>
    <m/>
    <x v="0"/>
    <m/>
    <x v="51"/>
    <n v="100478987"/>
    <x v="0"/>
    <x v="0"/>
    <s v="Retenções SIACSA"/>
    <s v="ORI"/>
    <x v="0"/>
    <s v="SIACSA"/>
    <x v="0"/>
    <x v="0"/>
    <x v="0"/>
    <x v="0"/>
    <x v="0"/>
    <x v="0"/>
    <x v="0"/>
    <x v="0"/>
    <x v="0"/>
    <x v="0"/>
    <x v="0"/>
    <s v="Retenções SIACSA"/>
    <x v="0"/>
    <x v="0"/>
    <x v="0"/>
    <x v="0"/>
    <x v="2"/>
    <x v="0"/>
    <x v="0"/>
    <s v="000000"/>
    <x v="0"/>
    <x v="1"/>
    <x v="0"/>
    <x v="0"/>
    <s v="RETENCAO OT"/>
  </r>
  <r>
    <x v="0"/>
    <n v="0"/>
    <n v="0"/>
    <n v="0"/>
    <n v="10039"/>
    <x v="4920"/>
    <x v="0"/>
    <x v="1"/>
    <x v="0"/>
    <s v="80.02.10.26"/>
    <x v="3"/>
    <x v="2"/>
    <x v="2"/>
    <s v="Outros"/>
    <s v="80.02.10"/>
    <s v="Outros"/>
    <s v="80.02.10"/>
    <x v="3"/>
    <x v="0"/>
    <x v="2"/>
    <x v="2"/>
    <x v="1"/>
    <x v="2"/>
    <x v="1"/>
    <x v="0"/>
    <x v="8"/>
    <s v="2023-10-26"/>
    <x v="3"/>
    <n v="10039"/>
    <x v="0"/>
    <m/>
    <x v="0"/>
    <m/>
    <x v="3"/>
    <n v="100479277"/>
    <x v="0"/>
    <x v="0"/>
    <s v="Retenção Sansung"/>
    <s v="ORI"/>
    <x v="0"/>
    <s v="RS"/>
    <x v="0"/>
    <x v="0"/>
    <x v="0"/>
    <x v="0"/>
    <x v="0"/>
    <x v="0"/>
    <x v="0"/>
    <x v="0"/>
    <x v="0"/>
    <x v="0"/>
    <x v="0"/>
    <s v="Retenção Sansung"/>
    <x v="0"/>
    <x v="0"/>
    <x v="0"/>
    <x v="0"/>
    <x v="2"/>
    <x v="0"/>
    <x v="0"/>
    <s v="000000"/>
    <x v="0"/>
    <x v="1"/>
    <x v="0"/>
    <x v="0"/>
    <s v="RETENCAO OT"/>
  </r>
  <r>
    <x v="2"/>
    <n v="0"/>
    <n v="0"/>
    <n v="0"/>
    <n v="67776"/>
    <x v="4921"/>
    <x v="0"/>
    <x v="0"/>
    <x v="0"/>
    <s v="01.27.06.80"/>
    <x v="15"/>
    <x v="4"/>
    <x v="5"/>
    <s v="Requalificação Urbana e habitação"/>
    <s v="01.27.06"/>
    <s v="Requalificação Urbana e habitação"/>
    <s v="01.27.06"/>
    <x v="18"/>
    <x v="0"/>
    <x v="0"/>
    <x v="0"/>
    <x v="0"/>
    <x v="1"/>
    <x v="2"/>
    <x v="0"/>
    <x v="9"/>
    <s v="2023-11-14"/>
    <x v="3"/>
    <n v="67776"/>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iveis, destinados as viaturas afetas as obras de requalificação urbana de Veneza, confrome anexo. "/>
  </r>
  <r>
    <x v="0"/>
    <n v="0"/>
    <n v="0"/>
    <n v="0"/>
    <n v="3000"/>
    <x v="4922"/>
    <x v="0"/>
    <x v="0"/>
    <x v="0"/>
    <s v="03.16.15"/>
    <x v="0"/>
    <x v="0"/>
    <x v="0"/>
    <s v="Direção Financeira"/>
    <s v="03.16.15"/>
    <s v="Direção Financeira"/>
    <s v="03.16.15"/>
    <x v="19"/>
    <x v="0"/>
    <x v="0"/>
    <x v="7"/>
    <x v="0"/>
    <x v="0"/>
    <x v="0"/>
    <x v="0"/>
    <x v="9"/>
    <s v="2023-11-24"/>
    <x v="3"/>
    <n v="3000"/>
    <x v="0"/>
    <m/>
    <x v="0"/>
    <m/>
    <x v="20"/>
    <n v="100450891"/>
    <x v="0"/>
    <x v="0"/>
    <s v="Direção Financeira"/>
    <s v="ORI"/>
    <x v="0"/>
    <m/>
    <x v="0"/>
    <x v="0"/>
    <x v="0"/>
    <x v="0"/>
    <x v="0"/>
    <x v="0"/>
    <x v="0"/>
    <x v="0"/>
    <x v="0"/>
    <x v="0"/>
    <x v="0"/>
    <s v="Direção Financeira"/>
    <x v="0"/>
    <x v="0"/>
    <x v="0"/>
    <x v="0"/>
    <x v="0"/>
    <x v="0"/>
    <x v="0"/>
    <s v="000000"/>
    <x v="0"/>
    <x v="0"/>
    <x v="0"/>
    <x v="0"/>
    <s v="Ajuda de custo a favor do senhor José Anildo Nunes Furtado pela sua deslocação em missão de serviço a cidade da Praia nos dia 10 e Cidade São Domingos no dia 09 de Novembro de 2023, conforme justificativo em anexo. "/>
  </r>
  <r>
    <x v="0"/>
    <n v="0"/>
    <n v="0"/>
    <n v="0"/>
    <n v="9070"/>
    <x v="4923"/>
    <x v="0"/>
    <x v="0"/>
    <x v="0"/>
    <s v="03.16.15"/>
    <x v="0"/>
    <x v="0"/>
    <x v="0"/>
    <s v="Direção Financeira"/>
    <s v="03.16.15"/>
    <s v="Direção Financeira"/>
    <s v="03.16.15"/>
    <x v="72"/>
    <x v="0"/>
    <x v="5"/>
    <x v="18"/>
    <x v="0"/>
    <x v="0"/>
    <x v="0"/>
    <x v="0"/>
    <x v="10"/>
    <s v="2023-12-05"/>
    <x v="3"/>
    <n v="9070"/>
    <x v="0"/>
    <m/>
    <x v="0"/>
    <m/>
    <x v="517"/>
    <n v="100479558"/>
    <x v="0"/>
    <x v="0"/>
    <s v="Direção Financeira"/>
    <s v="ORI"/>
    <x v="0"/>
    <m/>
    <x v="0"/>
    <x v="0"/>
    <x v="0"/>
    <x v="0"/>
    <x v="0"/>
    <x v="0"/>
    <x v="0"/>
    <x v="0"/>
    <x v="0"/>
    <x v="0"/>
    <x v="0"/>
    <s v="Direção Financeira"/>
    <x v="0"/>
    <x v="0"/>
    <x v="0"/>
    <x v="0"/>
    <x v="0"/>
    <x v="0"/>
    <x v="0"/>
    <s v="000000"/>
    <x v="0"/>
    <x v="0"/>
    <x v="0"/>
    <x v="0"/>
    <s v="Restituição a favor do Sr. Nilton Cesar de Pina, referente cobrança de rendimento municipais Licença Comercial, Emissão de Alvara, conforme anexo."/>
  </r>
  <r>
    <x v="2"/>
    <n v="0"/>
    <n v="0"/>
    <n v="0"/>
    <n v="72000"/>
    <x v="4924"/>
    <x v="0"/>
    <x v="0"/>
    <x v="0"/>
    <s v="01.25.02.23"/>
    <x v="12"/>
    <x v="1"/>
    <x v="1"/>
    <s v="desporto"/>
    <s v="01.25.02"/>
    <s v="desporto"/>
    <s v="01.25.02"/>
    <x v="18"/>
    <x v="0"/>
    <x v="0"/>
    <x v="0"/>
    <x v="0"/>
    <x v="1"/>
    <x v="2"/>
    <x v="0"/>
    <x v="10"/>
    <s v="2023-12-08"/>
    <x v="3"/>
    <n v="72000"/>
    <x v="0"/>
    <m/>
    <x v="0"/>
    <m/>
    <x v="518"/>
    <n v="10047956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Zilena Gomes Pereira, referente ao almoço servido aos atletas da Associação desportiva Esperança e Paz, Conforme anexo."/>
  </r>
  <r>
    <x v="0"/>
    <n v="0"/>
    <n v="0"/>
    <n v="0"/>
    <n v="30000"/>
    <x v="4925"/>
    <x v="0"/>
    <x v="0"/>
    <x v="0"/>
    <s v="01.25.03.12"/>
    <x v="16"/>
    <x v="1"/>
    <x v="1"/>
    <s v="Emprego e Formação profissional"/>
    <s v="01.25.03"/>
    <s v="Emprego e Formação profissional"/>
    <s v="01.25.03"/>
    <x v="21"/>
    <x v="0"/>
    <x v="5"/>
    <x v="8"/>
    <x v="0"/>
    <x v="1"/>
    <x v="0"/>
    <x v="0"/>
    <x v="10"/>
    <s v="2023-12-13"/>
    <x v="3"/>
    <n v="30000"/>
    <x v="0"/>
    <m/>
    <x v="0"/>
    <m/>
    <x v="519"/>
    <n v="100291966"/>
    <x v="0"/>
    <x v="0"/>
    <s v="Estágios Profissionais e Promoção de Emprego"/>
    <s v="ORI"/>
    <x v="0"/>
    <m/>
    <x v="0"/>
    <x v="0"/>
    <x v="0"/>
    <x v="0"/>
    <x v="0"/>
    <x v="0"/>
    <x v="0"/>
    <x v="0"/>
    <x v="0"/>
    <x v="0"/>
    <x v="0"/>
    <s v="Estágios Profissionais e Promoção de Emprego"/>
    <x v="0"/>
    <x v="0"/>
    <x v="0"/>
    <x v="0"/>
    <x v="1"/>
    <x v="0"/>
    <x v="0"/>
    <s v="000000"/>
    <x v="0"/>
    <x v="0"/>
    <x v="0"/>
    <x v="0"/>
    <s v="Apoio a favor da Sra. Maxima Tavares Gomes, referente a um ajuda na pecuária, confrome anexo.  "/>
  </r>
  <r>
    <x v="0"/>
    <n v="0"/>
    <n v="0"/>
    <n v="0"/>
    <n v="405076"/>
    <x v="4926"/>
    <x v="0"/>
    <x v="0"/>
    <x v="0"/>
    <s v="01.27.04.10"/>
    <x v="13"/>
    <x v="4"/>
    <x v="5"/>
    <s v="Infra-Estruturas e Transportes"/>
    <s v="01.27.04"/>
    <s v="Infra-Estruturas e Transportes"/>
    <s v="01.27.04"/>
    <x v="21"/>
    <x v="0"/>
    <x v="5"/>
    <x v="8"/>
    <x v="0"/>
    <x v="1"/>
    <x v="0"/>
    <x v="0"/>
    <x v="10"/>
    <s v="2023-12-19"/>
    <x v="3"/>
    <n v="405076"/>
    <x v="0"/>
    <m/>
    <x v="0"/>
    <m/>
    <x v="8"/>
    <n v="100474914"/>
    <x v="0"/>
    <x v="0"/>
    <s v="Plano de Mitigação as secas e maus anos agrícolas"/>
    <s v="ORI"/>
    <x v="0"/>
    <m/>
    <x v="0"/>
    <x v="0"/>
    <x v="0"/>
    <x v="0"/>
    <x v="0"/>
    <x v="0"/>
    <x v="0"/>
    <x v="0"/>
    <x v="0"/>
    <x v="0"/>
    <x v="0"/>
    <s v="Plano de Mitigação as secas e maus anos agrícolas"/>
    <x v="0"/>
    <x v="0"/>
    <x v="0"/>
    <x v="0"/>
    <x v="1"/>
    <x v="0"/>
    <x v="0"/>
    <s v="099999"/>
    <x v="0"/>
    <x v="0"/>
    <x v="0"/>
    <x v="0"/>
    <s v="Pagamento aos trabalhadores, realizado no âmbito de plano mitigação as secas e maus anos agrícolas, durante mês de dezembro de 2023, conforme proposta em anexo. "/>
  </r>
  <r>
    <x v="2"/>
    <n v="0"/>
    <n v="0"/>
    <n v="0"/>
    <n v="150000"/>
    <x v="4927"/>
    <x v="0"/>
    <x v="0"/>
    <x v="0"/>
    <s v="01.28.01.08"/>
    <x v="43"/>
    <x v="6"/>
    <x v="7"/>
    <s v="Habitação Social"/>
    <s v="01.28.01"/>
    <s v="Habitação Social"/>
    <s v="01.28.01"/>
    <x v="18"/>
    <x v="0"/>
    <x v="0"/>
    <x v="0"/>
    <x v="0"/>
    <x v="1"/>
    <x v="2"/>
    <x v="0"/>
    <x v="0"/>
    <s v="2023-01-17"/>
    <x v="0"/>
    <n v="150000"/>
    <x v="0"/>
    <m/>
    <x v="0"/>
    <m/>
    <x v="38"/>
    <n v="100478224"/>
    <x v="0"/>
    <x v="0"/>
    <s v="Habitações Sociais"/>
    <s v="ORI"/>
    <x v="0"/>
    <s v="HS"/>
    <x v="0"/>
    <x v="0"/>
    <x v="0"/>
    <x v="0"/>
    <x v="0"/>
    <x v="0"/>
    <x v="0"/>
    <x v="0"/>
    <x v="0"/>
    <x v="0"/>
    <x v="0"/>
    <s v="Habitações Sociais"/>
    <x v="0"/>
    <x v="0"/>
    <x v="0"/>
    <x v="0"/>
    <x v="1"/>
    <x v="0"/>
    <x v="0"/>
    <s v="000000"/>
    <x v="0"/>
    <x v="0"/>
    <x v="0"/>
    <x v="0"/>
    <s v="Pagamento á Empresa Construção Hugnes Lda, para a construção da moradia do Sr.Benvinda Vaz Cabral, residente em Pilão Cão, conforme proposta em anexo."/>
  </r>
  <r>
    <x v="0"/>
    <n v="0"/>
    <n v="0"/>
    <n v="0"/>
    <n v="836"/>
    <x v="4928"/>
    <x v="0"/>
    <x v="0"/>
    <x v="0"/>
    <s v="01.25.05.09"/>
    <x v="1"/>
    <x v="1"/>
    <x v="1"/>
    <s v="Saúde"/>
    <s v="01.25.05"/>
    <s v="Saúde"/>
    <s v="01.25.05"/>
    <x v="1"/>
    <x v="0"/>
    <x v="1"/>
    <x v="1"/>
    <x v="0"/>
    <x v="1"/>
    <x v="0"/>
    <x v="0"/>
    <x v="1"/>
    <s v="2023-02-06"/>
    <x v="0"/>
    <n v="836"/>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para aquisição de medicamento referente ao apoio a favor da Srª. Isandra Tavares Correia, conforme anexo."/>
  </r>
  <r>
    <x v="0"/>
    <n v="0"/>
    <n v="0"/>
    <n v="0"/>
    <n v="2300"/>
    <x v="492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493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970"/>
    <x v="4931"/>
    <x v="0"/>
    <x v="1"/>
    <x v="0"/>
    <s v="03.03.10"/>
    <x v="4"/>
    <x v="0"/>
    <x v="3"/>
    <s v="Receitas Da Câmara"/>
    <s v="03.03.10"/>
    <s v="Receitas Da Câmara"/>
    <s v="03.03.10"/>
    <x v="28"/>
    <x v="0"/>
    <x v="3"/>
    <x v="3"/>
    <x v="0"/>
    <x v="0"/>
    <x v="1"/>
    <x v="0"/>
    <x v="2"/>
    <s v="2023-03-23"/>
    <x v="0"/>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4932"/>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Maria Conceição Martins, pela prestação de serviço, na limpeza urbana, referente ao mês de fevereiro 2023, conforme contrato em anexo.   "/>
  </r>
  <r>
    <x v="0"/>
    <n v="0"/>
    <n v="0"/>
    <n v="0"/>
    <n v="13030"/>
    <x v="4932"/>
    <x v="0"/>
    <x v="0"/>
    <x v="0"/>
    <s v="01.27.02.11"/>
    <x v="21"/>
    <x v="4"/>
    <x v="5"/>
    <s v="Saneamento básico"/>
    <s v="01.27.02"/>
    <s v="Saneamento básico"/>
    <s v="01.27.02"/>
    <x v="21"/>
    <x v="0"/>
    <x v="5"/>
    <x v="8"/>
    <x v="0"/>
    <x v="1"/>
    <x v="0"/>
    <x v="0"/>
    <x v="1"/>
    <s v="2023-02-23"/>
    <x v="0"/>
    <n v="13030"/>
    <x v="0"/>
    <m/>
    <x v="0"/>
    <m/>
    <x v="520"/>
    <n v="100478908"/>
    <x v="0"/>
    <x v="0"/>
    <s v="Reforço do saneamento básico"/>
    <s v="ORI"/>
    <x v="0"/>
    <m/>
    <x v="0"/>
    <x v="0"/>
    <x v="0"/>
    <x v="0"/>
    <x v="0"/>
    <x v="0"/>
    <x v="0"/>
    <x v="0"/>
    <x v="0"/>
    <x v="0"/>
    <x v="0"/>
    <s v="Reforço do saneamento básico"/>
    <x v="0"/>
    <x v="0"/>
    <x v="0"/>
    <x v="0"/>
    <x v="1"/>
    <x v="0"/>
    <x v="0"/>
    <s v="000000"/>
    <x v="0"/>
    <x v="0"/>
    <x v="0"/>
    <x v="0"/>
    <s v="Pagamento a favor da Srª. Maria Conceição Martins, pela prestação de serviço, na limpeza urbana, referente ao mês de fevereiro 2023, conforme contrato em anexo.   "/>
  </r>
  <r>
    <x v="2"/>
    <n v="0"/>
    <n v="0"/>
    <n v="0"/>
    <n v="5738"/>
    <x v="4933"/>
    <x v="0"/>
    <x v="0"/>
    <x v="0"/>
    <s v="03.16.15"/>
    <x v="0"/>
    <x v="0"/>
    <x v="0"/>
    <s v="Direção Financeira"/>
    <s v="03.16.15"/>
    <s v="Direção Financeira"/>
    <s v="03.16.15"/>
    <x v="47"/>
    <x v="0"/>
    <x v="0"/>
    <x v="0"/>
    <x v="0"/>
    <x v="0"/>
    <x v="2"/>
    <x v="0"/>
    <x v="1"/>
    <s v="2023-02-27"/>
    <x v="0"/>
    <n v="5738"/>
    <x v="0"/>
    <m/>
    <x v="0"/>
    <m/>
    <x v="212"/>
    <n v="100475937"/>
    <x v="0"/>
    <x v="0"/>
    <s v="Direção Financeira"/>
    <s v="ORI"/>
    <x v="0"/>
    <m/>
    <x v="0"/>
    <x v="0"/>
    <x v="0"/>
    <x v="0"/>
    <x v="0"/>
    <x v="0"/>
    <x v="0"/>
    <x v="0"/>
    <x v="0"/>
    <x v="0"/>
    <x v="0"/>
    <s v="Direção Financeira"/>
    <x v="0"/>
    <x v="0"/>
    <x v="0"/>
    <x v="0"/>
    <x v="0"/>
    <x v="0"/>
    <x v="0"/>
    <s v="000000"/>
    <x v="0"/>
    <x v="0"/>
    <x v="0"/>
    <x v="0"/>
    <s v="Despesa realizada a favor do funcionário Felisberto Furtado Mendonça, proveniente de mais uma parte de retroativa implementação do PCCS, referente ao mês de janeiro de 2012 á outubro de 2014, conforme documento em anexo."/>
  </r>
  <r>
    <x v="1"/>
    <n v="0"/>
    <n v="0"/>
    <n v="0"/>
    <n v="33600"/>
    <x v="4934"/>
    <x v="0"/>
    <x v="0"/>
    <x v="0"/>
    <s v="80.02.10.03"/>
    <x v="40"/>
    <x v="2"/>
    <x v="2"/>
    <s v="Outros"/>
    <s v="80.02.10"/>
    <s v="Outros"/>
    <s v="80.02.10"/>
    <x v="64"/>
    <x v="0"/>
    <x v="4"/>
    <x v="6"/>
    <x v="1"/>
    <x v="2"/>
    <x v="0"/>
    <x v="0"/>
    <x v="1"/>
    <s v="2023-02-27"/>
    <x v="0"/>
    <n v="33600"/>
    <x v="0"/>
    <m/>
    <x v="0"/>
    <m/>
    <x v="8"/>
    <n v="100474914"/>
    <x v="0"/>
    <x v="0"/>
    <s v="Retençoes Pensao Alimenticia"/>
    <s v="ORI"/>
    <x v="0"/>
    <s v="RPA"/>
    <x v="0"/>
    <x v="0"/>
    <x v="0"/>
    <x v="0"/>
    <x v="0"/>
    <x v="0"/>
    <x v="0"/>
    <x v="0"/>
    <x v="0"/>
    <x v="0"/>
    <x v="0"/>
    <s v="Retençoes Pensao Alimenticia"/>
    <x v="0"/>
    <x v="0"/>
    <x v="0"/>
    <x v="0"/>
    <x v="2"/>
    <x v="0"/>
    <x v="0"/>
    <s v="000000"/>
    <x v="0"/>
    <x v="1"/>
    <x v="0"/>
    <x v="0"/>
    <s v="Pagamento pensão alimenticia, referente a fevereiro 2023, conforme anexo"/>
  </r>
  <r>
    <x v="1"/>
    <n v="0"/>
    <n v="0"/>
    <n v="0"/>
    <n v="5000"/>
    <x v="4935"/>
    <x v="0"/>
    <x v="0"/>
    <x v="0"/>
    <s v="80.02.10.03"/>
    <x v="40"/>
    <x v="2"/>
    <x v="2"/>
    <s v="Outros"/>
    <s v="80.02.10"/>
    <s v="Outros"/>
    <s v="80.02.10"/>
    <x v="64"/>
    <x v="0"/>
    <x v="4"/>
    <x v="6"/>
    <x v="1"/>
    <x v="2"/>
    <x v="0"/>
    <x v="0"/>
    <x v="1"/>
    <s v="2023-02-27"/>
    <x v="0"/>
    <n v="5000"/>
    <x v="0"/>
    <m/>
    <x v="0"/>
    <m/>
    <x v="8"/>
    <n v="100474914"/>
    <x v="0"/>
    <x v="0"/>
    <s v="Retençoes Pensao Alimenticia"/>
    <s v="ORI"/>
    <x v="0"/>
    <s v="RPA"/>
    <x v="0"/>
    <x v="0"/>
    <x v="0"/>
    <x v="0"/>
    <x v="0"/>
    <x v="0"/>
    <x v="0"/>
    <x v="0"/>
    <x v="0"/>
    <x v="0"/>
    <x v="0"/>
    <s v="Retençoes Pensao Alimenticia"/>
    <x v="0"/>
    <x v="0"/>
    <x v="0"/>
    <x v="0"/>
    <x v="2"/>
    <x v="0"/>
    <x v="0"/>
    <s v="000000"/>
    <x v="0"/>
    <x v="1"/>
    <x v="0"/>
    <x v="0"/>
    <s v="Pagamento pensão alimenticia, referente a fevereiro 2023, conforme anexo "/>
  </r>
  <r>
    <x v="0"/>
    <n v="0"/>
    <n v="0"/>
    <n v="0"/>
    <n v="4995"/>
    <x v="4936"/>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2146"/>
    <x v="4937"/>
    <x v="0"/>
    <x v="1"/>
    <x v="0"/>
    <s v="80.02.01"/>
    <x v="2"/>
    <x v="2"/>
    <x v="2"/>
    <s v="Retenções Iur"/>
    <s v="80.02.01"/>
    <s v="Retenções Iur"/>
    <s v="80.02.01"/>
    <x v="2"/>
    <x v="0"/>
    <x v="2"/>
    <x v="0"/>
    <x v="1"/>
    <x v="2"/>
    <x v="1"/>
    <x v="0"/>
    <x v="1"/>
    <s v="2023-02-23"/>
    <x v="0"/>
    <n v="2146"/>
    <x v="0"/>
    <m/>
    <x v="0"/>
    <m/>
    <x v="2"/>
    <n v="100474696"/>
    <x v="0"/>
    <x v="0"/>
    <s v="Retenções Iur"/>
    <s v="ORI"/>
    <x v="0"/>
    <s v="RIUR"/>
    <x v="0"/>
    <x v="0"/>
    <x v="0"/>
    <x v="0"/>
    <x v="0"/>
    <x v="0"/>
    <x v="0"/>
    <x v="0"/>
    <x v="0"/>
    <x v="0"/>
    <x v="0"/>
    <s v="Retenções Iur"/>
    <x v="0"/>
    <x v="0"/>
    <x v="0"/>
    <x v="0"/>
    <x v="2"/>
    <x v="0"/>
    <x v="0"/>
    <s v="000000"/>
    <x v="0"/>
    <x v="1"/>
    <x v="0"/>
    <x v="0"/>
    <s v="RETENCAO OT"/>
  </r>
  <r>
    <x v="0"/>
    <n v="0"/>
    <n v="0"/>
    <n v="0"/>
    <n v="1633"/>
    <x v="4938"/>
    <x v="0"/>
    <x v="1"/>
    <x v="0"/>
    <s v="80.02.10.26"/>
    <x v="3"/>
    <x v="2"/>
    <x v="2"/>
    <s v="Outros"/>
    <s v="80.02.10"/>
    <s v="Outros"/>
    <s v="80.02.10"/>
    <x v="3"/>
    <x v="0"/>
    <x v="2"/>
    <x v="2"/>
    <x v="1"/>
    <x v="2"/>
    <x v="1"/>
    <x v="0"/>
    <x v="1"/>
    <s v="2023-02-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2300"/>
    <x v="493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283"/>
    <x v="4940"/>
    <x v="0"/>
    <x v="1"/>
    <x v="0"/>
    <s v="80.02.10.26"/>
    <x v="3"/>
    <x v="2"/>
    <x v="2"/>
    <s v="Outros"/>
    <s v="80.02.10"/>
    <s v="Outros"/>
    <s v="80.02.10"/>
    <x v="3"/>
    <x v="0"/>
    <x v="2"/>
    <x v="2"/>
    <x v="1"/>
    <x v="2"/>
    <x v="1"/>
    <x v="0"/>
    <x v="1"/>
    <s v="2023-02-23"/>
    <x v="0"/>
    <n v="2283"/>
    <x v="0"/>
    <m/>
    <x v="0"/>
    <m/>
    <x v="3"/>
    <n v="100479277"/>
    <x v="0"/>
    <x v="0"/>
    <s v="Retenção Sansung"/>
    <s v="ORI"/>
    <x v="0"/>
    <s v="RS"/>
    <x v="0"/>
    <x v="0"/>
    <x v="0"/>
    <x v="0"/>
    <x v="0"/>
    <x v="0"/>
    <x v="0"/>
    <x v="0"/>
    <x v="0"/>
    <x v="0"/>
    <x v="0"/>
    <s v="Retenção Sansung"/>
    <x v="0"/>
    <x v="0"/>
    <x v="0"/>
    <x v="0"/>
    <x v="2"/>
    <x v="0"/>
    <x v="0"/>
    <s v="000000"/>
    <x v="0"/>
    <x v="1"/>
    <x v="0"/>
    <x v="0"/>
    <s v="RETENCAO OT"/>
  </r>
  <r>
    <x v="0"/>
    <n v="0"/>
    <n v="0"/>
    <n v="0"/>
    <n v="57801"/>
    <x v="4941"/>
    <x v="0"/>
    <x v="0"/>
    <x v="0"/>
    <s v="03.16.15"/>
    <x v="0"/>
    <x v="0"/>
    <x v="0"/>
    <s v="Direção Financeira"/>
    <s v="03.16.15"/>
    <s v="Direção Financeira"/>
    <s v="03.16.15"/>
    <x v="72"/>
    <x v="0"/>
    <x v="5"/>
    <x v="18"/>
    <x v="0"/>
    <x v="0"/>
    <x v="0"/>
    <x v="0"/>
    <x v="1"/>
    <s v="2023-02-27"/>
    <x v="0"/>
    <n v="57801"/>
    <x v="0"/>
    <m/>
    <x v="0"/>
    <m/>
    <x v="8"/>
    <n v="100474914"/>
    <x v="0"/>
    <x v="0"/>
    <s v="Direção Financeira"/>
    <s v="ORI"/>
    <x v="0"/>
    <m/>
    <x v="0"/>
    <x v="0"/>
    <x v="0"/>
    <x v="0"/>
    <x v="0"/>
    <x v="0"/>
    <x v="0"/>
    <x v="0"/>
    <x v="0"/>
    <x v="0"/>
    <x v="0"/>
    <s v="Direção Financeira"/>
    <x v="0"/>
    <x v="0"/>
    <x v="0"/>
    <x v="0"/>
    <x v="0"/>
    <x v="0"/>
    <x v="0"/>
    <s v="099999"/>
    <x v="0"/>
    <x v="0"/>
    <x v="0"/>
    <x v="0"/>
    <s v="Restituição a favor ANMCV REENBOLSO 10% FFAT, conforme anexo."/>
  </r>
  <r>
    <x v="0"/>
    <n v="0"/>
    <n v="0"/>
    <n v="0"/>
    <n v="10109"/>
    <x v="4942"/>
    <x v="0"/>
    <x v="1"/>
    <x v="0"/>
    <s v="80.02.01"/>
    <x v="2"/>
    <x v="2"/>
    <x v="2"/>
    <s v="Retenções Iur"/>
    <s v="80.02.01"/>
    <s v="Retenções Iur"/>
    <s v="80.02.01"/>
    <x v="2"/>
    <x v="0"/>
    <x v="2"/>
    <x v="0"/>
    <x v="1"/>
    <x v="2"/>
    <x v="1"/>
    <x v="0"/>
    <x v="1"/>
    <s v="2023-02-23"/>
    <x v="0"/>
    <n v="10109"/>
    <x v="0"/>
    <m/>
    <x v="0"/>
    <m/>
    <x v="2"/>
    <n v="100474696"/>
    <x v="0"/>
    <x v="0"/>
    <s v="Retenções Iur"/>
    <s v="ORI"/>
    <x v="0"/>
    <s v="RIUR"/>
    <x v="0"/>
    <x v="0"/>
    <x v="0"/>
    <x v="0"/>
    <x v="0"/>
    <x v="0"/>
    <x v="0"/>
    <x v="0"/>
    <x v="0"/>
    <x v="0"/>
    <x v="0"/>
    <s v="Retenções Iur"/>
    <x v="0"/>
    <x v="0"/>
    <x v="0"/>
    <x v="0"/>
    <x v="2"/>
    <x v="0"/>
    <x v="0"/>
    <s v="000000"/>
    <x v="0"/>
    <x v="1"/>
    <x v="0"/>
    <x v="0"/>
    <s v="RETENCAO OT"/>
  </r>
  <r>
    <x v="0"/>
    <n v="0"/>
    <n v="0"/>
    <n v="0"/>
    <n v="13100"/>
    <x v="4943"/>
    <x v="0"/>
    <x v="1"/>
    <x v="0"/>
    <s v="03.03.10"/>
    <x v="4"/>
    <x v="0"/>
    <x v="3"/>
    <s v="Receitas Da Câmara"/>
    <s v="03.03.10"/>
    <s v="Receitas Da Câmara"/>
    <s v="03.03.10"/>
    <x v="5"/>
    <x v="0"/>
    <x v="0"/>
    <x v="4"/>
    <x v="0"/>
    <x v="0"/>
    <x v="1"/>
    <x v="0"/>
    <x v="2"/>
    <s v="2023-03-23"/>
    <x v="0"/>
    <n v="13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944"/>
    <x v="0"/>
    <x v="1"/>
    <x v="0"/>
    <s v="03.03.10"/>
    <x v="4"/>
    <x v="0"/>
    <x v="3"/>
    <s v="Receitas Da Câmara"/>
    <s v="03.03.10"/>
    <s v="Receitas Da Câmara"/>
    <s v="03.03.10"/>
    <x v="4"/>
    <x v="0"/>
    <x v="3"/>
    <x v="3"/>
    <x v="0"/>
    <x v="0"/>
    <x v="1"/>
    <x v="0"/>
    <x v="2"/>
    <s v="2023-03-23"/>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00"/>
    <x v="4945"/>
    <x v="0"/>
    <x v="1"/>
    <x v="0"/>
    <s v="03.03.10"/>
    <x v="4"/>
    <x v="0"/>
    <x v="3"/>
    <s v="Receitas Da Câmara"/>
    <s v="03.03.10"/>
    <s v="Receitas Da Câmara"/>
    <s v="03.03.10"/>
    <x v="7"/>
    <x v="0"/>
    <x v="3"/>
    <x v="3"/>
    <x v="0"/>
    <x v="0"/>
    <x v="1"/>
    <x v="0"/>
    <x v="2"/>
    <s v="2023-03-23"/>
    <x v="0"/>
    <n v="5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4946"/>
    <x v="0"/>
    <x v="1"/>
    <x v="0"/>
    <s v="03.03.10"/>
    <x v="4"/>
    <x v="0"/>
    <x v="3"/>
    <s v="Receitas Da Câmara"/>
    <s v="03.03.10"/>
    <s v="Receitas Da Câmara"/>
    <s v="03.03.10"/>
    <x v="34"/>
    <x v="0"/>
    <x v="3"/>
    <x v="3"/>
    <x v="0"/>
    <x v="0"/>
    <x v="1"/>
    <x v="0"/>
    <x v="2"/>
    <s v="2023-03-23"/>
    <x v="0"/>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20"/>
    <x v="4947"/>
    <x v="0"/>
    <x v="1"/>
    <x v="0"/>
    <s v="03.03.10"/>
    <x v="4"/>
    <x v="0"/>
    <x v="3"/>
    <s v="Receitas Da Câmara"/>
    <s v="03.03.10"/>
    <s v="Receitas Da Câmara"/>
    <s v="03.03.10"/>
    <x v="9"/>
    <x v="0"/>
    <x v="3"/>
    <x v="3"/>
    <x v="0"/>
    <x v="0"/>
    <x v="1"/>
    <x v="0"/>
    <x v="2"/>
    <s v="2023-03-23"/>
    <x v="0"/>
    <n v="11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4948"/>
    <x v="0"/>
    <x v="1"/>
    <x v="0"/>
    <s v="03.03.10"/>
    <x v="4"/>
    <x v="0"/>
    <x v="3"/>
    <s v="Receitas Da Câmara"/>
    <s v="03.03.10"/>
    <s v="Receitas Da Câmara"/>
    <s v="03.03.10"/>
    <x v="6"/>
    <x v="0"/>
    <x v="3"/>
    <x v="3"/>
    <x v="0"/>
    <x v="0"/>
    <x v="1"/>
    <x v="0"/>
    <x v="2"/>
    <s v="2023-03-23"/>
    <x v="0"/>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653"/>
    <x v="4949"/>
    <x v="0"/>
    <x v="1"/>
    <x v="0"/>
    <s v="03.03.10"/>
    <x v="4"/>
    <x v="0"/>
    <x v="3"/>
    <s v="Receitas Da Câmara"/>
    <s v="03.03.10"/>
    <s v="Receitas Da Câmara"/>
    <s v="03.03.10"/>
    <x v="8"/>
    <x v="0"/>
    <x v="0"/>
    <x v="0"/>
    <x v="0"/>
    <x v="0"/>
    <x v="1"/>
    <x v="0"/>
    <x v="2"/>
    <s v="2023-03-23"/>
    <x v="0"/>
    <n v="1076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10"/>
    <x v="4950"/>
    <x v="0"/>
    <x v="1"/>
    <x v="0"/>
    <s v="03.03.10"/>
    <x v="4"/>
    <x v="0"/>
    <x v="3"/>
    <s v="Receitas Da Câmara"/>
    <s v="03.03.10"/>
    <s v="Receitas Da Câmara"/>
    <s v="03.03.10"/>
    <x v="28"/>
    <x v="0"/>
    <x v="3"/>
    <x v="3"/>
    <x v="0"/>
    <x v="0"/>
    <x v="1"/>
    <x v="0"/>
    <x v="7"/>
    <s v="2023-08-02"/>
    <x v="2"/>
    <n v="30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771"/>
    <x v="4951"/>
    <x v="0"/>
    <x v="0"/>
    <x v="0"/>
    <s v="03.16.15"/>
    <x v="0"/>
    <x v="0"/>
    <x v="0"/>
    <s v="Direção Financeira"/>
    <s v="03.16.15"/>
    <s v="Direção Financeira"/>
    <s v="03.16.15"/>
    <x v="66"/>
    <x v="0"/>
    <x v="0"/>
    <x v="7"/>
    <x v="0"/>
    <x v="0"/>
    <x v="0"/>
    <x v="0"/>
    <x v="3"/>
    <s v="2023-04-06"/>
    <x v="1"/>
    <n v="95771"/>
    <x v="0"/>
    <m/>
    <x v="0"/>
    <m/>
    <x v="52"/>
    <n v="100479452"/>
    <x v="0"/>
    <x v="0"/>
    <s v="Direção Financeira"/>
    <s v="ORI"/>
    <x v="0"/>
    <m/>
    <x v="0"/>
    <x v="0"/>
    <x v="0"/>
    <x v="0"/>
    <x v="0"/>
    <x v="0"/>
    <x v="0"/>
    <x v="0"/>
    <x v="0"/>
    <x v="0"/>
    <x v="0"/>
    <s v="Direção Financeira"/>
    <x v="0"/>
    <x v="0"/>
    <x v="0"/>
    <x v="0"/>
    <x v="0"/>
    <x v="0"/>
    <x v="0"/>
    <s v="000000"/>
    <x v="0"/>
    <x v="0"/>
    <x v="0"/>
    <x v="0"/>
    <s v="Pagamento á Newash, pelo serviço de lavagem e manutenção das viaturas da Câmara Municipal de São Miguel, conforme anexo."/>
  </r>
  <r>
    <x v="0"/>
    <n v="0"/>
    <n v="0"/>
    <n v="0"/>
    <n v="1600"/>
    <x v="4952"/>
    <x v="0"/>
    <x v="0"/>
    <x v="0"/>
    <s v="03.16.16"/>
    <x v="22"/>
    <x v="0"/>
    <x v="0"/>
    <s v="Direção Ambiente e Saneamento "/>
    <s v="03.16.16"/>
    <s v="Direção Ambiente e Saneamento "/>
    <s v="03.16.16"/>
    <x v="19"/>
    <x v="0"/>
    <x v="0"/>
    <x v="7"/>
    <x v="0"/>
    <x v="0"/>
    <x v="0"/>
    <x v="0"/>
    <x v="3"/>
    <s v="2023-04-10"/>
    <x v="1"/>
    <n v="1600"/>
    <x v="0"/>
    <m/>
    <x v="0"/>
    <m/>
    <x v="521"/>
    <n v="100383033"/>
    <x v="0"/>
    <x v="0"/>
    <s v="Direção Ambiente e Saneamento "/>
    <s v="ORI"/>
    <x v="0"/>
    <m/>
    <x v="0"/>
    <x v="0"/>
    <x v="0"/>
    <x v="0"/>
    <x v="0"/>
    <x v="0"/>
    <x v="0"/>
    <x v="0"/>
    <x v="0"/>
    <x v="0"/>
    <x v="0"/>
    <s v="Direção Ambiente e Saneamento "/>
    <x v="0"/>
    <x v="0"/>
    <x v="0"/>
    <x v="0"/>
    <x v="0"/>
    <x v="0"/>
    <x v="0"/>
    <s v="000000"/>
    <x v="0"/>
    <x v="0"/>
    <x v="0"/>
    <x v="0"/>
    <s v=" Ajuda de custo a favor do senhor Ângelo de Nascimento Lopes pela sua deslocação em missão de serviço a cidade da Praia no dia 12 de Abril de 2023, conforme justificativo em anexo.  "/>
  </r>
  <r>
    <x v="2"/>
    <n v="0"/>
    <n v="0"/>
    <n v="0"/>
    <n v="27731"/>
    <x v="4953"/>
    <x v="0"/>
    <x v="0"/>
    <x v="0"/>
    <s v="01.23.04.14"/>
    <x v="8"/>
    <x v="3"/>
    <x v="4"/>
    <s v="Ambiente"/>
    <s v="01.23.04"/>
    <s v="Ambiente"/>
    <s v="01.23.04"/>
    <x v="18"/>
    <x v="0"/>
    <x v="0"/>
    <x v="0"/>
    <x v="0"/>
    <x v="1"/>
    <x v="2"/>
    <x v="0"/>
    <x v="5"/>
    <s v="2023-05-02"/>
    <x v="1"/>
    <n v="27731"/>
    <x v="0"/>
    <m/>
    <x v="0"/>
    <m/>
    <x v="0"/>
    <n v="100476920"/>
    <x v="0"/>
    <x v="0"/>
    <s v="Criação e Manutenção de Espaços Verdes"/>
    <s v="ORI"/>
    <x v="0"/>
    <s v="CMEV"/>
    <x v="0"/>
    <x v="0"/>
    <x v="0"/>
    <x v="0"/>
    <x v="0"/>
    <x v="0"/>
    <x v="0"/>
    <x v="0"/>
    <x v="0"/>
    <x v="0"/>
    <x v="0"/>
    <s v="Criação e Manutenção de Espaços Verdes"/>
    <x v="0"/>
    <x v="0"/>
    <x v="0"/>
    <x v="0"/>
    <x v="1"/>
    <x v="0"/>
    <x v="0"/>
    <s v="000858"/>
    <x v="0"/>
    <x v="0"/>
    <x v="0"/>
    <x v="0"/>
    <s v="Pagamento a favor da Felisberto Carvalho, pela aquisição de combustíveis, destinados a viatura afeto a criação e manutenção de espaços verde, conforme Proposta em anexo."/>
  </r>
  <r>
    <x v="2"/>
    <n v="0"/>
    <n v="0"/>
    <n v="0"/>
    <n v="15552"/>
    <x v="4954"/>
    <x v="0"/>
    <x v="0"/>
    <x v="0"/>
    <s v="01.27.02.15"/>
    <x v="10"/>
    <x v="4"/>
    <x v="5"/>
    <s v="Saneamento básico"/>
    <s v="01.27.02"/>
    <s v="Saneamento básico"/>
    <s v="01.27.02"/>
    <x v="20"/>
    <x v="0"/>
    <x v="0"/>
    <x v="0"/>
    <x v="0"/>
    <x v="1"/>
    <x v="2"/>
    <x v="0"/>
    <x v="5"/>
    <s v="2023-05-02"/>
    <x v="1"/>
    <n v="15552"/>
    <x v="0"/>
    <m/>
    <x v="0"/>
    <m/>
    <x v="0"/>
    <n v="100476920"/>
    <x v="0"/>
    <x v="0"/>
    <s v="Transferência de Residuos Aterro Santiago"/>
    <s v="ORI"/>
    <x v="0"/>
    <m/>
    <x v="0"/>
    <x v="0"/>
    <x v="0"/>
    <x v="0"/>
    <x v="0"/>
    <x v="0"/>
    <x v="0"/>
    <x v="0"/>
    <x v="0"/>
    <x v="0"/>
    <x v="0"/>
    <s v="Transferência de Residuos Aterro Santiago"/>
    <x v="0"/>
    <x v="0"/>
    <x v="0"/>
    <x v="0"/>
    <x v="1"/>
    <x v="0"/>
    <x v="0"/>
    <s v="000860"/>
    <x v="0"/>
    <x v="0"/>
    <x v="0"/>
    <x v="0"/>
    <s v="Pagamento a favor da Felisberto Carvalho, pela aquisição de combustíveis, para a viatura destinados aos serviços de transferência de resíduos para o aterro sanitario, conforme Proposta em anexo. "/>
  </r>
  <r>
    <x v="2"/>
    <n v="0"/>
    <n v="0"/>
    <n v="0"/>
    <n v="3980"/>
    <x v="4955"/>
    <x v="0"/>
    <x v="0"/>
    <x v="0"/>
    <s v="01.23.04.14"/>
    <x v="8"/>
    <x v="3"/>
    <x v="4"/>
    <s v="Ambiente"/>
    <s v="01.23.04"/>
    <s v="Ambiente"/>
    <s v="01.23.04"/>
    <x v="18"/>
    <x v="0"/>
    <x v="0"/>
    <x v="0"/>
    <x v="0"/>
    <x v="1"/>
    <x v="2"/>
    <x v="0"/>
    <x v="5"/>
    <s v="2023-05-09"/>
    <x v="1"/>
    <n v="3980"/>
    <x v="0"/>
    <m/>
    <x v="0"/>
    <m/>
    <x v="192"/>
    <n v="100476946"/>
    <x v="0"/>
    <x v="0"/>
    <s v="Criação e Manutenção de Espaços Verdes"/>
    <s v="ORI"/>
    <x v="0"/>
    <s v="CMEV"/>
    <x v="0"/>
    <x v="0"/>
    <x v="0"/>
    <x v="0"/>
    <x v="0"/>
    <x v="0"/>
    <x v="0"/>
    <x v="0"/>
    <x v="0"/>
    <x v="0"/>
    <x v="0"/>
    <s v="Criação e Manutenção de Espaços Verdes"/>
    <x v="0"/>
    <x v="0"/>
    <x v="0"/>
    <x v="0"/>
    <x v="1"/>
    <x v="0"/>
    <x v="0"/>
    <s v="000896"/>
    <x v="0"/>
    <x v="0"/>
    <x v="0"/>
    <x v="0"/>
    <s v="Pagamento a favor da Aguas de Santiago (ADS)referente o contrato de abastecimento de agua por intermediado do contador do espaço verdade Achada Miranda, Achada Bolanha, Veneza, Pilão Cão e do contador do Matadouro Municipal de Veneza, conforme anexo."/>
  </r>
  <r>
    <x v="0"/>
    <n v="0"/>
    <n v="0"/>
    <n v="0"/>
    <n v="17000"/>
    <x v="4956"/>
    <x v="0"/>
    <x v="0"/>
    <x v="0"/>
    <s v="03.16.01"/>
    <x v="14"/>
    <x v="0"/>
    <x v="0"/>
    <s v="Assembleia Municipal"/>
    <s v="03.16.01"/>
    <s v="Assembleia Municipal"/>
    <s v="03.16.01"/>
    <x v="19"/>
    <x v="0"/>
    <x v="0"/>
    <x v="7"/>
    <x v="0"/>
    <x v="0"/>
    <x v="0"/>
    <x v="0"/>
    <x v="5"/>
    <s v="2023-05-10"/>
    <x v="1"/>
    <n v="17000"/>
    <x v="0"/>
    <m/>
    <x v="0"/>
    <m/>
    <x v="8"/>
    <n v="100474914"/>
    <x v="0"/>
    <x v="0"/>
    <s v="Assembleia Municipal"/>
    <s v="ORI"/>
    <x v="0"/>
    <s v="AM"/>
    <x v="0"/>
    <x v="0"/>
    <x v="0"/>
    <x v="0"/>
    <x v="0"/>
    <x v="0"/>
    <x v="0"/>
    <x v="0"/>
    <x v="0"/>
    <x v="0"/>
    <x v="0"/>
    <s v="Assembleia Municipal"/>
    <x v="0"/>
    <x v="0"/>
    <x v="0"/>
    <x v="0"/>
    <x v="0"/>
    <x v="0"/>
    <x v="0"/>
    <s v="000897"/>
    <x v="0"/>
    <x v="0"/>
    <x v="0"/>
    <x v="0"/>
    <s v="Pagamento de subsidio de transporte a favor dos eleitos municipais, pela realização IIª sessão extraordinária da Assembleia Municipal de São Miguel,26 de dezembro de 2022, conforme documento em anexo. "/>
  </r>
  <r>
    <x v="2"/>
    <n v="0"/>
    <n v="0"/>
    <n v="0"/>
    <n v="3570"/>
    <x v="4957"/>
    <x v="0"/>
    <x v="0"/>
    <x v="0"/>
    <s v="01.28.01.08"/>
    <x v="43"/>
    <x v="6"/>
    <x v="7"/>
    <s v="Habitação Social"/>
    <s v="01.28.01"/>
    <s v="Habitação Social"/>
    <s v="01.28.01"/>
    <x v="18"/>
    <x v="0"/>
    <x v="0"/>
    <x v="0"/>
    <x v="0"/>
    <x v="1"/>
    <x v="2"/>
    <x v="0"/>
    <x v="5"/>
    <s v="2023-05-18"/>
    <x v="1"/>
    <n v="3570"/>
    <x v="0"/>
    <m/>
    <x v="0"/>
    <m/>
    <x v="2"/>
    <n v="100474696"/>
    <x v="0"/>
    <x v="2"/>
    <s v="Habitações Sociais"/>
    <s v="ORI"/>
    <x v="0"/>
    <s v="HS"/>
    <x v="0"/>
    <x v="0"/>
    <x v="0"/>
    <x v="0"/>
    <x v="0"/>
    <x v="0"/>
    <x v="0"/>
    <x v="0"/>
    <x v="0"/>
    <x v="0"/>
    <x v="0"/>
    <s v="Habitações Sociais"/>
    <x v="0"/>
    <x v="0"/>
    <x v="0"/>
    <x v="0"/>
    <x v="1"/>
    <x v="0"/>
    <x v="0"/>
    <s v="000000"/>
    <x v="0"/>
    <x v="0"/>
    <x v="2"/>
    <x v="0"/>
    <s v="Pagamento a favor do Sr. Jailson Oliveira, referente a instalação elétrica na habitação do Sr. Gil Lima."/>
  </r>
  <r>
    <x v="2"/>
    <n v="0"/>
    <n v="0"/>
    <n v="0"/>
    <n v="20230"/>
    <x v="4957"/>
    <x v="0"/>
    <x v="0"/>
    <x v="0"/>
    <s v="01.28.01.08"/>
    <x v="43"/>
    <x v="6"/>
    <x v="7"/>
    <s v="Habitação Social"/>
    <s v="01.28.01"/>
    <s v="Habitação Social"/>
    <s v="01.28.01"/>
    <x v="18"/>
    <x v="0"/>
    <x v="0"/>
    <x v="0"/>
    <x v="0"/>
    <x v="1"/>
    <x v="2"/>
    <x v="0"/>
    <x v="5"/>
    <s v="2023-05-18"/>
    <x v="1"/>
    <n v="20230"/>
    <x v="0"/>
    <m/>
    <x v="0"/>
    <m/>
    <x v="522"/>
    <n v="100477097"/>
    <x v="0"/>
    <x v="0"/>
    <s v="Habitações Sociais"/>
    <s v="ORI"/>
    <x v="0"/>
    <s v="HS"/>
    <x v="0"/>
    <x v="0"/>
    <x v="0"/>
    <x v="0"/>
    <x v="0"/>
    <x v="0"/>
    <x v="0"/>
    <x v="0"/>
    <x v="0"/>
    <x v="0"/>
    <x v="0"/>
    <s v="Habitações Sociais"/>
    <x v="0"/>
    <x v="0"/>
    <x v="0"/>
    <x v="0"/>
    <x v="1"/>
    <x v="0"/>
    <x v="0"/>
    <s v="000000"/>
    <x v="0"/>
    <x v="0"/>
    <x v="0"/>
    <x v="0"/>
    <s v="Pagamento a favor do Sr. Jailson Oliveira, referente a instalação elétrica na habitação do Sr. Gil Lima."/>
  </r>
  <r>
    <x v="0"/>
    <n v="0"/>
    <n v="0"/>
    <n v="0"/>
    <n v="27000"/>
    <x v="4958"/>
    <x v="0"/>
    <x v="1"/>
    <x v="0"/>
    <s v="80.02.01"/>
    <x v="2"/>
    <x v="2"/>
    <x v="2"/>
    <s v="Retenções Iur"/>
    <s v="80.02.01"/>
    <s v="Retenções Iur"/>
    <s v="80.02.01"/>
    <x v="2"/>
    <x v="0"/>
    <x v="2"/>
    <x v="0"/>
    <x v="1"/>
    <x v="2"/>
    <x v="1"/>
    <x v="0"/>
    <x v="5"/>
    <s v="2023-05-10"/>
    <x v="1"/>
    <n v="27000"/>
    <x v="0"/>
    <m/>
    <x v="0"/>
    <m/>
    <x v="2"/>
    <n v="100474696"/>
    <x v="0"/>
    <x v="0"/>
    <s v="Retenções Iur"/>
    <s v="ORI"/>
    <x v="0"/>
    <s v="RIUR"/>
    <x v="0"/>
    <x v="0"/>
    <x v="0"/>
    <x v="0"/>
    <x v="0"/>
    <x v="0"/>
    <x v="0"/>
    <x v="0"/>
    <x v="0"/>
    <x v="0"/>
    <x v="0"/>
    <s v="Retenções Iur"/>
    <x v="0"/>
    <x v="0"/>
    <x v="0"/>
    <x v="0"/>
    <x v="2"/>
    <x v="0"/>
    <x v="0"/>
    <s v="000000"/>
    <x v="0"/>
    <x v="1"/>
    <x v="0"/>
    <x v="0"/>
    <s v="RETENCAO OT"/>
  </r>
  <r>
    <x v="0"/>
    <n v="0"/>
    <n v="0"/>
    <n v="0"/>
    <n v="8200"/>
    <x v="4959"/>
    <x v="0"/>
    <x v="1"/>
    <x v="0"/>
    <s v="03.03.10"/>
    <x v="4"/>
    <x v="0"/>
    <x v="3"/>
    <s v="Receitas Da Câmara"/>
    <s v="03.03.10"/>
    <s v="Receitas Da Câmara"/>
    <s v="03.03.10"/>
    <x v="5"/>
    <x v="0"/>
    <x v="0"/>
    <x v="4"/>
    <x v="0"/>
    <x v="0"/>
    <x v="1"/>
    <x v="0"/>
    <x v="5"/>
    <s v="2023-05-10"/>
    <x v="1"/>
    <n v="8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
    <x v="4960"/>
    <x v="0"/>
    <x v="1"/>
    <x v="0"/>
    <s v="03.03.10"/>
    <x v="4"/>
    <x v="0"/>
    <x v="3"/>
    <s v="Receitas Da Câmara"/>
    <s v="03.03.10"/>
    <s v="Receitas Da Câmara"/>
    <s v="03.03.10"/>
    <x v="7"/>
    <x v="0"/>
    <x v="3"/>
    <x v="3"/>
    <x v="0"/>
    <x v="0"/>
    <x v="1"/>
    <x v="0"/>
    <x v="5"/>
    <s v="2023-05-10"/>
    <x v="1"/>
    <n v="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4961"/>
    <x v="0"/>
    <x v="1"/>
    <x v="0"/>
    <s v="03.03.10"/>
    <x v="4"/>
    <x v="0"/>
    <x v="3"/>
    <s v="Receitas Da Câmara"/>
    <s v="03.03.10"/>
    <s v="Receitas Da Câmara"/>
    <s v="03.03.10"/>
    <x v="28"/>
    <x v="0"/>
    <x v="3"/>
    <x v="3"/>
    <x v="0"/>
    <x v="0"/>
    <x v="1"/>
    <x v="0"/>
    <x v="5"/>
    <s v="2023-05-10"/>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200"/>
    <x v="4962"/>
    <x v="0"/>
    <x v="1"/>
    <x v="0"/>
    <s v="03.03.10"/>
    <x v="4"/>
    <x v="0"/>
    <x v="3"/>
    <s v="Receitas Da Câmara"/>
    <s v="03.03.10"/>
    <s v="Receitas Da Câmara"/>
    <s v="03.03.10"/>
    <x v="27"/>
    <x v="0"/>
    <x v="3"/>
    <x v="3"/>
    <x v="0"/>
    <x v="0"/>
    <x v="1"/>
    <x v="0"/>
    <x v="5"/>
    <s v="2023-05-10"/>
    <x v="1"/>
    <n v="16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4963"/>
    <x v="0"/>
    <x v="1"/>
    <x v="0"/>
    <s v="03.03.10"/>
    <x v="4"/>
    <x v="0"/>
    <x v="3"/>
    <s v="Receitas Da Câmara"/>
    <s v="03.03.10"/>
    <s v="Receitas Da Câmara"/>
    <s v="03.03.10"/>
    <x v="4"/>
    <x v="0"/>
    <x v="3"/>
    <x v="3"/>
    <x v="0"/>
    <x v="0"/>
    <x v="1"/>
    <x v="0"/>
    <x v="5"/>
    <s v="2023-05-10"/>
    <x v="1"/>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4964"/>
    <x v="0"/>
    <x v="1"/>
    <x v="0"/>
    <s v="03.03.10"/>
    <x v="4"/>
    <x v="0"/>
    <x v="3"/>
    <s v="Receitas Da Câmara"/>
    <s v="03.03.10"/>
    <s v="Receitas Da Câmara"/>
    <s v="03.03.10"/>
    <x v="26"/>
    <x v="0"/>
    <x v="3"/>
    <x v="3"/>
    <x v="0"/>
    <x v="0"/>
    <x v="1"/>
    <x v="0"/>
    <x v="5"/>
    <s v="2023-05-10"/>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80"/>
    <x v="4965"/>
    <x v="0"/>
    <x v="1"/>
    <x v="0"/>
    <s v="03.03.10"/>
    <x v="4"/>
    <x v="0"/>
    <x v="3"/>
    <s v="Receitas Da Câmara"/>
    <s v="03.03.10"/>
    <s v="Receitas Da Câmara"/>
    <s v="03.03.10"/>
    <x v="11"/>
    <x v="0"/>
    <x v="3"/>
    <x v="3"/>
    <x v="0"/>
    <x v="0"/>
    <x v="1"/>
    <x v="0"/>
    <x v="5"/>
    <s v="2023-05-10"/>
    <x v="1"/>
    <n v="3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50"/>
    <x v="4966"/>
    <x v="0"/>
    <x v="1"/>
    <x v="0"/>
    <s v="03.03.10"/>
    <x v="4"/>
    <x v="0"/>
    <x v="3"/>
    <s v="Receitas Da Câmara"/>
    <s v="03.03.10"/>
    <s v="Receitas Da Câmara"/>
    <s v="03.03.10"/>
    <x v="6"/>
    <x v="0"/>
    <x v="3"/>
    <x v="3"/>
    <x v="0"/>
    <x v="0"/>
    <x v="1"/>
    <x v="0"/>
    <x v="5"/>
    <s v="2023-05-10"/>
    <x v="1"/>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0"/>
    <x v="4967"/>
    <x v="0"/>
    <x v="1"/>
    <x v="0"/>
    <s v="03.03.10"/>
    <x v="4"/>
    <x v="0"/>
    <x v="3"/>
    <s v="Receitas Da Câmara"/>
    <s v="03.03.10"/>
    <s v="Receitas Da Câmara"/>
    <s v="03.03.10"/>
    <x v="9"/>
    <x v="0"/>
    <x v="3"/>
    <x v="3"/>
    <x v="0"/>
    <x v="0"/>
    <x v="1"/>
    <x v="0"/>
    <x v="5"/>
    <s v="2023-05-10"/>
    <x v="1"/>
    <n v="5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62500"/>
    <x v="4968"/>
    <x v="0"/>
    <x v="1"/>
    <x v="0"/>
    <s v="03.03.10"/>
    <x v="4"/>
    <x v="0"/>
    <x v="3"/>
    <s v="Receitas Da Câmara"/>
    <s v="03.03.10"/>
    <s v="Receitas Da Câmara"/>
    <s v="03.03.10"/>
    <x v="33"/>
    <x v="0"/>
    <x v="0"/>
    <x v="0"/>
    <x v="0"/>
    <x v="0"/>
    <x v="1"/>
    <x v="0"/>
    <x v="5"/>
    <s v="2023-05-10"/>
    <x v="1"/>
    <n v="36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67"/>
    <x v="4969"/>
    <x v="0"/>
    <x v="1"/>
    <x v="0"/>
    <s v="03.03.10"/>
    <x v="4"/>
    <x v="0"/>
    <x v="3"/>
    <s v="Receitas Da Câmara"/>
    <s v="03.03.10"/>
    <s v="Receitas Da Câmara"/>
    <s v="03.03.10"/>
    <x v="8"/>
    <x v="0"/>
    <x v="0"/>
    <x v="0"/>
    <x v="0"/>
    <x v="0"/>
    <x v="1"/>
    <x v="0"/>
    <x v="5"/>
    <s v="2023-05-10"/>
    <x v="1"/>
    <n v="1876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4970"/>
    <x v="0"/>
    <x v="1"/>
    <x v="0"/>
    <s v="03.03.10"/>
    <x v="4"/>
    <x v="0"/>
    <x v="3"/>
    <s v="Receitas Da Câmara"/>
    <s v="03.03.10"/>
    <s v="Receitas Da Câmara"/>
    <s v="03.03.10"/>
    <x v="5"/>
    <x v="0"/>
    <x v="0"/>
    <x v="4"/>
    <x v="0"/>
    <x v="0"/>
    <x v="1"/>
    <x v="0"/>
    <x v="5"/>
    <s v="2023-05-16"/>
    <x v="1"/>
    <n v="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4971"/>
    <x v="0"/>
    <x v="1"/>
    <x v="0"/>
    <s v="03.03.10"/>
    <x v="4"/>
    <x v="0"/>
    <x v="3"/>
    <s v="Receitas Da Câmara"/>
    <s v="03.03.10"/>
    <s v="Receitas Da Câmara"/>
    <s v="03.03.10"/>
    <x v="6"/>
    <x v="0"/>
    <x v="3"/>
    <x v="3"/>
    <x v="0"/>
    <x v="0"/>
    <x v="1"/>
    <x v="0"/>
    <x v="5"/>
    <s v="2023-05-16"/>
    <x v="1"/>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206"/>
    <x v="4972"/>
    <x v="0"/>
    <x v="1"/>
    <x v="0"/>
    <s v="03.03.10"/>
    <x v="4"/>
    <x v="0"/>
    <x v="3"/>
    <s v="Receitas Da Câmara"/>
    <s v="03.03.10"/>
    <s v="Receitas Da Câmara"/>
    <s v="03.03.10"/>
    <x v="8"/>
    <x v="0"/>
    <x v="0"/>
    <x v="0"/>
    <x v="0"/>
    <x v="0"/>
    <x v="1"/>
    <x v="0"/>
    <x v="5"/>
    <s v="2023-05-16"/>
    <x v="1"/>
    <n v="612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3"/>
    <x v="4973"/>
    <x v="0"/>
    <x v="1"/>
    <x v="0"/>
    <s v="03.03.10"/>
    <x v="4"/>
    <x v="0"/>
    <x v="3"/>
    <s v="Receitas Da Câmara"/>
    <s v="03.03.10"/>
    <s v="Receitas Da Câmara"/>
    <s v="03.03.10"/>
    <x v="28"/>
    <x v="0"/>
    <x v="3"/>
    <x v="3"/>
    <x v="0"/>
    <x v="0"/>
    <x v="1"/>
    <x v="0"/>
    <x v="5"/>
    <s v="2023-05-16"/>
    <x v="1"/>
    <n v="62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4974"/>
    <x v="0"/>
    <x v="1"/>
    <x v="0"/>
    <s v="03.03.10"/>
    <x v="4"/>
    <x v="0"/>
    <x v="3"/>
    <s v="Receitas Da Câmara"/>
    <s v="03.03.10"/>
    <s v="Receitas Da Câmara"/>
    <s v="03.03.10"/>
    <x v="4"/>
    <x v="0"/>
    <x v="3"/>
    <x v="3"/>
    <x v="0"/>
    <x v="0"/>
    <x v="1"/>
    <x v="0"/>
    <x v="5"/>
    <s v="2023-05-16"/>
    <x v="1"/>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00"/>
    <x v="4975"/>
    <x v="0"/>
    <x v="1"/>
    <x v="0"/>
    <s v="03.03.10"/>
    <x v="4"/>
    <x v="0"/>
    <x v="3"/>
    <s v="Receitas Da Câmara"/>
    <s v="03.03.10"/>
    <s v="Receitas Da Câmara"/>
    <s v="03.03.10"/>
    <x v="11"/>
    <x v="0"/>
    <x v="3"/>
    <x v="3"/>
    <x v="0"/>
    <x v="0"/>
    <x v="1"/>
    <x v="0"/>
    <x v="5"/>
    <s v="2023-05-16"/>
    <x v="1"/>
    <n v="8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4976"/>
    <x v="0"/>
    <x v="1"/>
    <x v="0"/>
    <s v="03.03.10"/>
    <x v="4"/>
    <x v="0"/>
    <x v="3"/>
    <s v="Receitas Da Câmara"/>
    <s v="03.03.10"/>
    <s v="Receitas Da Câmara"/>
    <s v="03.03.10"/>
    <x v="27"/>
    <x v="0"/>
    <x v="3"/>
    <x v="3"/>
    <x v="0"/>
    <x v="0"/>
    <x v="1"/>
    <x v="0"/>
    <x v="5"/>
    <s v="2023-05-16"/>
    <x v="1"/>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4977"/>
    <x v="0"/>
    <x v="1"/>
    <x v="0"/>
    <s v="03.03.10"/>
    <x v="4"/>
    <x v="0"/>
    <x v="3"/>
    <s v="Receitas Da Câmara"/>
    <s v="03.03.10"/>
    <s v="Receitas Da Câmara"/>
    <s v="03.03.10"/>
    <x v="9"/>
    <x v="0"/>
    <x v="3"/>
    <x v="3"/>
    <x v="0"/>
    <x v="0"/>
    <x v="1"/>
    <x v="0"/>
    <x v="5"/>
    <s v="2023-05-16"/>
    <x v="1"/>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4978"/>
    <x v="0"/>
    <x v="1"/>
    <x v="0"/>
    <s v="03.03.10"/>
    <x v="4"/>
    <x v="0"/>
    <x v="3"/>
    <s v="Receitas Da Câmara"/>
    <s v="03.03.10"/>
    <s v="Receitas Da Câmara"/>
    <s v="03.03.10"/>
    <x v="7"/>
    <x v="0"/>
    <x v="3"/>
    <x v="3"/>
    <x v="0"/>
    <x v="0"/>
    <x v="1"/>
    <x v="0"/>
    <x v="5"/>
    <s v="2023-05-16"/>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499"/>
    <x v="4979"/>
    <x v="0"/>
    <x v="1"/>
    <x v="0"/>
    <s v="03.03.10"/>
    <x v="4"/>
    <x v="0"/>
    <x v="3"/>
    <s v="Receitas Da Câmara"/>
    <s v="03.03.10"/>
    <s v="Receitas Da Câmara"/>
    <s v="03.03.10"/>
    <x v="34"/>
    <x v="0"/>
    <x v="3"/>
    <x v="3"/>
    <x v="0"/>
    <x v="0"/>
    <x v="1"/>
    <x v="0"/>
    <x v="5"/>
    <s v="2023-05-16"/>
    <x v="1"/>
    <n v="1349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4980"/>
    <x v="0"/>
    <x v="0"/>
    <x v="0"/>
    <s v="03.16.15"/>
    <x v="0"/>
    <x v="0"/>
    <x v="0"/>
    <s v="Direção Financeira"/>
    <s v="03.16.15"/>
    <s v="Direção Financeira"/>
    <s v="03.16.15"/>
    <x v="19"/>
    <x v="0"/>
    <x v="0"/>
    <x v="7"/>
    <x v="0"/>
    <x v="0"/>
    <x v="0"/>
    <x v="0"/>
    <x v="4"/>
    <s v="2023-06-22"/>
    <x v="1"/>
    <n v="5000"/>
    <x v="0"/>
    <m/>
    <x v="0"/>
    <m/>
    <x v="25"/>
    <n v="100447033"/>
    <x v="0"/>
    <x v="0"/>
    <s v="Direção Financeira"/>
    <s v="ORI"/>
    <x v="0"/>
    <m/>
    <x v="0"/>
    <x v="0"/>
    <x v="0"/>
    <x v="0"/>
    <x v="0"/>
    <x v="0"/>
    <x v="0"/>
    <x v="0"/>
    <x v="0"/>
    <x v="0"/>
    <x v="0"/>
    <s v="Direção Financeira"/>
    <x v="0"/>
    <x v="0"/>
    <x v="0"/>
    <x v="0"/>
    <x v="0"/>
    <x v="0"/>
    <x v="0"/>
    <s v="000000"/>
    <x v="0"/>
    <x v="0"/>
    <x v="0"/>
    <x v="0"/>
    <s v="Ajuda de custo mais subsidio de transporte a favor do SR. Emanuel Semedo sua deslocação em missão de serviço a cidade da Praia nos dia 16 e 21 de junho de 2023, conforme justificativo em anexo. "/>
  </r>
  <r>
    <x v="2"/>
    <n v="0"/>
    <n v="0"/>
    <n v="0"/>
    <n v="31250"/>
    <x v="4981"/>
    <x v="0"/>
    <x v="0"/>
    <x v="0"/>
    <s v="01.27.07.04"/>
    <x v="32"/>
    <x v="4"/>
    <x v="5"/>
    <s v="Requalificação Urbana e Habitação 2"/>
    <s v="01.27.07"/>
    <s v="Requalificação Urbana e Habitação 2"/>
    <s v="01.27.07"/>
    <x v="18"/>
    <x v="0"/>
    <x v="0"/>
    <x v="0"/>
    <x v="0"/>
    <x v="1"/>
    <x v="2"/>
    <x v="0"/>
    <x v="6"/>
    <s v="2023-07-03"/>
    <x v="2"/>
    <n v="31250"/>
    <x v="0"/>
    <m/>
    <x v="0"/>
    <m/>
    <x v="18"/>
    <n v="100479344"/>
    <x v="0"/>
    <x v="0"/>
    <s v="Reabilitações de Estradas Rurais"/>
    <s v="ORI"/>
    <x v="0"/>
    <m/>
    <x v="0"/>
    <x v="0"/>
    <x v="0"/>
    <x v="0"/>
    <x v="0"/>
    <x v="0"/>
    <x v="0"/>
    <x v="0"/>
    <x v="0"/>
    <x v="0"/>
    <x v="0"/>
    <s v="Reabilitações de Estradas Rurais"/>
    <x v="0"/>
    <x v="0"/>
    <x v="0"/>
    <x v="0"/>
    <x v="1"/>
    <x v="0"/>
    <x v="0"/>
    <s v="099999"/>
    <x v="0"/>
    <x v="0"/>
    <x v="0"/>
    <x v="0"/>
    <s v="Pagamento á NL Kadosh-SDM, pela aquisição de um palco e som, no âmbito das atividades da inauguração das obras de requalificação urbana e ambiental de Achada Bolanha, conforme fatura e proposta em anexo."/>
  </r>
  <r>
    <x v="0"/>
    <n v="0"/>
    <n v="0"/>
    <n v="0"/>
    <n v="140"/>
    <x v="4982"/>
    <x v="0"/>
    <x v="1"/>
    <x v="0"/>
    <s v="03.03.10"/>
    <x v="4"/>
    <x v="0"/>
    <x v="3"/>
    <s v="Receitas Da Câmara"/>
    <s v="03.03.10"/>
    <s v="Receitas Da Câmara"/>
    <s v="03.03.10"/>
    <x v="23"/>
    <x v="0"/>
    <x v="3"/>
    <x v="9"/>
    <x v="0"/>
    <x v="0"/>
    <x v="1"/>
    <x v="0"/>
    <x v="7"/>
    <s v="2023-08-02"/>
    <x v="2"/>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4983"/>
    <x v="0"/>
    <x v="1"/>
    <x v="0"/>
    <s v="03.03.10"/>
    <x v="4"/>
    <x v="0"/>
    <x v="3"/>
    <s v="Receitas Da Câmara"/>
    <s v="03.03.10"/>
    <s v="Receitas Da Câmara"/>
    <s v="03.03.10"/>
    <x v="11"/>
    <x v="0"/>
    <x v="3"/>
    <x v="3"/>
    <x v="0"/>
    <x v="0"/>
    <x v="1"/>
    <x v="0"/>
    <x v="7"/>
    <s v="2023-08-02"/>
    <x v="2"/>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4984"/>
    <x v="0"/>
    <x v="1"/>
    <x v="0"/>
    <s v="03.03.10"/>
    <x v="4"/>
    <x v="0"/>
    <x v="3"/>
    <s v="Receitas Da Câmara"/>
    <s v="03.03.10"/>
    <s v="Receitas Da Câmara"/>
    <s v="03.03.10"/>
    <x v="5"/>
    <x v="0"/>
    <x v="0"/>
    <x v="4"/>
    <x v="0"/>
    <x v="0"/>
    <x v="1"/>
    <x v="0"/>
    <x v="7"/>
    <s v="2023-08-02"/>
    <x v="2"/>
    <n v="9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7136"/>
    <x v="4985"/>
    <x v="0"/>
    <x v="1"/>
    <x v="0"/>
    <s v="03.03.10"/>
    <x v="4"/>
    <x v="0"/>
    <x v="3"/>
    <s v="Receitas Da Câmara"/>
    <s v="03.03.10"/>
    <s v="Receitas Da Câmara"/>
    <s v="03.03.10"/>
    <x v="33"/>
    <x v="0"/>
    <x v="0"/>
    <x v="0"/>
    <x v="0"/>
    <x v="0"/>
    <x v="1"/>
    <x v="0"/>
    <x v="7"/>
    <s v="2023-08-02"/>
    <x v="2"/>
    <n v="1071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4986"/>
    <x v="0"/>
    <x v="1"/>
    <x v="0"/>
    <s v="03.03.10"/>
    <x v="4"/>
    <x v="0"/>
    <x v="3"/>
    <s v="Receitas Da Câmara"/>
    <s v="03.03.10"/>
    <s v="Receitas Da Câmara"/>
    <s v="03.03.10"/>
    <x v="4"/>
    <x v="0"/>
    <x v="3"/>
    <x v="3"/>
    <x v="0"/>
    <x v="0"/>
    <x v="1"/>
    <x v="0"/>
    <x v="7"/>
    <s v="2023-08-02"/>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4987"/>
    <x v="0"/>
    <x v="1"/>
    <x v="0"/>
    <s v="03.03.10"/>
    <x v="4"/>
    <x v="0"/>
    <x v="3"/>
    <s v="Receitas Da Câmara"/>
    <s v="03.03.10"/>
    <s v="Receitas Da Câmara"/>
    <s v="03.03.10"/>
    <x v="6"/>
    <x v="0"/>
    <x v="3"/>
    <x v="3"/>
    <x v="0"/>
    <x v="0"/>
    <x v="1"/>
    <x v="0"/>
    <x v="7"/>
    <s v="2023-08-02"/>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4988"/>
    <x v="0"/>
    <x v="1"/>
    <x v="0"/>
    <s v="03.03.10"/>
    <x v="4"/>
    <x v="0"/>
    <x v="3"/>
    <s v="Receitas Da Câmara"/>
    <s v="03.03.10"/>
    <s v="Receitas Da Câmara"/>
    <s v="03.03.10"/>
    <x v="9"/>
    <x v="0"/>
    <x v="3"/>
    <x v="3"/>
    <x v="0"/>
    <x v="0"/>
    <x v="1"/>
    <x v="0"/>
    <x v="7"/>
    <s v="2023-08-02"/>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47"/>
    <x v="4989"/>
    <x v="0"/>
    <x v="1"/>
    <x v="0"/>
    <s v="03.03.10"/>
    <x v="4"/>
    <x v="0"/>
    <x v="3"/>
    <s v="Receitas Da Câmara"/>
    <s v="03.03.10"/>
    <s v="Receitas Da Câmara"/>
    <s v="03.03.10"/>
    <x v="8"/>
    <x v="0"/>
    <x v="0"/>
    <x v="0"/>
    <x v="0"/>
    <x v="0"/>
    <x v="1"/>
    <x v="0"/>
    <x v="7"/>
    <s v="2023-08-02"/>
    <x v="2"/>
    <n v="220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3"/>
    <x v="4990"/>
    <x v="0"/>
    <x v="1"/>
    <x v="0"/>
    <s v="03.03.10"/>
    <x v="4"/>
    <x v="0"/>
    <x v="3"/>
    <s v="Receitas Da Câmara"/>
    <s v="03.03.10"/>
    <s v="Receitas Da Câmara"/>
    <s v="03.03.10"/>
    <x v="30"/>
    <x v="0"/>
    <x v="3"/>
    <x v="9"/>
    <x v="0"/>
    <x v="0"/>
    <x v="1"/>
    <x v="0"/>
    <x v="7"/>
    <s v="2023-08-02"/>
    <x v="2"/>
    <n v="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4991"/>
    <x v="0"/>
    <x v="1"/>
    <x v="0"/>
    <s v="03.03.10"/>
    <x v="4"/>
    <x v="0"/>
    <x v="3"/>
    <s v="Receitas Da Câmara"/>
    <s v="03.03.10"/>
    <s v="Receitas Da Câmara"/>
    <s v="03.03.10"/>
    <x v="34"/>
    <x v="0"/>
    <x v="3"/>
    <x v="3"/>
    <x v="0"/>
    <x v="0"/>
    <x v="1"/>
    <x v="0"/>
    <x v="7"/>
    <s v="2023-08-03"/>
    <x v="2"/>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00"/>
    <x v="4992"/>
    <x v="0"/>
    <x v="1"/>
    <x v="0"/>
    <s v="03.03.10"/>
    <x v="4"/>
    <x v="0"/>
    <x v="3"/>
    <s v="Receitas Da Câmara"/>
    <s v="03.03.10"/>
    <s v="Receitas Da Câmara"/>
    <s v="03.03.10"/>
    <x v="11"/>
    <x v="0"/>
    <x v="3"/>
    <x v="3"/>
    <x v="0"/>
    <x v="0"/>
    <x v="1"/>
    <x v="0"/>
    <x v="7"/>
    <s v="2023-08-03"/>
    <x v="2"/>
    <n v="4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75"/>
    <x v="4993"/>
    <x v="0"/>
    <x v="1"/>
    <x v="0"/>
    <s v="03.03.10"/>
    <x v="4"/>
    <x v="0"/>
    <x v="3"/>
    <s v="Receitas Da Câmara"/>
    <s v="03.03.10"/>
    <s v="Receitas Da Câmara"/>
    <s v="03.03.10"/>
    <x v="6"/>
    <x v="0"/>
    <x v="3"/>
    <x v="3"/>
    <x v="0"/>
    <x v="0"/>
    <x v="1"/>
    <x v="0"/>
    <x v="7"/>
    <s v="2023-08-03"/>
    <x v="2"/>
    <n v="2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4994"/>
    <x v="0"/>
    <x v="1"/>
    <x v="0"/>
    <s v="03.03.10"/>
    <x v="4"/>
    <x v="0"/>
    <x v="3"/>
    <s v="Receitas Da Câmara"/>
    <s v="03.03.10"/>
    <s v="Receitas Da Câmara"/>
    <s v="03.03.10"/>
    <x v="31"/>
    <x v="0"/>
    <x v="3"/>
    <x v="9"/>
    <x v="0"/>
    <x v="0"/>
    <x v="1"/>
    <x v="0"/>
    <x v="7"/>
    <s v="2023-08-03"/>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4995"/>
    <x v="0"/>
    <x v="1"/>
    <x v="0"/>
    <s v="03.03.10"/>
    <x v="4"/>
    <x v="0"/>
    <x v="3"/>
    <s v="Receitas Da Câmara"/>
    <s v="03.03.10"/>
    <s v="Receitas Da Câmara"/>
    <s v="03.03.10"/>
    <x v="26"/>
    <x v="0"/>
    <x v="3"/>
    <x v="3"/>
    <x v="0"/>
    <x v="0"/>
    <x v="1"/>
    <x v="0"/>
    <x v="7"/>
    <s v="2023-08-03"/>
    <x v="2"/>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9"/>
    <x v="4996"/>
    <x v="0"/>
    <x v="1"/>
    <x v="0"/>
    <s v="03.03.10"/>
    <x v="4"/>
    <x v="0"/>
    <x v="3"/>
    <s v="Receitas Da Câmara"/>
    <s v="03.03.10"/>
    <s v="Receitas Da Câmara"/>
    <s v="03.03.10"/>
    <x v="30"/>
    <x v="0"/>
    <x v="3"/>
    <x v="9"/>
    <x v="0"/>
    <x v="0"/>
    <x v="1"/>
    <x v="0"/>
    <x v="7"/>
    <s v="2023-08-03"/>
    <x v="2"/>
    <n v="1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4997"/>
    <x v="0"/>
    <x v="1"/>
    <x v="0"/>
    <s v="03.03.10"/>
    <x v="4"/>
    <x v="0"/>
    <x v="3"/>
    <s v="Receitas Da Câmara"/>
    <s v="03.03.10"/>
    <s v="Receitas Da Câmara"/>
    <s v="03.03.10"/>
    <x v="4"/>
    <x v="0"/>
    <x v="3"/>
    <x v="3"/>
    <x v="0"/>
    <x v="0"/>
    <x v="1"/>
    <x v="0"/>
    <x v="7"/>
    <s v="2023-08-03"/>
    <x v="2"/>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6"/>
    <x v="4998"/>
    <x v="0"/>
    <x v="1"/>
    <x v="0"/>
    <s v="03.03.10"/>
    <x v="4"/>
    <x v="0"/>
    <x v="3"/>
    <s v="Receitas Da Câmara"/>
    <s v="03.03.10"/>
    <s v="Receitas Da Câmara"/>
    <s v="03.03.10"/>
    <x v="23"/>
    <x v="0"/>
    <x v="3"/>
    <x v="9"/>
    <x v="0"/>
    <x v="0"/>
    <x v="1"/>
    <x v="0"/>
    <x v="7"/>
    <s v="2023-08-03"/>
    <x v="2"/>
    <n v="1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562"/>
    <x v="4999"/>
    <x v="0"/>
    <x v="1"/>
    <x v="0"/>
    <s v="03.03.10"/>
    <x v="4"/>
    <x v="0"/>
    <x v="3"/>
    <s v="Receitas Da Câmara"/>
    <s v="03.03.10"/>
    <s v="Receitas Da Câmara"/>
    <s v="03.03.10"/>
    <x v="8"/>
    <x v="0"/>
    <x v="0"/>
    <x v="0"/>
    <x v="0"/>
    <x v="0"/>
    <x v="1"/>
    <x v="0"/>
    <x v="7"/>
    <s v="2023-08-03"/>
    <x v="2"/>
    <n v="415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700"/>
    <x v="5000"/>
    <x v="0"/>
    <x v="1"/>
    <x v="0"/>
    <s v="03.03.10"/>
    <x v="4"/>
    <x v="0"/>
    <x v="3"/>
    <s v="Receitas Da Câmara"/>
    <s v="03.03.10"/>
    <s v="Receitas Da Câmara"/>
    <s v="03.03.10"/>
    <x v="5"/>
    <x v="0"/>
    <x v="0"/>
    <x v="4"/>
    <x v="0"/>
    <x v="0"/>
    <x v="1"/>
    <x v="0"/>
    <x v="7"/>
    <s v="2023-08-03"/>
    <x v="2"/>
    <n v="21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001"/>
    <x v="0"/>
    <x v="1"/>
    <x v="0"/>
    <s v="03.03.10"/>
    <x v="4"/>
    <x v="0"/>
    <x v="3"/>
    <s v="Receitas Da Câmara"/>
    <s v="03.03.10"/>
    <s v="Receitas Da Câmara"/>
    <s v="03.03.10"/>
    <x v="7"/>
    <x v="0"/>
    <x v="3"/>
    <x v="3"/>
    <x v="0"/>
    <x v="0"/>
    <x v="1"/>
    <x v="0"/>
    <x v="7"/>
    <s v="2023-08-03"/>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5002"/>
    <x v="0"/>
    <x v="0"/>
    <x v="0"/>
    <s v="01.25.05.12"/>
    <x v="5"/>
    <x v="1"/>
    <x v="1"/>
    <s v="Saúde"/>
    <s v="01.25.05"/>
    <s v="Saúde"/>
    <s v="01.25.05"/>
    <x v="1"/>
    <x v="0"/>
    <x v="1"/>
    <x v="1"/>
    <x v="0"/>
    <x v="1"/>
    <x v="0"/>
    <x v="0"/>
    <x v="7"/>
    <s v="2023-08-16"/>
    <x v="2"/>
    <n v="3000"/>
    <x v="0"/>
    <m/>
    <x v="0"/>
    <m/>
    <x v="523"/>
    <n v="100476284"/>
    <x v="0"/>
    <x v="0"/>
    <s v="Promoção e Inclusão Social"/>
    <s v="ORI"/>
    <x v="0"/>
    <m/>
    <x v="0"/>
    <x v="0"/>
    <x v="0"/>
    <x v="0"/>
    <x v="0"/>
    <x v="0"/>
    <x v="0"/>
    <x v="0"/>
    <x v="0"/>
    <x v="0"/>
    <x v="0"/>
    <s v="Promoção e Inclusão Social"/>
    <x v="0"/>
    <x v="0"/>
    <x v="0"/>
    <x v="0"/>
    <x v="1"/>
    <x v="0"/>
    <x v="0"/>
    <s v="000000"/>
    <x v="0"/>
    <x v="0"/>
    <x v="0"/>
    <x v="0"/>
    <s v="Apoio financeiro a favor da Sr. Cesaltina Monteiro, para aquisição de cesta básica, conforme proposta em anexo."/>
  </r>
  <r>
    <x v="2"/>
    <n v="0"/>
    <n v="0"/>
    <n v="0"/>
    <n v="1500000"/>
    <x v="5003"/>
    <x v="0"/>
    <x v="1"/>
    <x v="0"/>
    <s v="03.03.10"/>
    <x v="4"/>
    <x v="0"/>
    <x v="3"/>
    <s v="Receitas Da Câmara"/>
    <s v="03.03.10"/>
    <s v="Receitas Da Câmara"/>
    <s v="03.03.10"/>
    <x v="50"/>
    <x v="0"/>
    <x v="6"/>
    <x v="12"/>
    <x v="0"/>
    <x v="0"/>
    <x v="1"/>
    <x v="0"/>
    <x v="6"/>
    <s v="2023-07-18"/>
    <x v="2"/>
    <n v="1500000"/>
    <x v="0"/>
    <m/>
    <x v="0"/>
    <m/>
    <x v="8"/>
    <n v="100474914"/>
    <x v="0"/>
    <x v="0"/>
    <s v="Receitas Da Câmara"/>
    <s v="EXT"/>
    <x v="0"/>
    <s v="RDC"/>
    <x v="0"/>
    <x v="0"/>
    <x v="0"/>
    <x v="0"/>
    <x v="0"/>
    <x v="0"/>
    <x v="0"/>
    <x v="0"/>
    <x v="0"/>
    <x v="0"/>
    <x v="0"/>
    <s v="Receitas Da Câmara"/>
    <x v="0"/>
    <x v="0"/>
    <x v="0"/>
    <x v="0"/>
    <x v="0"/>
    <x v="0"/>
    <x v="0"/>
    <s v="000000"/>
    <x v="0"/>
    <x v="0"/>
    <x v="0"/>
    <x v="0"/>
    <s v="Patrocínio da CV Telecom, para festival 2023, conforme anexo."/>
  </r>
  <r>
    <x v="0"/>
    <n v="0"/>
    <n v="0"/>
    <n v="0"/>
    <n v="5600"/>
    <x v="5004"/>
    <x v="0"/>
    <x v="0"/>
    <x v="0"/>
    <s v="03.16.15"/>
    <x v="0"/>
    <x v="0"/>
    <x v="0"/>
    <s v="Direção Financeira"/>
    <s v="03.16.15"/>
    <s v="Direção Financeira"/>
    <s v="03.16.15"/>
    <x v="19"/>
    <x v="0"/>
    <x v="0"/>
    <x v="7"/>
    <x v="0"/>
    <x v="0"/>
    <x v="0"/>
    <x v="0"/>
    <x v="7"/>
    <s v="2023-08-18"/>
    <x v="2"/>
    <n v="5600"/>
    <x v="0"/>
    <m/>
    <x v="0"/>
    <m/>
    <x v="173"/>
    <n v="100438162"/>
    <x v="0"/>
    <x v="0"/>
    <s v="Direção Financeira"/>
    <s v="ORI"/>
    <x v="0"/>
    <m/>
    <x v="0"/>
    <x v="0"/>
    <x v="0"/>
    <x v="0"/>
    <x v="0"/>
    <x v="0"/>
    <x v="0"/>
    <x v="0"/>
    <x v="0"/>
    <x v="0"/>
    <x v="0"/>
    <s v="Direção Financeira"/>
    <x v="0"/>
    <x v="0"/>
    <x v="0"/>
    <x v="0"/>
    <x v="0"/>
    <x v="0"/>
    <x v="0"/>
    <s v="000000"/>
    <x v="0"/>
    <x v="0"/>
    <x v="0"/>
    <x v="0"/>
    <s v="Ajuda de custo a favor do Sr. Ambrósio Gustavo Landim, pela sua deslocação, a cidade da Praia, em missão de serviço, nos dias 11,13,14,17 de agosto 2023, conforme anexo."/>
  </r>
  <r>
    <x v="0"/>
    <n v="0"/>
    <n v="0"/>
    <n v="0"/>
    <n v="14979"/>
    <x v="5005"/>
    <x v="0"/>
    <x v="1"/>
    <x v="0"/>
    <s v="80.02.01"/>
    <x v="2"/>
    <x v="2"/>
    <x v="2"/>
    <s v="Retenções Iur"/>
    <s v="80.02.01"/>
    <s v="Retenções Iur"/>
    <s v="80.02.01"/>
    <x v="2"/>
    <x v="0"/>
    <x v="2"/>
    <x v="0"/>
    <x v="1"/>
    <x v="2"/>
    <x v="1"/>
    <x v="0"/>
    <x v="8"/>
    <s v="2023-10-26"/>
    <x v="3"/>
    <n v="14979"/>
    <x v="0"/>
    <m/>
    <x v="0"/>
    <m/>
    <x v="2"/>
    <n v="100474696"/>
    <x v="0"/>
    <x v="0"/>
    <s v="Retenções Iur"/>
    <s v="ORI"/>
    <x v="0"/>
    <s v="RIUR"/>
    <x v="0"/>
    <x v="0"/>
    <x v="0"/>
    <x v="0"/>
    <x v="0"/>
    <x v="0"/>
    <x v="0"/>
    <x v="0"/>
    <x v="0"/>
    <x v="0"/>
    <x v="0"/>
    <s v="Retenções Iur"/>
    <x v="0"/>
    <x v="0"/>
    <x v="0"/>
    <x v="0"/>
    <x v="2"/>
    <x v="0"/>
    <x v="0"/>
    <s v="000000"/>
    <x v="0"/>
    <x v="1"/>
    <x v="0"/>
    <x v="0"/>
    <s v="RETENCAO OT"/>
  </r>
  <r>
    <x v="0"/>
    <n v="0"/>
    <n v="0"/>
    <n v="0"/>
    <n v="6150"/>
    <x v="5006"/>
    <x v="0"/>
    <x v="0"/>
    <x v="0"/>
    <s v="03.16.15"/>
    <x v="0"/>
    <x v="0"/>
    <x v="0"/>
    <s v="Direção Financeira"/>
    <s v="03.16.15"/>
    <s v="Direção Financeira"/>
    <s v="03.16.15"/>
    <x v="15"/>
    <x v="0"/>
    <x v="0"/>
    <x v="0"/>
    <x v="0"/>
    <x v="0"/>
    <x v="0"/>
    <x v="0"/>
    <x v="8"/>
    <s v="2023-10-18"/>
    <x v="3"/>
    <n v="6150"/>
    <x v="0"/>
    <m/>
    <x v="0"/>
    <m/>
    <x v="8"/>
    <n v="100474914"/>
    <x v="0"/>
    <x v="0"/>
    <s v="Direção Financeira"/>
    <s v="ORI"/>
    <x v="0"/>
    <m/>
    <x v="0"/>
    <x v="0"/>
    <x v="0"/>
    <x v="0"/>
    <x v="0"/>
    <x v="0"/>
    <x v="0"/>
    <x v="0"/>
    <x v="0"/>
    <x v="0"/>
    <x v="0"/>
    <s v="Direção Financeira"/>
    <x v="0"/>
    <x v="0"/>
    <x v="0"/>
    <x v="0"/>
    <x v="0"/>
    <x v="0"/>
    <x v="0"/>
    <s v="000000"/>
    <x v="0"/>
    <x v="0"/>
    <x v="0"/>
    <x v="0"/>
    <s v="Despesa a favor da Tesouraria Municipal pela aquisição de peças para a manutenção e reparação da bicicleta da CMSM, conforme anexo."/>
  </r>
  <r>
    <x v="0"/>
    <n v="0"/>
    <n v="0"/>
    <n v="0"/>
    <n v="73323"/>
    <x v="5007"/>
    <x v="0"/>
    <x v="0"/>
    <x v="0"/>
    <s v="03.16.15"/>
    <x v="0"/>
    <x v="0"/>
    <x v="0"/>
    <s v="Direção Financeira"/>
    <s v="03.16.15"/>
    <s v="Direção Financeira"/>
    <s v="03.16.15"/>
    <x v="0"/>
    <x v="0"/>
    <x v="0"/>
    <x v="0"/>
    <x v="0"/>
    <x v="0"/>
    <x v="0"/>
    <x v="0"/>
    <x v="8"/>
    <s v="2023-10-18"/>
    <x v="3"/>
    <n v="73323"/>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s afetas aos serviços da CMSM, conforme anexo."/>
  </r>
  <r>
    <x v="0"/>
    <n v="0"/>
    <n v="0"/>
    <n v="0"/>
    <n v="49086"/>
    <x v="5008"/>
    <x v="0"/>
    <x v="0"/>
    <x v="0"/>
    <s v="01.25.01.10"/>
    <x v="11"/>
    <x v="1"/>
    <x v="1"/>
    <s v="Educação"/>
    <s v="01.25.01"/>
    <s v="Educação"/>
    <s v="01.25.01"/>
    <x v="21"/>
    <x v="0"/>
    <x v="5"/>
    <x v="8"/>
    <x v="0"/>
    <x v="1"/>
    <x v="0"/>
    <x v="0"/>
    <x v="8"/>
    <s v="2023-10-18"/>
    <x v="3"/>
    <n v="49086"/>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os as viaturas afetas aos transporte escolar da CMSM, conforme anexo."/>
  </r>
  <r>
    <x v="2"/>
    <n v="0"/>
    <n v="0"/>
    <n v="0"/>
    <n v="9557"/>
    <x v="5009"/>
    <x v="0"/>
    <x v="0"/>
    <x v="0"/>
    <s v="01.23.04.14"/>
    <x v="8"/>
    <x v="3"/>
    <x v="4"/>
    <s v="Ambiente"/>
    <s v="01.23.04"/>
    <s v="Ambiente"/>
    <s v="01.23.04"/>
    <x v="18"/>
    <x v="0"/>
    <x v="0"/>
    <x v="0"/>
    <x v="0"/>
    <x v="1"/>
    <x v="2"/>
    <x v="0"/>
    <x v="8"/>
    <s v="2023-10-18"/>
    <x v="3"/>
    <n v="9557"/>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pela aquisição de combustíveis destinados as viaturas afetas a criação e manutenção de espaço verde da CMSM, conforme anexo."/>
  </r>
  <r>
    <x v="2"/>
    <n v="0"/>
    <n v="0"/>
    <n v="0"/>
    <n v="21803"/>
    <x v="5010"/>
    <x v="0"/>
    <x v="0"/>
    <x v="0"/>
    <s v="01.27.02.15"/>
    <x v="10"/>
    <x v="4"/>
    <x v="5"/>
    <s v="Saneamento básico"/>
    <s v="01.27.02"/>
    <s v="Saneamento básico"/>
    <s v="01.27.02"/>
    <x v="20"/>
    <x v="0"/>
    <x v="0"/>
    <x v="0"/>
    <x v="0"/>
    <x v="1"/>
    <x v="2"/>
    <x v="0"/>
    <x v="8"/>
    <s v="2023-10-18"/>
    <x v="3"/>
    <n v="21803"/>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 aquisição de combustíveis destinados as viaturas afeto aos serviços de transferência de resíduos para o aterro satitario da CMSM, conforme anexo."/>
  </r>
  <r>
    <x v="2"/>
    <n v="0"/>
    <n v="0"/>
    <n v="0"/>
    <n v="21949"/>
    <x v="5011"/>
    <x v="0"/>
    <x v="0"/>
    <x v="0"/>
    <s v="01.23.04.14"/>
    <x v="8"/>
    <x v="3"/>
    <x v="4"/>
    <s v="Ambiente"/>
    <s v="01.23.04"/>
    <s v="Ambiente"/>
    <s v="01.23.04"/>
    <x v="18"/>
    <x v="0"/>
    <x v="0"/>
    <x v="0"/>
    <x v="0"/>
    <x v="1"/>
    <x v="2"/>
    <x v="0"/>
    <x v="8"/>
    <s v="2023-10-24"/>
    <x v="3"/>
    <n v="21949"/>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o a viatura afeto aos serviços criação e manutenção de espaços verde da CMSM, confrome anexo."/>
  </r>
  <r>
    <x v="0"/>
    <n v="0"/>
    <n v="0"/>
    <n v="0"/>
    <n v="14827"/>
    <x v="5012"/>
    <x v="0"/>
    <x v="1"/>
    <x v="0"/>
    <s v="80.02.10.01"/>
    <x v="6"/>
    <x v="2"/>
    <x v="2"/>
    <s v="Outros"/>
    <s v="80.02.10"/>
    <s v="Outros"/>
    <s v="80.02.10"/>
    <x v="12"/>
    <x v="0"/>
    <x v="2"/>
    <x v="0"/>
    <x v="1"/>
    <x v="2"/>
    <x v="1"/>
    <x v="0"/>
    <x v="8"/>
    <s v="2023-10-26"/>
    <x v="3"/>
    <n v="1482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5013"/>
    <x v="0"/>
    <x v="1"/>
    <x v="0"/>
    <s v="80.02.10.20"/>
    <x v="18"/>
    <x v="2"/>
    <x v="2"/>
    <s v="Outros"/>
    <s v="80.02.10"/>
    <s v="Outros"/>
    <s v="80.02.10"/>
    <x v="3"/>
    <x v="0"/>
    <x v="2"/>
    <x v="2"/>
    <x v="1"/>
    <x v="2"/>
    <x v="1"/>
    <x v="0"/>
    <x v="8"/>
    <s v="2023-10-26"/>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60191"/>
    <x v="5014"/>
    <x v="0"/>
    <x v="0"/>
    <x v="0"/>
    <s v="03.16.15"/>
    <x v="0"/>
    <x v="0"/>
    <x v="0"/>
    <s v="Direção Financeira"/>
    <s v="03.16.15"/>
    <s v="Direção Financeira"/>
    <s v="03.16.15"/>
    <x v="0"/>
    <x v="0"/>
    <x v="0"/>
    <x v="0"/>
    <x v="0"/>
    <x v="0"/>
    <x v="0"/>
    <x v="0"/>
    <x v="9"/>
    <s v="2023-11-14"/>
    <x v="3"/>
    <n v="6019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iveis, destinados as viaturas afetas aos serviços da CMSM, confrome anexo."/>
  </r>
  <r>
    <x v="0"/>
    <n v="0"/>
    <n v="0"/>
    <n v="0"/>
    <n v="10834"/>
    <x v="5015"/>
    <x v="0"/>
    <x v="1"/>
    <x v="0"/>
    <s v="80.02.01"/>
    <x v="2"/>
    <x v="2"/>
    <x v="2"/>
    <s v="Retenções Iur"/>
    <s v="80.02.01"/>
    <s v="Retenções Iur"/>
    <s v="80.02.01"/>
    <x v="2"/>
    <x v="0"/>
    <x v="2"/>
    <x v="0"/>
    <x v="1"/>
    <x v="2"/>
    <x v="1"/>
    <x v="0"/>
    <x v="8"/>
    <s v="2023-10-26"/>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016"/>
    <x v="0"/>
    <x v="1"/>
    <x v="0"/>
    <s v="80.02.10.01"/>
    <x v="6"/>
    <x v="2"/>
    <x v="2"/>
    <s v="Outros"/>
    <s v="80.02.10"/>
    <s v="Outros"/>
    <s v="80.02.10"/>
    <x v="12"/>
    <x v="0"/>
    <x v="2"/>
    <x v="0"/>
    <x v="1"/>
    <x v="2"/>
    <x v="1"/>
    <x v="0"/>
    <x v="8"/>
    <s v="2023-10-26"/>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343210"/>
    <x v="5017"/>
    <x v="0"/>
    <x v="0"/>
    <x v="0"/>
    <s v="03.16.15"/>
    <x v="0"/>
    <x v="0"/>
    <x v="0"/>
    <s v="Direção Financeira"/>
    <s v="03.16.15"/>
    <s v="Direção Financeira"/>
    <s v="03.16.15"/>
    <x v="79"/>
    <x v="0"/>
    <x v="0"/>
    <x v="0"/>
    <x v="0"/>
    <x v="0"/>
    <x v="0"/>
    <x v="0"/>
    <x v="8"/>
    <s v="2023-10-30"/>
    <x v="3"/>
    <n v="1343210"/>
    <x v="0"/>
    <m/>
    <x v="0"/>
    <m/>
    <x v="8"/>
    <n v="100474914"/>
    <x v="0"/>
    <x v="0"/>
    <s v="Direção Financeira"/>
    <s v="ORI"/>
    <x v="0"/>
    <m/>
    <x v="0"/>
    <x v="0"/>
    <x v="0"/>
    <x v="0"/>
    <x v="0"/>
    <x v="0"/>
    <x v="0"/>
    <x v="0"/>
    <x v="0"/>
    <x v="0"/>
    <x v="0"/>
    <s v="Direção Financeira"/>
    <x v="0"/>
    <x v="0"/>
    <x v="0"/>
    <x v="0"/>
    <x v="0"/>
    <x v="0"/>
    <x v="0"/>
    <s v="099999"/>
    <x v="0"/>
    <x v="0"/>
    <x v="0"/>
    <x v="0"/>
    <s v="Pagamento despesas com juros de amortização de empréstimos obtidos, outubro 2023. "/>
  </r>
  <r>
    <x v="0"/>
    <n v="0"/>
    <n v="0"/>
    <n v="0"/>
    <n v="10834"/>
    <x v="5018"/>
    <x v="0"/>
    <x v="1"/>
    <x v="0"/>
    <s v="80.02.01"/>
    <x v="2"/>
    <x v="2"/>
    <x v="2"/>
    <s v="Retenções Iur"/>
    <s v="80.02.01"/>
    <s v="Retenções Iur"/>
    <s v="80.02.01"/>
    <x v="2"/>
    <x v="0"/>
    <x v="2"/>
    <x v="0"/>
    <x v="1"/>
    <x v="2"/>
    <x v="1"/>
    <x v="0"/>
    <x v="8"/>
    <s v="2023-10-26"/>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019"/>
    <x v="0"/>
    <x v="1"/>
    <x v="0"/>
    <s v="80.02.10.01"/>
    <x v="6"/>
    <x v="2"/>
    <x v="2"/>
    <s v="Outros"/>
    <s v="80.02.10"/>
    <s v="Outros"/>
    <s v="80.02.10"/>
    <x v="12"/>
    <x v="0"/>
    <x v="2"/>
    <x v="0"/>
    <x v="1"/>
    <x v="2"/>
    <x v="1"/>
    <x v="0"/>
    <x v="8"/>
    <s v="2023-10-26"/>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5020"/>
    <x v="0"/>
    <x v="1"/>
    <x v="0"/>
    <s v="80.02.10.26"/>
    <x v="3"/>
    <x v="2"/>
    <x v="2"/>
    <s v="Outros"/>
    <s v="80.02.10"/>
    <s v="Outros"/>
    <s v="80.02.10"/>
    <x v="3"/>
    <x v="0"/>
    <x v="2"/>
    <x v="2"/>
    <x v="1"/>
    <x v="2"/>
    <x v="1"/>
    <x v="0"/>
    <x v="8"/>
    <s v="2023-10-26"/>
    <x v="3"/>
    <n v="4858"/>
    <x v="0"/>
    <m/>
    <x v="0"/>
    <m/>
    <x v="3"/>
    <n v="100479277"/>
    <x v="0"/>
    <x v="0"/>
    <s v="Retenção Sansung"/>
    <s v="ORI"/>
    <x v="0"/>
    <s v="RS"/>
    <x v="0"/>
    <x v="0"/>
    <x v="0"/>
    <x v="0"/>
    <x v="0"/>
    <x v="0"/>
    <x v="0"/>
    <x v="0"/>
    <x v="0"/>
    <x v="0"/>
    <x v="0"/>
    <s v="Retenção Sansung"/>
    <x v="0"/>
    <x v="0"/>
    <x v="0"/>
    <x v="0"/>
    <x v="2"/>
    <x v="0"/>
    <x v="0"/>
    <s v="000000"/>
    <x v="0"/>
    <x v="1"/>
    <x v="0"/>
    <x v="0"/>
    <s v="RETENCAO OT"/>
  </r>
  <r>
    <x v="0"/>
    <n v="0"/>
    <n v="0"/>
    <n v="0"/>
    <n v="38428"/>
    <x v="5021"/>
    <x v="0"/>
    <x v="1"/>
    <x v="0"/>
    <s v="80.02.01"/>
    <x v="2"/>
    <x v="2"/>
    <x v="2"/>
    <s v="Retenções Iur"/>
    <s v="80.02.01"/>
    <s v="Retenções Iur"/>
    <s v="80.02.01"/>
    <x v="2"/>
    <x v="0"/>
    <x v="2"/>
    <x v="0"/>
    <x v="1"/>
    <x v="2"/>
    <x v="1"/>
    <x v="0"/>
    <x v="8"/>
    <s v="2023-10-27"/>
    <x v="3"/>
    <n v="38428"/>
    <x v="0"/>
    <m/>
    <x v="0"/>
    <m/>
    <x v="2"/>
    <n v="100474696"/>
    <x v="0"/>
    <x v="0"/>
    <s v="Retenções Iur"/>
    <s v="ORI"/>
    <x v="0"/>
    <s v="RIUR"/>
    <x v="0"/>
    <x v="0"/>
    <x v="0"/>
    <x v="0"/>
    <x v="0"/>
    <x v="0"/>
    <x v="0"/>
    <x v="0"/>
    <x v="0"/>
    <x v="0"/>
    <x v="0"/>
    <s v="Retenções Iur"/>
    <x v="0"/>
    <x v="0"/>
    <x v="0"/>
    <x v="0"/>
    <x v="2"/>
    <x v="0"/>
    <x v="0"/>
    <s v="000000"/>
    <x v="0"/>
    <x v="1"/>
    <x v="0"/>
    <x v="0"/>
    <s v="RETENCAO OT"/>
  </r>
  <r>
    <x v="0"/>
    <n v="0"/>
    <n v="0"/>
    <n v="0"/>
    <n v="200"/>
    <x v="5022"/>
    <x v="0"/>
    <x v="1"/>
    <x v="0"/>
    <s v="80.02.10.28"/>
    <x v="39"/>
    <x v="2"/>
    <x v="2"/>
    <s v="Outros"/>
    <s v="80.02.10"/>
    <s v="Outros"/>
    <s v="80.02.10"/>
    <x v="3"/>
    <x v="0"/>
    <x v="2"/>
    <x v="2"/>
    <x v="1"/>
    <x v="2"/>
    <x v="1"/>
    <x v="0"/>
    <x v="8"/>
    <s v="2023-10-27"/>
    <x v="3"/>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5023"/>
    <x v="0"/>
    <x v="1"/>
    <x v="0"/>
    <s v="80.02.10.03"/>
    <x v="40"/>
    <x v="2"/>
    <x v="2"/>
    <s v="Outros"/>
    <s v="80.02.10"/>
    <s v="Outros"/>
    <s v="80.02.10"/>
    <x v="58"/>
    <x v="0"/>
    <x v="2"/>
    <x v="0"/>
    <x v="1"/>
    <x v="2"/>
    <x v="1"/>
    <x v="0"/>
    <x v="8"/>
    <s v="2023-10-27"/>
    <x v="3"/>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12621"/>
    <x v="5024"/>
    <x v="0"/>
    <x v="1"/>
    <x v="0"/>
    <s v="80.02.08"/>
    <x v="41"/>
    <x v="2"/>
    <x v="2"/>
    <s v="Retençoes Compe. Aposentaçao"/>
    <s v="80.02.08"/>
    <s v="Retençoes Compe. Aposentaçao"/>
    <s v="80.02.08"/>
    <x v="59"/>
    <x v="0"/>
    <x v="2"/>
    <x v="14"/>
    <x v="1"/>
    <x v="2"/>
    <x v="1"/>
    <x v="0"/>
    <x v="8"/>
    <s v="2023-10-27"/>
    <x v="3"/>
    <n v="12621"/>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7378"/>
    <x v="5025"/>
    <x v="0"/>
    <x v="1"/>
    <x v="0"/>
    <s v="80.02.10.01"/>
    <x v="6"/>
    <x v="2"/>
    <x v="2"/>
    <s v="Outros"/>
    <s v="80.02.10"/>
    <s v="Outros"/>
    <s v="80.02.10"/>
    <x v="12"/>
    <x v="0"/>
    <x v="2"/>
    <x v="0"/>
    <x v="1"/>
    <x v="2"/>
    <x v="1"/>
    <x v="0"/>
    <x v="8"/>
    <s v="2023-10-27"/>
    <x v="3"/>
    <n v="3737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5026"/>
    <x v="0"/>
    <x v="1"/>
    <x v="0"/>
    <s v="80.02.10.20"/>
    <x v="18"/>
    <x v="2"/>
    <x v="2"/>
    <s v="Outros"/>
    <s v="80.02.10"/>
    <s v="Outros"/>
    <s v="80.02.10"/>
    <x v="3"/>
    <x v="0"/>
    <x v="2"/>
    <x v="2"/>
    <x v="1"/>
    <x v="2"/>
    <x v="1"/>
    <x v="0"/>
    <x v="8"/>
    <s v="2023-10-27"/>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8530"/>
    <x v="5027"/>
    <x v="0"/>
    <x v="1"/>
    <x v="0"/>
    <s v="80.02.10.26"/>
    <x v="3"/>
    <x v="2"/>
    <x v="2"/>
    <s v="Outros"/>
    <s v="80.02.10"/>
    <s v="Outros"/>
    <s v="80.02.10"/>
    <x v="3"/>
    <x v="0"/>
    <x v="2"/>
    <x v="2"/>
    <x v="1"/>
    <x v="2"/>
    <x v="1"/>
    <x v="0"/>
    <x v="8"/>
    <s v="2023-10-27"/>
    <x v="3"/>
    <n v="8530"/>
    <x v="0"/>
    <m/>
    <x v="0"/>
    <m/>
    <x v="3"/>
    <n v="100479277"/>
    <x v="0"/>
    <x v="0"/>
    <s v="Retenção Sansung"/>
    <s v="ORI"/>
    <x v="0"/>
    <s v="RS"/>
    <x v="0"/>
    <x v="0"/>
    <x v="0"/>
    <x v="0"/>
    <x v="0"/>
    <x v="0"/>
    <x v="0"/>
    <x v="0"/>
    <x v="0"/>
    <x v="0"/>
    <x v="0"/>
    <s v="Retenção Sansung"/>
    <x v="0"/>
    <x v="0"/>
    <x v="0"/>
    <x v="0"/>
    <x v="2"/>
    <x v="0"/>
    <x v="0"/>
    <s v="000000"/>
    <x v="0"/>
    <x v="1"/>
    <x v="0"/>
    <x v="0"/>
    <s v="RETENCAO OT"/>
  </r>
  <r>
    <x v="0"/>
    <n v="0"/>
    <n v="0"/>
    <n v="0"/>
    <n v="575"/>
    <x v="5028"/>
    <x v="0"/>
    <x v="1"/>
    <x v="0"/>
    <s v="80.02.01"/>
    <x v="2"/>
    <x v="2"/>
    <x v="2"/>
    <s v="Retenções Iur"/>
    <s v="80.02.01"/>
    <s v="Retenções Iur"/>
    <s v="80.02.01"/>
    <x v="2"/>
    <x v="0"/>
    <x v="2"/>
    <x v="0"/>
    <x v="1"/>
    <x v="2"/>
    <x v="1"/>
    <x v="0"/>
    <x v="8"/>
    <s v="2023-10-26"/>
    <x v="3"/>
    <n v="575"/>
    <x v="0"/>
    <m/>
    <x v="0"/>
    <m/>
    <x v="2"/>
    <n v="100474696"/>
    <x v="0"/>
    <x v="0"/>
    <s v="Retenções Iur"/>
    <s v="ORI"/>
    <x v="0"/>
    <s v="RIUR"/>
    <x v="0"/>
    <x v="0"/>
    <x v="0"/>
    <x v="0"/>
    <x v="0"/>
    <x v="0"/>
    <x v="0"/>
    <x v="0"/>
    <x v="0"/>
    <x v="0"/>
    <x v="0"/>
    <s v="Retenções Iur"/>
    <x v="0"/>
    <x v="0"/>
    <x v="0"/>
    <x v="0"/>
    <x v="2"/>
    <x v="0"/>
    <x v="0"/>
    <s v="000000"/>
    <x v="0"/>
    <x v="1"/>
    <x v="0"/>
    <x v="0"/>
    <s v="RETENCAO OT"/>
  </r>
  <r>
    <x v="0"/>
    <n v="0"/>
    <n v="0"/>
    <n v="0"/>
    <n v="78355"/>
    <x v="5029"/>
    <x v="0"/>
    <x v="1"/>
    <x v="0"/>
    <s v="80.02.10.01"/>
    <x v="6"/>
    <x v="2"/>
    <x v="2"/>
    <s v="Outros"/>
    <s v="80.02.10"/>
    <s v="Outros"/>
    <s v="80.02.10"/>
    <x v="12"/>
    <x v="0"/>
    <x v="2"/>
    <x v="0"/>
    <x v="1"/>
    <x v="2"/>
    <x v="1"/>
    <x v="0"/>
    <x v="8"/>
    <s v="2023-10-26"/>
    <x v="3"/>
    <n v="7835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3996"/>
    <x v="5030"/>
    <x v="0"/>
    <x v="1"/>
    <x v="0"/>
    <s v="80.02.10.02"/>
    <x v="7"/>
    <x v="2"/>
    <x v="2"/>
    <s v="Outros"/>
    <s v="80.02.10"/>
    <s v="Outros"/>
    <s v="80.02.10"/>
    <x v="13"/>
    <x v="0"/>
    <x v="2"/>
    <x v="0"/>
    <x v="1"/>
    <x v="2"/>
    <x v="1"/>
    <x v="0"/>
    <x v="8"/>
    <s v="2023-10-26"/>
    <x v="3"/>
    <n v="3996"/>
    <x v="0"/>
    <m/>
    <x v="0"/>
    <m/>
    <x v="7"/>
    <n v="100474707"/>
    <x v="0"/>
    <x v="0"/>
    <s v="Retençoes STAPS"/>
    <s v="ORI"/>
    <x v="0"/>
    <s v="RSND"/>
    <x v="0"/>
    <x v="0"/>
    <x v="0"/>
    <x v="0"/>
    <x v="0"/>
    <x v="0"/>
    <x v="0"/>
    <x v="0"/>
    <x v="0"/>
    <x v="0"/>
    <x v="0"/>
    <s v="Retençoes STAPS"/>
    <x v="0"/>
    <x v="0"/>
    <x v="0"/>
    <x v="0"/>
    <x v="2"/>
    <x v="0"/>
    <x v="0"/>
    <s v="000000"/>
    <x v="0"/>
    <x v="1"/>
    <x v="0"/>
    <x v="0"/>
    <s v="RETENCAO OT"/>
  </r>
  <r>
    <x v="0"/>
    <n v="0"/>
    <n v="0"/>
    <n v="0"/>
    <n v="281"/>
    <x v="5031"/>
    <x v="0"/>
    <x v="1"/>
    <x v="0"/>
    <s v="80.02.10.24"/>
    <x v="38"/>
    <x v="2"/>
    <x v="2"/>
    <s v="Outros"/>
    <s v="80.02.10"/>
    <s v="Outros"/>
    <s v="80.02.10"/>
    <x v="13"/>
    <x v="0"/>
    <x v="2"/>
    <x v="0"/>
    <x v="1"/>
    <x v="2"/>
    <x v="1"/>
    <x v="0"/>
    <x v="8"/>
    <s v="2023-10-26"/>
    <x v="3"/>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5032"/>
    <x v="0"/>
    <x v="1"/>
    <x v="0"/>
    <s v="80.02.10.26"/>
    <x v="3"/>
    <x v="2"/>
    <x v="2"/>
    <s v="Outros"/>
    <s v="80.02.10"/>
    <s v="Outros"/>
    <s v="80.02.10"/>
    <x v="3"/>
    <x v="0"/>
    <x v="2"/>
    <x v="2"/>
    <x v="1"/>
    <x v="2"/>
    <x v="1"/>
    <x v="0"/>
    <x v="8"/>
    <s v="2023-10-26"/>
    <x v="3"/>
    <n v="4291"/>
    <x v="0"/>
    <m/>
    <x v="0"/>
    <m/>
    <x v="3"/>
    <n v="100479277"/>
    <x v="0"/>
    <x v="0"/>
    <s v="Retenção Sansung"/>
    <s v="ORI"/>
    <x v="0"/>
    <s v="RS"/>
    <x v="0"/>
    <x v="0"/>
    <x v="0"/>
    <x v="0"/>
    <x v="0"/>
    <x v="0"/>
    <x v="0"/>
    <x v="0"/>
    <x v="0"/>
    <x v="0"/>
    <x v="0"/>
    <s v="Retenção Sansung"/>
    <x v="0"/>
    <x v="0"/>
    <x v="0"/>
    <x v="0"/>
    <x v="2"/>
    <x v="0"/>
    <x v="0"/>
    <s v="000000"/>
    <x v="0"/>
    <x v="1"/>
    <x v="0"/>
    <x v="0"/>
    <s v="RETENCAO OT"/>
  </r>
  <r>
    <x v="0"/>
    <n v="0"/>
    <n v="0"/>
    <n v="0"/>
    <n v="3800"/>
    <x v="5033"/>
    <x v="0"/>
    <x v="0"/>
    <x v="0"/>
    <s v="03.16.15"/>
    <x v="0"/>
    <x v="0"/>
    <x v="0"/>
    <s v="Direção Financeira"/>
    <s v="03.16.15"/>
    <s v="Direção Financeira"/>
    <s v="03.16.15"/>
    <x v="19"/>
    <x v="0"/>
    <x v="0"/>
    <x v="7"/>
    <x v="0"/>
    <x v="0"/>
    <x v="0"/>
    <x v="0"/>
    <x v="9"/>
    <s v="2023-11-17"/>
    <x v="3"/>
    <n v="3800"/>
    <x v="0"/>
    <m/>
    <x v="0"/>
    <m/>
    <x v="329"/>
    <n v="100477691"/>
    <x v="0"/>
    <x v="0"/>
    <s v="Direção Financeira"/>
    <s v="ORI"/>
    <x v="0"/>
    <m/>
    <x v="0"/>
    <x v="0"/>
    <x v="0"/>
    <x v="0"/>
    <x v="0"/>
    <x v="0"/>
    <x v="0"/>
    <x v="0"/>
    <x v="0"/>
    <x v="0"/>
    <x v="0"/>
    <s v="Direção Financeira"/>
    <x v="0"/>
    <x v="0"/>
    <x v="0"/>
    <x v="0"/>
    <x v="0"/>
    <x v="0"/>
    <x v="0"/>
    <s v="000000"/>
    <x v="0"/>
    <x v="0"/>
    <x v="0"/>
    <x v="0"/>
    <s v="Pagamento ajuda de custo e subsidio transporte, conforme anexo."/>
  </r>
  <r>
    <x v="2"/>
    <n v="0"/>
    <n v="0"/>
    <n v="0"/>
    <n v="58400"/>
    <x v="5034"/>
    <x v="0"/>
    <x v="0"/>
    <x v="0"/>
    <s v="01.25.02.23"/>
    <x v="12"/>
    <x v="1"/>
    <x v="1"/>
    <s v="desporto"/>
    <s v="01.25.02"/>
    <s v="desporto"/>
    <s v="01.25.02"/>
    <x v="18"/>
    <x v="0"/>
    <x v="0"/>
    <x v="0"/>
    <x v="0"/>
    <x v="1"/>
    <x v="2"/>
    <x v="0"/>
    <x v="10"/>
    <s v="2023-12-01"/>
    <x v="3"/>
    <n v="58400"/>
    <x v="0"/>
    <m/>
    <x v="0"/>
    <m/>
    <x v="27"/>
    <n v="10047913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Asso-Sport- Comercio, referente a aquisição de  equipamentos desportivos, conforme anexo."/>
  </r>
  <r>
    <x v="2"/>
    <n v="0"/>
    <n v="0"/>
    <n v="0"/>
    <n v="2300"/>
    <x v="5035"/>
    <x v="0"/>
    <x v="0"/>
    <x v="0"/>
    <s v="01.23.04.14"/>
    <x v="8"/>
    <x v="3"/>
    <x v="4"/>
    <s v="Ambiente"/>
    <s v="01.23.04"/>
    <s v="Ambiente"/>
    <s v="01.23.04"/>
    <x v="18"/>
    <x v="0"/>
    <x v="0"/>
    <x v="0"/>
    <x v="0"/>
    <x v="1"/>
    <x v="2"/>
    <x v="0"/>
    <x v="10"/>
    <s v="2023-12-21"/>
    <x v="3"/>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prestação serviço dez/2023."/>
  </r>
  <r>
    <x v="2"/>
    <n v="0"/>
    <n v="0"/>
    <n v="0"/>
    <n v="13030"/>
    <x v="5035"/>
    <x v="0"/>
    <x v="0"/>
    <x v="0"/>
    <s v="01.23.04.14"/>
    <x v="8"/>
    <x v="3"/>
    <x v="4"/>
    <s v="Ambiente"/>
    <s v="01.23.04"/>
    <s v="Ambiente"/>
    <s v="01.23.04"/>
    <x v="18"/>
    <x v="0"/>
    <x v="0"/>
    <x v="0"/>
    <x v="0"/>
    <x v="1"/>
    <x v="2"/>
    <x v="0"/>
    <x v="10"/>
    <s v="2023-12-21"/>
    <x v="3"/>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prestação serviço dez/2023."/>
  </r>
  <r>
    <x v="0"/>
    <n v="0"/>
    <n v="0"/>
    <n v="0"/>
    <n v="4350"/>
    <x v="5036"/>
    <x v="0"/>
    <x v="1"/>
    <x v="0"/>
    <s v="80.02.01"/>
    <x v="2"/>
    <x v="2"/>
    <x v="2"/>
    <s v="Retenções Iur"/>
    <s v="80.02.01"/>
    <s v="Retenções Iur"/>
    <s v="80.02.01"/>
    <x v="2"/>
    <x v="0"/>
    <x v="2"/>
    <x v="0"/>
    <x v="1"/>
    <x v="2"/>
    <x v="1"/>
    <x v="0"/>
    <x v="9"/>
    <s v="2023-11-24"/>
    <x v="3"/>
    <n v="4350"/>
    <x v="0"/>
    <m/>
    <x v="0"/>
    <m/>
    <x v="2"/>
    <n v="100474696"/>
    <x v="0"/>
    <x v="0"/>
    <s v="Retenções Iur"/>
    <s v="ORI"/>
    <x v="0"/>
    <s v="RIUR"/>
    <x v="0"/>
    <x v="0"/>
    <x v="0"/>
    <x v="0"/>
    <x v="0"/>
    <x v="0"/>
    <x v="0"/>
    <x v="0"/>
    <x v="0"/>
    <x v="0"/>
    <x v="0"/>
    <s v="Retenções Iur"/>
    <x v="0"/>
    <x v="0"/>
    <x v="0"/>
    <x v="0"/>
    <x v="2"/>
    <x v="0"/>
    <x v="0"/>
    <s v="000000"/>
    <x v="0"/>
    <x v="1"/>
    <x v="0"/>
    <x v="0"/>
    <s v="RETENCAO OT"/>
  </r>
  <r>
    <x v="0"/>
    <n v="0"/>
    <n v="0"/>
    <n v="0"/>
    <n v="2250"/>
    <x v="5037"/>
    <x v="0"/>
    <x v="1"/>
    <x v="0"/>
    <s v="80.02.01"/>
    <x v="2"/>
    <x v="2"/>
    <x v="2"/>
    <s v="Retenções Iur"/>
    <s v="80.02.01"/>
    <s v="Retenções Iur"/>
    <s v="80.02.01"/>
    <x v="2"/>
    <x v="0"/>
    <x v="2"/>
    <x v="0"/>
    <x v="1"/>
    <x v="2"/>
    <x v="1"/>
    <x v="0"/>
    <x v="9"/>
    <s v="2023-11-27"/>
    <x v="3"/>
    <n v="2250"/>
    <x v="0"/>
    <m/>
    <x v="0"/>
    <m/>
    <x v="2"/>
    <n v="100474696"/>
    <x v="0"/>
    <x v="0"/>
    <s v="Retenções Iur"/>
    <s v="ORI"/>
    <x v="0"/>
    <s v="RIUR"/>
    <x v="0"/>
    <x v="0"/>
    <x v="0"/>
    <x v="0"/>
    <x v="0"/>
    <x v="0"/>
    <x v="0"/>
    <x v="0"/>
    <x v="0"/>
    <x v="0"/>
    <x v="0"/>
    <s v="Retenções Iur"/>
    <x v="0"/>
    <x v="0"/>
    <x v="0"/>
    <x v="0"/>
    <x v="2"/>
    <x v="0"/>
    <x v="0"/>
    <s v="000000"/>
    <x v="0"/>
    <x v="1"/>
    <x v="0"/>
    <x v="0"/>
    <s v="RETENCAO OT"/>
  </r>
  <r>
    <x v="0"/>
    <n v="0"/>
    <n v="0"/>
    <n v="0"/>
    <n v="3548"/>
    <x v="5038"/>
    <x v="0"/>
    <x v="0"/>
    <x v="0"/>
    <s v="03.16.25"/>
    <x v="51"/>
    <x v="0"/>
    <x v="0"/>
    <s v="Direção dos  Recursos Humanos"/>
    <s v="03.16.25"/>
    <s v="Direção dos  Recursos Humanos"/>
    <s v="03.16.25"/>
    <x v="48"/>
    <x v="0"/>
    <x v="0"/>
    <x v="0"/>
    <x v="1"/>
    <x v="0"/>
    <x v="0"/>
    <x v="0"/>
    <x v="1"/>
    <s v="2023-02-13"/>
    <x v="0"/>
    <n v="3548"/>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9400"/>
    <x v="5038"/>
    <x v="0"/>
    <x v="0"/>
    <x v="0"/>
    <s v="03.16.25"/>
    <x v="51"/>
    <x v="0"/>
    <x v="0"/>
    <s v="Direção dos  Recursos Humanos"/>
    <s v="03.16.25"/>
    <s v="Direção dos  Recursos Humanos"/>
    <s v="03.16.25"/>
    <x v="49"/>
    <x v="0"/>
    <x v="0"/>
    <x v="0"/>
    <x v="1"/>
    <x v="0"/>
    <x v="0"/>
    <x v="0"/>
    <x v="1"/>
    <s v="2023-02-13"/>
    <x v="0"/>
    <n v="9400"/>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1740"/>
    <x v="5038"/>
    <x v="0"/>
    <x v="0"/>
    <x v="0"/>
    <s v="03.16.25"/>
    <x v="51"/>
    <x v="0"/>
    <x v="0"/>
    <s v="Direção dos  Recursos Humanos"/>
    <s v="03.16.25"/>
    <s v="Direção dos  Recursos Humanos"/>
    <s v="03.16.25"/>
    <x v="37"/>
    <x v="0"/>
    <x v="0"/>
    <x v="0"/>
    <x v="1"/>
    <x v="0"/>
    <x v="0"/>
    <x v="0"/>
    <x v="1"/>
    <s v="2023-02-13"/>
    <x v="0"/>
    <n v="1740"/>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81"/>
    <x v="5038"/>
    <x v="0"/>
    <x v="0"/>
    <x v="0"/>
    <s v="03.16.25"/>
    <x v="51"/>
    <x v="0"/>
    <x v="0"/>
    <s v="Direção dos  Recursos Humanos"/>
    <s v="03.16.25"/>
    <s v="Direção dos  Recursos Humanos"/>
    <s v="03.16.25"/>
    <x v="52"/>
    <x v="0"/>
    <x v="0"/>
    <x v="0"/>
    <x v="0"/>
    <x v="0"/>
    <x v="0"/>
    <x v="0"/>
    <x v="1"/>
    <s v="2023-02-13"/>
    <x v="0"/>
    <n v="81"/>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26410"/>
    <x v="5038"/>
    <x v="0"/>
    <x v="0"/>
    <x v="0"/>
    <s v="03.16.25"/>
    <x v="51"/>
    <x v="0"/>
    <x v="0"/>
    <s v="Direção dos  Recursos Humanos"/>
    <s v="03.16.25"/>
    <s v="Direção dos  Recursos Humanos"/>
    <s v="03.16.25"/>
    <x v="68"/>
    <x v="0"/>
    <x v="1"/>
    <x v="16"/>
    <x v="0"/>
    <x v="0"/>
    <x v="0"/>
    <x v="0"/>
    <x v="1"/>
    <s v="2023-02-13"/>
    <x v="0"/>
    <n v="26410"/>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718"/>
    <x v="5038"/>
    <x v="0"/>
    <x v="0"/>
    <x v="0"/>
    <s v="03.16.25"/>
    <x v="51"/>
    <x v="0"/>
    <x v="0"/>
    <s v="Direção dos  Recursos Humanos"/>
    <s v="03.16.25"/>
    <s v="Direção dos  Recursos Humanos"/>
    <s v="03.16.25"/>
    <x v="67"/>
    <x v="0"/>
    <x v="1"/>
    <x v="16"/>
    <x v="0"/>
    <x v="0"/>
    <x v="0"/>
    <x v="0"/>
    <x v="1"/>
    <s v="2023-02-13"/>
    <x v="0"/>
    <n v="718"/>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343"/>
    <x v="5038"/>
    <x v="0"/>
    <x v="0"/>
    <x v="0"/>
    <s v="03.16.25"/>
    <x v="51"/>
    <x v="0"/>
    <x v="0"/>
    <s v="Direção dos  Recursos Humanos"/>
    <s v="03.16.25"/>
    <s v="Direção dos  Recursos Humanos"/>
    <s v="03.16.25"/>
    <x v="42"/>
    <x v="0"/>
    <x v="0"/>
    <x v="7"/>
    <x v="0"/>
    <x v="0"/>
    <x v="0"/>
    <x v="0"/>
    <x v="1"/>
    <s v="2023-02-13"/>
    <x v="0"/>
    <n v="343"/>
    <x v="0"/>
    <m/>
    <x v="0"/>
    <m/>
    <x v="2"/>
    <n v="100474696"/>
    <x v="0"/>
    <x v="2"/>
    <s v="Direção dos  Recursos Humanos"/>
    <s v="ORI"/>
    <x v="0"/>
    <m/>
    <x v="0"/>
    <x v="0"/>
    <x v="0"/>
    <x v="0"/>
    <x v="0"/>
    <x v="0"/>
    <x v="0"/>
    <x v="0"/>
    <x v="0"/>
    <x v="0"/>
    <x v="0"/>
    <s v="Direção dos  Recursos Humanos"/>
    <x v="0"/>
    <x v="0"/>
    <x v="0"/>
    <x v="0"/>
    <x v="0"/>
    <x v="0"/>
    <x v="0"/>
    <s v="099999"/>
    <x v="0"/>
    <x v="0"/>
    <x v="2"/>
    <x v="0"/>
    <s v="pag drh."/>
  </r>
  <r>
    <x v="0"/>
    <n v="0"/>
    <n v="0"/>
    <n v="0"/>
    <n v="42240"/>
    <x v="5039"/>
    <x v="0"/>
    <x v="1"/>
    <x v="0"/>
    <s v="80.02.01"/>
    <x v="2"/>
    <x v="2"/>
    <x v="2"/>
    <s v="Retenções Iur"/>
    <s v="80.02.01"/>
    <s v="Retenções Iur"/>
    <s v="80.02.01"/>
    <x v="2"/>
    <x v="0"/>
    <x v="2"/>
    <x v="0"/>
    <x v="1"/>
    <x v="2"/>
    <x v="1"/>
    <x v="0"/>
    <x v="1"/>
    <s v="2023-02-13"/>
    <x v="0"/>
    <n v="42240"/>
    <x v="0"/>
    <m/>
    <x v="0"/>
    <m/>
    <x v="2"/>
    <n v="100474696"/>
    <x v="0"/>
    <x v="0"/>
    <s v="Retenções Iur"/>
    <s v="ORI"/>
    <x v="0"/>
    <s v="RIUR"/>
    <x v="0"/>
    <x v="0"/>
    <x v="0"/>
    <x v="0"/>
    <x v="0"/>
    <x v="0"/>
    <x v="0"/>
    <x v="0"/>
    <x v="0"/>
    <x v="0"/>
    <x v="0"/>
    <s v="Retenções Iur"/>
    <x v="0"/>
    <x v="0"/>
    <x v="0"/>
    <x v="0"/>
    <x v="2"/>
    <x v="0"/>
    <x v="0"/>
    <s v="000000"/>
    <x v="0"/>
    <x v="1"/>
    <x v="0"/>
    <x v="0"/>
    <s v="RETENCAO OT"/>
  </r>
  <r>
    <x v="0"/>
    <n v="0"/>
    <n v="0"/>
    <n v="0"/>
    <n v="3405"/>
    <x v="5038"/>
    <x v="0"/>
    <x v="0"/>
    <x v="0"/>
    <s v="03.16.25"/>
    <x v="51"/>
    <x v="0"/>
    <x v="0"/>
    <s v="Direção dos  Recursos Humanos"/>
    <s v="03.16.25"/>
    <s v="Direção dos  Recursos Humanos"/>
    <s v="03.16.25"/>
    <x v="48"/>
    <x v="0"/>
    <x v="0"/>
    <x v="0"/>
    <x v="1"/>
    <x v="0"/>
    <x v="0"/>
    <x v="0"/>
    <x v="1"/>
    <s v="2023-02-13"/>
    <x v="0"/>
    <n v="3405"/>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9021"/>
    <x v="5038"/>
    <x v="0"/>
    <x v="0"/>
    <x v="0"/>
    <s v="03.16.25"/>
    <x v="51"/>
    <x v="0"/>
    <x v="0"/>
    <s v="Direção dos  Recursos Humanos"/>
    <s v="03.16.25"/>
    <s v="Direção dos  Recursos Humanos"/>
    <s v="03.16.25"/>
    <x v="49"/>
    <x v="0"/>
    <x v="0"/>
    <x v="0"/>
    <x v="1"/>
    <x v="0"/>
    <x v="0"/>
    <x v="0"/>
    <x v="1"/>
    <s v="2023-02-13"/>
    <x v="0"/>
    <n v="9021"/>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1670"/>
    <x v="5038"/>
    <x v="0"/>
    <x v="0"/>
    <x v="0"/>
    <s v="03.16.25"/>
    <x v="51"/>
    <x v="0"/>
    <x v="0"/>
    <s v="Direção dos  Recursos Humanos"/>
    <s v="03.16.25"/>
    <s v="Direção dos  Recursos Humanos"/>
    <s v="03.16.25"/>
    <x v="37"/>
    <x v="0"/>
    <x v="0"/>
    <x v="0"/>
    <x v="1"/>
    <x v="0"/>
    <x v="0"/>
    <x v="0"/>
    <x v="1"/>
    <s v="2023-02-13"/>
    <x v="0"/>
    <n v="1670"/>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77"/>
    <x v="5038"/>
    <x v="0"/>
    <x v="0"/>
    <x v="0"/>
    <s v="03.16.25"/>
    <x v="51"/>
    <x v="0"/>
    <x v="0"/>
    <s v="Direção dos  Recursos Humanos"/>
    <s v="03.16.25"/>
    <s v="Direção dos  Recursos Humanos"/>
    <s v="03.16.25"/>
    <x v="52"/>
    <x v="0"/>
    <x v="0"/>
    <x v="0"/>
    <x v="0"/>
    <x v="0"/>
    <x v="0"/>
    <x v="0"/>
    <x v="1"/>
    <s v="2023-02-13"/>
    <x v="0"/>
    <n v="77"/>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25347"/>
    <x v="5038"/>
    <x v="0"/>
    <x v="0"/>
    <x v="0"/>
    <s v="03.16.25"/>
    <x v="51"/>
    <x v="0"/>
    <x v="0"/>
    <s v="Direção dos  Recursos Humanos"/>
    <s v="03.16.25"/>
    <s v="Direção dos  Recursos Humanos"/>
    <s v="03.16.25"/>
    <x v="68"/>
    <x v="0"/>
    <x v="1"/>
    <x v="16"/>
    <x v="0"/>
    <x v="0"/>
    <x v="0"/>
    <x v="0"/>
    <x v="1"/>
    <s v="2023-02-13"/>
    <x v="0"/>
    <n v="25347"/>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689"/>
    <x v="5038"/>
    <x v="0"/>
    <x v="0"/>
    <x v="0"/>
    <s v="03.16.25"/>
    <x v="51"/>
    <x v="0"/>
    <x v="0"/>
    <s v="Direção dos  Recursos Humanos"/>
    <s v="03.16.25"/>
    <s v="Direção dos  Recursos Humanos"/>
    <s v="03.16.25"/>
    <x v="67"/>
    <x v="0"/>
    <x v="1"/>
    <x v="16"/>
    <x v="0"/>
    <x v="0"/>
    <x v="0"/>
    <x v="0"/>
    <x v="1"/>
    <s v="2023-02-13"/>
    <x v="0"/>
    <n v="689"/>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331"/>
    <x v="5038"/>
    <x v="0"/>
    <x v="0"/>
    <x v="0"/>
    <s v="03.16.25"/>
    <x v="51"/>
    <x v="0"/>
    <x v="0"/>
    <s v="Direção dos  Recursos Humanos"/>
    <s v="03.16.25"/>
    <s v="Direção dos  Recursos Humanos"/>
    <s v="03.16.25"/>
    <x v="42"/>
    <x v="0"/>
    <x v="0"/>
    <x v="7"/>
    <x v="0"/>
    <x v="0"/>
    <x v="0"/>
    <x v="0"/>
    <x v="1"/>
    <s v="2023-02-13"/>
    <x v="0"/>
    <n v="331"/>
    <x v="0"/>
    <m/>
    <x v="0"/>
    <m/>
    <x v="6"/>
    <n v="100474706"/>
    <x v="0"/>
    <x v="3"/>
    <s v="Direção dos  Recursos Humanos"/>
    <s v="ORI"/>
    <x v="0"/>
    <m/>
    <x v="0"/>
    <x v="0"/>
    <x v="0"/>
    <x v="0"/>
    <x v="0"/>
    <x v="0"/>
    <x v="0"/>
    <x v="0"/>
    <x v="0"/>
    <x v="0"/>
    <x v="0"/>
    <s v="Direção dos  Recursos Humanos"/>
    <x v="0"/>
    <x v="0"/>
    <x v="0"/>
    <x v="0"/>
    <x v="0"/>
    <x v="0"/>
    <x v="0"/>
    <s v="099999"/>
    <x v="0"/>
    <x v="0"/>
    <x v="3"/>
    <x v="0"/>
    <s v="pag drh."/>
  </r>
  <r>
    <x v="0"/>
    <n v="0"/>
    <n v="0"/>
    <n v="0"/>
    <n v="40540"/>
    <x v="5040"/>
    <x v="0"/>
    <x v="1"/>
    <x v="0"/>
    <s v="80.02.10.01"/>
    <x v="6"/>
    <x v="2"/>
    <x v="2"/>
    <s v="Outros"/>
    <s v="80.02.10"/>
    <s v="Outros"/>
    <s v="80.02.10"/>
    <x v="12"/>
    <x v="0"/>
    <x v="2"/>
    <x v="0"/>
    <x v="1"/>
    <x v="2"/>
    <x v="1"/>
    <x v="0"/>
    <x v="1"/>
    <s v="2023-02-13"/>
    <x v="0"/>
    <n v="4054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9"/>
    <x v="5038"/>
    <x v="0"/>
    <x v="0"/>
    <x v="0"/>
    <s v="03.16.25"/>
    <x v="51"/>
    <x v="0"/>
    <x v="0"/>
    <s v="Direção dos  Recursos Humanos"/>
    <s v="03.16.25"/>
    <s v="Direção dos  Recursos Humanos"/>
    <s v="03.16.25"/>
    <x v="48"/>
    <x v="0"/>
    <x v="0"/>
    <x v="0"/>
    <x v="1"/>
    <x v="0"/>
    <x v="0"/>
    <x v="0"/>
    <x v="1"/>
    <s v="2023-02-13"/>
    <x v="0"/>
    <n v="419"/>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1112"/>
    <x v="5038"/>
    <x v="0"/>
    <x v="0"/>
    <x v="0"/>
    <s v="03.16.25"/>
    <x v="51"/>
    <x v="0"/>
    <x v="0"/>
    <s v="Direção dos  Recursos Humanos"/>
    <s v="03.16.25"/>
    <s v="Direção dos  Recursos Humanos"/>
    <s v="03.16.25"/>
    <x v="49"/>
    <x v="0"/>
    <x v="0"/>
    <x v="0"/>
    <x v="1"/>
    <x v="0"/>
    <x v="0"/>
    <x v="0"/>
    <x v="1"/>
    <s v="2023-02-13"/>
    <x v="0"/>
    <n v="1112"/>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206"/>
    <x v="5038"/>
    <x v="0"/>
    <x v="0"/>
    <x v="0"/>
    <s v="03.16.25"/>
    <x v="51"/>
    <x v="0"/>
    <x v="0"/>
    <s v="Direção dos  Recursos Humanos"/>
    <s v="03.16.25"/>
    <s v="Direção dos  Recursos Humanos"/>
    <s v="03.16.25"/>
    <x v="37"/>
    <x v="0"/>
    <x v="0"/>
    <x v="0"/>
    <x v="1"/>
    <x v="0"/>
    <x v="0"/>
    <x v="0"/>
    <x v="1"/>
    <s v="2023-02-13"/>
    <x v="0"/>
    <n v="206"/>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9"/>
    <x v="5038"/>
    <x v="0"/>
    <x v="0"/>
    <x v="0"/>
    <s v="03.16.25"/>
    <x v="51"/>
    <x v="0"/>
    <x v="0"/>
    <s v="Direção dos  Recursos Humanos"/>
    <s v="03.16.25"/>
    <s v="Direção dos  Recursos Humanos"/>
    <s v="03.16.25"/>
    <x v="52"/>
    <x v="0"/>
    <x v="0"/>
    <x v="0"/>
    <x v="0"/>
    <x v="0"/>
    <x v="0"/>
    <x v="0"/>
    <x v="1"/>
    <s v="2023-02-13"/>
    <x v="0"/>
    <n v="9"/>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3126"/>
    <x v="5038"/>
    <x v="0"/>
    <x v="0"/>
    <x v="0"/>
    <s v="03.16.25"/>
    <x v="51"/>
    <x v="0"/>
    <x v="0"/>
    <s v="Direção dos  Recursos Humanos"/>
    <s v="03.16.25"/>
    <s v="Direção dos  Recursos Humanos"/>
    <s v="03.16.25"/>
    <x v="68"/>
    <x v="0"/>
    <x v="1"/>
    <x v="16"/>
    <x v="0"/>
    <x v="0"/>
    <x v="0"/>
    <x v="0"/>
    <x v="1"/>
    <s v="2023-02-13"/>
    <x v="0"/>
    <n v="3126"/>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85"/>
    <x v="5038"/>
    <x v="0"/>
    <x v="0"/>
    <x v="0"/>
    <s v="03.16.25"/>
    <x v="51"/>
    <x v="0"/>
    <x v="0"/>
    <s v="Direção dos  Recursos Humanos"/>
    <s v="03.16.25"/>
    <s v="Direção dos  Recursos Humanos"/>
    <s v="03.16.25"/>
    <x v="67"/>
    <x v="0"/>
    <x v="1"/>
    <x v="16"/>
    <x v="0"/>
    <x v="0"/>
    <x v="0"/>
    <x v="0"/>
    <x v="1"/>
    <s v="2023-02-13"/>
    <x v="0"/>
    <n v="85"/>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43"/>
    <x v="5038"/>
    <x v="0"/>
    <x v="0"/>
    <x v="0"/>
    <s v="03.16.25"/>
    <x v="51"/>
    <x v="0"/>
    <x v="0"/>
    <s v="Direção dos  Recursos Humanos"/>
    <s v="03.16.25"/>
    <s v="Direção dos  Recursos Humanos"/>
    <s v="03.16.25"/>
    <x v="42"/>
    <x v="0"/>
    <x v="0"/>
    <x v="7"/>
    <x v="0"/>
    <x v="0"/>
    <x v="0"/>
    <x v="0"/>
    <x v="1"/>
    <s v="2023-02-13"/>
    <x v="0"/>
    <n v="43"/>
    <x v="0"/>
    <m/>
    <x v="0"/>
    <m/>
    <x v="84"/>
    <n v="100474708"/>
    <x v="0"/>
    <x v="8"/>
    <s v="Direção dos  Recursos Humanos"/>
    <s v="ORI"/>
    <x v="0"/>
    <m/>
    <x v="0"/>
    <x v="0"/>
    <x v="0"/>
    <x v="0"/>
    <x v="0"/>
    <x v="0"/>
    <x v="0"/>
    <x v="0"/>
    <x v="0"/>
    <x v="0"/>
    <x v="0"/>
    <s v="Direção dos  Recursos Humanos"/>
    <x v="0"/>
    <x v="0"/>
    <x v="0"/>
    <x v="0"/>
    <x v="0"/>
    <x v="0"/>
    <x v="0"/>
    <s v="099999"/>
    <x v="0"/>
    <x v="0"/>
    <x v="8"/>
    <x v="0"/>
    <s v="pag drh."/>
  </r>
  <r>
    <x v="0"/>
    <n v="0"/>
    <n v="0"/>
    <n v="0"/>
    <n v="5000"/>
    <x v="5041"/>
    <x v="0"/>
    <x v="1"/>
    <x v="0"/>
    <s v="80.02.10.03"/>
    <x v="40"/>
    <x v="2"/>
    <x v="2"/>
    <s v="Outros"/>
    <s v="80.02.10"/>
    <s v="Outros"/>
    <s v="80.02.10"/>
    <x v="58"/>
    <x v="0"/>
    <x v="2"/>
    <x v="0"/>
    <x v="1"/>
    <x v="2"/>
    <x v="1"/>
    <x v="0"/>
    <x v="1"/>
    <s v="2023-02-13"/>
    <x v="0"/>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3060"/>
    <x v="5038"/>
    <x v="0"/>
    <x v="0"/>
    <x v="0"/>
    <s v="03.16.25"/>
    <x v="51"/>
    <x v="0"/>
    <x v="0"/>
    <s v="Direção dos  Recursos Humanos"/>
    <s v="03.16.25"/>
    <s v="Direção dos  Recursos Humanos"/>
    <s v="03.16.25"/>
    <x v="48"/>
    <x v="0"/>
    <x v="0"/>
    <x v="0"/>
    <x v="1"/>
    <x v="0"/>
    <x v="0"/>
    <x v="0"/>
    <x v="1"/>
    <s v="2023-02-13"/>
    <x v="0"/>
    <n v="3060"/>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8108"/>
    <x v="5038"/>
    <x v="0"/>
    <x v="0"/>
    <x v="0"/>
    <s v="03.16.25"/>
    <x v="51"/>
    <x v="0"/>
    <x v="0"/>
    <s v="Direção dos  Recursos Humanos"/>
    <s v="03.16.25"/>
    <s v="Direção dos  Recursos Humanos"/>
    <s v="03.16.25"/>
    <x v="49"/>
    <x v="0"/>
    <x v="0"/>
    <x v="0"/>
    <x v="1"/>
    <x v="0"/>
    <x v="0"/>
    <x v="0"/>
    <x v="1"/>
    <s v="2023-02-13"/>
    <x v="0"/>
    <n v="8108"/>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1501"/>
    <x v="5038"/>
    <x v="0"/>
    <x v="0"/>
    <x v="0"/>
    <s v="03.16.25"/>
    <x v="51"/>
    <x v="0"/>
    <x v="0"/>
    <s v="Direção dos  Recursos Humanos"/>
    <s v="03.16.25"/>
    <s v="Direção dos  Recursos Humanos"/>
    <s v="03.16.25"/>
    <x v="37"/>
    <x v="0"/>
    <x v="0"/>
    <x v="0"/>
    <x v="1"/>
    <x v="0"/>
    <x v="0"/>
    <x v="0"/>
    <x v="1"/>
    <s v="2023-02-13"/>
    <x v="0"/>
    <n v="1501"/>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70"/>
    <x v="5038"/>
    <x v="0"/>
    <x v="0"/>
    <x v="0"/>
    <s v="03.16.25"/>
    <x v="51"/>
    <x v="0"/>
    <x v="0"/>
    <s v="Direção dos  Recursos Humanos"/>
    <s v="03.16.25"/>
    <s v="Direção dos  Recursos Humanos"/>
    <s v="03.16.25"/>
    <x v="52"/>
    <x v="0"/>
    <x v="0"/>
    <x v="0"/>
    <x v="0"/>
    <x v="0"/>
    <x v="0"/>
    <x v="0"/>
    <x v="1"/>
    <s v="2023-02-13"/>
    <x v="0"/>
    <n v="70"/>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22783"/>
    <x v="5038"/>
    <x v="0"/>
    <x v="0"/>
    <x v="0"/>
    <s v="03.16.25"/>
    <x v="51"/>
    <x v="0"/>
    <x v="0"/>
    <s v="Direção dos  Recursos Humanos"/>
    <s v="03.16.25"/>
    <s v="Direção dos  Recursos Humanos"/>
    <s v="03.16.25"/>
    <x v="68"/>
    <x v="0"/>
    <x v="1"/>
    <x v="16"/>
    <x v="0"/>
    <x v="0"/>
    <x v="0"/>
    <x v="0"/>
    <x v="1"/>
    <s v="2023-02-13"/>
    <x v="0"/>
    <n v="22783"/>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619"/>
    <x v="5038"/>
    <x v="0"/>
    <x v="0"/>
    <x v="0"/>
    <s v="03.16.25"/>
    <x v="51"/>
    <x v="0"/>
    <x v="0"/>
    <s v="Direção dos  Recursos Humanos"/>
    <s v="03.16.25"/>
    <s v="Direção dos  Recursos Humanos"/>
    <s v="03.16.25"/>
    <x v="67"/>
    <x v="0"/>
    <x v="1"/>
    <x v="16"/>
    <x v="0"/>
    <x v="0"/>
    <x v="0"/>
    <x v="0"/>
    <x v="1"/>
    <s v="2023-02-13"/>
    <x v="0"/>
    <n v="619"/>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297"/>
    <x v="5038"/>
    <x v="0"/>
    <x v="0"/>
    <x v="0"/>
    <s v="03.16.25"/>
    <x v="51"/>
    <x v="0"/>
    <x v="0"/>
    <s v="Direção dos  Recursos Humanos"/>
    <s v="03.16.25"/>
    <s v="Direção dos  Recursos Humanos"/>
    <s v="03.16.25"/>
    <x v="42"/>
    <x v="0"/>
    <x v="0"/>
    <x v="7"/>
    <x v="0"/>
    <x v="0"/>
    <x v="0"/>
    <x v="0"/>
    <x v="1"/>
    <s v="2023-02-13"/>
    <x v="0"/>
    <n v="297"/>
    <x v="0"/>
    <m/>
    <x v="0"/>
    <m/>
    <x v="7"/>
    <n v="100474707"/>
    <x v="0"/>
    <x v="4"/>
    <s v="Direção dos  Recursos Humanos"/>
    <s v="ORI"/>
    <x v="0"/>
    <m/>
    <x v="0"/>
    <x v="0"/>
    <x v="0"/>
    <x v="0"/>
    <x v="0"/>
    <x v="0"/>
    <x v="0"/>
    <x v="0"/>
    <x v="0"/>
    <x v="0"/>
    <x v="0"/>
    <s v="Direção dos  Recursos Humanos"/>
    <x v="0"/>
    <x v="0"/>
    <x v="0"/>
    <x v="0"/>
    <x v="0"/>
    <x v="0"/>
    <x v="0"/>
    <s v="099999"/>
    <x v="0"/>
    <x v="0"/>
    <x v="4"/>
    <x v="0"/>
    <s v="pag drh."/>
  </r>
  <r>
    <x v="0"/>
    <n v="0"/>
    <n v="0"/>
    <n v="0"/>
    <n v="36438"/>
    <x v="5042"/>
    <x v="0"/>
    <x v="1"/>
    <x v="0"/>
    <s v="80.02.10.02"/>
    <x v="7"/>
    <x v="2"/>
    <x v="2"/>
    <s v="Outros"/>
    <s v="80.02.10"/>
    <s v="Outros"/>
    <s v="80.02.10"/>
    <x v="13"/>
    <x v="0"/>
    <x v="2"/>
    <x v="0"/>
    <x v="1"/>
    <x v="2"/>
    <x v="1"/>
    <x v="0"/>
    <x v="1"/>
    <s v="2023-02-13"/>
    <x v="0"/>
    <n v="36438"/>
    <x v="0"/>
    <m/>
    <x v="0"/>
    <m/>
    <x v="7"/>
    <n v="100474707"/>
    <x v="0"/>
    <x v="0"/>
    <s v="Retençoes STAPS"/>
    <s v="ORI"/>
    <x v="0"/>
    <s v="RSND"/>
    <x v="0"/>
    <x v="0"/>
    <x v="0"/>
    <x v="0"/>
    <x v="0"/>
    <x v="0"/>
    <x v="0"/>
    <x v="0"/>
    <x v="0"/>
    <x v="0"/>
    <x v="0"/>
    <s v="Retençoes STAPS"/>
    <x v="0"/>
    <x v="0"/>
    <x v="0"/>
    <x v="0"/>
    <x v="2"/>
    <x v="0"/>
    <x v="0"/>
    <s v="000000"/>
    <x v="0"/>
    <x v="1"/>
    <x v="0"/>
    <x v="0"/>
    <s v="RETENCAO OT"/>
  </r>
  <r>
    <x v="0"/>
    <n v="0"/>
    <n v="0"/>
    <n v="0"/>
    <n v="2563"/>
    <x v="5038"/>
    <x v="0"/>
    <x v="0"/>
    <x v="0"/>
    <s v="03.16.25"/>
    <x v="51"/>
    <x v="0"/>
    <x v="0"/>
    <s v="Direção dos  Recursos Humanos"/>
    <s v="03.16.25"/>
    <s v="Direção dos  Recursos Humanos"/>
    <s v="03.16.25"/>
    <x v="52"/>
    <x v="0"/>
    <x v="0"/>
    <x v="0"/>
    <x v="0"/>
    <x v="0"/>
    <x v="0"/>
    <x v="0"/>
    <x v="1"/>
    <s v="2023-02-13"/>
    <x v="0"/>
    <n v="2563"/>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10726"/>
    <x v="5038"/>
    <x v="0"/>
    <x v="0"/>
    <x v="0"/>
    <s v="03.16.25"/>
    <x v="51"/>
    <x v="0"/>
    <x v="0"/>
    <s v="Direção dos  Recursos Humanos"/>
    <s v="03.16.25"/>
    <s v="Direção dos  Recursos Humanos"/>
    <s v="03.16.25"/>
    <x v="42"/>
    <x v="0"/>
    <x v="0"/>
    <x v="7"/>
    <x v="0"/>
    <x v="0"/>
    <x v="0"/>
    <x v="0"/>
    <x v="1"/>
    <s v="2023-02-13"/>
    <x v="0"/>
    <n v="10726"/>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111968"/>
    <x v="5038"/>
    <x v="0"/>
    <x v="0"/>
    <x v="0"/>
    <s v="03.16.25"/>
    <x v="51"/>
    <x v="0"/>
    <x v="0"/>
    <s v="Direção dos  Recursos Humanos"/>
    <s v="03.16.25"/>
    <s v="Direção dos  Recursos Humanos"/>
    <s v="03.16.25"/>
    <x v="48"/>
    <x v="0"/>
    <x v="0"/>
    <x v="0"/>
    <x v="1"/>
    <x v="0"/>
    <x v="0"/>
    <x v="0"/>
    <x v="1"/>
    <s v="2023-02-13"/>
    <x v="0"/>
    <n v="111968"/>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833448"/>
    <x v="5038"/>
    <x v="0"/>
    <x v="0"/>
    <x v="0"/>
    <s v="03.16.25"/>
    <x v="51"/>
    <x v="0"/>
    <x v="0"/>
    <s v="Direção dos  Recursos Humanos"/>
    <s v="03.16.25"/>
    <s v="Direção dos  Recursos Humanos"/>
    <s v="03.16.25"/>
    <x v="68"/>
    <x v="0"/>
    <x v="1"/>
    <x v="16"/>
    <x v="0"/>
    <x v="0"/>
    <x v="0"/>
    <x v="0"/>
    <x v="1"/>
    <s v="2023-02-13"/>
    <x v="0"/>
    <n v="833448"/>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54938"/>
    <x v="5038"/>
    <x v="0"/>
    <x v="0"/>
    <x v="0"/>
    <s v="03.16.25"/>
    <x v="51"/>
    <x v="0"/>
    <x v="0"/>
    <s v="Direção dos  Recursos Humanos"/>
    <s v="03.16.25"/>
    <s v="Direção dos  Recursos Humanos"/>
    <s v="03.16.25"/>
    <x v="37"/>
    <x v="0"/>
    <x v="0"/>
    <x v="0"/>
    <x v="1"/>
    <x v="0"/>
    <x v="0"/>
    <x v="0"/>
    <x v="1"/>
    <s v="2023-02-13"/>
    <x v="0"/>
    <n v="54938"/>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22682"/>
    <x v="5038"/>
    <x v="0"/>
    <x v="0"/>
    <x v="0"/>
    <s v="03.16.25"/>
    <x v="51"/>
    <x v="0"/>
    <x v="0"/>
    <s v="Direção dos  Recursos Humanos"/>
    <s v="03.16.25"/>
    <s v="Direção dos  Recursos Humanos"/>
    <s v="03.16.25"/>
    <x v="67"/>
    <x v="0"/>
    <x v="1"/>
    <x v="16"/>
    <x v="0"/>
    <x v="0"/>
    <x v="0"/>
    <x v="0"/>
    <x v="1"/>
    <s v="2023-02-13"/>
    <x v="0"/>
    <n v="22682"/>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296641"/>
    <x v="5038"/>
    <x v="0"/>
    <x v="0"/>
    <x v="0"/>
    <s v="03.16.25"/>
    <x v="51"/>
    <x v="0"/>
    <x v="0"/>
    <s v="Direção dos  Recursos Humanos"/>
    <s v="03.16.25"/>
    <s v="Direção dos  Recursos Humanos"/>
    <s v="03.16.25"/>
    <x v="49"/>
    <x v="0"/>
    <x v="0"/>
    <x v="0"/>
    <x v="1"/>
    <x v="0"/>
    <x v="0"/>
    <x v="0"/>
    <x v="1"/>
    <s v="2023-02-13"/>
    <x v="0"/>
    <n v="296641"/>
    <x v="0"/>
    <m/>
    <x v="0"/>
    <m/>
    <x v="8"/>
    <n v="100474914"/>
    <x v="0"/>
    <x v="0"/>
    <s v="Direção dos  Recursos Humanos"/>
    <s v="ORI"/>
    <x v="0"/>
    <m/>
    <x v="0"/>
    <x v="0"/>
    <x v="0"/>
    <x v="0"/>
    <x v="0"/>
    <x v="0"/>
    <x v="0"/>
    <x v="0"/>
    <x v="0"/>
    <x v="0"/>
    <x v="0"/>
    <s v="Direção dos  Recursos Humanos"/>
    <x v="0"/>
    <x v="0"/>
    <x v="0"/>
    <x v="0"/>
    <x v="0"/>
    <x v="0"/>
    <x v="0"/>
    <s v="099999"/>
    <x v="0"/>
    <x v="0"/>
    <x v="0"/>
    <x v="0"/>
    <s v="pag drh."/>
  </r>
  <r>
    <x v="0"/>
    <n v="0"/>
    <n v="0"/>
    <n v="0"/>
    <n v="9900"/>
    <x v="5043"/>
    <x v="0"/>
    <x v="0"/>
    <x v="0"/>
    <s v="03.16.01"/>
    <x v="14"/>
    <x v="0"/>
    <x v="0"/>
    <s v="Assembleia Municipal"/>
    <s v="03.16.01"/>
    <s v="Assembleia Municipal"/>
    <s v="03.16.01"/>
    <x v="19"/>
    <x v="0"/>
    <x v="0"/>
    <x v="7"/>
    <x v="0"/>
    <x v="0"/>
    <x v="0"/>
    <x v="0"/>
    <x v="0"/>
    <s v="2023-01-17"/>
    <x v="0"/>
    <n v="9900"/>
    <x v="0"/>
    <m/>
    <x v="0"/>
    <m/>
    <x v="524"/>
    <n v="100410936"/>
    <x v="0"/>
    <x v="0"/>
    <s v="Assembleia Municipal"/>
    <s v="ORI"/>
    <x v="0"/>
    <s v="AM"/>
    <x v="0"/>
    <x v="0"/>
    <x v="0"/>
    <x v="0"/>
    <x v="0"/>
    <x v="0"/>
    <x v="0"/>
    <x v="0"/>
    <x v="0"/>
    <x v="0"/>
    <x v="0"/>
    <s v="Assembleia Municipal"/>
    <x v="0"/>
    <x v="0"/>
    <x v="0"/>
    <x v="0"/>
    <x v="0"/>
    <x v="0"/>
    <x v="0"/>
    <s v="000000"/>
    <x v="0"/>
    <x v="0"/>
    <x v="0"/>
    <x v="0"/>
    <s v="Pagamento a favor de Santantão Art Resort, referente ao alojamento da Sr. Presidente da Assembleia Municipal, Leocádia Baptista Gomes Furtado, numa deslocação a ilha de Santo Antão, conforme anexo."/>
  </r>
  <r>
    <x v="2"/>
    <n v="0"/>
    <n v="0"/>
    <n v="0"/>
    <n v="219000"/>
    <x v="5044"/>
    <x v="0"/>
    <x v="0"/>
    <x v="0"/>
    <s v="01.28.01.08"/>
    <x v="43"/>
    <x v="6"/>
    <x v="7"/>
    <s v="Habitação Social"/>
    <s v="01.28.01"/>
    <s v="Habitação Social"/>
    <s v="01.28.01"/>
    <x v="18"/>
    <x v="0"/>
    <x v="0"/>
    <x v="0"/>
    <x v="0"/>
    <x v="1"/>
    <x v="2"/>
    <x v="0"/>
    <x v="1"/>
    <s v="2023-02-07"/>
    <x v="0"/>
    <n v="219000"/>
    <x v="0"/>
    <m/>
    <x v="0"/>
    <m/>
    <x v="285"/>
    <n v="100476460"/>
    <x v="0"/>
    <x v="0"/>
    <s v="Habitações Sociais"/>
    <s v="ORI"/>
    <x v="0"/>
    <s v="HS"/>
    <x v="0"/>
    <x v="0"/>
    <x v="0"/>
    <x v="0"/>
    <x v="0"/>
    <x v="0"/>
    <x v="0"/>
    <x v="0"/>
    <x v="0"/>
    <x v="0"/>
    <x v="0"/>
    <s v="Habitações Sociais"/>
    <x v="0"/>
    <x v="0"/>
    <x v="0"/>
    <x v="0"/>
    <x v="1"/>
    <x v="0"/>
    <x v="0"/>
    <s v="000000"/>
    <x v="0"/>
    <x v="0"/>
    <x v="0"/>
    <x v="0"/>
    <s v="Pagamento a favor de Eco Produções, referente a 200 sacos de cimentos para reabilitações das habitações do municípios, conforme anexo."/>
  </r>
  <r>
    <x v="2"/>
    <n v="0"/>
    <n v="0"/>
    <n v="0"/>
    <n v="21437"/>
    <x v="5045"/>
    <x v="0"/>
    <x v="0"/>
    <x v="0"/>
    <s v="01.27.02.15"/>
    <x v="10"/>
    <x v="4"/>
    <x v="5"/>
    <s v="Saneamento básico"/>
    <s v="01.27.02"/>
    <s v="Saneamento básico"/>
    <s v="01.27.02"/>
    <x v="20"/>
    <x v="0"/>
    <x v="0"/>
    <x v="0"/>
    <x v="0"/>
    <x v="1"/>
    <x v="2"/>
    <x v="0"/>
    <x v="1"/>
    <s v="2023-02-10"/>
    <x v="0"/>
    <n v="21437"/>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 aquisição de combustíveis, destinados aos serviços de transferência de resíduos para o aterro sanitário, conforme anexo."/>
  </r>
  <r>
    <x v="0"/>
    <n v="0"/>
    <n v="0"/>
    <n v="0"/>
    <n v="54324"/>
    <x v="5046"/>
    <x v="0"/>
    <x v="0"/>
    <x v="0"/>
    <s v="01.25.01.10"/>
    <x v="11"/>
    <x v="1"/>
    <x v="1"/>
    <s v="Educação"/>
    <s v="01.25.01"/>
    <s v="Educação"/>
    <s v="01.25.01"/>
    <x v="21"/>
    <x v="0"/>
    <x v="5"/>
    <x v="8"/>
    <x v="0"/>
    <x v="1"/>
    <x v="0"/>
    <x v="0"/>
    <x v="1"/>
    <s v="2023-02-10"/>
    <x v="0"/>
    <n v="54324"/>
    <x v="0"/>
    <m/>
    <x v="0"/>
    <m/>
    <x v="0"/>
    <n v="100476920"/>
    <x v="0"/>
    <x v="0"/>
    <s v="Transporte escolar"/>
    <s v="ORI"/>
    <x v="0"/>
    <m/>
    <x v="0"/>
    <x v="0"/>
    <x v="0"/>
    <x v="0"/>
    <x v="0"/>
    <x v="0"/>
    <x v="0"/>
    <x v="0"/>
    <x v="0"/>
    <x v="0"/>
    <x v="0"/>
    <s v="Transporte escolar"/>
    <x v="0"/>
    <x v="0"/>
    <x v="0"/>
    <x v="0"/>
    <x v="1"/>
    <x v="0"/>
    <x v="0"/>
    <s v="000000"/>
    <x v="0"/>
    <x v="0"/>
    <x v="0"/>
    <x v="0"/>
    <s v="Pagamento a favor de Felisberto carvalho, pela aquisição de combustíveis, destinados as viaturas afeta-os ao transporte escolar, conforme anexo."/>
  </r>
  <r>
    <x v="0"/>
    <n v="0"/>
    <n v="0"/>
    <n v="0"/>
    <n v="17608"/>
    <x v="5047"/>
    <x v="0"/>
    <x v="0"/>
    <x v="0"/>
    <s v="03.16.15"/>
    <x v="0"/>
    <x v="0"/>
    <x v="0"/>
    <s v="Direção Financeira"/>
    <s v="03.16.15"/>
    <s v="Direção Financeira"/>
    <s v="03.16.15"/>
    <x v="17"/>
    <x v="0"/>
    <x v="0"/>
    <x v="0"/>
    <x v="0"/>
    <x v="0"/>
    <x v="0"/>
    <x v="0"/>
    <x v="3"/>
    <s v="2023-04-13"/>
    <x v="1"/>
    <n v="17608"/>
    <x v="0"/>
    <m/>
    <x v="0"/>
    <m/>
    <x v="88"/>
    <n v="100479413"/>
    <x v="0"/>
    <x v="0"/>
    <s v="Direção Financeira"/>
    <s v="ORI"/>
    <x v="0"/>
    <m/>
    <x v="0"/>
    <x v="0"/>
    <x v="0"/>
    <x v="0"/>
    <x v="0"/>
    <x v="0"/>
    <x v="0"/>
    <x v="0"/>
    <x v="0"/>
    <x v="0"/>
    <x v="0"/>
    <s v="Direção Financeira"/>
    <x v="0"/>
    <x v="0"/>
    <x v="0"/>
    <x v="0"/>
    <x v="0"/>
    <x v="0"/>
    <x v="0"/>
    <s v="000000"/>
    <x v="0"/>
    <x v="0"/>
    <x v="0"/>
    <x v="0"/>
    <s v="Pagamento a favor de Silva Antunes, para aquisição de quatro Tinteiros, Original Brother e um Toner para o serviço do gabinete de finanças e da Assembleia Municipal, conforme anexo. "/>
  </r>
  <r>
    <x v="2"/>
    <n v="0"/>
    <n v="0"/>
    <n v="0"/>
    <n v="13330"/>
    <x v="5048"/>
    <x v="0"/>
    <x v="0"/>
    <x v="0"/>
    <s v="01.27.02.15"/>
    <x v="10"/>
    <x v="4"/>
    <x v="5"/>
    <s v="Saneamento básico"/>
    <s v="01.27.02"/>
    <s v="Saneamento básico"/>
    <s v="01.27.02"/>
    <x v="20"/>
    <x v="0"/>
    <x v="0"/>
    <x v="0"/>
    <x v="0"/>
    <x v="1"/>
    <x v="2"/>
    <x v="0"/>
    <x v="4"/>
    <s v="2023-06-02"/>
    <x v="1"/>
    <n v="1333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ões de combustíveis, destinados as viaturas de serviços de transferência de resíduos para o aterro sanitário, conforme anexo."/>
  </r>
  <r>
    <x v="0"/>
    <n v="0"/>
    <n v="0"/>
    <n v="0"/>
    <n v="3570"/>
    <x v="5049"/>
    <x v="0"/>
    <x v="1"/>
    <x v="0"/>
    <s v="80.02.01"/>
    <x v="2"/>
    <x v="2"/>
    <x v="2"/>
    <s v="Retenções Iur"/>
    <s v="80.02.01"/>
    <s v="Retenções Iur"/>
    <s v="80.02.01"/>
    <x v="2"/>
    <x v="0"/>
    <x v="2"/>
    <x v="0"/>
    <x v="1"/>
    <x v="2"/>
    <x v="1"/>
    <x v="0"/>
    <x v="5"/>
    <s v="2023-05-18"/>
    <x v="1"/>
    <n v="3570"/>
    <x v="0"/>
    <m/>
    <x v="0"/>
    <m/>
    <x v="2"/>
    <n v="100474696"/>
    <x v="0"/>
    <x v="0"/>
    <s v="Retenções Iur"/>
    <s v="ORI"/>
    <x v="0"/>
    <s v="RIUR"/>
    <x v="0"/>
    <x v="0"/>
    <x v="0"/>
    <x v="0"/>
    <x v="0"/>
    <x v="0"/>
    <x v="0"/>
    <x v="0"/>
    <x v="0"/>
    <x v="0"/>
    <x v="0"/>
    <s v="Retenções Iur"/>
    <x v="0"/>
    <x v="0"/>
    <x v="0"/>
    <x v="0"/>
    <x v="2"/>
    <x v="0"/>
    <x v="0"/>
    <s v="000000"/>
    <x v="0"/>
    <x v="1"/>
    <x v="0"/>
    <x v="0"/>
    <s v="RETENCAO OT"/>
  </r>
  <r>
    <x v="0"/>
    <n v="0"/>
    <n v="0"/>
    <n v="0"/>
    <n v="10600"/>
    <x v="5050"/>
    <x v="0"/>
    <x v="0"/>
    <x v="0"/>
    <s v="03.16.15"/>
    <x v="0"/>
    <x v="0"/>
    <x v="0"/>
    <s v="Direção Financeira"/>
    <s v="03.16.15"/>
    <s v="Direção Financeira"/>
    <s v="03.16.15"/>
    <x v="17"/>
    <x v="0"/>
    <x v="0"/>
    <x v="0"/>
    <x v="0"/>
    <x v="0"/>
    <x v="0"/>
    <x v="0"/>
    <x v="4"/>
    <s v="2023-06-14"/>
    <x v="1"/>
    <n v="10600"/>
    <x v="0"/>
    <m/>
    <x v="0"/>
    <m/>
    <x v="88"/>
    <n v="100479413"/>
    <x v="0"/>
    <x v="0"/>
    <s v="Direção Financeira"/>
    <s v="ORI"/>
    <x v="0"/>
    <m/>
    <x v="0"/>
    <x v="0"/>
    <x v="0"/>
    <x v="0"/>
    <x v="0"/>
    <x v="0"/>
    <x v="0"/>
    <x v="0"/>
    <x v="0"/>
    <x v="0"/>
    <x v="0"/>
    <s v="Direção Financeira"/>
    <x v="0"/>
    <x v="0"/>
    <x v="0"/>
    <x v="0"/>
    <x v="0"/>
    <x v="0"/>
    <x v="0"/>
    <s v="000000"/>
    <x v="0"/>
    <x v="0"/>
    <x v="0"/>
    <x v="0"/>
    <s v=" Pagamento a favor da Sílvia Antunes, pela a aquisição de 2 Toner HP217ª para o gabinete da Areia Social da CMSM mais valor IVA, conforme anexo.  "/>
  </r>
  <r>
    <x v="0"/>
    <n v="0"/>
    <n v="0"/>
    <n v="0"/>
    <n v="15750"/>
    <x v="5051"/>
    <x v="0"/>
    <x v="0"/>
    <x v="0"/>
    <s v="01.28.03.06"/>
    <x v="30"/>
    <x v="6"/>
    <x v="7"/>
    <s v="Proteção Social"/>
    <s v="01.28.03"/>
    <s v="Proteção Social"/>
    <s v="01.28.03"/>
    <x v="21"/>
    <x v="0"/>
    <x v="5"/>
    <x v="8"/>
    <x v="0"/>
    <x v="1"/>
    <x v="0"/>
    <x v="0"/>
    <x v="6"/>
    <s v="2023-07-03"/>
    <x v="2"/>
    <n v="15750"/>
    <x v="0"/>
    <m/>
    <x v="0"/>
    <m/>
    <x v="18"/>
    <n v="100479344"/>
    <x v="0"/>
    <x v="0"/>
    <s v="Apoio a Crianças Vulneráveis "/>
    <s v="ORI"/>
    <x v="0"/>
    <s v="ACV"/>
    <x v="0"/>
    <x v="0"/>
    <x v="0"/>
    <x v="0"/>
    <x v="0"/>
    <x v="0"/>
    <x v="0"/>
    <x v="0"/>
    <x v="0"/>
    <x v="0"/>
    <x v="0"/>
    <s v="Apoio a Crianças Vulneráveis "/>
    <x v="0"/>
    <x v="0"/>
    <x v="0"/>
    <x v="0"/>
    <x v="1"/>
    <x v="0"/>
    <x v="0"/>
    <s v="000000"/>
    <x v="0"/>
    <x v="0"/>
    <x v="0"/>
    <x v="0"/>
    <s v="Pagamento á NL Kadoch, correspondente a 25% do valor da fatura, para aluguer de insufláveis, aparelho de som, palco, parque pula-pula e um grupo de dança para atividades de convívio e entretenimento com as crianças da zona norte do município de São Miguel, conforme anexo."/>
  </r>
  <r>
    <x v="2"/>
    <n v="0"/>
    <n v="0"/>
    <n v="0"/>
    <n v="132200"/>
    <x v="5052"/>
    <x v="0"/>
    <x v="0"/>
    <x v="0"/>
    <s v="01.28.01.08"/>
    <x v="43"/>
    <x v="6"/>
    <x v="7"/>
    <s v="Habitação Social"/>
    <s v="01.28.01"/>
    <s v="Habitação Social"/>
    <s v="01.28.01"/>
    <x v="18"/>
    <x v="0"/>
    <x v="0"/>
    <x v="0"/>
    <x v="0"/>
    <x v="1"/>
    <x v="2"/>
    <x v="0"/>
    <x v="6"/>
    <s v="2023-07-18"/>
    <x v="2"/>
    <n v="132200"/>
    <x v="0"/>
    <m/>
    <x v="0"/>
    <m/>
    <x v="285"/>
    <n v="100476460"/>
    <x v="0"/>
    <x v="0"/>
    <s v="Habitações Sociais"/>
    <s v="ORI"/>
    <x v="0"/>
    <s v="HS"/>
    <x v="0"/>
    <x v="0"/>
    <x v="0"/>
    <x v="0"/>
    <x v="0"/>
    <x v="0"/>
    <x v="0"/>
    <x v="0"/>
    <x v="0"/>
    <x v="0"/>
    <x v="0"/>
    <s v="Habitações Sociais"/>
    <x v="0"/>
    <x v="0"/>
    <x v="0"/>
    <x v="0"/>
    <x v="1"/>
    <x v="0"/>
    <x v="0"/>
    <s v="000000"/>
    <x v="0"/>
    <x v="0"/>
    <x v="0"/>
    <x v="0"/>
    <s v="Pagamento a favor da Empresa Eco produções, referente a 120 sacos cimento para a reabilitação de moradias no município, conforme anexo.  "/>
  </r>
  <r>
    <x v="0"/>
    <n v="0"/>
    <n v="0"/>
    <n v="0"/>
    <n v="1400"/>
    <x v="5053"/>
    <x v="0"/>
    <x v="0"/>
    <x v="0"/>
    <s v="03.16.15"/>
    <x v="0"/>
    <x v="0"/>
    <x v="0"/>
    <s v="Direção Financeira"/>
    <s v="03.16.15"/>
    <s v="Direção Financeira"/>
    <s v="03.16.15"/>
    <x v="19"/>
    <x v="0"/>
    <x v="0"/>
    <x v="7"/>
    <x v="0"/>
    <x v="0"/>
    <x v="0"/>
    <x v="0"/>
    <x v="6"/>
    <s v="2023-07-21"/>
    <x v="2"/>
    <n v="1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cidade da Praia, em missão do serviço no dia 20 de julho de 2023, conforme anexo."/>
  </r>
  <r>
    <x v="0"/>
    <n v="0"/>
    <n v="0"/>
    <n v="0"/>
    <n v="20410"/>
    <x v="5054"/>
    <x v="0"/>
    <x v="0"/>
    <x v="0"/>
    <s v="01.25.05.12"/>
    <x v="5"/>
    <x v="1"/>
    <x v="1"/>
    <s v="Saúde"/>
    <s v="01.25.05"/>
    <s v="Saúde"/>
    <s v="01.25.05"/>
    <x v="1"/>
    <x v="0"/>
    <x v="1"/>
    <x v="1"/>
    <x v="0"/>
    <x v="1"/>
    <x v="0"/>
    <x v="0"/>
    <x v="6"/>
    <s v="2023-07-24"/>
    <x v="2"/>
    <n v="20410"/>
    <x v="0"/>
    <m/>
    <x v="0"/>
    <m/>
    <x v="234"/>
    <n v="100478158"/>
    <x v="0"/>
    <x v="0"/>
    <s v="Promoção e Inclusão Social"/>
    <s v="ORI"/>
    <x v="0"/>
    <m/>
    <x v="0"/>
    <x v="0"/>
    <x v="0"/>
    <x v="0"/>
    <x v="0"/>
    <x v="0"/>
    <x v="0"/>
    <x v="0"/>
    <x v="0"/>
    <x v="0"/>
    <x v="0"/>
    <s v="Promoção e Inclusão Social"/>
    <x v="0"/>
    <x v="0"/>
    <x v="0"/>
    <x v="0"/>
    <x v="1"/>
    <x v="0"/>
    <x v="0"/>
    <s v="000000"/>
    <x v="0"/>
    <x v="0"/>
    <x v="0"/>
    <x v="0"/>
    <s v="Pagamento a favor da Padaria São Miguel, referente a compra de um fogão para Sra. Benvinda Cabral e aquisição de géneros alimentícios para as despesas fúnebres do malogrado João Sanches, conforme anexo."/>
  </r>
  <r>
    <x v="0"/>
    <n v="0"/>
    <n v="0"/>
    <n v="0"/>
    <n v="21170"/>
    <x v="5055"/>
    <x v="0"/>
    <x v="0"/>
    <x v="0"/>
    <s v="01.25.05.12"/>
    <x v="5"/>
    <x v="1"/>
    <x v="1"/>
    <s v="Saúde"/>
    <s v="01.25.05"/>
    <s v="Saúde"/>
    <s v="01.25.05"/>
    <x v="1"/>
    <x v="0"/>
    <x v="1"/>
    <x v="1"/>
    <x v="0"/>
    <x v="1"/>
    <x v="0"/>
    <x v="0"/>
    <x v="6"/>
    <s v="2023-07-24"/>
    <x v="2"/>
    <n v="21170"/>
    <x v="0"/>
    <m/>
    <x v="0"/>
    <m/>
    <x v="107"/>
    <n v="100478189"/>
    <x v="0"/>
    <x v="0"/>
    <s v="Promoção e Inclusão Social"/>
    <s v="ORI"/>
    <x v="0"/>
    <m/>
    <x v="0"/>
    <x v="0"/>
    <x v="0"/>
    <x v="0"/>
    <x v="0"/>
    <x v="0"/>
    <x v="0"/>
    <x v="0"/>
    <x v="0"/>
    <x v="0"/>
    <x v="0"/>
    <s v="Promoção e Inclusão Social"/>
    <x v="0"/>
    <x v="0"/>
    <x v="0"/>
    <x v="0"/>
    <x v="1"/>
    <x v="0"/>
    <x v="0"/>
    <s v="000000"/>
    <x v="0"/>
    <x v="0"/>
    <x v="0"/>
    <x v="0"/>
    <s v="Pagamento á Mercearia Inês Nunes Lda, referente a aquisição de géneros alimentícios para composição de cestas básicas, para atribuição as famílias vulneráveis, conforme anexo."/>
  </r>
  <r>
    <x v="0"/>
    <n v="0"/>
    <n v="0"/>
    <n v="0"/>
    <n v="29040"/>
    <x v="5056"/>
    <x v="0"/>
    <x v="0"/>
    <x v="0"/>
    <s v="03.16.15"/>
    <x v="0"/>
    <x v="0"/>
    <x v="0"/>
    <s v="Direção Financeira"/>
    <s v="03.16.15"/>
    <s v="Direção Financeira"/>
    <s v="03.16.15"/>
    <x v="16"/>
    <x v="0"/>
    <x v="0"/>
    <x v="0"/>
    <x v="0"/>
    <x v="0"/>
    <x v="0"/>
    <x v="0"/>
    <x v="8"/>
    <s v="2023-10-18"/>
    <x v="3"/>
    <n v="29040"/>
    <x v="0"/>
    <m/>
    <x v="0"/>
    <m/>
    <x v="256"/>
    <n v="100478323"/>
    <x v="0"/>
    <x v="0"/>
    <s v="Direção Financeira"/>
    <s v="ORI"/>
    <x v="0"/>
    <m/>
    <x v="0"/>
    <x v="0"/>
    <x v="0"/>
    <x v="0"/>
    <x v="0"/>
    <x v="0"/>
    <x v="0"/>
    <x v="0"/>
    <x v="0"/>
    <x v="0"/>
    <x v="0"/>
    <s v="Direção Financeira"/>
    <x v="0"/>
    <x v="0"/>
    <x v="0"/>
    <x v="0"/>
    <x v="0"/>
    <x v="0"/>
    <x v="0"/>
    <s v="000000"/>
    <x v="0"/>
    <x v="0"/>
    <x v="0"/>
    <x v="0"/>
    <s v="Pagamento de refeições servidas, conforme proposta em anexo. "/>
  </r>
  <r>
    <x v="0"/>
    <n v="0"/>
    <n v="0"/>
    <n v="0"/>
    <n v="7000"/>
    <x v="5057"/>
    <x v="0"/>
    <x v="0"/>
    <x v="0"/>
    <s v="03.16.15"/>
    <x v="0"/>
    <x v="0"/>
    <x v="0"/>
    <s v="Direção Financeira"/>
    <s v="03.16.15"/>
    <s v="Direção Financeira"/>
    <s v="03.16.15"/>
    <x v="38"/>
    <x v="0"/>
    <x v="0"/>
    <x v="7"/>
    <x v="1"/>
    <x v="0"/>
    <x v="0"/>
    <x v="0"/>
    <x v="8"/>
    <s v="2023-10-20"/>
    <x v="3"/>
    <n v="7000"/>
    <x v="0"/>
    <m/>
    <x v="0"/>
    <m/>
    <x v="12"/>
    <n v="100444140"/>
    <x v="0"/>
    <x v="0"/>
    <s v="Direção Financeira"/>
    <s v="ORI"/>
    <x v="0"/>
    <m/>
    <x v="0"/>
    <x v="0"/>
    <x v="0"/>
    <x v="0"/>
    <x v="0"/>
    <x v="0"/>
    <x v="0"/>
    <x v="0"/>
    <x v="0"/>
    <x v="0"/>
    <x v="0"/>
    <s v="Direção Financeira"/>
    <x v="0"/>
    <x v="0"/>
    <x v="0"/>
    <x v="0"/>
    <x v="0"/>
    <x v="0"/>
    <x v="0"/>
    <s v="000000"/>
    <x v="0"/>
    <x v="0"/>
    <x v="0"/>
    <x v="0"/>
    <s v="Restituição de valor pago referente a energia elétrica, conforme proposta em anexo."/>
  </r>
  <r>
    <x v="0"/>
    <n v="0"/>
    <n v="0"/>
    <n v="0"/>
    <n v="27600"/>
    <x v="5058"/>
    <x v="0"/>
    <x v="0"/>
    <x v="0"/>
    <s v="03.16.15"/>
    <x v="0"/>
    <x v="0"/>
    <x v="0"/>
    <s v="Direção Financeira"/>
    <s v="03.16.15"/>
    <s v="Direção Financeira"/>
    <s v="03.16.15"/>
    <x v="17"/>
    <x v="0"/>
    <x v="0"/>
    <x v="0"/>
    <x v="0"/>
    <x v="0"/>
    <x v="0"/>
    <x v="0"/>
    <x v="1"/>
    <s v="2023-02-07"/>
    <x v="0"/>
    <n v="27600"/>
    <x v="0"/>
    <m/>
    <x v="0"/>
    <m/>
    <x v="88"/>
    <n v="100479413"/>
    <x v="0"/>
    <x v="0"/>
    <s v="Direção Financeira"/>
    <s v="ORI"/>
    <x v="0"/>
    <m/>
    <x v="0"/>
    <x v="0"/>
    <x v="0"/>
    <x v="0"/>
    <x v="0"/>
    <x v="0"/>
    <x v="0"/>
    <x v="0"/>
    <x v="0"/>
    <x v="0"/>
    <x v="0"/>
    <s v="Direção Financeira"/>
    <x v="0"/>
    <x v="0"/>
    <x v="0"/>
    <x v="0"/>
    <x v="0"/>
    <x v="0"/>
    <x v="0"/>
    <s v="000000"/>
    <x v="0"/>
    <x v="0"/>
    <x v="0"/>
    <x v="0"/>
    <s v="Pagamento a favor da Silva Antimes, pela aquisição de 4 toner hp 117A para impressora da rede CMSM, conforme anexo."/>
  </r>
  <r>
    <x v="0"/>
    <n v="0"/>
    <n v="0"/>
    <n v="0"/>
    <n v="4200"/>
    <x v="5059"/>
    <x v="0"/>
    <x v="0"/>
    <x v="0"/>
    <s v="03.16.15"/>
    <x v="0"/>
    <x v="0"/>
    <x v="0"/>
    <s v="Direção Financeira"/>
    <s v="03.16.15"/>
    <s v="Direção Financeira"/>
    <s v="03.16.15"/>
    <x v="19"/>
    <x v="0"/>
    <x v="0"/>
    <x v="7"/>
    <x v="0"/>
    <x v="0"/>
    <x v="0"/>
    <x v="0"/>
    <x v="2"/>
    <s v="2023-03-24"/>
    <x v="0"/>
    <n v="4200"/>
    <x v="0"/>
    <m/>
    <x v="0"/>
    <m/>
    <x v="156"/>
    <n v="100477731"/>
    <x v="0"/>
    <x v="0"/>
    <s v="Direção Financeira"/>
    <s v="ORI"/>
    <x v="0"/>
    <m/>
    <x v="0"/>
    <x v="0"/>
    <x v="0"/>
    <x v="0"/>
    <x v="0"/>
    <x v="0"/>
    <x v="0"/>
    <x v="0"/>
    <x v="0"/>
    <x v="0"/>
    <x v="0"/>
    <s v="Direção Financeira"/>
    <x v="0"/>
    <x v="0"/>
    <x v="0"/>
    <x v="0"/>
    <x v="0"/>
    <x v="0"/>
    <x v="0"/>
    <s v="000000"/>
    <x v="0"/>
    <x v="0"/>
    <x v="0"/>
    <x v="0"/>
    <s v="Pagamento ajuda de custo, conforme anexo."/>
  </r>
  <r>
    <x v="0"/>
    <n v="0"/>
    <n v="0"/>
    <n v="0"/>
    <n v="47982"/>
    <x v="5060"/>
    <x v="0"/>
    <x v="1"/>
    <x v="0"/>
    <s v="80.02.01"/>
    <x v="2"/>
    <x v="2"/>
    <x v="2"/>
    <s v="Retenções Iur"/>
    <s v="80.02.01"/>
    <s v="Retenções Iur"/>
    <s v="80.02.01"/>
    <x v="2"/>
    <x v="0"/>
    <x v="2"/>
    <x v="0"/>
    <x v="1"/>
    <x v="2"/>
    <x v="1"/>
    <x v="0"/>
    <x v="2"/>
    <s v="2023-03-23"/>
    <x v="0"/>
    <n v="47982"/>
    <x v="0"/>
    <m/>
    <x v="0"/>
    <m/>
    <x v="2"/>
    <n v="100474696"/>
    <x v="0"/>
    <x v="0"/>
    <s v="Retenções Iur"/>
    <s v="ORI"/>
    <x v="0"/>
    <s v="RIUR"/>
    <x v="0"/>
    <x v="0"/>
    <x v="0"/>
    <x v="0"/>
    <x v="0"/>
    <x v="0"/>
    <x v="0"/>
    <x v="0"/>
    <x v="0"/>
    <x v="0"/>
    <x v="0"/>
    <s v="Retenções Iur"/>
    <x v="0"/>
    <x v="0"/>
    <x v="0"/>
    <x v="0"/>
    <x v="2"/>
    <x v="0"/>
    <x v="0"/>
    <s v="000000"/>
    <x v="0"/>
    <x v="1"/>
    <x v="0"/>
    <x v="0"/>
    <s v="RETENCAO OT"/>
  </r>
  <r>
    <x v="0"/>
    <n v="0"/>
    <n v="0"/>
    <n v="0"/>
    <n v="12000"/>
    <x v="5061"/>
    <x v="0"/>
    <x v="1"/>
    <x v="0"/>
    <s v="80.02.10.03"/>
    <x v="40"/>
    <x v="2"/>
    <x v="2"/>
    <s v="Outros"/>
    <s v="80.02.10"/>
    <s v="Outros"/>
    <s v="80.02.10"/>
    <x v="58"/>
    <x v="0"/>
    <x v="2"/>
    <x v="0"/>
    <x v="1"/>
    <x v="2"/>
    <x v="1"/>
    <x v="0"/>
    <x v="2"/>
    <s v="2023-03-23"/>
    <x v="0"/>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9614"/>
    <x v="5062"/>
    <x v="0"/>
    <x v="1"/>
    <x v="0"/>
    <s v="80.02.10.01"/>
    <x v="6"/>
    <x v="2"/>
    <x v="2"/>
    <s v="Outros"/>
    <s v="80.02.10"/>
    <s v="Outros"/>
    <s v="80.02.10"/>
    <x v="12"/>
    <x v="0"/>
    <x v="2"/>
    <x v="0"/>
    <x v="1"/>
    <x v="2"/>
    <x v="1"/>
    <x v="0"/>
    <x v="2"/>
    <s v="2023-03-23"/>
    <x v="0"/>
    <n v="6961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5063"/>
    <x v="0"/>
    <x v="1"/>
    <x v="0"/>
    <s v="80.02.10.02"/>
    <x v="7"/>
    <x v="2"/>
    <x v="2"/>
    <s v="Outros"/>
    <s v="80.02.10"/>
    <s v="Outros"/>
    <s v="80.02.10"/>
    <x v="13"/>
    <x v="0"/>
    <x v="2"/>
    <x v="0"/>
    <x v="1"/>
    <x v="2"/>
    <x v="1"/>
    <x v="0"/>
    <x v="2"/>
    <s v="2023-03-23"/>
    <x v="0"/>
    <n v="819"/>
    <x v="0"/>
    <m/>
    <x v="0"/>
    <m/>
    <x v="7"/>
    <n v="100474707"/>
    <x v="0"/>
    <x v="0"/>
    <s v="Retençoes STAPS"/>
    <s v="ORI"/>
    <x v="0"/>
    <s v="RSND"/>
    <x v="0"/>
    <x v="0"/>
    <x v="0"/>
    <x v="0"/>
    <x v="0"/>
    <x v="0"/>
    <x v="0"/>
    <x v="0"/>
    <x v="0"/>
    <x v="0"/>
    <x v="0"/>
    <s v="Retençoes STAPS"/>
    <x v="0"/>
    <x v="0"/>
    <x v="0"/>
    <x v="0"/>
    <x v="2"/>
    <x v="0"/>
    <x v="0"/>
    <s v="000000"/>
    <x v="0"/>
    <x v="1"/>
    <x v="0"/>
    <x v="0"/>
    <s v="RETENCAO OT"/>
  </r>
  <r>
    <x v="0"/>
    <n v="0"/>
    <n v="0"/>
    <n v="0"/>
    <n v="281"/>
    <x v="5064"/>
    <x v="0"/>
    <x v="1"/>
    <x v="0"/>
    <s v="80.02.10.24"/>
    <x v="38"/>
    <x v="2"/>
    <x v="2"/>
    <s v="Outros"/>
    <s v="80.02.10"/>
    <s v="Outros"/>
    <s v="80.02.10"/>
    <x v="13"/>
    <x v="0"/>
    <x v="2"/>
    <x v="0"/>
    <x v="1"/>
    <x v="2"/>
    <x v="1"/>
    <x v="0"/>
    <x v="2"/>
    <s v="2023-03-23"/>
    <x v="0"/>
    <n v="281"/>
    <x v="0"/>
    <m/>
    <x v="0"/>
    <m/>
    <x v="51"/>
    <n v="100478987"/>
    <x v="0"/>
    <x v="0"/>
    <s v="Retenções SIACSA"/>
    <s v="ORI"/>
    <x v="0"/>
    <s v="SIACSA"/>
    <x v="0"/>
    <x v="0"/>
    <x v="0"/>
    <x v="0"/>
    <x v="0"/>
    <x v="0"/>
    <x v="0"/>
    <x v="0"/>
    <x v="0"/>
    <x v="0"/>
    <x v="0"/>
    <s v="Retenções SIACSA"/>
    <x v="0"/>
    <x v="0"/>
    <x v="0"/>
    <x v="0"/>
    <x v="2"/>
    <x v="0"/>
    <x v="0"/>
    <s v="000000"/>
    <x v="0"/>
    <x v="1"/>
    <x v="0"/>
    <x v="0"/>
    <s v="RETENCAO OT"/>
  </r>
  <r>
    <x v="0"/>
    <n v="0"/>
    <n v="0"/>
    <n v="0"/>
    <n v="29568"/>
    <x v="5065"/>
    <x v="0"/>
    <x v="1"/>
    <x v="0"/>
    <s v="80.02.10.26"/>
    <x v="3"/>
    <x v="2"/>
    <x v="2"/>
    <s v="Outros"/>
    <s v="80.02.10"/>
    <s v="Outros"/>
    <s v="80.02.10"/>
    <x v="3"/>
    <x v="0"/>
    <x v="2"/>
    <x v="2"/>
    <x v="1"/>
    <x v="2"/>
    <x v="1"/>
    <x v="0"/>
    <x v="2"/>
    <s v="2023-03-23"/>
    <x v="0"/>
    <n v="29568"/>
    <x v="0"/>
    <m/>
    <x v="0"/>
    <m/>
    <x v="3"/>
    <n v="100479277"/>
    <x v="0"/>
    <x v="0"/>
    <s v="Retenção Sansung"/>
    <s v="ORI"/>
    <x v="0"/>
    <s v="RS"/>
    <x v="0"/>
    <x v="0"/>
    <x v="0"/>
    <x v="0"/>
    <x v="0"/>
    <x v="0"/>
    <x v="0"/>
    <x v="0"/>
    <x v="0"/>
    <x v="0"/>
    <x v="0"/>
    <s v="Retenção Sansung"/>
    <x v="0"/>
    <x v="0"/>
    <x v="0"/>
    <x v="0"/>
    <x v="2"/>
    <x v="0"/>
    <x v="0"/>
    <s v="000000"/>
    <x v="0"/>
    <x v="1"/>
    <x v="0"/>
    <x v="0"/>
    <s v="RETENCAO OT"/>
  </r>
  <r>
    <x v="0"/>
    <n v="0"/>
    <n v="0"/>
    <n v="0"/>
    <n v="10834"/>
    <x v="5066"/>
    <x v="0"/>
    <x v="1"/>
    <x v="0"/>
    <s v="80.02.01"/>
    <x v="2"/>
    <x v="2"/>
    <x v="2"/>
    <s v="Retenções Iur"/>
    <s v="80.02.01"/>
    <s v="Retenções Iur"/>
    <s v="80.02.01"/>
    <x v="2"/>
    <x v="0"/>
    <x v="2"/>
    <x v="0"/>
    <x v="1"/>
    <x v="2"/>
    <x v="1"/>
    <x v="0"/>
    <x v="2"/>
    <s v="2023-03-22"/>
    <x v="0"/>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067"/>
    <x v="0"/>
    <x v="1"/>
    <x v="0"/>
    <s v="80.02.10.01"/>
    <x v="6"/>
    <x v="2"/>
    <x v="2"/>
    <s v="Outros"/>
    <s v="80.02.10"/>
    <s v="Outros"/>
    <s v="80.02.10"/>
    <x v="12"/>
    <x v="0"/>
    <x v="2"/>
    <x v="0"/>
    <x v="1"/>
    <x v="2"/>
    <x v="1"/>
    <x v="0"/>
    <x v="2"/>
    <s v="2023-03-22"/>
    <x v="0"/>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405"/>
    <x v="5068"/>
    <x v="0"/>
    <x v="1"/>
    <x v="0"/>
    <s v="80.02.01"/>
    <x v="2"/>
    <x v="2"/>
    <x v="2"/>
    <s v="Retenções Iur"/>
    <s v="80.02.01"/>
    <s v="Retenções Iur"/>
    <s v="80.02.01"/>
    <x v="2"/>
    <x v="0"/>
    <x v="2"/>
    <x v="0"/>
    <x v="1"/>
    <x v="2"/>
    <x v="1"/>
    <x v="0"/>
    <x v="2"/>
    <s v="2023-03-22"/>
    <x v="0"/>
    <n v="4405"/>
    <x v="0"/>
    <m/>
    <x v="0"/>
    <m/>
    <x v="2"/>
    <n v="100474696"/>
    <x v="0"/>
    <x v="0"/>
    <s v="Retenções Iur"/>
    <s v="ORI"/>
    <x v="0"/>
    <s v="RIUR"/>
    <x v="0"/>
    <x v="0"/>
    <x v="0"/>
    <x v="0"/>
    <x v="0"/>
    <x v="0"/>
    <x v="0"/>
    <x v="0"/>
    <x v="0"/>
    <x v="0"/>
    <x v="0"/>
    <s v="Retenções Iur"/>
    <x v="0"/>
    <x v="0"/>
    <x v="0"/>
    <x v="0"/>
    <x v="2"/>
    <x v="0"/>
    <x v="0"/>
    <s v="000000"/>
    <x v="0"/>
    <x v="1"/>
    <x v="0"/>
    <x v="0"/>
    <s v="RETENCAO OT"/>
  </r>
  <r>
    <x v="0"/>
    <n v="0"/>
    <n v="0"/>
    <n v="0"/>
    <n v="5446"/>
    <x v="5069"/>
    <x v="0"/>
    <x v="1"/>
    <x v="0"/>
    <s v="80.02.10.01"/>
    <x v="6"/>
    <x v="2"/>
    <x v="2"/>
    <s v="Outros"/>
    <s v="80.02.10"/>
    <s v="Outros"/>
    <s v="80.02.10"/>
    <x v="12"/>
    <x v="0"/>
    <x v="2"/>
    <x v="0"/>
    <x v="1"/>
    <x v="2"/>
    <x v="1"/>
    <x v="0"/>
    <x v="2"/>
    <s v="2023-03-22"/>
    <x v="0"/>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449"/>
    <x v="5070"/>
    <x v="0"/>
    <x v="1"/>
    <x v="0"/>
    <s v="80.02.10.26"/>
    <x v="3"/>
    <x v="2"/>
    <x v="2"/>
    <s v="Outros"/>
    <s v="80.02.10"/>
    <s v="Outros"/>
    <s v="80.02.10"/>
    <x v="3"/>
    <x v="0"/>
    <x v="2"/>
    <x v="2"/>
    <x v="1"/>
    <x v="2"/>
    <x v="1"/>
    <x v="0"/>
    <x v="2"/>
    <s v="2023-03-22"/>
    <x v="0"/>
    <n v="2449"/>
    <x v="0"/>
    <m/>
    <x v="0"/>
    <m/>
    <x v="3"/>
    <n v="100479277"/>
    <x v="0"/>
    <x v="0"/>
    <s v="Retenção Sansung"/>
    <s v="ORI"/>
    <x v="0"/>
    <s v="RS"/>
    <x v="0"/>
    <x v="0"/>
    <x v="0"/>
    <x v="0"/>
    <x v="0"/>
    <x v="0"/>
    <x v="0"/>
    <x v="0"/>
    <x v="0"/>
    <x v="0"/>
    <x v="0"/>
    <s v="Retenção Sansung"/>
    <x v="0"/>
    <x v="0"/>
    <x v="0"/>
    <x v="0"/>
    <x v="2"/>
    <x v="0"/>
    <x v="0"/>
    <s v="000000"/>
    <x v="0"/>
    <x v="1"/>
    <x v="0"/>
    <x v="0"/>
    <s v="RETENCAO OT"/>
  </r>
  <r>
    <x v="0"/>
    <n v="0"/>
    <n v="0"/>
    <n v="0"/>
    <n v="10834"/>
    <x v="5071"/>
    <x v="0"/>
    <x v="1"/>
    <x v="0"/>
    <s v="80.02.01"/>
    <x v="2"/>
    <x v="2"/>
    <x v="2"/>
    <s v="Retenções Iur"/>
    <s v="80.02.01"/>
    <s v="Retenções Iur"/>
    <s v="80.02.01"/>
    <x v="2"/>
    <x v="0"/>
    <x v="2"/>
    <x v="0"/>
    <x v="1"/>
    <x v="2"/>
    <x v="1"/>
    <x v="0"/>
    <x v="2"/>
    <s v="2023-03-22"/>
    <x v="0"/>
    <n v="10834"/>
    <x v="0"/>
    <m/>
    <x v="0"/>
    <m/>
    <x v="2"/>
    <n v="100474696"/>
    <x v="0"/>
    <x v="0"/>
    <s v="Retenções Iur"/>
    <s v="ORI"/>
    <x v="0"/>
    <s v="RIUR"/>
    <x v="0"/>
    <x v="0"/>
    <x v="0"/>
    <x v="0"/>
    <x v="0"/>
    <x v="0"/>
    <x v="0"/>
    <x v="0"/>
    <x v="0"/>
    <x v="0"/>
    <x v="0"/>
    <s v="Retenções Iur"/>
    <x v="0"/>
    <x v="0"/>
    <x v="0"/>
    <x v="0"/>
    <x v="2"/>
    <x v="0"/>
    <x v="0"/>
    <s v="000000"/>
    <x v="0"/>
    <x v="1"/>
    <x v="0"/>
    <x v="0"/>
    <s v="RETENCAO OT"/>
  </r>
  <r>
    <x v="0"/>
    <n v="0"/>
    <n v="0"/>
    <n v="0"/>
    <n v="28655"/>
    <x v="5072"/>
    <x v="0"/>
    <x v="1"/>
    <x v="0"/>
    <s v="80.02.10.01"/>
    <x v="6"/>
    <x v="2"/>
    <x v="2"/>
    <s v="Outros"/>
    <s v="80.02.10"/>
    <s v="Outros"/>
    <s v="80.02.10"/>
    <x v="12"/>
    <x v="0"/>
    <x v="2"/>
    <x v="0"/>
    <x v="1"/>
    <x v="2"/>
    <x v="1"/>
    <x v="0"/>
    <x v="2"/>
    <s v="2023-03-22"/>
    <x v="0"/>
    <n v="2865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5073"/>
    <x v="0"/>
    <x v="1"/>
    <x v="0"/>
    <s v="80.02.10.02"/>
    <x v="7"/>
    <x v="2"/>
    <x v="2"/>
    <s v="Outros"/>
    <s v="80.02.10"/>
    <s v="Outros"/>
    <s v="80.02.10"/>
    <x v="13"/>
    <x v="0"/>
    <x v="2"/>
    <x v="0"/>
    <x v="1"/>
    <x v="2"/>
    <x v="1"/>
    <x v="0"/>
    <x v="2"/>
    <s v="2023-03-22"/>
    <x v="0"/>
    <n v="589"/>
    <x v="0"/>
    <m/>
    <x v="0"/>
    <m/>
    <x v="7"/>
    <n v="100474707"/>
    <x v="0"/>
    <x v="0"/>
    <s v="Retençoes STAPS"/>
    <s v="ORI"/>
    <x v="0"/>
    <s v="RSND"/>
    <x v="0"/>
    <x v="0"/>
    <x v="0"/>
    <x v="0"/>
    <x v="0"/>
    <x v="0"/>
    <x v="0"/>
    <x v="0"/>
    <x v="0"/>
    <x v="0"/>
    <x v="0"/>
    <s v="Retençoes STAPS"/>
    <x v="0"/>
    <x v="0"/>
    <x v="0"/>
    <x v="0"/>
    <x v="2"/>
    <x v="0"/>
    <x v="0"/>
    <s v="000000"/>
    <x v="0"/>
    <x v="1"/>
    <x v="0"/>
    <x v="0"/>
    <s v="RETENCAO OT"/>
  </r>
  <r>
    <x v="0"/>
    <n v="0"/>
    <n v="0"/>
    <n v="0"/>
    <n v="433"/>
    <x v="5074"/>
    <x v="0"/>
    <x v="1"/>
    <x v="0"/>
    <s v="80.02.10.24"/>
    <x v="38"/>
    <x v="2"/>
    <x v="2"/>
    <s v="Outros"/>
    <s v="80.02.10"/>
    <s v="Outros"/>
    <s v="80.02.10"/>
    <x v="13"/>
    <x v="0"/>
    <x v="2"/>
    <x v="0"/>
    <x v="1"/>
    <x v="2"/>
    <x v="1"/>
    <x v="0"/>
    <x v="2"/>
    <s v="2023-03-22"/>
    <x v="0"/>
    <n v="433"/>
    <x v="0"/>
    <m/>
    <x v="0"/>
    <m/>
    <x v="51"/>
    <n v="100478987"/>
    <x v="0"/>
    <x v="0"/>
    <s v="Retenções SIACSA"/>
    <s v="ORI"/>
    <x v="0"/>
    <s v="SIACSA"/>
    <x v="0"/>
    <x v="0"/>
    <x v="0"/>
    <x v="0"/>
    <x v="0"/>
    <x v="0"/>
    <x v="0"/>
    <x v="0"/>
    <x v="0"/>
    <x v="0"/>
    <x v="0"/>
    <s v="Retenções SIACSA"/>
    <x v="0"/>
    <x v="0"/>
    <x v="0"/>
    <x v="0"/>
    <x v="2"/>
    <x v="0"/>
    <x v="0"/>
    <s v="000000"/>
    <x v="0"/>
    <x v="1"/>
    <x v="0"/>
    <x v="0"/>
    <s v="RETENCAO OT"/>
  </r>
  <r>
    <x v="0"/>
    <n v="0"/>
    <n v="0"/>
    <n v="0"/>
    <n v="3774"/>
    <x v="5075"/>
    <x v="0"/>
    <x v="1"/>
    <x v="0"/>
    <s v="80.02.10.26"/>
    <x v="3"/>
    <x v="2"/>
    <x v="2"/>
    <s v="Outros"/>
    <s v="80.02.10"/>
    <s v="Outros"/>
    <s v="80.02.10"/>
    <x v="3"/>
    <x v="0"/>
    <x v="2"/>
    <x v="2"/>
    <x v="1"/>
    <x v="2"/>
    <x v="1"/>
    <x v="0"/>
    <x v="2"/>
    <s v="2023-03-22"/>
    <x v="0"/>
    <n v="3774"/>
    <x v="0"/>
    <m/>
    <x v="0"/>
    <m/>
    <x v="3"/>
    <n v="100479277"/>
    <x v="0"/>
    <x v="0"/>
    <s v="Retenção Sansung"/>
    <s v="ORI"/>
    <x v="0"/>
    <s v="RS"/>
    <x v="0"/>
    <x v="0"/>
    <x v="0"/>
    <x v="0"/>
    <x v="0"/>
    <x v="0"/>
    <x v="0"/>
    <x v="0"/>
    <x v="0"/>
    <x v="0"/>
    <x v="0"/>
    <s v="Retenção Sansung"/>
    <x v="0"/>
    <x v="0"/>
    <x v="0"/>
    <x v="0"/>
    <x v="2"/>
    <x v="0"/>
    <x v="0"/>
    <s v="000000"/>
    <x v="0"/>
    <x v="1"/>
    <x v="0"/>
    <x v="0"/>
    <s v="RETENCAO OT"/>
  </r>
  <r>
    <x v="0"/>
    <n v="0"/>
    <n v="0"/>
    <n v="0"/>
    <n v="3312"/>
    <x v="5076"/>
    <x v="0"/>
    <x v="0"/>
    <x v="0"/>
    <s v="03.16.15"/>
    <x v="0"/>
    <x v="0"/>
    <x v="0"/>
    <s v="Direção Financeira"/>
    <s v="03.16.15"/>
    <s v="Direção Financeira"/>
    <s v="03.16.15"/>
    <x v="44"/>
    <x v="0"/>
    <x v="0"/>
    <x v="7"/>
    <x v="0"/>
    <x v="0"/>
    <x v="0"/>
    <x v="0"/>
    <x v="3"/>
    <s v="2023-04-14"/>
    <x v="1"/>
    <n v="3312"/>
    <x v="0"/>
    <m/>
    <x v="0"/>
    <m/>
    <x v="29"/>
    <n v="100391565"/>
    <x v="0"/>
    <x v="0"/>
    <s v="Direção Financeira"/>
    <s v="ORI"/>
    <x v="0"/>
    <m/>
    <x v="0"/>
    <x v="0"/>
    <x v="0"/>
    <x v="0"/>
    <x v="0"/>
    <x v="0"/>
    <x v="0"/>
    <x v="0"/>
    <x v="0"/>
    <x v="0"/>
    <x v="0"/>
    <s v="Direção Financeira"/>
    <x v="0"/>
    <x v="0"/>
    <x v="0"/>
    <x v="0"/>
    <x v="0"/>
    <x v="0"/>
    <x v="0"/>
    <s v="000000"/>
    <x v="0"/>
    <x v="0"/>
    <x v="0"/>
    <x v="0"/>
    <s v="Pagamento a favor da INCV para pagamento da publicação, B.O IIº série despacho nº 06/2023 e nº 7/2023 de 04 de abril de 2023, Maria Gonçalves e Adelcides Vieira, conforme anexo."/>
  </r>
  <r>
    <x v="0"/>
    <n v="0"/>
    <n v="0"/>
    <n v="0"/>
    <n v="6000"/>
    <x v="5077"/>
    <x v="0"/>
    <x v="0"/>
    <x v="0"/>
    <s v="01.27.04.10"/>
    <x v="13"/>
    <x v="4"/>
    <x v="5"/>
    <s v="Infra-Estruturas e Transportes"/>
    <s v="01.27.04"/>
    <s v="Infra-Estruturas e Transportes"/>
    <s v="01.27.04"/>
    <x v="21"/>
    <x v="0"/>
    <x v="5"/>
    <x v="8"/>
    <x v="0"/>
    <x v="1"/>
    <x v="0"/>
    <x v="0"/>
    <x v="3"/>
    <s v="2023-04-14"/>
    <x v="1"/>
    <n v="6000"/>
    <x v="0"/>
    <m/>
    <x v="0"/>
    <m/>
    <x v="525"/>
    <n v="100479477"/>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r. Maria Lopes, referente a venda de duas carradas de pedras, para trabalhos da construção de muros de proteção em Ponta Calhetona, conforme anexo."/>
  </r>
  <r>
    <x v="0"/>
    <n v="0"/>
    <n v="0"/>
    <n v="0"/>
    <n v="2212"/>
    <x v="5078"/>
    <x v="0"/>
    <x v="0"/>
    <x v="0"/>
    <s v="01.25.05.09"/>
    <x v="1"/>
    <x v="1"/>
    <x v="1"/>
    <s v="Saúde"/>
    <s v="01.25.05"/>
    <s v="Saúde"/>
    <s v="01.25.05"/>
    <x v="1"/>
    <x v="0"/>
    <x v="1"/>
    <x v="1"/>
    <x v="0"/>
    <x v="1"/>
    <x v="0"/>
    <x v="0"/>
    <x v="3"/>
    <s v="2023-04-17"/>
    <x v="1"/>
    <n v="2212"/>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na compra de medicamentos a favor do Sr. Pedro Correia, conforme anexo."/>
  </r>
  <r>
    <x v="0"/>
    <n v="0"/>
    <n v="0"/>
    <n v="0"/>
    <n v="45000"/>
    <x v="5079"/>
    <x v="0"/>
    <x v="0"/>
    <x v="0"/>
    <s v="01.27.02.11"/>
    <x v="21"/>
    <x v="4"/>
    <x v="5"/>
    <s v="Saneamento básico"/>
    <s v="01.27.02"/>
    <s v="Saneamento básico"/>
    <s v="01.27.02"/>
    <x v="21"/>
    <x v="0"/>
    <x v="5"/>
    <x v="8"/>
    <x v="0"/>
    <x v="1"/>
    <x v="0"/>
    <x v="0"/>
    <x v="3"/>
    <s v="2023-04-17"/>
    <x v="1"/>
    <n v="45000"/>
    <x v="0"/>
    <m/>
    <x v="0"/>
    <m/>
    <x v="13"/>
    <n v="100477690"/>
    <x v="0"/>
    <x v="0"/>
    <s v="Reforço do saneamento básico"/>
    <s v="ORI"/>
    <x v="0"/>
    <m/>
    <x v="0"/>
    <x v="0"/>
    <x v="0"/>
    <x v="0"/>
    <x v="0"/>
    <x v="0"/>
    <x v="0"/>
    <x v="0"/>
    <x v="0"/>
    <x v="0"/>
    <x v="0"/>
    <s v="Reforço do saneamento básico"/>
    <x v="0"/>
    <x v="0"/>
    <x v="0"/>
    <x v="0"/>
    <x v="1"/>
    <x v="0"/>
    <x v="0"/>
    <s v="000000"/>
    <x v="0"/>
    <x v="0"/>
    <x v="0"/>
    <x v="0"/>
    <s v="Pagamento a favor Auto Mendes, pela aquisição de um Pneus destinado ao camião de recolha de resíduos sólidos urbanos ST-33-QU, conforme anexo."/>
  </r>
  <r>
    <x v="0"/>
    <n v="0"/>
    <n v="0"/>
    <n v="0"/>
    <n v="2800"/>
    <x v="5080"/>
    <x v="0"/>
    <x v="0"/>
    <x v="0"/>
    <s v="03.16.16"/>
    <x v="22"/>
    <x v="0"/>
    <x v="0"/>
    <s v="Direção Ambiente e Saneamento "/>
    <s v="03.16.16"/>
    <s v="Direção Ambiente e Saneamento "/>
    <s v="03.16.16"/>
    <x v="19"/>
    <x v="0"/>
    <x v="0"/>
    <x v="7"/>
    <x v="0"/>
    <x v="0"/>
    <x v="0"/>
    <x v="0"/>
    <x v="7"/>
    <s v="2023-08-11"/>
    <x v="2"/>
    <n v="28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r. Arnaldo Cabral Lopes, pela sua deslocação a cidade da Praia, em missão do serviço, nos dias 10 e 12 de agosto 2023, conforme proposta em anexo."/>
  </r>
  <r>
    <x v="0"/>
    <n v="0"/>
    <n v="0"/>
    <n v="0"/>
    <n v="53907"/>
    <x v="5081"/>
    <x v="0"/>
    <x v="0"/>
    <x v="0"/>
    <s v="01.25.01.10"/>
    <x v="11"/>
    <x v="1"/>
    <x v="1"/>
    <s v="Educação"/>
    <s v="01.25.01"/>
    <s v="Educação"/>
    <s v="01.25.01"/>
    <x v="21"/>
    <x v="0"/>
    <x v="5"/>
    <x v="8"/>
    <x v="0"/>
    <x v="1"/>
    <x v="0"/>
    <x v="0"/>
    <x v="5"/>
    <s v="2023-05-12"/>
    <x v="1"/>
    <n v="53907"/>
    <x v="0"/>
    <m/>
    <x v="0"/>
    <m/>
    <x v="0"/>
    <n v="100476920"/>
    <x v="0"/>
    <x v="0"/>
    <s v="Transporte escolar"/>
    <s v="ORI"/>
    <x v="0"/>
    <m/>
    <x v="0"/>
    <x v="0"/>
    <x v="0"/>
    <x v="0"/>
    <x v="0"/>
    <x v="0"/>
    <x v="0"/>
    <x v="0"/>
    <x v="0"/>
    <x v="0"/>
    <x v="0"/>
    <s v="Transporte escolar"/>
    <x v="0"/>
    <x v="0"/>
    <x v="0"/>
    <x v="0"/>
    <x v="1"/>
    <x v="0"/>
    <x v="0"/>
    <s v="000907"/>
    <x v="0"/>
    <x v="0"/>
    <x v="0"/>
    <x v="0"/>
    <s v="Pagamento a favor da Felisberto Carvalho, pela aquisição de combustíveis, destinados as viaturas afetos ao transporte escolar da CMSM, conforme documento anexo. "/>
  </r>
  <r>
    <x v="0"/>
    <n v="0"/>
    <n v="0"/>
    <n v="0"/>
    <n v="320"/>
    <x v="5082"/>
    <x v="0"/>
    <x v="1"/>
    <x v="0"/>
    <s v="03.03.10"/>
    <x v="4"/>
    <x v="0"/>
    <x v="3"/>
    <s v="Receitas Da Câmara"/>
    <s v="03.03.10"/>
    <s v="Receitas Da Câmara"/>
    <s v="03.03.10"/>
    <x v="4"/>
    <x v="0"/>
    <x v="3"/>
    <x v="3"/>
    <x v="0"/>
    <x v="0"/>
    <x v="1"/>
    <x v="0"/>
    <x v="5"/>
    <s v="2023-05-12"/>
    <x v="1"/>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00"/>
    <x v="5083"/>
    <x v="0"/>
    <x v="1"/>
    <x v="0"/>
    <s v="03.03.10"/>
    <x v="4"/>
    <x v="0"/>
    <x v="3"/>
    <s v="Receitas Da Câmara"/>
    <s v="03.03.10"/>
    <s v="Receitas Da Câmara"/>
    <s v="03.03.10"/>
    <x v="22"/>
    <x v="0"/>
    <x v="3"/>
    <x v="3"/>
    <x v="0"/>
    <x v="0"/>
    <x v="1"/>
    <x v="0"/>
    <x v="5"/>
    <s v="2023-05-12"/>
    <x v="1"/>
    <n v="7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83"/>
    <x v="5084"/>
    <x v="0"/>
    <x v="1"/>
    <x v="0"/>
    <s v="03.03.10"/>
    <x v="4"/>
    <x v="0"/>
    <x v="3"/>
    <s v="Receitas Da Câmara"/>
    <s v="03.03.10"/>
    <s v="Receitas Da Câmara"/>
    <s v="03.03.10"/>
    <x v="28"/>
    <x v="0"/>
    <x v="3"/>
    <x v="3"/>
    <x v="0"/>
    <x v="0"/>
    <x v="1"/>
    <x v="0"/>
    <x v="5"/>
    <s v="2023-05-12"/>
    <x v="1"/>
    <n v="50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465"/>
    <x v="5085"/>
    <x v="0"/>
    <x v="1"/>
    <x v="0"/>
    <s v="03.03.10"/>
    <x v="4"/>
    <x v="0"/>
    <x v="3"/>
    <s v="Receitas Da Câmara"/>
    <s v="03.03.10"/>
    <s v="Receitas Da Câmara"/>
    <s v="03.03.10"/>
    <x v="34"/>
    <x v="0"/>
    <x v="3"/>
    <x v="3"/>
    <x v="0"/>
    <x v="0"/>
    <x v="1"/>
    <x v="0"/>
    <x v="5"/>
    <s v="2023-05-12"/>
    <x v="1"/>
    <n v="2546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8080"/>
    <x v="5086"/>
    <x v="0"/>
    <x v="1"/>
    <x v="0"/>
    <s v="03.03.10"/>
    <x v="4"/>
    <x v="0"/>
    <x v="3"/>
    <s v="Receitas Da Câmara"/>
    <s v="03.03.10"/>
    <s v="Receitas Da Câmara"/>
    <s v="03.03.10"/>
    <x v="33"/>
    <x v="0"/>
    <x v="0"/>
    <x v="0"/>
    <x v="0"/>
    <x v="0"/>
    <x v="1"/>
    <x v="0"/>
    <x v="5"/>
    <s v="2023-05-12"/>
    <x v="1"/>
    <n v="68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972"/>
    <x v="5087"/>
    <x v="0"/>
    <x v="1"/>
    <x v="0"/>
    <s v="03.03.10"/>
    <x v="4"/>
    <x v="0"/>
    <x v="3"/>
    <s v="Receitas Da Câmara"/>
    <s v="03.03.10"/>
    <s v="Receitas Da Câmara"/>
    <s v="03.03.10"/>
    <x v="8"/>
    <x v="0"/>
    <x v="0"/>
    <x v="0"/>
    <x v="0"/>
    <x v="0"/>
    <x v="1"/>
    <x v="0"/>
    <x v="5"/>
    <s v="2023-05-12"/>
    <x v="1"/>
    <n v="3597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088"/>
    <x v="0"/>
    <x v="1"/>
    <x v="0"/>
    <s v="03.03.10"/>
    <x v="4"/>
    <x v="0"/>
    <x v="3"/>
    <s v="Receitas Da Câmara"/>
    <s v="03.03.10"/>
    <s v="Receitas Da Câmara"/>
    <s v="03.03.10"/>
    <x v="26"/>
    <x v="0"/>
    <x v="3"/>
    <x v="3"/>
    <x v="0"/>
    <x v="0"/>
    <x v="1"/>
    <x v="0"/>
    <x v="5"/>
    <s v="2023-05-12"/>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5089"/>
    <x v="0"/>
    <x v="1"/>
    <x v="0"/>
    <s v="03.03.10"/>
    <x v="4"/>
    <x v="0"/>
    <x v="3"/>
    <s v="Receitas Da Câmara"/>
    <s v="03.03.10"/>
    <s v="Receitas Da Câmara"/>
    <s v="03.03.10"/>
    <x v="7"/>
    <x v="0"/>
    <x v="3"/>
    <x v="3"/>
    <x v="0"/>
    <x v="0"/>
    <x v="1"/>
    <x v="0"/>
    <x v="5"/>
    <s v="2023-05-12"/>
    <x v="1"/>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400"/>
    <x v="5090"/>
    <x v="0"/>
    <x v="1"/>
    <x v="0"/>
    <s v="03.03.10"/>
    <x v="4"/>
    <x v="0"/>
    <x v="3"/>
    <s v="Receitas Da Câmara"/>
    <s v="03.03.10"/>
    <s v="Receitas Da Câmara"/>
    <s v="03.03.10"/>
    <x v="27"/>
    <x v="0"/>
    <x v="3"/>
    <x v="3"/>
    <x v="0"/>
    <x v="0"/>
    <x v="1"/>
    <x v="0"/>
    <x v="5"/>
    <s v="2023-05-12"/>
    <x v="1"/>
    <n v="20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091"/>
    <x v="0"/>
    <x v="1"/>
    <x v="0"/>
    <s v="03.03.10"/>
    <x v="4"/>
    <x v="0"/>
    <x v="3"/>
    <s v="Receitas Da Câmara"/>
    <s v="03.03.10"/>
    <s v="Receitas Da Câmara"/>
    <s v="03.03.10"/>
    <x v="10"/>
    <x v="0"/>
    <x v="3"/>
    <x v="5"/>
    <x v="0"/>
    <x v="0"/>
    <x v="1"/>
    <x v="0"/>
    <x v="5"/>
    <s v="2023-05-12"/>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5"/>
    <x v="5092"/>
    <x v="0"/>
    <x v="1"/>
    <x v="0"/>
    <s v="03.03.10"/>
    <x v="4"/>
    <x v="0"/>
    <x v="3"/>
    <s v="Receitas Da Câmara"/>
    <s v="03.03.10"/>
    <s v="Receitas Da Câmara"/>
    <s v="03.03.10"/>
    <x v="30"/>
    <x v="0"/>
    <x v="3"/>
    <x v="9"/>
    <x v="0"/>
    <x v="0"/>
    <x v="1"/>
    <x v="0"/>
    <x v="5"/>
    <s v="2023-05-12"/>
    <x v="1"/>
    <n v="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5"/>
    <x v="5093"/>
    <x v="0"/>
    <x v="1"/>
    <x v="0"/>
    <s v="03.03.10"/>
    <x v="4"/>
    <x v="0"/>
    <x v="3"/>
    <s v="Receitas Da Câmara"/>
    <s v="03.03.10"/>
    <s v="Receitas Da Câmara"/>
    <s v="03.03.10"/>
    <x v="6"/>
    <x v="0"/>
    <x v="3"/>
    <x v="3"/>
    <x v="0"/>
    <x v="0"/>
    <x v="1"/>
    <x v="0"/>
    <x v="5"/>
    <s v="2023-05-12"/>
    <x v="1"/>
    <n v="27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275"/>
    <x v="5094"/>
    <x v="0"/>
    <x v="1"/>
    <x v="0"/>
    <s v="03.03.10"/>
    <x v="4"/>
    <x v="0"/>
    <x v="3"/>
    <s v="Receitas Da Câmara"/>
    <s v="03.03.10"/>
    <s v="Receitas Da Câmara"/>
    <s v="03.03.10"/>
    <x v="9"/>
    <x v="0"/>
    <x v="3"/>
    <x v="3"/>
    <x v="0"/>
    <x v="0"/>
    <x v="1"/>
    <x v="0"/>
    <x v="5"/>
    <s v="2023-05-12"/>
    <x v="1"/>
    <n v="99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60"/>
    <x v="5095"/>
    <x v="0"/>
    <x v="1"/>
    <x v="0"/>
    <s v="03.03.10"/>
    <x v="4"/>
    <x v="0"/>
    <x v="3"/>
    <s v="Receitas Da Câmara"/>
    <s v="03.03.10"/>
    <s v="Receitas Da Câmara"/>
    <s v="03.03.10"/>
    <x v="11"/>
    <x v="0"/>
    <x v="3"/>
    <x v="3"/>
    <x v="0"/>
    <x v="0"/>
    <x v="1"/>
    <x v="0"/>
    <x v="5"/>
    <s v="2023-05-12"/>
    <x v="1"/>
    <n v="5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
    <x v="5096"/>
    <x v="0"/>
    <x v="1"/>
    <x v="0"/>
    <s v="03.03.10"/>
    <x v="4"/>
    <x v="0"/>
    <x v="3"/>
    <s v="Receitas Da Câmara"/>
    <s v="03.03.10"/>
    <s v="Receitas Da Câmara"/>
    <s v="03.03.10"/>
    <x v="23"/>
    <x v="0"/>
    <x v="3"/>
    <x v="9"/>
    <x v="0"/>
    <x v="0"/>
    <x v="1"/>
    <x v="0"/>
    <x v="5"/>
    <s v="2023-05-12"/>
    <x v="1"/>
    <n v="4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5097"/>
    <x v="0"/>
    <x v="1"/>
    <x v="0"/>
    <s v="03.03.10"/>
    <x v="4"/>
    <x v="0"/>
    <x v="3"/>
    <s v="Receitas Da Câmara"/>
    <s v="03.03.10"/>
    <s v="Receitas Da Câmara"/>
    <s v="03.03.10"/>
    <x v="28"/>
    <x v="0"/>
    <x v="3"/>
    <x v="3"/>
    <x v="0"/>
    <x v="0"/>
    <x v="1"/>
    <x v="0"/>
    <x v="5"/>
    <s v="2023-05-15"/>
    <x v="1"/>
    <n v="4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5098"/>
    <x v="0"/>
    <x v="1"/>
    <x v="0"/>
    <s v="03.03.10"/>
    <x v="4"/>
    <x v="0"/>
    <x v="3"/>
    <s v="Receitas Da Câmara"/>
    <s v="03.03.10"/>
    <s v="Receitas Da Câmara"/>
    <s v="03.03.10"/>
    <x v="9"/>
    <x v="0"/>
    <x v="3"/>
    <x v="3"/>
    <x v="0"/>
    <x v="0"/>
    <x v="1"/>
    <x v="0"/>
    <x v="5"/>
    <s v="2023-05-15"/>
    <x v="1"/>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099"/>
    <x v="0"/>
    <x v="1"/>
    <x v="0"/>
    <s v="03.03.10"/>
    <x v="4"/>
    <x v="0"/>
    <x v="3"/>
    <s v="Receitas Da Câmara"/>
    <s v="03.03.10"/>
    <s v="Receitas Da Câmara"/>
    <s v="03.03.10"/>
    <x v="4"/>
    <x v="0"/>
    <x v="3"/>
    <x v="3"/>
    <x v="0"/>
    <x v="0"/>
    <x v="1"/>
    <x v="0"/>
    <x v="5"/>
    <s v="2023-05-15"/>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15"/>
    <x v="5100"/>
    <x v="0"/>
    <x v="1"/>
    <x v="0"/>
    <s v="03.03.10"/>
    <x v="4"/>
    <x v="0"/>
    <x v="3"/>
    <s v="Receitas Da Câmara"/>
    <s v="03.03.10"/>
    <s v="Receitas Da Câmara"/>
    <s v="03.03.10"/>
    <x v="6"/>
    <x v="0"/>
    <x v="3"/>
    <x v="3"/>
    <x v="0"/>
    <x v="0"/>
    <x v="1"/>
    <x v="0"/>
    <x v="5"/>
    <s v="2023-05-15"/>
    <x v="1"/>
    <n v="25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76"/>
    <x v="5101"/>
    <x v="0"/>
    <x v="1"/>
    <x v="0"/>
    <s v="03.03.10"/>
    <x v="4"/>
    <x v="0"/>
    <x v="3"/>
    <s v="Receitas Da Câmara"/>
    <s v="03.03.10"/>
    <s v="Receitas Da Câmara"/>
    <s v="03.03.10"/>
    <x v="30"/>
    <x v="0"/>
    <x v="3"/>
    <x v="9"/>
    <x v="0"/>
    <x v="0"/>
    <x v="1"/>
    <x v="0"/>
    <x v="5"/>
    <s v="2023-05-15"/>
    <x v="1"/>
    <n v="667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5102"/>
    <x v="0"/>
    <x v="1"/>
    <x v="0"/>
    <s v="03.03.10"/>
    <x v="4"/>
    <x v="0"/>
    <x v="3"/>
    <s v="Receitas Da Câmara"/>
    <s v="03.03.10"/>
    <s v="Receitas Da Câmara"/>
    <s v="03.03.10"/>
    <x v="22"/>
    <x v="0"/>
    <x v="3"/>
    <x v="3"/>
    <x v="0"/>
    <x v="0"/>
    <x v="1"/>
    <x v="0"/>
    <x v="5"/>
    <s v="2023-05-15"/>
    <x v="1"/>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0"/>
    <x v="5103"/>
    <x v="0"/>
    <x v="1"/>
    <x v="0"/>
    <s v="03.03.10"/>
    <x v="4"/>
    <x v="0"/>
    <x v="3"/>
    <s v="Receitas Da Câmara"/>
    <s v="03.03.10"/>
    <s v="Receitas Da Câmara"/>
    <s v="03.03.10"/>
    <x v="7"/>
    <x v="0"/>
    <x v="3"/>
    <x v="3"/>
    <x v="0"/>
    <x v="0"/>
    <x v="1"/>
    <x v="0"/>
    <x v="5"/>
    <s v="2023-05-15"/>
    <x v="1"/>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6"/>
    <x v="5104"/>
    <x v="0"/>
    <x v="1"/>
    <x v="0"/>
    <s v="03.03.10"/>
    <x v="4"/>
    <x v="0"/>
    <x v="3"/>
    <s v="Receitas Da Câmara"/>
    <s v="03.03.10"/>
    <s v="Receitas Da Câmara"/>
    <s v="03.03.10"/>
    <x v="25"/>
    <x v="0"/>
    <x v="3"/>
    <x v="3"/>
    <x v="0"/>
    <x v="0"/>
    <x v="1"/>
    <x v="0"/>
    <x v="5"/>
    <s v="2023-05-15"/>
    <x v="1"/>
    <n v="25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257"/>
    <x v="5105"/>
    <x v="0"/>
    <x v="1"/>
    <x v="0"/>
    <s v="03.03.10"/>
    <x v="4"/>
    <x v="0"/>
    <x v="3"/>
    <s v="Receitas Da Câmara"/>
    <s v="03.03.10"/>
    <s v="Receitas Da Câmara"/>
    <s v="03.03.10"/>
    <x v="8"/>
    <x v="0"/>
    <x v="0"/>
    <x v="0"/>
    <x v="0"/>
    <x v="0"/>
    <x v="1"/>
    <x v="0"/>
    <x v="5"/>
    <s v="2023-05-15"/>
    <x v="1"/>
    <n v="802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
    <x v="5106"/>
    <x v="0"/>
    <x v="1"/>
    <x v="0"/>
    <s v="03.03.10"/>
    <x v="4"/>
    <x v="0"/>
    <x v="3"/>
    <s v="Receitas Da Câmara"/>
    <s v="03.03.10"/>
    <s v="Receitas Da Câmara"/>
    <s v="03.03.10"/>
    <x v="5"/>
    <x v="0"/>
    <x v="0"/>
    <x v="4"/>
    <x v="0"/>
    <x v="0"/>
    <x v="1"/>
    <x v="0"/>
    <x v="5"/>
    <s v="2023-05-15"/>
    <x v="1"/>
    <n v="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7"/>
    <x v="5107"/>
    <x v="0"/>
    <x v="1"/>
    <x v="0"/>
    <s v="03.03.10"/>
    <x v="4"/>
    <x v="0"/>
    <x v="3"/>
    <s v="Receitas Da Câmara"/>
    <s v="03.03.10"/>
    <s v="Receitas Da Câmara"/>
    <s v="03.03.10"/>
    <x v="23"/>
    <x v="0"/>
    <x v="3"/>
    <x v="9"/>
    <x v="0"/>
    <x v="0"/>
    <x v="1"/>
    <x v="0"/>
    <x v="5"/>
    <s v="2023-05-15"/>
    <x v="1"/>
    <n v="3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20"/>
    <x v="5108"/>
    <x v="0"/>
    <x v="1"/>
    <x v="0"/>
    <s v="03.03.10"/>
    <x v="4"/>
    <x v="0"/>
    <x v="3"/>
    <s v="Receitas Da Câmara"/>
    <s v="03.03.10"/>
    <s v="Receitas Da Câmara"/>
    <s v="03.03.10"/>
    <x v="32"/>
    <x v="0"/>
    <x v="3"/>
    <x v="3"/>
    <x v="0"/>
    <x v="0"/>
    <x v="1"/>
    <x v="0"/>
    <x v="5"/>
    <s v="2023-05-15"/>
    <x v="1"/>
    <n v="2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100"/>
    <x v="5109"/>
    <x v="0"/>
    <x v="1"/>
    <x v="0"/>
    <s v="03.03.10"/>
    <x v="4"/>
    <x v="0"/>
    <x v="3"/>
    <s v="Receitas Da Câmara"/>
    <s v="03.03.10"/>
    <s v="Receitas Da Câmara"/>
    <s v="03.03.10"/>
    <x v="34"/>
    <x v="0"/>
    <x v="3"/>
    <x v="3"/>
    <x v="0"/>
    <x v="0"/>
    <x v="1"/>
    <x v="0"/>
    <x v="5"/>
    <s v="2023-05-15"/>
    <x v="1"/>
    <n v="20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40"/>
    <x v="5110"/>
    <x v="0"/>
    <x v="1"/>
    <x v="0"/>
    <s v="03.03.10"/>
    <x v="4"/>
    <x v="0"/>
    <x v="3"/>
    <s v="Receitas Da Câmara"/>
    <s v="03.03.10"/>
    <s v="Receitas Da Câmara"/>
    <s v="03.03.10"/>
    <x v="11"/>
    <x v="0"/>
    <x v="3"/>
    <x v="3"/>
    <x v="0"/>
    <x v="0"/>
    <x v="1"/>
    <x v="0"/>
    <x v="5"/>
    <s v="2023-05-15"/>
    <x v="1"/>
    <n v="2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300"/>
    <x v="5111"/>
    <x v="0"/>
    <x v="1"/>
    <x v="0"/>
    <s v="03.03.10"/>
    <x v="4"/>
    <x v="0"/>
    <x v="3"/>
    <s v="Receitas Da Câmara"/>
    <s v="03.03.10"/>
    <s v="Receitas Da Câmara"/>
    <s v="03.03.10"/>
    <x v="27"/>
    <x v="0"/>
    <x v="3"/>
    <x v="3"/>
    <x v="0"/>
    <x v="0"/>
    <x v="1"/>
    <x v="0"/>
    <x v="5"/>
    <s v="2023-05-15"/>
    <x v="1"/>
    <n v="12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0330"/>
    <x v="5112"/>
    <x v="0"/>
    <x v="0"/>
    <x v="0"/>
    <s v="01.28.01.08"/>
    <x v="43"/>
    <x v="6"/>
    <x v="7"/>
    <s v="Habitação Social"/>
    <s v="01.28.01"/>
    <s v="Habitação Social"/>
    <s v="01.28.01"/>
    <x v="18"/>
    <x v="0"/>
    <x v="0"/>
    <x v="0"/>
    <x v="0"/>
    <x v="1"/>
    <x v="2"/>
    <x v="0"/>
    <x v="7"/>
    <s v="2023-08-18"/>
    <x v="2"/>
    <n v="40330"/>
    <x v="0"/>
    <m/>
    <x v="0"/>
    <m/>
    <x v="124"/>
    <n v="100478943"/>
    <x v="0"/>
    <x v="0"/>
    <s v="Habitações Sociais"/>
    <s v="ORI"/>
    <x v="0"/>
    <s v="HS"/>
    <x v="0"/>
    <x v="0"/>
    <x v="0"/>
    <x v="0"/>
    <x v="0"/>
    <x v="0"/>
    <x v="0"/>
    <x v="0"/>
    <x v="0"/>
    <x v="0"/>
    <x v="0"/>
    <s v="Habitações Sociais"/>
    <x v="0"/>
    <x v="0"/>
    <x v="0"/>
    <x v="0"/>
    <x v="1"/>
    <x v="0"/>
    <x v="0"/>
    <s v="000000"/>
    <x v="0"/>
    <x v="0"/>
    <x v="0"/>
    <x v="0"/>
    <s v="Pagamento á Comércio Transporte Construção MA, referente a aquisição de 37 sacos de cimento para proteção das moradias em Flamengos, conforme fatura e proposta em anexo."/>
  </r>
  <r>
    <x v="0"/>
    <n v="0"/>
    <n v="0"/>
    <n v="0"/>
    <n v="4995"/>
    <x v="5113"/>
    <x v="0"/>
    <x v="0"/>
    <x v="0"/>
    <s v="03.16.15"/>
    <x v="0"/>
    <x v="0"/>
    <x v="0"/>
    <s v="Direção Financeira"/>
    <s v="03.16.15"/>
    <s v="Direção Financeira"/>
    <s v="03.16.15"/>
    <x v="39"/>
    <x v="0"/>
    <x v="0"/>
    <x v="7"/>
    <x v="0"/>
    <x v="0"/>
    <x v="0"/>
    <x v="0"/>
    <x v="7"/>
    <s v="2023-08-28"/>
    <x v="2"/>
    <n v="4995"/>
    <x v="0"/>
    <m/>
    <x v="0"/>
    <m/>
    <x v="2"/>
    <n v="100474696"/>
    <x v="0"/>
    <x v="2"/>
    <s v="Direção Financeira"/>
    <s v="ORI"/>
    <x v="0"/>
    <m/>
    <x v="0"/>
    <x v="0"/>
    <x v="0"/>
    <x v="0"/>
    <x v="0"/>
    <x v="0"/>
    <x v="0"/>
    <x v="0"/>
    <x v="0"/>
    <x v="0"/>
    <x v="0"/>
    <s v="Direção Financeira"/>
    <x v="0"/>
    <x v="0"/>
    <x v="0"/>
    <x v="0"/>
    <x v="0"/>
    <x v="0"/>
    <x v="0"/>
    <s v="000000"/>
    <x v="0"/>
    <x v="0"/>
    <x v="2"/>
    <x v="0"/>
    <s v="Pagamento a favor do Sr.Péricles Emanuel Mendes, pelo serviço prestado na administração da delegação da Ribeira de Principal, coordenação dos serviço de saneamento na zona norte do concelho, referente ao mês de agosto 2023, conforme contrato em anexo. "/>
  </r>
  <r>
    <x v="0"/>
    <n v="0"/>
    <n v="0"/>
    <n v="0"/>
    <n v="28308"/>
    <x v="5113"/>
    <x v="0"/>
    <x v="0"/>
    <x v="0"/>
    <s v="03.16.15"/>
    <x v="0"/>
    <x v="0"/>
    <x v="0"/>
    <s v="Direção Financeira"/>
    <s v="03.16.15"/>
    <s v="Direção Financeira"/>
    <s v="03.16.15"/>
    <x v="39"/>
    <x v="0"/>
    <x v="0"/>
    <x v="7"/>
    <x v="0"/>
    <x v="0"/>
    <x v="0"/>
    <x v="0"/>
    <x v="7"/>
    <s v="2023-08-28"/>
    <x v="2"/>
    <n v="28308"/>
    <x v="0"/>
    <m/>
    <x v="0"/>
    <m/>
    <x v="8"/>
    <n v="100474914"/>
    <x v="0"/>
    <x v="0"/>
    <s v="Direção Financeira"/>
    <s v="ORI"/>
    <x v="0"/>
    <m/>
    <x v="0"/>
    <x v="0"/>
    <x v="0"/>
    <x v="0"/>
    <x v="0"/>
    <x v="0"/>
    <x v="0"/>
    <x v="0"/>
    <x v="0"/>
    <x v="0"/>
    <x v="0"/>
    <s v="Direção Financeira"/>
    <x v="0"/>
    <x v="0"/>
    <x v="0"/>
    <x v="0"/>
    <x v="0"/>
    <x v="0"/>
    <x v="0"/>
    <s v="000000"/>
    <x v="0"/>
    <x v="0"/>
    <x v="0"/>
    <x v="0"/>
    <s v="Pagamento a favor do Sr.Péricles Emanuel Mendes, pelo serviço prestado na administração da delegação da Ribeira de Principal, coordenação dos serviço de saneamento na zona norte do concelho, referente ao mês de agosto 2023, conforme contrato em anexo. "/>
  </r>
  <r>
    <x v="0"/>
    <n v="0"/>
    <n v="0"/>
    <n v="0"/>
    <n v="12240425"/>
    <x v="5114"/>
    <x v="0"/>
    <x v="1"/>
    <x v="0"/>
    <s v="03.03.10"/>
    <x v="4"/>
    <x v="0"/>
    <x v="3"/>
    <s v="Receitas Da Câmara"/>
    <s v="03.03.10"/>
    <s v="Receitas Da Câmara"/>
    <s v="03.03.10"/>
    <x v="45"/>
    <x v="0"/>
    <x v="6"/>
    <x v="11"/>
    <x v="0"/>
    <x v="0"/>
    <x v="1"/>
    <x v="0"/>
    <x v="8"/>
    <s v="2023-10-18"/>
    <x v="3"/>
    <n v="12240425"/>
    <x v="0"/>
    <m/>
    <x v="0"/>
    <m/>
    <x v="8"/>
    <n v="100474914"/>
    <x v="0"/>
    <x v="0"/>
    <s v="Receitas Da Câmara"/>
    <s v="EXT"/>
    <x v="0"/>
    <s v="RDC"/>
    <x v="0"/>
    <x v="0"/>
    <x v="0"/>
    <x v="0"/>
    <x v="0"/>
    <x v="0"/>
    <x v="0"/>
    <x v="0"/>
    <x v="0"/>
    <x v="0"/>
    <x v="0"/>
    <s v="Receitas Da Câmara"/>
    <x v="0"/>
    <x v="0"/>
    <x v="0"/>
    <x v="0"/>
    <x v="0"/>
    <x v="0"/>
    <x v="0"/>
    <s v="000000"/>
    <x v="0"/>
    <x v="0"/>
    <x v="0"/>
    <x v="0"/>
    <s v="Reposição salário Amélia e transf. do FFM."/>
  </r>
  <r>
    <x v="0"/>
    <n v="0"/>
    <n v="0"/>
    <n v="0"/>
    <n v="8175"/>
    <x v="5115"/>
    <x v="0"/>
    <x v="1"/>
    <x v="0"/>
    <s v="80.02.01"/>
    <x v="2"/>
    <x v="2"/>
    <x v="2"/>
    <s v="Retenções Iur"/>
    <s v="80.02.01"/>
    <s v="Retenções Iur"/>
    <s v="80.02.01"/>
    <x v="2"/>
    <x v="0"/>
    <x v="2"/>
    <x v="0"/>
    <x v="1"/>
    <x v="2"/>
    <x v="1"/>
    <x v="0"/>
    <x v="0"/>
    <s v="2023-01-24"/>
    <x v="0"/>
    <n v="8175"/>
    <x v="0"/>
    <m/>
    <x v="0"/>
    <m/>
    <x v="2"/>
    <n v="100474696"/>
    <x v="0"/>
    <x v="0"/>
    <s v="Retenções Iur"/>
    <s v="ORI"/>
    <x v="0"/>
    <s v="RIUR"/>
    <x v="0"/>
    <x v="0"/>
    <x v="0"/>
    <x v="0"/>
    <x v="0"/>
    <x v="0"/>
    <x v="0"/>
    <x v="0"/>
    <x v="0"/>
    <x v="0"/>
    <x v="0"/>
    <s v="Retenções Iur"/>
    <x v="0"/>
    <x v="0"/>
    <x v="0"/>
    <x v="0"/>
    <x v="2"/>
    <x v="0"/>
    <x v="0"/>
    <s v="000000"/>
    <x v="0"/>
    <x v="1"/>
    <x v="0"/>
    <x v="0"/>
    <s v="RETENCAO OT"/>
  </r>
  <r>
    <x v="0"/>
    <n v="0"/>
    <n v="0"/>
    <n v="0"/>
    <n v="3137"/>
    <x v="5116"/>
    <x v="0"/>
    <x v="1"/>
    <x v="0"/>
    <s v="80.02.01"/>
    <x v="2"/>
    <x v="2"/>
    <x v="2"/>
    <s v="Retenções Iur"/>
    <s v="80.02.01"/>
    <s v="Retenções Iur"/>
    <s v="80.02.01"/>
    <x v="2"/>
    <x v="0"/>
    <x v="2"/>
    <x v="0"/>
    <x v="1"/>
    <x v="2"/>
    <x v="1"/>
    <x v="0"/>
    <x v="0"/>
    <s v="2023-01-23"/>
    <x v="0"/>
    <n v="3137"/>
    <x v="0"/>
    <m/>
    <x v="0"/>
    <m/>
    <x v="2"/>
    <n v="100474696"/>
    <x v="0"/>
    <x v="0"/>
    <s v="Retenções Iur"/>
    <s v="ORI"/>
    <x v="0"/>
    <s v="RIUR"/>
    <x v="0"/>
    <x v="0"/>
    <x v="0"/>
    <x v="0"/>
    <x v="0"/>
    <x v="0"/>
    <x v="0"/>
    <x v="0"/>
    <x v="0"/>
    <x v="0"/>
    <x v="0"/>
    <s v="Retenções Iur"/>
    <x v="0"/>
    <x v="0"/>
    <x v="0"/>
    <x v="0"/>
    <x v="2"/>
    <x v="0"/>
    <x v="0"/>
    <s v="000000"/>
    <x v="0"/>
    <x v="1"/>
    <x v="0"/>
    <x v="0"/>
    <s v="RETENCAO OT"/>
  </r>
  <r>
    <x v="0"/>
    <n v="0"/>
    <n v="0"/>
    <n v="0"/>
    <n v="1142"/>
    <x v="5117"/>
    <x v="0"/>
    <x v="1"/>
    <x v="0"/>
    <s v="80.02.10.01"/>
    <x v="6"/>
    <x v="2"/>
    <x v="2"/>
    <s v="Outros"/>
    <s v="80.02.10"/>
    <s v="Outros"/>
    <s v="80.02.10"/>
    <x v="12"/>
    <x v="0"/>
    <x v="2"/>
    <x v="0"/>
    <x v="1"/>
    <x v="2"/>
    <x v="1"/>
    <x v="0"/>
    <x v="1"/>
    <s v="2023-02-02"/>
    <x v="0"/>
    <n v="114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75"/>
    <x v="5118"/>
    <x v="0"/>
    <x v="1"/>
    <x v="0"/>
    <s v="80.02.01"/>
    <x v="2"/>
    <x v="2"/>
    <x v="2"/>
    <s v="Retenções Iur"/>
    <s v="80.02.01"/>
    <s v="Retenções Iur"/>
    <s v="80.02.01"/>
    <x v="2"/>
    <x v="0"/>
    <x v="2"/>
    <x v="0"/>
    <x v="1"/>
    <x v="2"/>
    <x v="1"/>
    <x v="0"/>
    <x v="1"/>
    <s v="2023-02-24"/>
    <x v="0"/>
    <n v="8175"/>
    <x v="0"/>
    <m/>
    <x v="0"/>
    <m/>
    <x v="2"/>
    <n v="100474696"/>
    <x v="0"/>
    <x v="0"/>
    <s v="Retenções Iur"/>
    <s v="ORI"/>
    <x v="0"/>
    <s v="RIUR"/>
    <x v="0"/>
    <x v="0"/>
    <x v="0"/>
    <x v="0"/>
    <x v="0"/>
    <x v="0"/>
    <x v="0"/>
    <x v="0"/>
    <x v="0"/>
    <x v="0"/>
    <x v="0"/>
    <s v="Retenções Iur"/>
    <x v="0"/>
    <x v="0"/>
    <x v="0"/>
    <x v="0"/>
    <x v="2"/>
    <x v="0"/>
    <x v="0"/>
    <s v="000000"/>
    <x v="0"/>
    <x v="1"/>
    <x v="0"/>
    <x v="0"/>
    <s v="RETENCAO OT"/>
  </r>
  <r>
    <x v="0"/>
    <n v="0"/>
    <n v="0"/>
    <n v="0"/>
    <n v="1648"/>
    <x v="5119"/>
    <x v="0"/>
    <x v="0"/>
    <x v="0"/>
    <s v="01.27.02.11"/>
    <x v="21"/>
    <x v="4"/>
    <x v="5"/>
    <s v="Saneamento básico"/>
    <s v="01.27.02"/>
    <s v="Saneamento básico"/>
    <s v="01.27.02"/>
    <x v="21"/>
    <x v="0"/>
    <x v="5"/>
    <x v="8"/>
    <x v="0"/>
    <x v="1"/>
    <x v="0"/>
    <x v="0"/>
    <x v="2"/>
    <s v="2023-03-20"/>
    <x v="0"/>
    <n v="1648"/>
    <x v="0"/>
    <m/>
    <x v="0"/>
    <m/>
    <x v="8"/>
    <n v="100474914"/>
    <x v="0"/>
    <x v="0"/>
    <s v="Reforço do saneamento básico"/>
    <s v="ORI"/>
    <x v="0"/>
    <m/>
    <x v="0"/>
    <x v="0"/>
    <x v="0"/>
    <x v="0"/>
    <x v="0"/>
    <x v="0"/>
    <x v="0"/>
    <x v="0"/>
    <x v="0"/>
    <x v="0"/>
    <x v="0"/>
    <s v="Reforço do saneamento básico"/>
    <x v="0"/>
    <x v="0"/>
    <x v="0"/>
    <x v="0"/>
    <x v="1"/>
    <x v="0"/>
    <x v="0"/>
    <s v="000000"/>
    <x v="0"/>
    <x v="0"/>
    <x v="0"/>
    <x v="0"/>
    <s v="Pagamento pela aquisição de uma lâmina motosserra para o serviço de saneamento da CMSM, conforme fatura e proposta em anexo."/>
  </r>
  <r>
    <x v="0"/>
    <n v="0"/>
    <n v="0"/>
    <n v="0"/>
    <n v="9000"/>
    <x v="5120"/>
    <x v="0"/>
    <x v="0"/>
    <x v="0"/>
    <s v="03.16.15"/>
    <x v="0"/>
    <x v="0"/>
    <x v="0"/>
    <s v="Direção Financeira"/>
    <s v="03.16.15"/>
    <s v="Direção Financeira"/>
    <s v="03.16.15"/>
    <x v="17"/>
    <x v="0"/>
    <x v="0"/>
    <x v="0"/>
    <x v="0"/>
    <x v="0"/>
    <x v="0"/>
    <x v="0"/>
    <x v="3"/>
    <s v="2023-04-14"/>
    <x v="1"/>
    <n v="9000"/>
    <x v="0"/>
    <m/>
    <x v="0"/>
    <m/>
    <x v="88"/>
    <n v="100479413"/>
    <x v="0"/>
    <x v="0"/>
    <s v="Direção Financeira"/>
    <s v="ORI"/>
    <x v="0"/>
    <m/>
    <x v="0"/>
    <x v="0"/>
    <x v="0"/>
    <x v="0"/>
    <x v="0"/>
    <x v="0"/>
    <x v="0"/>
    <x v="0"/>
    <x v="0"/>
    <x v="0"/>
    <x v="0"/>
    <s v="Direção Financeira"/>
    <x v="0"/>
    <x v="0"/>
    <x v="0"/>
    <x v="0"/>
    <x v="0"/>
    <x v="0"/>
    <x v="0"/>
    <s v="000000"/>
    <x v="0"/>
    <x v="0"/>
    <x v="0"/>
    <x v="0"/>
    <s v="Pagamento á Silva Antunes Lda, para aquisição de toner para os serviços do balção único da CMSM, conforme fatura e proposta em anexo."/>
  </r>
  <r>
    <x v="2"/>
    <n v="0"/>
    <n v="0"/>
    <n v="0"/>
    <n v="37450"/>
    <x v="5121"/>
    <x v="0"/>
    <x v="0"/>
    <x v="0"/>
    <s v="01.27.06.41"/>
    <x v="24"/>
    <x v="4"/>
    <x v="5"/>
    <s v="Requalificação Urbana e habitação"/>
    <s v="01.27.06"/>
    <s v="Requalificação Urbana e habitação"/>
    <s v="01.27.06"/>
    <x v="46"/>
    <x v="0"/>
    <x v="0"/>
    <x v="0"/>
    <x v="0"/>
    <x v="1"/>
    <x v="2"/>
    <x v="0"/>
    <x v="3"/>
    <s v="2023-04-27"/>
    <x v="1"/>
    <n v="37450"/>
    <x v="0"/>
    <m/>
    <x v="0"/>
    <m/>
    <x v="124"/>
    <n v="100478943"/>
    <x v="0"/>
    <x v="0"/>
    <s v="Reabilitação de Jardins Infantis e Escolas do EBI"/>
    <s v="ORI"/>
    <x v="0"/>
    <s v="RJEBI"/>
    <x v="0"/>
    <x v="0"/>
    <x v="0"/>
    <x v="0"/>
    <x v="0"/>
    <x v="0"/>
    <x v="0"/>
    <x v="0"/>
    <x v="0"/>
    <x v="0"/>
    <x v="0"/>
    <s v="Reabilitação de Jardins Infantis e Escolas do EBI"/>
    <x v="0"/>
    <x v="0"/>
    <x v="0"/>
    <x v="0"/>
    <x v="1"/>
    <x v="0"/>
    <x v="0"/>
    <s v="000000"/>
    <x v="0"/>
    <x v="0"/>
    <x v="0"/>
    <x v="0"/>
    <s v="Pagamento á Empresa Comércio Transporte e Construção MA, referente a aquisição de 35 sacos de cimento cola, para trabalhos da reabilitação do jardim de Monte Pousada, conforme anexo."/>
  </r>
  <r>
    <x v="0"/>
    <n v="0"/>
    <n v="0"/>
    <n v="0"/>
    <n v="8000"/>
    <x v="5122"/>
    <x v="0"/>
    <x v="0"/>
    <x v="0"/>
    <s v="03.16.15"/>
    <x v="0"/>
    <x v="0"/>
    <x v="0"/>
    <s v="Direção Financeira"/>
    <s v="03.16.15"/>
    <s v="Direção Financeira"/>
    <s v="03.16.15"/>
    <x v="17"/>
    <x v="0"/>
    <x v="0"/>
    <x v="0"/>
    <x v="0"/>
    <x v="0"/>
    <x v="0"/>
    <x v="0"/>
    <x v="5"/>
    <s v="2023-05-25"/>
    <x v="1"/>
    <n v="8000"/>
    <x v="0"/>
    <m/>
    <x v="0"/>
    <m/>
    <x v="88"/>
    <n v="100479413"/>
    <x v="0"/>
    <x v="0"/>
    <s v="Direção Financeira"/>
    <s v="ORI"/>
    <x v="0"/>
    <m/>
    <x v="0"/>
    <x v="0"/>
    <x v="0"/>
    <x v="0"/>
    <x v="0"/>
    <x v="0"/>
    <x v="0"/>
    <x v="0"/>
    <x v="0"/>
    <x v="0"/>
    <x v="0"/>
    <s v="Direção Financeira"/>
    <x v="0"/>
    <x v="0"/>
    <x v="0"/>
    <x v="0"/>
    <x v="0"/>
    <x v="0"/>
    <x v="0"/>
    <s v="000000"/>
    <x v="0"/>
    <x v="0"/>
    <x v="0"/>
    <x v="0"/>
    <s v="Pagamento a favor da Silva Antunes , para a aquisição de 2 toner para a impressora da CMSM, conforme anexo.   "/>
  </r>
  <r>
    <x v="2"/>
    <n v="0"/>
    <n v="0"/>
    <n v="0"/>
    <n v="100000"/>
    <x v="5123"/>
    <x v="0"/>
    <x v="0"/>
    <x v="0"/>
    <s v="01.28.01.08"/>
    <x v="43"/>
    <x v="6"/>
    <x v="7"/>
    <s v="Habitação Social"/>
    <s v="01.28.01"/>
    <s v="Habitação Social"/>
    <s v="01.28.01"/>
    <x v="18"/>
    <x v="0"/>
    <x v="0"/>
    <x v="0"/>
    <x v="0"/>
    <x v="1"/>
    <x v="2"/>
    <x v="0"/>
    <x v="4"/>
    <s v="2023-06-07"/>
    <x v="1"/>
    <n v="100000"/>
    <x v="0"/>
    <m/>
    <x v="0"/>
    <m/>
    <x v="320"/>
    <n v="100479475"/>
    <x v="0"/>
    <x v="0"/>
    <s v="Habitações Sociais"/>
    <s v="ORI"/>
    <x v="0"/>
    <s v="HS"/>
    <x v="0"/>
    <x v="0"/>
    <x v="0"/>
    <x v="0"/>
    <x v="0"/>
    <x v="0"/>
    <x v="0"/>
    <x v="0"/>
    <x v="0"/>
    <x v="0"/>
    <x v="0"/>
    <s v="Habitações Sociais"/>
    <x v="0"/>
    <x v="0"/>
    <x v="0"/>
    <x v="0"/>
    <x v="1"/>
    <x v="0"/>
    <x v="0"/>
    <s v="000000"/>
    <x v="0"/>
    <x v="0"/>
    <x v="0"/>
    <x v="0"/>
    <s v="Pagamento a favor da Empresa José Cabral Construção e Serviços Geral, pela execução da empreitada das obras de reabilitação das habitações, cujo beneficiários são as famílias da localidade de Veneza, conforme contrato em anexo. "/>
  </r>
  <r>
    <x v="0"/>
    <n v="0"/>
    <n v="0"/>
    <n v="0"/>
    <n v="20000"/>
    <x v="5124"/>
    <x v="0"/>
    <x v="0"/>
    <x v="0"/>
    <s v="03.16.15"/>
    <x v="0"/>
    <x v="0"/>
    <x v="0"/>
    <s v="Direção Financeira"/>
    <s v="03.16.15"/>
    <s v="Direção Financeira"/>
    <s v="03.16.15"/>
    <x v="17"/>
    <x v="0"/>
    <x v="0"/>
    <x v="0"/>
    <x v="0"/>
    <x v="0"/>
    <x v="0"/>
    <x v="0"/>
    <x v="6"/>
    <s v="2023-07-03"/>
    <x v="2"/>
    <n v="20000"/>
    <x v="0"/>
    <m/>
    <x v="0"/>
    <m/>
    <x v="321"/>
    <n v="100478784"/>
    <x v="0"/>
    <x v="0"/>
    <s v="Direção Financeira"/>
    <s v="ORI"/>
    <x v="0"/>
    <m/>
    <x v="0"/>
    <x v="0"/>
    <x v="0"/>
    <x v="0"/>
    <x v="0"/>
    <x v="0"/>
    <x v="0"/>
    <x v="0"/>
    <x v="0"/>
    <x v="0"/>
    <x v="0"/>
    <s v="Direção Financeira"/>
    <x v="0"/>
    <x v="0"/>
    <x v="0"/>
    <x v="0"/>
    <x v="0"/>
    <x v="0"/>
    <x v="0"/>
    <s v="000000"/>
    <x v="0"/>
    <x v="0"/>
    <x v="0"/>
    <x v="0"/>
    <s v="Pagamento a favor de ART E LETRA  Vanuska, pela aquisição de 1 letreiro de indicação  para Balção Única da CMSM, conforme anexo."/>
  </r>
  <r>
    <x v="0"/>
    <n v="0"/>
    <n v="0"/>
    <n v="0"/>
    <n v="5515"/>
    <x v="5125"/>
    <x v="0"/>
    <x v="0"/>
    <x v="0"/>
    <s v="03.16.15"/>
    <x v="0"/>
    <x v="0"/>
    <x v="0"/>
    <s v="Direção Financeira"/>
    <s v="03.16.15"/>
    <s v="Direção Financeira"/>
    <s v="03.16.15"/>
    <x v="40"/>
    <x v="0"/>
    <x v="0"/>
    <x v="7"/>
    <x v="0"/>
    <x v="0"/>
    <x v="0"/>
    <x v="0"/>
    <x v="4"/>
    <s v="2023-06-28"/>
    <x v="1"/>
    <n v="5515"/>
    <x v="0"/>
    <m/>
    <x v="0"/>
    <m/>
    <x v="8"/>
    <n v="100474914"/>
    <x v="0"/>
    <x v="0"/>
    <s v="Direção Financeira"/>
    <s v="ORI"/>
    <x v="0"/>
    <m/>
    <x v="0"/>
    <x v="0"/>
    <x v="0"/>
    <x v="0"/>
    <x v="0"/>
    <x v="0"/>
    <x v="0"/>
    <x v="0"/>
    <x v="0"/>
    <x v="0"/>
    <x v="0"/>
    <s v="Direção Financeira"/>
    <x v="0"/>
    <x v="0"/>
    <x v="0"/>
    <x v="0"/>
    <x v="0"/>
    <x v="0"/>
    <x v="0"/>
    <s v="099999"/>
    <x v="0"/>
    <x v="0"/>
    <x v="0"/>
    <x v="0"/>
    <s v="Despesas com oficio N471 deposit TJ Comarca Tarrafal, conforme anexo."/>
  </r>
  <r>
    <x v="0"/>
    <n v="0"/>
    <n v="0"/>
    <n v="0"/>
    <n v="700000"/>
    <x v="5126"/>
    <x v="0"/>
    <x v="0"/>
    <x v="0"/>
    <s v="01.25.04.22"/>
    <x v="17"/>
    <x v="1"/>
    <x v="1"/>
    <s v="Cultura"/>
    <s v="01.25.04"/>
    <s v="Cultura"/>
    <s v="01.25.04"/>
    <x v="21"/>
    <x v="0"/>
    <x v="5"/>
    <x v="8"/>
    <x v="0"/>
    <x v="1"/>
    <x v="0"/>
    <x v="0"/>
    <x v="7"/>
    <s v="2023-08-10"/>
    <x v="2"/>
    <n v="700000"/>
    <x v="0"/>
    <m/>
    <x v="0"/>
    <m/>
    <x v="181"/>
    <n v="100479371"/>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King Eventos Serviços e Produções, referente aquisição de serviços de concessão da organização, promoção comercialização do Festival de 15 Agosto 2023, conforme copia de contrato em anexo"/>
  </r>
  <r>
    <x v="0"/>
    <n v="0"/>
    <n v="0"/>
    <n v="0"/>
    <n v="2140"/>
    <x v="5127"/>
    <x v="0"/>
    <x v="0"/>
    <x v="0"/>
    <s v="03.16.15"/>
    <x v="0"/>
    <x v="0"/>
    <x v="0"/>
    <s v="Direção Financeira"/>
    <s v="03.16.15"/>
    <s v="Direção Financeira"/>
    <s v="03.16.15"/>
    <x v="16"/>
    <x v="0"/>
    <x v="0"/>
    <x v="0"/>
    <x v="0"/>
    <x v="0"/>
    <x v="0"/>
    <x v="0"/>
    <x v="11"/>
    <s v="2023-09-27"/>
    <x v="2"/>
    <n v="2140"/>
    <x v="0"/>
    <m/>
    <x v="0"/>
    <m/>
    <x v="10"/>
    <n v="100477243"/>
    <x v="0"/>
    <x v="0"/>
    <s v="Direção Financeira"/>
    <s v="ORI"/>
    <x v="0"/>
    <m/>
    <x v="0"/>
    <x v="0"/>
    <x v="0"/>
    <x v="0"/>
    <x v="0"/>
    <x v="0"/>
    <x v="0"/>
    <x v="0"/>
    <x v="0"/>
    <x v="0"/>
    <x v="0"/>
    <s v="Direção Financeira"/>
    <x v="0"/>
    <x v="0"/>
    <x v="0"/>
    <x v="0"/>
    <x v="0"/>
    <x v="0"/>
    <x v="0"/>
    <s v="000000"/>
    <x v="0"/>
    <x v="0"/>
    <x v="0"/>
    <x v="0"/>
    <s v="Pagamento de refeições servidas, conforme proposta em anexo. "/>
  </r>
  <r>
    <x v="0"/>
    <n v="0"/>
    <n v="0"/>
    <n v="0"/>
    <n v="1800"/>
    <x v="5128"/>
    <x v="0"/>
    <x v="0"/>
    <x v="0"/>
    <s v="03.16.02"/>
    <x v="9"/>
    <x v="0"/>
    <x v="0"/>
    <s v="Gabinete do Presidente"/>
    <s v="03.16.02"/>
    <s v="Gabinete do Presidente"/>
    <s v="03.16.02"/>
    <x v="19"/>
    <x v="0"/>
    <x v="0"/>
    <x v="7"/>
    <x v="0"/>
    <x v="0"/>
    <x v="0"/>
    <x v="0"/>
    <x v="8"/>
    <s v="2023-10-20"/>
    <x v="3"/>
    <n v="1800"/>
    <x v="0"/>
    <m/>
    <x v="0"/>
    <m/>
    <x v="182"/>
    <n v="100478720"/>
    <x v="0"/>
    <x v="0"/>
    <s v="Gabinete do Presidente"/>
    <s v="ORI"/>
    <x v="0"/>
    <m/>
    <x v="0"/>
    <x v="0"/>
    <x v="0"/>
    <x v="0"/>
    <x v="0"/>
    <x v="0"/>
    <x v="0"/>
    <x v="0"/>
    <x v="0"/>
    <x v="0"/>
    <x v="0"/>
    <s v="Gabinete do Presidente"/>
    <x v="0"/>
    <x v="0"/>
    <x v="0"/>
    <x v="0"/>
    <x v="0"/>
    <x v="0"/>
    <x v="0"/>
    <s v="000000"/>
    <x v="0"/>
    <x v="0"/>
    <x v="0"/>
    <x v="0"/>
    <s v="Pagamento pela deslocação feita em missão oficial de serviço a cidade da Praia, conforme guia de marcha em anexo."/>
  </r>
  <r>
    <x v="2"/>
    <n v="0"/>
    <n v="0"/>
    <n v="0"/>
    <n v="900"/>
    <x v="5129"/>
    <x v="0"/>
    <x v="0"/>
    <x v="0"/>
    <s v="01.25.02.23"/>
    <x v="12"/>
    <x v="1"/>
    <x v="1"/>
    <s v="desporto"/>
    <s v="01.25.02"/>
    <s v="desporto"/>
    <s v="01.25.02"/>
    <x v="18"/>
    <x v="0"/>
    <x v="0"/>
    <x v="0"/>
    <x v="0"/>
    <x v="1"/>
    <x v="2"/>
    <x v="0"/>
    <x v="0"/>
    <s v="2023-01-06"/>
    <x v="0"/>
    <n v="900"/>
    <x v="0"/>
    <m/>
    <x v="0"/>
    <m/>
    <x v="2"/>
    <n v="100474696"/>
    <x v="0"/>
    <x v="2"/>
    <s v="Atividades desportivas e promoção do desporto no Concelho"/>
    <s v="ORI"/>
    <x v="0"/>
    <m/>
    <x v="0"/>
    <x v="0"/>
    <x v="0"/>
    <x v="0"/>
    <x v="0"/>
    <x v="0"/>
    <x v="0"/>
    <x v="0"/>
    <x v="0"/>
    <x v="0"/>
    <x v="0"/>
    <s v="Atividades desportivas e promoção do desporto no Concelho"/>
    <x v="0"/>
    <x v="0"/>
    <x v="0"/>
    <x v="0"/>
    <x v="1"/>
    <x v="0"/>
    <x v="0"/>
    <s v="099999"/>
    <x v="0"/>
    <x v="0"/>
    <x v="2"/>
    <x v="0"/>
    <s v="Pagamento a favor de Rosilena de Jesus Almeida, pela lavagem de equipamentos da seleção masculina de futebol na participação do torneio intermunicipal de futebol Santo Amaro Abade em Tarrafal, conforme proposta em anexo."/>
  </r>
  <r>
    <x v="0"/>
    <n v="0"/>
    <n v="0"/>
    <n v="0"/>
    <n v="900"/>
    <x v="5130"/>
    <x v="0"/>
    <x v="1"/>
    <x v="0"/>
    <s v="80.02.01"/>
    <x v="2"/>
    <x v="2"/>
    <x v="2"/>
    <s v="Retenções Iur"/>
    <s v="80.02.01"/>
    <s v="Retenções Iur"/>
    <s v="80.02.01"/>
    <x v="2"/>
    <x v="0"/>
    <x v="2"/>
    <x v="0"/>
    <x v="1"/>
    <x v="2"/>
    <x v="1"/>
    <x v="0"/>
    <x v="0"/>
    <s v="2023-01-06"/>
    <x v="0"/>
    <n v="900"/>
    <x v="0"/>
    <m/>
    <x v="0"/>
    <m/>
    <x v="2"/>
    <n v="100474696"/>
    <x v="0"/>
    <x v="0"/>
    <s v="Retenções Iur"/>
    <s v="ORI"/>
    <x v="0"/>
    <s v="RIUR"/>
    <x v="0"/>
    <x v="0"/>
    <x v="0"/>
    <x v="0"/>
    <x v="0"/>
    <x v="0"/>
    <x v="0"/>
    <x v="0"/>
    <x v="0"/>
    <x v="0"/>
    <x v="0"/>
    <s v="Retenções Iur"/>
    <x v="0"/>
    <x v="0"/>
    <x v="0"/>
    <x v="0"/>
    <x v="2"/>
    <x v="0"/>
    <x v="0"/>
    <s v="000000"/>
    <x v="0"/>
    <x v="1"/>
    <x v="0"/>
    <x v="0"/>
    <s v="RETENCAO OT"/>
  </r>
  <r>
    <x v="2"/>
    <n v="0"/>
    <n v="0"/>
    <n v="0"/>
    <n v="5100"/>
    <x v="5129"/>
    <x v="0"/>
    <x v="0"/>
    <x v="0"/>
    <s v="01.25.02.23"/>
    <x v="12"/>
    <x v="1"/>
    <x v="1"/>
    <s v="desporto"/>
    <s v="01.25.02"/>
    <s v="desporto"/>
    <s v="01.25.02"/>
    <x v="18"/>
    <x v="0"/>
    <x v="0"/>
    <x v="0"/>
    <x v="0"/>
    <x v="1"/>
    <x v="2"/>
    <x v="0"/>
    <x v="0"/>
    <s v="2023-01-06"/>
    <x v="0"/>
    <n v="5100"/>
    <x v="0"/>
    <m/>
    <x v="0"/>
    <m/>
    <x v="412"/>
    <n v="100479102"/>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de Rosilena de Jesus Almeida, pela lavagem de equipamentos da seleção masculina de futebol na participação do torneio intermunicipal de futebol Santo Amaro Abade em Tarrafal, conforme proposta em anexo."/>
  </r>
  <r>
    <x v="0"/>
    <n v="0"/>
    <n v="0"/>
    <n v="0"/>
    <n v="1889"/>
    <x v="5131"/>
    <x v="0"/>
    <x v="0"/>
    <x v="0"/>
    <s v="03.16.15"/>
    <x v="0"/>
    <x v="0"/>
    <x v="0"/>
    <s v="Direção Financeira"/>
    <s v="03.16.15"/>
    <s v="Direção Financeira"/>
    <s v="03.16.15"/>
    <x v="72"/>
    <x v="0"/>
    <x v="5"/>
    <x v="18"/>
    <x v="0"/>
    <x v="0"/>
    <x v="0"/>
    <x v="0"/>
    <x v="1"/>
    <s v="2023-02-06"/>
    <x v="0"/>
    <n v="1889"/>
    <x v="0"/>
    <m/>
    <x v="0"/>
    <m/>
    <x v="8"/>
    <n v="100474914"/>
    <x v="0"/>
    <x v="0"/>
    <s v="Direção Financeira"/>
    <s v="ORI"/>
    <x v="0"/>
    <m/>
    <x v="0"/>
    <x v="0"/>
    <x v="0"/>
    <x v="0"/>
    <x v="0"/>
    <x v="0"/>
    <x v="0"/>
    <x v="0"/>
    <x v="0"/>
    <x v="0"/>
    <x v="0"/>
    <s v="Direção Financeira"/>
    <x v="0"/>
    <x v="0"/>
    <x v="0"/>
    <x v="0"/>
    <x v="0"/>
    <x v="0"/>
    <x v="0"/>
    <s v="000000"/>
    <x v="0"/>
    <x v="0"/>
    <x v="0"/>
    <x v="0"/>
    <s v="Restituição proveniente do depósito feito juntamento com as receitas da casa do cidadão, conforme justificativo em anexo. "/>
  </r>
  <r>
    <x v="0"/>
    <n v="0"/>
    <n v="0"/>
    <n v="0"/>
    <n v="2300"/>
    <x v="5132"/>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Osmar Gil Silva, pelo serviço de Segurança, referente ao mês de fevereiro 2023, conforme contrato em anexo."/>
  </r>
  <r>
    <x v="0"/>
    <n v="0"/>
    <n v="0"/>
    <n v="0"/>
    <n v="13030"/>
    <x v="5132"/>
    <x v="0"/>
    <x v="0"/>
    <x v="0"/>
    <s v="03.16.15"/>
    <x v="0"/>
    <x v="0"/>
    <x v="0"/>
    <s v="Direção Financeira"/>
    <s v="03.16.15"/>
    <s v="Direção Financeira"/>
    <s v="03.16.15"/>
    <x v="39"/>
    <x v="0"/>
    <x v="0"/>
    <x v="7"/>
    <x v="0"/>
    <x v="0"/>
    <x v="0"/>
    <x v="0"/>
    <x v="1"/>
    <s v="2023-02-23"/>
    <x v="0"/>
    <n v="13030"/>
    <x v="0"/>
    <m/>
    <x v="0"/>
    <m/>
    <x v="43"/>
    <n v="100478447"/>
    <x v="0"/>
    <x v="0"/>
    <s v="Direção Financeira"/>
    <s v="ORI"/>
    <x v="0"/>
    <m/>
    <x v="0"/>
    <x v="0"/>
    <x v="0"/>
    <x v="0"/>
    <x v="0"/>
    <x v="0"/>
    <x v="0"/>
    <x v="0"/>
    <x v="0"/>
    <x v="0"/>
    <x v="0"/>
    <s v="Direção Financeira"/>
    <x v="0"/>
    <x v="0"/>
    <x v="0"/>
    <x v="0"/>
    <x v="0"/>
    <x v="0"/>
    <x v="0"/>
    <s v="000000"/>
    <x v="0"/>
    <x v="0"/>
    <x v="0"/>
    <x v="0"/>
    <s v="Pagamento a favor do Sr. Osmar Gil Silva, pelo serviço de Segurança, referente ao mês de fevereiro 2023, conforme contrato em anexo."/>
  </r>
  <r>
    <x v="0"/>
    <n v="0"/>
    <n v="0"/>
    <n v="0"/>
    <n v="2300"/>
    <x v="5133"/>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o Sr. Pedro Vermão Furtado, pelo serviço prestado, nos serviços de saneamento e limpeza urbana na localidade de São Miguel, referente ao mês de fevereiro 2023, conforme contrato em anexo."/>
  </r>
  <r>
    <x v="0"/>
    <n v="0"/>
    <n v="0"/>
    <n v="0"/>
    <n v="13030"/>
    <x v="5133"/>
    <x v="0"/>
    <x v="0"/>
    <x v="0"/>
    <s v="01.27.02.11"/>
    <x v="21"/>
    <x v="4"/>
    <x v="5"/>
    <s v="Saneamento básico"/>
    <s v="01.27.02"/>
    <s v="Saneamento básico"/>
    <s v="01.27.02"/>
    <x v="21"/>
    <x v="0"/>
    <x v="5"/>
    <x v="8"/>
    <x v="0"/>
    <x v="1"/>
    <x v="0"/>
    <x v="0"/>
    <x v="1"/>
    <s v="2023-02-23"/>
    <x v="0"/>
    <n v="13030"/>
    <x v="0"/>
    <m/>
    <x v="0"/>
    <m/>
    <x v="44"/>
    <n v="100476507"/>
    <x v="0"/>
    <x v="0"/>
    <s v="Reforço do saneamento básico"/>
    <s v="ORI"/>
    <x v="0"/>
    <m/>
    <x v="0"/>
    <x v="0"/>
    <x v="0"/>
    <x v="0"/>
    <x v="0"/>
    <x v="0"/>
    <x v="0"/>
    <x v="0"/>
    <x v="0"/>
    <x v="0"/>
    <x v="0"/>
    <s v="Reforço do saneamento básico"/>
    <x v="0"/>
    <x v="0"/>
    <x v="0"/>
    <x v="0"/>
    <x v="1"/>
    <x v="0"/>
    <x v="0"/>
    <s v="000000"/>
    <x v="0"/>
    <x v="0"/>
    <x v="0"/>
    <x v="0"/>
    <s v="Pagamento a favor do Sr. Pedro Vermão Furtado, pelo serviço prestado, nos serviços de saneamento e limpeza urbana na localidade de São Miguel, referente ao mês de fevereiro 2023, conforme contrato em anexo."/>
  </r>
  <r>
    <x v="2"/>
    <n v="0"/>
    <n v="0"/>
    <n v="0"/>
    <n v="6854237"/>
    <x v="5134"/>
    <x v="0"/>
    <x v="0"/>
    <x v="0"/>
    <s v="01.27.03.10"/>
    <x v="34"/>
    <x v="4"/>
    <x v="5"/>
    <s v="Gestão de Recursos Hídricos"/>
    <s v="01.27.03"/>
    <s v="Gestão de Recursos Hídricos"/>
    <s v="01.27.03"/>
    <x v="20"/>
    <x v="0"/>
    <x v="0"/>
    <x v="0"/>
    <x v="0"/>
    <x v="1"/>
    <x v="2"/>
    <x v="0"/>
    <x v="3"/>
    <s v="2023-04-13"/>
    <x v="1"/>
    <n v="6854237"/>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prestação de serviços da construção da rede de adução em Ribeira de São Miguel, construção e reabilitação de reservatório, no âmbito do contrato programa assinado pelo Fundo de Ambiente, conforme anexo. "/>
  </r>
  <r>
    <x v="0"/>
    <n v="0"/>
    <n v="0"/>
    <n v="0"/>
    <n v="980"/>
    <x v="5135"/>
    <x v="0"/>
    <x v="1"/>
    <x v="0"/>
    <s v="03.03.10"/>
    <x v="4"/>
    <x v="0"/>
    <x v="3"/>
    <s v="Receitas Da Câmara"/>
    <s v="03.03.10"/>
    <s v="Receitas Da Câmara"/>
    <s v="03.03.10"/>
    <x v="4"/>
    <x v="0"/>
    <x v="3"/>
    <x v="3"/>
    <x v="0"/>
    <x v="0"/>
    <x v="1"/>
    <x v="0"/>
    <x v="5"/>
    <s v="2023-05-17"/>
    <x v="1"/>
    <n v="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25"/>
    <x v="5136"/>
    <x v="0"/>
    <x v="1"/>
    <x v="0"/>
    <s v="03.03.10"/>
    <x v="4"/>
    <x v="0"/>
    <x v="3"/>
    <s v="Receitas Da Câmara"/>
    <s v="03.03.10"/>
    <s v="Receitas Da Câmara"/>
    <s v="03.03.10"/>
    <x v="6"/>
    <x v="0"/>
    <x v="3"/>
    <x v="3"/>
    <x v="0"/>
    <x v="0"/>
    <x v="1"/>
    <x v="0"/>
    <x v="5"/>
    <s v="2023-05-17"/>
    <x v="1"/>
    <n v="27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300"/>
    <x v="5137"/>
    <x v="0"/>
    <x v="1"/>
    <x v="0"/>
    <s v="03.03.10"/>
    <x v="4"/>
    <x v="0"/>
    <x v="3"/>
    <s v="Receitas Da Câmara"/>
    <s v="03.03.10"/>
    <s v="Receitas Da Câmara"/>
    <s v="03.03.10"/>
    <x v="5"/>
    <x v="0"/>
    <x v="0"/>
    <x v="4"/>
    <x v="0"/>
    <x v="0"/>
    <x v="1"/>
    <x v="0"/>
    <x v="5"/>
    <s v="2023-05-17"/>
    <x v="1"/>
    <n v="92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60"/>
    <x v="5138"/>
    <x v="0"/>
    <x v="1"/>
    <x v="0"/>
    <s v="03.03.10"/>
    <x v="4"/>
    <x v="0"/>
    <x v="3"/>
    <s v="Receitas Da Câmara"/>
    <s v="03.03.10"/>
    <s v="Receitas Da Câmara"/>
    <s v="03.03.10"/>
    <x v="11"/>
    <x v="0"/>
    <x v="3"/>
    <x v="3"/>
    <x v="0"/>
    <x v="0"/>
    <x v="1"/>
    <x v="0"/>
    <x v="5"/>
    <s v="2023-05-17"/>
    <x v="1"/>
    <n v="3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139"/>
    <x v="0"/>
    <x v="1"/>
    <x v="0"/>
    <s v="03.03.10"/>
    <x v="4"/>
    <x v="0"/>
    <x v="3"/>
    <s v="Receitas Da Câmara"/>
    <s v="03.03.10"/>
    <s v="Receitas Da Câmara"/>
    <s v="03.03.10"/>
    <x v="7"/>
    <x v="0"/>
    <x v="3"/>
    <x v="3"/>
    <x v="0"/>
    <x v="0"/>
    <x v="1"/>
    <x v="0"/>
    <x v="5"/>
    <s v="2023-05-17"/>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140"/>
    <x v="0"/>
    <x v="1"/>
    <x v="0"/>
    <s v="03.03.10"/>
    <x v="4"/>
    <x v="0"/>
    <x v="3"/>
    <s v="Receitas Da Câmara"/>
    <s v="03.03.10"/>
    <s v="Receitas Da Câmara"/>
    <s v="03.03.10"/>
    <x v="27"/>
    <x v="0"/>
    <x v="3"/>
    <x v="3"/>
    <x v="0"/>
    <x v="0"/>
    <x v="1"/>
    <x v="0"/>
    <x v="5"/>
    <s v="2023-05-17"/>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3"/>
    <x v="5141"/>
    <x v="0"/>
    <x v="1"/>
    <x v="0"/>
    <s v="03.03.10"/>
    <x v="4"/>
    <x v="0"/>
    <x v="3"/>
    <s v="Receitas Da Câmara"/>
    <s v="03.03.10"/>
    <s v="Receitas Da Câmara"/>
    <s v="03.03.10"/>
    <x v="30"/>
    <x v="0"/>
    <x v="3"/>
    <x v="9"/>
    <x v="0"/>
    <x v="0"/>
    <x v="1"/>
    <x v="0"/>
    <x v="5"/>
    <s v="2023-05-17"/>
    <x v="1"/>
    <n v="1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5142"/>
    <x v="0"/>
    <x v="1"/>
    <x v="0"/>
    <s v="03.03.10"/>
    <x v="4"/>
    <x v="0"/>
    <x v="3"/>
    <s v="Receitas Da Câmara"/>
    <s v="03.03.10"/>
    <s v="Receitas Da Câmara"/>
    <s v="03.03.10"/>
    <x v="34"/>
    <x v="0"/>
    <x v="3"/>
    <x v="3"/>
    <x v="0"/>
    <x v="0"/>
    <x v="1"/>
    <x v="0"/>
    <x v="5"/>
    <s v="2023-05-17"/>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00"/>
    <x v="5143"/>
    <x v="0"/>
    <x v="1"/>
    <x v="0"/>
    <s v="03.03.10"/>
    <x v="4"/>
    <x v="0"/>
    <x v="3"/>
    <s v="Receitas Da Câmara"/>
    <s v="03.03.10"/>
    <s v="Receitas Da Câmara"/>
    <s v="03.03.10"/>
    <x v="9"/>
    <x v="0"/>
    <x v="3"/>
    <x v="3"/>
    <x v="0"/>
    <x v="0"/>
    <x v="1"/>
    <x v="0"/>
    <x v="5"/>
    <s v="2023-05-17"/>
    <x v="1"/>
    <n v="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
    <x v="5144"/>
    <x v="0"/>
    <x v="1"/>
    <x v="0"/>
    <s v="03.03.10"/>
    <x v="4"/>
    <x v="0"/>
    <x v="3"/>
    <s v="Receitas Da Câmara"/>
    <s v="03.03.10"/>
    <s v="Receitas Da Câmara"/>
    <s v="03.03.10"/>
    <x v="23"/>
    <x v="0"/>
    <x v="3"/>
    <x v="9"/>
    <x v="0"/>
    <x v="0"/>
    <x v="1"/>
    <x v="0"/>
    <x v="5"/>
    <s v="2023-05-17"/>
    <x v="1"/>
    <n v="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678"/>
    <x v="5145"/>
    <x v="0"/>
    <x v="1"/>
    <x v="0"/>
    <s v="03.03.10"/>
    <x v="4"/>
    <x v="0"/>
    <x v="3"/>
    <s v="Receitas Da Câmara"/>
    <s v="03.03.10"/>
    <s v="Receitas Da Câmara"/>
    <s v="03.03.10"/>
    <x v="8"/>
    <x v="0"/>
    <x v="0"/>
    <x v="0"/>
    <x v="0"/>
    <x v="0"/>
    <x v="1"/>
    <x v="0"/>
    <x v="5"/>
    <s v="2023-05-17"/>
    <x v="1"/>
    <n v="566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146"/>
    <x v="0"/>
    <x v="1"/>
    <x v="0"/>
    <s v="03.03.10"/>
    <x v="4"/>
    <x v="0"/>
    <x v="3"/>
    <s v="Receitas Da Câmara"/>
    <s v="03.03.10"/>
    <s v="Receitas Da Câmara"/>
    <s v="03.03.10"/>
    <x v="10"/>
    <x v="0"/>
    <x v="3"/>
    <x v="5"/>
    <x v="0"/>
    <x v="0"/>
    <x v="1"/>
    <x v="0"/>
    <x v="5"/>
    <s v="2023-05-18"/>
    <x v="1"/>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5"/>
    <x v="5147"/>
    <x v="0"/>
    <x v="1"/>
    <x v="0"/>
    <s v="03.03.10"/>
    <x v="4"/>
    <x v="0"/>
    <x v="3"/>
    <s v="Receitas Da Câmara"/>
    <s v="03.03.10"/>
    <s v="Receitas Da Câmara"/>
    <s v="03.03.10"/>
    <x v="6"/>
    <x v="0"/>
    <x v="3"/>
    <x v="3"/>
    <x v="0"/>
    <x v="0"/>
    <x v="1"/>
    <x v="0"/>
    <x v="5"/>
    <s v="2023-05-18"/>
    <x v="1"/>
    <n v="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
    <x v="5148"/>
    <x v="0"/>
    <x v="1"/>
    <x v="0"/>
    <s v="03.03.10"/>
    <x v="4"/>
    <x v="0"/>
    <x v="3"/>
    <s v="Receitas Da Câmara"/>
    <s v="03.03.10"/>
    <s v="Receitas Da Câmara"/>
    <s v="03.03.10"/>
    <x v="11"/>
    <x v="0"/>
    <x v="3"/>
    <x v="3"/>
    <x v="0"/>
    <x v="0"/>
    <x v="1"/>
    <x v="0"/>
    <x v="5"/>
    <s v="2023-05-18"/>
    <x v="1"/>
    <n v="3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149"/>
    <x v="0"/>
    <x v="1"/>
    <x v="0"/>
    <s v="03.03.10"/>
    <x v="4"/>
    <x v="0"/>
    <x v="3"/>
    <s v="Receitas Da Câmara"/>
    <s v="03.03.10"/>
    <s v="Receitas Da Câmara"/>
    <s v="03.03.10"/>
    <x v="7"/>
    <x v="0"/>
    <x v="3"/>
    <x v="3"/>
    <x v="0"/>
    <x v="0"/>
    <x v="1"/>
    <x v="0"/>
    <x v="5"/>
    <s v="2023-05-18"/>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733"/>
    <x v="5150"/>
    <x v="0"/>
    <x v="1"/>
    <x v="0"/>
    <s v="03.03.10"/>
    <x v="4"/>
    <x v="0"/>
    <x v="3"/>
    <s v="Receitas Da Câmara"/>
    <s v="03.03.10"/>
    <s v="Receitas Da Câmara"/>
    <s v="03.03.10"/>
    <x v="8"/>
    <x v="0"/>
    <x v="0"/>
    <x v="0"/>
    <x v="0"/>
    <x v="0"/>
    <x v="1"/>
    <x v="0"/>
    <x v="5"/>
    <s v="2023-05-18"/>
    <x v="1"/>
    <n v="8673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5151"/>
    <x v="0"/>
    <x v="1"/>
    <x v="0"/>
    <s v="03.03.10"/>
    <x v="4"/>
    <x v="0"/>
    <x v="3"/>
    <s v="Receitas Da Câmara"/>
    <s v="03.03.10"/>
    <s v="Receitas Da Câmara"/>
    <s v="03.03.10"/>
    <x v="5"/>
    <x v="0"/>
    <x v="0"/>
    <x v="4"/>
    <x v="0"/>
    <x v="0"/>
    <x v="1"/>
    <x v="0"/>
    <x v="5"/>
    <s v="2023-05-18"/>
    <x v="1"/>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5152"/>
    <x v="0"/>
    <x v="1"/>
    <x v="0"/>
    <s v="03.03.10"/>
    <x v="4"/>
    <x v="0"/>
    <x v="3"/>
    <s v="Receitas Da Câmara"/>
    <s v="03.03.10"/>
    <s v="Receitas Da Câmara"/>
    <s v="03.03.10"/>
    <x v="4"/>
    <x v="0"/>
    <x v="3"/>
    <x v="3"/>
    <x v="0"/>
    <x v="0"/>
    <x v="1"/>
    <x v="0"/>
    <x v="5"/>
    <s v="2023-05-18"/>
    <x v="1"/>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5153"/>
    <x v="0"/>
    <x v="1"/>
    <x v="0"/>
    <s v="03.03.10"/>
    <x v="4"/>
    <x v="0"/>
    <x v="3"/>
    <s v="Receitas Da Câmara"/>
    <s v="03.03.10"/>
    <s v="Receitas Da Câmara"/>
    <s v="03.03.10"/>
    <x v="34"/>
    <x v="0"/>
    <x v="3"/>
    <x v="3"/>
    <x v="0"/>
    <x v="0"/>
    <x v="1"/>
    <x v="0"/>
    <x v="5"/>
    <s v="2023-05-18"/>
    <x v="1"/>
    <n v="402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7500"/>
    <x v="5154"/>
    <x v="0"/>
    <x v="1"/>
    <x v="0"/>
    <s v="03.03.10"/>
    <x v="4"/>
    <x v="0"/>
    <x v="3"/>
    <s v="Receitas Da Câmara"/>
    <s v="03.03.10"/>
    <s v="Receitas Da Câmara"/>
    <s v="03.03.10"/>
    <x v="33"/>
    <x v="0"/>
    <x v="0"/>
    <x v="0"/>
    <x v="0"/>
    <x v="0"/>
    <x v="1"/>
    <x v="0"/>
    <x v="5"/>
    <s v="2023-05-18"/>
    <x v="1"/>
    <n v="6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5155"/>
    <x v="0"/>
    <x v="1"/>
    <x v="0"/>
    <s v="03.03.10"/>
    <x v="4"/>
    <x v="0"/>
    <x v="3"/>
    <s v="Receitas Da Câmara"/>
    <s v="03.03.10"/>
    <s v="Receitas Da Câmara"/>
    <s v="03.03.10"/>
    <x v="27"/>
    <x v="0"/>
    <x v="3"/>
    <x v="3"/>
    <x v="0"/>
    <x v="0"/>
    <x v="1"/>
    <x v="0"/>
    <x v="5"/>
    <s v="2023-05-18"/>
    <x v="1"/>
    <n v="1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65"/>
    <x v="5156"/>
    <x v="0"/>
    <x v="0"/>
    <x v="0"/>
    <s v="01.25.05.12"/>
    <x v="5"/>
    <x v="1"/>
    <x v="1"/>
    <s v="Saúde"/>
    <s v="01.25.05"/>
    <s v="Saúde"/>
    <s v="01.25.05"/>
    <x v="1"/>
    <x v="0"/>
    <x v="1"/>
    <x v="1"/>
    <x v="0"/>
    <x v="1"/>
    <x v="0"/>
    <x v="0"/>
    <x v="4"/>
    <s v="2023-06-15"/>
    <x v="1"/>
    <n v="4665"/>
    <x v="0"/>
    <m/>
    <x v="0"/>
    <m/>
    <x v="75"/>
    <n v="100479496"/>
    <x v="0"/>
    <x v="0"/>
    <s v="Promoção e Inclusão Social"/>
    <s v="ORI"/>
    <x v="0"/>
    <m/>
    <x v="0"/>
    <x v="0"/>
    <x v="0"/>
    <x v="0"/>
    <x v="0"/>
    <x v="0"/>
    <x v="0"/>
    <x v="0"/>
    <x v="0"/>
    <x v="0"/>
    <x v="0"/>
    <s v="Promoção e Inclusão Social"/>
    <x v="0"/>
    <x v="0"/>
    <x v="0"/>
    <x v="0"/>
    <x v="1"/>
    <x v="0"/>
    <x v="0"/>
    <s v="000000"/>
    <x v="0"/>
    <x v="0"/>
    <x v="0"/>
    <x v="0"/>
    <s v="Pagamento de mais uma parte do valor da fatura, á Empresa Holanda Mobiliares, referente a aquisição de 3 colchões para as famílias vulneráveis do Município de São Miguel, conforme anexo. "/>
  </r>
  <r>
    <x v="2"/>
    <n v="0"/>
    <n v="0"/>
    <n v="0"/>
    <n v="11770"/>
    <x v="5157"/>
    <x v="0"/>
    <x v="0"/>
    <x v="0"/>
    <s v="01.27.02.15"/>
    <x v="10"/>
    <x v="4"/>
    <x v="5"/>
    <s v="Saneamento básico"/>
    <s v="01.27.02"/>
    <s v="Saneamento básico"/>
    <s v="01.27.02"/>
    <x v="20"/>
    <x v="0"/>
    <x v="0"/>
    <x v="0"/>
    <x v="0"/>
    <x v="1"/>
    <x v="2"/>
    <x v="0"/>
    <x v="4"/>
    <s v="2023-06-30"/>
    <x v="1"/>
    <n v="117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5000"/>
    <x v="5158"/>
    <x v="0"/>
    <x v="1"/>
    <x v="0"/>
    <s v="03.03.10"/>
    <x v="4"/>
    <x v="0"/>
    <x v="3"/>
    <s v="Receitas Da Câmara"/>
    <s v="03.03.10"/>
    <s v="Receitas Da Câmara"/>
    <s v="03.03.10"/>
    <x v="45"/>
    <x v="0"/>
    <x v="6"/>
    <x v="11"/>
    <x v="0"/>
    <x v="0"/>
    <x v="1"/>
    <x v="0"/>
    <x v="11"/>
    <s v="2023-09-05"/>
    <x v="2"/>
    <n v="35000"/>
    <x v="0"/>
    <m/>
    <x v="0"/>
    <m/>
    <x v="8"/>
    <n v="100474914"/>
    <x v="0"/>
    <x v="0"/>
    <s v="Receitas Da Câmara"/>
    <s v="EXT"/>
    <x v="0"/>
    <s v="RDC"/>
    <x v="0"/>
    <x v="0"/>
    <x v="0"/>
    <x v="0"/>
    <x v="0"/>
    <x v="0"/>
    <x v="0"/>
    <x v="0"/>
    <x v="0"/>
    <x v="0"/>
    <x v="0"/>
    <s v="Receitas Da Câmara"/>
    <x v="0"/>
    <x v="0"/>
    <x v="0"/>
    <x v="0"/>
    <x v="0"/>
    <x v="0"/>
    <x v="0"/>
    <s v="000000"/>
    <x v="0"/>
    <x v="0"/>
    <x v="0"/>
    <x v="0"/>
    <s v="Transferência do Ministério da Justiça, para pagamento do salário do Sr. Emanuel Edgar Varela, conforme anexo.  "/>
  </r>
  <r>
    <x v="2"/>
    <n v="0"/>
    <n v="0"/>
    <n v="0"/>
    <n v="30677"/>
    <x v="5159"/>
    <x v="0"/>
    <x v="0"/>
    <x v="0"/>
    <s v="01.27.04.09"/>
    <x v="29"/>
    <x v="4"/>
    <x v="5"/>
    <s v="Infra-Estruturas e Transportes"/>
    <s v="01.27.04"/>
    <s v="Infra-Estruturas e Transportes"/>
    <s v="01.27.04"/>
    <x v="20"/>
    <x v="0"/>
    <x v="0"/>
    <x v="0"/>
    <x v="0"/>
    <x v="1"/>
    <x v="2"/>
    <x v="0"/>
    <x v="4"/>
    <s v="2023-06-30"/>
    <x v="1"/>
    <n v="30677"/>
    <x v="0"/>
    <m/>
    <x v="0"/>
    <m/>
    <x v="148"/>
    <n v="100389549"/>
    <x v="0"/>
    <x v="0"/>
    <s v="Sinalização de Transito"/>
    <s v="ORI"/>
    <x v="0"/>
    <m/>
    <x v="0"/>
    <x v="0"/>
    <x v="0"/>
    <x v="0"/>
    <x v="0"/>
    <x v="0"/>
    <x v="0"/>
    <x v="0"/>
    <x v="0"/>
    <x v="0"/>
    <x v="0"/>
    <s v="Sinalização de Transito"/>
    <x v="0"/>
    <x v="0"/>
    <x v="0"/>
    <x v="0"/>
    <x v="1"/>
    <x v="0"/>
    <x v="0"/>
    <s v="000000"/>
    <x v="0"/>
    <x v="0"/>
    <x v="0"/>
    <x v="0"/>
    <s v="Pagamento á STEEL SARL, para aquisição de elétrodo básico para a sinalização das vias de acesso no Município de São Miguel, conforme fatura e proposta em anexo. "/>
  </r>
  <r>
    <x v="0"/>
    <n v="0"/>
    <n v="0"/>
    <n v="0"/>
    <n v="43435"/>
    <x v="5160"/>
    <x v="0"/>
    <x v="0"/>
    <x v="0"/>
    <s v="03.16.15"/>
    <x v="0"/>
    <x v="0"/>
    <x v="0"/>
    <s v="Direção Financeira"/>
    <s v="03.16.15"/>
    <s v="Direção Financeira"/>
    <s v="03.16.15"/>
    <x v="0"/>
    <x v="0"/>
    <x v="0"/>
    <x v="0"/>
    <x v="0"/>
    <x v="0"/>
    <x v="0"/>
    <x v="0"/>
    <x v="7"/>
    <s v="2023-08-18"/>
    <x v="2"/>
    <n v="43435"/>
    <x v="0"/>
    <m/>
    <x v="0"/>
    <m/>
    <x v="0"/>
    <n v="100476920"/>
    <x v="0"/>
    <x v="0"/>
    <s v="Direção Financeira"/>
    <s v="ORI"/>
    <x v="0"/>
    <m/>
    <x v="0"/>
    <x v="0"/>
    <x v="0"/>
    <x v="0"/>
    <x v="0"/>
    <x v="0"/>
    <x v="0"/>
    <x v="0"/>
    <x v="0"/>
    <x v="0"/>
    <x v="0"/>
    <s v="Direção Financeira"/>
    <x v="0"/>
    <x v="0"/>
    <x v="0"/>
    <x v="0"/>
    <x v="0"/>
    <x v="0"/>
    <x v="0"/>
    <s v="000000"/>
    <x v="0"/>
    <x v="0"/>
    <x v="0"/>
    <x v="0"/>
    <s v="_x000d__x000a_Pagamento a favor de Felisberto Carvalho Auto, pela aquisição de Combustível destinada as Viaturas Ligeiras afeto aos serviços da CMSM, conforme proposta em anexo._x000d__x000a_"/>
  </r>
  <r>
    <x v="0"/>
    <n v="0"/>
    <n v="0"/>
    <n v="0"/>
    <n v="2300"/>
    <x v="5161"/>
    <x v="0"/>
    <x v="1"/>
    <x v="0"/>
    <s v="80.02.01"/>
    <x v="2"/>
    <x v="2"/>
    <x v="2"/>
    <s v="Retenções Iur"/>
    <s v="80.02.01"/>
    <s v="Retenções Iur"/>
    <s v="80.02.01"/>
    <x v="2"/>
    <x v="0"/>
    <x v="2"/>
    <x v="0"/>
    <x v="1"/>
    <x v="2"/>
    <x v="1"/>
    <x v="0"/>
    <x v="10"/>
    <s v="2023-12-21"/>
    <x v="3"/>
    <n v="2300"/>
    <x v="0"/>
    <m/>
    <x v="0"/>
    <m/>
    <x v="2"/>
    <n v="100474696"/>
    <x v="0"/>
    <x v="0"/>
    <s v="Retenções Iur"/>
    <s v="ORI"/>
    <x v="0"/>
    <s v="RIUR"/>
    <x v="0"/>
    <x v="0"/>
    <x v="0"/>
    <x v="0"/>
    <x v="0"/>
    <x v="0"/>
    <x v="0"/>
    <x v="0"/>
    <x v="0"/>
    <x v="0"/>
    <x v="0"/>
    <s v="Retenções Iur"/>
    <x v="0"/>
    <x v="0"/>
    <x v="0"/>
    <x v="0"/>
    <x v="2"/>
    <x v="0"/>
    <x v="0"/>
    <s v="000000"/>
    <x v="0"/>
    <x v="1"/>
    <x v="0"/>
    <x v="0"/>
    <s v="RETENCAO OT"/>
  </r>
  <r>
    <x v="0"/>
    <n v="0"/>
    <n v="0"/>
    <n v="0"/>
    <n v="125446"/>
    <x v="5162"/>
    <x v="0"/>
    <x v="1"/>
    <x v="0"/>
    <s v="80.02.01"/>
    <x v="2"/>
    <x v="2"/>
    <x v="2"/>
    <s v="Retenções Iur"/>
    <s v="80.02.01"/>
    <s v="Retenções Iur"/>
    <s v="80.02.01"/>
    <x v="2"/>
    <x v="0"/>
    <x v="2"/>
    <x v="0"/>
    <x v="1"/>
    <x v="2"/>
    <x v="1"/>
    <x v="0"/>
    <x v="10"/>
    <s v="2023-12-21"/>
    <x v="3"/>
    <n v="125446"/>
    <x v="0"/>
    <m/>
    <x v="0"/>
    <m/>
    <x v="2"/>
    <n v="100474696"/>
    <x v="0"/>
    <x v="0"/>
    <s v="Retenções Iur"/>
    <s v="ORI"/>
    <x v="0"/>
    <s v="RIUR"/>
    <x v="0"/>
    <x v="0"/>
    <x v="0"/>
    <x v="0"/>
    <x v="0"/>
    <x v="0"/>
    <x v="0"/>
    <x v="0"/>
    <x v="0"/>
    <x v="0"/>
    <x v="0"/>
    <s v="Retenções Iur"/>
    <x v="0"/>
    <x v="0"/>
    <x v="0"/>
    <x v="0"/>
    <x v="2"/>
    <x v="0"/>
    <x v="0"/>
    <s v="000000"/>
    <x v="0"/>
    <x v="1"/>
    <x v="0"/>
    <x v="0"/>
    <s v="RETENCAO OT"/>
  </r>
  <r>
    <x v="0"/>
    <n v="0"/>
    <n v="0"/>
    <n v="0"/>
    <n v="2283"/>
    <x v="5163"/>
    <x v="0"/>
    <x v="1"/>
    <x v="0"/>
    <s v="80.02.10.26"/>
    <x v="3"/>
    <x v="2"/>
    <x v="2"/>
    <s v="Outros"/>
    <s v="80.02.10"/>
    <s v="Outros"/>
    <s v="80.02.10"/>
    <x v="3"/>
    <x v="0"/>
    <x v="2"/>
    <x v="2"/>
    <x v="1"/>
    <x v="2"/>
    <x v="1"/>
    <x v="0"/>
    <x v="10"/>
    <s v="2023-12-21"/>
    <x v="3"/>
    <n v="2283"/>
    <x v="0"/>
    <m/>
    <x v="0"/>
    <m/>
    <x v="3"/>
    <n v="100479277"/>
    <x v="0"/>
    <x v="0"/>
    <s v="Retenção Sansung"/>
    <s v="ORI"/>
    <x v="0"/>
    <s v="RS"/>
    <x v="0"/>
    <x v="0"/>
    <x v="0"/>
    <x v="0"/>
    <x v="0"/>
    <x v="0"/>
    <x v="0"/>
    <x v="0"/>
    <x v="0"/>
    <x v="0"/>
    <x v="0"/>
    <s v="Retenção Sansung"/>
    <x v="0"/>
    <x v="0"/>
    <x v="0"/>
    <x v="0"/>
    <x v="2"/>
    <x v="0"/>
    <x v="0"/>
    <s v="000000"/>
    <x v="0"/>
    <x v="1"/>
    <x v="0"/>
    <x v="0"/>
    <s v="RETENCAO OT"/>
  </r>
  <r>
    <x v="0"/>
    <n v="0"/>
    <n v="0"/>
    <n v="0"/>
    <n v="3450"/>
    <x v="5164"/>
    <x v="0"/>
    <x v="1"/>
    <x v="0"/>
    <s v="80.02.01"/>
    <x v="2"/>
    <x v="2"/>
    <x v="2"/>
    <s v="Retenções Iur"/>
    <s v="80.02.01"/>
    <s v="Retenções Iur"/>
    <s v="80.02.01"/>
    <x v="2"/>
    <x v="0"/>
    <x v="2"/>
    <x v="0"/>
    <x v="1"/>
    <x v="2"/>
    <x v="1"/>
    <x v="0"/>
    <x v="10"/>
    <s v="2023-12-22"/>
    <x v="3"/>
    <n v="3450"/>
    <x v="0"/>
    <m/>
    <x v="0"/>
    <m/>
    <x v="2"/>
    <n v="100474696"/>
    <x v="0"/>
    <x v="0"/>
    <s v="Retenções Iur"/>
    <s v="ORI"/>
    <x v="0"/>
    <s v="RIUR"/>
    <x v="0"/>
    <x v="0"/>
    <x v="0"/>
    <x v="0"/>
    <x v="0"/>
    <x v="0"/>
    <x v="0"/>
    <x v="0"/>
    <x v="0"/>
    <x v="0"/>
    <x v="0"/>
    <s v="Retenções Iur"/>
    <x v="0"/>
    <x v="0"/>
    <x v="0"/>
    <x v="0"/>
    <x v="2"/>
    <x v="0"/>
    <x v="0"/>
    <s v="000000"/>
    <x v="0"/>
    <x v="1"/>
    <x v="0"/>
    <x v="0"/>
    <s v="RETENCAO OT"/>
  </r>
  <r>
    <x v="0"/>
    <n v="0"/>
    <n v="0"/>
    <n v="0"/>
    <n v="441502"/>
    <x v="5165"/>
    <x v="0"/>
    <x v="0"/>
    <x v="0"/>
    <s v="03.16.15"/>
    <x v="0"/>
    <x v="0"/>
    <x v="0"/>
    <s v="Direção Financeira"/>
    <s v="03.16.15"/>
    <s v="Direção Financeira"/>
    <s v="03.16.15"/>
    <x v="60"/>
    <x v="0"/>
    <x v="0"/>
    <x v="0"/>
    <x v="0"/>
    <x v="0"/>
    <x v="0"/>
    <x v="0"/>
    <x v="2"/>
    <s v="2023-03-02"/>
    <x v="0"/>
    <n v="441502"/>
    <x v="0"/>
    <m/>
    <x v="0"/>
    <m/>
    <x v="245"/>
    <n v="100479096"/>
    <x v="0"/>
    <x v="0"/>
    <s v="Direção Financeira"/>
    <s v="ORI"/>
    <x v="0"/>
    <m/>
    <x v="0"/>
    <x v="0"/>
    <x v="0"/>
    <x v="0"/>
    <x v="0"/>
    <x v="0"/>
    <x v="0"/>
    <x v="0"/>
    <x v="0"/>
    <x v="0"/>
    <x v="0"/>
    <s v="Direção Financeira"/>
    <x v="0"/>
    <x v="0"/>
    <x v="0"/>
    <x v="0"/>
    <x v="0"/>
    <x v="0"/>
    <x v="0"/>
    <s v="000000"/>
    <x v="0"/>
    <x v="0"/>
    <x v="0"/>
    <x v="0"/>
    <s v="Pagamento á Preço Piquinoti, para aquisição de peças para as viaturas da CMSM, conforme fatura em anexo."/>
  </r>
  <r>
    <x v="0"/>
    <n v="0"/>
    <n v="0"/>
    <n v="0"/>
    <n v="24000"/>
    <x v="5166"/>
    <x v="0"/>
    <x v="0"/>
    <x v="0"/>
    <s v="01.27.04.10"/>
    <x v="13"/>
    <x v="4"/>
    <x v="5"/>
    <s v="Infra-Estruturas e Transportes"/>
    <s v="01.27.04"/>
    <s v="Infra-Estruturas e Transportes"/>
    <s v="01.27.04"/>
    <x v="21"/>
    <x v="0"/>
    <x v="5"/>
    <x v="8"/>
    <x v="0"/>
    <x v="1"/>
    <x v="0"/>
    <x v="0"/>
    <x v="3"/>
    <s v="2023-04-11"/>
    <x v="1"/>
    <n v="24000"/>
    <x v="0"/>
    <m/>
    <x v="0"/>
    <m/>
    <x v="526"/>
    <n v="100478457"/>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Damásio Vaz Semedo, referente a venda de 3 carradas de pedra e 15mil un de paralelos, para trabalhos da criação da via de acesso Porto Calheta, conforme anexo."/>
  </r>
  <r>
    <x v="0"/>
    <n v="0"/>
    <n v="0"/>
    <n v="0"/>
    <n v="6000"/>
    <x v="5167"/>
    <x v="0"/>
    <x v="0"/>
    <x v="0"/>
    <s v="03.16.15"/>
    <x v="0"/>
    <x v="0"/>
    <x v="0"/>
    <s v="Direção Financeira"/>
    <s v="03.16.15"/>
    <s v="Direção Financeira"/>
    <s v="03.16.15"/>
    <x v="19"/>
    <x v="0"/>
    <x v="0"/>
    <x v="7"/>
    <x v="0"/>
    <x v="0"/>
    <x v="0"/>
    <x v="0"/>
    <x v="3"/>
    <s v="2023-04-11"/>
    <x v="1"/>
    <n v="6000"/>
    <x v="0"/>
    <m/>
    <x v="0"/>
    <m/>
    <x v="304"/>
    <n v="100475419"/>
    <x v="0"/>
    <x v="0"/>
    <s v="Direção Financeira"/>
    <s v="ORI"/>
    <x v="0"/>
    <m/>
    <x v="0"/>
    <x v="0"/>
    <x v="0"/>
    <x v="0"/>
    <x v="0"/>
    <x v="0"/>
    <x v="0"/>
    <x v="0"/>
    <x v="0"/>
    <x v="0"/>
    <x v="0"/>
    <s v="Direção Financeira"/>
    <x v="0"/>
    <x v="0"/>
    <x v="0"/>
    <x v="0"/>
    <x v="0"/>
    <x v="0"/>
    <x v="0"/>
    <s v="000000"/>
    <x v="0"/>
    <x v="0"/>
    <x v="0"/>
    <x v="0"/>
    <s v="Ajuda de custo a favor da Srª. Anila Maria Rodrigues, pela sua deslocação á cidade da Praia em missão do serviço, nos dias 3,4 e 5 de abril 2023, para elaboração dos mapas da conta gerência 2022, conforme anexo."/>
  </r>
  <r>
    <x v="0"/>
    <n v="0"/>
    <n v="0"/>
    <n v="0"/>
    <n v="5000"/>
    <x v="5168"/>
    <x v="0"/>
    <x v="0"/>
    <x v="0"/>
    <s v="01.27.04.10"/>
    <x v="13"/>
    <x v="4"/>
    <x v="5"/>
    <s v="Infra-Estruturas e Transportes"/>
    <s v="01.27.04"/>
    <s v="Infra-Estruturas e Transportes"/>
    <s v="01.27.04"/>
    <x v="21"/>
    <x v="0"/>
    <x v="5"/>
    <x v="8"/>
    <x v="0"/>
    <x v="1"/>
    <x v="0"/>
    <x v="0"/>
    <x v="3"/>
    <s v="2023-04-28"/>
    <x v="1"/>
    <n v="5000"/>
    <x v="0"/>
    <m/>
    <x v="0"/>
    <m/>
    <x v="377"/>
    <n v="100476748"/>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Sr. Adelaide Borges, referente a fornecimento de arreias da ribeireta, para trabalhos de calcetamento da via de acesso Praia Calhetona, conforme proposta em anexo."/>
  </r>
  <r>
    <x v="0"/>
    <n v="0"/>
    <n v="0"/>
    <n v="0"/>
    <n v="40"/>
    <x v="5169"/>
    <x v="0"/>
    <x v="0"/>
    <x v="0"/>
    <s v="03.16.23"/>
    <x v="20"/>
    <x v="0"/>
    <x v="0"/>
    <s v="Direção da Educação, Formação Profissional, Emprego"/>
    <s v="03.16.23"/>
    <s v="Direção da Educação, Formação Profissional, Emprego"/>
    <s v="03.16.23"/>
    <x v="51"/>
    <x v="0"/>
    <x v="0"/>
    <x v="0"/>
    <x v="0"/>
    <x v="0"/>
    <x v="0"/>
    <x v="0"/>
    <x v="11"/>
    <s v="2023-09-22"/>
    <x v="2"/>
    <n v="40"/>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9-2023"/>
  </r>
  <r>
    <x v="0"/>
    <n v="0"/>
    <n v="0"/>
    <n v="0"/>
    <n v="7"/>
    <x v="5169"/>
    <x v="0"/>
    <x v="0"/>
    <x v="0"/>
    <s v="03.16.23"/>
    <x v="20"/>
    <x v="0"/>
    <x v="0"/>
    <s v="Direção da Educação, Formação Profissional, Emprego"/>
    <s v="03.16.23"/>
    <s v="Direção da Educação, Formação Profissional, Emprego"/>
    <s v="03.16.23"/>
    <x v="52"/>
    <x v="0"/>
    <x v="0"/>
    <x v="0"/>
    <x v="0"/>
    <x v="0"/>
    <x v="0"/>
    <x v="0"/>
    <x v="11"/>
    <s v="2023-09-22"/>
    <x v="2"/>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9-2023"/>
  </r>
  <r>
    <x v="0"/>
    <n v="0"/>
    <n v="0"/>
    <n v="0"/>
    <n v="4244"/>
    <x v="5169"/>
    <x v="0"/>
    <x v="0"/>
    <x v="0"/>
    <s v="03.16.23"/>
    <x v="20"/>
    <x v="0"/>
    <x v="0"/>
    <s v="Direção da Educação, Formação Profissional, Emprego"/>
    <s v="03.16.23"/>
    <s v="Direção da Educação, Formação Profissional, Emprego"/>
    <s v="03.16.23"/>
    <x v="37"/>
    <x v="0"/>
    <x v="0"/>
    <x v="0"/>
    <x v="1"/>
    <x v="0"/>
    <x v="0"/>
    <x v="0"/>
    <x v="11"/>
    <s v="2023-09-22"/>
    <x v="2"/>
    <n v="4244"/>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9-2023"/>
  </r>
  <r>
    <x v="0"/>
    <n v="0"/>
    <n v="0"/>
    <n v="0"/>
    <n v="7920"/>
    <x v="5170"/>
    <x v="0"/>
    <x v="1"/>
    <x v="0"/>
    <s v="03.03.10"/>
    <x v="4"/>
    <x v="0"/>
    <x v="3"/>
    <s v="Receitas Da Câmara"/>
    <s v="03.03.10"/>
    <s v="Receitas Da Câmara"/>
    <s v="03.03.10"/>
    <x v="7"/>
    <x v="0"/>
    <x v="3"/>
    <x v="3"/>
    <x v="0"/>
    <x v="0"/>
    <x v="1"/>
    <x v="0"/>
    <x v="3"/>
    <s v="2023-04-26"/>
    <x v="1"/>
    <n v="7920"/>
    <x v="0"/>
    <m/>
    <x v="0"/>
    <m/>
    <x v="8"/>
    <n v="100474914"/>
    <x v="0"/>
    <x v="0"/>
    <s v="Receitas Da Câmara"/>
    <s v="EXT"/>
    <x v="0"/>
    <s v="RDC"/>
    <x v="0"/>
    <x v="0"/>
    <x v="0"/>
    <x v="0"/>
    <x v="0"/>
    <x v="0"/>
    <x v="0"/>
    <x v="0"/>
    <x v="0"/>
    <x v="0"/>
    <x v="0"/>
    <s v="Receitas Da Câmara"/>
    <x v="0"/>
    <x v="0"/>
    <x v="0"/>
    <x v="0"/>
    <x v="0"/>
    <x v="0"/>
    <x v="0"/>
    <s v="000000"/>
    <x v="0"/>
    <x v="0"/>
    <x v="0"/>
    <x v="0"/>
    <s v="P/O Garantia Seguros"/>
  </r>
  <r>
    <x v="0"/>
    <n v="0"/>
    <n v="0"/>
    <n v="0"/>
    <n v="1400"/>
    <x v="5171"/>
    <x v="0"/>
    <x v="0"/>
    <x v="0"/>
    <s v="03.16.15"/>
    <x v="0"/>
    <x v="0"/>
    <x v="0"/>
    <s v="Direção Financeira"/>
    <s v="03.16.15"/>
    <s v="Direção Financeira"/>
    <s v="03.16.15"/>
    <x v="19"/>
    <x v="0"/>
    <x v="0"/>
    <x v="7"/>
    <x v="0"/>
    <x v="0"/>
    <x v="0"/>
    <x v="0"/>
    <x v="1"/>
    <s v="2023-02-21"/>
    <x v="0"/>
    <n v="1400"/>
    <x v="0"/>
    <m/>
    <x v="0"/>
    <m/>
    <x v="28"/>
    <n v="100458633"/>
    <x v="0"/>
    <x v="0"/>
    <s v="Direção Financeira"/>
    <s v="ORI"/>
    <x v="0"/>
    <m/>
    <x v="0"/>
    <x v="0"/>
    <x v="0"/>
    <x v="0"/>
    <x v="0"/>
    <x v="0"/>
    <x v="0"/>
    <x v="0"/>
    <x v="0"/>
    <x v="0"/>
    <x v="0"/>
    <s v="Direção Financeira"/>
    <x v="0"/>
    <x v="0"/>
    <x v="0"/>
    <x v="0"/>
    <x v="0"/>
    <x v="0"/>
    <x v="0"/>
    <s v="000000"/>
    <x v="0"/>
    <x v="0"/>
    <x v="0"/>
    <x v="0"/>
    <s v="Ajuda de custo a favor do senhor Joaquim lino Tavares sua deslocação em missão de serviço a cidade da Praia no dia 19 Fevereiro de 2023, conforme justificativo em anexo."/>
  </r>
  <r>
    <x v="0"/>
    <n v="0"/>
    <n v="0"/>
    <n v="0"/>
    <n v="1700"/>
    <x v="5172"/>
    <x v="0"/>
    <x v="0"/>
    <x v="0"/>
    <s v="03.16.15"/>
    <x v="0"/>
    <x v="0"/>
    <x v="0"/>
    <s v="Direção Financeira"/>
    <s v="03.16.15"/>
    <s v="Direção Financeira"/>
    <s v="03.16.15"/>
    <x v="55"/>
    <x v="0"/>
    <x v="0"/>
    <x v="0"/>
    <x v="0"/>
    <x v="0"/>
    <x v="0"/>
    <x v="0"/>
    <x v="5"/>
    <s v="2023-05-30"/>
    <x v="1"/>
    <n v="1700"/>
    <x v="0"/>
    <m/>
    <x v="0"/>
    <m/>
    <x v="8"/>
    <n v="100474914"/>
    <x v="0"/>
    <x v="0"/>
    <s v="Direção Financeira"/>
    <s v="ORI"/>
    <x v="0"/>
    <m/>
    <x v="0"/>
    <x v="0"/>
    <x v="0"/>
    <x v="0"/>
    <x v="0"/>
    <x v="0"/>
    <x v="0"/>
    <x v="0"/>
    <x v="0"/>
    <x v="0"/>
    <x v="0"/>
    <s v="Direção Financeira"/>
    <x v="0"/>
    <x v="0"/>
    <x v="0"/>
    <x v="0"/>
    <x v="0"/>
    <x v="0"/>
    <x v="0"/>
    <s v="000000"/>
    <x v="0"/>
    <x v="0"/>
    <x v="0"/>
    <x v="0"/>
    <s v="Pagamento a favor da Tesouraria Municipal, pela aquisição de 2 corda cizal e 1 fita cola para a transferência de dossier para o Tribunal de Conta, Conforme proposta em anexo. "/>
  </r>
  <r>
    <x v="0"/>
    <n v="0"/>
    <n v="0"/>
    <n v="0"/>
    <n v="1"/>
    <x v="5169"/>
    <x v="0"/>
    <x v="0"/>
    <x v="0"/>
    <s v="03.16.23"/>
    <x v="20"/>
    <x v="0"/>
    <x v="0"/>
    <s v="Direção da Educação, Formação Profissional, Emprego"/>
    <s v="03.16.23"/>
    <s v="Direção da Educação, Formação Profissional, Emprego"/>
    <s v="03.16.23"/>
    <x v="51"/>
    <x v="0"/>
    <x v="0"/>
    <x v="0"/>
    <x v="0"/>
    <x v="0"/>
    <x v="0"/>
    <x v="0"/>
    <x v="11"/>
    <s v="2023-09-22"/>
    <x v="2"/>
    <n v="1"/>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9-2023"/>
  </r>
  <r>
    <x v="0"/>
    <n v="0"/>
    <n v="0"/>
    <n v="0"/>
    <n v="0"/>
    <x v="5169"/>
    <x v="0"/>
    <x v="0"/>
    <x v="0"/>
    <s v="03.16.23"/>
    <x v="20"/>
    <x v="0"/>
    <x v="0"/>
    <s v="Direção da Educação, Formação Profissional, Emprego"/>
    <s v="03.16.23"/>
    <s v="Direção da Educação, Formação Profissional, Emprego"/>
    <s v="03.16.23"/>
    <x v="52"/>
    <x v="0"/>
    <x v="0"/>
    <x v="0"/>
    <x v="0"/>
    <x v="0"/>
    <x v="0"/>
    <x v="0"/>
    <x v="11"/>
    <s v="2023-09-22"/>
    <x v="2"/>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9-2023"/>
  </r>
  <r>
    <x v="0"/>
    <n v="0"/>
    <n v="0"/>
    <n v="0"/>
    <n v="112"/>
    <x v="5169"/>
    <x v="0"/>
    <x v="0"/>
    <x v="0"/>
    <s v="03.16.23"/>
    <x v="20"/>
    <x v="0"/>
    <x v="0"/>
    <s v="Direção da Educação, Formação Profissional, Emprego"/>
    <s v="03.16.23"/>
    <s v="Direção da Educação, Formação Profissional, Emprego"/>
    <s v="03.16.23"/>
    <x v="37"/>
    <x v="0"/>
    <x v="0"/>
    <x v="0"/>
    <x v="1"/>
    <x v="0"/>
    <x v="0"/>
    <x v="0"/>
    <x v="11"/>
    <s v="2023-09-22"/>
    <x v="2"/>
    <n v="112"/>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9-2023"/>
  </r>
  <r>
    <x v="0"/>
    <n v="0"/>
    <n v="0"/>
    <n v="0"/>
    <n v="1400"/>
    <x v="5173"/>
    <x v="0"/>
    <x v="0"/>
    <x v="0"/>
    <s v="03.16.15"/>
    <x v="0"/>
    <x v="0"/>
    <x v="0"/>
    <s v="Direção Financeira"/>
    <s v="03.16.15"/>
    <s v="Direção Financeira"/>
    <s v="03.16.15"/>
    <x v="19"/>
    <x v="0"/>
    <x v="0"/>
    <x v="7"/>
    <x v="0"/>
    <x v="0"/>
    <x v="0"/>
    <x v="0"/>
    <x v="4"/>
    <s v="2023-06-30"/>
    <x v="1"/>
    <n v="1400"/>
    <x v="0"/>
    <m/>
    <x v="0"/>
    <m/>
    <x v="527"/>
    <n v="100479153"/>
    <x v="0"/>
    <x v="0"/>
    <s v="Direção Financeira"/>
    <s v="ORI"/>
    <x v="0"/>
    <m/>
    <x v="0"/>
    <x v="0"/>
    <x v="0"/>
    <x v="0"/>
    <x v="0"/>
    <x v="0"/>
    <x v="0"/>
    <x v="0"/>
    <x v="0"/>
    <x v="0"/>
    <x v="0"/>
    <s v="Direção Financeira"/>
    <x v="0"/>
    <x v="0"/>
    <x v="0"/>
    <x v="0"/>
    <x v="0"/>
    <x v="0"/>
    <x v="0"/>
    <s v="000000"/>
    <x v="0"/>
    <x v="0"/>
    <x v="0"/>
    <x v="0"/>
    <s v="Ajuda de custo a favor do SRa. Elisa Martins pela sua deslocação em missão de serviço a cidade da Praia, conforme justificativo em anexo. "/>
  </r>
  <r>
    <x v="0"/>
    <n v="0"/>
    <n v="0"/>
    <n v="0"/>
    <n v="3406"/>
    <x v="5174"/>
    <x v="0"/>
    <x v="1"/>
    <x v="0"/>
    <s v="03.03.10"/>
    <x v="4"/>
    <x v="0"/>
    <x v="3"/>
    <s v="Receitas Da Câmara"/>
    <s v="03.03.10"/>
    <s v="Receitas Da Câmara"/>
    <s v="03.03.10"/>
    <x v="28"/>
    <x v="0"/>
    <x v="3"/>
    <x v="3"/>
    <x v="0"/>
    <x v="0"/>
    <x v="1"/>
    <x v="0"/>
    <x v="6"/>
    <s v="2023-07-04"/>
    <x v="2"/>
    <n v="34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5175"/>
    <x v="0"/>
    <x v="1"/>
    <x v="0"/>
    <s v="03.03.10"/>
    <x v="4"/>
    <x v="0"/>
    <x v="3"/>
    <s v="Receitas Da Câmara"/>
    <s v="03.03.10"/>
    <s v="Receitas Da Câmara"/>
    <s v="03.03.10"/>
    <x v="4"/>
    <x v="0"/>
    <x v="3"/>
    <x v="3"/>
    <x v="0"/>
    <x v="0"/>
    <x v="1"/>
    <x v="0"/>
    <x v="6"/>
    <s v="2023-07-04"/>
    <x v="2"/>
    <n v="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5176"/>
    <x v="0"/>
    <x v="1"/>
    <x v="0"/>
    <s v="03.03.10"/>
    <x v="4"/>
    <x v="0"/>
    <x v="3"/>
    <s v="Receitas Da Câmara"/>
    <s v="03.03.10"/>
    <s v="Receitas Da Câmara"/>
    <s v="03.03.10"/>
    <x v="6"/>
    <x v="0"/>
    <x v="3"/>
    <x v="3"/>
    <x v="0"/>
    <x v="0"/>
    <x v="1"/>
    <x v="0"/>
    <x v="6"/>
    <s v="2023-07-04"/>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612"/>
    <x v="5177"/>
    <x v="0"/>
    <x v="1"/>
    <x v="0"/>
    <s v="03.03.10"/>
    <x v="4"/>
    <x v="0"/>
    <x v="3"/>
    <s v="Receitas Da Câmara"/>
    <s v="03.03.10"/>
    <s v="Receitas Da Câmara"/>
    <s v="03.03.10"/>
    <x v="8"/>
    <x v="0"/>
    <x v="0"/>
    <x v="0"/>
    <x v="0"/>
    <x v="0"/>
    <x v="1"/>
    <x v="0"/>
    <x v="6"/>
    <s v="2023-07-04"/>
    <x v="2"/>
    <n v="766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00"/>
    <x v="5178"/>
    <x v="0"/>
    <x v="1"/>
    <x v="0"/>
    <s v="03.03.10"/>
    <x v="4"/>
    <x v="0"/>
    <x v="3"/>
    <s v="Receitas Da Câmara"/>
    <s v="03.03.10"/>
    <s v="Receitas Da Câmara"/>
    <s v="03.03.10"/>
    <x v="5"/>
    <x v="0"/>
    <x v="0"/>
    <x v="4"/>
    <x v="0"/>
    <x v="0"/>
    <x v="1"/>
    <x v="0"/>
    <x v="6"/>
    <s v="2023-07-04"/>
    <x v="2"/>
    <n v="10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795"/>
    <x v="5179"/>
    <x v="0"/>
    <x v="1"/>
    <x v="0"/>
    <s v="03.03.10"/>
    <x v="4"/>
    <x v="0"/>
    <x v="3"/>
    <s v="Receitas Da Câmara"/>
    <s v="03.03.10"/>
    <s v="Receitas Da Câmara"/>
    <s v="03.03.10"/>
    <x v="34"/>
    <x v="0"/>
    <x v="3"/>
    <x v="3"/>
    <x v="0"/>
    <x v="0"/>
    <x v="1"/>
    <x v="0"/>
    <x v="6"/>
    <s v="2023-07-04"/>
    <x v="2"/>
    <n v="197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50"/>
    <x v="5180"/>
    <x v="0"/>
    <x v="1"/>
    <x v="0"/>
    <s v="03.03.10"/>
    <x v="4"/>
    <x v="0"/>
    <x v="3"/>
    <s v="Receitas Da Câmara"/>
    <s v="03.03.10"/>
    <s v="Receitas Da Câmara"/>
    <s v="03.03.10"/>
    <x v="11"/>
    <x v="0"/>
    <x v="3"/>
    <x v="3"/>
    <x v="0"/>
    <x v="0"/>
    <x v="1"/>
    <x v="0"/>
    <x v="6"/>
    <s v="2023-07-04"/>
    <x v="2"/>
    <n v="32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
    <x v="5181"/>
    <x v="0"/>
    <x v="1"/>
    <x v="0"/>
    <s v="03.03.10"/>
    <x v="4"/>
    <x v="0"/>
    <x v="3"/>
    <s v="Receitas Da Câmara"/>
    <s v="03.03.10"/>
    <s v="Receitas Da Câmara"/>
    <s v="03.03.10"/>
    <x v="33"/>
    <x v="0"/>
    <x v="0"/>
    <x v="0"/>
    <x v="0"/>
    <x v="0"/>
    <x v="1"/>
    <x v="0"/>
    <x v="6"/>
    <s v="2023-07-04"/>
    <x v="2"/>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
    <x v="5182"/>
    <x v="0"/>
    <x v="1"/>
    <x v="0"/>
    <s v="03.03.10"/>
    <x v="4"/>
    <x v="0"/>
    <x v="3"/>
    <s v="Receitas Da Câmara"/>
    <s v="03.03.10"/>
    <s v="Receitas Da Câmara"/>
    <s v="03.03.10"/>
    <x v="9"/>
    <x v="0"/>
    <x v="3"/>
    <x v="3"/>
    <x v="0"/>
    <x v="0"/>
    <x v="1"/>
    <x v="0"/>
    <x v="6"/>
    <s v="2023-07-04"/>
    <x v="2"/>
    <n v="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5183"/>
    <x v="0"/>
    <x v="1"/>
    <x v="0"/>
    <s v="03.03.10"/>
    <x v="4"/>
    <x v="0"/>
    <x v="3"/>
    <s v="Receitas Da Câmara"/>
    <s v="03.03.10"/>
    <s v="Receitas Da Câmara"/>
    <s v="03.03.10"/>
    <x v="27"/>
    <x v="0"/>
    <x v="3"/>
    <x v="3"/>
    <x v="0"/>
    <x v="0"/>
    <x v="1"/>
    <x v="0"/>
    <x v="6"/>
    <s v="2023-07-04"/>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
    <x v="5184"/>
    <x v="0"/>
    <x v="1"/>
    <x v="0"/>
    <s v="03.03.10"/>
    <x v="4"/>
    <x v="0"/>
    <x v="3"/>
    <s v="Receitas Da Câmara"/>
    <s v="03.03.10"/>
    <s v="Receitas Da Câmara"/>
    <s v="03.03.10"/>
    <x v="7"/>
    <x v="0"/>
    <x v="3"/>
    <x v="3"/>
    <x v="0"/>
    <x v="0"/>
    <x v="1"/>
    <x v="0"/>
    <x v="6"/>
    <s v="2023-07-04"/>
    <x v="2"/>
    <n v="13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500"/>
    <x v="5185"/>
    <x v="0"/>
    <x v="0"/>
    <x v="0"/>
    <s v="01.27.02.15"/>
    <x v="10"/>
    <x v="4"/>
    <x v="5"/>
    <s v="Saneamento básico"/>
    <s v="01.27.02"/>
    <s v="Saneamento básico"/>
    <s v="01.27.02"/>
    <x v="20"/>
    <x v="0"/>
    <x v="0"/>
    <x v="0"/>
    <x v="0"/>
    <x v="1"/>
    <x v="2"/>
    <x v="0"/>
    <x v="7"/>
    <s v="2023-08-04"/>
    <x v="2"/>
    <n v="125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36"/>
    <x v="5169"/>
    <x v="0"/>
    <x v="0"/>
    <x v="0"/>
    <s v="03.16.23"/>
    <x v="20"/>
    <x v="0"/>
    <x v="0"/>
    <s v="Direção da Educação, Formação Profissional, Emprego"/>
    <s v="03.16.23"/>
    <s v="Direção da Educação, Formação Profissional, Emprego"/>
    <s v="03.16.23"/>
    <x v="51"/>
    <x v="0"/>
    <x v="0"/>
    <x v="0"/>
    <x v="0"/>
    <x v="0"/>
    <x v="0"/>
    <x v="0"/>
    <x v="11"/>
    <s v="2023-09-22"/>
    <x v="2"/>
    <n v="3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9-2023"/>
  </r>
  <r>
    <x v="0"/>
    <n v="0"/>
    <n v="0"/>
    <n v="0"/>
    <n v="7"/>
    <x v="5169"/>
    <x v="0"/>
    <x v="0"/>
    <x v="0"/>
    <s v="03.16.23"/>
    <x v="20"/>
    <x v="0"/>
    <x v="0"/>
    <s v="Direção da Educação, Formação Profissional, Emprego"/>
    <s v="03.16.23"/>
    <s v="Direção da Educação, Formação Profissional, Emprego"/>
    <s v="03.16.23"/>
    <x v="52"/>
    <x v="0"/>
    <x v="0"/>
    <x v="0"/>
    <x v="0"/>
    <x v="0"/>
    <x v="0"/>
    <x v="0"/>
    <x v="11"/>
    <s v="2023-09-22"/>
    <x v="2"/>
    <n v="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9-2023"/>
  </r>
  <r>
    <x v="0"/>
    <n v="0"/>
    <n v="0"/>
    <n v="0"/>
    <n v="3874"/>
    <x v="5169"/>
    <x v="0"/>
    <x v="0"/>
    <x v="0"/>
    <s v="03.16.23"/>
    <x v="20"/>
    <x v="0"/>
    <x v="0"/>
    <s v="Direção da Educação, Formação Profissional, Emprego"/>
    <s v="03.16.23"/>
    <s v="Direção da Educação, Formação Profissional, Emprego"/>
    <s v="03.16.23"/>
    <x v="37"/>
    <x v="0"/>
    <x v="0"/>
    <x v="0"/>
    <x v="1"/>
    <x v="0"/>
    <x v="0"/>
    <x v="0"/>
    <x v="11"/>
    <s v="2023-09-22"/>
    <x v="2"/>
    <n v="3874"/>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9-2023"/>
  </r>
  <r>
    <x v="0"/>
    <n v="0"/>
    <n v="0"/>
    <n v="0"/>
    <n v="2"/>
    <x v="5169"/>
    <x v="0"/>
    <x v="0"/>
    <x v="0"/>
    <s v="03.16.23"/>
    <x v="20"/>
    <x v="0"/>
    <x v="0"/>
    <s v="Direção da Educação, Formação Profissional, Emprego"/>
    <s v="03.16.23"/>
    <s v="Direção da Educação, Formação Profissional, Emprego"/>
    <s v="03.16.23"/>
    <x v="51"/>
    <x v="0"/>
    <x v="0"/>
    <x v="0"/>
    <x v="0"/>
    <x v="0"/>
    <x v="0"/>
    <x v="0"/>
    <x v="11"/>
    <s v="2023-09-22"/>
    <x v="2"/>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9-2023"/>
  </r>
  <r>
    <x v="0"/>
    <n v="0"/>
    <n v="0"/>
    <n v="0"/>
    <n v="0"/>
    <x v="5169"/>
    <x v="0"/>
    <x v="0"/>
    <x v="0"/>
    <s v="03.16.23"/>
    <x v="20"/>
    <x v="0"/>
    <x v="0"/>
    <s v="Direção da Educação, Formação Profissional, Emprego"/>
    <s v="03.16.23"/>
    <s v="Direção da Educação, Formação Profissional, Emprego"/>
    <s v="03.16.23"/>
    <x v="52"/>
    <x v="0"/>
    <x v="0"/>
    <x v="0"/>
    <x v="0"/>
    <x v="0"/>
    <x v="0"/>
    <x v="0"/>
    <x v="11"/>
    <s v="2023-09-22"/>
    <x v="2"/>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9-2023"/>
  </r>
  <r>
    <x v="0"/>
    <n v="0"/>
    <n v="0"/>
    <n v="0"/>
    <n v="279"/>
    <x v="5169"/>
    <x v="0"/>
    <x v="0"/>
    <x v="0"/>
    <s v="03.16.23"/>
    <x v="20"/>
    <x v="0"/>
    <x v="0"/>
    <s v="Direção da Educação, Formação Profissional, Emprego"/>
    <s v="03.16.23"/>
    <s v="Direção da Educação, Formação Profissional, Emprego"/>
    <s v="03.16.23"/>
    <x v="37"/>
    <x v="0"/>
    <x v="0"/>
    <x v="0"/>
    <x v="1"/>
    <x v="0"/>
    <x v="0"/>
    <x v="0"/>
    <x v="11"/>
    <s v="2023-09-22"/>
    <x v="2"/>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9-2023"/>
  </r>
  <r>
    <x v="0"/>
    <n v="0"/>
    <n v="0"/>
    <n v="0"/>
    <n v="739"/>
    <x v="5169"/>
    <x v="0"/>
    <x v="0"/>
    <x v="0"/>
    <s v="03.16.23"/>
    <x v="20"/>
    <x v="0"/>
    <x v="0"/>
    <s v="Direção da Educação, Formação Profissional, Emprego"/>
    <s v="03.16.23"/>
    <s v="Direção da Educação, Formação Profissional, Emprego"/>
    <s v="03.16.23"/>
    <x v="51"/>
    <x v="0"/>
    <x v="0"/>
    <x v="0"/>
    <x v="0"/>
    <x v="0"/>
    <x v="0"/>
    <x v="0"/>
    <x v="11"/>
    <s v="2023-09-22"/>
    <x v="2"/>
    <n v="739"/>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9-2023"/>
  </r>
  <r>
    <x v="0"/>
    <n v="0"/>
    <n v="0"/>
    <n v="0"/>
    <n v="142"/>
    <x v="5169"/>
    <x v="0"/>
    <x v="0"/>
    <x v="0"/>
    <s v="03.16.23"/>
    <x v="20"/>
    <x v="0"/>
    <x v="0"/>
    <s v="Direção da Educação, Formação Profissional, Emprego"/>
    <s v="03.16.23"/>
    <s v="Direção da Educação, Formação Profissional, Emprego"/>
    <s v="03.16.23"/>
    <x v="52"/>
    <x v="0"/>
    <x v="0"/>
    <x v="0"/>
    <x v="0"/>
    <x v="0"/>
    <x v="0"/>
    <x v="0"/>
    <x v="11"/>
    <s v="2023-09-22"/>
    <x v="2"/>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9-2023"/>
  </r>
  <r>
    <x v="0"/>
    <n v="0"/>
    <n v="0"/>
    <n v="0"/>
    <n v="77707"/>
    <x v="5169"/>
    <x v="0"/>
    <x v="0"/>
    <x v="0"/>
    <s v="03.16.23"/>
    <x v="20"/>
    <x v="0"/>
    <x v="0"/>
    <s v="Direção da Educação, Formação Profissional, Emprego"/>
    <s v="03.16.23"/>
    <s v="Direção da Educação, Formação Profissional, Emprego"/>
    <s v="03.16.23"/>
    <x v="37"/>
    <x v="0"/>
    <x v="0"/>
    <x v="0"/>
    <x v="1"/>
    <x v="0"/>
    <x v="0"/>
    <x v="0"/>
    <x v="11"/>
    <s v="2023-09-22"/>
    <x v="2"/>
    <n v="77707"/>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9-2023"/>
  </r>
  <r>
    <x v="0"/>
    <n v="0"/>
    <n v="0"/>
    <n v="0"/>
    <n v="8535"/>
    <x v="5169"/>
    <x v="0"/>
    <x v="0"/>
    <x v="0"/>
    <s v="03.16.23"/>
    <x v="20"/>
    <x v="0"/>
    <x v="0"/>
    <s v="Direção da Educação, Formação Profissional, Emprego"/>
    <s v="03.16.23"/>
    <s v="Direção da Educação, Formação Profissional, Emprego"/>
    <s v="03.16.23"/>
    <x v="51"/>
    <x v="0"/>
    <x v="0"/>
    <x v="0"/>
    <x v="0"/>
    <x v="0"/>
    <x v="0"/>
    <x v="0"/>
    <x v="11"/>
    <s v="2023-09-22"/>
    <x v="2"/>
    <n v="8535"/>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9-2023"/>
  </r>
  <r>
    <x v="0"/>
    <n v="0"/>
    <n v="0"/>
    <n v="0"/>
    <n v="1644"/>
    <x v="5169"/>
    <x v="0"/>
    <x v="0"/>
    <x v="0"/>
    <s v="03.16.23"/>
    <x v="20"/>
    <x v="0"/>
    <x v="0"/>
    <s v="Direção da Educação, Formação Profissional, Emprego"/>
    <s v="03.16.23"/>
    <s v="Direção da Educação, Formação Profissional, Emprego"/>
    <s v="03.16.23"/>
    <x v="52"/>
    <x v="0"/>
    <x v="0"/>
    <x v="0"/>
    <x v="0"/>
    <x v="0"/>
    <x v="0"/>
    <x v="0"/>
    <x v="11"/>
    <s v="2023-09-22"/>
    <x v="2"/>
    <n v="164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9-2023"/>
  </r>
  <r>
    <x v="0"/>
    <n v="0"/>
    <n v="0"/>
    <n v="0"/>
    <n v="896134"/>
    <x v="5169"/>
    <x v="0"/>
    <x v="0"/>
    <x v="0"/>
    <s v="03.16.23"/>
    <x v="20"/>
    <x v="0"/>
    <x v="0"/>
    <s v="Direção da Educação, Formação Profissional, Emprego"/>
    <s v="03.16.23"/>
    <s v="Direção da Educação, Formação Profissional, Emprego"/>
    <s v="03.16.23"/>
    <x v="37"/>
    <x v="0"/>
    <x v="0"/>
    <x v="0"/>
    <x v="1"/>
    <x v="0"/>
    <x v="0"/>
    <x v="0"/>
    <x v="11"/>
    <s v="2023-09-22"/>
    <x v="2"/>
    <n v="89613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9-2023"/>
  </r>
  <r>
    <x v="0"/>
    <n v="0"/>
    <n v="0"/>
    <n v="0"/>
    <n v="1310"/>
    <x v="5186"/>
    <x v="0"/>
    <x v="0"/>
    <x v="0"/>
    <s v="03.16.22"/>
    <x v="52"/>
    <x v="0"/>
    <x v="0"/>
    <s v="Direção da Habitação"/>
    <s v="03.16.22"/>
    <s v="Direção da Habitação"/>
    <s v="03.16.22"/>
    <x v="42"/>
    <x v="0"/>
    <x v="0"/>
    <x v="7"/>
    <x v="0"/>
    <x v="0"/>
    <x v="0"/>
    <x v="0"/>
    <x v="11"/>
    <s v="2023-09-22"/>
    <x v="2"/>
    <n v="1310"/>
    <x v="0"/>
    <m/>
    <x v="0"/>
    <m/>
    <x v="2"/>
    <n v="100474696"/>
    <x v="0"/>
    <x v="2"/>
    <s v="Direção da Habitação"/>
    <s v="ORI"/>
    <x v="0"/>
    <m/>
    <x v="0"/>
    <x v="0"/>
    <x v="0"/>
    <x v="0"/>
    <x v="0"/>
    <x v="0"/>
    <x v="0"/>
    <x v="0"/>
    <x v="0"/>
    <x v="0"/>
    <x v="0"/>
    <s v="Direção da Habitação"/>
    <x v="0"/>
    <x v="0"/>
    <x v="0"/>
    <x v="0"/>
    <x v="0"/>
    <x v="0"/>
    <x v="0"/>
    <s v="000000"/>
    <x v="0"/>
    <x v="0"/>
    <x v="2"/>
    <x v="0"/>
    <s v="Pagamento de salário referente a 09-2023"/>
  </r>
  <r>
    <x v="0"/>
    <n v="0"/>
    <n v="0"/>
    <n v="0"/>
    <n v="13669"/>
    <x v="5186"/>
    <x v="0"/>
    <x v="0"/>
    <x v="0"/>
    <s v="03.16.22"/>
    <x v="52"/>
    <x v="0"/>
    <x v="0"/>
    <s v="Direção da Habitação"/>
    <s v="03.16.22"/>
    <s v="Direção da Habitação"/>
    <s v="03.16.22"/>
    <x v="48"/>
    <x v="0"/>
    <x v="0"/>
    <x v="0"/>
    <x v="1"/>
    <x v="0"/>
    <x v="0"/>
    <x v="0"/>
    <x v="11"/>
    <s v="2023-09-22"/>
    <x v="2"/>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9-2023"/>
  </r>
  <r>
    <x v="0"/>
    <n v="0"/>
    <n v="0"/>
    <n v="0"/>
    <n v="857"/>
    <x v="5186"/>
    <x v="0"/>
    <x v="0"/>
    <x v="0"/>
    <s v="03.16.22"/>
    <x v="52"/>
    <x v="0"/>
    <x v="0"/>
    <s v="Direção da Habitação"/>
    <s v="03.16.22"/>
    <s v="Direção da Habitação"/>
    <s v="03.16.22"/>
    <x v="42"/>
    <x v="0"/>
    <x v="0"/>
    <x v="7"/>
    <x v="0"/>
    <x v="0"/>
    <x v="0"/>
    <x v="0"/>
    <x v="11"/>
    <s v="2023-09-22"/>
    <x v="2"/>
    <n v="857"/>
    <x v="0"/>
    <m/>
    <x v="0"/>
    <m/>
    <x v="6"/>
    <n v="100474706"/>
    <x v="0"/>
    <x v="3"/>
    <s v="Direção da Habitação"/>
    <s v="ORI"/>
    <x v="0"/>
    <m/>
    <x v="0"/>
    <x v="0"/>
    <x v="0"/>
    <x v="0"/>
    <x v="0"/>
    <x v="0"/>
    <x v="0"/>
    <x v="0"/>
    <x v="0"/>
    <x v="0"/>
    <x v="0"/>
    <s v="Direção da Habitação"/>
    <x v="0"/>
    <x v="0"/>
    <x v="0"/>
    <x v="0"/>
    <x v="0"/>
    <x v="0"/>
    <x v="0"/>
    <s v="000000"/>
    <x v="0"/>
    <x v="0"/>
    <x v="3"/>
    <x v="0"/>
    <s v="Pagamento de salário referente a 09-2023"/>
  </r>
  <r>
    <x v="0"/>
    <n v="0"/>
    <n v="0"/>
    <n v="0"/>
    <n v="8935"/>
    <x v="5186"/>
    <x v="0"/>
    <x v="0"/>
    <x v="0"/>
    <s v="03.16.22"/>
    <x v="52"/>
    <x v="0"/>
    <x v="0"/>
    <s v="Direção da Habitação"/>
    <s v="03.16.22"/>
    <s v="Direção da Habitação"/>
    <s v="03.16.22"/>
    <x v="48"/>
    <x v="0"/>
    <x v="0"/>
    <x v="0"/>
    <x v="1"/>
    <x v="0"/>
    <x v="0"/>
    <x v="0"/>
    <x v="11"/>
    <s v="2023-09-22"/>
    <x v="2"/>
    <n v="8935"/>
    <x v="0"/>
    <m/>
    <x v="0"/>
    <m/>
    <x v="6"/>
    <n v="100474706"/>
    <x v="0"/>
    <x v="3"/>
    <s v="Direção da Habitação"/>
    <s v="ORI"/>
    <x v="0"/>
    <m/>
    <x v="0"/>
    <x v="0"/>
    <x v="0"/>
    <x v="0"/>
    <x v="0"/>
    <x v="0"/>
    <x v="0"/>
    <x v="0"/>
    <x v="0"/>
    <x v="0"/>
    <x v="0"/>
    <s v="Direção da Habitação"/>
    <x v="0"/>
    <x v="0"/>
    <x v="0"/>
    <x v="0"/>
    <x v="0"/>
    <x v="0"/>
    <x v="0"/>
    <s v="000000"/>
    <x v="0"/>
    <x v="0"/>
    <x v="3"/>
    <x v="0"/>
    <s v="Pagamento de salário referente a 09-2023"/>
  </r>
  <r>
    <x v="0"/>
    <n v="0"/>
    <n v="0"/>
    <n v="0"/>
    <n v="9573"/>
    <x v="5186"/>
    <x v="0"/>
    <x v="0"/>
    <x v="0"/>
    <s v="03.16.22"/>
    <x v="52"/>
    <x v="0"/>
    <x v="0"/>
    <s v="Direção da Habitação"/>
    <s v="03.16.22"/>
    <s v="Direção da Habitação"/>
    <s v="03.16.22"/>
    <x v="42"/>
    <x v="0"/>
    <x v="0"/>
    <x v="7"/>
    <x v="0"/>
    <x v="0"/>
    <x v="0"/>
    <x v="0"/>
    <x v="11"/>
    <s v="2023-09-22"/>
    <x v="2"/>
    <n v="9573"/>
    <x v="0"/>
    <m/>
    <x v="0"/>
    <m/>
    <x v="4"/>
    <n v="100474693"/>
    <x v="0"/>
    <x v="0"/>
    <s v="Direção da Habitação"/>
    <s v="ORI"/>
    <x v="0"/>
    <m/>
    <x v="0"/>
    <x v="0"/>
    <x v="0"/>
    <x v="0"/>
    <x v="0"/>
    <x v="0"/>
    <x v="0"/>
    <x v="0"/>
    <x v="0"/>
    <x v="0"/>
    <x v="0"/>
    <s v="Direção da Habitação"/>
    <x v="0"/>
    <x v="0"/>
    <x v="0"/>
    <x v="0"/>
    <x v="0"/>
    <x v="0"/>
    <x v="0"/>
    <s v="000000"/>
    <x v="0"/>
    <x v="0"/>
    <x v="0"/>
    <x v="0"/>
    <s v="Pagamento de salário referente a 09-2023"/>
  </r>
  <r>
    <x v="0"/>
    <n v="0"/>
    <n v="0"/>
    <n v="0"/>
    <n v="99796"/>
    <x v="5186"/>
    <x v="0"/>
    <x v="0"/>
    <x v="0"/>
    <s v="03.16.22"/>
    <x v="52"/>
    <x v="0"/>
    <x v="0"/>
    <s v="Direção da Habitação"/>
    <s v="03.16.22"/>
    <s v="Direção da Habitação"/>
    <s v="03.16.22"/>
    <x v="48"/>
    <x v="0"/>
    <x v="0"/>
    <x v="0"/>
    <x v="1"/>
    <x v="0"/>
    <x v="0"/>
    <x v="0"/>
    <x v="11"/>
    <s v="2023-09-22"/>
    <x v="2"/>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9-2023"/>
  </r>
  <r>
    <x v="0"/>
    <n v="0"/>
    <n v="0"/>
    <n v="0"/>
    <n v="550"/>
    <x v="5187"/>
    <x v="0"/>
    <x v="0"/>
    <x v="0"/>
    <s v="03.16.21"/>
    <x v="25"/>
    <x v="0"/>
    <x v="0"/>
    <s v="Dir. Turismo, Investimento e Emprendedorismo"/>
    <s v="03.16.21"/>
    <s v="Dir. Turismo, Investimento e Emprendedorismo"/>
    <s v="03.16.21"/>
    <x v="42"/>
    <x v="0"/>
    <x v="0"/>
    <x v="7"/>
    <x v="0"/>
    <x v="0"/>
    <x v="0"/>
    <x v="0"/>
    <x v="11"/>
    <s v="2023-09-22"/>
    <x v="2"/>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9-2023"/>
  </r>
  <r>
    <x v="0"/>
    <n v="0"/>
    <n v="0"/>
    <n v="0"/>
    <n v="5861"/>
    <x v="5187"/>
    <x v="0"/>
    <x v="0"/>
    <x v="0"/>
    <s v="03.16.21"/>
    <x v="25"/>
    <x v="0"/>
    <x v="0"/>
    <s v="Dir. Turismo, Investimento e Emprendedorismo"/>
    <s v="03.16.21"/>
    <s v="Dir. Turismo, Investimento e Emprendedorismo"/>
    <s v="03.16.21"/>
    <x v="48"/>
    <x v="0"/>
    <x v="0"/>
    <x v="0"/>
    <x v="1"/>
    <x v="0"/>
    <x v="0"/>
    <x v="0"/>
    <x v="11"/>
    <s v="2023-09-22"/>
    <x v="2"/>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9-2023"/>
  </r>
  <r>
    <x v="0"/>
    <n v="0"/>
    <n v="0"/>
    <n v="0"/>
    <n v="7110"/>
    <x v="5187"/>
    <x v="0"/>
    <x v="0"/>
    <x v="0"/>
    <s v="03.16.21"/>
    <x v="25"/>
    <x v="0"/>
    <x v="0"/>
    <s v="Dir. Turismo, Investimento e Emprendedorismo"/>
    <s v="03.16.21"/>
    <s v="Dir. Turismo, Investimento e Emprendedorismo"/>
    <s v="03.16.21"/>
    <x v="42"/>
    <x v="0"/>
    <x v="0"/>
    <x v="7"/>
    <x v="0"/>
    <x v="0"/>
    <x v="0"/>
    <x v="0"/>
    <x v="11"/>
    <s v="2023-09-22"/>
    <x v="2"/>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9-2023"/>
  </r>
  <r>
    <x v="0"/>
    <n v="0"/>
    <n v="0"/>
    <n v="0"/>
    <n v="75739"/>
    <x v="5187"/>
    <x v="0"/>
    <x v="0"/>
    <x v="0"/>
    <s v="03.16.21"/>
    <x v="25"/>
    <x v="0"/>
    <x v="0"/>
    <s v="Dir. Turismo, Investimento e Emprendedorismo"/>
    <s v="03.16.21"/>
    <s v="Dir. Turismo, Investimento e Emprendedorismo"/>
    <s v="03.16.21"/>
    <x v="48"/>
    <x v="0"/>
    <x v="0"/>
    <x v="0"/>
    <x v="1"/>
    <x v="0"/>
    <x v="0"/>
    <x v="0"/>
    <x v="11"/>
    <s v="2023-09-22"/>
    <x v="2"/>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9-2023"/>
  </r>
  <r>
    <x v="0"/>
    <n v="0"/>
    <n v="0"/>
    <n v="0"/>
    <n v="4405"/>
    <x v="5188"/>
    <x v="0"/>
    <x v="0"/>
    <x v="0"/>
    <s v="03.16.28"/>
    <x v="23"/>
    <x v="0"/>
    <x v="0"/>
    <s v="Gabinete da Auditoria Interna"/>
    <s v="03.16.28"/>
    <s v="Gabinete da Auditoria Interna"/>
    <s v="03.16.28"/>
    <x v="37"/>
    <x v="0"/>
    <x v="0"/>
    <x v="0"/>
    <x v="1"/>
    <x v="0"/>
    <x v="0"/>
    <x v="0"/>
    <x v="11"/>
    <s v="2023-09-22"/>
    <x v="2"/>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9-2023"/>
  </r>
  <r>
    <x v="0"/>
    <n v="0"/>
    <n v="0"/>
    <n v="0"/>
    <n v="5446"/>
    <x v="5188"/>
    <x v="0"/>
    <x v="0"/>
    <x v="0"/>
    <s v="03.16.28"/>
    <x v="23"/>
    <x v="0"/>
    <x v="0"/>
    <s v="Gabinete da Auditoria Interna"/>
    <s v="03.16.28"/>
    <s v="Gabinete da Auditoria Interna"/>
    <s v="03.16.28"/>
    <x v="37"/>
    <x v="0"/>
    <x v="0"/>
    <x v="0"/>
    <x v="1"/>
    <x v="0"/>
    <x v="0"/>
    <x v="0"/>
    <x v="11"/>
    <s v="2023-09-22"/>
    <x v="2"/>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9-2023"/>
  </r>
  <r>
    <x v="0"/>
    <n v="0"/>
    <n v="0"/>
    <n v="0"/>
    <n v="58219"/>
    <x v="5188"/>
    <x v="0"/>
    <x v="0"/>
    <x v="0"/>
    <s v="03.16.28"/>
    <x v="23"/>
    <x v="0"/>
    <x v="0"/>
    <s v="Gabinete da Auditoria Interna"/>
    <s v="03.16.28"/>
    <s v="Gabinete da Auditoria Interna"/>
    <s v="03.16.28"/>
    <x v="37"/>
    <x v="0"/>
    <x v="0"/>
    <x v="0"/>
    <x v="1"/>
    <x v="0"/>
    <x v="0"/>
    <x v="0"/>
    <x v="11"/>
    <s v="2023-09-22"/>
    <x v="2"/>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9-2023"/>
  </r>
  <r>
    <x v="0"/>
    <n v="0"/>
    <n v="0"/>
    <n v="0"/>
    <n v="10834"/>
    <x v="5189"/>
    <x v="0"/>
    <x v="0"/>
    <x v="0"/>
    <s v="03.16.30"/>
    <x v="46"/>
    <x v="0"/>
    <x v="0"/>
    <s v="Gabinete de Relações Externas"/>
    <s v="03.16.30"/>
    <s v="Gabinete de Relações Externas"/>
    <s v="03.16.30"/>
    <x v="37"/>
    <x v="0"/>
    <x v="0"/>
    <x v="0"/>
    <x v="1"/>
    <x v="0"/>
    <x v="0"/>
    <x v="0"/>
    <x v="11"/>
    <s v="2023-09-22"/>
    <x v="2"/>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9-2023"/>
  </r>
  <r>
    <x v="0"/>
    <n v="0"/>
    <n v="0"/>
    <n v="0"/>
    <n v="8213"/>
    <x v="5189"/>
    <x v="0"/>
    <x v="0"/>
    <x v="0"/>
    <s v="03.16.30"/>
    <x v="46"/>
    <x v="0"/>
    <x v="0"/>
    <s v="Gabinete de Relações Externas"/>
    <s v="03.16.30"/>
    <s v="Gabinete de Relações Externas"/>
    <s v="03.16.30"/>
    <x v="37"/>
    <x v="0"/>
    <x v="0"/>
    <x v="0"/>
    <x v="1"/>
    <x v="0"/>
    <x v="0"/>
    <x v="0"/>
    <x v="11"/>
    <s v="2023-09-22"/>
    <x v="2"/>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9-2023"/>
  </r>
  <r>
    <x v="0"/>
    <n v="0"/>
    <n v="0"/>
    <n v="0"/>
    <n v="83615"/>
    <x v="5189"/>
    <x v="0"/>
    <x v="0"/>
    <x v="0"/>
    <s v="03.16.30"/>
    <x v="46"/>
    <x v="0"/>
    <x v="0"/>
    <s v="Gabinete de Relações Externas"/>
    <s v="03.16.30"/>
    <s v="Gabinete de Relações Externas"/>
    <s v="03.16.30"/>
    <x v="37"/>
    <x v="0"/>
    <x v="0"/>
    <x v="0"/>
    <x v="1"/>
    <x v="0"/>
    <x v="0"/>
    <x v="0"/>
    <x v="11"/>
    <s v="2023-09-22"/>
    <x v="2"/>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9-2023"/>
  </r>
  <r>
    <x v="0"/>
    <n v="0"/>
    <n v="0"/>
    <n v="0"/>
    <n v="15239"/>
    <x v="5190"/>
    <x v="0"/>
    <x v="0"/>
    <x v="0"/>
    <s v="03.16.32"/>
    <x v="55"/>
    <x v="0"/>
    <x v="0"/>
    <s v="Gabinete de Comunicação e Imagem"/>
    <s v="03.16.32"/>
    <s v="Gabinete de Comunicação e Imagem"/>
    <s v="03.16.32"/>
    <x v="37"/>
    <x v="0"/>
    <x v="0"/>
    <x v="0"/>
    <x v="1"/>
    <x v="0"/>
    <x v="0"/>
    <x v="0"/>
    <x v="11"/>
    <s v="2023-09-22"/>
    <x v="2"/>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9-2023"/>
  </r>
  <r>
    <x v="0"/>
    <n v="0"/>
    <n v="0"/>
    <n v="0"/>
    <n v="13659"/>
    <x v="5190"/>
    <x v="0"/>
    <x v="0"/>
    <x v="0"/>
    <s v="03.16.32"/>
    <x v="55"/>
    <x v="0"/>
    <x v="0"/>
    <s v="Gabinete de Comunicação e Imagem"/>
    <s v="03.16.32"/>
    <s v="Gabinete de Comunicação e Imagem"/>
    <s v="03.16.32"/>
    <x v="37"/>
    <x v="0"/>
    <x v="0"/>
    <x v="0"/>
    <x v="1"/>
    <x v="0"/>
    <x v="0"/>
    <x v="0"/>
    <x v="11"/>
    <s v="2023-09-22"/>
    <x v="2"/>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9-2023"/>
  </r>
  <r>
    <x v="0"/>
    <n v="0"/>
    <n v="0"/>
    <n v="0"/>
    <n v="141834"/>
    <x v="5190"/>
    <x v="0"/>
    <x v="0"/>
    <x v="0"/>
    <s v="03.16.32"/>
    <x v="55"/>
    <x v="0"/>
    <x v="0"/>
    <s v="Gabinete de Comunicação e Imagem"/>
    <s v="03.16.32"/>
    <s v="Gabinete de Comunicação e Imagem"/>
    <s v="03.16.32"/>
    <x v="37"/>
    <x v="0"/>
    <x v="0"/>
    <x v="0"/>
    <x v="1"/>
    <x v="0"/>
    <x v="0"/>
    <x v="0"/>
    <x v="11"/>
    <s v="2023-09-22"/>
    <x v="2"/>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9-2023"/>
  </r>
  <r>
    <x v="0"/>
    <n v="0"/>
    <n v="0"/>
    <n v="0"/>
    <n v="158"/>
    <x v="5191"/>
    <x v="0"/>
    <x v="0"/>
    <x v="0"/>
    <s v="03.16.01"/>
    <x v="14"/>
    <x v="0"/>
    <x v="0"/>
    <s v="Assembleia Municipal"/>
    <s v="03.16.01"/>
    <s v="Assembleia Municipal"/>
    <s v="03.16.01"/>
    <x v="42"/>
    <x v="0"/>
    <x v="0"/>
    <x v="7"/>
    <x v="0"/>
    <x v="0"/>
    <x v="0"/>
    <x v="0"/>
    <x v="11"/>
    <s v="2023-09-22"/>
    <x v="2"/>
    <n v="158"/>
    <x v="0"/>
    <m/>
    <x v="0"/>
    <m/>
    <x v="2"/>
    <n v="100474696"/>
    <x v="0"/>
    <x v="2"/>
    <s v="Assembleia Municipal"/>
    <s v="ORI"/>
    <x v="0"/>
    <s v="AM"/>
    <x v="0"/>
    <x v="0"/>
    <x v="0"/>
    <x v="0"/>
    <x v="0"/>
    <x v="0"/>
    <x v="0"/>
    <x v="0"/>
    <x v="0"/>
    <x v="0"/>
    <x v="0"/>
    <s v="Assembleia Municipal"/>
    <x v="0"/>
    <x v="0"/>
    <x v="0"/>
    <x v="0"/>
    <x v="0"/>
    <x v="0"/>
    <x v="0"/>
    <s v="000000"/>
    <x v="0"/>
    <x v="0"/>
    <x v="2"/>
    <x v="0"/>
    <s v="Pagamento de salário referente a 09-2023"/>
  </r>
  <r>
    <x v="0"/>
    <n v="0"/>
    <n v="0"/>
    <n v="0"/>
    <n v="4999"/>
    <x v="5191"/>
    <x v="0"/>
    <x v="0"/>
    <x v="0"/>
    <s v="03.16.01"/>
    <x v="14"/>
    <x v="0"/>
    <x v="0"/>
    <s v="Assembleia Municipal"/>
    <s v="03.16.01"/>
    <s v="Assembleia Municipal"/>
    <s v="03.16.01"/>
    <x v="48"/>
    <x v="0"/>
    <x v="0"/>
    <x v="0"/>
    <x v="1"/>
    <x v="0"/>
    <x v="0"/>
    <x v="0"/>
    <x v="11"/>
    <s v="2023-09-22"/>
    <x v="2"/>
    <n v="4999"/>
    <x v="0"/>
    <m/>
    <x v="0"/>
    <m/>
    <x v="2"/>
    <n v="100474696"/>
    <x v="0"/>
    <x v="2"/>
    <s v="Assembleia Municipal"/>
    <s v="ORI"/>
    <x v="0"/>
    <s v="AM"/>
    <x v="0"/>
    <x v="0"/>
    <x v="0"/>
    <x v="0"/>
    <x v="0"/>
    <x v="0"/>
    <x v="0"/>
    <x v="0"/>
    <x v="0"/>
    <x v="0"/>
    <x v="0"/>
    <s v="Assembleia Municipal"/>
    <x v="0"/>
    <x v="0"/>
    <x v="0"/>
    <x v="0"/>
    <x v="0"/>
    <x v="0"/>
    <x v="0"/>
    <s v="000000"/>
    <x v="0"/>
    <x v="0"/>
    <x v="2"/>
    <x v="0"/>
    <s v="Pagamento de salário referente a 09-2023"/>
  </r>
  <r>
    <x v="0"/>
    <n v="0"/>
    <n v="0"/>
    <n v="0"/>
    <n v="24"/>
    <x v="5191"/>
    <x v="0"/>
    <x v="0"/>
    <x v="0"/>
    <s v="03.16.01"/>
    <x v="14"/>
    <x v="0"/>
    <x v="0"/>
    <s v="Assembleia Municipal"/>
    <s v="03.16.01"/>
    <s v="Assembleia Municipal"/>
    <s v="03.16.01"/>
    <x v="42"/>
    <x v="0"/>
    <x v="0"/>
    <x v="7"/>
    <x v="0"/>
    <x v="0"/>
    <x v="0"/>
    <x v="0"/>
    <x v="11"/>
    <s v="2023-09-22"/>
    <x v="2"/>
    <n v="24"/>
    <x v="0"/>
    <m/>
    <x v="0"/>
    <m/>
    <x v="21"/>
    <n v="100477977"/>
    <x v="0"/>
    <x v="6"/>
    <s v="Assembleia Municipal"/>
    <s v="ORI"/>
    <x v="0"/>
    <s v="AM"/>
    <x v="0"/>
    <x v="0"/>
    <x v="0"/>
    <x v="0"/>
    <x v="0"/>
    <x v="0"/>
    <x v="0"/>
    <x v="0"/>
    <x v="0"/>
    <x v="0"/>
    <x v="0"/>
    <s v="Assembleia Municipal"/>
    <x v="0"/>
    <x v="0"/>
    <x v="0"/>
    <x v="0"/>
    <x v="0"/>
    <x v="0"/>
    <x v="0"/>
    <s v="000000"/>
    <x v="0"/>
    <x v="0"/>
    <x v="6"/>
    <x v="0"/>
    <s v="Pagamento de salário referente a 09-2023"/>
  </r>
  <r>
    <x v="0"/>
    <n v="0"/>
    <n v="0"/>
    <n v="0"/>
    <n v="776"/>
    <x v="5191"/>
    <x v="0"/>
    <x v="0"/>
    <x v="0"/>
    <s v="03.16.01"/>
    <x v="14"/>
    <x v="0"/>
    <x v="0"/>
    <s v="Assembleia Municipal"/>
    <s v="03.16.01"/>
    <s v="Assembleia Municipal"/>
    <s v="03.16.01"/>
    <x v="48"/>
    <x v="0"/>
    <x v="0"/>
    <x v="0"/>
    <x v="1"/>
    <x v="0"/>
    <x v="0"/>
    <x v="0"/>
    <x v="11"/>
    <s v="2023-09-22"/>
    <x v="2"/>
    <n v="776"/>
    <x v="0"/>
    <m/>
    <x v="0"/>
    <m/>
    <x v="21"/>
    <n v="100477977"/>
    <x v="0"/>
    <x v="6"/>
    <s v="Assembleia Municipal"/>
    <s v="ORI"/>
    <x v="0"/>
    <s v="AM"/>
    <x v="0"/>
    <x v="0"/>
    <x v="0"/>
    <x v="0"/>
    <x v="0"/>
    <x v="0"/>
    <x v="0"/>
    <x v="0"/>
    <x v="0"/>
    <x v="0"/>
    <x v="0"/>
    <s v="Assembleia Municipal"/>
    <x v="0"/>
    <x v="0"/>
    <x v="0"/>
    <x v="0"/>
    <x v="0"/>
    <x v="0"/>
    <x v="0"/>
    <s v="000000"/>
    <x v="0"/>
    <x v="0"/>
    <x v="6"/>
    <x v="0"/>
    <s v="Pagamento de salário referente a 09-2023"/>
  </r>
  <r>
    <x v="0"/>
    <n v="0"/>
    <n v="0"/>
    <n v="0"/>
    <n v="3218"/>
    <x v="5191"/>
    <x v="0"/>
    <x v="0"/>
    <x v="0"/>
    <s v="03.16.01"/>
    <x v="14"/>
    <x v="0"/>
    <x v="0"/>
    <s v="Assembleia Municipal"/>
    <s v="03.16.01"/>
    <s v="Assembleia Municipal"/>
    <s v="03.16.01"/>
    <x v="42"/>
    <x v="0"/>
    <x v="0"/>
    <x v="7"/>
    <x v="0"/>
    <x v="0"/>
    <x v="0"/>
    <x v="0"/>
    <x v="11"/>
    <s v="2023-09-22"/>
    <x v="2"/>
    <n v="3218"/>
    <x v="0"/>
    <m/>
    <x v="0"/>
    <m/>
    <x v="4"/>
    <n v="100474693"/>
    <x v="0"/>
    <x v="0"/>
    <s v="Assembleia Municipal"/>
    <s v="ORI"/>
    <x v="0"/>
    <s v="AM"/>
    <x v="0"/>
    <x v="0"/>
    <x v="0"/>
    <x v="0"/>
    <x v="0"/>
    <x v="0"/>
    <x v="0"/>
    <x v="0"/>
    <x v="0"/>
    <x v="0"/>
    <x v="0"/>
    <s v="Assembleia Municipal"/>
    <x v="0"/>
    <x v="0"/>
    <x v="0"/>
    <x v="0"/>
    <x v="0"/>
    <x v="0"/>
    <x v="0"/>
    <s v="000000"/>
    <x v="0"/>
    <x v="0"/>
    <x v="0"/>
    <x v="0"/>
    <s v="Pagamento de salário referente a 09-2023"/>
  </r>
  <r>
    <x v="0"/>
    <n v="0"/>
    <n v="0"/>
    <n v="0"/>
    <n v="101665"/>
    <x v="5191"/>
    <x v="0"/>
    <x v="0"/>
    <x v="0"/>
    <s v="03.16.01"/>
    <x v="14"/>
    <x v="0"/>
    <x v="0"/>
    <s v="Assembleia Municipal"/>
    <s v="03.16.01"/>
    <s v="Assembleia Municipal"/>
    <s v="03.16.01"/>
    <x v="48"/>
    <x v="0"/>
    <x v="0"/>
    <x v="0"/>
    <x v="1"/>
    <x v="0"/>
    <x v="0"/>
    <x v="0"/>
    <x v="11"/>
    <s v="2023-09-22"/>
    <x v="2"/>
    <n v="101665"/>
    <x v="0"/>
    <m/>
    <x v="0"/>
    <m/>
    <x v="4"/>
    <n v="100474693"/>
    <x v="0"/>
    <x v="0"/>
    <s v="Assembleia Municipal"/>
    <s v="ORI"/>
    <x v="0"/>
    <s v="AM"/>
    <x v="0"/>
    <x v="0"/>
    <x v="0"/>
    <x v="0"/>
    <x v="0"/>
    <x v="0"/>
    <x v="0"/>
    <x v="0"/>
    <x v="0"/>
    <x v="0"/>
    <x v="0"/>
    <s v="Assembleia Municipal"/>
    <x v="0"/>
    <x v="0"/>
    <x v="0"/>
    <x v="0"/>
    <x v="0"/>
    <x v="0"/>
    <x v="0"/>
    <s v="000000"/>
    <x v="0"/>
    <x v="0"/>
    <x v="0"/>
    <x v="0"/>
    <s v="Pagamento de salário referente a 09-2023"/>
  </r>
  <r>
    <x v="0"/>
    <n v="0"/>
    <n v="0"/>
    <n v="0"/>
    <n v="273"/>
    <x v="5192"/>
    <x v="0"/>
    <x v="0"/>
    <x v="0"/>
    <s v="03.16.02"/>
    <x v="9"/>
    <x v="0"/>
    <x v="0"/>
    <s v="Gabinete do Presidente"/>
    <s v="03.16.02"/>
    <s v="Gabinete do Presidente"/>
    <s v="03.16.02"/>
    <x v="42"/>
    <x v="0"/>
    <x v="0"/>
    <x v="7"/>
    <x v="0"/>
    <x v="0"/>
    <x v="0"/>
    <x v="0"/>
    <x v="11"/>
    <s v="2023-09-22"/>
    <x v="2"/>
    <n v="273"/>
    <x v="0"/>
    <m/>
    <x v="0"/>
    <m/>
    <x v="3"/>
    <n v="100479277"/>
    <x v="0"/>
    <x v="1"/>
    <s v="Gabinete do Presidente"/>
    <s v="ORI"/>
    <x v="0"/>
    <m/>
    <x v="0"/>
    <x v="0"/>
    <x v="0"/>
    <x v="0"/>
    <x v="0"/>
    <x v="0"/>
    <x v="0"/>
    <x v="0"/>
    <x v="0"/>
    <x v="0"/>
    <x v="0"/>
    <s v="Gabinete do Presidente"/>
    <x v="0"/>
    <x v="0"/>
    <x v="0"/>
    <x v="0"/>
    <x v="0"/>
    <x v="0"/>
    <x v="0"/>
    <s v="000000"/>
    <x v="0"/>
    <x v="0"/>
    <x v="1"/>
    <x v="0"/>
    <s v="Pagamento de salário referente a 09-2023"/>
  </r>
  <r>
    <x v="0"/>
    <n v="0"/>
    <n v="0"/>
    <n v="0"/>
    <n v="409"/>
    <x v="5192"/>
    <x v="0"/>
    <x v="0"/>
    <x v="0"/>
    <s v="03.16.02"/>
    <x v="9"/>
    <x v="0"/>
    <x v="0"/>
    <s v="Gabinete do Presidente"/>
    <s v="03.16.02"/>
    <s v="Gabinete do Presidente"/>
    <s v="03.16.02"/>
    <x v="62"/>
    <x v="0"/>
    <x v="0"/>
    <x v="0"/>
    <x v="0"/>
    <x v="0"/>
    <x v="0"/>
    <x v="0"/>
    <x v="11"/>
    <s v="2023-09-22"/>
    <x v="2"/>
    <n v="409"/>
    <x v="0"/>
    <m/>
    <x v="0"/>
    <m/>
    <x v="3"/>
    <n v="100479277"/>
    <x v="0"/>
    <x v="1"/>
    <s v="Gabinete do Presidente"/>
    <s v="ORI"/>
    <x v="0"/>
    <m/>
    <x v="0"/>
    <x v="0"/>
    <x v="0"/>
    <x v="0"/>
    <x v="0"/>
    <x v="0"/>
    <x v="0"/>
    <x v="0"/>
    <x v="0"/>
    <x v="0"/>
    <x v="0"/>
    <s v="Gabinete do Presidente"/>
    <x v="0"/>
    <x v="0"/>
    <x v="0"/>
    <x v="0"/>
    <x v="0"/>
    <x v="0"/>
    <x v="0"/>
    <s v="000000"/>
    <x v="0"/>
    <x v="0"/>
    <x v="1"/>
    <x v="0"/>
    <s v="Pagamento de salário referente a 09-2023"/>
  </r>
  <r>
    <x v="0"/>
    <n v="0"/>
    <n v="0"/>
    <n v="0"/>
    <n v="1405"/>
    <x v="5192"/>
    <x v="0"/>
    <x v="0"/>
    <x v="0"/>
    <s v="03.16.02"/>
    <x v="9"/>
    <x v="0"/>
    <x v="0"/>
    <s v="Gabinete do Presidente"/>
    <s v="03.16.02"/>
    <s v="Gabinete do Presidente"/>
    <s v="03.16.02"/>
    <x v="51"/>
    <x v="0"/>
    <x v="0"/>
    <x v="0"/>
    <x v="0"/>
    <x v="0"/>
    <x v="0"/>
    <x v="0"/>
    <x v="11"/>
    <s v="2023-09-22"/>
    <x v="2"/>
    <n v="1405"/>
    <x v="0"/>
    <m/>
    <x v="0"/>
    <m/>
    <x v="3"/>
    <n v="100479277"/>
    <x v="0"/>
    <x v="1"/>
    <s v="Gabinete do Presidente"/>
    <s v="ORI"/>
    <x v="0"/>
    <m/>
    <x v="0"/>
    <x v="0"/>
    <x v="0"/>
    <x v="0"/>
    <x v="0"/>
    <x v="0"/>
    <x v="0"/>
    <x v="0"/>
    <x v="0"/>
    <x v="0"/>
    <x v="0"/>
    <s v="Gabinete do Presidente"/>
    <x v="0"/>
    <x v="0"/>
    <x v="0"/>
    <x v="0"/>
    <x v="0"/>
    <x v="0"/>
    <x v="0"/>
    <s v="000000"/>
    <x v="0"/>
    <x v="0"/>
    <x v="1"/>
    <x v="0"/>
    <s v="Pagamento de salário referente a 09-2023"/>
  </r>
  <r>
    <x v="0"/>
    <n v="0"/>
    <n v="0"/>
    <n v="0"/>
    <n v="5287"/>
    <x v="5192"/>
    <x v="0"/>
    <x v="0"/>
    <x v="0"/>
    <s v="03.16.02"/>
    <x v="9"/>
    <x v="0"/>
    <x v="0"/>
    <s v="Gabinete do Presidente"/>
    <s v="03.16.02"/>
    <s v="Gabinete do Presidente"/>
    <s v="03.16.02"/>
    <x v="48"/>
    <x v="0"/>
    <x v="0"/>
    <x v="0"/>
    <x v="1"/>
    <x v="0"/>
    <x v="0"/>
    <x v="0"/>
    <x v="11"/>
    <s v="2023-09-22"/>
    <x v="2"/>
    <n v="5287"/>
    <x v="0"/>
    <m/>
    <x v="0"/>
    <m/>
    <x v="3"/>
    <n v="100479277"/>
    <x v="0"/>
    <x v="1"/>
    <s v="Gabinete do Presidente"/>
    <s v="ORI"/>
    <x v="0"/>
    <m/>
    <x v="0"/>
    <x v="0"/>
    <x v="0"/>
    <x v="0"/>
    <x v="0"/>
    <x v="0"/>
    <x v="0"/>
    <x v="0"/>
    <x v="0"/>
    <x v="0"/>
    <x v="0"/>
    <s v="Gabinete do Presidente"/>
    <x v="0"/>
    <x v="0"/>
    <x v="0"/>
    <x v="0"/>
    <x v="0"/>
    <x v="0"/>
    <x v="0"/>
    <s v="000000"/>
    <x v="0"/>
    <x v="0"/>
    <x v="1"/>
    <x v="0"/>
    <s v="Pagamento de salário referente a 09-2023"/>
  </r>
  <r>
    <x v="0"/>
    <n v="0"/>
    <n v="0"/>
    <n v="0"/>
    <n v="940"/>
    <x v="5192"/>
    <x v="0"/>
    <x v="0"/>
    <x v="0"/>
    <s v="03.16.02"/>
    <x v="9"/>
    <x v="0"/>
    <x v="0"/>
    <s v="Gabinete do Presidente"/>
    <s v="03.16.02"/>
    <s v="Gabinete do Presidente"/>
    <s v="03.16.02"/>
    <x v="42"/>
    <x v="0"/>
    <x v="0"/>
    <x v="7"/>
    <x v="0"/>
    <x v="0"/>
    <x v="0"/>
    <x v="0"/>
    <x v="11"/>
    <s v="2023-09-22"/>
    <x v="2"/>
    <n v="940"/>
    <x v="0"/>
    <m/>
    <x v="0"/>
    <m/>
    <x v="2"/>
    <n v="100474696"/>
    <x v="0"/>
    <x v="2"/>
    <s v="Gabinete do Presidente"/>
    <s v="ORI"/>
    <x v="0"/>
    <m/>
    <x v="0"/>
    <x v="0"/>
    <x v="0"/>
    <x v="0"/>
    <x v="0"/>
    <x v="0"/>
    <x v="0"/>
    <x v="0"/>
    <x v="0"/>
    <x v="0"/>
    <x v="0"/>
    <s v="Gabinete do Presidente"/>
    <x v="0"/>
    <x v="0"/>
    <x v="0"/>
    <x v="0"/>
    <x v="0"/>
    <x v="0"/>
    <x v="0"/>
    <s v="000000"/>
    <x v="0"/>
    <x v="0"/>
    <x v="2"/>
    <x v="0"/>
    <s v="Pagamento de salário referente a 09-2023"/>
  </r>
  <r>
    <x v="0"/>
    <n v="0"/>
    <n v="0"/>
    <n v="0"/>
    <n v="1411"/>
    <x v="5192"/>
    <x v="0"/>
    <x v="0"/>
    <x v="0"/>
    <s v="03.16.02"/>
    <x v="9"/>
    <x v="0"/>
    <x v="0"/>
    <s v="Gabinete do Presidente"/>
    <s v="03.16.02"/>
    <s v="Gabinete do Presidente"/>
    <s v="03.16.02"/>
    <x v="62"/>
    <x v="0"/>
    <x v="0"/>
    <x v="0"/>
    <x v="0"/>
    <x v="0"/>
    <x v="0"/>
    <x v="0"/>
    <x v="11"/>
    <s v="2023-09-22"/>
    <x v="2"/>
    <n v="1411"/>
    <x v="0"/>
    <m/>
    <x v="0"/>
    <m/>
    <x v="2"/>
    <n v="100474696"/>
    <x v="0"/>
    <x v="2"/>
    <s v="Gabinete do Presidente"/>
    <s v="ORI"/>
    <x v="0"/>
    <m/>
    <x v="0"/>
    <x v="0"/>
    <x v="0"/>
    <x v="0"/>
    <x v="0"/>
    <x v="0"/>
    <x v="0"/>
    <x v="0"/>
    <x v="0"/>
    <x v="0"/>
    <x v="0"/>
    <s v="Gabinete do Presidente"/>
    <x v="0"/>
    <x v="0"/>
    <x v="0"/>
    <x v="0"/>
    <x v="0"/>
    <x v="0"/>
    <x v="0"/>
    <s v="000000"/>
    <x v="0"/>
    <x v="0"/>
    <x v="2"/>
    <x v="0"/>
    <s v="Pagamento de salário referente a 09-2023"/>
  </r>
  <r>
    <x v="0"/>
    <n v="0"/>
    <n v="0"/>
    <n v="0"/>
    <n v="4842"/>
    <x v="5192"/>
    <x v="0"/>
    <x v="0"/>
    <x v="0"/>
    <s v="03.16.02"/>
    <x v="9"/>
    <x v="0"/>
    <x v="0"/>
    <s v="Gabinete do Presidente"/>
    <s v="03.16.02"/>
    <s v="Gabinete do Presidente"/>
    <s v="03.16.02"/>
    <x v="51"/>
    <x v="0"/>
    <x v="0"/>
    <x v="0"/>
    <x v="0"/>
    <x v="0"/>
    <x v="0"/>
    <x v="0"/>
    <x v="11"/>
    <s v="2023-09-22"/>
    <x v="2"/>
    <n v="4842"/>
    <x v="0"/>
    <m/>
    <x v="0"/>
    <m/>
    <x v="2"/>
    <n v="100474696"/>
    <x v="0"/>
    <x v="2"/>
    <s v="Gabinete do Presidente"/>
    <s v="ORI"/>
    <x v="0"/>
    <m/>
    <x v="0"/>
    <x v="0"/>
    <x v="0"/>
    <x v="0"/>
    <x v="0"/>
    <x v="0"/>
    <x v="0"/>
    <x v="0"/>
    <x v="0"/>
    <x v="0"/>
    <x v="0"/>
    <s v="Gabinete do Presidente"/>
    <x v="0"/>
    <x v="0"/>
    <x v="0"/>
    <x v="0"/>
    <x v="0"/>
    <x v="0"/>
    <x v="0"/>
    <s v="000000"/>
    <x v="0"/>
    <x v="0"/>
    <x v="2"/>
    <x v="0"/>
    <s v="Pagamento de salário referente a 09-2023"/>
  </r>
  <r>
    <x v="0"/>
    <n v="0"/>
    <n v="0"/>
    <n v="0"/>
    <n v="18216"/>
    <x v="5192"/>
    <x v="0"/>
    <x v="0"/>
    <x v="0"/>
    <s v="03.16.02"/>
    <x v="9"/>
    <x v="0"/>
    <x v="0"/>
    <s v="Gabinete do Presidente"/>
    <s v="03.16.02"/>
    <s v="Gabinete do Presidente"/>
    <s v="03.16.02"/>
    <x v="48"/>
    <x v="0"/>
    <x v="0"/>
    <x v="0"/>
    <x v="1"/>
    <x v="0"/>
    <x v="0"/>
    <x v="0"/>
    <x v="11"/>
    <s v="2023-09-22"/>
    <x v="2"/>
    <n v="18216"/>
    <x v="0"/>
    <m/>
    <x v="0"/>
    <m/>
    <x v="2"/>
    <n v="100474696"/>
    <x v="0"/>
    <x v="2"/>
    <s v="Gabinete do Presidente"/>
    <s v="ORI"/>
    <x v="0"/>
    <m/>
    <x v="0"/>
    <x v="0"/>
    <x v="0"/>
    <x v="0"/>
    <x v="0"/>
    <x v="0"/>
    <x v="0"/>
    <x v="0"/>
    <x v="0"/>
    <x v="0"/>
    <x v="0"/>
    <s v="Gabinete do Presidente"/>
    <x v="0"/>
    <x v="0"/>
    <x v="0"/>
    <x v="0"/>
    <x v="0"/>
    <x v="0"/>
    <x v="0"/>
    <s v="000000"/>
    <x v="0"/>
    <x v="0"/>
    <x v="2"/>
    <x v="0"/>
    <s v="Pagamento de salário referente a 09-2023"/>
  </r>
  <r>
    <x v="0"/>
    <n v="0"/>
    <n v="0"/>
    <n v="0"/>
    <n v="177"/>
    <x v="5192"/>
    <x v="0"/>
    <x v="0"/>
    <x v="0"/>
    <s v="03.16.02"/>
    <x v="9"/>
    <x v="0"/>
    <x v="0"/>
    <s v="Gabinete do Presidente"/>
    <s v="03.16.02"/>
    <s v="Gabinete do Presidente"/>
    <s v="03.16.02"/>
    <x v="42"/>
    <x v="0"/>
    <x v="0"/>
    <x v="7"/>
    <x v="0"/>
    <x v="0"/>
    <x v="0"/>
    <x v="0"/>
    <x v="11"/>
    <s v="2023-09-22"/>
    <x v="2"/>
    <n v="177"/>
    <x v="0"/>
    <m/>
    <x v="0"/>
    <m/>
    <x v="21"/>
    <n v="100477977"/>
    <x v="0"/>
    <x v="6"/>
    <s v="Gabinete do Presidente"/>
    <s v="ORI"/>
    <x v="0"/>
    <m/>
    <x v="0"/>
    <x v="0"/>
    <x v="0"/>
    <x v="0"/>
    <x v="0"/>
    <x v="0"/>
    <x v="0"/>
    <x v="0"/>
    <x v="0"/>
    <x v="0"/>
    <x v="0"/>
    <s v="Gabinete do Presidente"/>
    <x v="0"/>
    <x v="0"/>
    <x v="0"/>
    <x v="0"/>
    <x v="0"/>
    <x v="0"/>
    <x v="0"/>
    <s v="000000"/>
    <x v="0"/>
    <x v="0"/>
    <x v="6"/>
    <x v="0"/>
    <s v="Pagamento de salário referente a 09-2023"/>
  </r>
  <r>
    <x v="0"/>
    <n v="0"/>
    <n v="0"/>
    <n v="0"/>
    <n v="266"/>
    <x v="5192"/>
    <x v="0"/>
    <x v="0"/>
    <x v="0"/>
    <s v="03.16.02"/>
    <x v="9"/>
    <x v="0"/>
    <x v="0"/>
    <s v="Gabinete do Presidente"/>
    <s v="03.16.02"/>
    <s v="Gabinete do Presidente"/>
    <s v="03.16.02"/>
    <x v="62"/>
    <x v="0"/>
    <x v="0"/>
    <x v="0"/>
    <x v="0"/>
    <x v="0"/>
    <x v="0"/>
    <x v="0"/>
    <x v="11"/>
    <s v="2023-09-22"/>
    <x v="2"/>
    <n v="266"/>
    <x v="0"/>
    <m/>
    <x v="0"/>
    <m/>
    <x v="21"/>
    <n v="100477977"/>
    <x v="0"/>
    <x v="6"/>
    <s v="Gabinete do Presidente"/>
    <s v="ORI"/>
    <x v="0"/>
    <m/>
    <x v="0"/>
    <x v="0"/>
    <x v="0"/>
    <x v="0"/>
    <x v="0"/>
    <x v="0"/>
    <x v="0"/>
    <x v="0"/>
    <x v="0"/>
    <x v="0"/>
    <x v="0"/>
    <s v="Gabinete do Presidente"/>
    <x v="0"/>
    <x v="0"/>
    <x v="0"/>
    <x v="0"/>
    <x v="0"/>
    <x v="0"/>
    <x v="0"/>
    <s v="000000"/>
    <x v="0"/>
    <x v="0"/>
    <x v="6"/>
    <x v="0"/>
    <s v="Pagamento de salário referente a 09-2023"/>
  </r>
  <r>
    <x v="0"/>
    <n v="0"/>
    <n v="0"/>
    <n v="0"/>
    <n v="914"/>
    <x v="5192"/>
    <x v="0"/>
    <x v="0"/>
    <x v="0"/>
    <s v="03.16.02"/>
    <x v="9"/>
    <x v="0"/>
    <x v="0"/>
    <s v="Gabinete do Presidente"/>
    <s v="03.16.02"/>
    <s v="Gabinete do Presidente"/>
    <s v="03.16.02"/>
    <x v="51"/>
    <x v="0"/>
    <x v="0"/>
    <x v="0"/>
    <x v="0"/>
    <x v="0"/>
    <x v="0"/>
    <x v="0"/>
    <x v="11"/>
    <s v="2023-09-22"/>
    <x v="2"/>
    <n v="914"/>
    <x v="0"/>
    <m/>
    <x v="0"/>
    <m/>
    <x v="21"/>
    <n v="100477977"/>
    <x v="0"/>
    <x v="6"/>
    <s v="Gabinete do Presidente"/>
    <s v="ORI"/>
    <x v="0"/>
    <m/>
    <x v="0"/>
    <x v="0"/>
    <x v="0"/>
    <x v="0"/>
    <x v="0"/>
    <x v="0"/>
    <x v="0"/>
    <x v="0"/>
    <x v="0"/>
    <x v="0"/>
    <x v="0"/>
    <s v="Gabinete do Presidente"/>
    <x v="0"/>
    <x v="0"/>
    <x v="0"/>
    <x v="0"/>
    <x v="0"/>
    <x v="0"/>
    <x v="0"/>
    <s v="000000"/>
    <x v="0"/>
    <x v="0"/>
    <x v="6"/>
    <x v="0"/>
    <s v="Pagamento de salário referente a 09-2023"/>
  </r>
  <r>
    <x v="0"/>
    <n v="0"/>
    <n v="0"/>
    <n v="0"/>
    <n v="3443"/>
    <x v="5192"/>
    <x v="0"/>
    <x v="0"/>
    <x v="0"/>
    <s v="03.16.02"/>
    <x v="9"/>
    <x v="0"/>
    <x v="0"/>
    <s v="Gabinete do Presidente"/>
    <s v="03.16.02"/>
    <s v="Gabinete do Presidente"/>
    <s v="03.16.02"/>
    <x v="48"/>
    <x v="0"/>
    <x v="0"/>
    <x v="0"/>
    <x v="1"/>
    <x v="0"/>
    <x v="0"/>
    <x v="0"/>
    <x v="11"/>
    <s v="2023-09-22"/>
    <x v="2"/>
    <n v="3443"/>
    <x v="0"/>
    <m/>
    <x v="0"/>
    <m/>
    <x v="21"/>
    <n v="100477977"/>
    <x v="0"/>
    <x v="6"/>
    <s v="Gabinete do Presidente"/>
    <s v="ORI"/>
    <x v="0"/>
    <m/>
    <x v="0"/>
    <x v="0"/>
    <x v="0"/>
    <x v="0"/>
    <x v="0"/>
    <x v="0"/>
    <x v="0"/>
    <x v="0"/>
    <x v="0"/>
    <x v="0"/>
    <x v="0"/>
    <s v="Gabinete do Presidente"/>
    <x v="0"/>
    <x v="0"/>
    <x v="0"/>
    <x v="0"/>
    <x v="0"/>
    <x v="0"/>
    <x v="0"/>
    <s v="000000"/>
    <x v="0"/>
    <x v="0"/>
    <x v="6"/>
    <x v="0"/>
    <s v="Pagamento de salário referente a 09-2023"/>
  </r>
  <r>
    <x v="0"/>
    <n v="0"/>
    <n v="0"/>
    <n v="0"/>
    <n v="779"/>
    <x v="5192"/>
    <x v="0"/>
    <x v="0"/>
    <x v="0"/>
    <s v="03.16.02"/>
    <x v="9"/>
    <x v="0"/>
    <x v="0"/>
    <s v="Gabinete do Presidente"/>
    <s v="03.16.02"/>
    <s v="Gabinete do Presidente"/>
    <s v="03.16.02"/>
    <x v="42"/>
    <x v="0"/>
    <x v="0"/>
    <x v="7"/>
    <x v="0"/>
    <x v="0"/>
    <x v="0"/>
    <x v="0"/>
    <x v="11"/>
    <s v="2023-09-22"/>
    <x v="2"/>
    <n v="779"/>
    <x v="0"/>
    <m/>
    <x v="0"/>
    <m/>
    <x v="6"/>
    <n v="100474706"/>
    <x v="0"/>
    <x v="3"/>
    <s v="Gabinete do Presidente"/>
    <s v="ORI"/>
    <x v="0"/>
    <m/>
    <x v="0"/>
    <x v="0"/>
    <x v="0"/>
    <x v="0"/>
    <x v="0"/>
    <x v="0"/>
    <x v="0"/>
    <x v="0"/>
    <x v="0"/>
    <x v="0"/>
    <x v="0"/>
    <s v="Gabinete do Presidente"/>
    <x v="0"/>
    <x v="0"/>
    <x v="0"/>
    <x v="0"/>
    <x v="0"/>
    <x v="0"/>
    <x v="0"/>
    <s v="000000"/>
    <x v="0"/>
    <x v="0"/>
    <x v="3"/>
    <x v="0"/>
    <s v="Pagamento de salário referente a 09-2023"/>
  </r>
  <r>
    <x v="0"/>
    <n v="0"/>
    <n v="0"/>
    <n v="0"/>
    <n v="1169"/>
    <x v="5192"/>
    <x v="0"/>
    <x v="0"/>
    <x v="0"/>
    <s v="03.16.02"/>
    <x v="9"/>
    <x v="0"/>
    <x v="0"/>
    <s v="Gabinete do Presidente"/>
    <s v="03.16.02"/>
    <s v="Gabinete do Presidente"/>
    <s v="03.16.02"/>
    <x v="62"/>
    <x v="0"/>
    <x v="0"/>
    <x v="0"/>
    <x v="0"/>
    <x v="0"/>
    <x v="0"/>
    <x v="0"/>
    <x v="11"/>
    <s v="2023-09-22"/>
    <x v="2"/>
    <n v="1169"/>
    <x v="0"/>
    <m/>
    <x v="0"/>
    <m/>
    <x v="6"/>
    <n v="100474706"/>
    <x v="0"/>
    <x v="3"/>
    <s v="Gabinete do Presidente"/>
    <s v="ORI"/>
    <x v="0"/>
    <m/>
    <x v="0"/>
    <x v="0"/>
    <x v="0"/>
    <x v="0"/>
    <x v="0"/>
    <x v="0"/>
    <x v="0"/>
    <x v="0"/>
    <x v="0"/>
    <x v="0"/>
    <x v="0"/>
    <s v="Gabinete do Presidente"/>
    <x v="0"/>
    <x v="0"/>
    <x v="0"/>
    <x v="0"/>
    <x v="0"/>
    <x v="0"/>
    <x v="0"/>
    <s v="000000"/>
    <x v="0"/>
    <x v="0"/>
    <x v="3"/>
    <x v="0"/>
    <s v="Pagamento de salário referente a 09-2023"/>
  </r>
  <r>
    <x v="0"/>
    <n v="0"/>
    <n v="0"/>
    <n v="0"/>
    <n v="4014"/>
    <x v="5192"/>
    <x v="0"/>
    <x v="0"/>
    <x v="0"/>
    <s v="03.16.02"/>
    <x v="9"/>
    <x v="0"/>
    <x v="0"/>
    <s v="Gabinete do Presidente"/>
    <s v="03.16.02"/>
    <s v="Gabinete do Presidente"/>
    <s v="03.16.02"/>
    <x v="51"/>
    <x v="0"/>
    <x v="0"/>
    <x v="0"/>
    <x v="0"/>
    <x v="0"/>
    <x v="0"/>
    <x v="0"/>
    <x v="11"/>
    <s v="2023-09-22"/>
    <x v="2"/>
    <n v="4014"/>
    <x v="0"/>
    <m/>
    <x v="0"/>
    <m/>
    <x v="6"/>
    <n v="100474706"/>
    <x v="0"/>
    <x v="3"/>
    <s v="Gabinete do Presidente"/>
    <s v="ORI"/>
    <x v="0"/>
    <m/>
    <x v="0"/>
    <x v="0"/>
    <x v="0"/>
    <x v="0"/>
    <x v="0"/>
    <x v="0"/>
    <x v="0"/>
    <x v="0"/>
    <x v="0"/>
    <x v="0"/>
    <x v="0"/>
    <s v="Gabinete do Presidente"/>
    <x v="0"/>
    <x v="0"/>
    <x v="0"/>
    <x v="0"/>
    <x v="0"/>
    <x v="0"/>
    <x v="0"/>
    <s v="000000"/>
    <x v="0"/>
    <x v="0"/>
    <x v="3"/>
    <x v="0"/>
    <s v="Pagamento de salário referente a 09-2023"/>
  </r>
  <r>
    <x v="0"/>
    <n v="0"/>
    <n v="0"/>
    <n v="0"/>
    <n v="15103"/>
    <x v="5192"/>
    <x v="0"/>
    <x v="0"/>
    <x v="0"/>
    <s v="03.16.02"/>
    <x v="9"/>
    <x v="0"/>
    <x v="0"/>
    <s v="Gabinete do Presidente"/>
    <s v="03.16.02"/>
    <s v="Gabinete do Presidente"/>
    <s v="03.16.02"/>
    <x v="48"/>
    <x v="0"/>
    <x v="0"/>
    <x v="0"/>
    <x v="1"/>
    <x v="0"/>
    <x v="0"/>
    <x v="0"/>
    <x v="11"/>
    <s v="2023-09-22"/>
    <x v="2"/>
    <n v="15103"/>
    <x v="0"/>
    <m/>
    <x v="0"/>
    <m/>
    <x v="6"/>
    <n v="100474706"/>
    <x v="0"/>
    <x v="3"/>
    <s v="Gabinete do Presidente"/>
    <s v="ORI"/>
    <x v="0"/>
    <m/>
    <x v="0"/>
    <x v="0"/>
    <x v="0"/>
    <x v="0"/>
    <x v="0"/>
    <x v="0"/>
    <x v="0"/>
    <x v="0"/>
    <x v="0"/>
    <x v="0"/>
    <x v="0"/>
    <s v="Gabinete do Presidente"/>
    <x v="0"/>
    <x v="0"/>
    <x v="0"/>
    <x v="0"/>
    <x v="0"/>
    <x v="0"/>
    <x v="0"/>
    <s v="000000"/>
    <x v="0"/>
    <x v="0"/>
    <x v="3"/>
    <x v="0"/>
    <s v="Pagamento de salário referente a 09-2023"/>
  </r>
  <r>
    <x v="0"/>
    <n v="0"/>
    <n v="0"/>
    <n v="0"/>
    <n v="11431"/>
    <x v="5192"/>
    <x v="0"/>
    <x v="0"/>
    <x v="0"/>
    <s v="03.16.02"/>
    <x v="9"/>
    <x v="0"/>
    <x v="0"/>
    <s v="Gabinete do Presidente"/>
    <s v="03.16.02"/>
    <s v="Gabinete do Presidente"/>
    <s v="03.16.02"/>
    <x v="42"/>
    <x v="0"/>
    <x v="0"/>
    <x v="7"/>
    <x v="0"/>
    <x v="0"/>
    <x v="0"/>
    <x v="0"/>
    <x v="11"/>
    <s v="2023-09-22"/>
    <x v="2"/>
    <n v="11431"/>
    <x v="0"/>
    <m/>
    <x v="0"/>
    <m/>
    <x v="4"/>
    <n v="100474693"/>
    <x v="0"/>
    <x v="0"/>
    <s v="Gabinete do Presidente"/>
    <s v="ORI"/>
    <x v="0"/>
    <m/>
    <x v="0"/>
    <x v="0"/>
    <x v="0"/>
    <x v="0"/>
    <x v="0"/>
    <x v="0"/>
    <x v="0"/>
    <x v="0"/>
    <x v="0"/>
    <x v="0"/>
    <x v="0"/>
    <s v="Gabinete do Presidente"/>
    <x v="0"/>
    <x v="0"/>
    <x v="0"/>
    <x v="0"/>
    <x v="0"/>
    <x v="0"/>
    <x v="0"/>
    <s v="000000"/>
    <x v="0"/>
    <x v="0"/>
    <x v="0"/>
    <x v="0"/>
    <s v="Pagamento de salário referente a 09-2023"/>
  </r>
  <r>
    <x v="0"/>
    <n v="0"/>
    <n v="0"/>
    <n v="0"/>
    <n v="17145"/>
    <x v="5192"/>
    <x v="0"/>
    <x v="0"/>
    <x v="0"/>
    <s v="03.16.02"/>
    <x v="9"/>
    <x v="0"/>
    <x v="0"/>
    <s v="Gabinete do Presidente"/>
    <s v="03.16.02"/>
    <s v="Gabinete do Presidente"/>
    <s v="03.16.02"/>
    <x v="62"/>
    <x v="0"/>
    <x v="0"/>
    <x v="0"/>
    <x v="0"/>
    <x v="0"/>
    <x v="0"/>
    <x v="0"/>
    <x v="11"/>
    <s v="2023-09-22"/>
    <x v="2"/>
    <n v="17145"/>
    <x v="0"/>
    <m/>
    <x v="0"/>
    <m/>
    <x v="4"/>
    <n v="100474693"/>
    <x v="0"/>
    <x v="0"/>
    <s v="Gabinete do Presidente"/>
    <s v="ORI"/>
    <x v="0"/>
    <m/>
    <x v="0"/>
    <x v="0"/>
    <x v="0"/>
    <x v="0"/>
    <x v="0"/>
    <x v="0"/>
    <x v="0"/>
    <x v="0"/>
    <x v="0"/>
    <x v="0"/>
    <x v="0"/>
    <s v="Gabinete do Presidente"/>
    <x v="0"/>
    <x v="0"/>
    <x v="0"/>
    <x v="0"/>
    <x v="0"/>
    <x v="0"/>
    <x v="0"/>
    <s v="000000"/>
    <x v="0"/>
    <x v="0"/>
    <x v="0"/>
    <x v="0"/>
    <s v="Pagamento de salário referente a 09-2023"/>
  </r>
  <r>
    <x v="0"/>
    <n v="0"/>
    <n v="0"/>
    <n v="0"/>
    <n v="58825"/>
    <x v="5192"/>
    <x v="0"/>
    <x v="0"/>
    <x v="0"/>
    <s v="03.16.02"/>
    <x v="9"/>
    <x v="0"/>
    <x v="0"/>
    <s v="Gabinete do Presidente"/>
    <s v="03.16.02"/>
    <s v="Gabinete do Presidente"/>
    <s v="03.16.02"/>
    <x v="51"/>
    <x v="0"/>
    <x v="0"/>
    <x v="0"/>
    <x v="0"/>
    <x v="0"/>
    <x v="0"/>
    <x v="0"/>
    <x v="11"/>
    <s v="2023-09-22"/>
    <x v="2"/>
    <n v="58825"/>
    <x v="0"/>
    <m/>
    <x v="0"/>
    <m/>
    <x v="4"/>
    <n v="100474693"/>
    <x v="0"/>
    <x v="0"/>
    <s v="Gabinete do Presidente"/>
    <s v="ORI"/>
    <x v="0"/>
    <m/>
    <x v="0"/>
    <x v="0"/>
    <x v="0"/>
    <x v="0"/>
    <x v="0"/>
    <x v="0"/>
    <x v="0"/>
    <x v="0"/>
    <x v="0"/>
    <x v="0"/>
    <x v="0"/>
    <s v="Gabinete do Presidente"/>
    <x v="0"/>
    <x v="0"/>
    <x v="0"/>
    <x v="0"/>
    <x v="0"/>
    <x v="0"/>
    <x v="0"/>
    <s v="000000"/>
    <x v="0"/>
    <x v="0"/>
    <x v="0"/>
    <x v="0"/>
    <s v="Pagamento de salário referente a 09-2023"/>
  </r>
  <r>
    <x v="0"/>
    <n v="0"/>
    <n v="0"/>
    <n v="0"/>
    <n v="221264"/>
    <x v="5192"/>
    <x v="0"/>
    <x v="0"/>
    <x v="0"/>
    <s v="03.16.02"/>
    <x v="9"/>
    <x v="0"/>
    <x v="0"/>
    <s v="Gabinete do Presidente"/>
    <s v="03.16.02"/>
    <s v="Gabinete do Presidente"/>
    <s v="03.16.02"/>
    <x v="48"/>
    <x v="0"/>
    <x v="0"/>
    <x v="0"/>
    <x v="1"/>
    <x v="0"/>
    <x v="0"/>
    <x v="0"/>
    <x v="11"/>
    <s v="2023-09-22"/>
    <x v="2"/>
    <n v="221264"/>
    <x v="0"/>
    <m/>
    <x v="0"/>
    <m/>
    <x v="4"/>
    <n v="100474693"/>
    <x v="0"/>
    <x v="0"/>
    <s v="Gabinete do Presidente"/>
    <s v="ORI"/>
    <x v="0"/>
    <m/>
    <x v="0"/>
    <x v="0"/>
    <x v="0"/>
    <x v="0"/>
    <x v="0"/>
    <x v="0"/>
    <x v="0"/>
    <x v="0"/>
    <x v="0"/>
    <x v="0"/>
    <x v="0"/>
    <s v="Gabinete do Presidente"/>
    <x v="0"/>
    <x v="0"/>
    <x v="0"/>
    <x v="0"/>
    <x v="0"/>
    <x v="0"/>
    <x v="0"/>
    <s v="000000"/>
    <x v="0"/>
    <x v="0"/>
    <x v="0"/>
    <x v="0"/>
    <s v="Pagamento de salário referente a 09-2023"/>
  </r>
  <r>
    <x v="0"/>
    <n v="0"/>
    <n v="0"/>
    <n v="0"/>
    <n v="672"/>
    <x v="5193"/>
    <x v="0"/>
    <x v="0"/>
    <x v="0"/>
    <s v="03.16.11"/>
    <x v="48"/>
    <x v="0"/>
    <x v="0"/>
    <s v="Direcção de Obras"/>
    <s v="03.16.11"/>
    <s v="Direcção de Obras"/>
    <s v="03.16.11"/>
    <x v="42"/>
    <x v="0"/>
    <x v="0"/>
    <x v="7"/>
    <x v="0"/>
    <x v="0"/>
    <x v="0"/>
    <x v="0"/>
    <x v="11"/>
    <s v="2023-09-22"/>
    <x v="2"/>
    <n v="672"/>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1541"/>
    <x v="5193"/>
    <x v="0"/>
    <x v="0"/>
    <x v="0"/>
    <s v="03.16.11"/>
    <x v="48"/>
    <x v="0"/>
    <x v="0"/>
    <s v="Direcção de Obras"/>
    <s v="03.16.11"/>
    <s v="Direcção de Obras"/>
    <s v="03.16.11"/>
    <x v="54"/>
    <x v="0"/>
    <x v="0"/>
    <x v="0"/>
    <x v="0"/>
    <x v="0"/>
    <x v="0"/>
    <x v="0"/>
    <x v="11"/>
    <s v="2023-09-22"/>
    <x v="2"/>
    <n v="1541"/>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21"/>
    <x v="5193"/>
    <x v="0"/>
    <x v="0"/>
    <x v="0"/>
    <s v="03.16.11"/>
    <x v="48"/>
    <x v="0"/>
    <x v="0"/>
    <s v="Direcção de Obras"/>
    <s v="03.16.11"/>
    <s v="Direcção de Obras"/>
    <s v="03.16.11"/>
    <x v="52"/>
    <x v="0"/>
    <x v="0"/>
    <x v="0"/>
    <x v="0"/>
    <x v="0"/>
    <x v="0"/>
    <x v="0"/>
    <x v="11"/>
    <s v="2023-09-22"/>
    <x v="2"/>
    <n v="21"/>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1723"/>
    <x v="5193"/>
    <x v="0"/>
    <x v="0"/>
    <x v="0"/>
    <s v="03.16.11"/>
    <x v="48"/>
    <x v="0"/>
    <x v="0"/>
    <s v="Direcção de Obras"/>
    <s v="03.16.11"/>
    <s v="Direcção de Obras"/>
    <s v="03.16.11"/>
    <x v="51"/>
    <x v="0"/>
    <x v="0"/>
    <x v="0"/>
    <x v="0"/>
    <x v="0"/>
    <x v="0"/>
    <x v="0"/>
    <x v="11"/>
    <s v="2023-09-22"/>
    <x v="2"/>
    <n v="1723"/>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16427"/>
    <x v="5193"/>
    <x v="0"/>
    <x v="0"/>
    <x v="0"/>
    <s v="03.16.11"/>
    <x v="48"/>
    <x v="0"/>
    <x v="0"/>
    <s v="Direcção de Obras"/>
    <s v="03.16.11"/>
    <s v="Direcção de Obras"/>
    <s v="03.16.11"/>
    <x v="37"/>
    <x v="0"/>
    <x v="0"/>
    <x v="0"/>
    <x v="1"/>
    <x v="0"/>
    <x v="0"/>
    <x v="0"/>
    <x v="11"/>
    <s v="2023-09-22"/>
    <x v="2"/>
    <n v="16427"/>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18111"/>
    <x v="5193"/>
    <x v="0"/>
    <x v="0"/>
    <x v="0"/>
    <s v="03.16.11"/>
    <x v="48"/>
    <x v="0"/>
    <x v="0"/>
    <s v="Direcção de Obras"/>
    <s v="03.16.11"/>
    <s v="Direcção de Obras"/>
    <s v="03.16.11"/>
    <x v="49"/>
    <x v="0"/>
    <x v="0"/>
    <x v="0"/>
    <x v="1"/>
    <x v="0"/>
    <x v="0"/>
    <x v="0"/>
    <x v="11"/>
    <s v="2023-09-22"/>
    <x v="2"/>
    <n v="18111"/>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6727"/>
    <x v="5193"/>
    <x v="0"/>
    <x v="0"/>
    <x v="0"/>
    <s v="03.16.11"/>
    <x v="48"/>
    <x v="0"/>
    <x v="0"/>
    <s v="Direcção de Obras"/>
    <s v="03.16.11"/>
    <s v="Direcção de Obras"/>
    <s v="03.16.11"/>
    <x v="48"/>
    <x v="0"/>
    <x v="0"/>
    <x v="0"/>
    <x v="1"/>
    <x v="0"/>
    <x v="0"/>
    <x v="0"/>
    <x v="11"/>
    <s v="2023-09-22"/>
    <x v="2"/>
    <n v="6727"/>
    <x v="0"/>
    <m/>
    <x v="0"/>
    <m/>
    <x v="2"/>
    <n v="100474696"/>
    <x v="0"/>
    <x v="2"/>
    <s v="Direcção de Obras"/>
    <s v="ORI"/>
    <x v="0"/>
    <m/>
    <x v="0"/>
    <x v="0"/>
    <x v="0"/>
    <x v="0"/>
    <x v="0"/>
    <x v="0"/>
    <x v="0"/>
    <x v="0"/>
    <x v="0"/>
    <x v="0"/>
    <x v="0"/>
    <s v="Direcção de Obras"/>
    <x v="0"/>
    <x v="0"/>
    <x v="0"/>
    <x v="0"/>
    <x v="0"/>
    <x v="0"/>
    <x v="0"/>
    <s v="000000"/>
    <x v="0"/>
    <x v="0"/>
    <x v="2"/>
    <x v="0"/>
    <s v="Pagamento de salário referente a 09-2023"/>
  </r>
  <r>
    <x v="0"/>
    <n v="0"/>
    <n v="0"/>
    <n v="0"/>
    <n v="133"/>
    <x v="5193"/>
    <x v="0"/>
    <x v="0"/>
    <x v="0"/>
    <s v="03.16.11"/>
    <x v="48"/>
    <x v="0"/>
    <x v="0"/>
    <s v="Direcção de Obras"/>
    <s v="03.16.11"/>
    <s v="Direcção de Obras"/>
    <s v="03.16.11"/>
    <x v="42"/>
    <x v="0"/>
    <x v="0"/>
    <x v="7"/>
    <x v="0"/>
    <x v="0"/>
    <x v="0"/>
    <x v="0"/>
    <x v="11"/>
    <s v="2023-09-22"/>
    <x v="2"/>
    <n v="133"/>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306"/>
    <x v="5193"/>
    <x v="0"/>
    <x v="0"/>
    <x v="0"/>
    <s v="03.16.11"/>
    <x v="48"/>
    <x v="0"/>
    <x v="0"/>
    <s v="Direcção de Obras"/>
    <s v="03.16.11"/>
    <s v="Direcção de Obras"/>
    <s v="03.16.11"/>
    <x v="54"/>
    <x v="0"/>
    <x v="0"/>
    <x v="0"/>
    <x v="0"/>
    <x v="0"/>
    <x v="0"/>
    <x v="0"/>
    <x v="11"/>
    <s v="2023-09-22"/>
    <x v="2"/>
    <n v="306"/>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4"/>
    <x v="5193"/>
    <x v="0"/>
    <x v="0"/>
    <x v="0"/>
    <s v="03.16.11"/>
    <x v="48"/>
    <x v="0"/>
    <x v="0"/>
    <s v="Direcção de Obras"/>
    <s v="03.16.11"/>
    <s v="Direcção de Obras"/>
    <s v="03.16.11"/>
    <x v="52"/>
    <x v="0"/>
    <x v="0"/>
    <x v="0"/>
    <x v="0"/>
    <x v="0"/>
    <x v="0"/>
    <x v="0"/>
    <x v="11"/>
    <s v="2023-09-22"/>
    <x v="2"/>
    <n v="4"/>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342"/>
    <x v="5193"/>
    <x v="0"/>
    <x v="0"/>
    <x v="0"/>
    <s v="03.16.11"/>
    <x v="48"/>
    <x v="0"/>
    <x v="0"/>
    <s v="Direcção de Obras"/>
    <s v="03.16.11"/>
    <s v="Direcção de Obras"/>
    <s v="03.16.11"/>
    <x v="51"/>
    <x v="0"/>
    <x v="0"/>
    <x v="0"/>
    <x v="0"/>
    <x v="0"/>
    <x v="0"/>
    <x v="0"/>
    <x v="11"/>
    <s v="2023-09-22"/>
    <x v="2"/>
    <n v="342"/>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3269"/>
    <x v="5193"/>
    <x v="0"/>
    <x v="0"/>
    <x v="0"/>
    <s v="03.16.11"/>
    <x v="48"/>
    <x v="0"/>
    <x v="0"/>
    <s v="Direcção de Obras"/>
    <s v="03.16.11"/>
    <s v="Direcção de Obras"/>
    <s v="03.16.11"/>
    <x v="37"/>
    <x v="0"/>
    <x v="0"/>
    <x v="0"/>
    <x v="1"/>
    <x v="0"/>
    <x v="0"/>
    <x v="0"/>
    <x v="11"/>
    <s v="2023-09-22"/>
    <x v="2"/>
    <n v="3269"/>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3604"/>
    <x v="5193"/>
    <x v="0"/>
    <x v="0"/>
    <x v="0"/>
    <s v="03.16.11"/>
    <x v="48"/>
    <x v="0"/>
    <x v="0"/>
    <s v="Direcção de Obras"/>
    <s v="03.16.11"/>
    <s v="Direcção de Obras"/>
    <s v="03.16.11"/>
    <x v="49"/>
    <x v="0"/>
    <x v="0"/>
    <x v="0"/>
    <x v="1"/>
    <x v="0"/>
    <x v="0"/>
    <x v="0"/>
    <x v="11"/>
    <s v="2023-09-22"/>
    <x v="2"/>
    <n v="3604"/>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1342"/>
    <x v="5193"/>
    <x v="0"/>
    <x v="0"/>
    <x v="0"/>
    <s v="03.16.11"/>
    <x v="48"/>
    <x v="0"/>
    <x v="0"/>
    <s v="Direcção de Obras"/>
    <s v="03.16.11"/>
    <s v="Direcção de Obras"/>
    <s v="03.16.11"/>
    <x v="48"/>
    <x v="0"/>
    <x v="0"/>
    <x v="0"/>
    <x v="1"/>
    <x v="0"/>
    <x v="0"/>
    <x v="0"/>
    <x v="11"/>
    <s v="2023-09-22"/>
    <x v="2"/>
    <n v="1342"/>
    <x v="0"/>
    <m/>
    <x v="0"/>
    <m/>
    <x v="84"/>
    <n v="100474708"/>
    <x v="0"/>
    <x v="8"/>
    <s v="Direcção de Obras"/>
    <s v="ORI"/>
    <x v="0"/>
    <m/>
    <x v="0"/>
    <x v="0"/>
    <x v="0"/>
    <x v="0"/>
    <x v="0"/>
    <x v="0"/>
    <x v="0"/>
    <x v="0"/>
    <x v="0"/>
    <x v="0"/>
    <x v="0"/>
    <s v="Direcção de Obras"/>
    <x v="0"/>
    <x v="0"/>
    <x v="0"/>
    <x v="0"/>
    <x v="0"/>
    <x v="0"/>
    <x v="0"/>
    <s v="000000"/>
    <x v="0"/>
    <x v="0"/>
    <x v="8"/>
    <x v="0"/>
    <s v="Pagamento de salário referente a 09-2023"/>
  </r>
  <r>
    <x v="0"/>
    <n v="0"/>
    <n v="0"/>
    <n v="0"/>
    <n v="17"/>
    <x v="5193"/>
    <x v="0"/>
    <x v="0"/>
    <x v="0"/>
    <s v="03.16.11"/>
    <x v="48"/>
    <x v="0"/>
    <x v="0"/>
    <s v="Direcção de Obras"/>
    <s v="03.16.11"/>
    <s v="Direcção de Obras"/>
    <s v="03.16.11"/>
    <x v="42"/>
    <x v="0"/>
    <x v="0"/>
    <x v="7"/>
    <x v="0"/>
    <x v="0"/>
    <x v="0"/>
    <x v="0"/>
    <x v="11"/>
    <s v="2023-09-22"/>
    <x v="2"/>
    <n v="17"/>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41"/>
    <x v="5193"/>
    <x v="0"/>
    <x v="0"/>
    <x v="0"/>
    <s v="03.16.11"/>
    <x v="48"/>
    <x v="0"/>
    <x v="0"/>
    <s v="Direcção de Obras"/>
    <s v="03.16.11"/>
    <s v="Direcção de Obras"/>
    <s v="03.16.11"/>
    <x v="54"/>
    <x v="0"/>
    <x v="0"/>
    <x v="0"/>
    <x v="0"/>
    <x v="0"/>
    <x v="0"/>
    <x v="0"/>
    <x v="11"/>
    <s v="2023-09-22"/>
    <x v="2"/>
    <n v="41"/>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0"/>
    <x v="5193"/>
    <x v="0"/>
    <x v="0"/>
    <x v="0"/>
    <s v="03.16.11"/>
    <x v="48"/>
    <x v="0"/>
    <x v="0"/>
    <s v="Direcção de Obras"/>
    <s v="03.16.11"/>
    <s v="Direcção de Obras"/>
    <s v="03.16.11"/>
    <x v="52"/>
    <x v="0"/>
    <x v="0"/>
    <x v="0"/>
    <x v="0"/>
    <x v="0"/>
    <x v="0"/>
    <x v="0"/>
    <x v="11"/>
    <s v="2023-09-22"/>
    <x v="2"/>
    <n v="0"/>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45"/>
    <x v="5193"/>
    <x v="0"/>
    <x v="0"/>
    <x v="0"/>
    <s v="03.16.11"/>
    <x v="48"/>
    <x v="0"/>
    <x v="0"/>
    <s v="Direcção de Obras"/>
    <s v="03.16.11"/>
    <s v="Direcção de Obras"/>
    <s v="03.16.11"/>
    <x v="51"/>
    <x v="0"/>
    <x v="0"/>
    <x v="0"/>
    <x v="0"/>
    <x v="0"/>
    <x v="0"/>
    <x v="0"/>
    <x v="11"/>
    <s v="2023-09-22"/>
    <x v="2"/>
    <n v="45"/>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438"/>
    <x v="5193"/>
    <x v="0"/>
    <x v="0"/>
    <x v="0"/>
    <s v="03.16.11"/>
    <x v="48"/>
    <x v="0"/>
    <x v="0"/>
    <s v="Direcção de Obras"/>
    <s v="03.16.11"/>
    <s v="Direcção de Obras"/>
    <s v="03.16.11"/>
    <x v="37"/>
    <x v="0"/>
    <x v="0"/>
    <x v="0"/>
    <x v="1"/>
    <x v="0"/>
    <x v="0"/>
    <x v="0"/>
    <x v="11"/>
    <s v="2023-09-22"/>
    <x v="2"/>
    <n v="438"/>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483"/>
    <x v="5193"/>
    <x v="0"/>
    <x v="0"/>
    <x v="0"/>
    <s v="03.16.11"/>
    <x v="48"/>
    <x v="0"/>
    <x v="0"/>
    <s v="Direcção de Obras"/>
    <s v="03.16.11"/>
    <s v="Direcção de Obras"/>
    <s v="03.16.11"/>
    <x v="49"/>
    <x v="0"/>
    <x v="0"/>
    <x v="0"/>
    <x v="1"/>
    <x v="0"/>
    <x v="0"/>
    <x v="0"/>
    <x v="11"/>
    <s v="2023-09-22"/>
    <x v="2"/>
    <n v="483"/>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183"/>
    <x v="5193"/>
    <x v="0"/>
    <x v="0"/>
    <x v="0"/>
    <s v="03.16.11"/>
    <x v="48"/>
    <x v="0"/>
    <x v="0"/>
    <s v="Direcção de Obras"/>
    <s v="03.16.11"/>
    <s v="Direcção de Obras"/>
    <s v="03.16.11"/>
    <x v="48"/>
    <x v="0"/>
    <x v="0"/>
    <x v="0"/>
    <x v="1"/>
    <x v="0"/>
    <x v="0"/>
    <x v="0"/>
    <x v="11"/>
    <s v="2023-09-22"/>
    <x v="2"/>
    <n v="183"/>
    <x v="0"/>
    <m/>
    <x v="0"/>
    <m/>
    <x v="51"/>
    <n v="100478987"/>
    <x v="0"/>
    <x v="5"/>
    <s v="Direcção de Obras"/>
    <s v="ORI"/>
    <x v="0"/>
    <m/>
    <x v="0"/>
    <x v="0"/>
    <x v="0"/>
    <x v="0"/>
    <x v="0"/>
    <x v="0"/>
    <x v="0"/>
    <x v="0"/>
    <x v="0"/>
    <x v="0"/>
    <x v="0"/>
    <s v="Direcção de Obras"/>
    <x v="0"/>
    <x v="0"/>
    <x v="0"/>
    <x v="0"/>
    <x v="0"/>
    <x v="0"/>
    <x v="0"/>
    <s v="000000"/>
    <x v="0"/>
    <x v="0"/>
    <x v="5"/>
    <x v="0"/>
    <s v="Pagamento de salário referente a 09-2023"/>
  </r>
  <r>
    <x v="0"/>
    <n v="0"/>
    <n v="0"/>
    <n v="0"/>
    <n v="893"/>
    <x v="5193"/>
    <x v="0"/>
    <x v="0"/>
    <x v="0"/>
    <s v="03.16.11"/>
    <x v="48"/>
    <x v="0"/>
    <x v="0"/>
    <s v="Direcção de Obras"/>
    <s v="03.16.11"/>
    <s v="Direcção de Obras"/>
    <s v="03.16.11"/>
    <x v="42"/>
    <x v="0"/>
    <x v="0"/>
    <x v="7"/>
    <x v="0"/>
    <x v="0"/>
    <x v="0"/>
    <x v="0"/>
    <x v="11"/>
    <s v="2023-09-22"/>
    <x v="2"/>
    <n v="893"/>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2049"/>
    <x v="5193"/>
    <x v="0"/>
    <x v="0"/>
    <x v="0"/>
    <s v="03.16.11"/>
    <x v="48"/>
    <x v="0"/>
    <x v="0"/>
    <s v="Direcção de Obras"/>
    <s v="03.16.11"/>
    <s v="Direcção de Obras"/>
    <s v="03.16.11"/>
    <x v="54"/>
    <x v="0"/>
    <x v="0"/>
    <x v="0"/>
    <x v="0"/>
    <x v="0"/>
    <x v="0"/>
    <x v="0"/>
    <x v="11"/>
    <s v="2023-09-22"/>
    <x v="2"/>
    <n v="2049"/>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29"/>
    <x v="5193"/>
    <x v="0"/>
    <x v="0"/>
    <x v="0"/>
    <s v="03.16.11"/>
    <x v="48"/>
    <x v="0"/>
    <x v="0"/>
    <s v="Direcção de Obras"/>
    <s v="03.16.11"/>
    <s v="Direcção de Obras"/>
    <s v="03.16.11"/>
    <x v="52"/>
    <x v="0"/>
    <x v="0"/>
    <x v="0"/>
    <x v="0"/>
    <x v="0"/>
    <x v="0"/>
    <x v="0"/>
    <x v="11"/>
    <s v="2023-09-22"/>
    <x v="2"/>
    <n v="29"/>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2289"/>
    <x v="5193"/>
    <x v="0"/>
    <x v="0"/>
    <x v="0"/>
    <s v="03.16.11"/>
    <x v="48"/>
    <x v="0"/>
    <x v="0"/>
    <s v="Direcção de Obras"/>
    <s v="03.16.11"/>
    <s v="Direcção de Obras"/>
    <s v="03.16.11"/>
    <x v="51"/>
    <x v="0"/>
    <x v="0"/>
    <x v="0"/>
    <x v="0"/>
    <x v="0"/>
    <x v="0"/>
    <x v="0"/>
    <x v="11"/>
    <s v="2023-09-22"/>
    <x v="2"/>
    <n v="2289"/>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21831"/>
    <x v="5193"/>
    <x v="0"/>
    <x v="0"/>
    <x v="0"/>
    <s v="03.16.11"/>
    <x v="48"/>
    <x v="0"/>
    <x v="0"/>
    <s v="Direcção de Obras"/>
    <s v="03.16.11"/>
    <s v="Direcção de Obras"/>
    <s v="03.16.11"/>
    <x v="37"/>
    <x v="0"/>
    <x v="0"/>
    <x v="0"/>
    <x v="1"/>
    <x v="0"/>
    <x v="0"/>
    <x v="0"/>
    <x v="11"/>
    <s v="2023-09-22"/>
    <x v="2"/>
    <n v="21831"/>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24069"/>
    <x v="5193"/>
    <x v="0"/>
    <x v="0"/>
    <x v="0"/>
    <s v="03.16.11"/>
    <x v="48"/>
    <x v="0"/>
    <x v="0"/>
    <s v="Direcção de Obras"/>
    <s v="03.16.11"/>
    <s v="Direcção de Obras"/>
    <s v="03.16.11"/>
    <x v="49"/>
    <x v="0"/>
    <x v="0"/>
    <x v="0"/>
    <x v="1"/>
    <x v="0"/>
    <x v="0"/>
    <x v="0"/>
    <x v="11"/>
    <s v="2023-09-22"/>
    <x v="2"/>
    <n v="24069"/>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8937"/>
    <x v="5193"/>
    <x v="0"/>
    <x v="0"/>
    <x v="0"/>
    <s v="03.16.11"/>
    <x v="48"/>
    <x v="0"/>
    <x v="0"/>
    <s v="Direcção de Obras"/>
    <s v="03.16.11"/>
    <s v="Direcção de Obras"/>
    <s v="03.16.11"/>
    <x v="48"/>
    <x v="0"/>
    <x v="0"/>
    <x v="0"/>
    <x v="1"/>
    <x v="0"/>
    <x v="0"/>
    <x v="0"/>
    <x v="11"/>
    <s v="2023-09-22"/>
    <x v="2"/>
    <n v="8937"/>
    <x v="0"/>
    <m/>
    <x v="0"/>
    <m/>
    <x v="6"/>
    <n v="100474706"/>
    <x v="0"/>
    <x v="3"/>
    <s v="Direcção de Obras"/>
    <s v="ORI"/>
    <x v="0"/>
    <m/>
    <x v="0"/>
    <x v="0"/>
    <x v="0"/>
    <x v="0"/>
    <x v="0"/>
    <x v="0"/>
    <x v="0"/>
    <x v="0"/>
    <x v="0"/>
    <x v="0"/>
    <x v="0"/>
    <s v="Direcção de Obras"/>
    <x v="0"/>
    <x v="0"/>
    <x v="0"/>
    <x v="0"/>
    <x v="0"/>
    <x v="0"/>
    <x v="0"/>
    <s v="000000"/>
    <x v="0"/>
    <x v="0"/>
    <x v="3"/>
    <x v="0"/>
    <s v="Pagamento de salário referente a 09-2023"/>
  </r>
  <r>
    <x v="0"/>
    <n v="0"/>
    <n v="0"/>
    <n v="0"/>
    <n v="10525"/>
    <x v="5193"/>
    <x v="0"/>
    <x v="0"/>
    <x v="0"/>
    <s v="03.16.11"/>
    <x v="48"/>
    <x v="0"/>
    <x v="0"/>
    <s v="Direcção de Obras"/>
    <s v="03.16.11"/>
    <s v="Direcção de Obras"/>
    <s v="03.16.11"/>
    <x v="42"/>
    <x v="0"/>
    <x v="0"/>
    <x v="7"/>
    <x v="0"/>
    <x v="0"/>
    <x v="0"/>
    <x v="0"/>
    <x v="11"/>
    <s v="2023-09-22"/>
    <x v="2"/>
    <n v="10525"/>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24134"/>
    <x v="5193"/>
    <x v="0"/>
    <x v="0"/>
    <x v="0"/>
    <s v="03.16.11"/>
    <x v="48"/>
    <x v="0"/>
    <x v="0"/>
    <s v="Direcção de Obras"/>
    <s v="03.16.11"/>
    <s v="Direcção de Obras"/>
    <s v="03.16.11"/>
    <x v="54"/>
    <x v="0"/>
    <x v="0"/>
    <x v="0"/>
    <x v="0"/>
    <x v="0"/>
    <x v="0"/>
    <x v="0"/>
    <x v="11"/>
    <s v="2023-09-22"/>
    <x v="2"/>
    <n v="24134"/>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346"/>
    <x v="5193"/>
    <x v="0"/>
    <x v="0"/>
    <x v="0"/>
    <s v="03.16.11"/>
    <x v="48"/>
    <x v="0"/>
    <x v="0"/>
    <s v="Direcção de Obras"/>
    <s v="03.16.11"/>
    <s v="Direcção de Obras"/>
    <s v="03.16.11"/>
    <x v="52"/>
    <x v="0"/>
    <x v="0"/>
    <x v="0"/>
    <x v="0"/>
    <x v="0"/>
    <x v="0"/>
    <x v="0"/>
    <x v="11"/>
    <s v="2023-09-22"/>
    <x v="2"/>
    <n v="346"/>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26971"/>
    <x v="5193"/>
    <x v="0"/>
    <x v="0"/>
    <x v="0"/>
    <s v="03.16.11"/>
    <x v="48"/>
    <x v="0"/>
    <x v="0"/>
    <s v="Direcção de Obras"/>
    <s v="03.16.11"/>
    <s v="Direcção de Obras"/>
    <s v="03.16.11"/>
    <x v="51"/>
    <x v="0"/>
    <x v="0"/>
    <x v="0"/>
    <x v="0"/>
    <x v="0"/>
    <x v="0"/>
    <x v="0"/>
    <x v="11"/>
    <s v="2023-09-22"/>
    <x v="2"/>
    <n v="26971"/>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257116"/>
    <x v="5193"/>
    <x v="0"/>
    <x v="0"/>
    <x v="0"/>
    <s v="03.16.11"/>
    <x v="48"/>
    <x v="0"/>
    <x v="0"/>
    <s v="Direcção de Obras"/>
    <s v="03.16.11"/>
    <s v="Direcção de Obras"/>
    <s v="03.16.11"/>
    <x v="37"/>
    <x v="0"/>
    <x v="0"/>
    <x v="0"/>
    <x v="1"/>
    <x v="0"/>
    <x v="0"/>
    <x v="0"/>
    <x v="11"/>
    <s v="2023-09-22"/>
    <x v="2"/>
    <n v="257116"/>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283465"/>
    <x v="5193"/>
    <x v="0"/>
    <x v="0"/>
    <x v="0"/>
    <s v="03.16.11"/>
    <x v="48"/>
    <x v="0"/>
    <x v="0"/>
    <s v="Direcção de Obras"/>
    <s v="03.16.11"/>
    <s v="Direcção de Obras"/>
    <s v="03.16.11"/>
    <x v="49"/>
    <x v="0"/>
    <x v="0"/>
    <x v="0"/>
    <x v="1"/>
    <x v="0"/>
    <x v="0"/>
    <x v="0"/>
    <x v="11"/>
    <s v="2023-09-22"/>
    <x v="2"/>
    <n v="283465"/>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105211"/>
    <x v="5193"/>
    <x v="0"/>
    <x v="0"/>
    <x v="0"/>
    <s v="03.16.11"/>
    <x v="48"/>
    <x v="0"/>
    <x v="0"/>
    <s v="Direcção de Obras"/>
    <s v="03.16.11"/>
    <s v="Direcção de Obras"/>
    <s v="03.16.11"/>
    <x v="48"/>
    <x v="0"/>
    <x v="0"/>
    <x v="0"/>
    <x v="1"/>
    <x v="0"/>
    <x v="0"/>
    <x v="0"/>
    <x v="11"/>
    <s v="2023-09-22"/>
    <x v="2"/>
    <n v="105211"/>
    <x v="0"/>
    <m/>
    <x v="0"/>
    <m/>
    <x v="4"/>
    <n v="100474693"/>
    <x v="0"/>
    <x v="0"/>
    <s v="Direcção de Obras"/>
    <s v="ORI"/>
    <x v="0"/>
    <m/>
    <x v="0"/>
    <x v="0"/>
    <x v="0"/>
    <x v="0"/>
    <x v="0"/>
    <x v="0"/>
    <x v="0"/>
    <x v="0"/>
    <x v="0"/>
    <x v="0"/>
    <x v="0"/>
    <s v="Direcção de Obras"/>
    <x v="0"/>
    <x v="0"/>
    <x v="0"/>
    <x v="0"/>
    <x v="0"/>
    <x v="0"/>
    <x v="0"/>
    <s v="000000"/>
    <x v="0"/>
    <x v="0"/>
    <x v="0"/>
    <x v="0"/>
    <s v="Pagamento de salário referente a 09-2023"/>
  </r>
  <r>
    <x v="0"/>
    <n v="0"/>
    <n v="0"/>
    <n v="0"/>
    <n v="10834"/>
    <x v="5194"/>
    <x v="0"/>
    <x v="0"/>
    <x v="0"/>
    <s v="03.16.20"/>
    <x v="26"/>
    <x v="0"/>
    <x v="0"/>
    <s v="Dir. do Comércio, Indústria, Transporte Feiras e Pesca"/>
    <s v="03.16.20"/>
    <s v="Dir. do Comércio, Indústria, Transporte Feiras e Pesca"/>
    <s v="03.16.20"/>
    <x v="49"/>
    <x v="0"/>
    <x v="0"/>
    <x v="0"/>
    <x v="1"/>
    <x v="0"/>
    <x v="0"/>
    <x v="0"/>
    <x v="11"/>
    <s v="2023-09-22"/>
    <x v="2"/>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9-2023"/>
  </r>
  <r>
    <x v="0"/>
    <n v="0"/>
    <n v="0"/>
    <n v="0"/>
    <n v="8213"/>
    <x v="5194"/>
    <x v="0"/>
    <x v="0"/>
    <x v="0"/>
    <s v="03.16.20"/>
    <x v="26"/>
    <x v="0"/>
    <x v="0"/>
    <s v="Dir. do Comércio, Indústria, Transporte Feiras e Pesca"/>
    <s v="03.16.20"/>
    <s v="Dir. do Comércio, Indústria, Transporte Feiras e Pesca"/>
    <s v="03.16.20"/>
    <x v="49"/>
    <x v="0"/>
    <x v="0"/>
    <x v="0"/>
    <x v="1"/>
    <x v="0"/>
    <x v="0"/>
    <x v="0"/>
    <x v="11"/>
    <s v="2023-09-22"/>
    <x v="2"/>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9-2023"/>
  </r>
  <r>
    <x v="0"/>
    <n v="0"/>
    <n v="0"/>
    <n v="0"/>
    <n v="83615"/>
    <x v="5194"/>
    <x v="0"/>
    <x v="0"/>
    <x v="0"/>
    <s v="03.16.20"/>
    <x v="26"/>
    <x v="0"/>
    <x v="0"/>
    <s v="Dir. do Comércio, Indústria, Transporte Feiras e Pesca"/>
    <s v="03.16.20"/>
    <s v="Dir. do Comércio, Indústria, Transporte Feiras e Pesca"/>
    <s v="03.16.20"/>
    <x v="49"/>
    <x v="0"/>
    <x v="0"/>
    <x v="0"/>
    <x v="1"/>
    <x v="0"/>
    <x v="0"/>
    <x v="0"/>
    <x v="11"/>
    <s v="2023-09-22"/>
    <x v="2"/>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9-2023"/>
  </r>
  <r>
    <x v="0"/>
    <n v="0"/>
    <n v="0"/>
    <n v="0"/>
    <n v="211"/>
    <x v="5195"/>
    <x v="0"/>
    <x v="0"/>
    <x v="0"/>
    <s v="03.16.19"/>
    <x v="47"/>
    <x v="0"/>
    <x v="0"/>
    <s v="Direção de Inovação e Desporto"/>
    <s v="03.16.19"/>
    <s v="Direção de Inovação e Desporto"/>
    <s v="03.16.19"/>
    <x v="42"/>
    <x v="0"/>
    <x v="0"/>
    <x v="7"/>
    <x v="0"/>
    <x v="0"/>
    <x v="0"/>
    <x v="0"/>
    <x v="11"/>
    <s v="2023-09-22"/>
    <x v="2"/>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9-2023"/>
  </r>
  <r>
    <x v="0"/>
    <n v="0"/>
    <n v="0"/>
    <n v="0"/>
    <n v="4861"/>
    <x v="5195"/>
    <x v="0"/>
    <x v="0"/>
    <x v="0"/>
    <s v="03.16.19"/>
    <x v="47"/>
    <x v="0"/>
    <x v="0"/>
    <s v="Direção de Inovação e Desporto"/>
    <s v="03.16.19"/>
    <s v="Direção de Inovação e Desporto"/>
    <s v="03.16.19"/>
    <x v="37"/>
    <x v="0"/>
    <x v="0"/>
    <x v="0"/>
    <x v="1"/>
    <x v="0"/>
    <x v="0"/>
    <x v="0"/>
    <x v="11"/>
    <s v="2023-09-22"/>
    <x v="2"/>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9-2023"/>
  </r>
  <r>
    <x v="0"/>
    <n v="0"/>
    <n v="0"/>
    <n v="0"/>
    <n v="236"/>
    <x v="5195"/>
    <x v="0"/>
    <x v="0"/>
    <x v="0"/>
    <s v="03.16.19"/>
    <x v="47"/>
    <x v="0"/>
    <x v="0"/>
    <s v="Direção de Inovação e Desporto"/>
    <s v="03.16.19"/>
    <s v="Direção de Inovação e Desporto"/>
    <s v="03.16.19"/>
    <x v="42"/>
    <x v="0"/>
    <x v="0"/>
    <x v="7"/>
    <x v="0"/>
    <x v="0"/>
    <x v="0"/>
    <x v="0"/>
    <x v="11"/>
    <s v="2023-09-22"/>
    <x v="2"/>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9-2023"/>
  </r>
  <r>
    <x v="0"/>
    <n v="0"/>
    <n v="0"/>
    <n v="0"/>
    <n v="5437"/>
    <x v="5195"/>
    <x v="0"/>
    <x v="0"/>
    <x v="0"/>
    <s v="03.16.19"/>
    <x v="47"/>
    <x v="0"/>
    <x v="0"/>
    <s v="Direção de Inovação e Desporto"/>
    <s v="03.16.19"/>
    <s v="Direção de Inovação e Desporto"/>
    <s v="03.16.19"/>
    <x v="37"/>
    <x v="0"/>
    <x v="0"/>
    <x v="0"/>
    <x v="1"/>
    <x v="0"/>
    <x v="0"/>
    <x v="0"/>
    <x v="11"/>
    <s v="2023-09-22"/>
    <x v="2"/>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9-2023"/>
  </r>
  <r>
    <x v="0"/>
    <n v="0"/>
    <n v="0"/>
    <n v="0"/>
    <n v="4993"/>
    <x v="5195"/>
    <x v="0"/>
    <x v="0"/>
    <x v="0"/>
    <s v="03.16.19"/>
    <x v="47"/>
    <x v="0"/>
    <x v="0"/>
    <s v="Direção de Inovação e Desporto"/>
    <s v="03.16.19"/>
    <s v="Direção de Inovação e Desporto"/>
    <s v="03.16.19"/>
    <x v="42"/>
    <x v="0"/>
    <x v="0"/>
    <x v="7"/>
    <x v="0"/>
    <x v="0"/>
    <x v="0"/>
    <x v="0"/>
    <x v="11"/>
    <s v="2023-09-22"/>
    <x v="2"/>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9-2023"/>
  </r>
  <r>
    <x v="0"/>
    <n v="0"/>
    <n v="0"/>
    <n v="0"/>
    <n v="115011"/>
    <x v="5195"/>
    <x v="0"/>
    <x v="0"/>
    <x v="0"/>
    <s v="03.16.19"/>
    <x v="47"/>
    <x v="0"/>
    <x v="0"/>
    <s v="Direção de Inovação e Desporto"/>
    <s v="03.16.19"/>
    <s v="Direção de Inovação e Desporto"/>
    <s v="03.16.19"/>
    <x v="37"/>
    <x v="0"/>
    <x v="0"/>
    <x v="0"/>
    <x v="1"/>
    <x v="0"/>
    <x v="0"/>
    <x v="0"/>
    <x v="11"/>
    <s v="2023-09-22"/>
    <x v="2"/>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9-2023"/>
  </r>
  <r>
    <x v="0"/>
    <n v="0"/>
    <n v="0"/>
    <n v="0"/>
    <n v="79"/>
    <x v="5196"/>
    <x v="0"/>
    <x v="0"/>
    <x v="0"/>
    <s v="03.16.17"/>
    <x v="53"/>
    <x v="0"/>
    <x v="0"/>
    <s v="Direção Proteção Civil"/>
    <s v="03.16.17"/>
    <s v="Direção Proteção Civil"/>
    <s v="03.16.17"/>
    <x v="54"/>
    <x v="0"/>
    <x v="0"/>
    <x v="0"/>
    <x v="0"/>
    <x v="0"/>
    <x v="0"/>
    <x v="0"/>
    <x v="11"/>
    <s v="2023-09-22"/>
    <x v="2"/>
    <n v="79"/>
    <x v="0"/>
    <m/>
    <x v="0"/>
    <m/>
    <x v="2"/>
    <n v="100474696"/>
    <x v="0"/>
    <x v="2"/>
    <s v="Direção Proteção Civil"/>
    <s v="ORI"/>
    <x v="0"/>
    <m/>
    <x v="0"/>
    <x v="0"/>
    <x v="0"/>
    <x v="0"/>
    <x v="0"/>
    <x v="0"/>
    <x v="0"/>
    <x v="0"/>
    <x v="0"/>
    <x v="0"/>
    <x v="0"/>
    <s v="Direção Proteção Civil"/>
    <x v="0"/>
    <x v="0"/>
    <x v="0"/>
    <x v="0"/>
    <x v="0"/>
    <x v="0"/>
    <x v="0"/>
    <s v="000000"/>
    <x v="0"/>
    <x v="0"/>
    <x v="2"/>
    <x v="0"/>
    <s v="Pagamento de salário referente a 09-2023"/>
  </r>
  <r>
    <x v="0"/>
    <n v="0"/>
    <n v="0"/>
    <n v="0"/>
    <n v="303"/>
    <x v="5196"/>
    <x v="0"/>
    <x v="0"/>
    <x v="0"/>
    <s v="03.16.17"/>
    <x v="53"/>
    <x v="0"/>
    <x v="0"/>
    <s v="Direção Proteção Civil"/>
    <s v="03.16.17"/>
    <s v="Direção Proteção Civil"/>
    <s v="03.16.17"/>
    <x v="51"/>
    <x v="0"/>
    <x v="0"/>
    <x v="0"/>
    <x v="0"/>
    <x v="0"/>
    <x v="0"/>
    <x v="0"/>
    <x v="11"/>
    <s v="2023-09-22"/>
    <x v="2"/>
    <n v="303"/>
    <x v="0"/>
    <m/>
    <x v="0"/>
    <m/>
    <x v="2"/>
    <n v="100474696"/>
    <x v="0"/>
    <x v="2"/>
    <s v="Direção Proteção Civil"/>
    <s v="ORI"/>
    <x v="0"/>
    <m/>
    <x v="0"/>
    <x v="0"/>
    <x v="0"/>
    <x v="0"/>
    <x v="0"/>
    <x v="0"/>
    <x v="0"/>
    <x v="0"/>
    <x v="0"/>
    <x v="0"/>
    <x v="0"/>
    <s v="Direção Proteção Civil"/>
    <x v="0"/>
    <x v="0"/>
    <x v="0"/>
    <x v="0"/>
    <x v="0"/>
    <x v="0"/>
    <x v="0"/>
    <s v="000000"/>
    <x v="0"/>
    <x v="0"/>
    <x v="2"/>
    <x v="0"/>
    <s v="Pagamento de salário referente a 09-2023"/>
  </r>
  <r>
    <x v="0"/>
    <n v="0"/>
    <n v="0"/>
    <n v="0"/>
    <n v="831"/>
    <x v="5196"/>
    <x v="0"/>
    <x v="0"/>
    <x v="0"/>
    <s v="03.16.17"/>
    <x v="53"/>
    <x v="0"/>
    <x v="0"/>
    <s v="Direção Proteção Civil"/>
    <s v="03.16.17"/>
    <s v="Direção Proteção Civil"/>
    <s v="03.16.17"/>
    <x v="37"/>
    <x v="0"/>
    <x v="0"/>
    <x v="0"/>
    <x v="1"/>
    <x v="0"/>
    <x v="0"/>
    <x v="0"/>
    <x v="11"/>
    <s v="2023-09-22"/>
    <x v="2"/>
    <n v="831"/>
    <x v="0"/>
    <m/>
    <x v="0"/>
    <m/>
    <x v="2"/>
    <n v="100474696"/>
    <x v="0"/>
    <x v="2"/>
    <s v="Direção Proteção Civil"/>
    <s v="ORI"/>
    <x v="0"/>
    <m/>
    <x v="0"/>
    <x v="0"/>
    <x v="0"/>
    <x v="0"/>
    <x v="0"/>
    <x v="0"/>
    <x v="0"/>
    <x v="0"/>
    <x v="0"/>
    <x v="0"/>
    <x v="0"/>
    <s v="Direção Proteção Civil"/>
    <x v="0"/>
    <x v="0"/>
    <x v="0"/>
    <x v="0"/>
    <x v="0"/>
    <x v="0"/>
    <x v="0"/>
    <s v="000000"/>
    <x v="0"/>
    <x v="0"/>
    <x v="2"/>
    <x v="0"/>
    <s v="Pagamento de salário referente a 09-2023"/>
  </r>
  <r>
    <x v="0"/>
    <n v="0"/>
    <n v="0"/>
    <n v="0"/>
    <n v="35"/>
    <x v="5196"/>
    <x v="0"/>
    <x v="0"/>
    <x v="0"/>
    <s v="03.16.17"/>
    <x v="53"/>
    <x v="0"/>
    <x v="0"/>
    <s v="Direção Proteção Civil"/>
    <s v="03.16.17"/>
    <s v="Direção Proteção Civil"/>
    <s v="03.16.17"/>
    <x v="54"/>
    <x v="0"/>
    <x v="0"/>
    <x v="0"/>
    <x v="0"/>
    <x v="0"/>
    <x v="0"/>
    <x v="0"/>
    <x v="11"/>
    <s v="2023-09-22"/>
    <x v="2"/>
    <n v="35"/>
    <x v="0"/>
    <m/>
    <x v="0"/>
    <m/>
    <x v="82"/>
    <n v="100478986"/>
    <x v="0"/>
    <x v="7"/>
    <s v="Direção Proteção Civil"/>
    <s v="ORI"/>
    <x v="0"/>
    <m/>
    <x v="0"/>
    <x v="0"/>
    <x v="0"/>
    <x v="0"/>
    <x v="0"/>
    <x v="0"/>
    <x v="0"/>
    <x v="0"/>
    <x v="0"/>
    <x v="0"/>
    <x v="0"/>
    <s v="Direção Proteção Civil"/>
    <x v="0"/>
    <x v="0"/>
    <x v="0"/>
    <x v="0"/>
    <x v="0"/>
    <x v="0"/>
    <x v="0"/>
    <s v="000000"/>
    <x v="0"/>
    <x v="0"/>
    <x v="7"/>
    <x v="0"/>
    <s v="Pagamento de salário referente a 09-2023"/>
  </r>
  <r>
    <x v="0"/>
    <n v="0"/>
    <n v="0"/>
    <n v="0"/>
    <n v="135"/>
    <x v="5196"/>
    <x v="0"/>
    <x v="0"/>
    <x v="0"/>
    <s v="03.16.17"/>
    <x v="53"/>
    <x v="0"/>
    <x v="0"/>
    <s v="Direção Proteção Civil"/>
    <s v="03.16.17"/>
    <s v="Direção Proteção Civil"/>
    <s v="03.16.17"/>
    <x v="51"/>
    <x v="0"/>
    <x v="0"/>
    <x v="0"/>
    <x v="0"/>
    <x v="0"/>
    <x v="0"/>
    <x v="0"/>
    <x v="11"/>
    <s v="2023-09-22"/>
    <x v="2"/>
    <n v="135"/>
    <x v="0"/>
    <m/>
    <x v="0"/>
    <m/>
    <x v="82"/>
    <n v="100478986"/>
    <x v="0"/>
    <x v="7"/>
    <s v="Direção Proteção Civil"/>
    <s v="ORI"/>
    <x v="0"/>
    <m/>
    <x v="0"/>
    <x v="0"/>
    <x v="0"/>
    <x v="0"/>
    <x v="0"/>
    <x v="0"/>
    <x v="0"/>
    <x v="0"/>
    <x v="0"/>
    <x v="0"/>
    <x v="0"/>
    <s v="Direção Proteção Civil"/>
    <x v="0"/>
    <x v="0"/>
    <x v="0"/>
    <x v="0"/>
    <x v="0"/>
    <x v="0"/>
    <x v="0"/>
    <s v="000000"/>
    <x v="0"/>
    <x v="0"/>
    <x v="7"/>
    <x v="0"/>
    <s v="Pagamento de salário referente a 09-2023"/>
  </r>
  <r>
    <x v="0"/>
    <n v="0"/>
    <n v="0"/>
    <n v="0"/>
    <n v="372"/>
    <x v="5196"/>
    <x v="0"/>
    <x v="0"/>
    <x v="0"/>
    <s v="03.16.17"/>
    <x v="53"/>
    <x v="0"/>
    <x v="0"/>
    <s v="Direção Proteção Civil"/>
    <s v="03.16.17"/>
    <s v="Direção Proteção Civil"/>
    <s v="03.16.17"/>
    <x v="37"/>
    <x v="0"/>
    <x v="0"/>
    <x v="0"/>
    <x v="1"/>
    <x v="0"/>
    <x v="0"/>
    <x v="0"/>
    <x v="11"/>
    <s v="2023-09-22"/>
    <x v="2"/>
    <n v="372"/>
    <x v="0"/>
    <m/>
    <x v="0"/>
    <m/>
    <x v="82"/>
    <n v="100478986"/>
    <x v="0"/>
    <x v="7"/>
    <s v="Direção Proteção Civil"/>
    <s v="ORI"/>
    <x v="0"/>
    <m/>
    <x v="0"/>
    <x v="0"/>
    <x v="0"/>
    <x v="0"/>
    <x v="0"/>
    <x v="0"/>
    <x v="0"/>
    <x v="0"/>
    <x v="0"/>
    <x v="0"/>
    <x v="0"/>
    <s v="Direção Proteção Civil"/>
    <x v="0"/>
    <x v="0"/>
    <x v="0"/>
    <x v="0"/>
    <x v="0"/>
    <x v="0"/>
    <x v="0"/>
    <s v="000000"/>
    <x v="0"/>
    <x v="0"/>
    <x v="7"/>
    <x v="0"/>
    <s v="Pagamento de salário referente a 09-2023"/>
  </r>
  <r>
    <x v="0"/>
    <n v="0"/>
    <n v="0"/>
    <n v="0"/>
    <n v="49"/>
    <x v="5196"/>
    <x v="0"/>
    <x v="0"/>
    <x v="0"/>
    <s v="03.16.17"/>
    <x v="53"/>
    <x v="0"/>
    <x v="0"/>
    <s v="Direção Proteção Civil"/>
    <s v="03.16.17"/>
    <s v="Direção Proteção Civil"/>
    <s v="03.16.17"/>
    <x v="54"/>
    <x v="0"/>
    <x v="0"/>
    <x v="0"/>
    <x v="0"/>
    <x v="0"/>
    <x v="0"/>
    <x v="0"/>
    <x v="11"/>
    <s v="2023-09-22"/>
    <x v="2"/>
    <n v="49"/>
    <x v="0"/>
    <m/>
    <x v="0"/>
    <m/>
    <x v="51"/>
    <n v="100478987"/>
    <x v="0"/>
    <x v="5"/>
    <s v="Direção Proteção Civil"/>
    <s v="ORI"/>
    <x v="0"/>
    <m/>
    <x v="0"/>
    <x v="0"/>
    <x v="0"/>
    <x v="0"/>
    <x v="0"/>
    <x v="0"/>
    <x v="0"/>
    <x v="0"/>
    <x v="0"/>
    <x v="0"/>
    <x v="0"/>
    <s v="Direção Proteção Civil"/>
    <x v="0"/>
    <x v="0"/>
    <x v="0"/>
    <x v="0"/>
    <x v="0"/>
    <x v="0"/>
    <x v="0"/>
    <s v="000000"/>
    <x v="0"/>
    <x v="0"/>
    <x v="5"/>
    <x v="0"/>
    <s v="Pagamento de salário referente a 09-2023"/>
  </r>
  <r>
    <x v="0"/>
    <n v="0"/>
    <n v="0"/>
    <n v="0"/>
    <n v="189"/>
    <x v="5196"/>
    <x v="0"/>
    <x v="0"/>
    <x v="0"/>
    <s v="03.16.17"/>
    <x v="53"/>
    <x v="0"/>
    <x v="0"/>
    <s v="Direção Proteção Civil"/>
    <s v="03.16.17"/>
    <s v="Direção Proteção Civil"/>
    <s v="03.16.17"/>
    <x v="51"/>
    <x v="0"/>
    <x v="0"/>
    <x v="0"/>
    <x v="0"/>
    <x v="0"/>
    <x v="0"/>
    <x v="0"/>
    <x v="11"/>
    <s v="2023-09-22"/>
    <x v="2"/>
    <n v="189"/>
    <x v="0"/>
    <m/>
    <x v="0"/>
    <m/>
    <x v="51"/>
    <n v="100478987"/>
    <x v="0"/>
    <x v="5"/>
    <s v="Direção Proteção Civil"/>
    <s v="ORI"/>
    <x v="0"/>
    <m/>
    <x v="0"/>
    <x v="0"/>
    <x v="0"/>
    <x v="0"/>
    <x v="0"/>
    <x v="0"/>
    <x v="0"/>
    <x v="0"/>
    <x v="0"/>
    <x v="0"/>
    <x v="0"/>
    <s v="Direção Proteção Civil"/>
    <x v="0"/>
    <x v="0"/>
    <x v="0"/>
    <x v="0"/>
    <x v="0"/>
    <x v="0"/>
    <x v="0"/>
    <s v="000000"/>
    <x v="0"/>
    <x v="0"/>
    <x v="5"/>
    <x v="0"/>
    <s v="Pagamento de salário referente a 09-2023"/>
  </r>
  <r>
    <x v="0"/>
    <n v="0"/>
    <n v="0"/>
    <n v="0"/>
    <n v="520"/>
    <x v="5196"/>
    <x v="0"/>
    <x v="0"/>
    <x v="0"/>
    <s v="03.16.17"/>
    <x v="53"/>
    <x v="0"/>
    <x v="0"/>
    <s v="Direção Proteção Civil"/>
    <s v="03.16.17"/>
    <s v="Direção Proteção Civil"/>
    <s v="03.16.17"/>
    <x v="37"/>
    <x v="0"/>
    <x v="0"/>
    <x v="0"/>
    <x v="1"/>
    <x v="0"/>
    <x v="0"/>
    <x v="0"/>
    <x v="11"/>
    <s v="2023-09-22"/>
    <x v="2"/>
    <n v="520"/>
    <x v="0"/>
    <m/>
    <x v="0"/>
    <m/>
    <x v="51"/>
    <n v="100478987"/>
    <x v="0"/>
    <x v="5"/>
    <s v="Direção Proteção Civil"/>
    <s v="ORI"/>
    <x v="0"/>
    <m/>
    <x v="0"/>
    <x v="0"/>
    <x v="0"/>
    <x v="0"/>
    <x v="0"/>
    <x v="0"/>
    <x v="0"/>
    <x v="0"/>
    <x v="0"/>
    <x v="0"/>
    <x v="0"/>
    <s v="Direção Proteção Civil"/>
    <x v="0"/>
    <x v="0"/>
    <x v="0"/>
    <x v="0"/>
    <x v="0"/>
    <x v="0"/>
    <x v="0"/>
    <s v="000000"/>
    <x v="0"/>
    <x v="0"/>
    <x v="5"/>
    <x v="0"/>
    <s v="Pagamento de salário referente a 09-2023"/>
  </r>
  <r>
    <x v="0"/>
    <n v="0"/>
    <n v="0"/>
    <n v="0"/>
    <n v="395"/>
    <x v="5196"/>
    <x v="0"/>
    <x v="0"/>
    <x v="0"/>
    <s v="03.16.17"/>
    <x v="53"/>
    <x v="0"/>
    <x v="0"/>
    <s v="Direção Proteção Civil"/>
    <s v="03.16.17"/>
    <s v="Direção Proteção Civil"/>
    <s v="03.16.17"/>
    <x v="54"/>
    <x v="0"/>
    <x v="0"/>
    <x v="0"/>
    <x v="0"/>
    <x v="0"/>
    <x v="0"/>
    <x v="0"/>
    <x v="11"/>
    <s v="2023-09-22"/>
    <x v="2"/>
    <n v="395"/>
    <x v="0"/>
    <m/>
    <x v="0"/>
    <m/>
    <x v="6"/>
    <n v="100474706"/>
    <x v="0"/>
    <x v="3"/>
    <s v="Direção Proteção Civil"/>
    <s v="ORI"/>
    <x v="0"/>
    <m/>
    <x v="0"/>
    <x v="0"/>
    <x v="0"/>
    <x v="0"/>
    <x v="0"/>
    <x v="0"/>
    <x v="0"/>
    <x v="0"/>
    <x v="0"/>
    <x v="0"/>
    <x v="0"/>
    <s v="Direção Proteção Civil"/>
    <x v="0"/>
    <x v="0"/>
    <x v="0"/>
    <x v="0"/>
    <x v="0"/>
    <x v="0"/>
    <x v="0"/>
    <s v="000000"/>
    <x v="0"/>
    <x v="0"/>
    <x v="3"/>
    <x v="0"/>
    <s v="Pagamento de salário referente a 09-2023"/>
  </r>
  <r>
    <x v="0"/>
    <n v="0"/>
    <n v="0"/>
    <n v="0"/>
    <n v="1517"/>
    <x v="5196"/>
    <x v="0"/>
    <x v="0"/>
    <x v="0"/>
    <s v="03.16.17"/>
    <x v="53"/>
    <x v="0"/>
    <x v="0"/>
    <s v="Direção Proteção Civil"/>
    <s v="03.16.17"/>
    <s v="Direção Proteção Civil"/>
    <s v="03.16.17"/>
    <x v="51"/>
    <x v="0"/>
    <x v="0"/>
    <x v="0"/>
    <x v="0"/>
    <x v="0"/>
    <x v="0"/>
    <x v="0"/>
    <x v="11"/>
    <s v="2023-09-22"/>
    <x v="2"/>
    <n v="1517"/>
    <x v="0"/>
    <m/>
    <x v="0"/>
    <m/>
    <x v="6"/>
    <n v="100474706"/>
    <x v="0"/>
    <x v="3"/>
    <s v="Direção Proteção Civil"/>
    <s v="ORI"/>
    <x v="0"/>
    <m/>
    <x v="0"/>
    <x v="0"/>
    <x v="0"/>
    <x v="0"/>
    <x v="0"/>
    <x v="0"/>
    <x v="0"/>
    <x v="0"/>
    <x v="0"/>
    <x v="0"/>
    <x v="0"/>
    <s v="Direção Proteção Civil"/>
    <x v="0"/>
    <x v="0"/>
    <x v="0"/>
    <x v="0"/>
    <x v="0"/>
    <x v="0"/>
    <x v="0"/>
    <s v="000000"/>
    <x v="0"/>
    <x v="0"/>
    <x v="3"/>
    <x v="0"/>
    <s v="Pagamento de salário referente a 09-2023"/>
  </r>
  <r>
    <x v="0"/>
    <n v="0"/>
    <n v="0"/>
    <n v="0"/>
    <n v="4155"/>
    <x v="5196"/>
    <x v="0"/>
    <x v="0"/>
    <x v="0"/>
    <s v="03.16.17"/>
    <x v="53"/>
    <x v="0"/>
    <x v="0"/>
    <s v="Direção Proteção Civil"/>
    <s v="03.16.17"/>
    <s v="Direção Proteção Civil"/>
    <s v="03.16.17"/>
    <x v="37"/>
    <x v="0"/>
    <x v="0"/>
    <x v="0"/>
    <x v="1"/>
    <x v="0"/>
    <x v="0"/>
    <x v="0"/>
    <x v="11"/>
    <s v="2023-09-22"/>
    <x v="2"/>
    <n v="4155"/>
    <x v="0"/>
    <m/>
    <x v="0"/>
    <m/>
    <x v="6"/>
    <n v="100474706"/>
    <x v="0"/>
    <x v="3"/>
    <s v="Direção Proteção Civil"/>
    <s v="ORI"/>
    <x v="0"/>
    <m/>
    <x v="0"/>
    <x v="0"/>
    <x v="0"/>
    <x v="0"/>
    <x v="0"/>
    <x v="0"/>
    <x v="0"/>
    <x v="0"/>
    <x v="0"/>
    <x v="0"/>
    <x v="0"/>
    <s v="Direção Proteção Civil"/>
    <x v="0"/>
    <x v="0"/>
    <x v="0"/>
    <x v="0"/>
    <x v="0"/>
    <x v="0"/>
    <x v="0"/>
    <s v="000000"/>
    <x v="0"/>
    <x v="0"/>
    <x v="3"/>
    <x v="0"/>
    <s v="Pagamento de salário referente a 09-2023"/>
  </r>
  <r>
    <x v="0"/>
    <n v="0"/>
    <n v="0"/>
    <n v="0"/>
    <n v="6658"/>
    <x v="5196"/>
    <x v="0"/>
    <x v="0"/>
    <x v="0"/>
    <s v="03.16.17"/>
    <x v="53"/>
    <x v="0"/>
    <x v="0"/>
    <s v="Direção Proteção Civil"/>
    <s v="03.16.17"/>
    <s v="Direção Proteção Civil"/>
    <s v="03.16.17"/>
    <x v="54"/>
    <x v="0"/>
    <x v="0"/>
    <x v="0"/>
    <x v="0"/>
    <x v="0"/>
    <x v="0"/>
    <x v="0"/>
    <x v="11"/>
    <s v="2023-09-22"/>
    <x v="2"/>
    <n v="6658"/>
    <x v="0"/>
    <m/>
    <x v="0"/>
    <m/>
    <x v="4"/>
    <n v="100474693"/>
    <x v="0"/>
    <x v="0"/>
    <s v="Direção Proteção Civil"/>
    <s v="ORI"/>
    <x v="0"/>
    <m/>
    <x v="0"/>
    <x v="0"/>
    <x v="0"/>
    <x v="0"/>
    <x v="0"/>
    <x v="0"/>
    <x v="0"/>
    <x v="0"/>
    <x v="0"/>
    <x v="0"/>
    <x v="0"/>
    <s v="Direção Proteção Civil"/>
    <x v="0"/>
    <x v="0"/>
    <x v="0"/>
    <x v="0"/>
    <x v="0"/>
    <x v="0"/>
    <x v="0"/>
    <s v="000000"/>
    <x v="0"/>
    <x v="0"/>
    <x v="0"/>
    <x v="0"/>
    <s v="Pagamento de salário referente a 09-2023"/>
  </r>
  <r>
    <x v="0"/>
    <n v="0"/>
    <n v="0"/>
    <n v="0"/>
    <n v="25546"/>
    <x v="5196"/>
    <x v="0"/>
    <x v="0"/>
    <x v="0"/>
    <s v="03.16.17"/>
    <x v="53"/>
    <x v="0"/>
    <x v="0"/>
    <s v="Direção Proteção Civil"/>
    <s v="03.16.17"/>
    <s v="Direção Proteção Civil"/>
    <s v="03.16.17"/>
    <x v="51"/>
    <x v="0"/>
    <x v="0"/>
    <x v="0"/>
    <x v="0"/>
    <x v="0"/>
    <x v="0"/>
    <x v="0"/>
    <x v="11"/>
    <s v="2023-09-22"/>
    <x v="2"/>
    <n v="25546"/>
    <x v="0"/>
    <m/>
    <x v="0"/>
    <m/>
    <x v="4"/>
    <n v="100474693"/>
    <x v="0"/>
    <x v="0"/>
    <s v="Direção Proteção Civil"/>
    <s v="ORI"/>
    <x v="0"/>
    <m/>
    <x v="0"/>
    <x v="0"/>
    <x v="0"/>
    <x v="0"/>
    <x v="0"/>
    <x v="0"/>
    <x v="0"/>
    <x v="0"/>
    <x v="0"/>
    <x v="0"/>
    <x v="0"/>
    <s v="Direção Proteção Civil"/>
    <x v="0"/>
    <x v="0"/>
    <x v="0"/>
    <x v="0"/>
    <x v="0"/>
    <x v="0"/>
    <x v="0"/>
    <s v="000000"/>
    <x v="0"/>
    <x v="0"/>
    <x v="0"/>
    <x v="0"/>
    <s v="Pagamento de salário referente a 09-2023"/>
  </r>
  <r>
    <x v="0"/>
    <n v="0"/>
    <n v="0"/>
    <n v="0"/>
    <n v="69954"/>
    <x v="5196"/>
    <x v="0"/>
    <x v="0"/>
    <x v="0"/>
    <s v="03.16.17"/>
    <x v="53"/>
    <x v="0"/>
    <x v="0"/>
    <s v="Direção Proteção Civil"/>
    <s v="03.16.17"/>
    <s v="Direção Proteção Civil"/>
    <s v="03.16.17"/>
    <x v="37"/>
    <x v="0"/>
    <x v="0"/>
    <x v="0"/>
    <x v="1"/>
    <x v="0"/>
    <x v="0"/>
    <x v="0"/>
    <x v="11"/>
    <s v="2023-09-22"/>
    <x v="2"/>
    <n v="69954"/>
    <x v="0"/>
    <m/>
    <x v="0"/>
    <m/>
    <x v="4"/>
    <n v="100474693"/>
    <x v="0"/>
    <x v="0"/>
    <s v="Direção Proteção Civil"/>
    <s v="ORI"/>
    <x v="0"/>
    <m/>
    <x v="0"/>
    <x v="0"/>
    <x v="0"/>
    <x v="0"/>
    <x v="0"/>
    <x v="0"/>
    <x v="0"/>
    <x v="0"/>
    <x v="0"/>
    <x v="0"/>
    <x v="0"/>
    <s v="Direção Proteção Civil"/>
    <x v="0"/>
    <x v="0"/>
    <x v="0"/>
    <x v="0"/>
    <x v="0"/>
    <x v="0"/>
    <x v="0"/>
    <s v="000000"/>
    <x v="0"/>
    <x v="0"/>
    <x v="0"/>
    <x v="0"/>
    <s v="Pagamento de salário referente a 09-2023"/>
  </r>
  <r>
    <x v="0"/>
    <n v="0"/>
    <n v="0"/>
    <n v="0"/>
    <n v="226"/>
    <x v="5197"/>
    <x v="0"/>
    <x v="0"/>
    <x v="0"/>
    <s v="03.16.16"/>
    <x v="22"/>
    <x v="0"/>
    <x v="0"/>
    <s v="Direção Ambiente e Saneamento "/>
    <s v="03.16.16"/>
    <s v="Direção Ambiente e Saneamento "/>
    <s v="03.16.16"/>
    <x v="54"/>
    <x v="0"/>
    <x v="0"/>
    <x v="0"/>
    <x v="0"/>
    <x v="0"/>
    <x v="0"/>
    <x v="0"/>
    <x v="11"/>
    <s v="2023-09-22"/>
    <x v="2"/>
    <n v="226"/>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9-2023"/>
  </r>
  <r>
    <x v="0"/>
    <n v="0"/>
    <n v="0"/>
    <n v="0"/>
    <n v="799"/>
    <x v="5197"/>
    <x v="0"/>
    <x v="0"/>
    <x v="0"/>
    <s v="03.16.16"/>
    <x v="22"/>
    <x v="0"/>
    <x v="0"/>
    <s v="Direção Ambiente e Saneamento "/>
    <s v="03.16.16"/>
    <s v="Direção Ambiente e Saneamento "/>
    <s v="03.16.16"/>
    <x v="51"/>
    <x v="0"/>
    <x v="0"/>
    <x v="0"/>
    <x v="0"/>
    <x v="0"/>
    <x v="0"/>
    <x v="0"/>
    <x v="11"/>
    <s v="2023-09-22"/>
    <x v="2"/>
    <n v="79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9-2023"/>
  </r>
  <r>
    <x v="0"/>
    <n v="0"/>
    <n v="0"/>
    <n v="0"/>
    <n v="18"/>
    <x v="5197"/>
    <x v="0"/>
    <x v="0"/>
    <x v="0"/>
    <s v="03.16.16"/>
    <x v="22"/>
    <x v="0"/>
    <x v="0"/>
    <s v="Direção Ambiente e Saneamento "/>
    <s v="03.16.16"/>
    <s v="Direção Ambiente e Saneamento "/>
    <s v="03.16.16"/>
    <x v="52"/>
    <x v="0"/>
    <x v="0"/>
    <x v="0"/>
    <x v="0"/>
    <x v="0"/>
    <x v="0"/>
    <x v="0"/>
    <x v="11"/>
    <s v="2023-09-22"/>
    <x v="2"/>
    <n v="18"/>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9-2023"/>
  </r>
  <r>
    <x v="0"/>
    <n v="0"/>
    <n v="0"/>
    <n v="0"/>
    <n v="8996"/>
    <x v="5197"/>
    <x v="0"/>
    <x v="0"/>
    <x v="0"/>
    <s v="03.16.16"/>
    <x v="22"/>
    <x v="0"/>
    <x v="0"/>
    <s v="Direção Ambiente e Saneamento "/>
    <s v="03.16.16"/>
    <s v="Direção Ambiente e Saneamento "/>
    <s v="03.16.16"/>
    <x v="37"/>
    <x v="0"/>
    <x v="0"/>
    <x v="0"/>
    <x v="1"/>
    <x v="0"/>
    <x v="0"/>
    <x v="0"/>
    <x v="11"/>
    <s v="2023-09-22"/>
    <x v="2"/>
    <n v="8996"/>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9-2023"/>
  </r>
  <r>
    <x v="0"/>
    <n v="0"/>
    <n v="0"/>
    <n v="0"/>
    <n v="180"/>
    <x v="5197"/>
    <x v="0"/>
    <x v="0"/>
    <x v="0"/>
    <s v="03.16.16"/>
    <x v="22"/>
    <x v="0"/>
    <x v="0"/>
    <s v="Direção Ambiente e Saneamento "/>
    <s v="03.16.16"/>
    <s v="Direção Ambiente e Saneamento "/>
    <s v="03.16.16"/>
    <x v="54"/>
    <x v="0"/>
    <x v="0"/>
    <x v="0"/>
    <x v="0"/>
    <x v="0"/>
    <x v="0"/>
    <x v="0"/>
    <x v="11"/>
    <s v="2023-09-22"/>
    <x v="2"/>
    <n v="180"/>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9-2023"/>
  </r>
  <r>
    <x v="0"/>
    <n v="0"/>
    <n v="0"/>
    <n v="0"/>
    <n v="636"/>
    <x v="5197"/>
    <x v="0"/>
    <x v="0"/>
    <x v="0"/>
    <s v="03.16.16"/>
    <x v="22"/>
    <x v="0"/>
    <x v="0"/>
    <s v="Direção Ambiente e Saneamento "/>
    <s v="03.16.16"/>
    <s v="Direção Ambiente e Saneamento "/>
    <s v="03.16.16"/>
    <x v="51"/>
    <x v="0"/>
    <x v="0"/>
    <x v="0"/>
    <x v="0"/>
    <x v="0"/>
    <x v="0"/>
    <x v="0"/>
    <x v="11"/>
    <s v="2023-09-22"/>
    <x v="2"/>
    <n v="63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9-2023"/>
  </r>
  <r>
    <x v="0"/>
    <n v="0"/>
    <n v="0"/>
    <n v="0"/>
    <n v="14"/>
    <x v="5197"/>
    <x v="0"/>
    <x v="0"/>
    <x v="0"/>
    <s v="03.16.16"/>
    <x v="22"/>
    <x v="0"/>
    <x v="0"/>
    <s v="Direção Ambiente e Saneamento "/>
    <s v="03.16.16"/>
    <s v="Direção Ambiente e Saneamento "/>
    <s v="03.16.16"/>
    <x v="52"/>
    <x v="0"/>
    <x v="0"/>
    <x v="0"/>
    <x v="0"/>
    <x v="0"/>
    <x v="0"/>
    <x v="0"/>
    <x v="11"/>
    <s v="2023-09-22"/>
    <x v="2"/>
    <n v="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9-2023"/>
  </r>
  <r>
    <x v="0"/>
    <n v="0"/>
    <n v="0"/>
    <n v="0"/>
    <n v="7164"/>
    <x v="5197"/>
    <x v="0"/>
    <x v="0"/>
    <x v="0"/>
    <s v="03.16.16"/>
    <x v="22"/>
    <x v="0"/>
    <x v="0"/>
    <s v="Direção Ambiente e Saneamento "/>
    <s v="03.16.16"/>
    <s v="Direção Ambiente e Saneamento "/>
    <s v="03.16.16"/>
    <x v="37"/>
    <x v="0"/>
    <x v="0"/>
    <x v="0"/>
    <x v="1"/>
    <x v="0"/>
    <x v="0"/>
    <x v="0"/>
    <x v="11"/>
    <s v="2023-09-22"/>
    <x v="2"/>
    <n v="716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9-2023"/>
  </r>
  <r>
    <x v="0"/>
    <n v="0"/>
    <n v="0"/>
    <n v="0"/>
    <n v="53"/>
    <x v="5197"/>
    <x v="0"/>
    <x v="0"/>
    <x v="0"/>
    <s v="03.16.16"/>
    <x v="22"/>
    <x v="0"/>
    <x v="0"/>
    <s v="Direção Ambiente e Saneamento "/>
    <s v="03.16.16"/>
    <s v="Direção Ambiente e Saneamento "/>
    <s v="03.16.16"/>
    <x v="54"/>
    <x v="0"/>
    <x v="0"/>
    <x v="0"/>
    <x v="0"/>
    <x v="0"/>
    <x v="0"/>
    <x v="0"/>
    <x v="11"/>
    <s v="2023-09-22"/>
    <x v="2"/>
    <n v="53"/>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9-2023"/>
  </r>
  <r>
    <x v="0"/>
    <n v="0"/>
    <n v="0"/>
    <n v="0"/>
    <n v="189"/>
    <x v="5197"/>
    <x v="0"/>
    <x v="0"/>
    <x v="0"/>
    <s v="03.16.16"/>
    <x v="22"/>
    <x v="0"/>
    <x v="0"/>
    <s v="Direção Ambiente e Saneamento "/>
    <s v="03.16.16"/>
    <s v="Direção Ambiente e Saneamento "/>
    <s v="03.16.16"/>
    <x v="51"/>
    <x v="0"/>
    <x v="0"/>
    <x v="0"/>
    <x v="0"/>
    <x v="0"/>
    <x v="0"/>
    <x v="0"/>
    <x v="11"/>
    <s v="2023-09-22"/>
    <x v="2"/>
    <n v="18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9-2023"/>
  </r>
  <r>
    <x v="0"/>
    <n v="0"/>
    <n v="0"/>
    <n v="0"/>
    <n v="4"/>
    <x v="5197"/>
    <x v="0"/>
    <x v="0"/>
    <x v="0"/>
    <s v="03.16.16"/>
    <x v="22"/>
    <x v="0"/>
    <x v="0"/>
    <s v="Direção Ambiente e Saneamento "/>
    <s v="03.16.16"/>
    <s v="Direção Ambiente e Saneamento "/>
    <s v="03.16.16"/>
    <x v="52"/>
    <x v="0"/>
    <x v="0"/>
    <x v="0"/>
    <x v="0"/>
    <x v="0"/>
    <x v="0"/>
    <x v="0"/>
    <x v="11"/>
    <s v="2023-09-22"/>
    <x v="2"/>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9-2023"/>
  </r>
  <r>
    <x v="0"/>
    <n v="0"/>
    <n v="0"/>
    <n v="0"/>
    <n v="2134"/>
    <x v="5197"/>
    <x v="0"/>
    <x v="0"/>
    <x v="0"/>
    <s v="03.16.16"/>
    <x v="22"/>
    <x v="0"/>
    <x v="0"/>
    <s v="Direção Ambiente e Saneamento "/>
    <s v="03.16.16"/>
    <s v="Direção Ambiente e Saneamento "/>
    <s v="03.16.16"/>
    <x v="37"/>
    <x v="0"/>
    <x v="0"/>
    <x v="0"/>
    <x v="1"/>
    <x v="0"/>
    <x v="0"/>
    <x v="0"/>
    <x v="11"/>
    <s v="2023-09-22"/>
    <x v="2"/>
    <n v="213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9-2023"/>
  </r>
  <r>
    <x v="0"/>
    <n v="0"/>
    <n v="0"/>
    <n v="0"/>
    <n v="4"/>
    <x v="5197"/>
    <x v="0"/>
    <x v="0"/>
    <x v="0"/>
    <s v="03.16.16"/>
    <x v="22"/>
    <x v="0"/>
    <x v="0"/>
    <s v="Direção Ambiente e Saneamento "/>
    <s v="03.16.16"/>
    <s v="Direção Ambiente e Saneamento "/>
    <s v="03.16.16"/>
    <x v="54"/>
    <x v="0"/>
    <x v="0"/>
    <x v="0"/>
    <x v="0"/>
    <x v="0"/>
    <x v="0"/>
    <x v="0"/>
    <x v="11"/>
    <s v="2023-09-22"/>
    <x v="2"/>
    <n v="4"/>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9-2023"/>
  </r>
  <r>
    <x v="0"/>
    <n v="0"/>
    <n v="0"/>
    <n v="0"/>
    <n v="15"/>
    <x v="5197"/>
    <x v="0"/>
    <x v="0"/>
    <x v="0"/>
    <s v="03.16.16"/>
    <x v="22"/>
    <x v="0"/>
    <x v="0"/>
    <s v="Direção Ambiente e Saneamento "/>
    <s v="03.16.16"/>
    <s v="Direção Ambiente e Saneamento "/>
    <s v="03.16.16"/>
    <x v="51"/>
    <x v="0"/>
    <x v="0"/>
    <x v="0"/>
    <x v="0"/>
    <x v="0"/>
    <x v="0"/>
    <x v="0"/>
    <x v="11"/>
    <s v="2023-09-22"/>
    <x v="2"/>
    <n v="15"/>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9-2023"/>
  </r>
  <r>
    <x v="0"/>
    <n v="0"/>
    <n v="0"/>
    <n v="0"/>
    <n v="0"/>
    <x v="5197"/>
    <x v="0"/>
    <x v="0"/>
    <x v="0"/>
    <s v="03.16.16"/>
    <x v="22"/>
    <x v="0"/>
    <x v="0"/>
    <s v="Direção Ambiente e Saneamento "/>
    <s v="03.16.16"/>
    <s v="Direção Ambiente e Saneamento "/>
    <s v="03.16.16"/>
    <x v="52"/>
    <x v="0"/>
    <x v="0"/>
    <x v="0"/>
    <x v="0"/>
    <x v="0"/>
    <x v="0"/>
    <x v="0"/>
    <x v="11"/>
    <s v="2023-09-22"/>
    <x v="2"/>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9-2023"/>
  </r>
  <r>
    <x v="0"/>
    <n v="0"/>
    <n v="0"/>
    <n v="0"/>
    <n v="177"/>
    <x v="5197"/>
    <x v="0"/>
    <x v="0"/>
    <x v="0"/>
    <s v="03.16.16"/>
    <x v="22"/>
    <x v="0"/>
    <x v="0"/>
    <s v="Direção Ambiente e Saneamento "/>
    <s v="03.16.16"/>
    <s v="Direção Ambiente e Saneamento "/>
    <s v="03.16.16"/>
    <x v="37"/>
    <x v="0"/>
    <x v="0"/>
    <x v="0"/>
    <x v="1"/>
    <x v="0"/>
    <x v="0"/>
    <x v="0"/>
    <x v="11"/>
    <s v="2023-09-22"/>
    <x v="2"/>
    <n v="17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9-2023"/>
  </r>
  <r>
    <x v="0"/>
    <n v="0"/>
    <n v="0"/>
    <n v="0"/>
    <n v="203"/>
    <x v="5197"/>
    <x v="0"/>
    <x v="0"/>
    <x v="0"/>
    <s v="03.16.16"/>
    <x v="22"/>
    <x v="0"/>
    <x v="0"/>
    <s v="Direção Ambiente e Saneamento "/>
    <s v="03.16.16"/>
    <s v="Direção Ambiente e Saneamento "/>
    <s v="03.16.16"/>
    <x v="54"/>
    <x v="0"/>
    <x v="0"/>
    <x v="0"/>
    <x v="0"/>
    <x v="0"/>
    <x v="0"/>
    <x v="0"/>
    <x v="11"/>
    <s v="2023-09-22"/>
    <x v="2"/>
    <n v="203"/>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9-2023"/>
  </r>
  <r>
    <x v="0"/>
    <n v="0"/>
    <n v="0"/>
    <n v="0"/>
    <n v="717"/>
    <x v="5197"/>
    <x v="0"/>
    <x v="0"/>
    <x v="0"/>
    <s v="03.16.16"/>
    <x v="22"/>
    <x v="0"/>
    <x v="0"/>
    <s v="Direção Ambiente e Saneamento "/>
    <s v="03.16.16"/>
    <s v="Direção Ambiente e Saneamento "/>
    <s v="03.16.16"/>
    <x v="51"/>
    <x v="0"/>
    <x v="0"/>
    <x v="0"/>
    <x v="0"/>
    <x v="0"/>
    <x v="0"/>
    <x v="0"/>
    <x v="11"/>
    <s v="2023-09-22"/>
    <x v="2"/>
    <n v="71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9-2023"/>
  </r>
  <r>
    <x v="0"/>
    <n v="0"/>
    <n v="0"/>
    <n v="0"/>
    <n v="16"/>
    <x v="5197"/>
    <x v="0"/>
    <x v="0"/>
    <x v="0"/>
    <s v="03.16.16"/>
    <x v="22"/>
    <x v="0"/>
    <x v="0"/>
    <s v="Direção Ambiente e Saneamento "/>
    <s v="03.16.16"/>
    <s v="Direção Ambiente e Saneamento "/>
    <s v="03.16.16"/>
    <x v="52"/>
    <x v="0"/>
    <x v="0"/>
    <x v="0"/>
    <x v="0"/>
    <x v="0"/>
    <x v="0"/>
    <x v="0"/>
    <x v="11"/>
    <s v="2023-09-22"/>
    <x v="2"/>
    <n v="16"/>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9-2023"/>
  </r>
  <r>
    <x v="0"/>
    <n v="0"/>
    <n v="0"/>
    <n v="0"/>
    <n v="8064"/>
    <x v="5197"/>
    <x v="0"/>
    <x v="0"/>
    <x v="0"/>
    <s v="03.16.16"/>
    <x v="22"/>
    <x v="0"/>
    <x v="0"/>
    <s v="Direção Ambiente e Saneamento "/>
    <s v="03.16.16"/>
    <s v="Direção Ambiente e Saneamento "/>
    <s v="03.16.16"/>
    <x v="37"/>
    <x v="0"/>
    <x v="0"/>
    <x v="0"/>
    <x v="1"/>
    <x v="0"/>
    <x v="0"/>
    <x v="0"/>
    <x v="11"/>
    <s v="2023-09-22"/>
    <x v="2"/>
    <n v="8064"/>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9-2023"/>
  </r>
  <r>
    <x v="0"/>
    <n v="0"/>
    <n v="0"/>
    <n v="0"/>
    <n v="185"/>
    <x v="5197"/>
    <x v="0"/>
    <x v="0"/>
    <x v="0"/>
    <s v="03.16.16"/>
    <x v="22"/>
    <x v="0"/>
    <x v="0"/>
    <s v="Direção Ambiente e Saneamento "/>
    <s v="03.16.16"/>
    <s v="Direção Ambiente e Saneamento "/>
    <s v="03.16.16"/>
    <x v="54"/>
    <x v="0"/>
    <x v="0"/>
    <x v="0"/>
    <x v="0"/>
    <x v="0"/>
    <x v="0"/>
    <x v="0"/>
    <x v="11"/>
    <s v="2023-09-22"/>
    <x v="2"/>
    <n v="18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9-2023"/>
  </r>
  <r>
    <x v="0"/>
    <n v="0"/>
    <n v="0"/>
    <n v="0"/>
    <n v="655"/>
    <x v="5197"/>
    <x v="0"/>
    <x v="0"/>
    <x v="0"/>
    <s v="03.16.16"/>
    <x v="22"/>
    <x v="0"/>
    <x v="0"/>
    <s v="Direção Ambiente e Saneamento "/>
    <s v="03.16.16"/>
    <s v="Direção Ambiente e Saneamento "/>
    <s v="03.16.16"/>
    <x v="51"/>
    <x v="0"/>
    <x v="0"/>
    <x v="0"/>
    <x v="0"/>
    <x v="0"/>
    <x v="0"/>
    <x v="0"/>
    <x v="11"/>
    <s v="2023-09-22"/>
    <x v="2"/>
    <n v="65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9-2023"/>
  </r>
  <r>
    <x v="0"/>
    <n v="0"/>
    <n v="0"/>
    <n v="0"/>
    <n v="15"/>
    <x v="5197"/>
    <x v="0"/>
    <x v="0"/>
    <x v="0"/>
    <s v="03.16.16"/>
    <x v="22"/>
    <x v="0"/>
    <x v="0"/>
    <s v="Direção Ambiente e Saneamento "/>
    <s v="03.16.16"/>
    <s v="Direção Ambiente e Saneamento "/>
    <s v="03.16.16"/>
    <x v="52"/>
    <x v="0"/>
    <x v="0"/>
    <x v="0"/>
    <x v="0"/>
    <x v="0"/>
    <x v="0"/>
    <x v="0"/>
    <x v="11"/>
    <s v="2023-09-22"/>
    <x v="2"/>
    <n v="1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9-2023"/>
  </r>
  <r>
    <x v="0"/>
    <n v="0"/>
    <n v="0"/>
    <n v="0"/>
    <n v="7378"/>
    <x v="5197"/>
    <x v="0"/>
    <x v="0"/>
    <x v="0"/>
    <s v="03.16.16"/>
    <x v="22"/>
    <x v="0"/>
    <x v="0"/>
    <s v="Direção Ambiente e Saneamento "/>
    <s v="03.16.16"/>
    <s v="Direção Ambiente e Saneamento "/>
    <s v="03.16.16"/>
    <x v="37"/>
    <x v="0"/>
    <x v="0"/>
    <x v="0"/>
    <x v="1"/>
    <x v="0"/>
    <x v="0"/>
    <x v="0"/>
    <x v="11"/>
    <s v="2023-09-22"/>
    <x v="2"/>
    <n v="7378"/>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9-2023"/>
  </r>
  <r>
    <x v="0"/>
    <n v="0"/>
    <n v="0"/>
    <n v="0"/>
    <n v="40"/>
    <x v="5197"/>
    <x v="0"/>
    <x v="0"/>
    <x v="0"/>
    <s v="03.16.16"/>
    <x v="22"/>
    <x v="0"/>
    <x v="0"/>
    <s v="Direção Ambiente e Saneamento "/>
    <s v="03.16.16"/>
    <s v="Direção Ambiente e Saneamento "/>
    <s v="03.16.16"/>
    <x v="54"/>
    <x v="0"/>
    <x v="0"/>
    <x v="0"/>
    <x v="0"/>
    <x v="0"/>
    <x v="0"/>
    <x v="0"/>
    <x v="11"/>
    <s v="2023-09-22"/>
    <x v="2"/>
    <n v="40"/>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9-2023"/>
  </r>
  <r>
    <x v="0"/>
    <n v="0"/>
    <n v="0"/>
    <n v="0"/>
    <n v="143"/>
    <x v="5197"/>
    <x v="0"/>
    <x v="0"/>
    <x v="0"/>
    <s v="03.16.16"/>
    <x v="22"/>
    <x v="0"/>
    <x v="0"/>
    <s v="Direção Ambiente e Saneamento "/>
    <s v="03.16.16"/>
    <s v="Direção Ambiente e Saneamento "/>
    <s v="03.16.16"/>
    <x v="51"/>
    <x v="0"/>
    <x v="0"/>
    <x v="0"/>
    <x v="0"/>
    <x v="0"/>
    <x v="0"/>
    <x v="0"/>
    <x v="11"/>
    <s v="2023-09-22"/>
    <x v="2"/>
    <n v="14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9-2023"/>
  </r>
  <r>
    <x v="0"/>
    <n v="0"/>
    <n v="0"/>
    <n v="0"/>
    <n v="3"/>
    <x v="5197"/>
    <x v="0"/>
    <x v="0"/>
    <x v="0"/>
    <s v="03.16.16"/>
    <x v="22"/>
    <x v="0"/>
    <x v="0"/>
    <s v="Direção Ambiente e Saneamento "/>
    <s v="03.16.16"/>
    <s v="Direção Ambiente e Saneamento "/>
    <s v="03.16.16"/>
    <x v="52"/>
    <x v="0"/>
    <x v="0"/>
    <x v="0"/>
    <x v="0"/>
    <x v="0"/>
    <x v="0"/>
    <x v="0"/>
    <x v="11"/>
    <s v="2023-09-22"/>
    <x v="2"/>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9-2023"/>
  </r>
  <r>
    <x v="0"/>
    <n v="0"/>
    <n v="0"/>
    <n v="0"/>
    <n v="1616"/>
    <x v="5197"/>
    <x v="0"/>
    <x v="0"/>
    <x v="0"/>
    <s v="03.16.16"/>
    <x v="22"/>
    <x v="0"/>
    <x v="0"/>
    <s v="Direção Ambiente e Saneamento "/>
    <s v="03.16.16"/>
    <s v="Direção Ambiente e Saneamento "/>
    <s v="03.16.16"/>
    <x v="37"/>
    <x v="0"/>
    <x v="0"/>
    <x v="0"/>
    <x v="1"/>
    <x v="0"/>
    <x v="0"/>
    <x v="0"/>
    <x v="11"/>
    <s v="2023-09-22"/>
    <x v="2"/>
    <n v="161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9-2023"/>
  </r>
  <r>
    <x v="0"/>
    <n v="0"/>
    <n v="0"/>
    <n v="0"/>
    <n v="2075"/>
    <x v="5197"/>
    <x v="0"/>
    <x v="0"/>
    <x v="0"/>
    <s v="03.16.16"/>
    <x v="22"/>
    <x v="0"/>
    <x v="0"/>
    <s v="Direção Ambiente e Saneamento "/>
    <s v="03.16.16"/>
    <s v="Direção Ambiente e Saneamento "/>
    <s v="03.16.16"/>
    <x v="54"/>
    <x v="0"/>
    <x v="0"/>
    <x v="0"/>
    <x v="0"/>
    <x v="0"/>
    <x v="0"/>
    <x v="0"/>
    <x v="11"/>
    <s v="2023-09-22"/>
    <x v="2"/>
    <n v="2075"/>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9-2023"/>
  </r>
  <r>
    <x v="0"/>
    <n v="0"/>
    <n v="0"/>
    <n v="0"/>
    <n v="7326"/>
    <x v="5197"/>
    <x v="0"/>
    <x v="0"/>
    <x v="0"/>
    <s v="03.16.16"/>
    <x v="22"/>
    <x v="0"/>
    <x v="0"/>
    <s v="Direção Ambiente e Saneamento "/>
    <s v="03.16.16"/>
    <s v="Direção Ambiente e Saneamento "/>
    <s v="03.16.16"/>
    <x v="51"/>
    <x v="0"/>
    <x v="0"/>
    <x v="0"/>
    <x v="0"/>
    <x v="0"/>
    <x v="0"/>
    <x v="0"/>
    <x v="11"/>
    <s v="2023-09-22"/>
    <x v="2"/>
    <n v="732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9-2023"/>
  </r>
  <r>
    <x v="0"/>
    <n v="0"/>
    <n v="0"/>
    <n v="0"/>
    <n v="172"/>
    <x v="5197"/>
    <x v="0"/>
    <x v="0"/>
    <x v="0"/>
    <s v="03.16.16"/>
    <x v="22"/>
    <x v="0"/>
    <x v="0"/>
    <s v="Direção Ambiente e Saneamento "/>
    <s v="03.16.16"/>
    <s v="Direção Ambiente e Saneamento "/>
    <s v="03.16.16"/>
    <x v="52"/>
    <x v="0"/>
    <x v="0"/>
    <x v="0"/>
    <x v="0"/>
    <x v="0"/>
    <x v="0"/>
    <x v="0"/>
    <x v="11"/>
    <s v="2023-09-22"/>
    <x v="2"/>
    <n v="17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9-2023"/>
  </r>
  <r>
    <x v="0"/>
    <n v="0"/>
    <n v="0"/>
    <n v="0"/>
    <n v="82397"/>
    <x v="5197"/>
    <x v="0"/>
    <x v="0"/>
    <x v="0"/>
    <s v="03.16.16"/>
    <x v="22"/>
    <x v="0"/>
    <x v="0"/>
    <s v="Direção Ambiente e Saneamento "/>
    <s v="03.16.16"/>
    <s v="Direção Ambiente e Saneamento "/>
    <s v="03.16.16"/>
    <x v="37"/>
    <x v="0"/>
    <x v="0"/>
    <x v="0"/>
    <x v="1"/>
    <x v="0"/>
    <x v="0"/>
    <x v="0"/>
    <x v="11"/>
    <s v="2023-09-22"/>
    <x v="2"/>
    <n v="82397"/>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9-2023"/>
  </r>
  <r>
    <x v="0"/>
    <n v="0"/>
    <n v="0"/>
    <n v="0"/>
    <n v="25993"/>
    <x v="5197"/>
    <x v="0"/>
    <x v="0"/>
    <x v="0"/>
    <s v="03.16.16"/>
    <x v="22"/>
    <x v="0"/>
    <x v="0"/>
    <s v="Direção Ambiente e Saneamento "/>
    <s v="03.16.16"/>
    <s v="Direção Ambiente e Saneamento "/>
    <s v="03.16.16"/>
    <x v="54"/>
    <x v="0"/>
    <x v="0"/>
    <x v="0"/>
    <x v="0"/>
    <x v="0"/>
    <x v="0"/>
    <x v="0"/>
    <x v="11"/>
    <s v="2023-09-22"/>
    <x v="2"/>
    <n v="25993"/>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9-2023"/>
  </r>
  <r>
    <x v="0"/>
    <n v="0"/>
    <n v="0"/>
    <n v="0"/>
    <n v="91750"/>
    <x v="5197"/>
    <x v="0"/>
    <x v="0"/>
    <x v="0"/>
    <s v="03.16.16"/>
    <x v="22"/>
    <x v="0"/>
    <x v="0"/>
    <s v="Direção Ambiente e Saneamento "/>
    <s v="03.16.16"/>
    <s v="Direção Ambiente e Saneamento "/>
    <s v="03.16.16"/>
    <x v="51"/>
    <x v="0"/>
    <x v="0"/>
    <x v="0"/>
    <x v="0"/>
    <x v="0"/>
    <x v="0"/>
    <x v="0"/>
    <x v="11"/>
    <s v="2023-09-22"/>
    <x v="2"/>
    <n v="91750"/>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9-2023"/>
  </r>
  <r>
    <x v="0"/>
    <n v="0"/>
    <n v="0"/>
    <n v="0"/>
    <n v="2158"/>
    <x v="5197"/>
    <x v="0"/>
    <x v="0"/>
    <x v="0"/>
    <s v="03.16.16"/>
    <x v="22"/>
    <x v="0"/>
    <x v="0"/>
    <s v="Direção Ambiente e Saneamento "/>
    <s v="03.16.16"/>
    <s v="Direção Ambiente e Saneamento "/>
    <s v="03.16.16"/>
    <x v="52"/>
    <x v="0"/>
    <x v="0"/>
    <x v="0"/>
    <x v="0"/>
    <x v="0"/>
    <x v="0"/>
    <x v="0"/>
    <x v="11"/>
    <s v="2023-09-22"/>
    <x v="2"/>
    <n v="2158"/>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9-2023"/>
  </r>
  <r>
    <x v="0"/>
    <n v="0"/>
    <n v="0"/>
    <n v="0"/>
    <n v="1031699"/>
    <x v="5197"/>
    <x v="0"/>
    <x v="0"/>
    <x v="0"/>
    <s v="03.16.16"/>
    <x v="22"/>
    <x v="0"/>
    <x v="0"/>
    <s v="Direção Ambiente e Saneamento "/>
    <s v="03.16.16"/>
    <s v="Direção Ambiente e Saneamento "/>
    <s v="03.16.16"/>
    <x v="37"/>
    <x v="0"/>
    <x v="0"/>
    <x v="0"/>
    <x v="1"/>
    <x v="0"/>
    <x v="0"/>
    <x v="0"/>
    <x v="11"/>
    <s v="2023-09-22"/>
    <x v="2"/>
    <n v="103169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9-2023"/>
  </r>
  <r>
    <x v="0"/>
    <n v="0"/>
    <n v="0"/>
    <n v="0"/>
    <n v="80"/>
    <x v="5198"/>
    <x v="0"/>
    <x v="0"/>
    <x v="0"/>
    <s v="03.16.15"/>
    <x v="0"/>
    <x v="0"/>
    <x v="0"/>
    <s v="Direção Financeira"/>
    <s v="03.16.15"/>
    <s v="Direção Financeira"/>
    <s v="03.16.15"/>
    <x v="54"/>
    <x v="0"/>
    <x v="0"/>
    <x v="0"/>
    <x v="0"/>
    <x v="0"/>
    <x v="0"/>
    <x v="0"/>
    <x v="11"/>
    <s v="2023-09-22"/>
    <x v="2"/>
    <n v="80"/>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463"/>
    <x v="5198"/>
    <x v="0"/>
    <x v="0"/>
    <x v="0"/>
    <s v="03.16.15"/>
    <x v="0"/>
    <x v="0"/>
    <x v="0"/>
    <s v="Direção Financeira"/>
    <s v="03.16.15"/>
    <s v="Direção Financeira"/>
    <s v="03.16.15"/>
    <x v="71"/>
    <x v="0"/>
    <x v="0"/>
    <x v="0"/>
    <x v="0"/>
    <x v="0"/>
    <x v="0"/>
    <x v="0"/>
    <x v="11"/>
    <s v="2023-09-22"/>
    <x v="2"/>
    <n v="463"/>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569"/>
    <x v="5198"/>
    <x v="0"/>
    <x v="0"/>
    <x v="0"/>
    <s v="03.16.15"/>
    <x v="0"/>
    <x v="0"/>
    <x v="0"/>
    <s v="Direção Financeira"/>
    <s v="03.16.15"/>
    <s v="Direção Financeira"/>
    <s v="03.16.15"/>
    <x v="51"/>
    <x v="0"/>
    <x v="0"/>
    <x v="0"/>
    <x v="0"/>
    <x v="0"/>
    <x v="0"/>
    <x v="0"/>
    <x v="11"/>
    <s v="2023-09-22"/>
    <x v="2"/>
    <n v="569"/>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6"/>
    <x v="5198"/>
    <x v="0"/>
    <x v="0"/>
    <x v="0"/>
    <s v="03.16.15"/>
    <x v="0"/>
    <x v="0"/>
    <x v="0"/>
    <s v="Direção Financeira"/>
    <s v="03.16.15"/>
    <s v="Direção Financeira"/>
    <s v="03.16.15"/>
    <x v="52"/>
    <x v="0"/>
    <x v="0"/>
    <x v="0"/>
    <x v="0"/>
    <x v="0"/>
    <x v="0"/>
    <x v="0"/>
    <x v="11"/>
    <s v="2023-09-22"/>
    <x v="2"/>
    <n v="6"/>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5273"/>
    <x v="5198"/>
    <x v="0"/>
    <x v="0"/>
    <x v="0"/>
    <s v="03.16.15"/>
    <x v="0"/>
    <x v="0"/>
    <x v="0"/>
    <s v="Direção Financeira"/>
    <s v="03.16.15"/>
    <s v="Direção Financeira"/>
    <s v="03.16.15"/>
    <x v="37"/>
    <x v="0"/>
    <x v="0"/>
    <x v="0"/>
    <x v="1"/>
    <x v="0"/>
    <x v="0"/>
    <x v="0"/>
    <x v="11"/>
    <s v="2023-09-22"/>
    <x v="2"/>
    <n v="5273"/>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2432"/>
    <x v="5198"/>
    <x v="0"/>
    <x v="0"/>
    <x v="0"/>
    <s v="03.16.15"/>
    <x v="0"/>
    <x v="0"/>
    <x v="0"/>
    <s v="Direção Financeira"/>
    <s v="03.16.15"/>
    <s v="Direção Financeira"/>
    <s v="03.16.15"/>
    <x v="49"/>
    <x v="0"/>
    <x v="0"/>
    <x v="0"/>
    <x v="1"/>
    <x v="0"/>
    <x v="0"/>
    <x v="0"/>
    <x v="11"/>
    <s v="2023-09-22"/>
    <x v="2"/>
    <n v="2432"/>
    <x v="0"/>
    <m/>
    <x v="0"/>
    <m/>
    <x v="3"/>
    <n v="100479277"/>
    <x v="0"/>
    <x v="1"/>
    <s v="Direção Financeira"/>
    <s v="ORI"/>
    <x v="0"/>
    <m/>
    <x v="0"/>
    <x v="0"/>
    <x v="0"/>
    <x v="0"/>
    <x v="0"/>
    <x v="0"/>
    <x v="0"/>
    <x v="0"/>
    <x v="0"/>
    <x v="0"/>
    <x v="0"/>
    <s v="Direção Financeira"/>
    <x v="0"/>
    <x v="0"/>
    <x v="0"/>
    <x v="0"/>
    <x v="0"/>
    <x v="0"/>
    <x v="0"/>
    <s v="000000"/>
    <x v="0"/>
    <x v="0"/>
    <x v="1"/>
    <x v="0"/>
    <s v="Pagamento de salário referente a 09-2023"/>
  </r>
  <r>
    <x v="0"/>
    <n v="0"/>
    <n v="0"/>
    <n v="0"/>
    <n v="480"/>
    <x v="5198"/>
    <x v="0"/>
    <x v="0"/>
    <x v="0"/>
    <s v="03.16.15"/>
    <x v="0"/>
    <x v="0"/>
    <x v="0"/>
    <s v="Direção Financeira"/>
    <s v="03.16.15"/>
    <s v="Direção Financeira"/>
    <s v="03.16.15"/>
    <x v="54"/>
    <x v="0"/>
    <x v="0"/>
    <x v="0"/>
    <x v="0"/>
    <x v="0"/>
    <x v="0"/>
    <x v="0"/>
    <x v="11"/>
    <s v="2023-09-22"/>
    <x v="2"/>
    <n v="480"/>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2771"/>
    <x v="5198"/>
    <x v="0"/>
    <x v="0"/>
    <x v="0"/>
    <s v="03.16.15"/>
    <x v="0"/>
    <x v="0"/>
    <x v="0"/>
    <s v="Direção Financeira"/>
    <s v="03.16.15"/>
    <s v="Direção Financeira"/>
    <s v="03.16.15"/>
    <x v="71"/>
    <x v="0"/>
    <x v="0"/>
    <x v="0"/>
    <x v="0"/>
    <x v="0"/>
    <x v="0"/>
    <x v="0"/>
    <x v="11"/>
    <s v="2023-09-22"/>
    <x v="2"/>
    <n v="2771"/>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3403"/>
    <x v="5198"/>
    <x v="0"/>
    <x v="0"/>
    <x v="0"/>
    <s v="03.16.15"/>
    <x v="0"/>
    <x v="0"/>
    <x v="0"/>
    <s v="Direção Financeira"/>
    <s v="03.16.15"/>
    <s v="Direção Financeira"/>
    <s v="03.16.15"/>
    <x v="51"/>
    <x v="0"/>
    <x v="0"/>
    <x v="0"/>
    <x v="0"/>
    <x v="0"/>
    <x v="0"/>
    <x v="0"/>
    <x v="11"/>
    <s v="2023-09-22"/>
    <x v="2"/>
    <n v="3403"/>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41"/>
    <x v="5198"/>
    <x v="0"/>
    <x v="0"/>
    <x v="0"/>
    <s v="03.16.15"/>
    <x v="0"/>
    <x v="0"/>
    <x v="0"/>
    <s v="Direção Financeira"/>
    <s v="03.16.15"/>
    <s v="Direção Financeira"/>
    <s v="03.16.15"/>
    <x v="52"/>
    <x v="0"/>
    <x v="0"/>
    <x v="0"/>
    <x v="0"/>
    <x v="0"/>
    <x v="0"/>
    <x v="0"/>
    <x v="11"/>
    <s v="2023-09-22"/>
    <x v="2"/>
    <n v="41"/>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31540"/>
    <x v="5198"/>
    <x v="0"/>
    <x v="0"/>
    <x v="0"/>
    <s v="03.16.15"/>
    <x v="0"/>
    <x v="0"/>
    <x v="0"/>
    <s v="Direção Financeira"/>
    <s v="03.16.15"/>
    <s v="Direção Financeira"/>
    <s v="03.16.15"/>
    <x v="37"/>
    <x v="0"/>
    <x v="0"/>
    <x v="0"/>
    <x v="1"/>
    <x v="0"/>
    <x v="0"/>
    <x v="0"/>
    <x v="11"/>
    <s v="2023-09-22"/>
    <x v="2"/>
    <n v="31540"/>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14531"/>
    <x v="5198"/>
    <x v="0"/>
    <x v="0"/>
    <x v="0"/>
    <s v="03.16.15"/>
    <x v="0"/>
    <x v="0"/>
    <x v="0"/>
    <s v="Direção Financeira"/>
    <s v="03.16.15"/>
    <s v="Direção Financeira"/>
    <s v="03.16.15"/>
    <x v="49"/>
    <x v="0"/>
    <x v="0"/>
    <x v="0"/>
    <x v="1"/>
    <x v="0"/>
    <x v="0"/>
    <x v="0"/>
    <x v="11"/>
    <s v="2023-09-22"/>
    <x v="2"/>
    <n v="14531"/>
    <x v="0"/>
    <m/>
    <x v="0"/>
    <m/>
    <x v="2"/>
    <n v="100474696"/>
    <x v="0"/>
    <x v="2"/>
    <s v="Direção Financeira"/>
    <s v="ORI"/>
    <x v="0"/>
    <m/>
    <x v="0"/>
    <x v="0"/>
    <x v="0"/>
    <x v="0"/>
    <x v="0"/>
    <x v="0"/>
    <x v="0"/>
    <x v="0"/>
    <x v="0"/>
    <x v="0"/>
    <x v="0"/>
    <s v="Direção Financeira"/>
    <x v="0"/>
    <x v="0"/>
    <x v="0"/>
    <x v="0"/>
    <x v="0"/>
    <x v="0"/>
    <x v="0"/>
    <s v="000000"/>
    <x v="0"/>
    <x v="0"/>
    <x v="2"/>
    <x v="0"/>
    <s v="Pagamento de salário referente a 09-2023"/>
  </r>
  <r>
    <x v="0"/>
    <n v="0"/>
    <n v="0"/>
    <n v="0"/>
    <n v="7"/>
    <x v="5198"/>
    <x v="0"/>
    <x v="0"/>
    <x v="0"/>
    <s v="03.16.15"/>
    <x v="0"/>
    <x v="0"/>
    <x v="0"/>
    <s v="Direção Financeira"/>
    <s v="03.16.15"/>
    <s v="Direção Financeira"/>
    <s v="03.16.15"/>
    <x v="54"/>
    <x v="0"/>
    <x v="0"/>
    <x v="0"/>
    <x v="0"/>
    <x v="0"/>
    <x v="0"/>
    <x v="0"/>
    <x v="11"/>
    <s v="2023-09-22"/>
    <x v="2"/>
    <n v="7"/>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43"/>
    <x v="5198"/>
    <x v="0"/>
    <x v="0"/>
    <x v="0"/>
    <s v="03.16.15"/>
    <x v="0"/>
    <x v="0"/>
    <x v="0"/>
    <s v="Direção Financeira"/>
    <s v="03.16.15"/>
    <s v="Direção Financeira"/>
    <s v="03.16.15"/>
    <x v="71"/>
    <x v="0"/>
    <x v="0"/>
    <x v="0"/>
    <x v="0"/>
    <x v="0"/>
    <x v="0"/>
    <x v="0"/>
    <x v="11"/>
    <s v="2023-09-22"/>
    <x v="2"/>
    <n v="43"/>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52"/>
    <x v="5198"/>
    <x v="0"/>
    <x v="0"/>
    <x v="0"/>
    <s v="03.16.15"/>
    <x v="0"/>
    <x v="0"/>
    <x v="0"/>
    <s v="Direção Financeira"/>
    <s v="03.16.15"/>
    <s v="Direção Financeira"/>
    <s v="03.16.15"/>
    <x v="51"/>
    <x v="0"/>
    <x v="0"/>
    <x v="0"/>
    <x v="0"/>
    <x v="0"/>
    <x v="0"/>
    <x v="0"/>
    <x v="11"/>
    <s v="2023-09-22"/>
    <x v="2"/>
    <n v="52"/>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0"/>
    <x v="5198"/>
    <x v="0"/>
    <x v="0"/>
    <x v="0"/>
    <s v="03.16.15"/>
    <x v="0"/>
    <x v="0"/>
    <x v="0"/>
    <s v="Direção Financeira"/>
    <s v="03.16.15"/>
    <s v="Direção Financeira"/>
    <s v="03.16.15"/>
    <x v="52"/>
    <x v="0"/>
    <x v="0"/>
    <x v="0"/>
    <x v="0"/>
    <x v="0"/>
    <x v="0"/>
    <x v="0"/>
    <x v="11"/>
    <s v="2023-09-22"/>
    <x v="2"/>
    <n v="0"/>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489"/>
    <x v="5198"/>
    <x v="0"/>
    <x v="0"/>
    <x v="0"/>
    <s v="03.16.15"/>
    <x v="0"/>
    <x v="0"/>
    <x v="0"/>
    <s v="Direção Financeira"/>
    <s v="03.16.15"/>
    <s v="Direção Financeira"/>
    <s v="03.16.15"/>
    <x v="37"/>
    <x v="0"/>
    <x v="0"/>
    <x v="0"/>
    <x v="1"/>
    <x v="0"/>
    <x v="0"/>
    <x v="0"/>
    <x v="11"/>
    <s v="2023-09-22"/>
    <x v="2"/>
    <n v="489"/>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228"/>
    <x v="5198"/>
    <x v="0"/>
    <x v="0"/>
    <x v="0"/>
    <s v="03.16.15"/>
    <x v="0"/>
    <x v="0"/>
    <x v="0"/>
    <s v="Direção Financeira"/>
    <s v="03.16.15"/>
    <s v="Direção Financeira"/>
    <s v="03.16.15"/>
    <x v="49"/>
    <x v="0"/>
    <x v="0"/>
    <x v="0"/>
    <x v="1"/>
    <x v="0"/>
    <x v="0"/>
    <x v="0"/>
    <x v="11"/>
    <s v="2023-09-22"/>
    <x v="2"/>
    <n v="228"/>
    <x v="0"/>
    <m/>
    <x v="0"/>
    <m/>
    <x v="7"/>
    <n v="100474707"/>
    <x v="0"/>
    <x v="4"/>
    <s v="Direção Financeira"/>
    <s v="ORI"/>
    <x v="0"/>
    <m/>
    <x v="0"/>
    <x v="0"/>
    <x v="0"/>
    <x v="0"/>
    <x v="0"/>
    <x v="0"/>
    <x v="0"/>
    <x v="0"/>
    <x v="0"/>
    <x v="0"/>
    <x v="0"/>
    <s v="Direção Financeira"/>
    <x v="0"/>
    <x v="0"/>
    <x v="0"/>
    <x v="0"/>
    <x v="0"/>
    <x v="0"/>
    <x v="0"/>
    <s v="000000"/>
    <x v="0"/>
    <x v="0"/>
    <x v="4"/>
    <x v="0"/>
    <s v="Pagamento de salário referente a 09-2023"/>
  </r>
  <r>
    <x v="0"/>
    <n v="0"/>
    <n v="0"/>
    <n v="0"/>
    <n v="109"/>
    <x v="5198"/>
    <x v="0"/>
    <x v="0"/>
    <x v="0"/>
    <s v="03.16.15"/>
    <x v="0"/>
    <x v="0"/>
    <x v="0"/>
    <s v="Direção Financeira"/>
    <s v="03.16.15"/>
    <s v="Direção Financeira"/>
    <s v="03.16.15"/>
    <x v="54"/>
    <x v="0"/>
    <x v="0"/>
    <x v="0"/>
    <x v="0"/>
    <x v="0"/>
    <x v="0"/>
    <x v="0"/>
    <x v="11"/>
    <s v="2023-09-22"/>
    <x v="2"/>
    <n v="109"/>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630"/>
    <x v="5198"/>
    <x v="0"/>
    <x v="0"/>
    <x v="0"/>
    <s v="03.16.15"/>
    <x v="0"/>
    <x v="0"/>
    <x v="0"/>
    <s v="Direção Financeira"/>
    <s v="03.16.15"/>
    <s v="Direção Financeira"/>
    <s v="03.16.15"/>
    <x v="71"/>
    <x v="0"/>
    <x v="0"/>
    <x v="0"/>
    <x v="0"/>
    <x v="0"/>
    <x v="0"/>
    <x v="0"/>
    <x v="11"/>
    <s v="2023-09-22"/>
    <x v="2"/>
    <n v="630"/>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774"/>
    <x v="5198"/>
    <x v="0"/>
    <x v="0"/>
    <x v="0"/>
    <s v="03.16.15"/>
    <x v="0"/>
    <x v="0"/>
    <x v="0"/>
    <s v="Direção Financeira"/>
    <s v="03.16.15"/>
    <s v="Direção Financeira"/>
    <s v="03.16.15"/>
    <x v="51"/>
    <x v="0"/>
    <x v="0"/>
    <x v="0"/>
    <x v="0"/>
    <x v="0"/>
    <x v="0"/>
    <x v="0"/>
    <x v="11"/>
    <s v="2023-09-22"/>
    <x v="2"/>
    <n v="774"/>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9"/>
    <x v="5198"/>
    <x v="0"/>
    <x v="0"/>
    <x v="0"/>
    <s v="03.16.15"/>
    <x v="0"/>
    <x v="0"/>
    <x v="0"/>
    <s v="Direção Financeira"/>
    <s v="03.16.15"/>
    <s v="Direção Financeira"/>
    <s v="03.16.15"/>
    <x v="52"/>
    <x v="0"/>
    <x v="0"/>
    <x v="0"/>
    <x v="0"/>
    <x v="0"/>
    <x v="0"/>
    <x v="0"/>
    <x v="11"/>
    <s v="2023-09-22"/>
    <x v="2"/>
    <n v="9"/>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7173"/>
    <x v="5198"/>
    <x v="0"/>
    <x v="0"/>
    <x v="0"/>
    <s v="03.16.15"/>
    <x v="0"/>
    <x v="0"/>
    <x v="0"/>
    <s v="Direção Financeira"/>
    <s v="03.16.15"/>
    <s v="Direção Financeira"/>
    <s v="03.16.15"/>
    <x v="37"/>
    <x v="0"/>
    <x v="0"/>
    <x v="0"/>
    <x v="1"/>
    <x v="0"/>
    <x v="0"/>
    <x v="0"/>
    <x v="11"/>
    <s v="2023-09-22"/>
    <x v="2"/>
    <n v="7173"/>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3305"/>
    <x v="5198"/>
    <x v="0"/>
    <x v="0"/>
    <x v="0"/>
    <s v="03.16.15"/>
    <x v="0"/>
    <x v="0"/>
    <x v="0"/>
    <s v="Direção Financeira"/>
    <s v="03.16.15"/>
    <s v="Direção Financeira"/>
    <s v="03.16.15"/>
    <x v="49"/>
    <x v="0"/>
    <x v="0"/>
    <x v="0"/>
    <x v="1"/>
    <x v="0"/>
    <x v="0"/>
    <x v="0"/>
    <x v="11"/>
    <s v="2023-09-22"/>
    <x v="2"/>
    <n v="3305"/>
    <x v="0"/>
    <m/>
    <x v="0"/>
    <m/>
    <x v="84"/>
    <n v="100474708"/>
    <x v="0"/>
    <x v="8"/>
    <s v="Direção Financeira"/>
    <s v="ORI"/>
    <x v="0"/>
    <m/>
    <x v="0"/>
    <x v="0"/>
    <x v="0"/>
    <x v="0"/>
    <x v="0"/>
    <x v="0"/>
    <x v="0"/>
    <x v="0"/>
    <x v="0"/>
    <x v="0"/>
    <x v="0"/>
    <s v="Direção Financeira"/>
    <x v="0"/>
    <x v="0"/>
    <x v="0"/>
    <x v="0"/>
    <x v="0"/>
    <x v="0"/>
    <x v="0"/>
    <s v="000000"/>
    <x v="0"/>
    <x v="0"/>
    <x v="8"/>
    <x v="0"/>
    <s v="Pagamento de salário referente a 09-2023"/>
  </r>
  <r>
    <x v="0"/>
    <n v="0"/>
    <n v="0"/>
    <n v="0"/>
    <n v="7"/>
    <x v="5198"/>
    <x v="0"/>
    <x v="0"/>
    <x v="0"/>
    <s v="03.16.15"/>
    <x v="0"/>
    <x v="0"/>
    <x v="0"/>
    <s v="Direção Financeira"/>
    <s v="03.16.15"/>
    <s v="Direção Financeira"/>
    <s v="03.16.15"/>
    <x v="54"/>
    <x v="0"/>
    <x v="0"/>
    <x v="0"/>
    <x v="0"/>
    <x v="0"/>
    <x v="0"/>
    <x v="0"/>
    <x v="11"/>
    <s v="2023-09-22"/>
    <x v="2"/>
    <n v="7"/>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42"/>
    <x v="5198"/>
    <x v="0"/>
    <x v="0"/>
    <x v="0"/>
    <s v="03.16.15"/>
    <x v="0"/>
    <x v="0"/>
    <x v="0"/>
    <s v="Direção Financeira"/>
    <s v="03.16.15"/>
    <s v="Direção Financeira"/>
    <s v="03.16.15"/>
    <x v="71"/>
    <x v="0"/>
    <x v="0"/>
    <x v="0"/>
    <x v="0"/>
    <x v="0"/>
    <x v="0"/>
    <x v="0"/>
    <x v="11"/>
    <s v="2023-09-22"/>
    <x v="2"/>
    <n v="42"/>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51"/>
    <x v="5198"/>
    <x v="0"/>
    <x v="0"/>
    <x v="0"/>
    <s v="03.16.15"/>
    <x v="0"/>
    <x v="0"/>
    <x v="0"/>
    <s v="Direção Financeira"/>
    <s v="03.16.15"/>
    <s v="Direção Financeira"/>
    <s v="03.16.15"/>
    <x v="51"/>
    <x v="0"/>
    <x v="0"/>
    <x v="0"/>
    <x v="0"/>
    <x v="0"/>
    <x v="0"/>
    <x v="0"/>
    <x v="11"/>
    <s v="2023-09-22"/>
    <x v="2"/>
    <n v="51"/>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0"/>
    <x v="5198"/>
    <x v="0"/>
    <x v="0"/>
    <x v="0"/>
    <s v="03.16.15"/>
    <x v="0"/>
    <x v="0"/>
    <x v="0"/>
    <s v="Direção Financeira"/>
    <s v="03.16.15"/>
    <s v="Direção Financeira"/>
    <s v="03.16.15"/>
    <x v="52"/>
    <x v="0"/>
    <x v="0"/>
    <x v="0"/>
    <x v="0"/>
    <x v="0"/>
    <x v="0"/>
    <x v="0"/>
    <x v="11"/>
    <s v="2023-09-22"/>
    <x v="2"/>
    <n v="0"/>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478"/>
    <x v="5198"/>
    <x v="0"/>
    <x v="0"/>
    <x v="0"/>
    <s v="03.16.15"/>
    <x v="0"/>
    <x v="0"/>
    <x v="0"/>
    <s v="Direção Financeira"/>
    <s v="03.16.15"/>
    <s v="Direção Financeira"/>
    <s v="03.16.15"/>
    <x v="37"/>
    <x v="0"/>
    <x v="0"/>
    <x v="0"/>
    <x v="1"/>
    <x v="0"/>
    <x v="0"/>
    <x v="0"/>
    <x v="11"/>
    <s v="2023-09-22"/>
    <x v="2"/>
    <n v="478"/>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222"/>
    <x v="5198"/>
    <x v="0"/>
    <x v="0"/>
    <x v="0"/>
    <s v="03.16.15"/>
    <x v="0"/>
    <x v="0"/>
    <x v="0"/>
    <s v="Direção Financeira"/>
    <s v="03.16.15"/>
    <s v="Direção Financeira"/>
    <s v="03.16.15"/>
    <x v="49"/>
    <x v="0"/>
    <x v="0"/>
    <x v="0"/>
    <x v="1"/>
    <x v="0"/>
    <x v="0"/>
    <x v="0"/>
    <x v="11"/>
    <s v="2023-09-22"/>
    <x v="2"/>
    <n v="222"/>
    <x v="0"/>
    <m/>
    <x v="0"/>
    <m/>
    <x v="21"/>
    <n v="100477977"/>
    <x v="0"/>
    <x v="6"/>
    <s v="Direção Financeira"/>
    <s v="ORI"/>
    <x v="0"/>
    <m/>
    <x v="0"/>
    <x v="0"/>
    <x v="0"/>
    <x v="0"/>
    <x v="0"/>
    <x v="0"/>
    <x v="0"/>
    <x v="0"/>
    <x v="0"/>
    <x v="0"/>
    <x v="0"/>
    <s v="Direção Financeira"/>
    <x v="0"/>
    <x v="0"/>
    <x v="0"/>
    <x v="0"/>
    <x v="0"/>
    <x v="0"/>
    <x v="0"/>
    <s v="000000"/>
    <x v="0"/>
    <x v="0"/>
    <x v="6"/>
    <x v="0"/>
    <s v="Pagamento de salário referente a 09-2023"/>
  </r>
  <r>
    <x v="0"/>
    <n v="0"/>
    <n v="0"/>
    <n v="0"/>
    <n v="2"/>
    <x v="5198"/>
    <x v="0"/>
    <x v="0"/>
    <x v="0"/>
    <s v="03.16.15"/>
    <x v="0"/>
    <x v="0"/>
    <x v="0"/>
    <s v="Direção Financeira"/>
    <s v="03.16.15"/>
    <s v="Direção Financeira"/>
    <s v="03.16.15"/>
    <x v="54"/>
    <x v="0"/>
    <x v="0"/>
    <x v="0"/>
    <x v="0"/>
    <x v="0"/>
    <x v="0"/>
    <x v="0"/>
    <x v="11"/>
    <s v="2023-09-22"/>
    <x v="2"/>
    <n v="2"/>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14"/>
    <x v="5198"/>
    <x v="0"/>
    <x v="0"/>
    <x v="0"/>
    <s v="03.16.15"/>
    <x v="0"/>
    <x v="0"/>
    <x v="0"/>
    <s v="Direção Financeira"/>
    <s v="03.16.15"/>
    <s v="Direção Financeira"/>
    <s v="03.16.15"/>
    <x v="71"/>
    <x v="0"/>
    <x v="0"/>
    <x v="0"/>
    <x v="0"/>
    <x v="0"/>
    <x v="0"/>
    <x v="0"/>
    <x v="11"/>
    <s v="2023-09-22"/>
    <x v="2"/>
    <n v="14"/>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18"/>
    <x v="5198"/>
    <x v="0"/>
    <x v="0"/>
    <x v="0"/>
    <s v="03.16.15"/>
    <x v="0"/>
    <x v="0"/>
    <x v="0"/>
    <s v="Direção Financeira"/>
    <s v="03.16.15"/>
    <s v="Direção Financeira"/>
    <s v="03.16.15"/>
    <x v="51"/>
    <x v="0"/>
    <x v="0"/>
    <x v="0"/>
    <x v="0"/>
    <x v="0"/>
    <x v="0"/>
    <x v="0"/>
    <x v="11"/>
    <s v="2023-09-22"/>
    <x v="2"/>
    <n v="18"/>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0"/>
    <x v="5198"/>
    <x v="0"/>
    <x v="0"/>
    <x v="0"/>
    <s v="03.16.15"/>
    <x v="0"/>
    <x v="0"/>
    <x v="0"/>
    <s v="Direção Financeira"/>
    <s v="03.16.15"/>
    <s v="Direção Financeira"/>
    <s v="03.16.15"/>
    <x v="52"/>
    <x v="0"/>
    <x v="0"/>
    <x v="0"/>
    <x v="0"/>
    <x v="0"/>
    <x v="0"/>
    <x v="0"/>
    <x v="11"/>
    <s v="2023-09-22"/>
    <x v="2"/>
    <n v="0"/>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167"/>
    <x v="5198"/>
    <x v="0"/>
    <x v="0"/>
    <x v="0"/>
    <s v="03.16.15"/>
    <x v="0"/>
    <x v="0"/>
    <x v="0"/>
    <s v="Direção Financeira"/>
    <s v="03.16.15"/>
    <s v="Direção Financeira"/>
    <s v="03.16.15"/>
    <x v="37"/>
    <x v="0"/>
    <x v="0"/>
    <x v="0"/>
    <x v="1"/>
    <x v="0"/>
    <x v="0"/>
    <x v="0"/>
    <x v="11"/>
    <s v="2023-09-22"/>
    <x v="2"/>
    <n v="167"/>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80"/>
    <x v="5198"/>
    <x v="0"/>
    <x v="0"/>
    <x v="0"/>
    <s v="03.16.15"/>
    <x v="0"/>
    <x v="0"/>
    <x v="0"/>
    <s v="Direção Financeira"/>
    <s v="03.16.15"/>
    <s v="Direção Financeira"/>
    <s v="03.16.15"/>
    <x v="49"/>
    <x v="0"/>
    <x v="0"/>
    <x v="0"/>
    <x v="1"/>
    <x v="0"/>
    <x v="0"/>
    <x v="0"/>
    <x v="11"/>
    <s v="2023-09-22"/>
    <x v="2"/>
    <n v="80"/>
    <x v="0"/>
    <m/>
    <x v="0"/>
    <m/>
    <x v="51"/>
    <n v="100478987"/>
    <x v="0"/>
    <x v="5"/>
    <s v="Direção Financeira"/>
    <s v="ORI"/>
    <x v="0"/>
    <m/>
    <x v="0"/>
    <x v="0"/>
    <x v="0"/>
    <x v="0"/>
    <x v="0"/>
    <x v="0"/>
    <x v="0"/>
    <x v="0"/>
    <x v="0"/>
    <x v="0"/>
    <x v="0"/>
    <s v="Direção Financeira"/>
    <x v="0"/>
    <x v="0"/>
    <x v="0"/>
    <x v="0"/>
    <x v="0"/>
    <x v="0"/>
    <x v="0"/>
    <s v="000000"/>
    <x v="0"/>
    <x v="0"/>
    <x v="5"/>
    <x v="0"/>
    <s v="Pagamento de salário referente a 09-2023"/>
  </r>
  <r>
    <x v="0"/>
    <n v="0"/>
    <n v="0"/>
    <n v="0"/>
    <n v="653"/>
    <x v="5198"/>
    <x v="0"/>
    <x v="0"/>
    <x v="0"/>
    <s v="03.16.15"/>
    <x v="0"/>
    <x v="0"/>
    <x v="0"/>
    <s v="Direção Financeira"/>
    <s v="03.16.15"/>
    <s v="Direção Financeira"/>
    <s v="03.16.15"/>
    <x v="54"/>
    <x v="0"/>
    <x v="0"/>
    <x v="0"/>
    <x v="0"/>
    <x v="0"/>
    <x v="0"/>
    <x v="0"/>
    <x v="11"/>
    <s v="2023-09-22"/>
    <x v="2"/>
    <n v="653"/>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3769"/>
    <x v="5198"/>
    <x v="0"/>
    <x v="0"/>
    <x v="0"/>
    <s v="03.16.15"/>
    <x v="0"/>
    <x v="0"/>
    <x v="0"/>
    <s v="Direção Financeira"/>
    <s v="03.16.15"/>
    <s v="Direção Financeira"/>
    <s v="03.16.15"/>
    <x v="71"/>
    <x v="0"/>
    <x v="0"/>
    <x v="0"/>
    <x v="0"/>
    <x v="0"/>
    <x v="0"/>
    <x v="0"/>
    <x v="11"/>
    <s v="2023-09-22"/>
    <x v="2"/>
    <n v="3769"/>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4629"/>
    <x v="5198"/>
    <x v="0"/>
    <x v="0"/>
    <x v="0"/>
    <s v="03.16.15"/>
    <x v="0"/>
    <x v="0"/>
    <x v="0"/>
    <s v="Direção Financeira"/>
    <s v="03.16.15"/>
    <s v="Direção Financeira"/>
    <s v="03.16.15"/>
    <x v="51"/>
    <x v="0"/>
    <x v="0"/>
    <x v="0"/>
    <x v="0"/>
    <x v="0"/>
    <x v="0"/>
    <x v="0"/>
    <x v="11"/>
    <s v="2023-09-22"/>
    <x v="2"/>
    <n v="4629"/>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55"/>
    <x v="5198"/>
    <x v="0"/>
    <x v="0"/>
    <x v="0"/>
    <s v="03.16.15"/>
    <x v="0"/>
    <x v="0"/>
    <x v="0"/>
    <s v="Direção Financeira"/>
    <s v="03.16.15"/>
    <s v="Direção Financeira"/>
    <s v="03.16.15"/>
    <x v="52"/>
    <x v="0"/>
    <x v="0"/>
    <x v="0"/>
    <x v="0"/>
    <x v="0"/>
    <x v="0"/>
    <x v="0"/>
    <x v="11"/>
    <s v="2023-09-22"/>
    <x v="2"/>
    <n v="55"/>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42897"/>
    <x v="5198"/>
    <x v="0"/>
    <x v="0"/>
    <x v="0"/>
    <s v="03.16.15"/>
    <x v="0"/>
    <x v="0"/>
    <x v="0"/>
    <s v="Direção Financeira"/>
    <s v="03.16.15"/>
    <s v="Direção Financeira"/>
    <s v="03.16.15"/>
    <x v="37"/>
    <x v="0"/>
    <x v="0"/>
    <x v="0"/>
    <x v="1"/>
    <x v="0"/>
    <x v="0"/>
    <x v="0"/>
    <x v="11"/>
    <s v="2023-09-22"/>
    <x v="2"/>
    <n v="42897"/>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19761"/>
    <x v="5198"/>
    <x v="0"/>
    <x v="0"/>
    <x v="0"/>
    <s v="03.16.15"/>
    <x v="0"/>
    <x v="0"/>
    <x v="0"/>
    <s v="Direção Financeira"/>
    <s v="03.16.15"/>
    <s v="Direção Financeira"/>
    <s v="03.16.15"/>
    <x v="49"/>
    <x v="0"/>
    <x v="0"/>
    <x v="0"/>
    <x v="1"/>
    <x v="0"/>
    <x v="0"/>
    <x v="0"/>
    <x v="11"/>
    <s v="2023-09-22"/>
    <x v="2"/>
    <n v="19761"/>
    <x v="0"/>
    <m/>
    <x v="0"/>
    <m/>
    <x v="6"/>
    <n v="100474706"/>
    <x v="0"/>
    <x v="3"/>
    <s v="Direção Financeira"/>
    <s v="ORI"/>
    <x v="0"/>
    <m/>
    <x v="0"/>
    <x v="0"/>
    <x v="0"/>
    <x v="0"/>
    <x v="0"/>
    <x v="0"/>
    <x v="0"/>
    <x v="0"/>
    <x v="0"/>
    <x v="0"/>
    <x v="0"/>
    <s v="Direção Financeira"/>
    <x v="0"/>
    <x v="0"/>
    <x v="0"/>
    <x v="0"/>
    <x v="0"/>
    <x v="0"/>
    <x v="0"/>
    <s v="000000"/>
    <x v="0"/>
    <x v="0"/>
    <x v="3"/>
    <x v="0"/>
    <s v="Pagamento de salário referente a 09-2023"/>
  </r>
  <r>
    <x v="0"/>
    <n v="0"/>
    <n v="0"/>
    <n v="0"/>
    <n v="8015"/>
    <x v="5198"/>
    <x v="0"/>
    <x v="0"/>
    <x v="0"/>
    <s v="03.16.15"/>
    <x v="0"/>
    <x v="0"/>
    <x v="0"/>
    <s v="Direção Financeira"/>
    <s v="03.16.15"/>
    <s v="Direção Financeira"/>
    <s v="03.16.15"/>
    <x v="54"/>
    <x v="0"/>
    <x v="0"/>
    <x v="0"/>
    <x v="0"/>
    <x v="0"/>
    <x v="0"/>
    <x v="0"/>
    <x v="11"/>
    <s v="2023-09-22"/>
    <x v="2"/>
    <n v="8015"/>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46238"/>
    <x v="5198"/>
    <x v="0"/>
    <x v="0"/>
    <x v="0"/>
    <s v="03.16.15"/>
    <x v="0"/>
    <x v="0"/>
    <x v="0"/>
    <s v="Direção Financeira"/>
    <s v="03.16.15"/>
    <s v="Direção Financeira"/>
    <s v="03.16.15"/>
    <x v="71"/>
    <x v="0"/>
    <x v="0"/>
    <x v="0"/>
    <x v="0"/>
    <x v="0"/>
    <x v="0"/>
    <x v="0"/>
    <x v="11"/>
    <s v="2023-09-22"/>
    <x v="2"/>
    <n v="46238"/>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56784"/>
    <x v="5198"/>
    <x v="0"/>
    <x v="0"/>
    <x v="0"/>
    <s v="03.16.15"/>
    <x v="0"/>
    <x v="0"/>
    <x v="0"/>
    <s v="Direção Financeira"/>
    <s v="03.16.15"/>
    <s v="Direção Financeira"/>
    <s v="03.16.15"/>
    <x v="51"/>
    <x v="0"/>
    <x v="0"/>
    <x v="0"/>
    <x v="0"/>
    <x v="0"/>
    <x v="0"/>
    <x v="0"/>
    <x v="11"/>
    <s v="2023-09-22"/>
    <x v="2"/>
    <n v="56784"/>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689"/>
    <x v="5198"/>
    <x v="0"/>
    <x v="0"/>
    <x v="0"/>
    <s v="03.16.15"/>
    <x v="0"/>
    <x v="0"/>
    <x v="0"/>
    <s v="Direção Financeira"/>
    <s v="03.16.15"/>
    <s v="Direção Financeira"/>
    <s v="03.16.15"/>
    <x v="52"/>
    <x v="0"/>
    <x v="0"/>
    <x v="0"/>
    <x v="0"/>
    <x v="0"/>
    <x v="0"/>
    <x v="0"/>
    <x v="11"/>
    <s v="2023-09-22"/>
    <x v="2"/>
    <n v="689"/>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526147"/>
    <x v="5198"/>
    <x v="0"/>
    <x v="0"/>
    <x v="0"/>
    <s v="03.16.15"/>
    <x v="0"/>
    <x v="0"/>
    <x v="0"/>
    <s v="Direção Financeira"/>
    <s v="03.16.15"/>
    <s v="Direção Financeira"/>
    <s v="03.16.15"/>
    <x v="37"/>
    <x v="0"/>
    <x v="0"/>
    <x v="0"/>
    <x v="1"/>
    <x v="0"/>
    <x v="0"/>
    <x v="0"/>
    <x v="11"/>
    <s v="2023-09-22"/>
    <x v="2"/>
    <n v="526147"/>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242331"/>
    <x v="5198"/>
    <x v="0"/>
    <x v="0"/>
    <x v="0"/>
    <s v="03.16.15"/>
    <x v="0"/>
    <x v="0"/>
    <x v="0"/>
    <s v="Direção Financeira"/>
    <s v="03.16.15"/>
    <s v="Direção Financeira"/>
    <s v="03.16.15"/>
    <x v="49"/>
    <x v="0"/>
    <x v="0"/>
    <x v="0"/>
    <x v="1"/>
    <x v="0"/>
    <x v="0"/>
    <x v="0"/>
    <x v="11"/>
    <s v="2023-09-22"/>
    <x v="2"/>
    <n v="242331"/>
    <x v="0"/>
    <m/>
    <x v="0"/>
    <m/>
    <x v="4"/>
    <n v="100474693"/>
    <x v="0"/>
    <x v="0"/>
    <s v="Direção Financeira"/>
    <s v="ORI"/>
    <x v="0"/>
    <m/>
    <x v="0"/>
    <x v="0"/>
    <x v="0"/>
    <x v="0"/>
    <x v="0"/>
    <x v="0"/>
    <x v="0"/>
    <x v="0"/>
    <x v="0"/>
    <x v="0"/>
    <x v="0"/>
    <s v="Direção Financeira"/>
    <x v="0"/>
    <x v="0"/>
    <x v="0"/>
    <x v="0"/>
    <x v="0"/>
    <x v="0"/>
    <x v="0"/>
    <s v="000000"/>
    <x v="0"/>
    <x v="0"/>
    <x v="0"/>
    <x v="0"/>
    <s v="Pagamento de salário referente a 09-2023"/>
  </r>
  <r>
    <x v="0"/>
    <n v="0"/>
    <n v="0"/>
    <n v="0"/>
    <n v="4858"/>
    <x v="5199"/>
    <x v="0"/>
    <x v="0"/>
    <x v="0"/>
    <s v="03.16.13"/>
    <x v="19"/>
    <x v="0"/>
    <x v="0"/>
    <s v="Unidade Gestão de Aquisições"/>
    <s v="03.16.13"/>
    <s v="Unidade Gestão de Aquisições"/>
    <s v="03.16.13"/>
    <x v="37"/>
    <x v="0"/>
    <x v="0"/>
    <x v="0"/>
    <x v="1"/>
    <x v="0"/>
    <x v="0"/>
    <x v="0"/>
    <x v="11"/>
    <s v="2023-09-22"/>
    <x v="2"/>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9-2023"/>
  </r>
  <r>
    <x v="0"/>
    <n v="0"/>
    <n v="0"/>
    <n v="0"/>
    <n v="10834"/>
    <x v="5199"/>
    <x v="0"/>
    <x v="0"/>
    <x v="0"/>
    <s v="03.16.13"/>
    <x v="19"/>
    <x v="0"/>
    <x v="0"/>
    <s v="Unidade Gestão de Aquisições"/>
    <s v="03.16.13"/>
    <s v="Unidade Gestão de Aquisições"/>
    <s v="03.16.13"/>
    <x v="37"/>
    <x v="0"/>
    <x v="0"/>
    <x v="0"/>
    <x v="1"/>
    <x v="0"/>
    <x v="0"/>
    <x v="0"/>
    <x v="11"/>
    <s v="2023-09-22"/>
    <x v="2"/>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9-2023"/>
  </r>
  <r>
    <x v="0"/>
    <n v="0"/>
    <n v="0"/>
    <n v="0"/>
    <n v="8213"/>
    <x v="5199"/>
    <x v="0"/>
    <x v="0"/>
    <x v="0"/>
    <s v="03.16.13"/>
    <x v="19"/>
    <x v="0"/>
    <x v="0"/>
    <s v="Unidade Gestão de Aquisições"/>
    <s v="03.16.13"/>
    <s v="Unidade Gestão de Aquisições"/>
    <s v="03.16.13"/>
    <x v="37"/>
    <x v="0"/>
    <x v="0"/>
    <x v="0"/>
    <x v="1"/>
    <x v="0"/>
    <x v="0"/>
    <x v="0"/>
    <x v="11"/>
    <s v="2023-09-22"/>
    <x v="2"/>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9-2023"/>
  </r>
  <r>
    <x v="0"/>
    <n v="0"/>
    <n v="0"/>
    <n v="0"/>
    <n v="78757"/>
    <x v="5199"/>
    <x v="0"/>
    <x v="0"/>
    <x v="0"/>
    <s v="03.16.13"/>
    <x v="19"/>
    <x v="0"/>
    <x v="0"/>
    <s v="Unidade Gestão de Aquisições"/>
    <s v="03.16.13"/>
    <s v="Unidade Gestão de Aquisições"/>
    <s v="03.16.13"/>
    <x v="37"/>
    <x v="0"/>
    <x v="0"/>
    <x v="0"/>
    <x v="1"/>
    <x v="0"/>
    <x v="0"/>
    <x v="0"/>
    <x v="11"/>
    <s v="2023-09-22"/>
    <x v="2"/>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9-2023"/>
  </r>
  <r>
    <x v="0"/>
    <n v="0"/>
    <n v="0"/>
    <n v="0"/>
    <n v="2047"/>
    <x v="5200"/>
    <x v="0"/>
    <x v="0"/>
    <x v="0"/>
    <s v="03.16.24"/>
    <x v="56"/>
    <x v="0"/>
    <x v="0"/>
    <s v="Direcao da Familia, Inclusão, Género e Saúde"/>
    <s v="03.16.24"/>
    <s v="Direcao da Familia, Inclusão, Género e Saúde"/>
    <s v="03.16.24"/>
    <x v="37"/>
    <x v="0"/>
    <x v="0"/>
    <x v="0"/>
    <x v="1"/>
    <x v="0"/>
    <x v="0"/>
    <x v="0"/>
    <x v="11"/>
    <s v="2023-09-22"/>
    <x v="2"/>
    <n v="2047"/>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9-2023"/>
  </r>
  <r>
    <x v="0"/>
    <n v="0"/>
    <n v="0"/>
    <n v="0"/>
    <n v="2701"/>
    <x v="5200"/>
    <x v="0"/>
    <x v="0"/>
    <x v="0"/>
    <s v="03.16.24"/>
    <x v="56"/>
    <x v="0"/>
    <x v="0"/>
    <s v="Direcao da Familia, Inclusão, Género e Saúde"/>
    <s v="03.16.24"/>
    <s v="Direcao da Familia, Inclusão, Género e Saúde"/>
    <s v="03.16.24"/>
    <x v="49"/>
    <x v="0"/>
    <x v="0"/>
    <x v="0"/>
    <x v="1"/>
    <x v="0"/>
    <x v="0"/>
    <x v="0"/>
    <x v="11"/>
    <s v="2023-09-22"/>
    <x v="2"/>
    <n v="2701"/>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9-2023"/>
  </r>
  <r>
    <x v="0"/>
    <n v="0"/>
    <n v="0"/>
    <n v="0"/>
    <n v="9033"/>
    <x v="5200"/>
    <x v="0"/>
    <x v="0"/>
    <x v="0"/>
    <s v="03.16.24"/>
    <x v="56"/>
    <x v="0"/>
    <x v="0"/>
    <s v="Direcao da Familia, Inclusão, Género e Saúde"/>
    <s v="03.16.24"/>
    <s v="Direcao da Familia, Inclusão, Género e Saúde"/>
    <s v="03.16.24"/>
    <x v="37"/>
    <x v="0"/>
    <x v="0"/>
    <x v="0"/>
    <x v="1"/>
    <x v="0"/>
    <x v="0"/>
    <x v="0"/>
    <x v="11"/>
    <s v="2023-09-22"/>
    <x v="2"/>
    <n v="9033"/>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9-2023"/>
  </r>
  <r>
    <x v="0"/>
    <n v="0"/>
    <n v="0"/>
    <n v="0"/>
    <n v="11913"/>
    <x v="5200"/>
    <x v="0"/>
    <x v="0"/>
    <x v="0"/>
    <s v="03.16.24"/>
    <x v="56"/>
    <x v="0"/>
    <x v="0"/>
    <s v="Direcao da Familia, Inclusão, Género e Saúde"/>
    <s v="03.16.24"/>
    <s v="Direcao da Familia, Inclusão, Género e Saúde"/>
    <s v="03.16.24"/>
    <x v="49"/>
    <x v="0"/>
    <x v="0"/>
    <x v="0"/>
    <x v="1"/>
    <x v="0"/>
    <x v="0"/>
    <x v="0"/>
    <x v="11"/>
    <s v="2023-09-22"/>
    <x v="2"/>
    <n v="11913"/>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9-2023"/>
  </r>
  <r>
    <x v="0"/>
    <n v="0"/>
    <n v="0"/>
    <n v="0"/>
    <n v="72"/>
    <x v="5200"/>
    <x v="0"/>
    <x v="0"/>
    <x v="0"/>
    <s v="03.16.24"/>
    <x v="56"/>
    <x v="0"/>
    <x v="0"/>
    <s v="Direcao da Familia, Inclusão, Género e Saúde"/>
    <s v="03.16.24"/>
    <s v="Direcao da Familia, Inclusão, Género e Saúde"/>
    <s v="03.16.24"/>
    <x v="37"/>
    <x v="0"/>
    <x v="0"/>
    <x v="0"/>
    <x v="1"/>
    <x v="0"/>
    <x v="0"/>
    <x v="0"/>
    <x v="11"/>
    <s v="2023-09-22"/>
    <x v="2"/>
    <n v="72"/>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9-2023"/>
  </r>
  <r>
    <x v="0"/>
    <n v="0"/>
    <n v="0"/>
    <n v="0"/>
    <n v="96"/>
    <x v="5200"/>
    <x v="0"/>
    <x v="0"/>
    <x v="0"/>
    <s v="03.16.24"/>
    <x v="56"/>
    <x v="0"/>
    <x v="0"/>
    <s v="Direcao da Familia, Inclusão, Género e Saúde"/>
    <s v="03.16.24"/>
    <s v="Direcao da Familia, Inclusão, Género e Saúde"/>
    <s v="03.16.24"/>
    <x v="49"/>
    <x v="0"/>
    <x v="0"/>
    <x v="0"/>
    <x v="1"/>
    <x v="0"/>
    <x v="0"/>
    <x v="0"/>
    <x v="11"/>
    <s v="2023-09-22"/>
    <x v="2"/>
    <n v="96"/>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9-2023"/>
  </r>
  <r>
    <x v="0"/>
    <n v="0"/>
    <n v="0"/>
    <n v="0"/>
    <n v="14873"/>
    <x v="5200"/>
    <x v="0"/>
    <x v="0"/>
    <x v="0"/>
    <s v="03.16.24"/>
    <x v="56"/>
    <x v="0"/>
    <x v="0"/>
    <s v="Direcao da Familia, Inclusão, Género e Saúde"/>
    <s v="03.16.24"/>
    <s v="Direcao da Familia, Inclusão, Género e Saúde"/>
    <s v="03.16.24"/>
    <x v="37"/>
    <x v="0"/>
    <x v="0"/>
    <x v="0"/>
    <x v="1"/>
    <x v="0"/>
    <x v="0"/>
    <x v="0"/>
    <x v="11"/>
    <s v="2023-09-22"/>
    <x v="2"/>
    <n v="14873"/>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9-2023"/>
  </r>
  <r>
    <x v="0"/>
    <n v="0"/>
    <n v="0"/>
    <n v="0"/>
    <n v="19612"/>
    <x v="5200"/>
    <x v="0"/>
    <x v="0"/>
    <x v="0"/>
    <s v="03.16.24"/>
    <x v="56"/>
    <x v="0"/>
    <x v="0"/>
    <s v="Direcao da Familia, Inclusão, Género e Saúde"/>
    <s v="03.16.24"/>
    <s v="Direcao da Familia, Inclusão, Género e Saúde"/>
    <s v="03.16.24"/>
    <x v="49"/>
    <x v="0"/>
    <x v="0"/>
    <x v="0"/>
    <x v="1"/>
    <x v="0"/>
    <x v="0"/>
    <x v="0"/>
    <x v="11"/>
    <s v="2023-09-22"/>
    <x v="2"/>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9-2023"/>
  </r>
  <r>
    <x v="0"/>
    <n v="0"/>
    <n v="0"/>
    <n v="0"/>
    <n v="159888"/>
    <x v="5200"/>
    <x v="0"/>
    <x v="0"/>
    <x v="0"/>
    <s v="03.16.24"/>
    <x v="56"/>
    <x v="0"/>
    <x v="0"/>
    <s v="Direcao da Familia, Inclusão, Género e Saúde"/>
    <s v="03.16.24"/>
    <s v="Direcao da Familia, Inclusão, Género e Saúde"/>
    <s v="03.16.24"/>
    <x v="37"/>
    <x v="0"/>
    <x v="0"/>
    <x v="0"/>
    <x v="1"/>
    <x v="0"/>
    <x v="0"/>
    <x v="0"/>
    <x v="11"/>
    <s v="2023-09-22"/>
    <x v="2"/>
    <n v="159888"/>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9-2023"/>
  </r>
  <r>
    <x v="0"/>
    <n v="0"/>
    <n v="0"/>
    <n v="0"/>
    <n v="210822"/>
    <x v="5200"/>
    <x v="0"/>
    <x v="0"/>
    <x v="0"/>
    <s v="03.16.24"/>
    <x v="56"/>
    <x v="0"/>
    <x v="0"/>
    <s v="Direcao da Familia, Inclusão, Género e Saúde"/>
    <s v="03.16.24"/>
    <s v="Direcao da Familia, Inclusão, Género e Saúde"/>
    <s v="03.16.24"/>
    <x v="49"/>
    <x v="0"/>
    <x v="0"/>
    <x v="0"/>
    <x v="1"/>
    <x v="0"/>
    <x v="0"/>
    <x v="0"/>
    <x v="11"/>
    <s v="2023-09-22"/>
    <x v="2"/>
    <n v="210822"/>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9-2023"/>
  </r>
  <r>
    <x v="2"/>
    <n v="0"/>
    <n v="0"/>
    <n v="0"/>
    <n v="100000"/>
    <x v="5201"/>
    <x v="0"/>
    <x v="0"/>
    <x v="0"/>
    <s v="01.28.01.08"/>
    <x v="43"/>
    <x v="6"/>
    <x v="7"/>
    <s v="Habitação Social"/>
    <s v="01.28.01"/>
    <s v="Habitação Social"/>
    <s v="01.28.01"/>
    <x v="18"/>
    <x v="0"/>
    <x v="0"/>
    <x v="0"/>
    <x v="0"/>
    <x v="1"/>
    <x v="2"/>
    <x v="0"/>
    <x v="1"/>
    <s v="2023-02-06"/>
    <x v="0"/>
    <n v="100000"/>
    <x v="0"/>
    <m/>
    <x v="0"/>
    <m/>
    <x v="169"/>
    <n v="100479360"/>
    <x v="0"/>
    <x v="0"/>
    <s v="Habitações Sociais"/>
    <s v="ORI"/>
    <x v="0"/>
    <s v="HS"/>
    <x v="0"/>
    <x v="0"/>
    <x v="0"/>
    <x v="0"/>
    <x v="0"/>
    <x v="0"/>
    <x v="0"/>
    <x v="0"/>
    <x v="0"/>
    <x v="0"/>
    <x v="0"/>
    <s v="Habitações Sociais"/>
    <x v="0"/>
    <x v="0"/>
    <x v="0"/>
    <x v="0"/>
    <x v="1"/>
    <x v="0"/>
    <x v="0"/>
    <s v="000000"/>
    <x v="0"/>
    <x v="0"/>
    <x v="0"/>
    <x v="0"/>
    <s v="Pagamento a favor de construção Felisberto ferreira, referente a transporte de matérias para habitação da Sra. Benvinda e o Sr. Higino, conforme anexo "/>
  </r>
  <r>
    <x v="0"/>
    <n v="0"/>
    <n v="0"/>
    <n v="0"/>
    <n v="9100"/>
    <x v="5202"/>
    <x v="0"/>
    <x v="1"/>
    <x v="0"/>
    <s v="03.03.10"/>
    <x v="4"/>
    <x v="0"/>
    <x v="3"/>
    <s v="Receitas Da Câmara"/>
    <s v="03.03.10"/>
    <s v="Receitas Da Câmara"/>
    <s v="03.03.10"/>
    <x v="5"/>
    <x v="0"/>
    <x v="0"/>
    <x v="4"/>
    <x v="0"/>
    <x v="0"/>
    <x v="1"/>
    <x v="0"/>
    <x v="1"/>
    <s v="2023-02-15"/>
    <x v="0"/>
    <n v="9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203"/>
    <x v="0"/>
    <x v="1"/>
    <x v="0"/>
    <s v="03.03.10"/>
    <x v="4"/>
    <x v="0"/>
    <x v="3"/>
    <s v="Receitas Da Câmara"/>
    <s v="03.03.10"/>
    <s v="Receitas Da Câmara"/>
    <s v="03.03.10"/>
    <x v="7"/>
    <x v="0"/>
    <x v="3"/>
    <x v="3"/>
    <x v="0"/>
    <x v="0"/>
    <x v="1"/>
    <x v="0"/>
    <x v="1"/>
    <s v="2023-02-15"/>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60"/>
    <x v="5204"/>
    <x v="0"/>
    <x v="1"/>
    <x v="0"/>
    <s v="03.03.10"/>
    <x v="4"/>
    <x v="0"/>
    <x v="3"/>
    <s v="Receitas Da Câmara"/>
    <s v="03.03.10"/>
    <s v="Receitas Da Câmara"/>
    <s v="03.03.10"/>
    <x v="22"/>
    <x v="0"/>
    <x v="3"/>
    <x v="3"/>
    <x v="0"/>
    <x v="0"/>
    <x v="1"/>
    <x v="0"/>
    <x v="1"/>
    <s v="2023-02-15"/>
    <x v="0"/>
    <n v="1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205"/>
    <x v="0"/>
    <x v="1"/>
    <x v="0"/>
    <s v="03.03.10"/>
    <x v="4"/>
    <x v="0"/>
    <x v="3"/>
    <s v="Receitas Da Câmara"/>
    <s v="03.03.10"/>
    <s v="Receitas Da Câmara"/>
    <s v="03.03.10"/>
    <x v="26"/>
    <x v="0"/>
    <x v="3"/>
    <x v="3"/>
    <x v="0"/>
    <x v="0"/>
    <x v="1"/>
    <x v="0"/>
    <x v="1"/>
    <s v="2023-02-15"/>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00"/>
    <x v="5206"/>
    <x v="0"/>
    <x v="1"/>
    <x v="0"/>
    <s v="03.03.10"/>
    <x v="4"/>
    <x v="0"/>
    <x v="3"/>
    <s v="Receitas Da Câmara"/>
    <s v="03.03.10"/>
    <s v="Receitas Da Câmara"/>
    <s v="03.03.10"/>
    <x v="9"/>
    <x v="0"/>
    <x v="3"/>
    <x v="3"/>
    <x v="0"/>
    <x v="0"/>
    <x v="1"/>
    <x v="0"/>
    <x v="1"/>
    <s v="2023-02-15"/>
    <x v="0"/>
    <n v="3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5207"/>
    <x v="0"/>
    <x v="1"/>
    <x v="0"/>
    <s v="03.03.10"/>
    <x v="4"/>
    <x v="0"/>
    <x v="3"/>
    <s v="Receitas Da Câmara"/>
    <s v="03.03.10"/>
    <s v="Receitas Da Câmara"/>
    <s v="03.03.10"/>
    <x v="4"/>
    <x v="0"/>
    <x v="3"/>
    <x v="3"/>
    <x v="0"/>
    <x v="0"/>
    <x v="1"/>
    <x v="0"/>
    <x v="1"/>
    <s v="2023-02-15"/>
    <x v="0"/>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5208"/>
    <x v="0"/>
    <x v="1"/>
    <x v="0"/>
    <s v="03.03.10"/>
    <x v="4"/>
    <x v="0"/>
    <x v="3"/>
    <s v="Receitas Da Câmara"/>
    <s v="03.03.10"/>
    <s v="Receitas Da Câmara"/>
    <s v="03.03.10"/>
    <x v="28"/>
    <x v="0"/>
    <x v="3"/>
    <x v="3"/>
    <x v="0"/>
    <x v="0"/>
    <x v="1"/>
    <x v="0"/>
    <x v="1"/>
    <s v="2023-02-15"/>
    <x v="0"/>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5"/>
    <x v="5209"/>
    <x v="0"/>
    <x v="1"/>
    <x v="0"/>
    <s v="03.03.10"/>
    <x v="4"/>
    <x v="0"/>
    <x v="3"/>
    <s v="Receitas Da Câmara"/>
    <s v="03.03.10"/>
    <s v="Receitas Da Câmara"/>
    <s v="03.03.10"/>
    <x v="6"/>
    <x v="0"/>
    <x v="3"/>
    <x v="3"/>
    <x v="0"/>
    <x v="0"/>
    <x v="1"/>
    <x v="0"/>
    <x v="1"/>
    <s v="2023-02-15"/>
    <x v="0"/>
    <n v="14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40"/>
    <x v="5210"/>
    <x v="0"/>
    <x v="1"/>
    <x v="0"/>
    <s v="03.03.10"/>
    <x v="4"/>
    <x v="0"/>
    <x v="3"/>
    <s v="Receitas Da Câmara"/>
    <s v="03.03.10"/>
    <s v="Receitas Da Câmara"/>
    <s v="03.03.10"/>
    <x v="11"/>
    <x v="0"/>
    <x v="3"/>
    <x v="3"/>
    <x v="0"/>
    <x v="0"/>
    <x v="1"/>
    <x v="0"/>
    <x v="1"/>
    <s v="2023-02-15"/>
    <x v="0"/>
    <n v="59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0"/>
    <x v="5211"/>
    <x v="0"/>
    <x v="1"/>
    <x v="0"/>
    <s v="03.03.10"/>
    <x v="4"/>
    <x v="0"/>
    <x v="3"/>
    <s v="Receitas Da Câmara"/>
    <s v="03.03.10"/>
    <s v="Receitas Da Câmara"/>
    <s v="03.03.10"/>
    <x v="27"/>
    <x v="0"/>
    <x v="3"/>
    <x v="3"/>
    <x v="0"/>
    <x v="0"/>
    <x v="1"/>
    <x v="0"/>
    <x v="1"/>
    <s v="2023-02-15"/>
    <x v="0"/>
    <n v="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206"/>
    <x v="5212"/>
    <x v="0"/>
    <x v="1"/>
    <x v="0"/>
    <s v="03.03.10"/>
    <x v="4"/>
    <x v="0"/>
    <x v="3"/>
    <s v="Receitas Da Câmara"/>
    <s v="03.03.10"/>
    <s v="Receitas Da Câmara"/>
    <s v="03.03.10"/>
    <x v="8"/>
    <x v="0"/>
    <x v="0"/>
    <x v="0"/>
    <x v="0"/>
    <x v="0"/>
    <x v="1"/>
    <x v="0"/>
    <x v="1"/>
    <s v="2023-02-15"/>
    <x v="0"/>
    <n v="592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5213"/>
    <x v="0"/>
    <x v="0"/>
    <x v="0"/>
    <s v="03.16.15"/>
    <x v="0"/>
    <x v="0"/>
    <x v="0"/>
    <s v="Direção Financeira"/>
    <s v="03.16.15"/>
    <s v="Direção Financeira"/>
    <s v="03.16.15"/>
    <x v="19"/>
    <x v="0"/>
    <x v="0"/>
    <x v="7"/>
    <x v="0"/>
    <x v="0"/>
    <x v="0"/>
    <x v="0"/>
    <x v="2"/>
    <s v="2023-03-20"/>
    <x v="0"/>
    <n v="3000"/>
    <x v="0"/>
    <m/>
    <x v="0"/>
    <m/>
    <x v="108"/>
    <n v="100478954"/>
    <x v="0"/>
    <x v="0"/>
    <s v="Direção Financeira"/>
    <s v="ORI"/>
    <x v="0"/>
    <m/>
    <x v="0"/>
    <x v="0"/>
    <x v="0"/>
    <x v="0"/>
    <x v="0"/>
    <x v="0"/>
    <x v="0"/>
    <x v="0"/>
    <x v="0"/>
    <x v="0"/>
    <x v="0"/>
    <s v="Direção Financeira"/>
    <x v="0"/>
    <x v="0"/>
    <x v="0"/>
    <x v="0"/>
    <x v="0"/>
    <x v="0"/>
    <x v="0"/>
    <s v="000000"/>
    <x v="0"/>
    <x v="0"/>
    <x v="0"/>
    <x v="0"/>
    <s v="Ajuda de custo a favor da Srª Máxima Moreno, pela sua deslocação a cidade da Praia, em missão do serviço, no dia 22 de março de 2023, conforme anexo."/>
  </r>
  <r>
    <x v="0"/>
    <n v="0"/>
    <n v="0"/>
    <n v="0"/>
    <n v="1000"/>
    <x v="5214"/>
    <x v="0"/>
    <x v="0"/>
    <x v="0"/>
    <s v="03.16.15"/>
    <x v="0"/>
    <x v="0"/>
    <x v="0"/>
    <s v="Direção Financeira"/>
    <s v="03.16.15"/>
    <s v="Direção Financeira"/>
    <s v="03.16.15"/>
    <x v="0"/>
    <x v="0"/>
    <x v="0"/>
    <x v="0"/>
    <x v="0"/>
    <x v="0"/>
    <x v="0"/>
    <x v="0"/>
    <x v="2"/>
    <s v="2023-03-20"/>
    <x v="0"/>
    <n v="1000"/>
    <x v="0"/>
    <m/>
    <x v="0"/>
    <m/>
    <x v="8"/>
    <n v="100474914"/>
    <x v="0"/>
    <x v="0"/>
    <s v="Direção Financeira"/>
    <s v="ORI"/>
    <x v="0"/>
    <m/>
    <x v="0"/>
    <x v="0"/>
    <x v="0"/>
    <x v="0"/>
    <x v="0"/>
    <x v="0"/>
    <x v="0"/>
    <x v="0"/>
    <x v="0"/>
    <x v="0"/>
    <x v="0"/>
    <s v="Direção Financeira"/>
    <x v="0"/>
    <x v="0"/>
    <x v="0"/>
    <x v="0"/>
    <x v="0"/>
    <x v="0"/>
    <x v="0"/>
    <s v="000000"/>
    <x v="0"/>
    <x v="0"/>
    <x v="0"/>
    <x v="0"/>
    <s v="Despesa pela aquisição de combustível, destinados a viatura da CMSM, conforme anexo."/>
  </r>
  <r>
    <x v="0"/>
    <n v="0"/>
    <n v="0"/>
    <n v="0"/>
    <n v="11400"/>
    <x v="5215"/>
    <x v="0"/>
    <x v="1"/>
    <x v="0"/>
    <s v="03.03.10"/>
    <x v="4"/>
    <x v="0"/>
    <x v="3"/>
    <s v="Receitas Da Câmara"/>
    <s v="03.03.10"/>
    <s v="Receitas Da Câmara"/>
    <s v="03.03.10"/>
    <x v="34"/>
    <x v="0"/>
    <x v="3"/>
    <x v="3"/>
    <x v="0"/>
    <x v="0"/>
    <x v="1"/>
    <x v="0"/>
    <x v="2"/>
    <s v="2023-03-30"/>
    <x v="0"/>
    <n v="1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98"/>
    <x v="5216"/>
    <x v="0"/>
    <x v="1"/>
    <x v="0"/>
    <s v="03.03.10"/>
    <x v="4"/>
    <x v="0"/>
    <x v="3"/>
    <s v="Receitas Da Câmara"/>
    <s v="03.03.10"/>
    <s v="Receitas Da Câmara"/>
    <s v="03.03.10"/>
    <x v="8"/>
    <x v="0"/>
    <x v="0"/>
    <x v="0"/>
    <x v="0"/>
    <x v="0"/>
    <x v="1"/>
    <x v="0"/>
    <x v="2"/>
    <s v="2023-03-30"/>
    <x v="0"/>
    <n v="430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00"/>
    <x v="5217"/>
    <x v="0"/>
    <x v="1"/>
    <x v="0"/>
    <s v="03.03.10"/>
    <x v="4"/>
    <x v="0"/>
    <x v="3"/>
    <s v="Receitas Da Câmara"/>
    <s v="03.03.10"/>
    <s v="Receitas Da Câmara"/>
    <s v="03.03.10"/>
    <x v="5"/>
    <x v="0"/>
    <x v="0"/>
    <x v="4"/>
    <x v="0"/>
    <x v="0"/>
    <x v="1"/>
    <x v="0"/>
    <x v="2"/>
    <s v="2023-03-30"/>
    <x v="0"/>
    <n v="8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5218"/>
    <x v="0"/>
    <x v="1"/>
    <x v="0"/>
    <s v="03.03.10"/>
    <x v="4"/>
    <x v="0"/>
    <x v="3"/>
    <s v="Receitas Da Câmara"/>
    <s v="03.03.10"/>
    <s v="Receitas Da Câmara"/>
    <s v="03.03.10"/>
    <x v="4"/>
    <x v="0"/>
    <x v="3"/>
    <x v="3"/>
    <x v="0"/>
    <x v="0"/>
    <x v="1"/>
    <x v="0"/>
    <x v="2"/>
    <s v="2023-03-30"/>
    <x v="0"/>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53"/>
    <x v="5219"/>
    <x v="0"/>
    <x v="1"/>
    <x v="0"/>
    <s v="03.03.10"/>
    <x v="4"/>
    <x v="0"/>
    <x v="3"/>
    <s v="Receitas Da Câmara"/>
    <s v="03.03.10"/>
    <s v="Receitas Da Câmara"/>
    <s v="03.03.10"/>
    <x v="28"/>
    <x v="0"/>
    <x v="3"/>
    <x v="3"/>
    <x v="0"/>
    <x v="0"/>
    <x v="1"/>
    <x v="0"/>
    <x v="2"/>
    <s v="2023-03-30"/>
    <x v="0"/>
    <n v="55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5220"/>
    <x v="0"/>
    <x v="1"/>
    <x v="0"/>
    <s v="03.03.10"/>
    <x v="4"/>
    <x v="0"/>
    <x v="3"/>
    <s v="Receitas Da Câmara"/>
    <s v="03.03.10"/>
    <s v="Receitas Da Câmara"/>
    <s v="03.03.10"/>
    <x v="29"/>
    <x v="0"/>
    <x v="3"/>
    <x v="3"/>
    <x v="0"/>
    <x v="0"/>
    <x v="1"/>
    <x v="0"/>
    <x v="2"/>
    <s v="2023-03-30"/>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00"/>
    <x v="5221"/>
    <x v="0"/>
    <x v="1"/>
    <x v="0"/>
    <s v="03.03.10"/>
    <x v="4"/>
    <x v="0"/>
    <x v="3"/>
    <s v="Receitas Da Câmara"/>
    <s v="03.03.10"/>
    <s v="Receitas Da Câmara"/>
    <s v="03.03.10"/>
    <x v="6"/>
    <x v="0"/>
    <x v="3"/>
    <x v="3"/>
    <x v="0"/>
    <x v="0"/>
    <x v="1"/>
    <x v="0"/>
    <x v="2"/>
    <s v="2023-03-30"/>
    <x v="0"/>
    <n v="1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50"/>
    <x v="5222"/>
    <x v="0"/>
    <x v="1"/>
    <x v="0"/>
    <s v="03.03.10"/>
    <x v="4"/>
    <x v="0"/>
    <x v="3"/>
    <s v="Receitas Da Câmara"/>
    <s v="03.03.10"/>
    <s v="Receitas Da Câmara"/>
    <s v="03.03.10"/>
    <x v="9"/>
    <x v="0"/>
    <x v="3"/>
    <x v="3"/>
    <x v="0"/>
    <x v="0"/>
    <x v="1"/>
    <x v="0"/>
    <x v="2"/>
    <s v="2023-03-30"/>
    <x v="0"/>
    <n v="3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90"/>
    <x v="5223"/>
    <x v="0"/>
    <x v="1"/>
    <x v="0"/>
    <s v="03.03.10"/>
    <x v="4"/>
    <x v="0"/>
    <x v="3"/>
    <s v="Receitas Da Câmara"/>
    <s v="03.03.10"/>
    <s v="Receitas Da Câmara"/>
    <s v="03.03.10"/>
    <x v="11"/>
    <x v="0"/>
    <x v="3"/>
    <x v="3"/>
    <x v="0"/>
    <x v="0"/>
    <x v="1"/>
    <x v="0"/>
    <x v="2"/>
    <s v="2023-03-30"/>
    <x v="0"/>
    <n v="29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224"/>
    <x v="0"/>
    <x v="1"/>
    <x v="0"/>
    <s v="03.03.10"/>
    <x v="4"/>
    <x v="0"/>
    <x v="3"/>
    <s v="Receitas Da Câmara"/>
    <s v="03.03.10"/>
    <s v="Receitas Da Câmara"/>
    <s v="03.03.10"/>
    <x v="7"/>
    <x v="0"/>
    <x v="3"/>
    <x v="3"/>
    <x v="0"/>
    <x v="0"/>
    <x v="1"/>
    <x v="0"/>
    <x v="2"/>
    <s v="2023-03-30"/>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5225"/>
    <x v="0"/>
    <x v="1"/>
    <x v="0"/>
    <s v="03.03.10"/>
    <x v="4"/>
    <x v="0"/>
    <x v="3"/>
    <s v="Receitas Da Câmara"/>
    <s v="03.03.10"/>
    <s v="Receitas Da Câmara"/>
    <s v="03.03.10"/>
    <x v="24"/>
    <x v="0"/>
    <x v="0"/>
    <x v="4"/>
    <x v="0"/>
    <x v="0"/>
    <x v="1"/>
    <x v="0"/>
    <x v="2"/>
    <s v="2023-03-30"/>
    <x v="0"/>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5226"/>
    <x v="0"/>
    <x v="0"/>
    <x v="0"/>
    <s v="03.16.15"/>
    <x v="0"/>
    <x v="0"/>
    <x v="0"/>
    <s v="Direção Financeira"/>
    <s v="03.16.15"/>
    <s v="Direção Financeira"/>
    <s v="03.16.15"/>
    <x v="71"/>
    <x v="0"/>
    <x v="0"/>
    <x v="0"/>
    <x v="0"/>
    <x v="0"/>
    <x v="0"/>
    <x v="0"/>
    <x v="4"/>
    <s v="2023-06-21"/>
    <x v="1"/>
    <n v="5000"/>
    <x v="0"/>
    <m/>
    <x v="0"/>
    <m/>
    <x v="528"/>
    <n v="100475589"/>
    <x v="0"/>
    <x v="0"/>
    <s v="Direção Financeira"/>
    <s v="ORI"/>
    <x v="0"/>
    <m/>
    <x v="0"/>
    <x v="0"/>
    <x v="0"/>
    <x v="0"/>
    <x v="0"/>
    <x v="0"/>
    <x v="0"/>
    <x v="0"/>
    <x v="0"/>
    <x v="0"/>
    <x v="0"/>
    <s v="Direção Financeira"/>
    <x v="0"/>
    <x v="0"/>
    <x v="0"/>
    <x v="0"/>
    <x v="0"/>
    <x v="0"/>
    <x v="0"/>
    <s v="000000"/>
    <x v="0"/>
    <x v="0"/>
    <x v="0"/>
    <x v="0"/>
    <s v=" Gratificação atribuído a favor do Sr José Pedro Horta Semedo, como premio do colaborador do mês de Maio, pelo recompensa do seu esforço, dedicação, e desempenho trabalhos conforme deliberação da 47sessão da Camara, conforme justificativo em anexo.   "/>
  </r>
  <r>
    <x v="2"/>
    <n v="0"/>
    <n v="0"/>
    <n v="0"/>
    <n v="13324"/>
    <x v="5227"/>
    <x v="0"/>
    <x v="0"/>
    <x v="0"/>
    <s v="01.23.04.14"/>
    <x v="8"/>
    <x v="3"/>
    <x v="4"/>
    <s v="Ambiente"/>
    <s v="01.23.04"/>
    <s v="Ambiente"/>
    <s v="01.23.04"/>
    <x v="18"/>
    <x v="0"/>
    <x v="0"/>
    <x v="0"/>
    <x v="0"/>
    <x v="1"/>
    <x v="2"/>
    <x v="0"/>
    <x v="4"/>
    <s v="2023-06-09"/>
    <x v="1"/>
    <n v="13324"/>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Felisberto Carvalho, pela aquisição de combustíveis, destinados as viaturas afetos a criação e manutenção de espaço verde da CMSM, conforme anexo.  "/>
  </r>
  <r>
    <x v="0"/>
    <n v="0"/>
    <n v="0"/>
    <n v="0"/>
    <n v="120104"/>
    <x v="5228"/>
    <x v="0"/>
    <x v="1"/>
    <x v="0"/>
    <s v="80.02.01"/>
    <x v="2"/>
    <x v="2"/>
    <x v="2"/>
    <s v="Retenções Iur"/>
    <s v="80.02.01"/>
    <s v="Retenções Iur"/>
    <s v="80.02.01"/>
    <x v="2"/>
    <x v="0"/>
    <x v="2"/>
    <x v="0"/>
    <x v="1"/>
    <x v="2"/>
    <x v="1"/>
    <x v="0"/>
    <x v="4"/>
    <s v="2023-06-20"/>
    <x v="1"/>
    <n v="120104"/>
    <x v="0"/>
    <m/>
    <x v="0"/>
    <m/>
    <x v="2"/>
    <n v="100474696"/>
    <x v="0"/>
    <x v="0"/>
    <s v="Retenções Iur"/>
    <s v="ORI"/>
    <x v="0"/>
    <s v="RIUR"/>
    <x v="0"/>
    <x v="0"/>
    <x v="0"/>
    <x v="0"/>
    <x v="0"/>
    <x v="0"/>
    <x v="0"/>
    <x v="0"/>
    <x v="0"/>
    <x v="0"/>
    <x v="0"/>
    <s v="Retenções Iur"/>
    <x v="0"/>
    <x v="0"/>
    <x v="0"/>
    <x v="0"/>
    <x v="2"/>
    <x v="0"/>
    <x v="0"/>
    <s v="000000"/>
    <x v="0"/>
    <x v="1"/>
    <x v="0"/>
    <x v="0"/>
    <s v="RETENCAO OT"/>
  </r>
  <r>
    <x v="0"/>
    <n v="0"/>
    <n v="0"/>
    <n v="0"/>
    <n v="5866"/>
    <x v="5229"/>
    <x v="0"/>
    <x v="1"/>
    <x v="0"/>
    <s v="80.02.10.26"/>
    <x v="3"/>
    <x v="2"/>
    <x v="2"/>
    <s v="Outros"/>
    <s v="80.02.10"/>
    <s v="Outros"/>
    <s v="80.02.10"/>
    <x v="3"/>
    <x v="0"/>
    <x v="2"/>
    <x v="2"/>
    <x v="1"/>
    <x v="2"/>
    <x v="1"/>
    <x v="0"/>
    <x v="4"/>
    <s v="2023-06-20"/>
    <x v="1"/>
    <n v="5866"/>
    <x v="0"/>
    <m/>
    <x v="0"/>
    <m/>
    <x v="3"/>
    <n v="100479277"/>
    <x v="0"/>
    <x v="0"/>
    <s v="Retenção Sansung"/>
    <s v="ORI"/>
    <x v="0"/>
    <s v="RS"/>
    <x v="0"/>
    <x v="0"/>
    <x v="0"/>
    <x v="0"/>
    <x v="0"/>
    <x v="0"/>
    <x v="0"/>
    <x v="0"/>
    <x v="0"/>
    <x v="0"/>
    <x v="0"/>
    <s v="Retenção Sansung"/>
    <x v="0"/>
    <x v="0"/>
    <x v="0"/>
    <x v="0"/>
    <x v="2"/>
    <x v="0"/>
    <x v="0"/>
    <s v="000000"/>
    <x v="0"/>
    <x v="1"/>
    <x v="0"/>
    <x v="0"/>
    <s v="RETENCAO OT"/>
  </r>
  <r>
    <x v="0"/>
    <n v="0"/>
    <n v="0"/>
    <n v="0"/>
    <n v="38459"/>
    <x v="5230"/>
    <x v="0"/>
    <x v="1"/>
    <x v="0"/>
    <s v="80.02.01"/>
    <x v="2"/>
    <x v="2"/>
    <x v="2"/>
    <s v="Retenções Iur"/>
    <s v="80.02.01"/>
    <s v="Retenções Iur"/>
    <s v="80.02.01"/>
    <x v="2"/>
    <x v="0"/>
    <x v="2"/>
    <x v="0"/>
    <x v="1"/>
    <x v="2"/>
    <x v="1"/>
    <x v="0"/>
    <x v="4"/>
    <s v="2023-06-26"/>
    <x v="1"/>
    <n v="38459"/>
    <x v="0"/>
    <m/>
    <x v="0"/>
    <m/>
    <x v="2"/>
    <n v="100474696"/>
    <x v="0"/>
    <x v="0"/>
    <s v="Retenções Iur"/>
    <s v="ORI"/>
    <x v="0"/>
    <s v="RIUR"/>
    <x v="0"/>
    <x v="0"/>
    <x v="0"/>
    <x v="0"/>
    <x v="0"/>
    <x v="0"/>
    <x v="0"/>
    <x v="0"/>
    <x v="0"/>
    <x v="0"/>
    <x v="0"/>
    <s v="Retenções Iur"/>
    <x v="0"/>
    <x v="0"/>
    <x v="0"/>
    <x v="0"/>
    <x v="2"/>
    <x v="0"/>
    <x v="0"/>
    <s v="000000"/>
    <x v="0"/>
    <x v="1"/>
    <x v="0"/>
    <x v="0"/>
    <s v="RETENCAO OT"/>
  </r>
  <r>
    <x v="0"/>
    <n v="0"/>
    <n v="0"/>
    <n v="0"/>
    <n v="200"/>
    <x v="5231"/>
    <x v="0"/>
    <x v="1"/>
    <x v="0"/>
    <s v="80.02.10.28"/>
    <x v="39"/>
    <x v="2"/>
    <x v="2"/>
    <s v="Outros"/>
    <s v="80.02.10"/>
    <s v="Outros"/>
    <s v="80.02.10"/>
    <x v="3"/>
    <x v="0"/>
    <x v="2"/>
    <x v="2"/>
    <x v="1"/>
    <x v="2"/>
    <x v="1"/>
    <x v="0"/>
    <x v="4"/>
    <s v="2023-06-26"/>
    <x v="1"/>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5232"/>
    <x v="0"/>
    <x v="1"/>
    <x v="0"/>
    <s v="80.02.10.03"/>
    <x v="40"/>
    <x v="2"/>
    <x v="2"/>
    <s v="Outros"/>
    <s v="80.02.10"/>
    <s v="Outros"/>
    <s v="80.02.10"/>
    <x v="58"/>
    <x v="0"/>
    <x v="2"/>
    <x v="0"/>
    <x v="1"/>
    <x v="2"/>
    <x v="1"/>
    <x v="0"/>
    <x v="4"/>
    <s v="2023-06-26"/>
    <x v="1"/>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362"/>
    <x v="5233"/>
    <x v="0"/>
    <x v="1"/>
    <x v="0"/>
    <s v="80.02.08"/>
    <x v="41"/>
    <x v="2"/>
    <x v="2"/>
    <s v="Retençoes Compe. Aposentaçao"/>
    <s v="80.02.08"/>
    <s v="Retençoes Compe. Aposentaçao"/>
    <s v="80.02.08"/>
    <x v="59"/>
    <x v="0"/>
    <x v="2"/>
    <x v="14"/>
    <x v="1"/>
    <x v="2"/>
    <x v="1"/>
    <x v="0"/>
    <x v="4"/>
    <s v="2023-06-26"/>
    <x v="1"/>
    <n v="9362"/>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7038"/>
    <x v="5234"/>
    <x v="0"/>
    <x v="1"/>
    <x v="0"/>
    <s v="80.02.10.01"/>
    <x v="6"/>
    <x v="2"/>
    <x v="2"/>
    <s v="Outros"/>
    <s v="80.02.10"/>
    <s v="Outros"/>
    <s v="80.02.10"/>
    <x v="12"/>
    <x v="0"/>
    <x v="2"/>
    <x v="0"/>
    <x v="1"/>
    <x v="2"/>
    <x v="1"/>
    <x v="0"/>
    <x v="4"/>
    <s v="2023-06-26"/>
    <x v="1"/>
    <n v="3703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5235"/>
    <x v="0"/>
    <x v="1"/>
    <x v="0"/>
    <s v="80.02.10.20"/>
    <x v="18"/>
    <x v="2"/>
    <x v="2"/>
    <s v="Outros"/>
    <s v="80.02.10"/>
    <s v="Outros"/>
    <s v="80.02.10"/>
    <x v="3"/>
    <x v="0"/>
    <x v="2"/>
    <x v="2"/>
    <x v="1"/>
    <x v="2"/>
    <x v="1"/>
    <x v="0"/>
    <x v="4"/>
    <s v="2023-06-26"/>
    <x v="1"/>
    <n v="500"/>
    <x v="0"/>
    <m/>
    <x v="0"/>
    <m/>
    <x v="21"/>
    <n v="100477977"/>
    <x v="0"/>
    <x v="0"/>
    <s v="Retenções CVMovel"/>
    <s v="ORI"/>
    <x v="0"/>
    <s v="RT"/>
    <x v="0"/>
    <x v="0"/>
    <x v="0"/>
    <x v="0"/>
    <x v="0"/>
    <x v="0"/>
    <x v="0"/>
    <x v="0"/>
    <x v="0"/>
    <x v="0"/>
    <x v="0"/>
    <s v="Retenções CVMovel"/>
    <x v="0"/>
    <x v="0"/>
    <x v="0"/>
    <x v="0"/>
    <x v="2"/>
    <x v="0"/>
    <x v="0"/>
    <s v="000000"/>
    <x v="0"/>
    <x v="1"/>
    <x v="0"/>
    <x v="0"/>
    <s v="RETENCAO OT"/>
  </r>
  <r>
    <x v="0"/>
    <n v="0"/>
    <n v="0"/>
    <n v="0"/>
    <n v="9846"/>
    <x v="5236"/>
    <x v="0"/>
    <x v="1"/>
    <x v="0"/>
    <s v="80.02.10.26"/>
    <x v="3"/>
    <x v="2"/>
    <x v="2"/>
    <s v="Outros"/>
    <s v="80.02.10"/>
    <s v="Outros"/>
    <s v="80.02.10"/>
    <x v="3"/>
    <x v="0"/>
    <x v="2"/>
    <x v="2"/>
    <x v="1"/>
    <x v="2"/>
    <x v="1"/>
    <x v="0"/>
    <x v="4"/>
    <s v="2023-06-26"/>
    <x v="1"/>
    <n v="9846"/>
    <x v="0"/>
    <m/>
    <x v="0"/>
    <m/>
    <x v="3"/>
    <n v="100479277"/>
    <x v="0"/>
    <x v="0"/>
    <s v="Retenção Sansung"/>
    <s v="ORI"/>
    <x v="0"/>
    <s v="RS"/>
    <x v="0"/>
    <x v="0"/>
    <x v="0"/>
    <x v="0"/>
    <x v="0"/>
    <x v="0"/>
    <x v="0"/>
    <x v="0"/>
    <x v="0"/>
    <x v="0"/>
    <x v="0"/>
    <s v="Retenção Sansung"/>
    <x v="0"/>
    <x v="0"/>
    <x v="0"/>
    <x v="0"/>
    <x v="2"/>
    <x v="0"/>
    <x v="0"/>
    <s v="000000"/>
    <x v="0"/>
    <x v="1"/>
    <x v="0"/>
    <x v="0"/>
    <s v="RETENCAO OT"/>
  </r>
  <r>
    <x v="0"/>
    <n v="0"/>
    <n v="0"/>
    <n v="0"/>
    <n v="6411"/>
    <x v="5237"/>
    <x v="0"/>
    <x v="1"/>
    <x v="0"/>
    <s v="80.02.01"/>
    <x v="2"/>
    <x v="2"/>
    <x v="2"/>
    <s v="Retenções Iur"/>
    <s v="80.02.01"/>
    <s v="Retenções Iur"/>
    <s v="80.02.01"/>
    <x v="2"/>
    <x v="0"/>
    <x v="2"/>
    <x v="0"/>
    <x v="1"/>
    <x v="2"/>
    <x v="1"/>
    <x v="0"/>
    <x v="4"/>
    <s v="2023-06-21"/>
    <x v="1"/>
    <n v="6411"/>
    <x v="0"/>
    <m/>
    <x v="0"/>
    <m/>
    <x v="2"/>
    <n v="100474696"/>
    <x v="0"/>
    <x v="0"/>
    <s v="Retenções Iur"/>
    <s v="ORI"/>
    <x v="0"/>
    <s v="RIUR"/>
    <x v="0"/>
    <x v="0"/>
    <x v="0"/>
    <x v="0"/>
    <x v="0"/>
    <x v="0"/>
    <x v="0"/>
    <x v="0"/>
    <x v="0"/>
    <x v="0"/>
    <x v="0"/>
    <s v="Retenções Iur"/>
    <x v="0"/>
    <x v="0"/>
    <x v="0"/>
    <x v="0"/>
    <x v="2"/>
    <x v="0"/>
    <x v="0"/>
    <s v="000000"/>
    <x v="0"/>
    <x v="1"/>
    <x v="0"/>
    <x v="0"/>
    <s v="RETENCAO OT"/>
  </r>
  <r>
    <x v="0"/>
    <n v="0"/>
    <n v="0"/>
    <n v="0"/>
    <n v="1213"/>
    <x v="5238"/>
    <x v="0"/>
    <x v="1"/>
    <x v="0"/>
    <s v="80.02.01"/>
    <x v="2"/>
    <x v="2"/>
    <x v="2"/>
    <s v="Retenções Iur"/>
    <s v="80.02.01"/>
    <s v="Retenções Iur"/>
    <s v="80.02.01"/>
    <x v="2"/>
    <x v="0"/>
    <x v="2"/>
    <x v="0"/>
    <x v="1"/>
    <x v="2"/>
    <x v="1"/>
    <x v="0"/>
    <x v="4"/>
    <s v="2023-06-21"/>
    <x v="1"/>
    <n v="1213"/>
    <x v="0"/>
    <m/>
    <x v="0"/>
    <m/>
    <x v="2"/>
    <n v="100474696"/>
    <x v="0"/>
    <x v="0"/>
    <s v="Retenções Iur"/>
    <s v="ORI"/>
    <x v="0"/>
    <s v="RIUR"/>
    <x v="0"/>
    <x v="0"/>
    <x v="0"/>
    <x v="0"/>
    <x v="0"/>
    <x v="0"/>
    <x v="0"/>
    <x v="0"/>
    <x v="0"/>
    <x v="0"/>
    <x v="0"/>
    <s v="Retenções Iur"/>
    <x v="0"/>
    <x v="0"/>
    <x v="0"/>
    <x v="0"/>
    <x v="2"/>
    <x v="0"/>
    <x v="0"/>
    <s v="000000"/>
    <x v="0"/>
    <x v="1"/>
    <x v="0"/>
    <x v="0"/>
    <s v="RETENCAO OT"/>
  </r>
  <r>
    <x v="0"/>
    <n v="0"/>
    <n v="0"/>
    <n v="0"/>
    <n v="7798"/>
    <x v="5239"/>
    <x v="0"/>
    <x v="1"/>
    <x v="0"/>
    <s v="80.02.10.01"/>
    <x v="6"/>
    <x v="2"/>
    <x v="2"/>
    <s v="Outros"/>
    <s v="80.02.10"/>
    <s v="Outros"/>
    <s v="80.02.10"/>
    <x v="12"/>
    <x v="0"/>
    <x v="2"/>
    <x v="0"/>
    <x v="1"/>
    <x v="2"/>
    <x v="1"/>
    <x v="0"/>
    <x v="4"/>
    <s v="2023-06-21"/>
    <x v="1"/>
    <n v="77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5240"/>
    <x v="0"/>
    <x v="1"/>
    <x v="0"/>
    <s v="80.02.10.23"/>
    <x v="37"/>
    <x v="2"/>
    <x v="2"/>
    <s v="Outros"/>
    <s v="80.02.10"/>
    <s v="Outros"/>
    <s v="80.02.10"/>
    <x v="13"/>
    <x v="0"/>
    <x v="2"/>
    <x v="0"/>
    <x v="1"/>
    <x v="2"/>
    <x v="1"/>
    <x v="0"/>
    <x v="4"/>
    <s v="2023-06-21"/>
    <x v="1"/>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5241"/>
    <x v="0"/>
    <x v="1"/>
    <x v="0"/>
    <s v="80.02.10.24"/>
    <x v="38"/>
    <x v="2"/>
    <x v="2"/>
    <s v="Outros"/>
    <s v="80.02.10"/>
    <s v="Outros"/>
    <s v="80.02.10"/>
    <x v="13"/>
    <x v="0"/>
    <x v="2"/>
    <x v="0"/>
    <x v="1"/>
    <x v="2"/>
    <x v="1"/>
    <x v="0"/>
    <x v="4"/>
    <s v="2023-06-21"/>
    <x v="1"/>
    <n v="758"/>
    <x v="0"/>
    <m/>
    <x v="0"/>
    <m/>
    <x v="51"/>
    <n v="100478987"/>
    <x v="0"/>
    <x v="0"/>
    <s v="Retenções SIACSA"/>
    <s v="ORI"/>
    <x v="0"/>
    <s v="SIACSA"/>
    <x v="0"/>
    <x v="0"/>
    <x v="0"/>
    <x v="0"/>
    <x v="0"/>
    <x v="0"/>
    <x v="0"/>
    <x v="0"/>
    <x v="0"/>
    <x v="0"/>
    <x v="0"/>
    <s v="Retenções SIACSA"/>
    <x v="0"/>
    <x v="0"/>
    <x v="0"/>
    <x v="0"/>
    <x v="2"/>
    <x v="0"/>
    <x v="0"/>
    <s v="000000"/>
    <x v="0"/>
    <x v="1"/>
    <x v="0"/>
    <x v="0"/>
    <s v="RETENCAO OT"/>
  </r>
  <r>
    <x v="0"/>
    <n v="0"/>
    <n v="0"/>
    <n v="0"/>
    <n v="14979"/>
    <x v="5242"/>
    <x v="0"/>
    <x v="1"/>
    <x v="0"/>
    <s v="80.02.01"/>
    <x v="2"/>
    <x v="2"/>
    <x v="2"/>
    <s v="Retenções Iur"/>
    <s v="80.02.01"/>
    <s v="Retenções Iur"/>
    <s v="80.02.01"/>
    <x v="2"/>
    <x v="0"/>
    <x v="2"/>
    <x v="0"/>
    <x v="1"/>
    <x v="2"/>
    <x v="1"/>
    <x v="0"/>
    <x v="4"/>
    <s v="2023-06-21"/>
    <x v="1"/>
    <n v="14979"/>
    <x v="0"/>
    <m/>
    <x v="0"/>
    <m/>
    <x v="2"/>
    <n v="100474696"/>
    <x v="0"/>
    <x v="0"/>
    <s v="Retenções Iur"/>
    <s v="ORI"/>
    <x v="0"/>
    <s v="RIUR"/>
    <x v="0"/>
    <x v="0"/>
    <x v="0"/>
    <x v="0"/>
    <x v="0"/>
    <x v="0"/>
    <x v="0"/>
    <x v="0"/>
    <x v="0"/>
    <x v="0"/>
    <x v="0"/>
    <s v="Retenções Iur"/>
    <x v="0"/>
    <x v="0"/>
    <x v="0"/>
    <x v="0"/>
    <x v="2"/>
    <x v="0"/>
    <x v="0"/>
    <s v="000000"/>
    <x v="0"/>
    <x v="1"/>
    <x v="0"/>
    <x v="0"/>
    <s v="RETENCAO OT"/>
  </r>
  <r>
    <x v="0"/>
    <n v="0"/>
    <n v="0"/>
    <n v="0"/>
    <n v="14826"/>
    <x v="5243"/>
    <x v="0"/>
    <x v="1"/>
    <x v="0"/>
    <s v="80.02.10.01"/>
    <x v="6"/>
    <x v="2"/>
    <x v="2"/>
    <s v="Outros"/>
    <s v="80.02.10"/>
    <s v="Outros"/>
    <s v="80.02.10"/>
    <x v="12"/>
    <x v="0"/>
    <x v="2"/>
    <x v="0"/>
    <x v="1"/>
    <x v="2"/>
    <x v="1"/>
    <x v="0"/>
    <x v="4"/>
    <s v="2023-06-21"/>
    <x v="1"/>
    <n v="148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5244"/>
    <x v="0"/>
    <x v="1"/>
    <x v="0"/>
    <s v="80.02.10.20"/>
    <x v="18"/>
    <x v="2"/>
    <x v="2"/>
    <s v="Outros"/>
    <s v="80.02.10"/>
    <s v="Outros"/>
    <s v="80.02.10"/>
    <x v="3"/>
    <x v="0"/>
    <x v="2"/>
    <x v="2"/>
    <x v="1"/>
    <x v="2"/>
    <x v="1"/>
    <x v="0"/>
    <x v="4"/>
    <s v="2023-06-21"/>
    <x v="1"/>
    <n v="500"/>
    <x v="0"/>
    <m/>
    <x v="0"/>
    <m/>
    <x v="21"/>
    <n v="100477977"/>
    <x v="0"/>
    <x v="0"/>
    <s v="Retenções CVMovel"/>
    <s v="ORI"/>
    <x v="0"/>
    <s v="RT"/>
    <x v="0"/>
    <x v="0"/>
    <x v="0"/>
    <x v="0"/>
    <x v="0"/>
    <x v="0"/>
    <x v="0"/>
    <x v="0"/>
    <x v="0"/>
    <x v="0"/>
    <x v="0"/>
    <s v="Retenções CVMovel"/>
    <x v="0"/>
    <x v="0"/>
    <x v="0"/>
    <x v="0"/>
    <x v="2"/>
    <x v="0"/>
    <x v="0"/>
    <s v="000000"/>
    <x v="0"/>
    <x v="1"/>
    <x v="0"/>
    <x v="0"/>
    <s v="RETENCAO OT"/>
  </r>
  <r>
    <x v="0"/>
    <n v="0"/>
    <n v="0"/>
    <n v="0"/>
    <n v="10834"/>
    <x v="5245"/>
    <x v="0"/>
    <x v="1"/>
    <x v="0"/>
    <s v="80.02.01"/>
    <x v="2"/>
    <x v="2"/>
    <x v="2"/>
    <s v="Retenções Iur"/>
    <s v="80.02.01"/>
    <s v="Retenções Iur"/>
    <s v="80.02.01"/>
    <x v="2"/>
    <x v="0"/>
    <x v="2"/>
    <x v="0"/>
    <x v="1"/>
    <x v="2"/>
    <x v="1"/>
    <x v="0"/>
    <x v="4"/>
    <s v="2023-06-21"/>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246"/>
    <x v="0"/>
    <x v="1"/>
    <x v="0"/>
    <s v="80.02.10.01"/>
    <x v="6"/>
    <x v="2"/>
    <x v="2"/>
    <s v="Outros"/>
    <s v="80.02.10"/>
    <s v="Outros"/>
    <s v="80.02.10"/>
    <x v="12"/>
    <x v="0"/>
    <x v="2"/>
    <x v="0"/>
    <x v="1"/>
    <x v="2"/>
    <x v="1"/>
    <x v="0"/>
    <x v="4"/>
    <s v="2023-06-21"/>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5247"/>
    <x v="0"/>
    <x v="1"/>
    <x v="0"/>
    <s v="80.02.10.26"/>
    <x v="3"/>
    <x v="2"/>
    <x v="2"/>
    <s v="Outros"/>
    <s v="80.02.10"/>
    <s v="Outros"/>
    <s v="80.02.10"/>
    <x v="3"/>
    <x v="0"/>
    <x v="2"/>
    <x v="2"/>
    <x v="1"/>
    <x v="2"/>
    <x v="1"/>
    <x v="0"/>
    <x v="4"/>
    <s v="2023-06-21"/>
    <x v="1"/>
    <n v="4858"/>
    <x v="0"/>
    <m/>
    <x v="0"/>
    <m/>
    <x v="3"/>
    <n v="100479277"/>
    <x v="0"/>
    <x v="0"/>
    <s v="Retenção Sansung"/>
    <s v="ORI"/>
    <x v="0"/>
    <s v="RS"/>
    <x v="0"/>
    <x v="0"/>
    <x v="0"/>
    <x v="0"/>
    <x v="0"/>
    <x v="0"/>
    <x v="0"/>
    <x v="0"/>
    <x v="0"/>
    <x v="0"/>
    <x v="0"/>
    <s v="Retenção Sansung"/>
    <x v="0"/>
    <x v="0"/>
    <x v="0"/>
    <x v="0"/>
    <x v="2"/>
    <x v="0"/>
    <x v="0"/>
    <s v="000000"/>
    <x v="0"/>
    <x v="1"/>
    <x v="0"/>
    <x v="0"/>
    <s v="RETENCAO OT"/>
  </r>
  <r>
    <x v="2"/>
    <n v="0"/>
    <n v="0"/>
    <n v="0"/>
    <n v="5000"/>
    <x v="5248"/>
    <x v="0"/>
    <x v="0"/>
    <x v="0"/>
    <s v="01.27.07.04"/>
    <x v="32"/>
    <x v="4"/>
    <x v="5"/>
    <s v="Requalificação Urbana e Habitação 2"/>
    <s v="01.27.07"/>
    <s v="Requalificação Urbana e Habitação 2"/>
    <s v="01.27.07"/>
    <x v="18"/>
    <x v="0"/>
    <x v="0"/>
    <x v="0"/>
    <x v="0"/>
    <x v="1"/>
    <x v="2"/>
    <x v="0"/>
    <x v="7"/>
    <s v="2023-08-24"/>
    <x v="2"/>
    <n v="5000"/>
    <x v="0"/>
    <m/>
    <x v="0"/>
    <m/>
    <x v="529"/>
    <n v="100478373"/>
    <x v="0"/>
    <x v="0"/>
    <s v="Reabilitações de Estradas Rurais"/>
    <s v="ORI"/>
    <x v="0"/>
    <m/>
    <x v="0"/>
    <x v="0"/>
    <x v="0"/>
    <x v="0"/>
    <x v="0"/>
    <x v="0"/>
    <x v="0"/>
    <x v="0"/>
    <x v="0"/>
    <x v="0"/>
    <x v="0"/>
    <s v="Reabilitações de Estradas Rurais"/>
    <x v="0"/>
    <x v="0"/>
    <x v="0"/>
    <x v="0"/>
    <x v="1"/>
    <x v="0"/>
    <x v="0"/>
    <s v="000000"/>
    <x v="0"/>
    <x v="0"/>
    <x v="0"/>
    <x v="0"/>
    <s v="Pagamento pela atuação do grupo de batucadeiras Netos de Nha Joana, representada pela Sra. Neida Sanches, conforme proposta em anexo."/>
  </r>
  <r>
    <x v="0"/>
    <n v="0"/>
    <n v="0"/>
    <n v="0"/>
    <n v="211"/>
    <x v="5249"/>
    <x v="0"/>
    <x v="0"/>
    <x v="0"/>
    <s v="03.16.19"/>
    <x v="47"/>
    <x v="0"/>
    <x v="0"/>
    <s v="Direção de Inovação e Desporto"/>
    <s v="03.16.19"/>
    <s v="Direção de Inovação e Desporto"/>
    <s v="03.16.19"/>
    <x v="42"/>
    <x v="0"/>
    <x v="0"/>
    <x v="7"/>
    <x v="0"/>
    <x v="0"/>
    <x v="0"/>
    <x v="0"/>
    <x v="7"/>
    <s v="2023-08-28"/>
    <x v="2"/>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8-2023"/>
  </r>
  <r>
    <x v="0"/>
    <n v="0"/>
    <n v="0"/>
    <n v="0"/>
    <n v="4861"/>
    <x v="5249"/>
    <x v="0"/>
    <x v="0"/>
    <x v="0"/>
    <s v="03.16.19"/>
    <x v="47"/>
    <x v="0"/>
    <x v="0"/>
    <s v="Direção de Inovação e Desporto"/>
    <s v="03.16.19"/>
    <s v="Direção de Inovação e Desporto"/>
    <s v="03.16.19"/>
    <x v="37"/>
    <x v="0"/>
    <x v="0"/>
    <x v="0"/>
    <x v="1"/>
    <x v="0"/>
    <x v="0"/>
    <x v="0"/>
    <x v="7"/>
    <s v="2023-08-28"/>
    <x v="2"/>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8-2023"/>
  </r>
  <r>
    <x v="0"/>
    <n v="0"/>
    <n v="0"/>
    <n v="0"/>
    <n v="236"/>
    <x v="5249"/>
    <x v="0"/>
    <x v="0"/>
    <x v="0"/>
    <s v="03.16.19"/>
    <x v="47"/>
    <x v="0"/>
    <x v="0"/>
    <s v="Direção de Inovação e Desporto"/>
    <s v="03.16.19"/>
    <s v="Direção de Inovação e Desporto"/>
    <s v="03.16.19"/>
    <x v="42"/>
    <x v="0"/>
    <x v="0"/>
    <x v="7"/>
    <x v="0"/>
    <x v="0"/>
    <x v="0"/>
    <x v="0"/>
    <x v="7"/>
    <s v="2023-08-28"/>
    <x v="2"/>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8-2023"/>
  </r>
  <r>
    <x v="0"/>
    <n v="0"/>
    <n v="0"/>
    <n v="0"/>
    <n v="5437"/>
    <x v="5249"/>
    <x v="0"/>
    <x v="0"/>
    <x v="0"/>
    <s v="03.16.19"/>
    <x v="47"/>
    <x v="0"/>
    <x v="0"/>
    <s v="Direção de Inovação e Desporto"/>
    <s v="03.16.19"/>
    <s v="Direção de Inovação e Desporto"/>
    <s v="03.16.19"/>
    <x v="37"/>
    <x v="0"/>
    <x v="0"/>
    <x v="0"/>
    <x v="1"/>
    <x v="0"/>
    <x v="0"/>
    <x v="0"/>
    <x v="7"/>
    <s v="2023-08-28"/>
    <x v="2"/>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8-2023"/>
  </r>
  <r>
    <x v="0"/>
    <n v="0"/>
    <n v="0"/>
    <n v="0"/>
    <n v="4993"/>
    <x v="5249"/>
    <x v="0"/>
    <x v="0"/>
    <x v="0"/>
    <s v="03.16.19"/>
    <x v="47"/>
    <x v="0"/>
    <x v="0"/>
    <s v="Direção de Inovação e Desporto"/>
    <s v="03.16.19"/>
    <s v="Direção de Inovação e Desporto"/>
    <s v="03.16.19"/>
    <x v="42"/>
    <x v="0"/>
    <x v="0"/>
    <x v="7"/>
    <x v="0"/>
    <x v="0"/>
    <x v="0"/>
    <x v="0"/>
    <x v="7"/>
    <s v="2023-08-28"/>
    <x v="2"/>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8-2023"/>
  </r>
  <r>
    <x v="0"/>
    <n v="0"/>
    <n v="0"/>
    <n v="0"/>
    <n v="115011"/>
    <x v="5249"/>
    <x v="0"/>
    <x v="0"/>
    <x v="0"/>
    <s v="03.16.19"/>
    <x v="47"/>
    <x v="0"/>
    <x v="0"/>
    <s v="Direção de Inovação e Desporto"/>
    <s v="03.16.19"/>
    <s v="Direção de Inovação e Desporto"/>
    <s v="03.16.19"/>
    <x v="37"/>
    <x v="0"/>
    <x v="0"/>
    <x v="0"/>
    <x v="1"/>
    <x v="0"/>
    <x v="0"/>
    <x v="0"/>
    <x v="7"/>
    <s v="2023-08-28"/>
    <x v="2"/>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8-2023"/>
  </r>
  <r>
    <x v="0"/>
    <n v="0"/>
    <n v="0"/>
    <n v="0"/>
    <n v="79"/>
    <x v="5250"/>
    <x v="0"/>
    <x v="0"/>
    <x v="0"/>
    <s v="03.16.17"/>
    <x v="53"/>
    <x v="0"/>
    <x v="0"/>
    <s v="Direção Proteção Civil"/>
    <s v="03.16.17"/>
    <s v="Direção Proteção Civil"/>
    <s v="03.16.17"/>
    <x v="54"/>
    <x v="0"/>
    <x v="0"/>
    <x v="0"/>
    <x v="0"/>
    <x v="0"/>
    <x v="0"/>
    <x v="0"/>
    <x v="7"/>
    <s v="2023-08-28"/>
    <x v="2"/>
    <n v="79"/>
    <x v="0"/>
    <m/>
    <x v="0"/>
    <m/>
    <x v="2"/>
    <n v="100474696"/>
    <x v="0"/>
    <x v="2"/>
    <s v="Direção Proteção Civil"/>
    <s v="ORI"/>
    <x v="0"/>
    <m/>
    <x v="0"/>
    <x v="0"/>
    <x v="0"/>
    <x v="0"/>
    <x v="0"/>
    <x v="0"/>
    <x v="0"/>
    <x v="0"/>
    <x v="0"/>
    <x v="0"/>
    <x v="0"/>
    <s v="Direção Proteção Civil"/>
    <x v="0"/>
    <x v="0"/>
    <x v="0"/>
    <x v="0"/>
    <x v="0"/>
    <x v="0"/>
    <x v="0"/>
    <s v="000000"/>
    <x v="0"/>
    <x v="0"/>
    <x v="2"/>
    <x v="0"/>
    <s v="Pagamento de salário referente a 08-2023"/>
  </r>
  <r>
    <x v="0"/>
    <n v="0"/>
    <n v="0"/>
    <n v="0"/>
    <n v="303"/>
    <x v="5250"/>
    <x v="0"/>
    <x v="0"/>
    <x v="0"/>
    <s v="03.16.17"/>
    <x v="53"/>
    <x v="0"/>
    <x v="0"/>
    <s v="Direção Proteção Civil"/>
    <s v="03.16.17"/>
    <s v="Direção Proteção Civil"/>
    <s v="03.16.17"/>
    <x v="51"/>
    <x v="0"/>
    <x v="0"/>
    <x v="0"/>
    <x v="0"/>
    <x v="0"/>
    <x v="0"/>
    <x v="0"/>
    <x v="7"/>
    <s v="2023-08-28"/>
    <x v="2"/>
    <n v="303"/>
    <x v="0"/>
    <m/>
    <x v="0"/>
    <m/>
    <x v="2"/>
    <n v="100474696"/>
    <x v="0"/>
    <x v="2"/>
    <s v="Direção Proteção Civil"/>
    <s v="ORI"/>
    <x v="0"/>
    <m/>
    <x v="0"/>
    <x v="0"/>
    <x v="0"/>
    <x v="0"/>
    <x v="0"/>
    <x v="0"/>
    <x v="0"/>
    <x v="0"/>
    <x v="0"/>
    <x v="0"/>
    <x v="0"/>
    <s v="Direção Proteção Civil"/>
    <x v="0"/>
    <x v="0"/>
    <x v="0"/>
    <x v="0"/>
    <x v="0"/>
    <x v="0"/>
    <x v="0"/>
    <s v="000000"/>
    <x v="0"/>
    <x v="0"/>
    <x v="2"/>
    <x v="0"/>
    <s v="Pagamento de salário referente a 08-2023"/>
  </r>
  <r>
    <x v="0"/>
    <n v="0"/>
    <n v="0"/>
    <n v="0"/>
    <n v="831"/>
    <x v="5250"/>
    <x v="0"/>
    <x v="0"/>
    <x v="0"/>
    <s v="03.16.17"/>
    <x v="53"/>
    <x v="0"/>
    <x v="0"/>
    <s v="Direção Proteção Civil"/>
    <s v="03.16.17"/>
    <s v="Direção Proteção Civil"/>
    <s v="03.16.17"/>
    <x v="37"/>
    <x v="0"/>
    <x v="0"/>
    <x v="0"/>
    <x v="1"/>
    <x v="0"/>
    <x v="0"/>
    <x v="0"/>
    <x v="7"/>
    <s v="2023-08-28"/>
    <x v="2"/>
    <n v="831"/>
    <x v="0"/>
    <m/>
    <x v="0"/>
    <m/>
    <x v="2"/>
    <n v="100474696"/>
    <x v="0"/>
    <x v="2"/>
    <s v="Direção Proteção Civil"/>
    <s v="ORI"/>
    <x v="0"/>
    <m/>
    <x v="0"/>
    <x v="0"/>
    <x v="0"/>
    <x v="0"/>
    <x v="0"/>
    <x v="0"/>
    <x v="0"/>
    <x v="0"/>
    <x v="0"/>
    <x v="0"/>
    <x v="0"/>
    <s v="Direção Proteção Civil"/>
    <x v="0"/>
    <x v="0"/>
    <x v="0"/>
    <x v="0"/>
    <x v="0"/>
    <x v="0"/>
    <x v="0"/>
    <s v="000000"/>
    <x v="0"/>
    <x v="0"/>
    <x v="2"/>
    <x v="0"/>
    <s v="Pagamento de salário referente a 08-2023"/>
  </r>
  <r>
    <x v="0"/>
    <n v="0"/>
    <n v="0"/>
    <n v="0"/>
    <n v="35"/>
    <x v="5250"/>
    <x v="0"/>
    <x v="0"/>
    <x v="0"/>
    <s v="03.16.17"/>
    <x v="53"/>
    <x v="0"/>
    <x v="0"/>
    <s v="Direção Proteção Civil"/>
    <s v="03.16.17"/>
    <s v="Direção Proteção Civil"/>
    <s v="03.16.17"/>
    <x v="54"/>
    <x v="0"/>
    <x v="0"/>
    <x v="0"/>
    <x v="0"/>
    <x v="0"/>
    <x v="0"/>
    <x v="0"/>
    <x v="7"/>
    <s v="2023-08-28"/>
    <x v="2"/>
    <n v="35"/>
    <x v="0"/>
    <m/>
    <x v="0"/>
    <m/>
    <x v="82"/>
    <n v="100478986"/>
    <x v="0"/>
    <x v="7"/>
    <s v="Direção Proteção Civil"/>
    <s v="ORI"/>
    <x v="0"/>
    <m/>
    <x v="0"/>
    <x v="0"/>
    <x v="0"/>
    <x v="0"/>
    <x v="0"/>
    <x v="0"/>
    <x v="0"/>
    <x v="0"/>
    <x v="0"/>
    <x v="0"/>
    <x v="0"/>
    <s v="Direção Proteção Civil"/>
    <x v="0"/>
    <x v="0"/>
    <x v="0"/>
    <x v="0"/>
    <x v="0"/>
    <x v="0"/>
    <x v="0"/>
    <s v="000000"/>
    <x v="0"/>
    <x v="0"/>
    <x v="7"/>
    <x v="0"/>
    <s v="Pagamento de salário referente a 08-2023"/>
  </r>
  <r>
    <x v="0"/>
    <n v="0"/>
    <n v="0"/>
    <n v="0"/>
    <n v="135"/>
    <x v="5250"/>
    <x v="0"/>
    <x v="0"/>
    <x v="0"/>
    <s v="03.16.17"/>
    <x v="53"/>
    <x v="0"/>
    <x v="0"/>
    <s v="Direção Proteção Civil"/>
    <s v="03.16.17"/>
    <s v="Direção Proteção Civil"/>
    <s v="03.16.17"/>
    <x v="51"/>
    <x v="0"/>
    <x v="0"/>
    <x v="0"/>
    <x v="0"/>
    <x v="0"/>
    <x v="0"/>
    <x v="0"/>
    <x v="7"/>
    <s v="2023-08-28"/>
    <x v="2"/>
    <n v="135"/>
    <x v="0"/>
    <m/>
    <x v="0"/>
    <m/>
    <x v="82"/>
    <n v="100478986"/>
    <x v="0"/>
    <x v="7"/>
    <s v="Direção Proteção Civil"/>
    <s v="ORI"/>
    <x v="0"/>
    <m/>
    <x v="0"/>
    <x v="0"/>
    <x v="0"/>
    <x v="0"/>
    <x v="0"/>
    <x v="0"/>
    <x v="0"/>
    <x v="0"/>
    <x v="0"/>
    <x v="0"/>
    <x v="0"/>
    <s v="Direção Proteção Civil"/>
    <x v="0"/>
    <x v="0"/>
    <x v="0"/>
    <x v="0"/>
    <x v="0"/>
    <x v="0"/>
    <x v="0"/>
    <s v="000000"/>
    <x v="0"/>
    <x v="0"/>
    <x v="7"/>
    <x v="0"/>
    <s v="Pagamento de salário referente a 08-2023"/>
  </r>
  <r>
    <x v="0"/>
    <n v="0"/>
    <n v="0"/>
    <n v="0"/>
    <n v="372"/>
    <x v="5250"/>
    <x v="0"/>
    <x v="0"/>
    <x v="0"/>
    <s v="03.16.17"/>
    <x v="53"/>
    <x v="0"/>
    <x v="0"/>
    <s v="Direção Proteção Civil"/>
    <s v="03.16.17"/>
    <s v="Direção Proteção Civil"/>
    <s v="03.16.17"/>
    <x v="37"/>
    <x v="0"/>
    <x v="0"/>
    <x v="0"/>
    <x v="1"/>
    <x v="0"/>
    <x v="0"/>
    <x v="0"/>
    <x v="7"/>
    <s v="2023-08-28"/>
    <x v="2"/>
    <n v="372"/>
    <x v="0"/>
    <m/>
    <x v="0"/>
    <m/>
    <x v="82"/>
    <n v="100478986"/>
    <x v="0"/>
    <x v="7"/>
    <s v="Direção Proteção Civil"/>
    <s v="ORI"/>
    <x v="0"/>
    <m/>
    <x v="0"/>
    <x v="0"/>
    <x v="0"/>
    <x v="0"/>
    <x v="0"/>
    <x v="0"/>
    <x v="0"/>
    <x v="0"/>
    <x v="0"/>
    <x v="0"/>
    <x v="0"/>
    <s v="Direção Proteção Civil"/>
    <x v="0"/>
    <x v="0"/>
    <x v="0"/>
    <x v="0"/>
    <x v="0"/>
    <x v="0"/>
    <x v="0"/>
    <s v="000000"/>
    <x v="0"/>
    <x v="0"/>
    <x v="7"/>
    <x v="0"/>
    <s v="Pagamento de salário referente a 08-2023"/>
  </r>
  <r>
    <x v="0"/>
    <n v="0"/>
    <n v="0"/>
    <n v="0"/>
    <n v="395"/>
    <x v="5250"/>
    <x v="0"/>
    <x v="0"/>
    <x v="0"/>
    <s v="03.16.17"/>
    <x v="53"/>
    <x v="0"/>
    <x v="0"/>
    <s v="Direção Proteção Civil"/>
    <s v="03.16.17"/>
    <s v="Direção Proteção Civil"/>
    <s v="03.16.17"/>
    <x v="54"/>
    <x v="0"/>
    <x v="0"/>
    <x v="0"/>
    <x v="0"/>
    <x v="0"/>
    <x v="0"/>
    <x v="0"/>
    <x v="7"/>
    <s v="2023-08-28"/>
    <x v="2"/>
    <n v="395"/>
    <x v="0"/>
    <m/>
    <x v="0"/>
    <m/>
    <x v="6"/>
    <n v="100474706"/>
    <x v="0"/>
    <x v="3"/>
    <s v="Direção Proteção Civil"/>
    <s v="ORI"/>
    <x v="0"/>
    <m/>
    <x v="0"/>
    <x v="0"/>
    <x v="0"/>
    <x v="0"/>
    <x v="0"/>
    <x v="0"/>
    <x v="0"/>
    <x v="0"/>
    <x v="0"/>
    <x v="0"/>
    <x v="0"/>
    <s v="Direção Proteção Civil"/>
    <x v="0"/>
    <x v="0"/>
    <x v="0"/>
    <x v="0"/>
    <x v="0"/>
    <x v="0"/>
    <x v="0"/>
    <s v="000000"/>
    <x v="0"/>
    <x v="0"/>
    <x v="3"/>
    <x v="0"/>
    <s v="Pagamento de salário referente a 08-2023"/>
  </r>
  <r>
    <x v="0"/>
    <n v="0"/>
    <n v="0"/>
    <n v="0"/>
    <n v="1517"/>
    <x v="5250"/>
    <x v="0"/>
    <x v="0"/>
    <x v="0"/>
    <s v="03.16.17"/>
    <x v="53"/>
    <x v="0"/>
    <x v="0"/>
    <s v="Direção Proteção Civil"/>
    <s v="03.16.17"/>
    <s v="Direção Proteção Civil"/>
    <s v="03.16.17"/>
    <x v="51"/>
    <x v="0"/>
    <x v="0"/>
    <x v="0"/>
    <x v="0"/>
    <x v="0"/>
    <x v="0"/>
    <x v="0"/>
    <x v="7"/>
    <s v="2023-08-28"/>
    <x v="2"/>
    <n v="1517"/>
    <x v="0"/>
    <m/>
    <x v="0"/>
    <m/>
    <x v="6"/>
    <n v="100474706"/>
    <x v="0"/>
    <x v="3"/>
    <s v="Direção Proteção Civil"/>
    <s v="ORI"/>
    <x v="0"/>
    <m/>
    <x v="0"/>
    <x v="0"/>
    <x v="0"/>
    <x v="0"/>
    <x v="0"/>
    <x v="0"/>
    <x v="0"/>
    <x v="0"/>
    <x v="0"/>
    <x v="0"/>
    <x v="0"/>
    <s v="Direção Proteção Civil"/>
    <x v="0"/>
    <x v="0"/>
    <x v="0"/>
    <x v="0"/>
    <x v="0"/>
    <x v="0"/>
    <x v="0"/>
    <s v="000000"/>
    <x v="0"/>
    <x v="0"/>
    <x v="3"/>
    <x v="0"/>
    <s v="Pagamento de salário referente a 08-2023"/>
  </r>
  <r>
    <x v="0"/>
    <n v="0"/>
    <n v="0"/>
    <n v="0"/>
    <n v="4155"/>
    <x v="5250"/>
    <x v="0"/>
    <x v="0"/>
    <x v="0"/>
    <s v="03.16.17"/>
    <x v="53"/>
    <x v="0"/>
    <x v="0"/>
    <s v="Direção Proteção Civil"/>
    <s v="03.16.17"/>
    <s v="Direção Proteção Civil"/>
    <s v="03.16.17"/>
    <x v="37"/>
    <x v="0"/>
    <x v="0"/>
    <x v="0"/>
    <x v="1"/>
    <x v="0"/>
    <x v="0"/>
    <x v="0"/>
    <x v="7"/>
    <s v="2023-08-28"/>
    <x v="2"/>
    <n v="4155"/>
    <x v="0"/>
    <m/>
    <x v="0"/>
    <m/>
    <x v="6"/>
    <n v="100474706"/>
    <x v="0"/>
    <x v="3"/>
    <s v="Direção Proteção Civil"/>
    <s v="ORI"/>
    <x v="0"/>
    <m/>
    <x v="0"/>
    <x v="0"/>
    <x v="0"/>
    <x v="0"/>
    <x v="0"/>
    <x v="0"/>
    <x v="0"/>
    <x v="0"/>
    <x v="0"/>
    <x v="0"/>
    <x v="0"/>
    <s v="Direção Proteção Civil"/>
    <x v="0"/>
    <x v="0"/>
    <x v="0"/>
    <x v="0"/>
    <x v="0"/>
    <x v="0"/>
    <x v="0"/>
    <s v="000000"/>
    <x v="0"/>
    <x v="0"/>
    <x v="3"/>
    <x v="0"/>
    <s v="Pagamento de salário referente a 08-2023"/>
  </r>
  <r>
    <x v="0"/>
    <n v="0"/>
    <n v="0"/>
    <n v="0"/>
    <n v="49"/>
    <x v="5250"/>
    <x v="0"/>
    <x v="0"/>
    <x v="0"/>
    <s v="03.16.17"/>
    <x v="53"/>
    <x v="0"/>
    <x v="0"/>
    <s v="Direção Proteção Civil"/>
    <s v="03.16.17"/>
    <s v="Direção Proteção Civil"/>
    <s v="03.16.17"/>
    <x v="54"/>
    <x v="0"/>
    <x v="0"/>
    <x v="0"/>
    <x v="0"/>
    <x v="0"/>
    <x v="0"/>
    <x v="0"/>
    <x v="7"/>
    <s v="2023-08-28"/>
    <x v="2"/>
    <n v="49"/>
    <x v="0"/>
    <m/>
    <x v="0"/>
    <m/>
    <x v="51"/>
    <n v="100478987"/>
    <x v="0"/>
    <x v="5"/>
    <s v="Direção Proteção Civil"/>
    <s v="ORI"/>
    <x v="0"/>
    <m/>
    <x v="0"/>
    <x v="0"/>
    <x v="0"/>
    <x v="0"/>
    <x v="0"/>
    <x v="0"/>
    <x v="0"/>
    <x v="0"/>
    <x v="0"/>
    <x v="0"/>
    <x v="0"/>
    <s v="Direção Proteção Civil"/>
    <x v="0"/>
    <x v="0"/>
    <x v="0"/>
    <x v="0"/>
    <x v="0"/>
    <x v="0"/>
    <x v="0"/>
    <s v="000000"/>
    <x v="0"/>
    <x v="0"/>
    <x v="5"/>
    <x v="0"/>
    <s v="Pagamento de salário referente a 08-2023"/>
  </r>
  <r>
    <x v="0"/>
    <n v="0"/>
    <n v="0"/>
    <n v="0"/>
    <n v="189"/>
    <x v="5250"/>
    <x v="0"/>
    <x v="0"/>
    <x v="0"/>
    <s v="03.16.17"/>
    <x v="53"/>
    <x v="0"/>
    <x v="0"/>
    <s v="Direção Proteção Civil"/>
    <s v="03.16.17"/>
    <s v="Direção Proteção Civil"/>
    <s v="03.16.17"/>
    <x v="51"/>
    <x v="0"/>
    <x v="0"/>
    <x v="0"/>
    <x v="0"/>
    <x v="0"/>
    <x v="0"/>
    <x v="0"/>
    <x v="7"/>
    <s v="2023-08-28"/>
    <x v="2"/>
    <n v="189"/>
    <x v="0"/>
    <m/>
    <x v="0"/>
    <m/>
    <x v="51"/>
    <n v="100478987"/>
    <x v="0"/>
    <x v="5"/>
    <s v="Direção Proteção Civil"/>
    <s v="ORI"/>
    <x v="0"/>
    <m/>
    <x v="0"/>
    <x v="0"/>
    <x v="0"/>
    <x v="0"/>
    <x v="0"/>
    <x v="0"/>
    <x v="0"/>
    <x v="0"/>
    <x v="0"/>
    <x v="0"/>
    <x v="0"/>
    <s v="Direção Proteção Civil"/>
    <x v="0"/>
    <x v="0"/>
    <x v="0"/>
    <x v="0"/>
    <x v="0"/>
    <x v="0"/>
    <x v="0"/>
    <s v="000000"/>
    <x v="0"/>
    <x v="0"/>
    <x v="5"/>
    <x v="0"/>
    <s v="Pagamento de salário referente a 08-2023"/>
  </r>
  <r>
    <x v="0"/>
    <n v="0"/>
    <n v="0"/>
    <n v="0"/>
    <n v="520"/>
    <x v="5250"/>
    <x v="0"/>
    <x v="0"/>
    <x v="0"/>
    <s v="03.16.17"/>
    <x v="53"/>
    <x v="0"/>
    <x v="0"/>
    <s v="Direção Proteção Civil"/>
    <s v="03.16.17"/>
    <s v="Direção Proteção Civil"/>
    <s v="03.16.17"/>
    <x v="37"/>
    <x v="0"/>
    <x v="0"/>
    <x v="0"/>
    <x v="1"/>
    <x v="0"/>
    <x v="0"/>
    <x v="0"/>
    <x v="7"/>
    <s v="2023-08-28"/>
    <x v="2"/>
    <n v="520"/>
    <x v="0"/>
    <m/>
    <x v="0"/>
    <m/>
    <x v="51"/>
    <n v="100478987"/>
    <x v="0"/>
    <x v="5"/>
    <s v="Direção Proteção Civil"/>
    <s v="ORI"/>
    <x v="0"/>
    <m/>
    <x v="0"/>
    <x v="0"/>
    <x v="0"/>
    <x v="0"/>
    <x v="0"/>
    <x v="0"/>
    <x v="0"/>
    <x v="0"/>
    <x v="0"/>
    <x v="0"/>
    <x v="0"/>
    <s v="Direção Proteção Civil"/>
    <x v="0"/>
    <x v="0"/>
    <x v="0"/>
    <x v="0"/>
    <x v="0"/>
    <x v="0"/>
    <x v="0"/>
    <s v="000000"/>
    <x v="0"/>
    <x v="0"/>
    <x v="5"/>
    <x v="0"/>
    <s v="Pagamento de salário referente a 08-2023"/>
  </r>
  <r>
    <x v="0"/>
    <n v="0"/>
    <n v="0"/>
    <n v="0"/>
    <n v="6658"/>
    <x v="5250"/>
    <x v="0"/>
    <x v="0"/>
    <x v="0"/>
    <s v="03.16.17"/>
    <x v="53"/>
    <x v="0"/>
    <x v="0"/>
    <s v="Direção Proteção Civil"/>
    <s v="03.16.17"/>
    <s v="Direção Proteção Civil"/>
    <s v="03.16.17"/>
    <x v="54"/>
    <x v="0"/>
    <x v="0"/>
    <x v="0"/>
    <x v="0"/>
    <x v="0"/>
    <x v="0"/>
    <x v="0"/>
    <x v="7"/>
    <s v="2023-08-28"/>
    <x v="2"/>
    <n v="6658"/>
    <x v="0"/>
    <m/>
    <x v="0"/>
    <m/>
    <x v="4"/>
    <n v="100474693"/>
    <x v="0"/>
    <x v="0"/>
    <s v="Direção Proteção Civil"/>
    <s v="ORI"/>
    <x v="0"/>
    <m/>
    <x v="0"/>
    <x v="0"/>
    <x v="0"/>
    <x v="0"/>
    <x v="0"/>
    <x v="0"/>
    <x v="0"/>
    <x v="0"/>
    <x v="0"/>
    <x v="0"/>
    <x v="0"/>
    <s v="Direção Proteção Civil"/>
    <x v="0"/>
    <x v="0"/>
    <x v="0"/>
    <x v="0"/>
    <x v="0"/>
    <x v="0"/>
    <x v="0"/>
    <s v="000000"/>
    <x v="0"/>
    <x v="0"/>
    <x v="0"/>
    <x v="0"/>
    <s v="Pagamento de salário referente a 08-2023"/>
  </r>
  <r>
    <x v="0"/>
    <n v="0"/>
    <n v="0"/>
    <n v="0"/>
    <n v="25546"/>
    <x v="5250"/>
    <x v="0"/>
    <x v="0"/>
    <x v="0"/>
    <s v="03.16.17"/>
    <x v="53"/>
    <x v="0"/>
    <x v="0"/>
    <s v="Direção Proteção Civil"/>
    <s v="03.16.17"/>
    <s v="Direção Proteção Civil"/>
    <s v="03.16.17"/>
    <x v="51"/>
    <x v="0"/>
    <x v="0"/>
    <x v="0"/>
    <x v="0"/>
    <x v="0"/>
    <x v="0"/>
    <x v="0"/>
    <x v="7"/>
    <s v="2023-08-28"/>
    <x v="2"/>
    <n v="25546"/>
    <x v="0"/>
    <m/>
    <x v="0"/>
    <m/>
    <x v="4"/>
    <n v="100474693"/>
    <x v="0"/>
    <x v="0"/>
    <s v="Direção Proteção Civil"/>
    <s v="ORI"/>
    <x v="0"/>
    <m/>
    <x v="0"/>
    <x v="0"/>
    <x v="0"/>
    <x v="0"/>
    <x v="0"/>
    <x v="0"/>
    <x v="0"/>
    <x v="0"/>
    <x v="0"/>
    <x v="0"/>
    <x v="0"/>
    <s v="Direção Proteção Civil"/>
    <x v="0"/>
    <x v="0"/>
    <x v="0"/>
    <x v="0"/>
    <x v="0"/>
    <x v="0"/>
    <x v="0"/>
    <s v="000000"/>
    <x v="0"/>
    <x v="0"/>
    <x v="0"/>
    <x v="0"/>
    <s v="Pagamento de salário referente a 08-2023"/>
  </r>
  <r>
    <x v="0"/>
    <n v="0"/>
    <n v="0"/>
    <n v="0"/>
    <n v="69954"/>
    <x v="5250"/>
    <x v="0"/>
    <x v="0"/>
    <x v="0"/>
    <s v="03.16.17"/>
    <x v="53"/>
    <x v="0"/>
    <x v="0"/>
    <s v="Direção Proteção Civil"/>
    <s v="03.16.17"/>
    <s v="Direção Proteção Civil"/>
    <s v="03.16.17"/>
    <x v="37"/>
    <x v="0"/>
    <x v="0"/>
    <x v="0"/>
    <x v="1"/>
    <x v="0"/>
    <x v="0"/>
    <x v="0"/>
    <x v="7"/>
    <s v="2023-08-28"/>
    <x v="2"/>
    <n v="69954"/>
    <x v="0"/>
    <m/>
    <x v="0"/>
    <m/>
    <x v="4"/>
    <n v="100474693"/>
    <x v="0"/>
    <x v="0"/>
    <s v="Direção Proteção Civil"/>
    <s v="ORI"/>
    <x v="0"/>
    <m/>
    <x v="0"/>
    <x v="0"/>
    <x v="0"/>
    <x v="0"/>
    <x v="0"/>
    <x v="0"/>
    <x v="0"/>
    <x v="0"/>
    <x v="0"/>
    <x v="0"/>
    <x v="0"/>
    <s v="Direção Proteção Civil"/>
    <x v="0"/>
    <x v="0"/>
    <x v="0"/>
    <x v="0"/>
    <x v="0"/>
    <x v="0"/>
    <x v="0"/>
    <s v="000000"/>
    <x v="0"/>
    <x v="0"/>
    <x v="0"/>
    <x v="0"/>
    <s v="Pagamento de salário referente a 08-2023"/>
  </r>
  <r>
    <x v="0"/>
    <n v="0"/>
    <n v="0"/>
    <n v="0"/>
    <n v="3000"/>
    <x v="5251"/>
    <x v="0"/>
    <x v="0"/>
    <x v="0"/>
    <s v="03.16.15"/>
    <x v="0"/>
    <x v="0"/>
    <x v="0"/>
    <s v="Direção Financeira"/>
    <s v="03.16.15"/>
    <s v="Direção Financeira"/>
    <s v="03.16.15"/>
    <x v="19"/>
    <x v="0"/>
    <x v="0"/>
    <x v="7"/>
    <x v="0"/>
    <x v="0"/>
    <x v="0"/>
    <x v="0"/>
    <x v="8"/>
    <s v="2023-10-24"/>
    <x v="3"/>
    <n v="3000"/>
    <x v="0"/>
    <m/>
    <x v="0"/>
    <m/>
    <x v="304"/>
    <n v="100475419"/>
    <x v="0"/>
    <x v="0"/>
    <s v="Direção Financeira"/>
    <s v="ORI"/>
    <x v="0"/>
    <m/>
    <x v="0"/>
    <x v="0"/>
    <x v="0"/>
    <x v="0"/>
    <x v="0"/>
    <x v="0"/>
    <x v="0"/>
    <x v="0"/>
    <x v="0"/>
    <x v="0"/>
    <x v="0"/>
    <s v="Direção Financeira"/>
    <x v="0"/>
    <x v="0"/>
    <x v="0"/>
    <x v="0"/>
    <x v="0"/>
    <x v="0"/>
    <x v="0"/>
    <s v="000000"/>
    <x v="0"/>
    <x v="0"/>
    <x v="0"/>
    <x v="0"/>
    <s v="Pagamento ajuda de custo e subsidio transporte referente a deslocação em missão de serviço a cidade da praia."/>
  </r>
  <r>
    <x v="0"/>
    <n v="0"/>
    <n v="0"/>
    <n v="0"/>
    <n v="400"/>
    <x v="5252"/>
    <x v="0"/>
    <x v="1"/>
    <x v="0"/>
    <s v="03.03.10"/>
    <x v="4"/>
    <x v="0"/>
    <x v="3"/>
    <s v="Receitas Da Câmara"/>
    <s v="03.03.10"/>
    <s v="Receitas Da Câmara"/>
    <s v="03.03.10"/>
    <x v="4"/>
    <x v="0"/>
    <x v="3"/>
    <x v="3"/>
    <x v="0"/>
    <x v="0"/>
    <x v="1"/>
    <x v="0"/>
    <x v="10"/>
    <s v="2023-12-27"/>
    <x v="3"/>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60"/>
    <x v="5253"/>
    <x v="0"/>
    <x v="1"/>
    <x v="0"/>
    <s v="03.03.10"/>
    <x v="4"/>
    <x v="0"/>
    <x v="3"/>
    <s v="Receitas Da Câmara"/>
    <s v="03.03.10"/>
    <s v="Receitas Da Câmara"/>
    <s v="03.03.10"/>
    <x v="22"/>
    <x v="0"/>
    <x v="3"/>
    <x v="3"/>
    <x v="0"/>
    <x v="0"/>
    <x v="1"/>
    <x v="0"/>
    <x v="10"/>
    <s v="2023-12-27"/>
    <x v="3"/>
    <n v="15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90"/>
    <x v="5254"/>
    <x v="0"/>
    <x v="1"/>
    <x v="0"/>
    <s v="03.03.10"/>
    <x v="4"/>
    <x v="0"/>
    <x v="3"/>
    <s v="Receitas Da Câmara"/>
    <s v="03.03.10"/>
    <s v="Receitas Da Câmara"/>
    <s v="03.03.10"/>
    <x v="9"/>
    <x v="0"/>
    <x v="3"/>
    <x v="3"/>
    <x v="0"/>
    <x v="0"/>
    <x v="1"/>
    <x v="0"/>
    <x v="10"/>
    <s v="2023-12-27"/>
    <x v="3"/>
    <n v="21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50"/>
    <x v="5255"/>
    <x v="0"/>
    <x v="1"/>
    <x v="0"/>
    <s v="03.03.10"/>
    <x v="4"/>
    <x v="0"/>
    <x v="3"/>
    <s v="Receitas Da Câmara"/>
    <s v="03.03.10"/>
    <s v="Receitas Da Câmara"/>
    <s v="03.03.10"/>
    <x v="11"/>
    <x v="0"/>
    <x v="3"/>
    <x v="3"/>
    <x v="0"/>
    <x v="0"/>
    <x v="1"/>
    <x v="0"/>
    <x v="10"/>
    <s v="2023-12-27"/>
    <x v="3"/>
    <n v="8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5256"/>
    <x v="0"/>
    <x v="1"/>
    <x v="0"/>
    <s v="03.03.10"/>
    <x v="4"/>
    <x v="0"/>
    <x v="3"/>
    <s v="Receitas Da Câmara"/>
    <s v="03.03.10"/>
    <s v="Receitas Da Câmara"/>
    <s v="03.03.10"/>
    <x v="28"/>
    <x v="0"/>
    <x v="3"/>
    <x v="3"/>
    <x v="0"/>
    <x v="0"/>
    <x v="1"/>
    <x v="0"/>
    <x v="10"/>
    <s v="2023-12-27"/>
    <x v="3"/>
    <n v="4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5257"/>
    <x v="0"/>
    <x v="1"/>
    <x v="0"/>
    <s v="03.03.10"/>
    <x v="4"/>
    <x v="0"/>
    <x v="3"/>
    <s v="Receitas Da Câmara"/>
    <s v="03.03.10"/>
    <s v="Receitas Da Câmara"/>
    <s v="03.03.10"/>
    <x v="27"/>
    <x v="0"/>
    <x v="3"/>
    <x v="3"/>
    <x v="0"/>
    <x v="0"/>
    <x v="1"/>
    <x v="0"/>
    <x v="10"/>
    <s v="2023-12-27"/>
    <x v="3"/>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5258"/>
    <x v="0"/>
    <x v="1"/>
    <x v="0"/>
    <s v="03.03.10"/>
    <x v="4"/>
    <x v="0"/>
    <x v="3"/>
    <s v="Receitas Da Câmara"/>
    <s v="03.03.10"/>
    <s v="Receitas Da Câmara"/>
    <s v="03.03.10"/>
    <x v="10"/>
    <x v="0"/>
    <x v="3"/>
    <x v="5"/>
    <x v="0"/>
    <x v="0"/>
    <x v="1"/>
    <x v="0"/>
    <x v="10"/>
    <s v="2023-12-27"/>
    <x v="3"/>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0"/>
    <x v="5259"/>
    <x v="0"/>
    <x v="1"/>
    <x v="0"/>
    <s v="03.03.10"/>
    <x v="4"/>
    <x v="0"/>
    <x v="3"/>
    <s v="Receitas Da Câmara"/>
    <s v="03.03.10"/>
    <s v="Receitas Da Câmara"/>
    <s v="03.03.10"/>
    <x v="7"/>
    <x v="0"/>
    <x v="3"/>
    <x v="3"/>
    <x v="0"/>
    <x v="0"/>
    <x v="1"/>
    <x v="0"/>
    <x v="10"/>
    <s v="2023-12-27"/>
    <x v="3"/>
    <n v="2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800"/>
    <x v="5260"/>
    <x v="0"/>
    <x v="1"/>
    <x v="0"/>
    <s v="03.03.10"/>
    <x v="4"/>
    <x v="0"/>
    <x v="3"/>
    <s v="Receitas Da Câmara"/>
    <s v="03.03.10"/>
    <s v="Receitas Da Câmara"/>
    <s v="03.03.10"/>
    <x v="6"/>
    <x v="0"/>
    <x v="3"/>
    <x v="3"/>
    <x v="0"/>
    <x v="0"/>
    <x v="1"/>
    <x v="0"/>
    <x v="10"/>
    <s v="2023-12-27"/>
    <x v="3"/>
    <n v="8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0"/>
    <x v="5261"/>
    <x v="0"/>
    <x v="1"/>
    <x v="0"/>
    <s v="03.03.10"/>
    <x v="4"/>
    <x v="0"/>
    <x v="3"/>
    <s v="Receitas Da Câmara"/>
    <s v="03.03.10"/>
    <s v="Receitas Da Câmara"/>
    <s v="03.03.10"/>
    <x v="5"/>
    <x v="0"/>
    <x v="0"/>
    <x v="4"/>
    <x v="0"/>
    <x v="0"/>
    <x v="1"/>
    <x v="0"/>
    <x v="10"/>
    <s v="2023-12-27"/>
    <x v="3"/>
    <n v="6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908"/>
    <x v="5262"/>
    <x v="0"/>
    <x v="1"/>
    <x v="0"/>
    <s v="03.03.10"/>
    <x v="4"/>
    <x v="0"/>
    <x v="3"/>
    <s v="Receitas Da Câmara"/>
    <s v="03.03.10"/>
    <s v="Receitas Da Câmara"/>
    <s v="03.03.10"/>
    <x v="8"/>
    <x v="0"/>
    <x v="0"/>
    <x v="0"/>
    <x v="0"/>
    <x v="0"/>
    <x v="1"/>
    <x v="0"/>
    <x v="10"/>
    <s v="2023-12-27"/>
    <x v="3"/>
    <n v="6690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5"/>
    <x v="5263"/>
    <x v="0"/>
    <x v="1"/>
    <x v="0"/>
    <s v="03.03.10"/>
    <x v="4"/>
    <x v="0"/>
    <x v="3"/>
    <s v="Receitas Da Câmara"/>
    <s v="03.03.10"/>
    <s v="Receitas Da Câmara"/>
    <s v="03.03.10"/>
    <x v="23"/>
    <x v="0"/>
    <x v="3"/>
    <x v="9"/>
    <x v="0"/>
    <x v="0"/>
    <x v="1"/>
    <x v="0"/>
    <x v="10"/>
    <s v="2023-12-27"/>
    <x v="3"/>
    <n v="2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2"/>
    <x v="5264"/>
    <x v="0"/>
    <x v="1"/>
    <x v="0"/>
    <s v="03.03.10"/>
    <x v="4"/>
    <x v="0"/>
    <x v="3"/>
    <s v="Receitas Da Câmara"/>
    <s v="03.03.10"/>
    <s v="Receitas Da Câmara"/>
    <s v="03.03.10"/>
    <x v="30"/>
    <x v="0"/>
    <x v="3"/>
    <x v="9"/>
    <x v="0"/>
    <x v="0"/>
    <x v="1"/>
    <x v="0"/>
    <x v="10"/>
    <s v="2023-12-27"/>
    <x v="3"/>
    <n v="53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504"/>
    <x v="5265"/>
    <x v="0"/>
    <x v="0"/>
    <x v="0"/>
    <s v="03.16.15"/>
    <x v="0"/>
    <x v="0"/>
    <x v="0"/>
    <s v="Direção Financeira"/>
    <s v="03.16.15"/>
    <s v="Direção Financeira"/>
    <s v="03.16.15"/>
    <x v="0"/>
    <x v="0"/>
    <x v="0"/>
    <x v="0"/>
    <x v="0"/>
    <x v="0"/>
    <x v="0"/>
    <x v="0"/>
    <x v="10"/>
    <s v="2023-12-07"/>
    <x v="3"/>
    <n v="60504"/>
    <x v="0"/>
    <m/>
    <x v="0"/>
    <m/>
    <x v="0"/>
    <n v="100476920"/>
    <x v="0"/>
    <x v="0"/>
    <s v="Direção Financeira"/>
    <s v="ORI"/>
    <x v="0"/>
    <m/>
    <x v="0"/>
    <x v="0"/>
    <x v="0"/>
    <x v="0"/>
    <x v="0"/>
    <x v="0"/>
    <x v="0"/>
    <x v="0"/>
    <x v="0"/>
    <x v="0"/>
    <x v="0"/>
    <s v="Direção Financeira"/>
    <x v="0"/>
    <x v="0"/>
    <x v="0"/>
    <x v="0"/>
    <x v="0"/>
    <x v="0"/>
    <x v="0"/>
    <s v="099999"/>
    <x v="0"/>
    <x v="0"/>
    <x v="0"/>
    <x v="0"/>
    <s v="Pagamento a favor de Felisberto Carvalho Auto, referente a aquisição de combustível, destinados as viaturas afetos aos serviços da CMSM, conforme anexo."/>
  </r>
  <r>
    <x v="2"/>
    <n v="0"/>
    <n v="0"/>
    <n v="0"/>
    <n v="40000"/>
    <x v="5266"/>
    <x v="0"/>
    <x v="0"/>
    <x v="0"/>
    <s v="01.25.02.23"/>
    <x v="12"/>
    <x v="1"/>
    <x v="1"/>
    <s v="desporto"/>
    <s v="01.25.02"/>
    <s v="desporto"/>
    <s v="01.25.02"/>
    <x v="18"/>
    <x v="0"/>
    <x v="0"/>
    <x v="0"/>
    <x v="0"/>
    <x v="1"/>
    <x v="2"/>
    <x v="0"/>
    <x v="0"/>
    <s v="2023-01-27"/>
    <x v="0"/>
    <n v="40000"/>
    <x v="0"/>
    <m/>
    <x v="0"/>
    <m/>
    <x v="158"/>
    <n v="100476688"/>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Associação Regional de futebol NORTE, pelo apoio pecuniário, solicitado pela ARFISN, afim de puder honrar compromisso com os árbitros, época desportiva 2022/2023 conforme enxó"/>
  </r>
  <r>
    <x v="0"/>
    <n v="0"/>
    <n v="0"/>
    <n v="0"/>
    <n v="703861"/>
    <x v="5267"/>
    <x v="0"/>
    <x v="0"/>
    <x v="0"/>
    <s v="03.16.15"/>
    <x v="0"/>
    <x v="0"/>
    <x v="0"/>
    <s v="Direção Financeira"/>
    <s v="03.16.15"/>
    <s v="Direção Financeira"/>
    <s v="03.16.15"/>
    <x v="77"/>
    <x v="0"/>
    <x v="0"/>
    <x v="0"/>
    <x v="0"/>
    <x v="0"/>
    <x v="0"/>
    <x v="0"/>
    <x v="0"/>
    <s v="2023-01-31"/>
    <x v="0"/>
    <n v="703861"/>
    <x v="0"/>
    <m/>
    <x v="0"/>
    <m/>
    <x v="9"/>
    <n v="100392190"/>
    <x v="0"/>
    <x v="0"/>
    <s v="Direção Financeira"/>
    <s v="ORI"/>
    <x v="0"/>
    <m/>
    <x v="0"/>
    <x v="0"/>
    <x v="0"/>
    <x v="0"/>
    <x v="0"/>
    <x v="0"/>
    <x v="0"/>
    <x v="0"/>
    <x v="0"/>
    <x v="0"/>
    <x v="0"/>
    <s v="Direção Financeira"/>
    <x v="0"/>
    <x v="0"/>
    <x v="0"/>
    <x v="0"/>
    <x v="0"/>
    <x v="0"/>
    <x v="0"/>
    <s v="000000"/>
    <x v="0"/>
    <x v="0"/>
    <x v="0"/>
    <x v="0"/>
    <s v="Pagamento contribuição 15% entidade patronal, conforme a lista em anexo."/>
  </r>
  <r>
    <x v="0"/>
    <n v="0"/>
    <n v="0"/>
    <n v="0"/>
    <n v="900"/>
    <x v="5268"/>
    <x v="0"/>
    <x v="0"/>
    <x v="0"/>
    <s v="03.16.15"/>
    <x v="0"/>
    <x v="0"/>
    <x v="0"/>
    <s v="Direção Financeira"/>
    <s v="03.16.15"/>
    <s v="Direção Financeira"/>
    <s v="03.16.15"/>
    <x v="70"/>
    <x v="0"/>
    <x v="0"/>
    <x v="7"/>
    <x v="1"/>
    <x v="0"/>
    <x v="0"/>
    <x v="0"/>
    <x v="1"/>
    <s v="2023-02-03"/>
    <x v="0"/>
    <n v="900"/>
    <x v="0"/>
    <m/>
    <x v="0"/>
    <m/>
    <x v="8"/>
    <n v="100474914"/>
    <x v="0"/>
    <x v="0"/>
    <s v="Direção Financeira"/>
    <s v="ORI"/>
    <x v="0"/>
    <m/>
    <x v="0"/>
    <x v="0"/>
    <x v="0"/>
    <x v="0"/>
    <x v="0"/>
    <x v="0"/>
    <x v="0"/>
    <x v="0"/>
    <x v="0"/>
    <x v="0"/>
    <x v="0"/>
    <s v="Direção Financeira"/>
    <x v="0"/>
    <x v="0"/>
    <x v="0"/>
    <x v="0"/>
    <x v="0"/>
    <x v="0"/>
    <x v="0"/>
    <s v="000000"/>
    <x v="0"/>
    <x v="0"/>
    <x v="0"/>
    <x v="0"/>
    <s v="Pagamento, pela aquisição de águas para os serviços do Paços do Concelho, conforme fatura e proposta em anexo."/>
  </r>
  <r>
    <x v="0"/>
    <n v="0"/>
    <n v="0"/>
    <n v="0"/>
    <n v="5500"/>
    <x v="5269"/>
    <x v="0"/>
    <x v="0"/>
    <x v="0"/>
    <s v="03.16.15"/>
    <x v="0"/>
    <x v="0"/>
    <x v="0"/>
    <s v="Direção Financeira"/>
    <s v="03.16.15"/>
    <s v="Direção Financeira"/>
    <s v="03.16.15"/>
    <x v="17"/>
    <x v="0"/>
    <x v="0"/>
    <x v="0"/>
    <x v="0"/>
    <x v="0"/>
    <x v="0"/>
    <x v="0"/>
    <x v="1"/>
    <s v="2023-02-03"/>
    <x v="0"/>
    <n v="5500"/>
    <x v="0"/>
    <m/>
    <x v="0"/>
    <m/>
    <x v="88"/>
    <n v="100479413"/>
    <x v="0"/>
    <x v="0"/>
    <s v="Direção Financeira"/>
    <s v="ORI"/>
    <x v="0"/>
    <m/>
    <x v="0"/>
    <x v="0"/>
    <x v="0"/>
    <x v="0"/>
    <x v="0"/>
    <x v="0"/>
    <x v="0"/>
    <x v="0"/>
    <x v="0"/>
    <x v="0"/>
    <x v="0"/>
    <s v="Direção Financeira"/>
    <x v="0"/>
    <x v="0"/>
    <x v="0"/>
    <x v="0"/>
    <x v="0"/>
    <x v="0"/>
    <x v="0"/>
    <s v="000000"/>
    <x v="0"/>
    <x v="0"/>
    <x v="0"/>
    <x v="0"/>
    <s v="Pagamento a favor da Sílvia Antunes sociedade unipessoallda, para aquisição de 1 toner xerox worcenter- xt-33/25 para impressora da contabilidade da Camara Municipal de São Miguel, conforme anexo"/>
  </r>
  <r>
    <x v="0"/>
    <n v="0"/>
    <n v="0"/>
    <n v="0"/>
    <n v="17530"/>
    <x v="5270"/>
    <x v="0"/>
    <x v="0"/>
    <x v="0"/>
    <s v="03.16.01"/>
    <x v="14"/>
    <x v="0"/>
    <x v="0"/>
    <s v="Assembleia Municipal"/>
    <s v="03.16.01"/>
    <s v="Assembleia Municipal"/>
    <s v="03.16.01"/>
    <x v="16"/>
    <x v="0"/>
    <x v="0"/>
    <x v="0"/>
    <x v="0"/>
    <x v="0"/>
    <x v="0"/>
    <x v="0"/>
    <x v="1"/>
    <s v="2023-02-17"/>
    <x v="0"/>
    <n v="17530"/>
    <x v="0"/>
    <m/>
    <x v="0"/>
    <m/>
    <x v="202"/>
    <n v="100479450"/>
    <x v="0"/>
    <x v="0"/>
    <s v="Assembleia Municipal"/>
    <s v="ORI"/>
    <x v="0"/>
    <s v="AM"/>
    <x v="0"/>
    <x v="0"/>
    <x v="0"/>
    <x v="0"/>
    <x v="0"/>
    <x v="0"/>
    <x v="0"/>
    <x v="0"/>
    <x v="0"/>
    <x v="0"/>
    <x v="0"/>
    <s v="Assembleia Municipal"/>
    <x v="0"/>
    <x v="0"/>
    <x v="0"/>
    <x v="0"/>
    <x v="0"/>
    <x v="0"/>
    <x v="0"/>
    <s v="000000"/>
    <x v="0"/>
    <x v="0"/>
    <x v="0"/>
    <x v="0"/>
    <s v="Pagamento a favor Pizaria Criola, pela a aquisição de almoço serviço a mesa da Assembleia de São Miguel, conforme anexo."/>
  </r>
  <r>
    <x v="0"/>
    <n v="0"/>
    <n v="0"/>
    <n v="0"/>
    <n v="72500"/>
    <x v="5271"/>
    <x v="0"/>
    <x v="0"/>
    <x v="0"/>
    <s v="01.28.03.06"/>
    <x v="30"/>
    <x v="6"/>
    <x v="7"/>
    <s v="Proteção Social"/>
    <s v="01.28.03"/>
    <s v="Proteção Social"/>
    <s v="01.28.03"/>
    <x v="21"/>
    <x v="0"/>
    <x v="5"/>
    <x v="8"/>
    <x v="0"/>
    <x v="1"/>
    <x v="0"/>
    <x v="0"/>
    <x v="1"/>
    <s v="2023-02-24"/>
    <x v="0"/>
    <n v="72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fevereiro 2023, conforme a folha em anexo.  "/>
  </r>
  <r>
    <x v="0"/>
    <n v="0"/>
    <n v="0"/>
    <n v="0"/>
    <n v="2760"/>
    <x v="5272"/>
    <x v="0"/>
    <x v="0"/>
    <x v="0"/>
    <s v="03.16.15"/>
    <x v="0"/>
    <x v="0"/>
    <x v="0"/>
    <s v="Direção Financeira"/>
    <s v="03.16.15"/>
    <s v="Direção Financeira"/>
    <s v="03.16.15"/>
    <x v="15"/>
    <x v="0"/>
    <x v="0"/>
    <x v="0"/>
    <x v="0"/>
    <x v="0"/>
    <x v="0"/>
    <x v="0"/>
    <x v="2"/>
    <s v="2023-03-20"/>
    <x v="0"/>
    <n v="2760"/>
    <x v="0"/>
    <m/>
    <x v="0"/>
    <m/>
    <x v="8"/>
    <n v="100474914"/>
    <x v="0"/>
    <x v="0"/>
    <s v="Direção Financeira"/>
    <s v="ORI"/>
    <x v="0"/>
    <m/>
    <x v="0"/>
    <x v="0"/>
    <x v="0"/>
    <x v="0"/>
    <x v="0"/>
    <x v="0"/>
    <x v="0"/>
    <x v="0"/>
    <x v="0"/>
    <x v="0"/>
    <x v="0"/>
    <s v="Direção Financeira"/>
    <x v="0"/>
    <x v="0"/>
    <x v="0"/>
    <x v="0"/>
    <x v="0"/>
    <x v="0"/>
    <x v="0"/>
    <s v="000000"/>
    <x v="0"/>
    <x v="0"/>
    <x v="0"/>
    <x v="0"/>
    <s v="Pagamento, pela aquisição de dois líquidos pra reparar automático de refrigeração da viatura ST-06-WS,conforme fatura e proposta em anexo."/>
  </r>
  <r>
    <x v="0"/>
    <n v="0"/>
    <n v="0"/>
    <n v="0"/>
    <n v="5000"/>
    <x v="5273"/>
    <x v="0"/>
    <x v="0"/>
    <x v="0"/>
    <s v="01.25.04.22"/>
    <x v="17"/>
    <x v="1"/>
    <x v="1"/>
    <s v="Cultura"/>
    <s v="01.25.04"/>
    <s v="Cultura"/>
    <s v="01.25.04"/>
    <x v="21"/>
    <x v="0"/>
    <x v="5"/>
    <x v="8"/>
    <x v="0"/>
    <x v="1"/>
    <x v="0"/>
    <x v="0"/>
    <x v="3"/>
    <s v="2023-04-19"/>
    <x v="1"/>
    <n v="5000"/>
    <x v="0"/>
    <m/>
    <x v="0"/>
    <m/>
    <x v="457"/>
    <n v="100479478"/>
    <x v="0"/>
    <x v="0"/>
    <s v="Atividades culturais e promoção da cultura no Concelho"/>
    <s v="ORI"/>
    <x v="0"/>
    <s v="ACPCC"/>
    <x v="0"/>
    <x v="0"/>
    <x v="0"/>
    <x v="0"/>
    <x v="0"/>
    <x v="0"/>
    <x v="0"/>
    <x v="0"/>
    <x v="0"/>
    <x v="0"/>
    <x v="0"/>
    <s v="Atividades culturais e promoção da cultura no Concelho"/>
    <x v="0"/>
    <x v="0"/>
    <x v="0"/>
    <x v="0"/>
    <x v="1"/>
    <x v="0"/>
    <x v="0"/>
    <s v="000000"/>
    <x v="0"/>
    <x v="0"/>
    <x v="0"/>
    <x v="0"/>
    <s v="Apoio concedido a favor do grupo de batucadeiras de Cutelo Gomes, representada pela Sra. Andradina Cabral, conforme proposta em anexo."/>
  </r>
  <r>
    <x v="0"/>
    <n v="0"/>
    <n v="0"/>
    <n v="0"/>
    <n v="1304"/>
    <x v="5274"/>
    <x v="0"/>
    <x v="0"/>
    <x v="0"/>
    <s v="03.16.15"/>
    <x v="0"/>
    <x v="0"/>
    <x v="0"/>
    <s v="Direção Financeira"/>
    <s v="03.16.15"/>
    <s v="Direção Financeira"/>
    <s v="03.16.15"/>
    <x v="39"/>
    <x v="0"/>
    <x v="0"/>
    <x v="7"/>
    <x v="0"/>
    <x v="0"/>
    <x v="0"/>
    <x v="0"/>
    <x v="5"/>
    <s v="2023-05-29"/>
    <x v="1"/>
    <n v="1304"/>
    <x v="0"/>
    <m/>
    <x v="0"/>
    <m/>
    <x v="2"/>
    <n v="100474696"/>
    <x v="0"/>
    <x v="2"/>
    <s v="Direção Financeira"/>
    <s v="ORI"/>
    <x v="0"/>
    <m/>
    <x v="0"/>
    <x v="0"/>
    <x v="0"/>
    <x v="0"/>
    <x v="0"/>
    <x v="0"/>
    <x v="0"/>
    <x v="0"/>
    <x v="0"/>
    <x v="0"/>
    <x v="0"/>
    <s v="Direção Financeira"/>
    <x v="0"/>
    <x v="0"/>
    <x v="0"/>
    <x v="0"/>
    <x v="0"/>
    <x v="0"/>
    <x v="0"/>
    <s v="000000"/>
    <x v="0"/>
    <x v="0"/>
    <x v="2"/>
    <x v="0"/>
    <s v="Pagamento a favor do Sr.Edmilson Conceição da Veiga, pela prestação de serviço de fiscalização, durante 17 dias úteis referente ao mês de fevereiro 2023, conforme anexo."/>
  </r>
  <r>
    <x v="0"/>
    <n v="0"/>
    <n v="0"/>
    <n v="0"/>
    <n v="7383"/>
    <x v="5274"/>
    <x v="0"/>
    <x v="0"/>
    <x v="0"/>
    <s v="03.16.15"/>
    <x v="0"/>
    <x v="0"/>
    <x v="0"/>
    <s v="Direção Financeira"/>
    <s v="03.16.15"/>
    <s v="Direção Financeira"/>
    <s v="03.16.15"/>
    <x v="39"/>
    <x v="0"/>
    <x v="0"/>
    <x v="7"/>
    <x v="0"/>
    <x v="0"/>
    <x v="0"/>
    <x v="0"/>
    <x v="5"/>
    <s v="2023-05-29"/>
    <x v="1"/>
    <n v="7383"/>
    <x v="0"/>
    <m/>
    <x v="0"/>
    <m/>
    <x v="239"/>
    <n v="100477346"/>
    <x v="0"/>
    <x v="0"/>
    <s v="Direção Financeira"/>
    <s v="ORI"/>
    <x v="0"/>
    <m/>
    <x v="0"/>
    <x v="0"/>
    <x v="0"/>
    <x v="0"/>
    <x v="0"/>
    <x v="0"/>
    <x v="0"/>
    <x v="0"/>
    <x v="0"/>
    <x v="0"/>
    <x v="0"/>
    <s v="Direção Financeira"/>
    <x v="0"/>
    <x v="0"/>
    <x v="0"/>
    <x v="0"/>
    <x v="0"/>
    <x v="0"/>
    <x v="0"/>
    <s v="000000"/>
    <x v="0"/>
    <x v="0"/>
    <x v="0"/>
    <x v="0"/>
    <s v="Pagamento a favor do Sr.Edmilson Conceição da Veiga, pela prestação de serviço de fiscalização, durante 17 dias úteis referente ao mês de fevereiro 2023, conforme anexo."/>
  </r>
  <r>
    <x v="0"/>
    <n v="0"/>
    <n v="0"/>
    <n v="0"/>
    <n v="22636"/>
    <x v="5275"/>
    <x v="0"/>
    <x v="1"/>
    <x v="0"/>
    <s v="03.03.10"/>
    <x v="4"/>
    <x v="0"/>
    <x v="3"/>
    <s v="Receitas Da Câmara"/>
    <s v="03.03.10"/>
    <s v="Receitas Da Câmara"/>
    <s v="03.03.10"/>
    <x v="8"/>
    <x v="0"/>
    <x v="0"/>
    <x v="0"/>
    <x v="0"/>
    <x v="0"/>
    <x v="1"/>
    <x v="0"/>
    <x v="5"/>
    <s v="2023-05-08"/>
    <x v="1"/>
    <n v="226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0"/>
    <x v="5276"/>
    <x v="0"/>
    <x v="1"/>
    <x v="0"/>
    <s v="03.03.10"/>
    <x v="4"/>
    <x v="0"/>
    <x v="3"/>
    <s v="Receitas Da Câmara"/>
    <s v="03.03.10"/>
    <s v="Receitas Da Câmara"/>
    <s v="03.03.10"/>
    <x v="11"/>
    <x v="0"/>
    <x v="3"/>
    <x v="3"/>
    <x v="0"/>
    <x v="0"/>
    <x v="1"/>
    <x v="0"/>
    <x v="5"/>
    <s v="2023-05-08"/>
    <x v="1"/>
    <n v="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277"/>
    <x v="0"/>
    <x v="1"/>
    <x v="0"/>
    <s v="03.03.10"/>
    <x v="4"/>
    <x v="0"/>
    <x v="3"/>
    <s v="Receitas Da Câmara"/>
    <s v="03.03.10"/>
    <s v="Receitas Da Câmara"/>
    <s v="03.03.10"/>
    <x v="7"/>
    <x v="0"/>
    <x v="3"/>
    <x v="3"/>
    <x v="0"/>
    <x v="0"/>
    <x v="1"/>
    <x v="0"/>
    <x v="5"/>
    <s v="2023-05-08"/>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0"/>
    <x v="5278"/>
    <x v="0"/>
    <x v="1"/>
    <x v="0"/>
    <s v="03.03.10"/>
    <x v="4"/>
    <x v="0"/>
    <x v="3"/>
    <s v="Receitas Da Câmara"/>
    <s v="03.03.10"/>
    <s v="Receitas Da Câmara"/>
    <s v="03.03.10"/>
    <x v="27"/>
    <x v="0"/>
    <x v="3"/>
    <x v="3"/>
    <x v="0"/>
    <x v="0"/>
    <x v="1"/>
    <x v="0"/>
    <x v="5"/>
    <s v="2023-05-08"/>
    <x v="1"/>
    <n v="2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000"/>
    <x v="5279"/>
    <x v="0"/>
    <x v="1"/>
    <x v="0"/>
    <s v="03.03.10"/>
    <x v="4"/>
    <x v="0"/>
    <x v="3"/>
    <s v="Receitas Da Câmara"/>
    <s v="03.03.10"/>
    <s v="Receitas Da Câmara"/>
    <s v="03.03.10"/>
    <x v="5"/>
    <x v="0"/>
    <x v="0"/>
    <x v="4"/>
    <x v="0"/>
    <x v="0"/>
    <x v="1"/>
    <x v="0"/>
    <x v="5"/>
    <s v="2023-05-08"/>
    <x v="1"/>
    <n v="1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5280"/>
    <x v="0"/>
    <x v="1"/>
    <x v="0"/>
    <s v="03.03.10"/>
    <x v="4"/>
    <x v="0"/>
    <x v="3"/>
    <s v="Receitas Da Câmara"/>
    <s v="03.03.10"/>
    <s v="Receitas Da Câmara"/>
    <s v="03.03.10"/>
    <x v="4"/>
    <x v="0"/>
    <x v="3"/>
    <x v="3"/>
    <x v="0"/>
    <x v="0"/>
    <x v="1"/>
    <x v="0"/>
    <x v="5"/>
    <s v="2023-05-08"/>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75"/>
    <x v="5281"/>
    <x v="0"/>
    <x v="1"/>
    <x v="0"/>
    <s v="03.03.10"/>
    <x v="4"/>
    <x v="0"/>
    <x v="3"/>
    <s v="Receitas Da Câmara"/>
    <s v="03.03.10"/>
    <s v="Receitas Da Câmara"/>
    <s v="03.03.10"/>
    <x v="6"/>
    <x v="0"/>
    <x v="3"/>
    <x v="3"/>
    <x v="0"/>
    <x v="0"/>
    <x v="1"/>
    <x v="0"/>
    <x v="5"/>
    <s v="2023-05-08"/>
    <x v="1"/>
    <n v="31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1"/>
    <x v="5282"/>
    <x v="0"/>
    <x v="1"/>
    <x v="0"/>
    <s v="03.03.10"/>
    <x v="4"/>
    <x v="0"/>
    <x v="3"/>
    <s v="Receitas Da Câmara"/>
    <s v="03.03.10"/>
    <s v="Receitas Da Câmara"/>
    <s v="03.03.10"/>
    <x v="25"/>
    <x v="0"/>
    <x v="3"/>
    <x v="3"/>
    <x v="0"/>
    <x v="0"/>
    <x v="1"/>
    <x v="0"/>
    <x v="5"/>
    <s v="2023-05-08"/>
    <x v="1"/>
    <n v="115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5283"/>
    <x v="0"/>
    <x v="1"/>
    <x v="0"/>
    <s v="03.03.10"/>
    <x v="4"/>
    <x v="0"/>
    <x v="3"/>
    <s v="Receitas Da Câmara"/>
    <s v="03.03.10"/>
    <s v="Receitas Da Câmara"/>
    <s v="03.03.10"/>
    <x v="32"/>
    <x v="0"/>
    <x v="3"/>
    <x v="3"/>
    <x v="0"/>
    <x v="0"/>
    <x v="1"/>
    <x v="0"/>
    <x v="5"/>
    <s v="2023-05-08"/>
    <x v="1"/>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60"/>
    <x v="5284"/>
    <x v="0"/>
    <x v="1"/>
    <x v="0"/>
    <s v="03.03.10"/>
    <x v="4"/>
    <x v="0"/>
    <x v="3"/>
    <s v="Receitas Da Câmara"/>
    <s v="03.03.10"/>
    <s v="Receitas Da Câmara"/>
    <s v="03.03.10"/>
    <x v="9"/>
    <x v="0"/>
    <x v="3"/>
    <x v="3"/>
    <x v="0"/>
    <x v="0"/>
    <x v="1"/>
    <x v="0"/>
    <x v="5"/>
    <s v="2023-05-08"/>
    <x v="1"/>
    <n v="1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285"/>
    <x v="0"/>
    <x v="1"/>
    <x v="0"/>
    <s v="03.03.10"/>
    <x v="4"/>
    <x v="0"/>
    <x v="3"/>
    <s v="Receitas Da Câmara"/>
    <s v="03.03.10"/>
    <s v="Receitas Da Câmara"/>
    <s v="03.03.10"/>
    <x v="28"/>
    <x v="0"/>
    <x v="3"/>
    <x v="3"/>
    <x v="0"/>
    <x v="0"/>
    <x v="1"/>
    <x v="0"/>
    <x v="5"/>
    <s v="2023-05-08"/>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286"/>
    <x v="0"/>
    <x v="1"/>
    <x v="0"/>
    <s v="03.03.10"/>
    <x v="4"/>
    <x v="0"/>
    <x v="3"/>
    <s v="Receitas Da Câmara"/>
    <s v="03.03.10"/>
    <s v="Receitas Da Câmara"/>
    <s v="03.03.10"/>
    <x v="26"/>
    <x v="0"/>
    <x v="3"/>
    <x v="3"/>
    <x v="0"/>
    <x v="0"/>
    <x v="1"/>
    <x v="0"/>
    <x v="5"/>
    <s v="2023-05-08"/>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400"/>
    <x v="5287"/>
    <x v="0"/>
    <x v="1"/>
    <x v="0"/>
    <s v="03.03.10"/>
    <x v="4"/>
    <x v="0"/>
    <x v="3"/>
    <s v="Receitas Da Câmara"/>
    <s v="03.03.10"/>
    <s v="Receitas Da Câmara"/>
    <s v="03.03.10"/>
    <x v="34"/>
    <x v="0"/>
    <x v="3"/>
    <x v="3"/>
    <x v="0"/>
    <x v="0"/>
    <x v="1"/>
    <x v="0"/>
    <x v="5"/>
    <s v="2023-05-08"/>
    <x v="1"/>
    <n v="17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75"/>
    <x v="5288"/>
    <x v="0"/>
    <x v="1"/>
    <x v="0"/>
    <s v="03.03.10"/>
    <x v="4"/>
    <x v="0"/>
    <x v="3"/>
    <s v="Receitas Da Câmara"/>
    <s v="03.03.10"/>
    <s v="Receitas Da Câmara"/>
    <s v="03.03.10"/>
    <x v="6"/>
    <x v="0"/>
    <x v="3"/>
    <x v="3"/>
    <x v="0"/>
    <x v="0"/>
    <x v="1"/>
    <x v="0"/>
    <x v="5"/>
    <s v="2023-05-09"/>
    <x v="1"/>
    <n v="43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5289"/>
    <x v="0"/>
    <x v="1"/>
    <x v="0"/>
    <s v="03.03.10"/>
    <x v="4"/>
    <x v="0"/>
    <x v="3"/>
    <s v="Receitas Da Câmara"/>
    <s v="03.03.10"/>
    <s v="Receitas Da Câmara"/>
    <s v="03.03.10"/>
    <x v="34"/>
    <x v="0"/>
    <x v="3"/>
    <x v="3"/>
    <x v="0"/>
    <x v="0"/>
    <x v="1"/>
    <x v="0"/>
    <x v="5"/>
    <s v="2023-05-09"/>
    <x v="1"/>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240"/>
    <x v="5290"/>
    <x v="0"/>
    <x v="1"/>
    <x v="0"/>
    <s v="03.03.10"/>
    <x v="4"/>
    <x v="0"/>
    <x v="3"/>
    <s v="Receitas Da Câmara"/>
    <s v="03.03.10"/>
    <s v="Receitas Da Câmara"/>
    <s v="03.03.10"/>
    <x v="22"/>
    <x v="0"/>
    <x v="3"/>
    <x v="3"/>
    <x v="0"/>
    <x v="0"/>
    <x v="1"/>
    <x v="0"/>
    <x v="5"/>
    <s v="2023-05-09"/>
    <x v="1"/>
    <n v="78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828"/>
    <x v="5291"/>
    <x v="0"/>
    <x v="1"/>
    <x v="0"/>
    <s v="03.03.10"/>
    <x v="4"/>
    <x v="0"/>
    <x v="3"/>
    <s v="Receitas Da Câmara"/>
    <s v="03.03.10"/>
    <s v="Receitas Da Câmara"/>
    <s v="03.03.10"/>
    <x v="9"/>
    <x v="0"/>
    <x v="3"/>
    <x v="3"/>
    <x v="0"/>
    <x v="0"/>
    <x v="1"/>
    <x v="0"/>
    <x v="5"/>
    <s v="2023-05-09"/>
    <x v="1"/>
    <n v="188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000"/>
    <x v="5292"/>
    <x v="0"/>
    <x v="1"/>
    <x v="0"/>
    <s v="03.03.10"/>
    <x v="4"/>
    <x v="0"/>
    <x v="3"/>
    <s v="Receitas Da Câmara"/>
    <s v="03.03.10"/>
    <s v="Receitas Da Câmara"/>
    <s v="03.03.10"/>
    <x v="27"/>
    <x v="0"/>
    <x v="3"/>
    <x v="3"/>
    <x v="0"/>
    <x v="0"/>
    <x v="1"/>
    <x v="0"/>
    <x v="5"/>
    <s v="2023-05-09"/>
    <x v="1"/>
    <n v="43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92500"/>
    <x v="5293"/>
    <x v="0"/>
    <x v="1"/>
    <x v="0"/>
    <s v="03.03.10"/>
    <x v="4"/>
    <x v="0"/>
    <x v="3"/>
    <s v="Receitas Da Câmara"/>
    <s v="03.03.10"/>
    <s v="Receitas Da Câmara"/>
    <s v="03.03.10"/>
    <x v="33"/>
    <x v="0"/>
    <x v="0"/>
    <x v="0"/>
    <x v="0"/>
    <x v="0"/>
    <x v="1"/>
    <x v="0"/>
    <x v="5"/>
    <s v="2023-05-09"/>
    <x v="1"/>
    <n v="19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947"/>
    <x v="5294"/>
    <x v="0"/>
    <x v="1"/>
    <x v="0"/>
    <s v="03.03.10"/>
    <x v="4"/>
    <x v="0"/>
    <x v="3"/>
    <s v="Receitas Da Câmara"/>
    <s v="03.03.10"/>
    <s v="Receitas Da Câmara"/>
    <s v="03.03.10"/>
    <x v="8"/>
    <x v="0"/>
    <x v="0"/>
    <x v="0"/>
    <x v="0"/>
    <x v="0"/>
    <x v="1"/>
    <x v="0"/>
    <x v="5"/>
    <s v="2023-05-09"/>
    <x v="1"/>
    <n v="11594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900"/>
    <x v="5295"/>
    <x v="0"/>
    <x v="1"/>
    <x v="0"/>
    <s v="03.03.10"/>
    <x v="4"/>
    <x v="0"/>
    <x v="3"/>
    <s v="Receitas Da Câmara"/>
    <s v="03.03.10"/>
    <s v="Receitas Da Câmara"/>
    <s v="03.03.10"/>
    <x v="5"/>
    <x v="0"/>
    <x v="0"/>
    <x v="4"/>
    <x v="0"/>
    <x v="0"/>
    <x v="1"/>
    <x v="0"/>
    <x v="5"/>
    <s v="2023-05-09"/>
    <x v="1"/>
    <n v="3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90"/>
    <x v="5296"/>
    <x v="0"/>
    <x v="1"/>
    <x v="0"/>
    <s v="03.03.10"/>
    <x v="4"/>
    <x v="0"/>
    <x v="3"/>
    <s v="Receitas Da Câmara"/>
    <s v="03.03.10"/>
    <s v="Receitas Da Câmara"/>
    <s v="03.03.10"/>
    <x v="11"/>
    <x v="0"/>
    <x v="3"/>
    <x v="3"/>
    <x v="0"/>
    <x v="0"/>
    <x v="1"/>
    <x v="0"/>
    <x v="5"/>
    <s v="2023-05-09"/>
    <x v="1"/>
    <n v="33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80"/>
    <x v="5297"/>
    <x v="0"/>
    <x v="1"/>
    <x v="0"/>
    <s v="03.03.10"/>
    <x v="4"/>
    <x v="0"/>
    <x v="3"/>
    <s v="Receitas Da Câmara"/>
    <s v="03.03.10"/>
    <s v="Receitas Da Câmara"/>
    <s v="03.03.10"/>
    <x v="7"/>
    <x v="0"/>
    <x v="3"/>
    <x v="3"/>
    <x v="0"/>
    <x v="0"/>
    <x v="1"/>
    <x v="0"/>
    <x v="5"/>
    <s v="2023-05-09"/>
    <x v="1"/>
    <n v="2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42"/>
    <x v="5298"/>
    <x v="0"/>
    <x v="1"/>
    <x v="0"/>
    <s v="03.03.10"/>
    <x v="4"/>
    <x v="0"/>
    <x v="3"/>
    <s v="Receitas Da Câmara"/>
    <s v="03.03.10"/>
    <s v="Receitas Da Câmara"/>
    <s v="03.03.10"/>
    <x v="28"/>
    <x v="0"/>
    <x v="3"/>
    <x v="3"/>
    <x v="0"/>
    <x v="0"/>
    <x v="1"/>
    <x v="0"/>
    <x v="5"/>
    <s v="2023-05-09"/>
    <x v="1"/>
    <n v="2304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17"/>
    <x v="5299"/>
    <x v="0"/>
    <x v="1"/>
    <x v="0"/>
    <s v="03.03.10"/>
    <x v="4"/>
    <x v="0"/>
    <x v="3"/>
    <s v="Receitas Da Câmara"/>
    <s v="03.03.10"/>
    <s v="Receitas Da Câmara"/>
    <s v="03.03.10"/>
    <x v="30"/>
    <x v="0"/>
    <x v="3"/>
    <x v="9"/>
    <x v="0"/>
    <x v="0"/>
    <x v="1"/>
    <x v="0"/>
    <x v="5"/>
    <s v="2023-05-09"/>
    <x v="1"/>
    <n v="91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5300"/>
    <x v="0"/>
    <x v="1"/>
    <x v="0"/>
    <s v="03.03.10"/>
    <x v="4"/>
    <x v="0"/>
    <x v="3"/>
    <s v="Receitas Da Câmara"/>
    <s v="03.03.10"/>
    <s v="Receitas Da Câmara"/>
    <s v="03.03.10"/>
    <x v="4"/>
    <x v="0"/>
    <x v="3"/>
    <x v="3"/>
    <x v="0"/>
    <x v="0"/>
    <x v="1"/>
    <x v="0"/>
    <x v="5"/>
    <s v="2023-05-09"/>
    <x v="1"/>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4"/>
    <x v="5301"/>
    <x v="0"/>
    <x v="1"/>
    <x v="0"/>
    <s v="03.03.10"/>
    <x v="4"/>
    <x v="0"/>
    <x v="3"/>
    <s v="Receitas Da Câmara"/>
    <s v="03.03.10"/>
    <s v="Receitas Da Câmara"/>
    <s v="03.03.10"/>
    <x v="23"/>
    <x v="0"/>
    <x v="3"/>
    <x v="9"/>
    <x v="0"/>
    <x v="0"/>
    <x v="1"/>
    <x v="0"/>
    <x v="5"/>
    <s v="2023-05-09"/>
    <x v="1"/>
    <n v="19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300"/>
    <x v="5302"/>
    <x v="0"/>
    <x v="1"/>
    <x v="0"/>
    <s v="03.03.10"/>
    <x v="4"/>
    <x v="0"/>
    <x v="3"/>
    <s v="Receitas Da Câmara"/>
    <s v="03.03.10"/>
    <s v="Receitas Da Câmara"/>
    <s v="03.03.10"/>
    <x v="5"/>
    <x v="0"/>
    <x v="0"/>
    <x v="4"/>
    <x v="0"/>
    <x v="0"/>
    <x v="1"/>
    <x v="0"/>
    <x v="5"/>
    <s v="2023-05-11"/>
    <x v="1"/>
    <n v="15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303"/>
    <x v="0"/>
    <x v="1"/>
    <x v="0"/>
    <s v="03.03.10"/>
    <x v="4"/>
    <x v="0"/>
    <x v="3"/>
    <s v="Receitas Da Câmara"/>
    <s v="03.03.10"/>
    <s v="Receitas Da Câmara"/>
    <s v="03.03.10"/>
    <x v="28"/>
    <x v="0"/>
    <x v="3"/>
    <x v="3"/>
    <x v="0"/>
    <x v="0"/>
    <x v="1"/>
    <x v="0"/>
    <x v="5"/>
    <s v="2023-05-11"/>
    <x v="1"/>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80"/>
    <x v="5304"/>
    <x v="0"/>
    <x v="1"/>
    <x v="0"/>
    <s v="03.03.10"/>
    <x v="4"/>
    <x v="0"/>
    <x v="3"/>
    <s v="Receitas Da Câmara"/>
    <s v="03.03.10"/>
    <s v="Receitas Da Câmara"/>
    <s v="03.03.10"/>
    <x v="7"/>
    <x v="0"/>
    <x v="3"/>
    <x v="3"/>
    <x v="0"/>
    <x v="0"/>
    <x v="1"/>
    <x v="0"/>
    <x v="5"/>
    <s v="2023-05-11"/>
    <x v="1"/>
    <n v="11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
    <x v="5305"/>
    <x v="0"/>
    <x v="1"/>
    <x v="0"/>
    <s v="03.03.10"/>
    <x v="4"/>
    <x v="0"/>
    <x v="3"/>
    <s v="Receitas Da Câmara"/>
    <s v="03.03.10"/>
    <s v="Receitas Da Câmara"/>
    <s v="03.03.10"/>
    <x v="23"/>
    <x v="0"/>
    <x v="3"/>
    <x v="9"/>
    <x v="0"/>
    <x v="0"/>
    <x v="1"/>
    <x v="0"/>
    <x v="5"/>
    <s v="2023-05-11"/>
    <x v="1"/>
    <n v="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410"/>
    <x v="5306"/>
    <x v="0"/>
    <x v="1"/>
    <x v="0"/>
    <s v="03.03.10"/>
    <x v="4"/>
    <x v="0"/>
    <x v="3"/>
    <s v="Receitas Da Câmara"/>
    <s v="03.03.10"/>
    <s v="Receitas Da Câmara"/>
    <s v="03.03.10"/>
    <x v="6"/>
    <x v="0"/>
    <x v="3"/>
    <x v="3"/>
    <x v="0"/>
    <x v="0"/>
    <x v="1"/>
    <x v="0"/>
    <x v="5"/>
    <s v="2023-05-11"/>
    <x v="1"/>
    <n v="354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75"/>
    <x v="5307"/>
    <x v="0"/>
    <x v="1"/>
    <x v="0"/>
    <s v="03.03.10"/>
    <x v="4"/>
    <x v="0"/>
    <x v="3"/>
    <s v="Receitas Da Câmara"/>
    <s v="03.03.10"/>
    <s v="Receitas Da Câmara"/>
    <s v="03.03.10"/>
    <x v="34"/>
    <x v="0"/>
    <x v="3"/>
    <x v="3"/>
    <x v="0"/>
    <x v="0"/>
    <x v="1"/>
    <x v="0"/>
    <x v="5"/>
    <s v="2023-05-11"/>
    <x v="1"/>
    <n v="5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
    <x v="5308"/>
    <x v="0"/>
    <x v="1"/>
    <x v="0"/>
    <s v="03.03.10"/>
    <x v="4"/>
    <x v="0"/>
    <x v="3"/>
    <s v="Receitas Da Câmara"/>
    <s v="03.03.10"/>
    <s v="Receitas Da Câmara"/>
    <s v="03.03.10"/>
    <x v="4"/>
    <x v="0"/>
    <x v="3"/>
    <x v="3"/>
    <x v="0"/>
    <x v="0"/>
    <x v="1"/>
    <x v="0"/>
    <x v="5"/>
    <s v="2023-05-11"/>
    <x v="1"/>
    <n v="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0"/>
    <x v="5309"/>
    <x v="0"/>
    <x v="1"/>
    <x v="0"/>
    <s v="03.03.10"/>
    <x v="4"/>
    <x v="0"/>
    <x v="3"/>
    <s v="Receitas Da Câmara"/>
    <s v="03.03.10"/>
    <s v="Receitas Da Câmara"/>
    <s v="03.03.10"/>
    <x v="22"/>
    <x v="0"/>
    <x v="3"/>
    <x v="3"/>
    <x v="0"/>
    <x v="0"/>
    <x v="1"/>
    <x v="0"/>
    <x v="5"/>
    <s v="2023-05-11"/>
    <x v="1"/>
    <n v="3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155"/>
    <x v="5310"/>
    <x v="0"/>
    <x v="1"/>
    <x v="0"/>
    <s v="03.03.10"/>
    <x v="4"/>
    <x v="0"/>
    <x v="3"/>
    <s v="Receitas Da Câmara"/>
    <s v="03.03.10"/>
    <s v="Receitas Da Câmara"/>
    <s v="03.03.10"/>
    <x v="9"/>
    <x v="0"/>
    <x v="3"/>
    <x v="3"/>
    <x v="0"/>
    <x v="0"/>
    <x v="1"/>
    <x v="0"/>
    <x v="5"/>
    <s v="2023-05-11"/>
    <x v="1"/>
    <n v="271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40"/>
    <x v="5311"/>
    <x v="0"/>
    <x v="1"/>
    <x v="0"/>
    <s v="03.03.10"/>
    <x v="4"/>
    <x v="0"/>
    <x v="3"/>
    <s v="Receitas Da Câmara"/>
    <s v="03.03.10"/>
    <s v="Receitas Da Câmara"/>
    <s v="03.03.10"/>
    <x v="11"/>
    <x v="0"/>
    <x v="3"/>
    <x v="3"/>
    <x v="0"/>
    <x v="0"/>
    <x v="1"/>
    <x v="0"/>
    <x v="5"/>
    <s v="2023-05-11"/>
    <x v="1"/>
    <n v="3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664"/>
    <x v="5312"/>
    <x v="0"/>
    <x v="1"/>
    <x v="0"/>
    <s v="03.03.10"/>
    <x v="4"/>
    <x v="0"/>
    <x v="3"/>
    <s v="Receitas Da Câmara"/>
    <s v="03.03.10"/>
    <s v="Receitas Da Câmara"/>
    <s v="03.03.10"/>
    <x v="8"/>
    <x v="0"/>
    <x v="0"/>
    <x v="0"/>
    <x v="0"/>
    <x v="0"/>
    <x v="1"/>
    <x v="0"/>
    <x v="5"/>
    <s v="2023-05-11"/>
    <x v="1"/>
    <n v="58664"/>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4000"/>
    <x v="5313"/>
    <x v="0"/>
    <x v="1"/>
    <x v="0"/>
    <s v="03.03.10"/>
    <x v="4"/>
    <x v="0"/>
    <x v="3"/>
    <s v="Receitas Da Câmara"/>
    <s v="03.03.10"/>
    <s v="Receitas Da Câmara"/>
    <s v="03.03.10"/>
    <x v="33"/>
    <x v="0"/>
    <x v="0"/>
    <x v="0"/>
    <x v="0"/>
    <x v="0"/>
    <x v="1"/>
    <x v="0"/>
    <x v="5"/>
    <s v="2023-05-11"/>
    <x v="1"/>
    <n v="15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0"/>
    <x v="5314"/>
    <x v="0"/>
    <x v="1"/>
    <x v="0"/>
    <s v="03.03.10"/>
    <x v="4"/>
    <x v="0"/>
    <x v="3"/>
    <s v="Receitas Da Câmara"/>
    <s v="03.03.10"/>
    <s v="Receitas Da Câmara"/>
    <s v="03.03.10"/>
    <x v="27"/>
    <x v="0"/>
    <x v="3"/>
    <x v="3"/>
    <x v="0"/>
    <x v="0"/>
    <x v="1"/>
    <x v="0"/>
    <x v="5"/>
    <s v="2023-05-11"/>
    <x v="1"/>
    <n v="2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5315"/>
    <x v="0"/>
    <x v="1"/>
    <x v="0"/>
    <s v="03.03.10"/>
    <x v="4"/>
    <x v="0"/>
    <x v="3"/>
    <s v="Receitas Da Câmara"/>
    <s v="03.03.10"/>
    <s v="Receitas Da Câmara"/>
    <s v="03.03.10"/>
    <x v="30"/>
    <x v="0"/>
    <x v="3"/>
    <x v="9"/>
    <x v="0"/>
    <x v="0"/>
    <x v="1"/>
    <x v="0"/>
    <x v="5"/>
    <s v="2023-05-11"/>
    <x v="1"/>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767"/>
    <x v="5316"/>
    <x v="0"/>
    <x v="0"/>
    <x v="0"/>
    <s v="03.16.15"/>
    <x v="0"/>
    <x v="0"/>
    <x v="0"/>
    <s v="Direção Financeira"/>
    <s v="03.16.15"/>
    <s v="Direção Financeira"/>
    <s v="03.16.15"/>
    <x v="63"/>
    <x v="0"/>
    <x v="5"/>
    <x v="15"/>
    <x v="0"/>
    <x v="0"/>
    <x v="0"/>
    <x v="0"/>
    <x v="6"/>
    <s v="2023-07-07"/>
    <x v="2"/>
    <n v="20767"/>
    <x v="0"/>
    <m/>
    <x v="0"/>
    <m/>
    <x v="34"/>
    <n v="100394431"/>
    <x v="0"/>
    <x v="0"/>
    <s v="Direção Financeira"/>
    <s v="ORI"/>
    <x v="0"/>
    <m/>
    <x v="0"/>
    <x v="0"/>
    <x v="0"/>
    <x v="0"/>
    <x v="0"/>
    <x v="0"/>
    <x v="0"/>
    <x v="0"/>
    <x v="0"/>
    <x v="0"/>
    <x v="0"/>
    <s v="Direção Financeira"/>
    <x v="0"/>
    <x v="0"/>
    <x v="0"/>
    <x v="0"/>
    <x v="0"/>
    <x v="0"/>
    <x v="0"/>
    <s v="000000"/>
    <x v="0"/>
    <x v="0"/>
    <x v="0"/>
    <x v="0"/>
    <s v="Pagamento a favor da Garantia Seguros, pelo seguro automóvel da CMSM ST-27-RU Toyota Dina 280, conforme anexo."/>
  </r>
  <r>
    <x v="0"/>
    <n v="0"/>
    <n v="0"/>
    <n v="0"/>
    <n v="3000"/>
    <x v="5317"/>
    <x v="0"/>
    <x v="0"/>
    <x v="0"/>
    <s v="03.16.15"/>
    <x v="0"/>
    <x v="0"/>
    <x v="0"/>
    <s v="Direção Financeira"/>
    <s v="03.16.15"/>
    <s v="Direção Financeira"/>
    <s v="03.16.15"/>
    <x v="15"/>
    <x v="0"/>
    <x v="0"/>
    <x v="0"/>
    <x v="0"/>
    <x v="0"/>
    <x v="0"/>
    <x v="0"/>
    <x v="7"/>
    <s v="2023-08-09"/>
    <x v="2"/>
    <n v="3000"/>
    <x v="0"/>
    <m/>
    <x v="0"/>
    <m/>
    <x v="530"/>
    <n v="100477262"/>
    <x v="0"/>
    <x v="0"/>
    <s v="Direção Financeira"/>
    <s v="ORI"/>
    <x v="0"/>
    <m/>
    <x v="0"/>
    <x v="0"/>
    <x v="0"/>
    <x v="0"/>
    <x v="0"/>
    <x v="0"/>
    <x v="0"/>
    <x v="0"/>
    <x v="0"/>
    <x v="0"/>
    <x v="0"/>
    <s v="Direção Financeira"/>
    <x v="0"/>
    <x v="0"/>
    <x v="0"/>
    <x v="0"/>
    <x v="0"/>
    <x v="0"/>
    <x v="0"/>
    <s v="000000"/>
    <x v="0"/>
    <x v="0"/>
    <x v="0"/>
    <x v="0"/>
    <s v="Pagamento a favor da Srª. Neida Rosângela Miranda, pelo aluguer de 3 pares de andaime para os trabalhos de manutenção de ar condicionado no Paços do Concelho, conforme a proposta em anexo."/>
  </r>
  <r>
    <x v="2"/>
    <n v="0"/>
    <n v="0"/>
    <n v="0"/>
    <n v="3191"/>
    <x v="5318"/>
    <x v="0"/>
    <x v="0"/>
    <x v="0"/>
    <s v="01.28.01.08"/>
    <x v="43"/>
    <x v="6"/>
    <x v="7"/>
    <s v="Habitação Social"/>
    <s v="01.28.01"/>
    <s v="Habitação Social"/>
    <s v="01.28.01"/>
    <x v="18"/>
    <x v="0"/>
    <x v="0"/>
    <x v="0"/>
    <x v="0"/>
    <x v="1"/>
    <x v="2"/>
    <x v="0"/>
    <x v="11"/>
    <s v="2023-09-04"/>
    <x v="2"/>
    <n v="3191"/>
    <x v="0"/>
    <m/>
    <x v="0"/>
    <m/>
    <x v="2"/>
    <n v="100474696"/>
    <x v="0"/>
    <x v="2"/>
    <s v="Habitações Sociais"/>
    <s v="ORI"/>
    <x v="0"/>
    <s v="HS"/>
    <x v="0"/>
    <x v="0"/>
    <x v="0"/>
    <x v="0"/>
    <x v="0"/>
    <x v="0"/>
    <x v="0"/>
    <x v="0"/>
    <x v="0"/>
    <x v="0"/>
    <x v="0"/>
    <s v="Habitações Sociais"/>
    <x v="0"/>
    <x v="0"/>
    <x v="0"/>
    <x v="0"/>
    <x v="1"/>
    <x v="0"/>
    <x v="0"/>
    <s v="000000"/>
    <x v="0"/>
    <x v="0"/>
    <x v="2"/>
    <x v="0"/>
    <s v="Pagamento a favor do Sr. Daniel Rodrigues Pereira, referente a colocação de mosaico na habitação da Srª. Fausta Ferreira,residente em Achada do Monte, conforme proposta em anexo."/>
  </r>
  <r>
    <x v="2"/>
    <n v="0"/>
    <n v="0"/>
    <n v="0"/>
    <n v="18079"/>
    <x v="5318"/>
    <x v="0"/>
    <x v="0"/>
    <x v="0"/>
    <s v="01.28.01.08"/>
    <x v="43"/>
    <x v="6"/>
    <x v="7"/>
    <s v="Habitação Social"/>
    <s v="01.28.01"/>
    <s v="Habitação Social"/>
    <s v="01.28.01"/>
    <x v="18"/>
    <x v="0"/>
    <x v="0"/>
    <x v="0"/>
    <x v="0"/>
    <x v="1"/>
    <x v="2"/>
    <x v="0"/>
    <x v="11"/>
    <s v="2023-09-04"/>
    <x v="2"/>
    <n v="18079"/>
    <x v="0"/>
    <m/>
    <x v="0"/>
    <m/>
    <x v="531"/>
    <n v="100479463"/>
    <x v="0"/>
    <x v="0"/>
    <s v="Habitações Sociais"/>
    <s v="ORI"/>
    <x v="0"/>
    <s v="HS"/>
    <x v="0"/>
    <x v="0"/>
    <x v="0"/>
    <x v="0"/>
    <x v="0"/>
    <x v="0"/>
    <x v="0"/>
    <x v="0"/>
    <x v="0"/>
    <x v="0"/>
    <x v="0"/>
    <s v="Habitações Sociais"/>
    <x v="0"/>
    <x v="0"/>
    <x v="0"/>
    <x v="0"/>
    <x v="1"/>
    <x v="0"/>
    <x v="0"/>
    <s v="000000"/>
    <x v="0"/>
    <x v="0"/>
    <x v="0"/>
    <x v="0"/>
    <s v="Pagamento a favor do Sr. Daniel Rodrigues Pereira, referente a colocação de mosaico na habitação da Srª. Fausta Ferreira,residente em Achada do Monte, conforme proposta em anexo."/>
  </r>
  <r>
    <x v="0"/>
    <n v="0"/>
    <n v="0"/>
    <n v="0"/>
    <n v="2800"/>
    <x v="5319"/>
    <x v="0"/>
    <x v="0"/>
    <x v="0"/>
    <s v="03.16.16"/>
    <x v="22"/>
    <x v="0"/>
    <x v="0"/>
    <s v="Direção Ambiente e Saneamento "/>
    <s v="03.16.16"/>
    <s v="Direção Ambiente e Saneamento "/>
    <s v="03.16.16"/>
    <x v="19"/>
    <x v="0"/>
    <x v="0"/>
    <x v="7"/>
    <x v="0"/>
    <x v="0"/>
    <x v="0"/>
    <x v="0"/>
    <x v="11"/>
    <s v="2023-09-28"/>
    <x v="2"/>
    <n v="28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enhor Arnaldo Cabral Lopes pela sua deslocação em missão de serviço a cidade da Praia nos dia 16 e 25 de Setembro de 2023, conforme justificativo em anexo.  "/>
  </r>
  <r>
    <x v="0"/>
    <n v="0"/>
    <n v="0"/>
    <n v="0"/>
    <n v="13450"/>
    <x v="5320"/>
    <x v="0"/>
    <x v="0"/>
    <x v="0"/>
    <s v="03.16.15"/>
    <x v="0"/>
    <x v="0"/>
    <x v="0"/>
    <s v="Direção Financeira"/>
    <s v="03.16.15"/>
    <s v="Direção Financeira"/>
    <s v="03.16.15"/>
    <x v="60"/>
    <x v="0"/>
    <x v="0"/>
    <x v="0"/>
    <x v="0"/>
    <x v="0"/>
    <x v="0"/>
    <x v="0"/>
    <x v="8"/>
    <s v="2023-10-04"/>
    <x v="3"/>
    <n v="13450"/>
    <x v="0"/>
    <m/>
    <x v="0"/>
    <m/>
    <x v="282"/>
    <n v="100393611"/>
    <x v="0"/>
    <x v="0"/>
    <s v="Direção Financeira"/>
    <s v="ORI"/>
    <x v="0"/>
    <m/>
    <x v="0"/>
    <x v="0"/>
    <x v="0"/>
    <x v="0"/>
    <x v="0"/>
    <x v="0"/>
    <x v="0"/>
    <x v="0"/>
    <x v="0"/>
    <x v="0"/>
    <x v="0"/>
    <s v="Direção Financeira"/>
    <x v="0"/>
    <x v="0"/>
    <x v="0"/>
    <x v="0"/>
    <x v="0"/>
    <x v="0"/>
    <x v="0"/>
    <s v="000000"/>
    <x v="0"/>
    <x v="0"/>
    <x v="0"/>
    <x v="0"/>
    <s v="Pagamento a favor da Casa Guga Comercio, para a aquisição de 1 filtro de óleo e de gasóleo para viatura ST-70-UQ, filtro de óleo, gasóleo e cruzeta para viatura ST-59-UR da CMSM, conforme anexo."/>
  </r>
  <r>
    <x v="2"/>
    <n v="0"/>
    <n v="0"/>
    <n v="0"/>
    <n v="3450"/>
    <x v="5321"/>
    <x v="0"/>
    <x v="0"/>
    <x v="0"/>
    <s v="01.27.06.41"/>
    <x v="24"/>
    <x v="4"/>
    <x v="5"/>
    <s v="Requalificação Urbana e habitação"/>
    <s v="01.27.06"/>
    <s v="Requalificação Urbana e habitação"/>
    <s v="01.27.06"/>
    <x v="46"/>
    <x v="0"/>
    <x v="0"/>
    <x v="0"/>
    <x v="0"/>
    <x v="1"/>
    <x v="2"/>
    <x v="0"/>
    <x v="10"/>
    <s v="2023-12-22"/>
    <x v="3"/>
    <n v="3450"/>
    <x v="0"/>
    <m/>
    <x v="0"/>
    <m/>
    <x v="2"/>
    <n v="100474696"/>
    <x v="0"/>
    <x v="2"/>
    <s v="Reabilitação de Jardins Infantis e Escolas do EBI"/>
    <s v="ORI"/>
    <x v="0"/>
    <s v="RJEBI"/>
    <x v="0"/>
    <x v="0"/>
    <x v="0"/>
    <x v="0"/>
    <x v="0"/>
    <x v="0"/>
    <x v="0"/>
    <x v="0"/>
    <x v="0"/>
    <x v="0"/>
    <x v="0"/>
    <s v="Reabilitação de Jardins Infantis e Escolas do EBI"/>
    <x v="0"/>
    <x v="0"/>
    <x v="0"/>
    <x v="0"/>
    <x v="1"/>
    <x v="0"/>
    <x v="0"/>
    <s v="000000"/>
    <x v="0"/>
    <x v="0"/>
    <x v="2"/>
    <x v="0"/>
    <s v="Pagamento a favor do senhor José Maria Pereira,_x000d__x000a_referente ao serviço de mão de obra do jardim infantil de Pedra Larga, conforme anexo"/>
  </r>
  <r>
    <x v="2"/>
    <n v="0"/>
    <n v="0"/>
    <n v="0"/>
    <n v="19550"/>
    <x v="5321"/>
    <x v="0"/>
    <x v="0"/>
    <x v="0"/>
    <s v="01.27.06.41"/>
    <x v="24"/>
    <x v="4"/>
    <x v="5"/>
    <s v="Requalificação Urbana e habitação"/>
    <s v="01.27.06"/>
    <s v="Requalificação Urbana e habitação"/>
    <s v="01.27.06"/>
    <x v="46"/>
    <x v="0"/>
    <x v="0"/>
    <x v="0"/>
    <x v="0"/>
    <x v="1"/>
    <x v="2"/>
    <x v="0"/>
    <x v="10"/>
    <s v="2023-12-22"/>
    <x v="3"/>
    <n v="19550"/>
    <x v="0"/>
    <m/>
    <x v="0"/>
    <m/>
    <x v="532"/>
    <n v="100479570"/>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o senhor José Maria Pereira,_x000d__x000a_referente ao serviço de mão de obra do jardim infantil de Pedra Larga, conforme anexo"/>
  </r>
  <r>
    <x v="0"/>
    <n v="0"/>
    <n v="0"/>
    <n v="0"/>
    <n v="1656"/>
    <x v="5322"/>
    <x v="0"/>
    <x v="0"/>
    <x v="0"/>
    <s v="03.16.15"/>
    <x v="0"/>
    <x v="0"/>
    <x v="0"/>
    <s v="Direção Financeira"/>
    <s v="03.16.15"/>
    <s v="Direção Financeira"/>
    <s v="03.16.15"/>
    <x v="44"/>
    <x v="0"/>
    <x v="0"/>
    <x v="7"/>
    <x v="0"/>
    <x v="0"/>
    <x v="0"/>
    <x v="0"/>
    <x v="1"/>
    <s v="2023-02-01"/>
    <x v="0"/>
    <n v="1656"/>
    <x v="0"/>
    <m/>
    <x v="0"/>
    <m/>
    <x v="29"/>
    <n v="100391565"/>
    <x v="0"/>
    <x v="0"/>
    <s v="Direção Financeira"/>
    <s v="ORI"/>
    <x v="0"/>
    <m/>
    <x v="0"/>
    <x v="0"/>
    <x v="0"/>
    <x v="0"/>
    <x v="0"/>
    <x v="0"/>
    <x v="0"/>
    <x v="0"/>
    <x v="0"/>
    <x v="0"/>
    <x v="0"/>
    <s v="Direção Financeira"/>
    <x v="0"/>
    <x v="0"/>
    <x v="0"/>
    <x v="0"/>
    <x v="0"/>
    <x v="0"/>
    <x v="0"/>
    <s v="000000"/>
    <x v="0"/>
    <x v="0"/>
    <x v="0"/>
    <x v="0"/>
    <s v="Pagamento á Imprensa Nacional, referente á publicação no B.O, do despacho de licença sem vencimento do funcionário Álvaro Lopes Semedo, conforme anexo."/>
  </r>
  <r>
    <x v="0"/>
    <n v="0"/>
    <n v="0"/>
    <n v="0"/>
    <n v="5000"/>
    <x v="5323"/>
    <x v="0"/>
    <x v="0"/>
    <x v="0"/>
    <s v="01.25.05.12"/>
    <x v="5"/>
    <x v="1"/>
    <x v="1"/>
    <s v="Saúde"/>
    <s v="01.25.05"/>
    <s v="Saúde"/>
    <s v="01.25.05"/>
    <x v="1"/>
    <x v="0"/>
    <x v="1"/>
    <x v="1"/>
    <x v="0"/>
    <x v="1"/>
    <x v="0"/>
    <x v="0"/>
    <x v="3"/>
    <s v="2023-04-27"/>
    <x v="1"/>
    <n v="5000"/>
    <x v="0"/>
    <m/>
    <x v="0"/>
    <m/>
    <x v="533"/>
    <n v="100394892"/>
    <x v="0"/>
    <x v="0"/>
    <s v="Promoção e Inclusão Social"/>
    <s v="ORI"/>
    <x v="0"/>
    <m/>
    <x v="0"/>
    <x v="0"/>
    <x v="0"/>
    <x v="0"/>
    <x v="0"/>
    <x v="0"/>
    <x v="0"/>
    <x v="0"/>
    <x v="0"/>
    <x v="0"/>
    <x v="0"/>
    <s v="Promoção e Inclusão Social"/>
    <x v="0"/>
    <x v="0"/>
    <x v="0"/>
    <x v="0"/>
    <x v="1"/>
    <x v="0"/>
    <x v="0"/>
    <s v="000000"/>
    <x v="0"/>
    <x v="0"/>
    <x v="0"/>
    <x v="0"/>
    <s v="Pagamento a favor da empresa Agro-Centro, referente a aquisição de medicamentos de prevenção de doenças para o acompanhamento dos beneficiário a criação de gado como AGR, conforme justificativo em anexo "/>
  </r>
  <r>
    <x v="2"/>
    <n v="0"/>
    <n v="0"/>
    <n v="0"/>
    <n v="1400"/>
    <x v="5324"/>
    <x v="0"/>
    <x v="0"/>
    <x v="0"/>
    <s v="03.16.15"/>
    <x v="0"/>
    <x v="0"/>
    <x v="0"/>
    <s v="Direção Financeira"/>
    <s v="03.16.15"/>
    <s v="Direção Financeira"/>
    <s v="03.16.15"/>
    <x v="47"/>
    <x v="0"/>
    <x v="0"/>
    <x v="0"/>
    <x v="0"/>
    <x v="0"/>
    <x v="2"/>
    <x v="0"/>
    <x v="2"/>
    <s v="2023-03-20"/>
    <x v="0"/>
    <n v="1400"/>
    <x v="0"/>
    <m/>
    <x v="0"/>
    <m/>
    <x v="152"/>
    <n v="100475220"/>
    <x v="0"/>
    <x v="0"/>
    <s v="Direção Financeira"/>
    <s v="ORI"/>
    <x v="0"/>
    <m/>
    <x v="0"/>
    <x v="0"/>
    <x v="0"/>
    <x v="0"/>
    <x v="0"/>
    <x v="0"/>
    <x v="0"/>
    <x v="0"/>
    <x v="0"/>
    <x v="0"/>
    <x v="0"/>
    <s v="Direção Financeira"/>
    <x v="0"/>
    <x v="0"/>
    <x v="0"/>
    <x v="0"/>
    <x v="0"/>
    <x v="0"/>
    <x v="0"/>
    <s v="000000"/>
    <x v="0"/>
    <x v="0"/>
    <x v="0"/>
    <x v="0"/>
    <s v="Pagamento á Drogaria Tchukbest Holding, referente a aquisição de cadeado e torneiras para desportivo de Calheta e espaço jovem, conforme anexo."/>
  </r>
  <r>
    <x v="2"/>
    <n v="0"/>
    <n v="0"/>
    <n v="0"/>
    <n v="35000"/>
    <x v="5325"/>
    <x v="0"/>
    <x v="0"/>
    <x v="0"/>
    <s v="01.27.06.72"/>
    <x v="31"/>
    <x v="4"/>
    <x v="5"/>
    <s v="Requalificação Urbana e habitação"/>
    <s v="01.27.06"/>
    <s v="Requalificação Urbana e habitação"/>
    <s v="01.27.06"/>
    <x v="18"/>
    <x v="0"/>
    <x v="0"/>
    <x v="0"/>
    <x v="0"/>
    <x v="1"/>
    <x v="2"/>
    <x v="0"/>
    <x v="3"/>
    <s v="2023-04-27"/>
    <x v="1"/>
    <n v="35000"/>
    <x v="0"/>
    <m/>
    <x v="0"/>
    <m/>
    <x v="61"/>
    <n v="100478941"/>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Empresa SGL-Transporte Comercio &amp; Pintura sociedade unipessoal Lda, pela a aquisição de serviço de pintura de grandes, ferro e portas de Mercado Municipal de São Miguel, conforme documento em anexo."/>
  </r>
  <r>
    <x v="0"/>
    <n v="0"/>
    <n v="0"/>
    <n v="0"/>
    <n v="1758"/>
    <x v="5326"/>
    <x v="0"/>
    <x v="0"/>
    <x v="0"/>
    <s v="03.16.15"/>
    <x v="0"/>
    <x v="0"/>
    <x v="0"/>
    <s v="Direção Financeira"/>
    <s v="03.16.15"/>
    <s v="Direção Financeira"/>
    <s v="03.16.15"/>
    <x v="55"/>
    <x v="0"/>
    <x v="0"/>
    <x v="0"/>
    <x v="0"/>
    <x v="0"/>
    <x v="0"/>
    <x v="0"/>
    <x v="5"/>
    <s v="2023-05-31"/>
    <x v="1"/>
    <n v="1758"/>
    <x v="0"/>
    <m/>
    <x v="0"/>
    <m/>
    <x v="8"/>
    <n v="100474914"/>
    <x v="0"/>
    <x v="0"/>
    <s v="Direção Financeira"/>
    <s v="ORI"/>
    <x v="0"/>
    <m/>
    <x v="0"/>
    <x v="0"/>
    <x v="0"/>
    <x v="0"/>
    <x v="0"/>
    <x v="0"/>
    <x v="0"/>
    <x v="0"/>
    <x v="0"/>
    <x v="0"/>
    <x v="0"/>
    <s v="Direção Financeira"/>
    <x v="0"/>
    <x v="0"/>
    <x v="0"/>
    <x v="0"/>
    <x v="0"/>
    <x v="0"/>
    <x v="0"/>
    <s v="000000"/>
    <x v="0"/>
    <x v="0"/>
    <x v="0"/>
    <x v="0"/>
    <s v="Depesa pela a aquisição de 2 curvo PCV, para a criação de drenagem das aguas pluviais de Achada Batalha, confrome anexo."/>
  </r>
  <r>
    <x v="0"/>
    <n v="0"/>
    <n v="0"/>
    <n v="0"/>
    <n v="17400"/>
    <x v="5327"/>
    <x v="0"/>
    <x v="1"/>
    <x v="0"/>
    <s v="03.03.10"/>
    <x v="4"/>
    <x v="0"/>
    <x v="3"/>
    <s v="Receitas Da Câmara"/>
    <s v="03.03.10"/>
    <s v="Receitas Da Câmara"/>
    <s v="03.03.10"/>
    <x v="7"/>
    <x v="0"/>
    <x v="3"/>
    <x v="3"/>
    <x v="0"/>
    <x v="0"/>
    <x v="1"/>
    <x v="0"/>
    <x v="5"/>
    <s v="2023-05-25"/>
    <x v="1"/>
    <n v="17400"/>
    <x v="0"/>
    <m/>
    <x v="0"/>
    <m/>
    <x v="8"/>
    <n v="100474914"/>
    <x v="0"/>
    <x v="0"/>
    <s v="Receitas Da Câmara"/>
    <s v="EXT"/>
    <x v="0"/>
    <s v="RDC"/>
    <x v="0"/>
    <x v="0"/>
    <x v="0"/>
    <x v="0"/>
    <x v="0"/>
    <x v="0"/>
    <x v="0"/>
    <x v="0"/>
    <x v="0"/>
    <x v="0"/>
    <x v="0"/>
    <s v="Receitas Da Câmara"/>
    <x v="0"/>
    <x v="0"/>
    <x v="0"/>
    <x v="0"/>
    <x v="0"/>
    <x v="0"/>
    <x v="0"/>
    <s v="000000"/>
    <x v="0"/>
    <x v="0"/>
    <x v="0"/>
    <x v="0"/>
    <s v="Pagamento, referente a venda de mesas e cadeiras pertencente a CMSM, conforme anexo."/>
  </r>
  <r>
    <x v="0"/>
    <n v="0"/>
    <n v="0"/>
    <n v="0"/>
    <n v="19792"/>
    <x v="5328"/>
    <x v="0"/>
    <x v="0"/>
    <x v="0"/>
    <s v="03.16.15"/>
    <x v="0"/>
    <x v="0"/>
    <x v="0"/>
    <s v="Direção Financeira"/>
    <s v="03.16.15"/>
    <s v="Direção Financeira"/>
    <s v="03.16.15"/>
    <x v="15"/>
    <x v="0"/>
    <x v="0"/>
    <x v="0"/>
    <x v="0"/>
    <x v="0"/>
    <x v="0"/>
    <x v="0"/>
    <x v="6"/>
    <s v="2023-07-06"/>
    <x v="2"/>
    <n v="19792"/>
    <x v="0"/>
    <m/>
    <x v="0"/>
    <m/>
    <x v="52"/>
    <n v="100479452"/>
    <x v="0"/>
    <x v="0"/>
    <s v="Direção Financeira"/>
    <s v="ORI"/>
    <x v="0"/>
    <m/>
    <x v="0"/>
    <x v="0"/>
    <x v="0"/>
    <x v="0"/>
    <x v="0"/>
    <x v="0"/>
    <x v="0"/>
    <x v="0"/>
    <x v="0"/>
    <x v="0"/>
    <x v="0"/>
    <s v="Direção Financeira"/>
    <x v="0"/>
    <x v="0"/>
    <x v="0"/>
    <x v="0"/>
    <x v="0"/>
    <x v="0"/>
    <x v="0"/>
    <s v="000000"/>
    <x v="0"/>
    <x v="0"/>
    <x v="0"/>
    <x v="0"/>
    <s v="Pagamento de serviços de manutenção de viaturas, conforme proposta em anexo."/>
  </r>
  <r>
    <x v="0"/>
    <n v="0"/>
    <n v="0"/>
    <n v="0"/>
    <n v="2100"/>
    <x v="5329"/>
    <x v="0"/>
    <x v="1"/>
    <x v="0"/>
    <s v="03.03.10"/>
    <x v="4"/>
    <x v="0"/>
    <x v="3"/>
    <s v="Receitas Da Câmara"/>
    <s v="03.03.10"/>
    <s v="Receitas Da Câmara"/>
    <s v="03.03.10"/>
    <x v="28"/>
    <x v="0"/>
    <x v="3"/>
    <x v="3"/>
    <x v="0"/>
    <x v="0"/>
    <x v="1"/>
    <x v="0"/>
    <x v="6"/>
    <s v="2023-07-11"/>
    <x v="2"/>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
    <x v="5330"/>
    <x v="0"/>
    <x v="1"/>
    <x v="0"/>
    <s v="03.03.10"/>
    <x v="4"/>
    <x v="0"/>
    <x v="3"/>
    <s v="Receitas Da Câmara"/>
    <s v="03.03.10"/>
    <s v="Receitas Da Câmara"/>
    <s v="03.03.10"/>
    <x v="4"/>
    <x v="0"/>
    <x v="3"/>
    <x v="3"/>
    <x v="0"/>
    <x v="0"/>
    <x v="1"/>
    <x v="0"/>
    <x v="6"/>
    <s v="2023-07-11"/>
    <x v="2"/>
    <n v="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90"/>
    <x v="5331"/>
    <x v="0"/>
    <x v="1"/>
    <x v="0"/>
    <s v="03.03.10"/>
    <x v="4"/>
    <x v="0"/>
    <x v="3"/>
    <s v="Receitas Da Câmara"/>
    <s v="03.03.10"/>
    <s v="Receitas Da Câmara"/>
    <s v="03.03.10"/>
    <x v="9"/>
    <x v="0"/>
    <x v="3"/>
    <x v="3"/>
    <x v="0"/>
    <x v="0"/>
    <x v="1"/>
    <x v="0"/>
    <x v="6"/>
    <s v="2023-07-11"/>
    <x v="2"/>
    <n v="22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332"/>
    <x v="0"/>
    <x v="1"/>
    <x v="0"/>
    <s v="03.03.10"/>
    <x v="4"/>
    <x v="0"/>
    <x v="3"/>
    <s v="Receitas Da Câmara"/>
    <s v="03.03.10"/>
    <s v="Receitas Da Câmara"/>
    <s v="03.03.10"/>
    <x v="10"/>
    <x v="0"/>
    <x v="3"/>
    <x v="5"/>
    <x v="0"/>
    <x v="0"/>
    <x v="1"/>
    <x v="0"/>
    <x v="6"/>
    <s v="2023-07-11"/>
    <x v="2"/>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333"/>
    <x v="0"/>
    <x v="1"/>
    <x v="0"/>
    <s v="03.03.10"/>
    <x v="4"/>
    <x v="0"/>
    <x v="3"/>
    <s v="Receitas Da Câmara"/>
    <s v="03.03.10"/>
    <s v="Receitas Da Câmara"/>
    <s v="03.03.10"/>
    <x v="26"/>
    <x v="0"/>
    <x v="3"/>
    <x v="3"/>
    <x v="0"/>
    <x v="0"/>
    <x v="1"/>
    <x v="0"/>
    <x v="6"/>
    <s v="2023-07-11"/>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50"/>
    <x v="5334"/>
    <x v="0"/>
    <x v="1"/>
    <x v="0"/>
    <s v="03.03.10"/>
    <x v="4"/>
    <x v="0"/>
    <x v="3"/>
    <s v="Receitas Da Câmara"/>
    <s v="03.03.10"/>
    <s v="Receitas Da Câmara"/>
    <s v="03.03.10"/>
    <x v="11"/>
    <x v="0"/>
    <x v="3"/>
    <x v="3"/>
    <x v="0"/>
    <x v="0"/>
    <x v="1"/>
    <x v="0"/>
    <x v="6"/>
    <s v="2023-07-11"/>
    <x v="2"/>
    <n v="3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245"/>
    <x v="5335"/>
    <x v="0"/>
    <x v="1"/>
    <x v="0"/>
    <s v="03.03.10"/>
    <x v="4"/>
    <x v="0"/>
    <x v="3"/>
    <s v="Receitas Da Câmara"/>
    <s v="03.03.10"/>
    <s v="Receitas Da Câmara"/>
    <s v="03.03.10"/>
    <x v="6"/>
    <x v="0"/>
    <x v="3"/>
    <x v="3"/>
    <x v="0"/>
    <x v="0"/>
    <x v="1"/>
    <x v="0"/>
    <x v="6"/>
    <s v="2023-07-11"/>
    <x v="2"/>
    <n v="142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00"/>
    <x v="5336"/>
    <x v="0"/>
    <x v="1"/>
    <x v="0"/>
    <s v="03.03.10"/>
    <x v="4"/>
    <x v="0"/>
    <x v="3"/>
    <s v="Receitas Da Câmara"/>
    <s v="03.03.10"/>
    <s v="Receitas Da Câmara"/>
    <s v="03.03.10"/>
    <x v="5"/>
    <x v="0"/>
    <x v="0"/>
    <x v="4"/>
    <x v="0"/>
    <x v="0"/>
    <x v="1"/>
    <x v="0"/>
    <x v="6"/>
    <s v="2023-07-11"/>
    <x v="2"/>
    <n v="9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5337"/>
    <x v="0"/>
    <x v="1"/>
    <x v="0"/>
    <s v="03.03.10"/>
    <x v="4"/>
    <x v="0"/>
    <x v="3"/>
    <s v="Receitas Da Câmara"/>
    <s v="03.03.10"/>
    <s v="Receitas Da Câmara"/>
    <s v="03.03.10"/>
    <x v="22"/>
    <x v="0"/>
    <x v="3"/>
    <x v="3"/>
    <x v="0"/>
    <x v="0"/>
    <x v="1"/>
    <x v="0"/>
    <x v="6"/>
    <s v="2023-07-11"/>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5338"/>
    <x v="0"/>
    <x v="1"/>
    <x v="0"/>
    <s v="03.03.10"/>
    <x v="4"/>
    <x v="0"/>
    <x v="3"/>
    <s v="Receitas Da Câmara"/>
    <s v="03.03.10"/>
    <s v="Receitas Da Câmara"/>
    <s v="03.03.10"/>
    <x v="27"/>
    <x v="0"/>
    <x v="3"/>
    <x v="3"/>
    <x v="0"/>
    <x v="0"/>
    <x v="1"/>
    <x v="0"/>
    <x v="6"/>
    <s v="2023-07-11"/>
    <x v="2"/>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937"/>
    <x v="5339"/>
    <x v="0"/>
    <x v="1"/>
    <x v="0"/>
    <s v="03.03.10"/>
    <x v="4"/>
    <x v="0"/>
    <x v="3"/>
    <s v="Receitas Da Câmara"/>
    <s v="03.03.10"/>
    <s v="Receitas Da Câmara"/>
    <s v="03.03.10"/>
    <x v="8"/>
    <x v="0"/>
    <x v="0"/>
    <x v="0"/>
    <x v="0"/>
    <x v="0"/>
    <x v="1"/>
    <x v="0"/>
    <x v="6"/>
    <s v="2023-07-11"/>
    <x v="2"/>
    <n v="589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50"/>
    <x v="5340"/>
    <x v="0"/>
    <x v="1"/>
    <x v="0"/>
    <s v="03.03.10"/>
    <x v="4"/>
    <x v="0"/>
    <x v="3"/>
    <s v="Receitas Da Câmara"/>
    <s v="03.03.10"/>
    <s v="Receitas Da Câmara"/>
    <s v="03.03.10"/>
    <x v="34"/>
    <x v="0"/>
    <x v="3"/>
    <x v="3"/>
    <x v="0"/>
    <x v="0"/>
    <x v="1"/>
    <x v="0"/>
    <x v="6"/>
    <s v="2023-07-11"/>
    <x v="2"/>
    <n v="80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40"/>
    <x v="5341"/>
    <x v="0"/>
    <x v="1"/>
    <x v="0"/>
    <s v="03.03.10"/>
    <x v="4"/>
    <x v="0"/>
    <x v="3"/>
    <s v="Receitas Da Câmara"/>
    <s v="03.03.10"/>
    <s v="Receitas Da Câmara"/>
    <s v="03.03.10"/>
    <x v="7"/>
    <x v="0"/>
    <x v="3"/>
    <x v="3"/>
    <x v="0"/>
    <x v="0"/>
    <x v="1"/>
    <x v="0"/>
    <x v="6"/>
    <s v="2023-07-11"/>
    <x v="2"/>
    <n v="8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0"/>
    <x v="5342"/>
    <x v="0"/>
    <x v="1"/>
    <x v="0"/>
    <s v="03.03.10"/>
    <x v="4"/>
    <x v="0"/>
    <x v="3"/>
    <s v="Receitas Da Câmara"/>
    <s v="03.03.10"/>
    <s v="Receitas Da Câmara"/>
    <s v="03.03.10"/>
    <x v="31"/>
    <x v="0"/>
    <x v="3"/>
    <x v="9"/>
    <x v="0"/>
    <x v="0"/>
    <x v="1"/>
    <x v="0"/>
    <x v="6"/>
    <s v="2023-07-11"/>
    <x v="2"/>
    <n v="1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50"/>
    <x v="5343"/>
    <x v="0"/>
    <x v="0"/>
    <x v="0"/>
    <s v="03.16.15"/>
    <x v="0"/>
    <x v="0"/>
    <x v="0"/>
    <s v="Direção Financeira"/>
    <s v="03.16.15"/>
    <s v="Direção Financeira"/>
    <s v="03.16.15"/>
    <x v="84"/>
    <x v="0"/>
    <x v="0"/>
    <x v="0"/>
    <x v="0"/>
    <x v="0"/>
    <x v="0"/>
    <x v="0"/>
    <x v="6"/>
    <s v="2023-07-13"/>
    <x v="2"/>
    <n v="4950"/>
    <x v="0"/>
    <m/>
    <x v="0"/>
    <m/>
    <x v="2"/>
    <n v="100474696"/>
    <x v="0"/>
    <x v="2"/>
    <s v="Direção Financeira"/>
    <s v="ORI"/>
    <x v="0"/>
    <m/>
    <x v="0"/>
    <x v="0"/>
    <x v="0"/>
    <x v="0"/>
    <x v="0"/>
    <x v="0"/>
    <x v="0"/>
    <x v="0"/>
    <x v="0"/>
    <x v="0"/>
    <x v="0"/>
    <s v="Direção Financeira"/>
    <x v="0"/>
    <x v="0"/>
    <x v="0"/>
    <x v="0"/>
    <x v="0"/>
    <x v="0"/>
    <x v="0"/>
    <s v="000000"/>
    <x v="0"/>
    <x v="0"/>
    <x v="2"/>
    <x v="0"/>
    <s v="Pagamento a favor do Sr. Edson Tobias de Pina, pela aquisição desserviço de decoração de viaturas e personalização de coletes de trabalho, conforme anexo."/>
  </r>
  <r>
    <x v="0"/>
    <n v="0"/>
    <n v="0"/>
    <n v="0"/>
    <n v="28050"/>
    <x v="5343"/>
    <x v="0"/>
    <x v="0"/>
    <x v="0"/>
    <s v="03.16.15"/>
    <x v="0"/>
    <x v="0"/>
    <x v="0"/>
    <s v="Direção Financeira"/>
    <s v="03.16.15"/>
    <s v="Direção Financeira"/>
    <s v="03.16.15"/>
    <x v="84"/>
    <x v="0"/>
    <x v="0"/>
    <x v="0"/>
    <x v="0"/>
    <x v="0"/>
    <x v="0"/>
    <x v="0"/>
    <x v="6"/>
    <s v="2023-07-13"/>
    <x v="2"/>
    <n v="28050"/>
    <x v="0"/>
    <m/>
    <x v="0"/>
    <m/>
    <x v="339"/>
    <n v="100478147"/>
    <x v="0"/>
    <x v="0"/>
    <s v="Direção Financeira"/>
    <s v="ORI"/>
    <x v="0"/>
    <m/>
    <x v="0"/>
    <x v="0"/>
    <x v="0"/>
    <x v="0"/>
    <x v="0"/>
    <x v="0"/>
    <x v="0"/>
    <x v="0"/>
    <x v="0"/>
    <x v="0"/>
    <x v="0"/>
    <s v="Direção Financeira"/>
    <x v="0"/>
    <x v="0"/>
    <x v="0"/>
    <x v="0"/>
    <x v="0"/>
    <x v="0"/>
    <x v="0"/>
    <s v="000000"/>
    <x v="0"/>
    <x v="0"/>
    <x v="0"/>
    <x v="0"/>
    <s v="Pagamento a favor do Sr. Edson Tobias de Pina, pela aquisição desserviço de decoração de viaturas e personalização de coletes de trabalho, conforme anexo."/>
  </r>
  <r>
    <x v="0"/>
    <n v="0"/>
    <n v="0"/>
    <n v="0"/>
    <n v="9880"/>
    <x v="5344"/>
    <x v="0"/>
    <x v="0"/>
    <x v="0"/>
    <s v="03.16.01"/>
    <x v="14"/>
    <x v="0"/>
    <x v="0"/>
    <s v="Assembleia Municipal"/>
    <s v="03.16.01"/>
    <s v="Assembleia Municipal"/>
    <s v="03.16.01"/>
    <x v="16"/>
    <x v="0"/>
    <x v="0"/>
    <x v="0"/>
    <x v="0"/>
    <x v="0"/>
    <x v="0"/>
    <x v="0"/>
    <x v="7"/>
    <s v="2023-08-04"/>
    <x v="2"/>
    <n v="9880"/>
    <x v="0"/>
    <m/>
    <x v="0"/>
    <m/>
    <x v="10"/>
    <n v="100477243"/>
    <x v="0"/>
    <x v="0"/>
    <s v="Assembleia Municipal"/>
    <s v="ORI"/>
    <x v="0"/>
    <s v="AM"/>
    <x v="0"/>
    <x v="0"/>
    <x v="0"/>
    <x v="0"/>
    <x v="0"/>
    <x v="0"/>
    <x v="0"/>
    <x v="0"/>
    <x v="0"/>
    <x v="0"/>
    <x v="0"/>
    <s v="Assembleia Municipal"/>
    <x v="0"/>
    <x v="0"/>
    <x v="0"/>
    <x v="0"/>
    <x v="0"/>
    <x v="0"/>
    <x v="0"/>
    <s v="000000"/>
    <x v="0"/>
    <x v="0"/>
    <x v="0"/>
    <x v="0"/>
    <s v="Pagamento á Pensão Gonçalves, pelo fornecimento de almoços servidos, no âmbito da visita ao circulo da bancada do MPD, na assembleia municipal, conforme fatura e proposta em anexo."/>
  </r>
  <r>
    <x v="0"/>
    <n v="0"/>
    <n v="0"/>
    <n v="0"/>
    <n v="8478"/>
    <x v="5345"/>
    <x v="0"/>
    <x v="0"/>
    <x v="0"/>
    <s v="03.16.15"/>
    <x v="0"/>
    <x v="0"/>
    <x v="0"/>
    <s v="Direção Financeira"/>
    <s v="03.16.15"/>
    <s v="Direção Financeira"/>
    <s v="03.16.15"/>
    <x v="0"/>
    <x v="0"/>
    <x v="0"/>
    <x v="0"/>
    <x v="0"/>
    <x v="0"/>
    <x v="0"/>
    <x v="0"/>
    <x v="7"/>
    <s v="2023-08-10"/>
    <x v="2"/>
    <n v="8478"/>
    <x v="0"/>
    <m/>
    <x v="0"/>
    <m/>
    <x v="52"/>
    <n v="100479452"/>
    <x v="0"/>
    <x v="0"/>
    <s v="Direção Financeira"/>
    <s v="ORI"/>
    <x v="0"/>
    <m/>
    <x v="0"/>
    <x v="0"/>
    <x v="0"/>
    <x v="0"/>
    <x v="0"/>
    <x v="0"/>
    <x v="0"/>
    <x v="0"/>
    <x v="0"/>
    <x v="0"/>
    <x v="0"/>
    <s v="Direção Financeira"/>
    <x v="0"/>
    <x v="0"/>
    <x v="0"/>
    <x v="0"/>
    <x v="0"/>
    <x v="0"/>
    <x v="0"/>
    <s v="000000"/>
    <x v="0"/>
    <x v="0"/>
    <x v="0"/>
    <x v="0"/>
    <s v="Pagamento a favor da Newash Automovel sociedade Unipessoal, pela a aquisição de óleo hidráulico para a viatura ST-03-QJ, filtro e óleo de motor para viatura St-93-UQ, conforme proposta em anexo. "/>
  </r>
  <r>
    <x v="0"/>
    <n v="0"/>
    <n v="0"/>
    <n v="0"/>
    <n v="42155"/>
    <x v="5346"/>
    <x v="0"/>
    <x v="0"/>
    <x v="0"/>
    <s v="03.16.15"/>
    <x v="0"/>
    <x v="0"/>
    <x v="0"/>
    <s v="Direção Financeira"/>
    <s v="03.16.15"/>
    <s v="Direção Financeira"/>
    <s v="03.16.15"/>
    <x v="0"/>
    <x v="0"/>
    <x v="0"/>
    <x v="0"/>
    <x v="0"/>
    <x v="0"/>
    <x v="0"/>
    <x v="0"/>
    <x v="7"/>
    <s v="2023-08-22"/>
    <x v="2"/>
    <n v="42155"/>
    <x v="0"/>
    <m/>
    <x v="0"/>
    <m/>
    <x v="0"/>
    <n v="100476920"/>
    <x v="0"/>
    <x v="0"/>
    <s v="Direção Financeira"/>
    <s v="ORI"/>
    <x v="0"/>
    <m/>
    <x v="0"/>
    <x v="0"/>
    <x v="0"/>
    <x v="0"/>
    <x v="0"/>
    <x v="0"/>
    <x v="0"/>
    <x v="0"/>
    <x v="0"/>
    <x v="0"/>
    <x v="0"/>
    <s v="Direção Financeira"/>
    <x v="0"/>
    <x v="0"/>
    <x v="0"/>
    <x v="0"/>
    <x v="0"/>
    <x v="0"/>
    <x v="0"/>
    <s v="000000"/>
    <x v="0"/>
    <x v="0"/>
    <x v="0"/>
    <x v="0"/>
    <s v="Pagamento referente a fornecimento de combustíveis, conforme proposta em anexo."/>
  </r>
  <r>
    <x v="0"/>
    <n v="0"/>
    <n v="0"/>
    <n v="0"/>
    <n v="4780"/>
    <x v="5347"/>
    <x v="0"/>
    <x v="1"/>
    <x v="0"/>
    <s v="03.03.10"/>
    <x v="4"/>
    <x v="0"/>
    <x v="3"/>
    <s v="Receitas Da Câmara"/>
    <s v="03.03.10"/>
    <s v="Receitas Da Câmara"/>
    <s v="03.03.10"/>
    <x v="30"/>
    <x v="0"/>
    <x v="3"/>
    <x v="9"/>
    <x v="0"/>
    <x v="0"/>
    <x v="1"/>
    <x v="0"/>
    <x v="8"/>
    <s v="2023-10-17"/>
    <x v="3"/>
    <n v="4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566"/>
    <x v="5348"/>
    <x v="0"/>
    <x v="1"/>
    <x v="0"/>
    <s v="03.03.10"/>
    <x v="4"/>
    <x v="0"/>
    <x v="3"/>
    <s v="Receitas Da Câmara"/>
    <s v="03.03.10"/>
    <s v="Receitas Da Câmara"/>
    <s v="03.03.10"/>
    <x v="8"/>
    <x v="0"/>
    <x v="0"/>
    <x v="0"/>
    <x v="0"/>
    <x v="0"/>
    <x v="1"/>
    <x v="0"/>
    <x v="8"/>
    <s v="2023-10-17"/>
    <x v="3"/>
    <n v="315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5349"/>
    <x v="0"/>
    <x v="1"/>
    <x v="0"/>
    <s v="03.03.10"/>
    <x v="4"/>
    <x v="0"/>
    <x v="3"/>
    <s v="Receitas Da Câmara"/>
    <s v="03.03.10"/>
    <s v="Receitas Da Câmara"/>
    <s v="03.03.10"/>
    <x v="5"/>
    <x v="0"/>
    <x v="0"/>
    <x v="4"/>
    <x v="0"/>
    <x v="0"/>
    <x v="1"/>
    <x v="0"/>
    <x v="8"/>
    <s v="2023-10-17"/>
    <x v="3"/>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
    <x v="5350"/>
    <x v="0"/>
    <x v="1"/>
    <x v="0"/>
    <s v="03.03.10"/>
    <x v="4"/>
    <x v="0"/>
    <x v="3"/>
    <s v="Receitas Da Câmara"/>
    <s v="03.03.10"/>
    <s v="Receitas Da Câmara"/>
    <s v="03.03.10"/>
    <x v="4"/>
    <x v="0"/>
    <x v="3"/>
    <x v="3"/>
    <x v="0"/>
    <x v="0"/>
    <x v="1"/>
    <x v="0"/>
    <x v="8"/>
    <s v="2023-10-17"/>
    <x v="3"/>
    <n v="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351"/>
    <x v="0"/>
    <x v="1"/>
    <x v="0"/>
    <s v="03.03.10"/>
    <x v="4"/>
    <x v="0"/>
    <x v="3"/>
    <s v="Receitas Da Câmara"/>
    <s v="03.03.10"/>
    <s v="Receitas Da Câmara"/>
    <s v="03.03.10"/>
    <x v="7"/>
    <x v="0"/>
    <x v="3"/>
    <x v="3"/>
    <x v="0"/>
    <x v="0"/>
    <x v="1"/>
    <x v="0"/>
    <x v="8"/>
    <s v="2023-10-17"/>
    <x v="3"/>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5352"/>
    <x v="0"/>
    <x v="1"/>
    <x v="0"/>
    <s v="03.03.10"/>
    <x v="4"/>
    <x v="0"/>
    <x v="3"/>
    <s v="Receitas Da Câmara"/>
    <s v="03.03.10"/>
    <s v="Receitas Da Câmara"/>
    <s v="03.03.10"/>
    <x v="9"/>
    <x v="0"/>
    <x v="3"/>
    <x v="3"/>
    <x v="0"/>
    <x v="0"/>
    <x v="1"/>
    <x v="0"/>
    <x v="8"/>
    <s v="2023-10-17"/>
    <x v="3"/>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40"/>
    <x v="5353"/>
    <x v="0"/>
    <x v="1"/>
    <x v="0"/>
    <s v="03.03.10"/>
    <x v="4"/>
    <x v="0"/>
    <x v="3"/>
    <s v="Receitas Da Câmara"/>
    <s v="03.03.10"/>
    <s v="Receitas Da Câmara"/>
    <s v="03.03.10"/>
    <x v="11"/>
    <x v="0"/>
    <x v="3"/>
    <x v="3"/>
    <x v="0"/>
    <x v="0"/>
    <x v="1"/>
    <x v="0"/>
    <x v="8"/>
    <s v="2023-10-17"/>
    <x v="3"/>
    <n v="2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8"/>
    <x v="5354"/>
    <x v="0"/>
    <x v="1"/>
    <x v="0"/>
    <s v="03.03.10"/>
    <x v="4"/>
    <x v="0"/>
    <x v="3"/>
    <s v="Receitas Da Câmara"/>
    <s v="03.03.10"/>
    <s v="Receitas Da Câmara"/>
    <s v="03.03.10"/>
    <x v="23"/>
    <x v="0"/>
    <x v="3"/>
    <x v="9"/>
    <x v="0"/>
    <x v="0"/>
    <x v="1"/>
    <x v="0"/>
    <x v="8"/>
    <s v="2023-10-17"/>
    <x v="3"/>
    <n v="49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00"/>
    <x v="5355"/>
    <x v="0"/>
    <x v="1"/>
    <x v="0"/>
    <s v="03.03.10"/>
    <x v="4"/>
    <x v="0"/>
    <x v="3"/>
    <s v="Receitas Da Câmara"/>
    <s v="03.03.10"/>
    <s v="Receitas Da Câmara"/>
    <s v="03.03.10"/>
    <x v="27"/>
    <x v="0"/>
    <x v="3"/>
    <x v="3"/>
    <x v="0"/>
    <x v="0"/>
    <x v="1"/>
    <x v="0"/>
    <x v="8"/>
    <s v="2023-10-17"/>
    <x v="3"/>
    <n v="52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75000"/>
    <x v="5356"/>
    <x v="0"/>
    <x v="1"/>
    <x v="0"/>
    <s v="03.03.10"/>
    <x v="4"/>
    <x v="0"/>
    <x v="3"/>
    <s v="Receitas Da Câmara"/>
    <s v="03.03.10"/>
    <s v="Receitas Da Câmara"/>
    <s v="03.03.10"/>
    <x v="33"/>
    <x v="0"/>
    <x v="0"/>
    <x v="0"/>
    <x v="0"/>
    <x v="0"/>
    <x v="1"/>
    <x v="0"/>
    <x v="8"/>
    <s v="2023-10-17"/>
    <x v="3"/>
    <n v="175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4000"/>
    <x v="5357"/>
    <x v="0"/>
    <x v="0"/>
    <x v="0"/>
    <s v="01.28.01.08"/>
    <x v="43"/>
    <x v="6"/>
    <x v="7"/>
    <s v="Habitação Social"/>
    <s v="01.28.01"/>
    <s v="Habitação Social"/>
    <s v="01.28.01"/>
    <x v="18"/>
    <x v="0"/>
    <x v="0"/>
    <x v="0"/>
    <x v="0"/>
    <x v="1"/>
    <x v="2"/>
    <x v="0"/>
    <x v="0"/>
    <s v="2023-01-26"/>
    <x v="0"/>
    <n v="14000"/>
    <x v="0"/>
    <m/>
    <x v="0"/>
    <m/>
    <x v="213"/>
    <n v="100478964"/>
    <x v="0"/>
    <x v="0"/>
    <s v="Habitações Sociais"/>
    <s v="ORI"/>
    <x v="0"/>
    <s v="HS"/>
    <x v="0"/>
    <x v="0"/>
    <x v="0"/>
    <x v="0"/>
    <x v="0"/>
    <x v="0"/>
    <x v="0"/>
    <x v="0"/>
    <x v="0"/>
    <x v="0"/>
    <x v="0"/>
    <s v="Habitações Sociais"/>
    <x v="0"/>
    <x v="0"/>
    <x v="0"/>
    <x v="0"/>
    <x v="1"/>
    <x v="0"/>
    <x v="0"/>
    <s v="000000"/>
    <x v="0"/>
    <x v="0"/>
    <x v="0"/>
    <x v="0"/>
    <s v="Pagamento a favor de José Almeida Carpintaria comércio &amp; marcenaria, referente ao confecionarem-to de um porta para a habitação da Sr. Maria Gomes Tavares, conforme anexo."/>
  </r>
  <r>
    <x v="0"/>
    <n v="0"/>
    <n v="0"/>
    <n v="0"/>
    <n v="79531"/>
    <x v="5358"/>
    <x v="0"/>
    <x v="0"/>
    <x v="0"/>
    <s v="03.16.15"/>
    <x v="0"/>
    <x v="0"/>
    <x v="0"/>
    <s v="Direção Financeira"/>
    <s v="03.16.15"/>
    <s v="Direção Financeira"/>
    <s v="03.16.15"/>
    <x v="17"/>
    <x v="0"/>
    <x v="0"/>
    <x v="0"/>
    <x v="0"/>
    <x v="0"/>
    <x v="0"/>
    <x v="0"/>
    <x v="1"/>
    <s v="2023-02-13"/>
    <x v="0"/>
    <n v="79531"/>
    <x v="0"/>
    <m/>
    <x v="0"/>
    <m/>
    <x v="68"/>
    <n v="100478533"/>
    <x v="0"/>
    <x v="0"/>
    <s v="Direção Financeira"/>
    <s v="ORI"/>
    <x v="0"/>
    <m/>
    <x v="0"/>
    <x v="0"/>
    <x v="0"/>
    <x v="0"/>
    <x v="0"/>
    <x v="0"/>
    <x v="0"/>
    <x v="0"/>
    <x v="0"/>
    <x v="0"/>
    <x v="0"/>
    <s v="Direção Financeira"/>
    <x v="0"/>
    <x v="0"/>
    <x v="0"/>
    <x v="0"/>
    <x v="0"/>
    <x v="0"/>
    <x v="0"/>
    <s v="000000"/>
    <x v="0"/>
    <x v="0"/>
    <x v="0"/>
    <x v="0"/>
    <s v="Pagamento á Life Tech, para aquisição de uma impressora multifunção para o gabinete da UGA, conforme proposta e fatura em anexo."/>
  </r>
  <r>
    <x v="2"/>
    <n v="0"/>
    <n v="0"/>
    <n v="0"/>
    <n v="14585"/>
    <x v="5359"/>
    <x v="0"/>
    <x v="0"/>
    <x v="0"/>
    <s v="01.28.01.08"/>
    <x v="43"/>
    <x v="6"/>
    <x v="7"/>
    <s v="Habitação Social"/>
    <s v="01.28.01"/>
    <s v="Habitação Social"/>
    <s v="01.28.01"/>
    <x v="18"/>
    <x v="0"/>
    <x v="0"/>
    <x v="0"/>
    <x v="0"/>
    <x v="1"/>
    <x v="2"/>
    <x v="0"/>
    <x v="0"/>
    <s v="2023-01-26"/>
    <x v="0"/>
    <n v="14585"/>
    <x v="0"/>
    <m/>
    <x v="0"/>
    <m/>
    <x v="45"/>
    <n v="100479348"/>
    <x v="0"/>
    <x v="0"/>
    <s v="Habitações Sociais"/>
    <s v="ORI"/>
    <x v="0"/>
    <s v="HS"/>
    <x v="0"/>
    <x v="0"/>
    <x v="0"/>
    <x v="0"/>
    <x v="0"/>
    <x v="0"/>
    <x v="0"/>
    <x v="0"/>
    <x v="0"/>
    <x v="0"/>
    <x v="0"/>
    <s v="Habitações Sociais"/>
    <x v="0"/>
    <x v="0"/>
    <x v="0"/>
    <x v="0"/>
    <x v="1"/>
    <x v="0"/>
    <x v="0"/>
    <s v="000000"/>
    <x v="0"/>
    <x v="0"/>
    <x v="0"/>
    <x v="0"/>
    <s v="Pagamento a favor de Loja Nuno Comercio Geral, referente a aquisição de matéria de construção de moradia do Sr. Gil Amaro Tavares Silva, conforme anexo.  "/>
  </r>
  <r>
    <x v="2"/>
    <n v="0"/>
    <n v="0"/>
    <n v="0"/>
    <n v="16861"/>
    <x v="5360"/>
    <x v="0"/>
    <x v="0"/>
    <x v="0"/>
    <s v="01.27.07.04"/>
    <x v="32"/>
    <x v="4"/>
    <x v="5"/>
    <s v="Requalificação Urbana e Habitação 2"/>
    <s v="01.27.07"/>
    <s v="Requalificação Urbana e Habitação 2"/>
    <s v="01.27.07"/>
    <x v="18"/>
    <x v="0"/>
    <x v="0"/>
    <x v="0"/>
    <x v="0"/>
    <x v="1"/>
    <x v="2"/>
    <x v="0"/>
    <x v="2"/>
    <s v="2023-03-10"/>
    <x v="0"/>
    <n v="16861"/>
    <x v="0"/>
    <m/>
    <x v="0"/>
    <m/>
    <x v="0"/>
    <n v="100476920"/>
    <x v="0"/>
    <x v="0"/>
    <s v="Reabilitações de Estradas Rurais"/>
    <s v="ORI"/>
    <x v="0"/>
    <m/>
    <x v="0"/>
    <x v="0"/>
    <x v="0"/>
    <x v="0"/>
    <x v="0"/>
    <x v="0"/>
    <x v="0"/>
    <x v="0"/>
    <x v="0"/>
    <x v="0"/>
    <x v="0"/>
    <s v="Reabilitações de Estradas Rurais"/>
    <x v="0"/>
    <x v="0"/>
    <x v="0"/>
    <x v="0"/>
    <x v="1"/>
    <x v="0"/>
    <x v="0"/>
    <s v="000000"/>
    <x v="0"/>
    <x v="0"/>
    <x v="0"/>
    <x v="0"/>
    <s v="Pagamento a favor de Felisberto Carvalho Auto, pela aquisição de combustíveis destinados aos serviços das obras de requalificação urbana de Achada Bolanha, conforme proposta e fatura em anexo."/>
  </r>
  <r>
    <x v="0"/>
    <n v="0"/>
    <n v="0"/>
    <n v="0"/>
    <n v="2250"/>
    <x v="5361"/>
    <x v="0"/>
    <x v="1"/>
    <x v="0"/>
    <s v="80.02.01"/>
    <x v="2"/>
    <x v="2"/>
    <x v="2"/>
    <s v="Retenções Iur"/>
    <s v="80.02.01"/>
    <s v="Retenções Iur"/>
    <s v="80.02.01"/>
    <x v="2"/>
    <x v="0"/>
    <x v="2"/>
    <x v="0"/>
    <x v="1"/>
    <x v="2"/>
    <x v="1"/>
    <x v="0"/>
    <x v="2"/>
    <s v="2023-03-10"/>
    <x v="0"/>
    <n v="2250"/>
    <x v="0"/>
    <m/>
    <x v="0"/>
    <m/>
    <x v="2"/>
    <n v="100474696"/>
    <x v="0"/>
    <x v="0"/>
    <s v="Retenções Iur"/>
    <s v="ORI"/>
    <x v="0"/>
    <s v="RIUR"/>
    <x v="0"/>
    <x v="0"/>
    <x v="0"/>
    <x v="0"/>
    <x v="0"/>
    <x v="0"/>
    <x v="0"/>
    <x v="0"/>
    <x v="0"/>
    <x v="0"/>
    <x v="0"/>
    <s v="Retenções Iur"/>
    <x v="0"/>
    <x v="0"/>
    <x v="0"/>
    <x v="0"/>
    <x v="2"/>
    <x v="0"/>
    <x v="0"/>
    <s v="000000"/>
    <x v="0"/>
    <x v="1"/>
    <x v="0"/>
    <x v="0"/>
    <s v="RETENCAO OT"/>
  </r>
  <r>
    <x v="0"/>
    <n v="0"/>
    <n v="0"/>
    <n v="0"/>
    <n v="3000"/>
    <x v="5362"/>
    <x v="0"/>
    <x v="0"/>
    <x v="0"/>
    <s v="01.25.03.09"/>
    <x v="36"/>
    <x v="1"/>
    <x v="1"/>
    <s v="Emprego e Formação profissional"/>
    <s v="01.25.03"/>
    <s v="Emprego e Formação profissional"/>
    <s v="01.25.03"/>
    <x v="21"/>
    <x v="0"/>
    <x v="5"/>
    <x v="8"/>
    <x v="0"/>
    <x v="1"/>
    <x v="0"/>
    <x v="0"/>
    <x v="3"/>
    <s v="2023-04-14"/>
    <x v="1"/>
    <n v="3000"/>
    <x v="0"/>
    <m/>
    <x v="0"/>
    <m/>
    <x v="263"/>
    <n v="100478552"/>
    <x v="0"/>
    <x v="0"/>
    <s v="Apoio a formação profissional"/>
    <s v="ORI"/>
    <x v="0"/>
    <m/>
    <x v="0"/>
    <x v="0"/>
    <x v="0"/>
    <x v="0"/>
    <x v="0"/>
    <x v="0"/>
    <x v="0"/>
    <x v="0"/>
    <x v="0"/>
    <x v="0"/>
    <x v="0"/>
    <s v="Apoio a formação profissional"/>
    <x v="0"/>
    <x v="0"/>
    <x v="0"/>
    <x v="0"/>
    <x v="1"/>
    <x v="0"/>
    <x v="0"/>
    <s v="000000"/>
    <x v="0"/>
    <x v="0"/>
    <x v="0"/>
    <x v="0"/>
    <s v="Apoio financeiro a favor da Srª. Ângela Brito Semedo, para pagamento de transporte escolar, conforme proposta em anexo"/>
  </r>
  <r>
    <x v="2"/>
    <n v="0"/>
    <n v="0"/>
    <n v="0"/>
    <n v="61000"/>
    <x v="5363"/>
    <x v="0"/>
    <x v="0"/>
    <x v="0"/>
    <s v="01.27.03.10"/>
    <x v="34"/>
    <x v="4"/>
    <x v="5"/>
    <s v="Gestão de Recursos Hídricos"/>
    <s v="01.27.03"/>
    <s v="Gestão de Recursos Hídricos"/>
    <s v="01.27.03"/>
    <x v="20"/>
    <x v="0"/>
    <x v="0"/>
    <x v="0"/>
    <x v="0"/>
    <x v="1"/>
    <x v="2"/>
    <x v="0"/>
    <x v="3"/>
    <s v="2023-04-17"/>
    <x v="1"/>
    <n v="61000"/>
    <x v="0"/>
    <m/>
    <x v="0"/>
    <m/>
    <x v="13"/>
    <n v="100477690"/>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 favor Auto Mendes, pela aquisição Pneus destinado ao camião Autotanque ST-12-OI, conforme anexo. "/>
  </r>
  <r>
    <x v="0"/>
    <n v="0"/>
    <n v="0"/>
    <n v="0"/>
    <n v="12235425"/>
    <x v="5364"/>
    <x v="0"/>
    <x v="1"/>
    <x v="0"/>
    <s v="03.03.10"/>
    <x v="4"/>
    <x v="0"/>
    <x v="3"/>
    <s v="Receitas Da Câmara"/>
    <s v="03.03.10"/>
    <s v="Receitas Da Câmara"/>
    <s v="03.03.10"/>
    <x v="45"/>
    <x v="0"/>
    <x v="6"/>
    <x v="11"/>
    <x v="0"/>
    <x v="0"/>
    <x v="1"/>
    <x v="0"/>
    <x v="3"/>
    <s v="2023-04-27"/>
    <x v="1"/>
    <n v="12235425"/>
    <x v="0"/>
    <m/>
    <x v="0"/>
    <m/>
    <x v="8"/>
    <n v="100474914"/>
    <x v="0"/>
    <x v="0"/>
    <s v="Receitas Da Câmara"/>
    <s v="EXT"/>
    <x v="0"/>
    <s v="RDC"/>
    <x v="0"/>
    <x v="0"/>
    <x v="0"/>
    <x v="0"/>
    <x v="0"/>
    <x v="0"/>
    <x v="0"/>
    <x v="0"/>
    <x v="0"/>
    <x v="0"/>
    <x v="0"/>
    <s v="Receitas Da Câmara"/>
    <x v="0"/>
    <x v="0"/>
    <x v="0"/>
    <x v="0"/>
    <x v="0"/>
    <x v="0"/>
    <x v="0"/>
    <s v="000000"/>
    <x v="0"/>
    <x v="0"/>
    <x v="0"/>
    <x v="0"/>
    <s v=" Transferência do FFM, referente a mês de Abril de 2023, conforme justificativo em anexo. "/>
  </r>
  <r>
    <x v="0"/>
    <n v="0"/>
    <n v="0"/>
    <n v="0"/>
    <n v="25300"/>
    <x v="5365"/>
    <x v="0"/>
    <x v="0"/>
    <x v="0"/>
    <s v="03.16.15"/>
    <x v="0"/>
    <x v="0"/>
    <x v="0"/>
    <s v="Direção Financeira"/>
    <s v="03.16.15"/>
    <s v="Direção Financeira"/>
    <s v="03.16.15"/>
    <x v="70"/>
    <x v="0"/>
    <x v="0"/>
    <x v="7"/>
    <x v="1"/>
    <x v="0"/>
    <x v="0"/>
    <x v="0"/>
    <x v="5"/>
    <s v="2023-05-31"/>
    <x v="1"/>
    <n v="25300"/>
    <x v="0"/>
    <m/>
    <x v="0"/>
    <m/>
    <x v="146"/>
    <n v="100393075"/>
    <x v="0"/>
    <x v="0"/>
    <s v="Direção Financeira"/>
    <s v="ORI"/>
    <x v="0"/>
    <m/>
    <x v="0"/>
    <x v="0"/>
    <x v="0"/>
    <x v="0"/>
    <x v="0"/>
    <x v="0"/>
    <x v="0"/>
    <x v="0"/>
    <x v="0"/>
    <x v="0"/>
    <x v="0"/>
    <s v="Direção Financeira"/>
    <x v="0"/>
    <x v="0"/>
    <x v="0"/>
    <x v="0"/>
    <x v="0"/>
    <x v="0"/>
    <x v="0"/>
    <s v="000000"/>
    <x v="0"/>
    <x v="0"/>
    <x v="0"/>
    <x v="0"/>
    <s v="Pagamento a favor da Tecnicil Indústria, pela a aquisição de aguas para os serviços da CMSM, confrome proposta em anexo."/>
  </r>
  <r>
    <x v="2"/>
    <n v="0"/>
    <n v="0"/>
    <n v="0"/>
    <n v="15120"/>
    <x v="5366"/>
    <x v="0"/>
    <x v="0"/>
    <x v="0"/>
    <s v="01.27.02.15"/>
    <x v="10"/>
    <x v="4"/>
    <x v="5"/>
    <s v="Saneamento básico"/>
    <s v="01.27.02"/>
    <s v="Saneamento básico"/>
    <s v="01.27.02"/>
    <x v="20"/>
    <x v="0"/>
    <x v="0"/>
    <x v="0"/>
    <x v="0"/>
    <x v="1"/>
    <x v="2"/>
    <x v="0"/>
    <x v="4"/>
    <s v="2023-06-06"/>
    <x v="1"/>
    <n v="1512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4350"/>
    <x v="5367"/>
    <x v="0"/>
    <x v="0"/>
    <x v="0"/>
    <s v="01.26.03.06"/>
    <x v="63"/>
    <x v="5"/>
    <x v="6"/>
    <s v="Turismo"/>
    <s v="01.26.03"/>
    <s v="Turismo"/>
    <s v="01.26.03"/>
    <x v="18"/>
    <x v="0"/>
    <x v="0"/>
    <x v="0"/>
    <x v="0"/>
    <x v="1"/>
    <x v="2"/>
    <x v="0"/>
    <x v="4"/>
    <s v="2023-06-09"/>
    <x v="1"/>
    <n v="4350"/>
    <x v="0"/>
    <m/>
    <x v="0"/>
    <m/>
    <x v="2"/>
    <n v="100474696"/>
    <x v="0"/>
    <x v="2"/>
    <s v="Sinalização Turística do Concelho de São Miguel"/>
    <s v="ORI"/>
    <x v="0"/>
    <s v="STCSM"/>
    <x v="0"/>
    <x v="0"/>
    <x v="0"/>
    <x v="0"/>
    <x v="0"/>
    <x v="0"/>
    <x v="0"/>
    <x v="0"/>
    <x v="0"/>
    <x v="0"/>
    <x v="0"/>
    <s v="Sinalização Turística do Concelho de São Miguel"/>
    <x v="0"/>
    <x v="0"/>
    <x v="0"/>
    <x v="0"/>
    <x v="1"/>
    <x v="0"/>
    <x v="0"/>
    <s v="000000"/>
    <x v="0"/>
    <x v="0"/>
    <x v="2"/>
    <x v="0"/>
    <s v=" Pagamento a favor do Sr. Andir Lopes, pela aquisição serviço de perfuração de chapa metálica para a sinalização das vias de acesso do município de São Miguel, conforme anexo.  "/>
  </r>
  <r>
    <x v="2"/>
    <n v="0"/>
    <n v="0"/>
    <n v="0"/>
    <n v="24650"/>
    <x v="5367"/>
    <x v="0"/>
    <x v="0"/>
    <x v="0"/>
    <s v="01.26.03.06"/>
    <x v="63"/>
    <x v="5"/>
    <x v="6"/>
    <s v="Turismo"/>
    <s v="01.26.03"/>
    <s v="Turismo"/>
    <s v="01.26.03"/>
    <x v="18"/>
    <x v="0"/>
    <x v="0"/>
    <x v="0"/>
    <x v="0"/>
    <x v="1"/>
    <x v="2"/>
    <x v="0"/>
    <x v="4"/>
    <s v="2023-06-09"/>
    <x v="1"/>
    <n v="24650"/>
    <x v="0"/>
    <m/>
    <x v="0"/>
    <m/>
    <x v="459"/>
    <n v="100479499"/>
    <x v="0"/>
    <x v="0"/>
    <s v="Sinalização Turística do Concelho de São Miguel"/>
    <s v="ORI"/>
    <x v="0"/>
    <s v="STCSM"/>
    <x v="0"/>
    <x v="0"/>
    <x v="0"/>
    <x v="0"/>
    <x v="0"/>
    <x v="0"/>
    <x v="0"/>
    <x v="0"/>
    <x v="0"/>
    <x v="0"/>
    <x v="0"/>
    <s v="Sinalização Turística do Concelho de São Miguel"/>
    <x v="0"/>
    <x v="0"/>
    <x v="0"/>
    <x v="0"/>
    <x v="1"/>
    <x v="0"/>
    <x v="0"/>
    <s v="000000"/>
    <x v="0"/>
    <x v="0"/>
    <x v="0"/>
    <x v="0"/>
    <s v=" Pagamento a favor do Sr. Andir Lopes, pela aquisição serviço de perfuração de chapa metálica para a sinalização das vias de acesso do município de São Miguel, conforme anexo.  "/>
  </r>
  <r>
    <x v="0"/>
    <n v="0"/>
    <n v="0"/>
    <n v="0"/>
    <n v="73353"/>
    <x v="5368"/>
    <x v="0"/>
    <x v="0"/>
    <x v="0"/>
    <s v="03.16.15"/>
    <x v="0"/>
    <x v="0"/>
    <x v="0"/>
    <s v="Direção Financeira"/>
    <s v="03.16.15"/>
    <s v="Direção Financeira"/>
    <s v="03.16.15"/>
    <x v="40"/>
    <x v="0"/>
    <x v="0"/>
    <x v="7"/>
    <x v="0"/>
    <x v="0"/>
    <x v="0"/>
    <x v="0"/>
    <x v="5"/>
    <s v="2023-05-31"/>
    <x v="1"/>
    <n v="73353"/>
    <x v="0"/>
    <m/>
    <x v="0"/>
    <m/>
    <x v="8"/>
    <n v="100474914"/>
    <x v="0"/>
    <x v="0"/>
    <s v="Direção Financeira"/>
    <s v="ORI"/>
    <x v="0"/>
    <m/>
    <x v="0"/>
    <x v="0"/>
    <x v="0"/>
    <x v="0"/>
    <x v="0"/>
    <x v="0"/>
    <x v="0"/>
    <x v="0"/>
    <x v="0"/>
    <x v="0"/>
    <x v="0"/>
    <s v="Direção Financeira"/>
    <x v="0"/>
    <x v="0"/>
    <x v="0"/>
    <x v="0"/>
    <x v="0"/>
    <x v="0"/>
    <x v="0"/>
    <s v="000000"/>
    <x v="0"/>
    <x v="0"/>
    <x v="0"/>
    <x v="0"/>
    <s v="Despesas bancarias referente ao mês de Maio 2023  "/>
  </r>
  <r>
    <x v="2"/>
    <n v="0"/>
    <n v="0"/>
    <n v="0"/>
    <n v="200000"/>
    <x v="5369"/>
    <x v="0"/>
    <x v="0"/>
    <x v="0"/>
    <s v="01.28.01.08"/>
    <x v="43"/>
    <x v="6"/>
    <x v="7"/>
    <s v="Habitação Social"/>
    <s v="01.28.01"/>
    <s v="Habitação Social"/>
    <s v="01.28.01"/>
    <x v="18"/>
    <x v="0"/>
    <x v="0"/>
    <x v="0"/>
    <x v="0"/>
    <x v="1"/>
    <x v="2"/>
    <x v="0"/>
    <x v="3"/>
    <s v="2023-04-28"/>
    <x v="1"/>
    <n v="200000"/>
    <x v="0"/>
    <m/>
    <x v="0"/>
    <m/>
    <x v="475"/>
    <n v="100479419"/>
    <x v="0"/>
    <x v="0"/>
    <s v="Habitações Sociais"/>
    <s v="ORI"/>
    <x v="0"/>
    <s v="HS"/>
    <x v="0"/>
    <x v="0"/>
    <x v="0"/>
    <x v="0"/>
    <x v="0"/>
    <x v="0"/>
    <x v="0"/>
    <x v="0"/>
    <x v="0"/>
    <x v="0"/>
    <x v="0"/>
    <s v="Habitações Sociais"/>
    <x v="0"/>
    <x v="0"/>
    <x v="0"/>
    <x v="0"/>
    <x v="1"/>
    <x v="0"/>
    <x v="0"/>
    <s v="000000"/>
    <x v="0"/>
    <x v="0"/>
    <x v="0"/>
    <x v="0"/>
    <s v="Pagamento a favor da empresa construção NPC, referente a reabilitação de habitações, conforme proposta em anexo."/>
  </r>
  <r>
    <x v="0"/>
    <n v="0"/>
    <n v="0"/>
    <n v="0"/>
    <n v="1656"/>
    <x v="5370"/>
    <x v="0"/>
    <x v="0"/>
    <x v="0"/>
    <s v="03.16.15"/>
    <x v="0"/>
    <x v="0"/>
    <x v="0"/>
    <s v="Direção Financeira"/>
    <s v="03.16.15"/>
    <s v="Direção Financeira"/>
    <s v="03.16.15"/>
    <x v="44"/>
    <x v="0"/>
    <x v="0"/>
    <x v="7"/>
    <x v="0"/>
    <x v="0"/>
    <x v="0"/>
    <x v="0"/>
    <x v="7"/>
    <s v="2023-08-10"/>
    <x v="2"/>
    <n v="1656"/>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serie dos extrato dos despachos nº17/2023 de 04 de agosto de 2023 licença sem vencimento da funcionaria Dulcelina  Tavares , conforme anexo."/>
  </r>
  <r>
    <x v="0"/>
    <n v="0"/>
    <n v="0"/>
    <n v="0"/>
    <n v="32500"/>
    <x v="5371"/>
    <x v="0"/>
    <x v="1"/>
    <x v="0"/>
    <s v="80.02.01"/>
    <x v="2"/>
    <x v="2"/>
    <x v="2"/>
    <s v="Retenções Iur"/>
    <s v="80.02.01"/>
    <s v="Retenções Iur"/>
    <s v="80.02.01"/>
    <x v="2"/>
    <x v="0"/>
    <x v="2"/>
    <x v="0"/>
    <x v="1"/>
    <x v="2"/>
    <x v="1"/>
    <x v="0"/>
    <x v="6"/>
    <s v="2023-07-28"/>
    <x v="2"/>
    <n v="32500"/>
    <x v="0"/>
    <m/>
    <x v="0"/>
    <m/>
    <x v="2"/>
    <n v="100474696"/>
    <x v="0"/>
    <x v="0"/>
    <s v="Retenções Iur"/>
    <s v="ORI"/>
    <x v="0"/>
    <s v="RIUR"/>
    <x v="0"/>
    <x v="0"/>
    <x v="0"/>
    <x v="0"/>
    <x v="0"/>
    <x v="0"/>
    <x v="0"/>
    <x v="0"/>
    <x v="0"/>
    <x v="0"/>
    <x v="0"/>
    <s v="Retenções Iur"/>
    <x v="0"/>
    <x v="0"/>
    <x v="0"/>
    <x v="0"/>
    <x v="2"/>
    <x v="0"/>
    <x v="0"/>
    <s v="000000"/>
    <x v="0"/>
    <x v="1"/>
    <x v="0"/>
    <x v="0"/>
    <s v="RETENCAO OT"/>
  </r>
  <r>
    <x v="0"/>
    <n v="0"/>
    <n v="0"/>
    <n v="0"/>
    <n v="1216"/>
    <x v="5372"/>
    <x v="0"/>
    <x v="1"/>
    <x v="0"/>
    <s v="80.02.10.26"/>
    <x v="3"/>
    <x v="2"/>
    <x v="2"/>
    <s v="Outros"/>
    <s v="80.02.10"/>
    <s v="Outros"/>
    <s v="80.02.10"/>
    <x v="3"/>
    <x v="0"/>
    <x v="2"/>
    <x v="2"/>
    <x v="1"/>
    <x v="2"/>
    <x v="1"/>
    <x v="0"/>
    <x v="6"/>
    <s v="2023-07-28"/>
    <x v="2"/>
    <n v="1216"/>
    <x v="0"/>
    <m/>
    <x v="0"/>
    <m/>
    <x v="3"/>
    <n v="100479277"/>
    <x v="0"/>
    <x v="0"/>
    <s v="Retenção Sansung"/>
    <s v="ORI"/>
    <x v="0"/>
    <s v="RS"/>
    <x v="0"/>
    <x v="0"/>
    <x v="0"/>
    <x v="0"/>
    <x v="0"/>
    <x v="0"/>
    <x v="0"/>
    <x v="0"/>
    <x v="0"/>
    <x v="0"/>
    <x v="0"/>
    <s v="Retenção Sansung"/>
    <x v="0"/>
    <x v="0"/>
    <x v="0"/>
    <x v="0"/>
    <x v="2"/>
    <x v="0"/>
    <x v="0"/>
    <s v="000000"/>
    <x v="0"/>
    <x v="1"/>
    <x v="0"/>
    <x v="0"/>
    <s v="RETENCAO OT"/>
  </r>
  <r>
    <x v="0"/>
    <n v="0"/>
    <n v="0"/>
    <n v="0"/>
    <n v="116729"/>
    <x v="5373"/>
    <x v="0"/>
    <x v="1"/>
    <x v="0"/>
    <s v="80.02.01"/>
    <x v="2"/>
    <x v="2"/>
    <x v="2"/>
    <s v="Retenções Iur"/>
    <s v="80.02.01"/>
    <s v="Retenções Iur"/>
    <s v="80.02.01"/>
    <x v="2"/>
    <x v="0"/>
    <x v="2"/>
    <x v="0"/>
    <x v="1"/>
    <x v="2"/>
    <x v="1"/>
    <x v="0"/>
    <x v="6"/>
    <s v="2023-07-28"/>
    <x v="2"/>
    <n v="116729"/>
    <x v="0"/>
    <m/>
    <x v="0"/>
    <m/>
    <x v="2"/>
    <n v="100474696"/>
    <x v="0"/>
    <x v="0"/>
    <s v="Retenções Iur"/>
    <s v="ORI"/>
    <x v="0"/>
    <s v="RIUR"/>
    <x v="0"/>
    <x v="0"/>
    <x v="0"/>
    <x v="0"/>
    <x v="0"/>
    <x v="0"/>
    <x v="0"/>
    <x v="0"/>
    <x v="0"/>
    <x v="0"/>
    <x v="0"/>
    <s v="Retenções Iur"/>
    <x v="0"/>
    <x v="0"/>
    <x v="0"/>
    <x v="0"/>
    <x v="2"/>
    <x v="0"/>
    <x v="0"/>
    <s v="000000"/>
    <x v="0"/>
    <x v="1"/>
    <x v="0"/>
    <x v="0"/>
    <s v="RETENCAO OT"/>
  </r>
  <r>
    <x v="0"/>
    <n v="0"/>
    <n v="0"/>
    <n v="0"/>
    <n v="5866"/>
    <x v="5374"/>
    <x v="0"/>
    <x v="1"/>
    <x v="0"/>
    <s v="80.02.10.26"/>
    <x v="3"/>
    <x v="2"/>
    <x v="2"/>
    <s v="Outros"/>
    <s v="80.02.10"/>
    <s v="Outros"/>
    <s v="80.02.10"/>
    <x v="3"/>
    <x v="0"/>
    <x v="2"/>
    <x v="2"/>
    <x v="1"/>
    <x v="2"/>
    <x v="1"/>
    <x v="0"/>
    <x v="6"/>
    <s v="2023-07-28"/>
    <x v="2"/>
    <n v="5866"/>
    <x v="0"/>
    <m/>
    <x v="0"/>
    <m/>
    <x v="3"/>
    <n v="100479277"/>
    <x v="0"/>
    <x v="0"/>
    <s v="Retenção Sansung"/>
    <s v="ORI"/>
    <x v="0"/>
    <s v="RS"/>
    <x v="0"/>
    <x v="0"/>
    <x v="0"/>
    <x v="0"/>
    <x v="0"/>
    <x v="0"/>
    <x v="0"/>
    <x v="0"/>
    <x v="0"/>
    <x v="0"/>
    <x v="0"/>
    <s v="Retenção Sansung"/>
    <x v="0"/>
    <x v="0"/>
    <x v="0"/>
    <x v="0"/>
    <x v="2"/>
    <x v="0"/>
    <x v="0"/>
    <s v="000000"/>
    <x v="0"/>
    <x v="1"/>
    <x v="0"/>
    <x v="0"/>
    <s v="RETENCAO OT"/>
  </r>
  <r>
    <x v="0"/>
    <n v="0"/>
    <n v="0"/>
    <n v="0"/>
    <n v="61498"/>
    <x v="5375"/>
    <x v="0"/>
    <x v="0"/>
    <x v="0"/>
    <s v="01.27.02.11"/>
    <x v="21"/>
    <x v="4"/>
    <x v="5"/>
    <s v="Saneamento básico"/>
    <s v="01.27.02"/>
    <s v="Saneamento básico"/>
    <s v="01.27.02"/>
    <x v="21"/>
    <x v="0"/>
    <x v="5"/>
    <x v="8"/>
    <x v="0"/>
    <x v="1"/>
    <x v="0"/>
    <x v="0"/>
    <x v="11"/>
    <s v="2023-09-04"/>
    <x v="2"/>
    <n v="61498"/>
    <x v="0"/>
    <m/>
    <x v="0"/>
    <m/>
    <x v="0"/>
    <n v="100476920"/>
    <x v="0"/>
    <x v="0"/>
    <s v="Reforço do saneamento básico"/>
    <s v="ORI"/>
    <x v="0"/>
    <m/>
    <x v="0"/>
    <x v="0"/>
    <x v="0"/>
    <x v="0"/>
    <x v="0"/>
    <x v="0"/>
    <x v="0"/>
    <x v="0"/>
    <x v="0"/>
    <x v="0"/>
    <x v="0"/>
    <s v="Reforço do saneamento básico"/>
    <x v="0"/>
    <x v="0"/>
    <x v="0"/>
    <x v="0"/>
    <x v="1"/>
    <x v="0"/>
    <x v="0"/>
    <s v="000000"/>
    <x v="0"/>
    <x v="0"/>
    <x v="0"/>
    <x v="0"/>
    <s v="Pagamento referente a abastecimento combustíveis, conforme proposta em anexo."/>
  </r>
  <r>
    <x v="2"/>
    <n v="0"/>
    <n v="0"/>
    <n v="0"/>
    <n v="400000"/>
    <x v="5376"/>
    <x v="0"/>
    <x v="1"/>
    <x v="0"/>
    <s v="03.03.10"/>
    <x v="4"/>
    <x v="0"/>
    <x v="3"/>
    <s v="Receitas Da Câmara"/>
    <s v="03.03.10"/>
    <s v="Receitas Da Câmara"/>
    <s v="03.03.10"/>
    <x v="33"/>
    <x v="0"/>
    <x v="0"/>
    <x v="0"/>
    <x v="0"/>
    <x v="0"/>
    <x v="1"/>
    <x v="0"/>
    <x v="10"/>
    <s v="2023-12-29"/>
    <x v="3"/>
    <n v="400000"/>
    <x v="0"/>
    <m/>
    <x v="0"/>
    <m/>
    <x v="8"/>
    <n v="100474914"/>
    <x v="0"/>
    <x v="0"/>
    <s v="Receitas Da Câmara"/>
    <s v="EXT"/>
    <x v="0"/>
    <s v="RDC"/>
    <x v="0"/>
    <x v="0"/>
    <x v="0"/>
    <x v="0"/>
    <x v="0"/>
    <x v="0"/>
    <x v="0"/>
    <x v="0"/>
    <x v="0"/>
    <x v="0"/>
    <x v="0"/>
    <s v="Receitas Da Câmara"/>
    <x v="0"/>
    <x v="0"/>
    <x v="0"/>
    <x v="0"/>
    <x v="0"/>
    <x v="0"/>
    <x v="0"/>
    <s v="000000"/>
    <x v="0"/>
    <x v="0"/>
    <x v="0"/>
    <x v="0"/>
    <s v="Venda de um lote terreno, sr. Odair Furtado, conforme anexo."/>
  </r>
  <r>
    <x v="0"/>
    <n v="0"/>
    <n v="0"/>
    <n v="0"/>
    <n v="35300"/>
    <x v="5377"/>
    <x v="0"/>
    <x v="1"/>
    <x v="0"/>
    <s v="80.02.01"/>
    <x v="2"/>
    <x v="2"/>
    <x v="2"/>
    <s v="Retenções Iur"/>
    <s v="80.02.01"/>
    <s v="Retenções Iur"/>
    <s v="80.02.01"/>
    <x v="2"/>
    <x v="0"/>
    <x v="2"/>
    <x v="0"/>
    <x v="1"/>
    <x v="2"/>
    <x v="1"/>
    <x v="0"/>
    <x v="10"/>
    <s v="2023-12-21"/>
    <x v="3"/>
    <n v="35300"/>
    <x v="0"/>
    <m/>
    <x v="0"/>
    <m/>
    <x v="2"/>
    <n v="100474696"/>
    <x v="0"/>
    <x v="0"/>
    <s v="Retenções Iur"/>
    <s v="ORI"/>
    <x v="0"/>
    <s v="RIUR"/>
    <x v="0"/>
    <x v="0"/>
    <x v="0"/>
    <x v="0"/>
    <x v="0"/>
    <x v="0"/>
    <x v="0"/>
    <x v="0"/>
    <x v="0"/>
    <x v="0"/>
    <x v="0"/>
    <s v="Retenções Iur"/>
    <x v="0"/>
    <x v="0"/>
    <x v="0"/>
    <x v="0"/>
    <x v="2"/>
    <x v="0"/>
    <x v="0"/>
    <s v="000000"/>
    <x v="0"/>
    <x v="1"/>
    <x v="0"/>
    <x v="0"/>
    <s v="RETENCAO OT"/>
  </r>
  <r>
    <x v="0"/>
    <n v="0"/>
    <n v="0"/>
    <n v="0"/>
    <n v="2429"/>
    <x v="5378"/>
    <x v="0"/>
    <x v="1"/>
    <x v="0"/>
    <s v="80.02.10.26"/>
    <x v="3"/>
    <x v="2"/>
    <x v="2"/>
    <s v="Outros"/>
    <s v="80.02.10"/>
    <s v="Outros"/>
    <s v="80.02.10"/>
    <x v="3"/>
    <x v="0"/>
    <x v="2"/>
    <x v="2"/>
    <x v="1"/>
    <x v="2"/>
    <x v="1"/>
    <x v="0"/>
    <x v="10"/>
    <s v="2023-12-21"/>
    <x v="3"/>
    <n v="2429"/>
    <x v="0"/>
    <m/>
    <x v="0"/>
    <m/>
    <x v="3"/>
    <n v="100479277"/>
    <x v="0"/>
    <x v="0"/>
    <s v="Retenção Sansung"/>
    <s v="ORI"/>
    <x v="0"/>
    <s v="RS"/>
    <x v="0"/>
    <x v="0"/>
    <x v="0"/>
    <x v="0"/>
    <x v="0"/>
    <x v="0"/>
    <x v="0"/>
    <x v="0"/>
    <x v="0"/>
    <x v="0"/>
    <x v="0"/>
    <s v="Retenção Sansung"/>
    <x v="0"/>
    <x v="0"/>
    <x v="0"/>
    <x v="0"/>
    <x v="2"/>
    <x v="0"/>
    <x v="0"/>
    <s v="000000"/>
    <x v="0"/>
    <x v="1"/>
    <x v="0"/>
    <x v="0"/>
    <s v="RETENCAO OT"/>
  </r>
  <r>
    <x v="0"/>
    <n v="0"/>
    <n v="0"/>
    <n v="0"/>
    <n v="10500"/>
    <x v="5379"/>
    <x v="0"/>
    <x v="1"/>
    <x v="0"/>
    <s v="80.02.01"/>
    <x v="2"/>
    <x v="2"/>
    <x v="2"/>
    <s v="Retenções Iur"/>
    <s v="80.02.01"/>
    <s v="Retenções Iur"/>
    <s v="80.02.01"/>
    <x v="2"/>
    <x v="0"/>
    <x v="2"/>
    <x v="0"/>
    <x v="1"/>
    <x v="2"/>
    <x v="1"/>
    <x v="0"/>
    <x v="1"/>
    <s v="2023-02-13"/>
    <x v="0"/>
    <n v="10500"/>
    <x v="0"/>
    <m/>
    <x v="0"/>
    <m/>
    <x v="2"/>
    <n v="100474696"/>
    <x v="0"/>
    <x v="0"/>
    <s v="Retenções Iur"/>
    <s v="ORI"/>
    <x v="0"/>
    <s v="RIUR"/>
    <x v="0"/>
    <x v="0"/>
    <x v="0"/>
    <x v="0"/>
    <x v="0"/>
    <x v="0"/>
    <x v="0"/>
    <x v="0"/>
    <x v="0"/>
    <x v="0"/>
    <x v="0"/>
    <s v="Retenções Iur"/>
    <x v="0"/>
    <x v="0"/>
    <x v="0"/>
    <x v="0"/>
    <x v="2"/>
    <x v="0"/>
    <x v="0"/>
    <s v="000000"/>
    <x v="0"/>
    <x v="1"/>
    <x v="0"/>
    <x v="0"/>
    <s v="RETENCAO OT"/>
  </r>
  <r>
    <x v="0"/>
    <n v="0"/>
    <n v="0"/>
    <n v="0"/>
    <n v="2000"/>
    <x v="5380"/>
    <x v="0"/>
    <x v="0"/>
    <x v="0"/>
    <s v="03.16.15"/>
    <x v="0"/>
    <x v="0"/>
    <x v="0"/>
    <s v="Direção Financeira"/>
    <s v="03.16.15"/>
    <s v="Direção Financeira"/>
    <s v="03.16.15"/>
    <x v="38"/>
    <x v="0"/>
    <x v="0"/>
    <x v="7"/>
    <x v="1"/>
    <x v="0"/>
    <x v="0"/>
    <x v="0"/>
    <x v="0"/>
    <s v="2023-01-19"/>
    <x v="0"/>
    <n v="2000"/>
    <x v="0"/>
    <m/>
    <x v="0"/>
    <m/>
    <x v="24"/>
    <n v="100476775"/>
    <x v="0"/>
    <x v="0"/>
    <s v="Direção Financeira"/>
    <s v="ORI"/>
    <x v="0"/>
    <m/>
    <x v="0"/>
    <x v="0"/>
    <x v="0"/>
    <x v="0"/>
    <x v="0"/>
    <x v="0"/>
    <x v="0"/>
    <x v="0"/>
    <x v="0"/>
    <x v="0"/>
    <x v="0"/>
    <s v="Direção Financeira"/>
    <x v="0"/>
    <x v="0"/>
    <x v="0"/>
    <x v="0"/>
    <x v="0"/>
    <x v="0"/>
    <x v="0"/>
    <s v="000000"/>
    <x v="0"/>
    <x v="0"/>
    <x v="0"/>
    <x v="0"/>
    <s v="Pagamento á Electra Sul, para aquisição da energia elétrica no polivalente de Achada Bolanha,conforme fatura e proposta em anexo. "/>
  </r>
  <r>
    <x v="0"/>
    <n v="0"/>
    <n v="0"/>
    <n v="0"/>
    <n v="1000"/>
    <x v="5381"/>
    <x v="0"/>
    <x v="0"/>
    <x v="0"/>
    <s v="03.16.15"/>
    <x v="0"/>
    <x v="0"/>
    <x v="0"/>
    <s v="Direção Financeira"/>
    <s v="03.16.15"/>
    <s v="Direção Financeira"/>
    <s v="03.16.15"/>
    <x v="66"/>
    <x v="0"/>
    <x v="0"/>
    <x v="7"/>
    <x v="0"/>
    <x v="0"/>
    <x v="0"/>
    <x v="0"/>
    <x v="1"/>
    <s v="2023-02-23"/>
    <x v="0"/>
    <n v="1000"/>
    <x v="0"/>
    <m/>
    <x v="0"/>
    <m/>
    <x v="534"/>
    <n v="100479470"/>
    <x v="0"/>
    <x v="0"/>
    <s v="Direção Financeira"/>
    <s v="ORI"/>
    <x v="0"/>
    <m/>
    <x v="0"/>
    <x v="0"/>
    <x v="0"/>
    <x v="0"/>
    <x v="0"/>
    <x v="0"/>
    <x v="0"/>
    <x v="0"/>
    <x v="0"/>
    <x v="0"/>
    <x v="0"/>
    <s v="Direção Financeira"/>
    <x v="0"/>
    <x v="0"/>
    <x v="0"/>
    <x v="0"/>
    <x v="0"/>
    <x v="0"/>
    <x v="0"/>
    <s v="000000"/>
    <x v="0"/>
    <x v="0"/>
    <x v="0"/>
    <x v="0"/>
    <s v="Pagamento a favar da Climatec Elétrica LDA, pela a aquisição de serviços de reparação de carregador (fonte) de portátil Lenovo do Diretor de família e inclusaão social da CMSM, confrome anexo."/>
  </r>
  <r>
    <x v="0"/>
    <n v="0"/>
    <n v="0"/>
    <n v="0"/>
    <n v="2000"/>
    <x v="5382"/>
    <x v="0"/>
    <x v="0"/>
    <x v="0"/>
    <s v="03.16.15"/>
    <x v="0"/>
    <x v="0"/>
    <x v="0"/>
    <s v="Direção Financeira"/>
    <s v="03.16.15"/>
    <s v="Direção Financeira"/>
    <s v="03.16.15"/>
    <x v="42"/>
    <x v="0"/>
    <x v="0"/>
    <x v="7"/>
    <x v="0"/>
    <x v="0"/>
    <x v="0"/>
    <x v="0"/>
    <x v="1"/>
    <s v="2023-02-23"/>
    <x v="0"/>
    <n v="2000"/>
    <x v="0"/>
    <m/>
    <x v="0"/>
    <m/>
    <x v="107"/>
    <n v="100478189"/>
    <x v="0"/>
    <x v="0"/>
    <s v="Direção Financeira"/>
    <s v="ORI"/>
    <x v="0"/>
    <m/>
    <x v="0"/>
    <x v="0"/>
    <x v="0"/>
    <x v="0"/>
    <x v="0"/>
    <x v="0"/>
    <x v="0"/>
    <x v="0"/>
    <x v="0"/>
    <x v="0"/>
    <x v="0"/>
    <s v="Direção Financeira"/>
    <x v="0"/>
    <x v="0"/>
    <x v="0"/>
    <x v="0"/>
    <x v="0"/>
    <x v="0"/>
    <x v="0"/>
    <s v="000000"/>
    <x v="0"/>
    <x v="0"/>
    <x v="0"/>
    <x v="0"/>
    <s v=" Pagamento á Mercearia Inês Nunes, referente a recarga de internet dados nos tablet dos técnicos do CSU, conforme anexo."/>
  </r>
  <r>
    <x v="0"/>
    <n v="0"/>
    <n v="0"/>
    <n v="0"/>
    <n v="9800"/>
    <x v="5383"/>
    <x v="0"/>
    <x v="0"/>
    <x v="0"/>
    <s v="03.16.15"/>
    <x v="0"/>
    <x v="0"/>
    <x v="0"/>
    <s v="Direção Financeira"/>
    <s v="03.16.15"/>
    <s v="Direção Financeira"/>
    <s v="03.16.15"/>
    <x v="19"/>
    <x v="0"/>
    <x v="0"/>
    <x v="7"/>
    <x v="0"/>
    <x v="0"/>
    <x v="0"/>
    <x v="0"/>
    <x v="3"/>
    <s v="2023-04-28"/>
    <x v="1"/>
    <n v="98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á cidade da Praia no dia 04 e 05 de abril e á cidade do Tarrafal, Assomada e Órgãos nos dia 1,2,7,14,16,23 de abril em missão de serviço, conforme anexo."/>
  </r>
  <r>
    <x v="2"/>
    <n v="0"/>
    <n v="0"/>
    <n v="0"/>
    <n v="20000"/>
    <x v="5384"/>
    <x v="0"/>
    <x v="0"/>
    <x v="0"/>
    <s v="01.28.01.08"/>
    <x v="43"/>
    <x v="6"/>
    <x v="7"/>
    <s v="Habitação Social"/>
    <s v="01.28.01"/>
    <s v="Habitação Social"/>
    <s v="01.28.01"/>
    <x v="18"/>
    <x v="0"/>
    <x v="0"/>
    <x v="0"/>
    <x v="0"/>
    <x v="1"/>
    <x v="2"/>
    <x v="0"/>
    <x v="5"/>
    <s v="2023-05-19"/>
    <x v="1"/>
    <n v="20000"/>
    <x v="0"/>
    <m/>
    <x v="0"/>
    <m/>
    <x v="61"/>
    <n v="100478941"/>
    <x v="0"/>
    <x v="0"/>
    <s v="Habitações Sociais"/>
    <s v="ORI"/>
    <x v="0"/>
    <s v="HS"/>
    <x v="0"/>
    <x v="0"/>
    <x v="0"/>
    <x v="0"/>
    <x v="0"/>
    <x v="0"/>
    <x v="0"/>
    <x v="0"/>
    <x v="0"/>
    <x v="0"/>
    <x v="0"/>
    <s v="Habitações Sociais"/>
    <x v="0"/>
    <x v="0"/>
    <x v="0"/>
    <x v="0"/>
    <x v="1"/>
    <x v="0"/>
    <x v="0"/>
    <s v="000000"/>
    <x v="0"/>
    <x v="0"/>
    <x v="0"/>
    <x v="0"/>
    <s v="Pagamento a favor da Empresa SGL- transporte comercio &amp; pintura, referente a pintura para a reabilitação de habitações das 4 senhora em Flamengos, conforme proposta em anexo."/>
  </r>
  <r>
    <x v="2"/>
    <n v="0"/>
    <n v="0"/>
    <n v="0"/>
    <n v="4200"/>
    <x v="5385"/>
    <x v="0"/>
    <x v="0"/>
    <x v="0"/>
    <s v="01.27.02.15"/>
    <x v="10"/>
    <x v="4"/>
    <x v="5"/>
    <s v="Saneamento básico"/>
    <s v="01.27.02"/>
    <s v="Saneamento básico"/>
    <s v="01.27.02"/>
    <x v="20"/>
    <x v="0"/>
    <x v="0"/>
    <x v="0"/>
    <x v="0"/>
    <x v="1"/>
    <x v="2"/>
    <x v="0"/>
    <x v="5"/>
    <s v="2023-05-25"/>
    <x v="1"/>
    <n v="42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referente a manutenção de camião de recolha, conforme proposta em anexo."/>
  </r>
  <r>
    <x v="0"/>
    <n v="0"/>
    <n v="0"/>
    <n v="0"/>
    <n v="1400"/>
    <x v="5386"/>
    <x v="0"/>
    <x v="0"/>
    <x v="0"/>
    <s v="03.16.16"/>
    <x v="22"/>
    <x v="0"/>
    <x v="0"/>
    <s v="Direção Ambiente e Saneamento "/>
    <s v="03.16.16"/>
    <s v="Direção Ambiente e Saneamento "/>
    <s v="03.16.16"/>
    <x v="19"/>
    <x v="0"/>
    <x v="0"/>
    <x v="7"/>
    <x v="0"/>
    <x v="0"/>
    <x v="0"/>
    <x v="0"/>
    <x v="4"/>
    <s v="2023-06-22"/>
    <x v="1"/>
    <n v="14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R. Herculano Fernandes pela sua deslocação em missão de serviço a cidade da Praia no dia 10 de junho de 2023, conforme justificativo em anexo."/>
  </r>
  <r>
    <x v="0"/>
    <n v="0"/>
    <n v="0"/>
    <n v="0"/>
    <n v="4000"/>
    <x v="5387"/>
    <x v="0"/>
    <x v="0"/>
    <x v="0"/>
    <s v="03.16.16"/>
    <x v="22"/>
    <x v="0"/>
    <x v="0"/>
    <s v="Direção Ambiente e Saneamento "/>
    <s v="03.16.16"/>
    <s v="Direção Ambiente e Saneamento "/>
    <s v="03.16.16"/>
    <x v="19"/>
    <x v="0"/>
    <x v="0"/>
    <x v="7"/>
    <x v="0"/>
    <x v="0"/>
    <x v="0"/>
    <x v="0"/>
    <x v="6"/>
    <s v="2023-07-19"/>
    <x v="2"/>
    <n v="40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r. Herculano Pereira Fernandes, pela sua deslocação a cidade de Assomada/Tarrafal, em missão do serviço nos dias 05,06,,15 e 16 de julho de 2023, conforme anexo.   "/>
  </r>
  <r>
    <x v="0"/>
    <n v="0"/>
    <n v="0"/>
    <n v="0"/>
    <n v="3600"/>
    <x v="5388"/>
    <x v="0"/>
    <x v="0"/>
    <x v="0"/>
    <s v="03.16.02"/>
    <x v="9"/>
    <x v="0"/>
    <x v="0"/>
    <s v="Gabinete do Presidente"/>
    <s v="03.16.02"/>
    <s v="Gabinete do Presidente"/>
    <s v="03.16.02"/>
    <x v="19"/>
    <x v="0"/>
    <x v="0"/>
    <x v="7"/>
    <x v="0"/>
    <x v="0"/>
    <x v="0"/>
    <x v="0"/>
    <x v="8"/>
    <s v="2023-10-20"/>
    <x v="3"/>
    <n v="3600"/>
    <x v="0"/>
    <m/>
    <x v="0"/>
    <m/>
    <x v="182"/>
    <n v="100478720"/>
    <x v="0"/>
    <x v="0"/>
    <s v="Gabinete do Presidente"/>
    <s v="ORI"/>
    <x v="0"/>
    <m/>
    <x v="0"/>
    <x v="0"/>
    <x v="0"/>
    <x v="0"/>
    <x v="0"/>
    <x v="0"/>
    <x v="0"/>
    <x v="0"/>
    <x v="0"/>
    <x v="0"/>
    <x v="0"/>
    <s v="Gabinete do Presidente"/>
    <x v="0"/>
    <x v="0"/>
    <x v="0"/>
    <x v="0"/>
    <x v="0"/>
    <x v="0"/>
    <x v="0"/>
    <s v="000000"/>
    <x v="0"/>
    <x v="0"/>
    <x v="0"/>
    <x v="0"/>
    <s v="Pagamento pela deslocação feita em missão oficial de serviço a cidade da Praia, conforme guia de marcha em anexo. "/>
  </r>
  <r>
    <x v="0"/>
    <n v="0"/>
    <n v="0"/>
    <n v="0"/>
    <n v="18060"/>
    <x v="5389"/>
    <x v="0"/>
    <x v="0"/>
    <x v="0"/>
    <s v="03.16.15"/>
    <x v="0"/>
    <x v="0"/>
    <x v="0"/>
    <s v="Direção Financeira"/>
    <s v="03.16.15"/>
    <s v="Direção Financeira"/>
    <s v="03.16.15"/>
    <x v="40"/>
    <x v="0"/>
    <x v="0"/>
    <x v="7"/>
    <x v="0"/>
    <x v="0"/>
    <x v="0"/>
    <x v="0"/>
    <x v="10"/>
    <s v="2023-12-28"/>
    <x v="3"/>
    <n v="18060"/>
    <x v="0"/>
    <m/>
    <x v="0"/>
    <m/>
    <x v="10"/>
    <n v="100477243"/>
    <x v="0"/>
    <x v="0"/>
    <s v="Direção Financeira"/>
    <s v="ORI"/>
    <x v="0"/>
    <m/>
    <x v="0"/>
    <x v="0"/>
    <x v="0"/>
    <x v="0"/>
    <x v="0"/>
    <x v="0"/>
    <x v="0"/>
    <x v="0"/>
    <x v="0"/>
    <x v="0"/>
    <x v="0"/>
    <s v="Direção Financeira"/>
    <x v="0"/>
    <x v="0"/>
    <x v="0"/>
    <x v="0"/>
    <x v="0"/>
    <x v="0"/>
    <x v="0"/>
    <s v="000000"/>
    <x v="0"/>
    <x v="0"/>
    <x v="0"/>
    <x v="0"/>
    <s v="Pagamento a favor de Pensão Gonçalves, Sociedade Unipessoal referente a almoço e lanche servidos, conforme anexo."/>
  </r>
  <r>
    <x v="0"/>
    <n v="0"/>
    <n v="0"/>
    <n v="0"/>
    <n v="25367"/>
    <x v="5390"/>
    <x v="0"/>
    <x v="0"/>
    <x v="0"/>
    <s v="03.16.15"/>
    <x v="0"/>
    <x v="0"/>
    <x v="0"/>
    <s v="Direção Financeira"/>
    <s v="03.16.15"/>
    <s v="Direção Financeira"/>
    <s v="03.16.15"/>
    <x v="63"/>
    <x v="0"/>
    <x v="5"/>
    <x v="15"/>
    <x v="0"/>
    <x v="0"/>
    <x v="0"/>
    <x v="0"/>
    <x v="0"/>
    <s v="2023-01-03"/>
    <x v="0"/>
    <n v="25367"/>
    <x v="0"/>
    <m/>
    <x v="0"/>
    <m/>
    <x v="34"/>
    <n v="100394431"/>
    <x v="0"/>
    <x v="0"/>
    <s v="Direção Financeira"/>
    <s v="ORI"/>
    <x v="0"/>
    <m/>
    <x v="0"/>
    <x v="0"/>
    <x v="0"/>
    <x v="0"/>
    <x v="0"/>
    <x v="0"/>
    <x v="0"/>
    <x v="0"/>
    <x v="0"/>
    <x v="0"/>
    <x v="0"/>
    <s v="Direção Financeira"/>
    <x v="0"/>
    <x v="0"/>
    <x v="0"/>
    <x v="0"/>
    <x v="0"/>
    <x v="0"/>
    <x v="0"/>
    <s v="000000"/>
    <x v="0"/>
    <x v="0"/>
    <x v="0"/>
    <x v="0"/>
    <s v="Pagamento á Garantia, pelo seguro do automóvel Toyota Hilux ST-48-WL,correspondente ao período de 03/01/23 até 02/07/23 e do Mitsubishi ST-22-RG correspondente ao período de 07/12/22 até 06/06/23, conforme anexo"/>
  </r>
  <r>
    <x v="0"/>
    <n v="0"/>
    <n v="0"/>
    <n v="0"/>
    <n v="994600"/>
    <x v="5391"/>
    <x v="0"/>
    <x v="0"/>
    <x v="0"/>
    <s v="01.27.04.10"/>
    <x v="13"/>
    <x v="4"/>
    <x v="5"/>
    <s v="Infra-Estruturas e Transportes"/>
    <s v="01.27.04"/>
    <s v="Infra-Estruturas e Transportes"/>
    <s v="01.27.04"/>
    <x v="21"/>
    <x v="0"/>
    <x v="5"/>
    <x v="8"/>
    <x v="0"/>
    <x v="1"/>
    <x v="0"/>
    <x v="0"/>
    <x v="3"/>
    <s v="2023-04-04"/>
    <x v="1"/>
    <n v="9946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de Requalificação praia de ponta calhetona, limpeza e requalificação  urbana de manguinho e via de acesso porto calheta, conforme anexo."/>
  </r>
  <r>
    <x v="0"/>
    <n v="0"/>
    <n v="0"/>
    <n v="0"/>
    <n v="3000"/>
    <x v="5392"/>
    <x v="0"/>
    <x v="0"/>
    <x v="0"/>
    <s v="03.16.15"/>
    <x v="0"/>
    <x v="0"/>
    <x v="0"/>
    <s v="Direção Financeira"/>
    <s v="03.16.15"/>
    <s v="Direção Financeira"/>
    <s v="03.16.15"/>
    <x v="38"/>
    <x v="0"/>
    <x v="0"/>
    <x v="7"/>
    <x v="1"/>
    <x v="0"/>
    <x v="0"/>
    <x v="0"/>
    <x v="2"/>
    <s v="2023-03-24"/>
    <x v="0"/>
    <n v="3000"/>
    <x v="0"/>
    <m/>
    <x v="0"/>
    <m/>
    <x v="24"/>
    <n v="100476775"/>
    <x v="0"/>
    <x v="0"/>
    <s v="Direção Financeira"/>
    <s v="ORI"/>
    <x v="0"/>
    <m/>
    <x v="0"/>
    <x v="0"/>
    <x v="0"/>
    <x v="0"/>
    <x v="0"/>
    <x v="0"/>
    <x v="0"/>
    <x v="0"/>
    <x v="0"/>
    <x v="0"/>
    <x v="0"/>
    <s v="Direção Financeira"/>
    <x v="0"/>
    <x v="0"/>
    <x v="0"/>
    <x v="0"/>
    <x v="0"/>
    <x v="0"/>
    <x v="0"/>
    <s v="000000"/>
    <x v="0"/>
    <x v="0"/>
    <x v="0"/>
    <x v="0"/>
    <s v="Pagamento á Electra Sul, para recarga de energia elétrica no jardim de Veneza, conforme anexo."/>
  </r>
  <r>
    <x v="0"/>
    <n v="0"/>
    <n v="0"/>
    <n v="0"/>
    <n v="5000"/>
    <x v="5393"/>
    <x v="0"/>
    <x v="1"/>
    <x v="0"/>
    <s v="03.03.10"/>
    <x v="4"/>
    <x v="0"/>
    <x v="3"/>
    <s v="Receitas Da Câmara"/>
    <s v="03.03.10"/>
    <s v="Receitas Da Câmara"/>
    <s v="03.03.10"/>
    <x v="57"/>
    <x v="0"/>
    <x v="3"/>
    <x v="13"/>
    <x v="0"/>
    <x v="0"/>
    <x v="1"/>
    <x v="0"/>
    <x v="2"/>
    <s v="2023-03-21"/>
    <x v="0"/>
    <n v="5000"/>
    <x v="0"/>
    <m/>
    <x v="0"/>
    <m/>
    <x v="8"/>
    <n v="100474914"/>
    <x v="0"/>
    <x v="0"/>
    <s v="Receitas Da Câmara"/>
    <s v="EXT"/>
    <x v="0"/>
    <s v="RDC"/>
    <x v="0"/>
    <x v="0"/>
    <x v="0"/>
    <x v="0"/>
    <x v="0"/>
    <x v="0"/>
    <x v="0"/>
    <x v="0"/>
    <x v="0"/>
    <x v="0"/>
    <x v="0"/>
    <s v="Receitas Da Câmara"/>
    <x v="0"/>
    <x v="0"/>
    <x v="0"/>
    <x v="0"/>
    <x v="0"/>
    <x v="0"/>
    <x v="0"/>
    <s v="000000"/>
    <x v="0"/>
    <x v="0"/>
    <x v="0"/>
    <x v="0"/>
    <s v="Reposição de  salário da Srª .Amélia Soares G. Almeida, referente ao mês de março 2023, conforme anexo."/>
  </r>
  <r>
    <x v="0"/>
    <n v="0"/>
    <n v="0"/>
    <n v="0"/>
    <n v="61077"/>
    <x v="5394"/>
    <x v="0"/>
    <x v="0"/>
    <x v="0"/>
    <s v="01.25.01.10"/>
    <x v="11"/>
    <x v="1"/>
    <x v="1"/>
    <s v="Educação"/>
    <s v="01.25.01"/>
    <s v="Educação"/>
    <s v="01.25.01"/>
    <x v="21"/>
    <x v="0"/>
    <x v="5"/>
    <x v="8"/>
    <x v="0"/>
    <x v="1"/>
    <x v="0"/>
    <x v="0"/>
    <x v="3"/>
    <s v="2023-04-28"/>
    <x v="1"/>
    <n v="61077"/>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2400"/>
    <x v="5395"/>
    <x v="0"/>
    <x v="0"/>
    <x v="0"/>
    <s v="03.16.15"/>
    <x v="0"/>
    <x v="0"/>
    <x v="0"/>
    <s v="Direção Financeira"/>
    <s v="03.16.15"/>
    <s v="Direção Financeira"/>
    <s v="03.16.15"/>
    <x v="19"/>
    <x v="0"/>
    <x v="0"/>
    <x v="7"/>
    <x v="0"/>
    <x v="0"/>
    <x v="0"/>
    <x v="0"/>
    <x v="5"/>
    <s v="2023-05-22"/>
    <x v="1"/>
    <n v="2400"/>
    <x v="0"/>
    <m/>
    <x v="0"/>
    <m/>
    <x v="329"/>
    <n v="100477691"/>
    <x v="0"/>
    <x v="0"/>
    <s v="Direção Financeira"/>
    <s v="ORI"/>
    <x v="0"/>
    <m/>
    <x v="0"/>
    <x v="0"/>
    <x v="0"/>
    <x v="0"/>
    <x v="0"/>
    <x v="0"/>
    <x v="0"/>
    <x v="0"/>
    <x v="0"/>
    <x v="0"/>
    <x v="0"/>
    <s v="Direção Financeira"/>
    <x v="0"/>
    <x v="0"/>
    <x v="0"/>
    <x v="0"/>
    <x v="0"/>
    <x v="0"/>
    <x v="0"/>
    <s v="000000"/>
    <x v="0"/>
    <x v="0"/>
    <x v="0"/>
    <x v="0"/>
    <s v=" Ajuda de custo e subsidio de transporte a favor do SR. Austelino Martins pela sua deslocação em missão de serviço a cidade da Praia no dia 17 de Abril de 2023, conforme justificativo em anexo.   "/>
  </r>
  <r>
    <x v="2"/>
    <n v="0"/>
    <n v="0"/>
    <n v="0"/>
    <n v="64394"/>
    <x v="5396"/>
    <x v="0"/>
    <x v="0"/>
    <x v="0"/>
    <s v="01.23.04.14"/>
    <x v="8"/>
    <x v="3"/>
    <x v="4"/>
    <s v="Ambiente"/>
    <s v="01.23.04"/>
    <s v="Ambiente"/>
    <s v="01.23.04"/>
    <x v="18"/>
    <x v="0"/>
    <x v="0"/>
    <x v="0"/>
    <x v="0"/>
    <x v="1"/>
    <x v="2"/>
    <x v="0"/>
    <x v="4"/>
    <s v="2023-06-20"/>
    <x v="1"/>
    <n v="64394"/>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junho 2023, conforme a folha em anexo.   "/>
  </r>
  <r>
    <x v="0"/>
    <n v="0"/>
    <n v="0"/>
    <n v="0"/>
    <n v="1000"/>
    <x v="5397"/>
    <x v="0"/>
    <x v="0"/>
    <x v="0"/>
    <s v="01.25.05.09"/>
    <x v="1"/>
    <x v="1"/>
    <x v="1"/>
    <s v="Saúde"/>
    <s v="01.25.05"/>
    <s v="Saúde"/>
    <s v="01.25.05"/>
    <x v="1"/>
    <x v="0"/>
    <x v="1"/>
    <x v="1"/>
    <x v="0"/>
    <x v="1"/>
    <x v="0"/>
    <x v="0"/>
    <x v="6"/>
    <s v="2023-07-18"/>
    <x v="2"/>
    <n v="1000"/>
    <x v="0"/>
    <m/>
    <x v="0"/>
    <m/>
    <x v="1"/>
    <n v="100475975"/>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Arcângela Furtado, para realizações de diálises, conforme proposta em anexo."/>
  </r>
  <r>
    <x v="2"/>
    <n v="0"/>
    <n v="0"/>
    <n v="0"/>
    <n v="82000"/>
    <x v="5398"/>
    <x v="0"/>
    <x v="0"/>
    <x v="0"/>
    <s v="01.28.01.08"/>
    <x v="43"/>
    <x v="6"/>
    <x v="7"/>
    <s v="Habitação Social"/>
    <s v="01.28.01"/>
    <s v="Habitação Social"/>
    <s v="01.28.01"/>
    <x v="18"/>
    <x v="0"/>
    <x v="0"/>
    <x v="0"/>
    <x v="0"/>
    <x v="1"/>
    <x v="2"/>
    <x v="0"/>
    <x v="6"/>
    <s v="2023-07-19"/>
    <x v="2"/>
    <n v="82000"/>
    <x v="0"/>
    <m/>
    <x v="0"/>
    <m/>
    <x v="458"/>
    <n v="100477891"/>
    <x v="0"/>
    <x v="0"/>
    <s v="Habitações Sociais"/>
    <s v="ORI"/>
    <x v="0"/>
    <s v="HS"/>
    <x v="0"/>
    <x v="0"/>
    <x v="0"/>
    <x v="0"/>
    <x v="0"/>
    <x v="0"/>
    <x v="0"/>
    <x v="0"/>
    <x v="0"/>
    <x v="0"/>
    <x v="0"/>
    <s v="Habitações Sociais"/>
    <x v="0"/>
    <x v="0"/>
    <x v="0"/>
    <x v="0"/>
    <x v="1"/>
    <x v="0"/>
    <x v="0"/>
    <s v="000000"/>
    <x v="0"/>
    <x v="0"/>
    <x v="0"/>
    <x v="0"/>
    <s v=" Pagamento a favor de Luís Fernandes Fernandes Canalizações, referente a trabalhos de reabilitação de habitação de casa de banho, conforme proposta em anexo.   "/>
  </r>
  <r>
    <x v="0"/>
    <n v="0"/>
    <n v="0"/>
    <n v="0"/>
    <n v="1213"/>
    <x v="5399"/>
    <x v="0"/>
    <x v="1"/>
    <x v="0"/>
    <s v="80.02.01"/>
    <x v="2"/>
    <x v="2"/>
    <x v="2"/>
    <s v="Retenções Iur"/>
    <s v="80.02.01"/>
    <s v="Retenções Iur"/>
    <s v="80.02.01"/>
    <x v="2"/>
    <x v="0"/>
    <x v="2"/>
    <x v="0"/>
    <x v="1"/>
    <x v="2"/>
    <x v="1"/>
    <x v="0"/>
    <x v="10"/>
    <s v="2023-12-13"/>
    <x v="3"/>
    <n v="1213"/>
    <x v="0"/>
    <m/>
    <x v="0"/>
    <m/>
    <x v="2"/>
    <n v="100474696"/>
    <x v="0"/>
    <x v="0"/>
    <s v="Retenções Iur"/>
    <s v="ORI"/>
    <x v="0"/>
    <s v="RIUR"/>
    <x v="0"/>
    <x v="0"/>
    <x v="0"/>
    <x v="0"/>
    <x v="0"/>
    <x v="0"/>
    <x v="0"/>
    <x v="0"/>
    <x v="0"/>
    <x v="0"/>
    <x v="0"/>
    <s v="Retenções Iur"/>
    <x v="0"/>
    <x v="0"/>
    <x v="0"/>
    <x v="0"/>
    <x v="2"/>
    <x v="0"/>
    <x v="0"/>
    <s v="000000"/>
    <x v="0"/>
    <x v="1"/>
    <x v="0"/>
    <x v="0"/>
    <s v="RETENCAO OT"/>
  </r>
  <r>
    <x v="0"/>
    <n v="0"/>
    <n v="0"/>
    <n v="0"/>
    <n v="6067"/>
    <x v="5400"/>
    <x v="0"/>
    <x v="1"/>
    <x v="0"/>
    <s v="80.02.10.01"/>
    <x v="6"/>
    <x v="2"/>
    <x v="2"/>
    <s v="Outros"/>
    <s v="80.02.10"/>
    <s v="Outros"/>
    <s v="80.02.10"/>
    <x v="12"/>
    <x v="0"/>
    <x v="2"/>
    <x v="0"/>
    <x v="1"/>
    <x v="2"/>
    <x v="1"/>
    <x v="0"/>
    <x v="10"/>
    <s v="2023-12-13"/>
    <x v="3"/>
    <n v="606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5401"/>
    <x v="0"/>
    <x v="1"/>
    <x v="0"/>
    <s v="80.02.10.23"/>
    <x v="37"/>
    <x v="2"/>
    <x v="2"/>
    <s v="Outros"/>
    <s v="80.02.10"/>
    <s v="Outros"/>
    <s v="80.02.10"/>
    <x v="13"/>
    <x v="0"/>
    <x v="2"/>
    <x v="0"/>
    <x v="1"/>
    <x v="2"/>
    <x v="1"/>
    <x v="0"/>
    <x v="10"/>
    <s v="2023-12-13"/>
    <x v="3"/>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5402"/>
    <x v="0"/>
    <x v="1"/>
    <x v="0"/>
    <s v="80.02.10.24"/>
    <x v="38"/>
    <x v="2"/>
    <x v="2"/>
    <s v="Outros"/>
    <s v="80.02.10"/>
    <s v="Outros"/>
    <s v="80.02.10"/>
    <x v="13"/>
    <x v="0"/>
    <x v="2"/>
    <x v="0"/>
    <x v="1"/>
    <x v="2"/>
    <x v="1"/>
    <x v="0"/>
    <x v="10"/>
    <s v="2023-12-13"/>
    <x v="3"/>
    <n v="758"/>
    <x v="0"/>
    <m/>
    <x v="0"/>
    <m/>
    <x v="51"/>
    <n v="100478987"/>
    <x v="0"/>
    <x v="0"/>
    <s v="Retenções SIACSA"/>
    <s v="ORI"/>
    <x v="0"/>
    <s v="SIACSA"/>
    <x v="0"/>
    <x v="0"/>
    <x v="0"/>
    <x v="0"/>
    <x v="0"/>
    <x v="0"/>
    <x v="0"/>
    <x v="0"/>
    <x v="0"/>
    <x v="0"/>
    <x v="0"/>
    <s v="Retenções SIACSA"/>
    <x v="0"/>
    <x v="0"/>
    <x v="0"/>
    <x v="0"/>
    <x v="2"/>
    <x v="0"/>
    <x v="0"/>
    <s v="000000"/>
    <x v="0"/>
    <x v="1"/>
    <x v="0"/>
    <x v="0"/>
    <s v="RETENCAO OT"/>
  </r>
  <r>
    <x v="0"/>
    <n v="0"/>
    <n v="0"/>
    <n v="0"/>
    <n v="3000"/>
    <x v="5403"/>
    <x v="0"/>
    <x v="0"/>
    <x v="0"/>
    <s v="03.16.15"/>
    <x v="0"/>
    <x v="0"/>
    <x v="0"/>
    <s v="Direção Financeira"/>
    <s v="03.16.15"/>
    <s v="Direção Financeira"/>
    <s v="03.16.15"/>
    <x v="38"/>
    <x v="0"/>
    <x v="0"/>
    <x v="7"/>
    <x v="1"/>
    <x v="0"/>
    <x v="0"/>
    <x v="0"/>
    <x v="0"/>
    <s v="2023-01-30"/>
    <x v="0"/>
    <n v="3000"/>
    <x v="0"/>
    <m/>
    <x v="0"/>
    <m/>
    <x v="24"/>
    <n v="100476775"/>
    <x v="0"/>
    <x v="0"/>
    <s v="Direção Financeira"/>
    <s v="ORI"/>
    <x v="0"/>
    <m/>
    <x v="0"/>
    <x v="0"/>
    <x v="0"/>
    <x v="0"/>
    <x v="0"/>
    <x v="0"/>
    <x v="0"/>
    <x v="0"/>
    <x v="0"/>
    <x v="0"/>
    <x v="0"/>
    <s v="Direção Financeira"/>
    <x v="0"/>
    <x v="0"/>
    <x v="0"/>
    <x v="0"/>
    <x v="0"/>
    <x v="0"/>
    <x v="0"/>
    <s v="000000"/>
    <x v="0"/>
    <x v="0"/>
    <x v="0"/>
    <x v="0"/>
    <s v="Pagamento á Electra Sul, pela recarga de energia elétrica no jardim de Ponta Verde, conforme fatura e proposta em anexo."/>
  </r>
  <r>
    <x v="0"/>
    <n v="0"/>
    <n v="0"/>
    <n v="0"/>
    <n v="2890"/>
    <x v="5404"/>
    <x v="0"/>
    <x v="0"/>
    <x v="0"/>
    <s v="03.16.15"/>
    <x v="0"/>
    <x v="0"/>
    <x v="0"/>
    <s v="Direção Financeira"/>
    <s v="03.16.15"/>
    <s v="Direção Financeira"/>
    <s v="03.16.15"/>
    <x v="0"/>
    <x v="0"/>
    <x v="0"/>
    <x v="0"/>
    <x v="0"/>
    <x v="0"/>
    <x v="0"/>
    <x v="0"/>
    <x v="1"/>
    <s v="2023-02-24"/>
    <x v="0"/>
    <n v="2890"/>
    <x v="0"/>
    <m/>
    <x v="0"/>
    <m/>
    <x v="8"/>
    <n v="100474914"/>
    <x v="0"/>
    <x v="0"/>
    <s v="Direção Financeira"/>
    <s v="ORI"/>
    <x v="0"/>
    <m/>
    <x v="0"/>
    <x v="0"/>
    <x v="0"/>
    <x v="0"/>
    <x v="0"/>
    <x v="0"/>
    <x v="0"/>
    <x v="0"/>
    <x v="0"/>
    <x v="0"/>
    <x v="0"/>
    <s v="Direção Financeira"/>
    <x v="0"/>
    <x v="0"/>
    <x v="0"/>
    <x v="0"/>
    <x v="0"/>
    <x v="0"/>
    <x v="0"/>
    <s v="000000"/>
    <x v="0"/>
    <x v="0"/>
    <x v="0"/>
    <x v="0"/>
    <s v="Despesa com aquisição aquisição de 5 litros de óleo Helix 710W40 para viatura ST-20-XE, conforme anexo. "/>
  </r>
  <r>
    <x v="2"/>
    <n v="0"/>
    <n v="0"/>
    <n v="0"/>
    <n v="20000"/>
    <x v="5405"/>
    <x v="0"/>
    <x v="0"/>
    <x v="0"/>
    <s v="01.27.03.10"/>
    <x v="34"/>
    <x v="4"/>
    <x v="5"/>
    <s v="Gestão de Recursos Hídricos"/>
    <s v="01.27.03"/>
    <s v="Gestão de Recursos Hídricos"/>
    <s v="01.27.03"/>
    <x v="20"/>
    <x v="0"/>
    <x v="0"/>
    <x v="0"/>
    <x v="0"/>
    <x v="1"/>
    <x v="2"/>
    <x v="0"/>
    <x v="1"/>
    <s v="2023-02-27"/>
    <x v="0"/>
    <n v="20000"/>
    <x v="0"/>
    <m/>
    <x v="0"/>
    <m/>
    <x v="535"/>
    <n v="10047614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Liquidação do pagamento de indemnizações de plantações, a favor do Sr. Austelina Gonçalves, conforme proposta em anexo. "/>
  </r>
  <r>
    <x v="0"/>
    <n v="0"/>
    <n v="0"/>
    <n v="0"/>
    <n v="4000"/>
    <x v="5406"/>
    <x v="0"/>
    <x v="0"/>
    <x v="0"/>
    <s v="03.16.23"/>
    <x v="20"/>
    <x v="0"/>
    <x v="0"/>
    <s v="Direção da Educação, Formação Profissional, Emprego"/>
    <s v="03.16.23"/>
    <s v="Direção da Educação, Formação Profissional, Emprego"/>
    <s v="03.16.23"/>
    <x v="19"/>
    <x v="0"/>
    <x v="0"/>
    <x v="7"/>
    <x v="0"/>
    <x v="0"/>
    <x v="0"/>
    <x v="0"/>
    <x v="2"/>
    <s v="2023-03-02"/>
    <x v="0"/>
    <n v="4000"/>
    <x v="0"/>
    <m/>
    <x v="0"/>
    <m/>
    <x v="375"/>
    <n v="100477415"/>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o Sr. Anildo Rodrigues, pela sua deslocação a cidade da Praia, em missão de serviço, nos dias 01 e 02 de março de 2023, conforme anexo."/>
  </r>
  <r>
    <x v="2"/>
    <n v="0"/>
    <n v="0"/>
    <n v="0"/>
    <n v="100000"/>
    <x v="5407"/>
    <x v="0"/>
    <x v="0"/>
    <x v="0"/>
    <s v="01.28.01.08"/>
    <x v="43"/>
    <x v="6"/>
    <x v="7"/>
    <s v="Habitação Social"/>
    <s v="01.28.01"/>
    <s v="Habitação Social"/>
    <s v="01.28.01"/>
    <x v="18"/>
    <x v="0"/>
    <x v="0"/>
    <x v="0"/>
    <x v="0"/>
    <x v="1"/>
    <x v="2"/>
    <x v="0"/>
    <x v="3"/>
    <s v="2023-04-17"/>
    <x v="1"/>
    <n v="100000"/>
    <x v="0"/>
    <m/>
    <x v="0"/>
    <m/>
    <x v="285"/>
    <n v="100476460"/>
    <x v="0"/>
    <x v="0"/>
    <s v="Habitações Sociais"/>
    <s v="ORI"/>
    <x v="0"/>
    <s v="HS"/>
    <x v="0"/>
    <x v="0"/>
    <x v="0"/>
    <x v="0"/>
    <x v="0"/>
    <x v="0"/>
    <x v="0"/>
    <x v="0"/>
    <x v="0"/>
    <x v="0"/>
    <x v="0"/>
    <s v="Habitações Sociais"/>
    <x v="0"/>
    <x v="0"/>
    <x v="0"/>
    <x v="0"/>
    <x v="1"/>
    <x v="0"/>
    <x v="0"/>
    <s v="000000"/>
    <x v="0"/>
    <x v="0"/>
    <x v="0"/>
    <x v="0"/>
    <s v="Pagamento a favor da Eco Produções, referente a empreitada de trabalhos de Reabilitação Social, conforme copia de contrato em anexo.  "/>
  </r>
  <r>
    <x v="0"/>
    <n v="0"/>
    <n v="0"/>
    <n v="0"/>
    <n v="3200"/>
    <x v="5408"/>
    <x v="0"/>
    <x v="0"/>
    <x v="0"/>
    <s v="03.16.15"/>
    <x v="0"/>
    <x v="0"/>
    <x v="0"/>
    <s v="Direção Financeira"/>
    <s v="03.16.15"/>
    <s v="Direção Financeira"/>
    <s v="03.16.15"/>
    <x v="55"/>
    <x v="0"/>
    <x v="0"/>
    <x v="0"/>
    <x v="0"/>
    <x v="0"/>
    <x v="0"/>
    <x v="0"/>
    <x v="3"/>
    <s v="2023-04-17"/>
    <x v="1"/>
    <n v="3200"/>
    <x v="0"/>
    <m/>
    <x v="0"/>
    <m/>
    <x v="139"/>
    <n v="100477943"/>
    <x v="0"/>
    <x v="0"/>
    <s v="Direção Financeira"/>
    <s v="ORI"/>
    <x v="0"/>
    <m/>
    <x v="0"/>
    <x v="0"/>
    <x v="0"/>
    <x v="0"/>
    <x v="0"/>
    <x v="0"/>
    <x v="0"/>
    <x v="0"/>
    <x v="0"/>
    <x v="0"/>
    <x v="0"/>
    <s v="Direção Financeira"/>
    <x v="0"/>
    <x v="0"/>
    <x v="0"/>
    <x v="0"/>
    <x v="0"/>
    <x v="0"/>
    <x v="0"/>
    <s v="000000"/>
    <x v="0"/>
    <x v="0"/>
    <x v="0"/>
    <x v="0"/>
    <s v="Pagamento á Sun Lda, para aquisição de coletes refletores para o serviço do gabinete técnico da CMSM, conforme anexo."/>
  </r>
  <r>
    <x v="0"/>
    <n v="0"/>
    <n v="0"/>
    <n v="0"/>
    <n v="30000"/>
    <x v="5409"/>
    <x v="0"/>
    <x v="0"/>
    <x v="0"/>
    <s v="03.16.15"/>
    <x v="0"/>
    <x v="0"/>
    <x v="0"/>
    <s v="Direção Financeira"/>
    <s v="03.16.15"/>
    <s v="Direção Financeira"/>
    <s v="03.16.15"/>
    <x v="66"/>
    <x v="0"/>
    <x v="0"/>
    <x v="7"/>
    <x v="0"/>
    <x v="0"/>
    <x v="0"/>
    <x v="0"/>
    <x v="6"/>
    <s v="2023-07-03"/>
    <x v="2"/>
    <n v="30000"/>
    <x v="0"/>
    <m/>
    <x v="0"/>
    <m/>
    <x v="117"/>
    <n v="100477538"/>
    <x v="0"/>
    <x v="0"/>
    <s v="Direção Financeira"/>
    <s v="ORI"/>
    <x v="0"/>
    <m/>
    <x v="0"/>
    <x v="0"/>
    <x v="0"/>
    <x v="0"/>
    <x v="0"/>
    <x v="0"/>
    <x v="0"/>
    <x v="0"/>
    <x v="0"/>
    <x v="0"/>
    <x v="0"/>
    <s v="Direção Financeira"/>
    <x v="0"/>
    <x v="0"/>
    <x v="0"/>
    <x v="0"/>
    <x v="0"/>
    <x v="0"/>
    <x v="0"/>
    <s v="099999"/>
    <x v="0"/>
    <x v="0"/>
    <x v="0"/>
    <x v="0"/>
    <s v="Pagamento a favor de Oficina Mecânica André, pela a aquisição de serviço de manutenção das viaturas, St-94-ql, ST-03-QJ, ST-93-QU, ST-48-WL e ST-29-MJ da CMSM, conforme anexo.   "/>
  </r>
  <r>
    <x v="2"/>
    <n v="0"/>
    <n v="0"/>
    <n v="0"/>
    <n v="255660"/>
    <x v="5410"/>
    <x v="0"/>
    <x v="0"/>
    <x v="0"/>
    <s v="01.28.01.08"/>
    <x v="43"/>
    <x v="6"/>
    <x v="7"/>
    <s v="Habitação Social"/>
    <s v="01.28.01"/>
    <s v="Habitação Social"/>
    <s v="01.28.01"/>
    <x v="18"/>
    <x v="0"/>
    <x v="0"/>
    <x v="0"/>
    <x v="0"/>
    <x v="1"/>
    <x v="2"/>
    <x v="0"/>
    <x v="10"/>
    <s v="2023-12-22"/>
    <x v="3"/>
    <n v="255660"/>
    <x v="0"/>
    <m/>
    <x v="0"/>
    <m/>
    <x v="38"/>
    <n v="100478224"/>
    <x v="0"/>
    <x v="0"/>
    <s v="Habitações Sociais"/>
    <s v="ORI"/>
    <x v="0"/>
    <s v="HS"/>
    <x v="0"/>
    <x v="0"/>
    <x v="0"/>
    <x v="0"/>
    <x v="0"/>
    <x v="0"/>
    <x v="0"/>
    <x v="0"/>
    <x v="0"/>
    <x v="0"/>
    <x v="0"/>
    <s v="Habitações Sociais"/>
    <x v="0"/>
    <x v="0"/>
    <x v="0"/>
    <x v="0"/>
    <x v="1"/>
    <x v="0"/>
    <x v="0"/>
    <s v="000000"/>
    <x v="0"/>
    <x v="0"/>
    <x v="0"/>
    <x v="0"/>
    <s v="Pagamento referente a trabalhos de reabilitação da casa do Sr. Pedro Ramos, residente em Pilão Cão, conforme proposta em anexo."/>
  </r>
  <r>
    <x v="0"/>
    <n v="0"/>
    <n v="0"/>
    <n v="0"/>
    <n v="30115"/>
    <x v="5411"/>
    <x v="0"/>
    <x v="0"/>
    <x v="0"/>
    <s v="01.25.01.10"/>
    <x v="11"/>
    <x v="1"/>
    <x v="1"/>
    <s v="Educação"/>
    <s v="01.25.01"/>
    <s v="Educação"/>
    <s v="01.25.01"/>
    <x v="21"/>
    <x v="0"/>
    <x v="5"/>
    <x v="8"/>
    <x v="0"/>
    <x v="1"/>
    <x v="0"/>
    <x v="0"/>
    <x v="4"/>
    <s v="2023-06-06"/>
    <x v="1"/>
    <n v="30115"/>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4600"/>
    <x v="5412"/>
    <x v="0"/>
    <x v="1"/>
    <x v="0"/>
    <s v="80.02.01"/>
    <x v="2"/>
    <x v="2"/>
    <x v="2"/>
    <s v="Retenções Iur"/>
    <s v="80.02.01"/>
    <s v="Retenções Iur"/>
    <s v="80.02.01"/>
    <x v="2"/>
    <x v="0"/>
    <x v="2"/>
    <x v="0"/>
    <x v="1"/>
    <x v="2"/>
    <x v="1"/>
    <x v="0"/>
    <x v="3"/>
    <s v="2023-04-04"/>
    <x v="1"/>
    <n v="4600"/>
    <x v="0"/>
    <m/>
    <x v="0"/>
    <m/>
    <x v="2"/>
    <n v="100474696"/>
    <x v="0"/>
    <x v="0"/>
    <s v="Retenções Iur"/>
    <s v="ORI"/>
    <x v="0"/>
    <s v="RIUR"/>
    <x v="0"/>
    <x v="0"/>
    <x v="0"/>
    <x v="0"/>
    <x v="0"/>
    <x v="0"/>
    <x v="0"/>
    <x v="0"/>
    <x v="0"/>
    <x v="0"/>
    <x v="0"/>
    <s v="Retenções Iur"/>
    <x v="0"/>
    <x v="0"/>
    <x v="0"/>
    <x v="0"/>
    <x v="2"/>
    <x v="0"/>
    <x v="0"/>
    <s v="000000"/>
    <x v="0"/>
    <x v="1"/>
    <x v="0"/>
    <x v="0"/>
    <s v="RETENCAO OT"/>
  </r>
  <r>
    <x v="0"/>
    <n v="0"/>
    <n v="0"/>
    <n v="0"/>
    <n v="1633"/>
    <x v="5413"/>
    <x v="0"/>
    <x v="1"/>
    <x v="0"/>
    <s v="80.02.10.26"/>
    <x v="3"/>
    <x v="2"/>
    <x v="2"/>
    <s v="Outros"/>
    <s v="80.02.10"/>
    <s v="Outros"/>
    <s v="80.02.10"/>
    <x v="3"/>
    <x v="0"/>
    <x v="2"/>
    <x v="2"/>
    <x v="1"/>
    <x v="2"/>
    <x v="1"/>
    <x v="0"/>
    <x v="3"/>
    <s v="2023-04-04"/>
    <x v="1"/>
    <n v="1633"/>
    <x v="0"/>
    <m/>
    <x v="0"/>
    <m/>
    <x v="3"/>
    <n v="100479277"/>
    <x v="0"/>
    <x v="0"/>
    <s v="Retenção Sansung"/>
    <s v="ORI"/>
    <x v="0"/>
    <s v="RS"/>
    <x v="0"/>
    <x v="0"/>
    <x v="0"/>
    <x v="0"/>
    <x v="0"/>
    <x v="0"/>
    <x v="0"/>
    <x v="0"/>
    <x v="0"/>
    <x v="0"/>
    <x v="0"/>
    <s v="Retenção Sansung"/>
    <x v="0"/>
    <x v="0"/>
    <x v="0"/>
    <x v="0"/>
    <x v="2"/>
    <x v="0"/>
    <x v="0"/>
    <s v="000000"/>
    <x v="0"/>
    <x v="1"/>
    <x v="0"/>
    <x v="0"/>
    <s v="RETENCAO OT"/>
  </r>
  <r>
    <x v="2"/>
    <n v="0"/>
    <n v="0"/>
    <n v="0"/>
    <n v="82900"/>
    <x v="5414"/>
    <x v="0"/>
    <x v="0"/>
    <x v="0"/>
    <s v="01.27.07.04"/>
    <x v="32"/>
    <x v="4"/>
    <x v="5"/>
    <s v="Requalificação Urbana e Habitação 2"/>
    <s v="01.27.07"/>
    <s v="Requalificação Urbana e Habitação 2"/>
    <s v="01.27.07"/>
    <x v="18"/>
    <x v="0"/>
    <x v="0"/>
    <x v="0"/>
    <x v="0"/>
    <x v="1"/>
    <x v="2"/>
    <x v="0"/>
    <x v="10"/>
    <s v="2023-12-22"/>
    <x v="3"/>
    <n v="82900"/>
    <x v="0"/>
    <m/>
    <x v="0"/>
    <m/>
    <x v="8"/>
    <n v="100474914"/>
    <x v="0"/>
    <x v="0"/>
    <s v="Reabilitações de Estradas Rurais"/>
    <s v="ORI"/>
    <x v="0"/>
    <m/>
    <x v="0"/>
    <x v="0"/>
    <x v="0"/>
    <x v="0"/>
    <x v="0"/>
    <x v="0"/>
    <x v="0"/>
    <x v="0"/>
    <x v="0"/>
    <x v="0"/>
    <x v="0"/>
    <s v="Reabilitações de Estradas Rurais"/>
    <x v="0"/>
    <x v="0"/>
    <x v="0"/>
    <x v="0"/>
    <x v="1"/>
    <x v="0"/>
    <x v="0"/>
    <s v="000000"/>
    <x v="0"/>
    <x v="0"/>
    <x v="0"/>
    <x v="0"/>
    <s v="Pagamento mão-de-obra, referente a limpeza de caminhos, conforme folha em anexo."/>
  </r>
  <r>
    <x v="0"/>
    <n v="0"/>
    <n v="0"/>
    <n v="0"/>
    <n v="10500"/>
    <x v="5415"/>
    <x v="0"/>
    <x v="1"/>
    <x v="0"/>
    <s v="80.02.01"/>
    <x v="2"/>
    <x v="2"/>
    <x v="2"/>
    <s v="Retenções Iur"/>
    <s v="80.02.01"/>
    <s v="Retenções Iur"/>
    <s v="80.02.01"/>
    <x v="2"/>
    <x v="0"/>
    <x v="2"/>
    <x v="0"/>
    <x v="1"/>
    <x v="2"/>
    <x v="1"/>
    <x v="0"/>
    <x v="10"/>
    <s v="2023-12-28"/>
    <x v="3"/>
    <n v="10500"/>
    <x v="0"/>
    <m/>
    <x v="0"/>
    <m/>
    <x v="2"/>
    <n v="100474696"/>
    <x v="0"/>
    <x v="0"/>
    <s v="Retenções Iur"/>
    <s v="ORI"/>
    <x v="0"/>
    <s v="RIUR"/>
    <x v="0"/>
    <x v="0"/>
    <x v="0"/>
    <x v="0"/>
    <x v="0"/>
    <x v="0"/>
    <x v="0"/>
    <x v="0"/>
    <x v="0"/>
    <x v="0"/>
    <x v="0"/>
    <s v="Retenções Iur"/>
    <x v="0"/>
    <x v="0"/>
    <x v="0"/>
    <x v="0"/>
    <x v="2"/>
    <x v="0"/>
    <x v="0"/>
    <s v="000000"/>
    <x v="0"/>
    <x v="1"/>
    <x v="0"/>
    <x v="0"/>
    <s v="RETENCAO OT"/>
  </r>
  <r>
    <x v="2"/>
    <n v="0"/>
    <n v="0"/>
    <n v="0"/>
    <n v="54000"/>
    <x v="5416"/>
    <x v="0"/>
    <x v="0"/>
    <x v="0"/>
    <s v="01.25.02.23"/>
    <x v="12"/>
    <x v="1"/>
    <x v="1"/>
    <s v="desporto"/>
    <s v="01.25.02"/>
    <s v="desporto"/>
    <s v="01.25.02"/>
    <x v="18"/>
    <x v="0"/>
    <x v="0"/>
    <x v="0"/>
    <x v="0"/>
    <x v="1"/>
    <x v="2"/>
    <x v="0"/>
    <x v="0"/>
    <s v="2023-01-25"/>
    <x v="0"/>
    <n v="54000"/>
    <x v="0"/>
    <m/>
    <x v="0"/>
    <m/>
    <x v="91"/>
    <n v="10047756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Li Ponta, pelas refeições servidas á equipas de futebol, no âmbito da participação do torneio intermunicipal enquadrado na festa de Santa Catarina, conforme fatura e proposta em anexo."/>
  </r>
  <r>
    <x v="0"/>
    <n v="0"/>
    <n v="0"/>
    <n v="0"/>
    <n v="100000"/>
    <x v="5417"/>
    <x v="0"/>
    <x v="0"/>
    <x v="0"/>
    <s v="01.25.04.22"/>
    <x v="17"/>
    <x v="1"/>
    <x v="1"/>
    <s v="Cultura"/>
    <s v="01.25.04"/>
    <s v="Cultura"/>
    <s v="01.25.04"/>
    <x v="21"/>
    <x v="0"/>
    <x v="5"/>
    <x v="8"/>
    <x v="0"/>
    <x v="1"/>
    <x v="0"/>
    <x v="0"/>
    <x v="1"/>
    <s v="2023-02-06"/>
    <x v="0"/>
    <n v="100000"/>
    <x v="0"/>
    <m/>
    <x v="0"/>
    <m/>
    <x v="536"/>
    <n v="100051859"/>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s realizadas, referente ao apoio da Câmara aos grupos carnavalescos, escolas e jardins para a celebração do rei momo/desfile do carnaval no Município de São Miguel, conforme proposta em anexo.   "/>
  </r>
  <r>
    <x v="0"/>
    <n v="0"/>
    <n v="0"/>
    <n v="0"/>
    <n v="3000"/>
    <x v="5418"/>
    <x v="0"/>
    <x v="0"/>
    <x v="0"/>
    <s v="03.16.24"/>
    <x v="56"/>
    <x v="0"/>
    <x v="0"/>
    <s v="Direcao da Familia, Inclusão, Género e Saúde"/>
    <s v="03.16.24"/>
    <s v="Direcao da Familia, Inclusão, Género e Saúde"/>
    <s v="03.16.24"/>
    <x v="19"/>
    <x v="0"/>
    <x v="0"/>
    <x v="7"/>
    <x v="0"/>
    <x v="0"/>
    <x v="0"/>
    <x v="0"/>
    <x v="1"/>
    <s v="2023-02-06"/>
    <x v="0"/>
    <n v="3000"/>
    <x v="0"/>
    <m/>
    <x v="0"/>
    <m/>
    <x v="474"/>
    <n v="100385105"/>
    <x v="0"/>
    <x v="0"/>
    <s v="Direcao da Familia, Inclusão, Género e Saúde"/>
    <s v="ORI"/>
    <x v="0"/>
    <m/>
    <x v="0"/>
    <x v="0"/>
    <x v="0"/>
    <x v="0"/>
    <x v="0"/>
    <x v="0"/>
    <x v="0"/>
    <x v="0"/>
    <x v="0"/>
    <x v="0"/>
    <x v="0"/>
    <s v="Direcao da Familia, Inclusão, Género e Saúde"/>
    <x v="0"/>
    <x v="0"/>
    <x v="0"/>
    <x v="0"/>
    <x v="0"/>
    <x v="0"/>
    <x v="0"/>
    <s v="000000"/>
    <x v="0"/>
    <x v="0"/>
    <x v="0"/>
    <x v="0"/>
    <s v="Ajuda de custo a favor da Sr. Cesaltina Filomena pela sua deslocação em missão de serviço a cidade da Praia no dia 07 Janeiro de 2023, conforme justificativo em anexo"/>
  </r>
  <r>
    <x v="0"/>
    <n v="0"/>
    <n v="0"/>
    <n v="0"/>
    <n v="5000"/>
    <x v="5419"/>
    <x v="0"/>
    <x v="0"/>
    <x v="0"/>
    <s v="01.25.03.12"/>
    <x v="16"/>
    <x v="1"/>
    <x v="1"/>
    <s v="Emprego e Formação profissional"/>
    <s v="01.25.03"/>
    <s v="Emprego e Formação profissional"/>
    <s v="01.25.03"/>
    <x v="21"/>
    <x v="0"/>
    <x v="5"/>
    <x v="8"/>
    <x v="0"/>
    <x v="1"/>
    <x v="0"/>
    <x v="0"/>
    <x v="1"/>
    <s v="2023-02-23"/>
    <x v="0"/>
    <n v="5000"/>
    <x v="0"/>
    <m/>
    <x v="0"/>
    <m/>
    <x v="95"/>
    <n v="100479280"/>
    <x v="0"/>
    <x v="0"/>
    <s v="Estágios Profissionais e Promoção de Emprego"/>
    <s v="ORI"/>
    <x v="0"/>
    <m/>
    <x v="0"/>
    <x v="0"/>
    <x v="0"/>
    <x v="0"/>
    <x v="0"/>
    <x v="0"/>
    <x v="0"/>
    <x v="0"/>
    <x v="0"/>
    <x v="0"/>
    <x v="0"/>
    <s v="Estágios Profissionais e Promoção de Emprego"/>
    <x v="0"/>
    <x v="0"/>
    <x v="0"/>
    <x v="0"/>
    <x v="1"/>
    <x v="0"/>
    <x v="0"/>
    <s v="000000"/>
    <x v="0"/>
    <x v="0"/>
    <x v="0"/>
    <x v="0"/>
    <s v="Apoio financeira a favor Wilson Gomes, para custear as despesas com formação, referente a mês de fevereiro , conforme anexo. "/>
  </r>
  <r>
    <x v="0"/>
    <n v="0"/>
    <n v="0"/>
    <n v="0"/>
    <n v="63922"/>
    <x v="5420"/>
    <x v="0"/>
    <x v="0"/>
    <x v="0"/>
    <s v="03.16.15"/>
    <x v="0"/>
    <x v="0"/>
    <x v="0"/>
    <s v="Direção Financeira"/>
    <s v="03.16.15"/>
    <s v="Direção Financeira"/>
    <s v="03.16.15"/>
    <x v="17"/>
    <x v="0"/>
    <x v="0"/>
    <x v="0"/>
    <x v="0"/>
    <x v="0"/>
    <x v="0"/>
    <x v="0"/>
    <x v="2"/>
    <s v="2023-03-20"/>
    <x v="0"/>
    <n v="63922"/>
    <x v="0"/>
    <m/>
    <x v="0"/>
    <m/>
    <x v="11"/>
    <n v="100388090"/>
    <x v="0"/>
    <x v="0"/>
    <s v="Direção Financeira"/>
    <s v="ORI"/>
    <x v="0"/>
    <m/>
    <x v="0"/>
    <x v="0"/>
    <x v="0"/>
    <x v="0"/>
    <x v="0"/>
    <x v="0"/>
    <x v="0"/>
    <x v="0"/>
    <x v="0"/>
    <x v="0"/>
    <x v="0"/>
    <s v="Direção Financeira"/>
    <x v="0"/>
    <x v="0"/>
    <x v="0"/>
    <x v="0"/>
    <x v="0"/>
    <x v="0"/>
    <x v="0"/>
    <s v="000000"/>
    <x v="0"/>
    <x v="0"/>
    <x v="0"/>
    <x v="0"/>
    <s v="Pagamento a favor da Diocesana Center, para a aquisição de matérias de escritório para os serviços da CMSM, conforme anexo."/>
  </r>
  <r>
    <x v="0"/>
    <n v="0"/>
    <n v="0"/>
    <n v="0"/>
    <n v="5000"/>
    <x v="5421"/>
    <x v="0"/>
    <x v="0"/>
    <x v="0"/>
    <s v="01.25.05.09"/>
    <x v="1"/>
    <x v="1"/>
    <x v="1"/>
    <s v="Saúde"/>
    <s v="01.25.05"/>
    <s v="Saúde"/>
    <s v="01.25.05"/>
    <x v="1"/>
    <x v="0"/>
    <x v="1"/>
    <x v="1"/>
    <x v="0"/>
    <x v="1"/>
    <x v="0"/>
    <x v="0"/>
    <x v="2"/>
    <s v="2023-03-22"/>
    <x v="0"/>
    <n v="5000"/>
    <x v="0"/>
    <m/>
    <x v="0"/>
    <m/>
    <x v="537"/>
    <n v="100475832"/>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Alice Tavares Fernandes, para aquisição de medicamentos, conforme proposta em anexo.  "/>
  </r>
  <r>
    <x v="0"/>
    <n v="0"/>
    <n v="0"/>
    <n v="0"/>
    <n v="1250"/>
    <x v="5422"/>
    <x v="0"/>
    <x v="1"/>
    <x v="0"/>
    <s v="03.03.10"/>
    <x v="4"/>
    <x v="0"/>
    <x v="3"/>
    <s v="Receitas Da Câmara"/>
    <s v="03.03.10"/>
    <s v="Receitas Da Câmara"/>
    <s v="03.03.10"/>
    <x v="25"/>
    <x v="0"/>
    <x v="3"/>
    <x v="3"/>
    <x v="0"/>
    <x v="0"/>
    <x v="1"/>
    <x v="0"/>
    <x v="3"/>
    <s v="2023-04-27"/>
    <x v="1"/>
    <n v="1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4"/>
    <x v="5423"/>
    <x v="0"/>
    <x v="1"/>
    <x v="0"/>
    <s v="03.03.10"/>
    <x v="4"/>
    <x v="0"/>
    <x v="3"/>
    <s v="Receitas Da Câmara"/>
    <s v="03.03.10"/>
    <s v="Receitas Da Câmara"/>
    <s v="03.03.10"/>
    <x v="30"/>
    <x v="0"/>
    <x v="3"/>
    <x v="9"/>
    <x v="0"/>
    <x v="0"/>
    <x v="1"/>
    <x v="0"/>
    <x v="3"/>
    <s v="2023-04-27"/>
    <x v="1"/>
    <n v="5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5424"/>
    <x v="0"/>
    <x v="1"/>
    <x v="0"/>
    <s v="03.03.10"/>
    <x v="4"/>
    <x v="0"/>
    <x v="3"/>
    <s v="Receitas Da Câmara"/>
    <s v="03.03.10"/>
    <s v="Receitas Da Câmara"/>
    <s v="03.03.10"/>
    <x v="4"/>
    <x v="0"/>
    <x v="3"/>
    <x v="3"/>
    <x v="0"/>
    <x v="0"/>
    <x v="1"/>
    <x v="0"/>
    <x v="3"/>
    <s v="2023-04-27"/>
    <x v="1"/>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60"/>
    <x v="5425"/>
    <x v="0"/>
    <x v="1"/>
    <x v="0"/>
    <s v="03.03.10"/>
    <x v="4"/>
    <x v="0"/>
    <x v="3"/>
    <s v="Receitas Da Câmara"/>
    <s v="03.03.10"/>
    <s v="Receitas Da Câmara"/>
    <s v="03.03.10"/>
    <x v="32"/>
    <x v="0"/>
    <x v="3"/>
    <x v="3"/>
    <x v="0"/>
    <x v="0"/>
    <x v="1"/>
    <x v="0"/>
    <x v="3"/>
    <s v="2023-04-27"/>
    <x v="1"/>
    <n v="10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70"/>
    <x v="5426"/>
    <x v="0"/>
    <x v="1"/>
    <x v="0"/>
    <s v="03.03.10"/>
    <x v="4"/>
    <x v="0"/>
    <x v="3"/>
    <s v="Receitas Da Câmara"/>
    <s v="03.03.10"/>
    <s v="Receitas Da Câmara"/>
    <s v="03.03.10"/>
    <x v="11"/>
    <x v="0"/>
    <x v="3"/>
    <x v="3"/>
    <x v="0"/>
    <x v="0"/>
    <x v="1"/>
    <x v="0"/>
    <x v="3"/>
    <s v="2023-04-27"/>
    <x v="1"/>
    <n v="3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5427"/>
    <x v="0"/>
    <x v="1"/>
    <x v="0"/>
    <s v="03.03.10"/>
    <x v="4"/>
    <x v="0"/>
    <x v="3"/>
    <s v="Receitas Da Câmara"/>
    <s v="03.03.10"/>
    <s v="Receitas Da Câmara"/>
    <s v="03.03.10"/>
    <x v="27"/>
    <x v="0"/>
    <x v="3"/>
    <x v="3"/>
    <x v="0"/>
    <x v="0"/>
    <x v="1"/>
    <x v="0"/>
    <x v="3"/>
    <s v="2023-04-27"/>
    <x v="1"/>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428"/>
    <x v="0"/>
    <x v="1"/>
    <x v="0"/>
    <s v="03.03.10"/>
    <x v="4"/>
    <x v="0"/>
    <x v="3"/>
    <s v="Receitas Da Câmara"/>
    <s v="03.03.10"/>
    <s v="Receitas Da Câmara"/>
    <s v="03.03.10"/>
    <x v="7"/>
    <x v="0"/>
    <x v="3"/>
    <x v="3"/>
    <x v="0"/>
    <x v="0"/>
    <x v="1"/>
    <x v="0"/>
    <x v="3"/>
    <s v="2023-04-27"/>
    <x v="1"/>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500"/>
    <x v="5429"/>
    <x v="0"/>
    <x v="1"/>
    <x v="0"/>
    <s v="03.03.10"/>
    <x v="4"/>
    <x v="0"/>
    <x v="3"/>
    <s v="Receitas Da Câmara"/>
    <s v="03.03.10"/>
    <s v="Receitas Da Câmara"/>
    <s v="03.03.10"/>
    <x v="5"/>
    <x v="0"/>
    <x v="0"/>
    <x v="4"/>
    <x v="0"/>
    <x v="0"/>
    <x v="1"/>
    <x v="0"/>
    <x v="3"/>
    <s v="2023-04-27"/>
    <x v="1"/>
    <n v="1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6"/>
    <x v="5430"/>
    <x v="0"/>
    <x v="1"/>
    <x v="0"/>
    <s v="03.03.10"/>
    <x v="4"/>
    <x v="0"/>
    <x v="3"/>
    <s v="Receitas Da Câmara"/>
    <s v="03.03.10"/>
    <s v="Receitas Da Câmara"/>
    <s v="03.03.10"/>
    <x v="28"/>
    <x v="0"/>
    <x v="3"/>
    <x v="3"/>
    <x v="0"/>
    <x v="0"/>
    <x v="1"/>
    <x v="0"/>
    <x v="3"/>
    <s v="2023-04-27"/>
    <x v="1"/>
    <n v="3106"/>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859187"/>
    <x v="5431"/>
    <x v="0"/>
    <x v="1"/>
    <x v="0"/>
    <s v="03.03.10"/>
    <x v="4"/>
    <x v="0"/>
    <x v="3"/>
    <s v="Receitas Da Câmara"/>
    <s v="03.03.10"/>
    <s v="Receitas Da Câmara"/>
    <s v="03.03.10"/>
    <x v="33"/>
    <x v="0"/>
    <x v="0"/>
    <x v="0"/>
    <x v="0"/>
    <x v="0"/>
    <x v="1"/>
    <x v="0"/>
    <x v="3"/>
    <s v="2023-04-27"/>
    <x v="1"/>
    <n v="85918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5"/>
    <x v="5432"/>
    <x v="0"/>
    <x v="1"/>
    <x v="0"/>
    <s v="03.03.10"/>
    <x v="4"/>
    <x v="0"/>
    <x v="3"/>
    <s v="Receitas Da Câmara"/>
    <s v="03.03.10"/>
    <s v="Receitas Da Câmara"/>
    <s v="03.03.10"/>
    <x v="6"/>
    <x v="0"/>
    <x v="3"/>
    <x v="3"/>
    <x v="0"/>
    <x v="0"/>
    <x v="1"/>
    <x v="0"/>
    <x v="3"/>
    <s v="2023-04-27"/>
    <x v="1"/>
    <n v="1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
    <x v="5433"/>
    <x v="0"/>
    <x v="1"/>
    <x v="0"/>
    <s v="03.03.10"/>
    <x v="4"/>
    <x v="0"/>
    <x v="3"/>
    <s v="Receitas Da Câmara"/>
    <s v="03.03.10"/>
    <s v="Receitas Da Câmara"/>
    <s v="03.03.10"/>
    <x v="23"/>
    <x v="0"/>
    <x v="3"/>
    <x v="9"/>
    <x v="0"/>
    <x v="0"/>
    <x v="1"/>
    <x v="0"/>
    <x v="3"/>
    <s v="2023-04-27"/>
    <x v="1"/>
    <n v="2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062"/>
    <x v="5434"/>
    <x v="0"/>
    <x v="1"/>
    <x v="0"/>
    <s v="03.03.10"/>
    <x v="4"/>
    <x v="0"/>
    <x v="3"/>
    <s v="Receitas Da Câmara"/>
    <s v="03.03.10"/>
    <s v="Receitas Da Câmara"/>
    <s v="03.03.10"/>
    <x v="8"/>
    <x v="0"/>
    <x v="0"/>
    <x v="0"/>
    <x v="0"/>
    <x v="0"/>
    <x v="1"/>
    <x v="0"/>
    <x v="3"/>
    <s v="2023-04-27"/>
    <x v="1"/>
    <n v="5506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60"/>
    <x v="5435"/>
    <x v="0"/>
    <x v="1"/>
    <x v="0"/>
    <s v="03.03.10"/>
    <x v="4"/>
    <x v="0"/>
    <x v="3"/>
    <s v="Receitas Da Câmara"/>
    <s v="03.03.10"/>
    <s v="Receitas Da Câmara"/>
    <s v="03.03.10"/>
    <x v="22"/>
    <x v="0"/>
    <x v="3"/>
    <x v="3"/>
    <x v="0"/>
    <x v="0"/>
    <x v="1"/>
    <x v="0"/>
    <x v="3"/>
    <s v="2023-04-27"/>
    <x v="1"/>
    <n v="6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436"/>
    <x v="0"/>
    <x v="1"/>
    <x v="0"/>
    <s v="03.03.10"/>
    <x v="4"/>
    <x v="0"/>
    <x v="3"/>
    <s v="Receitas Da Câmara"/>
    <s v="03.03.10"/>
    <s v="Receitas Da Câmara"/>
    <s v="03.03.10"/>
    <x v="65"/>
    <x v="0"/>
    <x v="3"/>
    <x v="3"/>
    <x v="0"/>
    <x v="0"/>
    <x v="1"/>
    <x v="0"/>
    <x v="3"/>
    <s v="2023-04-27"/>
    <x v="1"/>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20"/>
    <x v="5437"/>
    <x v="0"/>
    <x v="1"/>
    <x v="0"/>
    <s v="03.03.10"/>
    <x v="4"/>
    <x v="0"/>
    <x v="3"/>
    <s v="Receitas Da Câmara"/>
    <s v="03.03.10"/>
    <s v="Receitas Da Câmara"/>
    <s v="03.03.10"/>
    <x v="34"/>
    <x v="0"/>
    <x v="3"/>
    <x v="3"/>
    <x v="0"/>
    <x v="0"/>
    <x v="1"/>
    <x v="0"/>
    <x v="3"/>
    <s v="2023-04-27"/>
    <x v="1"/>
    <n v="23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90"/>
    <x v="5438"/>
    <x v="0"/>
    <x v="1"/>
    <x v="0"/>
    <s v="03.03.10"/>
    <x v="4"/>
    <x v="0"/>
    <x v="3"/>
    <s v="Receitas Da Câmara"/>
    <s v="03.03.10"/>
    <s v="Receitas Da Câmara"/>
    <s v="03.03.10"/>
    <x v="9"/>
    <x v="0"/>
    <x v="3"/>
    <x v="3"/>
    <x v="0"/>
    <x v="0"/>
    <x v="1"/>
    <x v="0"/>
    <x v="3"/>
    <s v="2023-04-27"/>
    <x v="1"/>
    <n v="6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439"/>
    <x v="0"/>
    <x v="0"/>
    <x v="0"/>
    <s v="03.16.17"/>
    <x v="53"/>
    <x v="0"/>
    <x v="0"/>
    <s v="Direção Proteção Civil"/>
    <s v="03.16.17"/>
    <s v="Direção Proteção Civil"/>
    <s v="03.16.17"/>
    <x v="19"/>
    <x v="0"/>
    <x v="0"/>
    <x v="7"/>
    <x v="0"/>
    <x v="0"/>
    <x v="0"/>
    <x v="0"/>
    <x v="5"/>
    <s v="2023-05-26"/>
    <x v="1"/>
    <n v="2000"/>
    <x v="0"/>
    <m/>
    <x v="0"/>
    <m/>
    <x v="262"/>
    <n v="100476020"/>
    <x v="0"/>
    <x v="0"/>
    <s v="Direção Proteção Civil"/>
    <s v="ORI"/>
    <x v="0"/>
    <m/>
    <x v="0"/>
    <x v="0"/>
    <x v="0"/>
    <x v="0"/>
    <x v="0"/>
    <x v="0"/>
    <x v="0"/>
    <x v="0"/>
    <x v="0"/>
    <x v="0"/>
    <x v="0"/>
    <s v="Direção Proteção Civil"/>
    <x v="0"/>
    <x v="0"/>
    <x v="0"/>
    <x v="0"/>
    <x v="0"/>
    <x v="0"/>
    <x v="0"/>
    <s v="000000"/>
    <x v="0"/>
    <x v="0"/>
    <x v="0"/>
    <x v="0"/>
    <s v="Ajuda de custo a favor do Sr. Lito Admar Barbosa, pela sua deslocação a cidade de Assomada em missão de serviço, nos dias 10 e 25 de maio de 2023, conforme anexo. "/>
  </r>
  <r>
    <x v="0"/>
    <n v="0"/>
    <n v="0"/>
    <n v="0"/>
    <n v="2000"/>
    <x v="5440"/>
    <x v="0"/>
    <x v="0"/>
    <x v="0"/>
    <s v="03.16.23"/>
    <x v="20"/>
    <x v="0"/>
    <x v="0"/>
    <s v="Direção da Educação, Formação Profissional, Emprego"/>
    <s v="03.16.23"/>
    <s v="Direção da Educação, Formação Profissional, Emprego"/>
    <s v="03.16.23"/>
    <x v="19"/>
    <x v="0"/>
    <x v="0"/>
    <x v="7"/>
    <x v="0"/>
    <x v="0"/>
    <x v="0"/>
    <x v="0"/>
    <x v="4"/>
    <s v="2023-06-21"/>
    <x v="1"/>
    <n v="2000"/>
    <x v="0"/>
    <m/>
    <x v="0"/>
    <m/>
    <x v="375"/>
    <n v="100477415"/>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o Sr. Anildo Lopes Rodrigues, pela sua deslocação á Cidade da Praia, em missão do serviço, nos dia 26 de junho 2023, conforme anexo"/>
  </r>
  <r>
    <x v="2"/>
    <n v="0"/>
    <n v="0"/>
    <n v="0"/>
    <n v="45025"/>
    <x v="5441"/>
    <x v="0"/>
    <x v="0"/>
    <x v="0"/>
    <s v="01.25.02.23"/>
    <x v="12"/>
    <x v="1"/>
    <x v="1"/>
    <s v="desporto"/>
    <s v="01.25.02"/>
    <s v="desporto"/>
    <s v="01.25.02"/>
    <x v="18"/>
    <x v="0"/>
    <x v="0"/>
    <x v="0"/>
    <x v="0"/>
    <x v="1"/>
    <x v="2"/>
    <x v="0"/>
    <x v="4"/>
    <s v="2023-06-27"/>
    <x v="1"/>
    <n v="45025"/>
    <x v="0"/>
    <m/>
    <x v="0"/>
    <m/>
    <x v="257"/>
    <n v="100476730"/>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R&amp;C Distribuição, para aquisição de 06 trofeus e 36 medalhas a serem entregues ao finalistas do torneio de futsal realizado na Vila Achada Monte, conforme anexo."/>
  </r>
  <r>
    <x v="0"/>
    <n v="0"/>
    <n v="0"/>
    <n v="0"/>
    <n v="73055"/>
    <x v="5442"/>
    <x v="0"/>
    <x v="0"/>
    <x v="0"/>
    <s v="03.16.15"/>
    <x v="0"/>
    <x v="0"/>
    <x v="0"/>
    <s v="Direção Financeira"/>
    <s v="03.16.15"/>
    <s v="Direção Financeira"/>
    <s v="03.16.15"/>
    <x v="40"/>
    <x v="0"/>
    <x v="0"/>
    <x v="7"/>
    <x v="0"/>
    <x v="0"/>
    <x v="0"/>
    <x v="0"/>
    <x v="4"/>
    <s v="2023-06-30"/>
    <x v="1"/>
    <n v="73055"/>
    <x v="0"/>
    <m/>
    <x v="0"/>
    <m/>
    <x v="8"/>
    <n v="100474914"/>
    <x v="0"/>
    <x v="0"/>
    <s v="Direção Financeira"/>
    <s v="ORI"/>
    <x v="0"/>
    <m/>
    <x v="0"/>
    <x v="0"/>
    <x v="0"/>
    <x v="0"/>
    <x v="0"/>
    <x v="0"/>
    <x v="0"/>
    <x v="0"/>
    <x v="0"/>
    <x v="0"/>
    <x v="0"/>
    <s v="Direção Financeira"/>
    <x v="0"/>
    <x v="0"/>
    <x v="0"/>
    <x v="0"/>
    <x v="0"/>
    <x v="0"/>
    <x v="0"/>
    <s v="000000"/>
    <x v="0"/>
    <x v="0"/>
    <x v="0"/>
    <x v="0"/>
    <s v="Despesas bancárias referente ao mês de Junho 2023.  "/>
  </r>
  <r>
    <x v="0"/>
    <n v="0"/>
    <n v="0"/>
    <n v="0"/>
    <n v="4000"/>
    <x v="5443"/>
    <x v="0"/>
    <x v="0"/>
    <x v="0"/>
    <s v="01.25.04.22"/>
    <x v="17"/>
    <x v="1"/>
    <x v="1"/>
    <s v="Cultura"/>
    <s v="01.25.04"/>
    <s v="Cultura"/>
    <s v="01.25.04"/>
    <x v="21"/>
    <x v="0"/>
    <x v="5"/>
    <x v="8"/>
    <x v="0"/>
    <x v="1"/>
    <x v="0"/>
    <x v="0"/>
    <x v="11"/>
    <s v="2023-09-01"/>
    <x v="2"/>
    <n v="4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por cobranças feitas a noite, nas festividades da festa da cidade, conforme anexo."/>
  </r>
  <r>
    <x v="0"/>
    <n v="0"/>
    <n v="0"/>
    <n v="0"/>
    <n v="4800"/>
    <x v="5444"/>
    <x v="0"/>
    <x v="1"/>
    <x v="0"/>
    <s v="80.02.01"/>
    <x v="2"/>
    <x v="2"/>
    <x v="2"/>
    <s v="Retenções Iur"/>
    <s v="80.02.01"/>
    <s v="Retenções Iur"/>
    <s v="80.02.01"/>
    <x v="2"/>
    <x v="0"/>
    <x v="2"/>
    <x v="0"/>
    <x v="1"/>
    <x v="2"/>
    <x v="1"/>
    <x v="0"/>
    <x v="11"/>
    <s v="2023-09-21"/>
    <x v="2"/>
    <n v="4800"/>
    <x v="0"/>
    <m/>
    <x v="0"/>
    <m/>
    <x v="2"/>
    <n v="100474696"/>
    <x v="0"/>
    <x v="0"/>
    <s v="Retenções Iur"/>
    <s v="ORI"/>
    <x v="0"/>
    <s v="RIUR"/>
    <x v="0"/>
    <x v="0"/>
    <x v="0"/>
    <x v="0"/>
    <x v="0"/>
    <x v="0"/>
    <x v="0"/>
    <x v="0"/>
    <x v="0"/>
    <x v="0"/>
    <x v="0"/>
    <s v="Retenções Iur"/>
    <x v="0"/>
    <x v="0"/>
    <x v="0"/>
    <x v="0"/>
    <x v="2"/>
    <x v="0"/>
    <x v="0"/>
    <s v="000000"/>
    <x v="0"/>
    <x v="1"/>
    <x v="0"/>
    <x v="0"/>
    <s v="RETENCAO OT"/>
  </r>
  <r>
    <x v="2"/>
    <n v="0"/>
    <n v="0"/>
    <n v="0"/>
    <n v="58016"/>
    <x v="5445"/>
    <x v="0"/>
    <x v="0"/>
    <x v="0"/>
    <s v="01.27.06.80"/>
    <x v="15"/>
    <x v="4"/>
    <x v="5"/>
    <s v="Requalificação Urbana e habitação"/>
    <s v="01.27.06"/>
    <s v="Requalificação Urbana e habitação"/>
    <s v="01.27.06"/>
    <x v="18"/>
    <x v="0"/>
    <x v="0"/>
    <x v="0"/>
    <x v="0"/>
    <x v="1"/>
    <x v="2"/>
    <x v="0"/>
    <x v="10"/>
    <s v="2023-12-15"/>
    <x v="3"/>
    <n v="58016"/>
    <x v="0"/>
    <m/>
    <x v="0"/>
    <m/>
    <x v="0"/>
    <n v="100476920"/>
    <x v="0"/>
    <x v="0"/>
    <s v="Requalificação Urbana de Veneza"/>
    <s v="ORI"/>
    <x v="0"/>
    <m/>
    <x v="0"/>
    <x v="0"/>
    <x v="0"/>
    <x v="0"/>
    <x v="0"/>
    <x v="0"/>
    <x v="0"/>
    <x v="0"/>
    <x v="0"/>
    <x v="0"/>
    <x v="0"/>
    <s v="Requalificação Urbana de Veneza"/>
    <x v="0"/>
    <x v="0"/>
    <x v="0"/>
    <x v="0"/>
    <x v="1"/>
    <x v="0"/>
    <x v="0"/>
    <s v="099999"/>
    <x v="0"/>
    <x v="0"/>
    <x v="0"/>
    <x v="0"/>
    <s v="Pagamento a favor de Felisberto Carvalho Auto, referente a aquisição de combustível, destinados as viaturas afetos as obras de requalificação urbana e ambiental de Achada do Monte, conforme anexo."/>
  </r>
  <r>
    <x v="2"/>
    <n v="0"/>
    <n v="0"/>
    <n v="0"/>
    <n v="2000"/>
    <x v="5446"/>
    <x v="0"/>
    <x v="0"/>
    <x v="0"/>
    <s v="01.27.07.04"/>
    <x v="32"/>
    <x v="4"/>
    <x v="5"/>
    <s v="Requalificação Urbana e Habitação 2"/>
    <s v="01.27.07"/>
    <s v="Requalificação Urbana e Habitação 2"/>
    <s v="01.27.07"/>
    <x v="18"/>
    <x v="0"/>
    <x v="0"/>
    <x v="0"/>
    <x v="0"/>
    <x v="1"/>
    <x v="2"/>
    <x v="0"/>
    <x v="0"/>
    <s v="2023-01-25"/>
    <x v="0"/>
    <n v="2000"/>
    <x v="0"/>
    <m/>
    <x v="0"/>
    <m/>
    <x v="538"/>
    <n v="100477719"/>
    <x v="0"/>
    <x v="0"/>
    <s v="Reabilitações de Estradas Rurais"/>
    <s v="ORI"/>
    <x v="0"/>
    <m/>
    <x v="0"/>
    <x v="0"/>
    <x v="0"/>
    <x v="0"/>
    <x v="0"/>
    <x v="0"/>
    <x v="0"/>
    <x v="0"/>
    <x v="0"/>
    <x v="0"/>
    <x v="0"/>
    <s v="Reabilitações de Estradas Rurais"/>
    <x v="0"/>
    <x v="0"/>
    <x v="0"/>
    <x v="0"/>
    <x v="1"/>
    <x v="0"/>
    <x v="0"/>
    <s v="000000"/>
    <x v="0"/>
    <x v="0"/>
    <x v="0"/>
    <x v="0"/>
    <s v="pagamento a favor do Sr. Hélder Andrade, referente a venda de 500ml de feras, para trabalhos da construção de muros de suporte, conforme anexo."/>
  </r>
  <r>
    <x v="0"/>
    <n v="0"/>
    <n v="0"/>
    <n v="0"/>
    <n v="4995"/>
    <x v="5447"/>
    <x v="0"/>
    <x v="1"/>
    <x v="0"/>
    <s v="80.02.01"/>
    <x v="2"/>
    <x v="2"/>
    <x v="2"/>
    <s v="Retenções Iur"/>
    <s v="80.02.01"/>
    <s v="Retenções Iur"/>
    <s v="80.02.01"/>
    <x v="2"/>
    <x v="0"/>
    <x v="2"/>
    <x v="0"/>
    <x v="1"/>
    <x v="2"/>
    <x v="1"/>
    <x v="0"/>
    <x v="0"/>
    <s v="2023-01-24"/>
    <x v="0"/>
    <n v="4995"/>
    <x v="0"/>
    <m/>
    <x v="0"/>
    <m/>
    <x v="2"/>
    <n v="100474696"/>
    <x v="0"/>
    <x v="0"/>
    <s v="Retenções Iur"/>
    <s v="ORI"/>
    <x v="0"/>
    <s v="RIUR"/>
    <x v="0"/>
    <x v="0"/>
    <x v="0"/>
    <x v="0"/>
    <x v="0"/>
    <x v="0"/>
    <x v="0"/>
    <x v="0"/>
    <x v="0"/>
    <x v="0"/>
    <x v="0"/>
    <s v="Retenções Iur"/>
    <x v="0"/>
    <x v="0"/>
    <x v="0"/>
    <x v="0"/>
    <x v="2"/>
    <x v="0"/>
    <x v="0"/>
    <s v="000000"/>
    <x v="0"/>
    <x v="1"/>
    <x v="0"/>
    <x v="0"/>
    <s v="RETENCAO OT"/>
  </r>
  <r>
    <x v="0"/>
    <n v="0"/>
    <n v="0"/>
    <n v="0"/>
    <n v="3000"/>
    <x v="5448"/>
    <x v="0"/>
    <x v="1"/>
    <x v="0"/>
    <s v="80.02.01"/>
    <x v="2"/>
    <x v="2"/>
    <x v="2"/>
    <s v="Retenções Iur"/>
    <s v="80.02.01"/>
    <s v="Retenções Iur"/>
    <s v="80.02.01"/>
    <x v="2"/>
    <x v="0"/>
    <x v="2"/>
    <x v="0"/>
    <x v="1"/>
    <x v="2"/>
    <x v="1"/>
    <x v="0"/>
    <x v="0"/>
    <s v="2023-01-24"/>
    <x v="0"/>
    <n v="3000"/>
    <x v="0"/>
    <m/>
    <x v="0"/>
    <m/>
    <x v="2"/>
    <n v="100474696"/>
    <x v="0"/>
    <x v="0"/>
    <s v="Retenções Iur"/>
    <s v="ORI"/>
    <x v="0"/>
    <s v="RIUR"/>
    <x v="0"/>
    <x v="0"/>
    <x v="0"/>
    <x v="0"/>
    <x v="0"/>
    <x v="0"/>
    <x v="0"/>
    <x v="0"/>
    <x v="0"/>
    <x v="0"/>
    <x v="0"/>
    <s v="Retenções Iur"/>
    <x v="0"/>
    <x v="0"/>
    <x v="0"/>
    <x v="0"/>
    <x v="2"/>
    <x v="0"/>
    <x v="0"/>
    <s v="000000"/>
    <x v="0"/>
    <x v="1"/>
    <x v="0"/>
    <x v="0"/>
    <s v="RETENCAO OT"/>
  </r>
  <r>
    <x v="0"/>
    <n v="0"/>
    <n v="0"/>
    <n v="0"/>
    <n v="4700"/>
    <x v="5449"/>
    <x v="0"/>
    <x v="0"/>
    <x v="0"/>
    <s v="03.16.15"/>
    <x v="0"/>
    <x v="0"/>
    <x v="0"/>
    <s v="Direção Financeira"/>
    <s v="03.16.15"/>
    <s v="Direção Financeira"/>
    <s v="03.16.15"/>
    <x v="15"/>
    <x v="0"/>
    <x v="0"/>
    <x v="0"/>
    <x v="0"/>
    <x v="0"/>
    <x v="0"/>
    <x v="0"/>
    <x v="1"/>
    <s v="2023-02-23"/>
    <x v="0"/>
    <n v="4700"/>
    <x v="0"/>
    <m/>
    <x v="0"/>
    <m/>
    <x v="45"/>
    <n v="100479348"/>
    <x v="0"/>
    <x v="0"/>
    <s v="Direção Financeira"/>
    <s v="ORI"/>
    <x v="0"/>
    <m/>
    <x v="0"/>
    <x v="0"/>
    <x v="0"/>
    <x v="0"/>
    <x v="0"/>
    <x v="0"/>
    <x v="0"/>
    <x v="0"/>
    <x v="0"/>
    <x v="0"/>
    <x v="0"/>
    <s v="Direção Financeira"/>
    <x v="0"/>
    <x v="0"/>
    <x v="0"/>
    <x v="0"/>
    <x v="0"/>
    <x v="0"/>
    <x v="0"/>
    <s v="000000"/>
    <x v="0"/>
    <x v="0"/>
    <x v="0"/>
    <x v="0"/>
    <s v="Pagamento a favor de loja Nuno, pela a aquisição de matérias para o concerto e reparação do portão do  jardim de varanda em Ribeira de São Miguel, conforme anexo."/>
  </r>
  <r>
    <x v="0"/>
    <n v="0"/>
    <n v="0"/>
    <n v="0"/>
    <n v="2300"/>
    <x v="5450"/>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Etelvina Landim Furtado, pela prestação de serviço de limpeza urbana, referente ao mês de fevereiro 2023, conforme contrato em anexo."/>
  </r>
  <r>
    <x v="0"/>
    <n v="0"/>
    <n v="0"/>
    <n v="0"/>
    <n v="13030"/>
    <x v="5450"/>
    <x v="0"/>
    <x v="0"/>
    <x v="0"/>
    <s v="01.27.02.11"/>
    <x v="21"/>
    <x v="4"/>
    <x v="5"/>
    <s v="Saneamento básico"/>
    <s v="01.27.02"/>
    <s v="Saneamento básico"/>
    <s v="01.27.02"/>
    <x v="21"/>
    <x v="0"/>
    <x v="5"/>
    <x v="8"/>
    <x v="0"/>
    <x v="1"/>
    <x v="0"/>
    <x v="0"/>
    <x v="1"/>
    <s v="2023-02-23"/>
    <x v="0"/>
    <n v="13030"/>
    <x v="0"/>
    <m/>
    <x v="0"/>
    <m/>
    <x v="238"/>
    <n v="100478911"/>
    <x v="0"/>
    <x v="0"/>
    <s v="Reforço do saneamento básico"/>
    <s v="ORI"/>
    <x v="0"/>
    <m/>
    <x v="0"/>
    <x v="0"/>
    <x v="0"/>
    <x v="0"/>
    <x v="0"/>
    <x v="0"/>
    <x v="0"/>
    <x v="0"/>
    <x v="0"/>
    <x v="0"/>
    <x v="0"/>
    <s v="Reforço do saneamento básico"/>
    <x v="0"/>
    <x v="0"/>
    <x v="0"/>
    <x v="0"/>
    <x v="1"/>
    <x v="0"/>
    <x v="0"/>
    <s v="000000"/>
    <x v="0"/>
    <x v="0"/>
    <x v="0"/>
    <x v="0"/>
    <s v="Pagamento a favor da Srª. Etelvina Landim Furtado, pela prestação de serviço de limpeza urbana, referente ao mês de fevereiro 2023, conforme contrato em anexo."/>
  </r>
  <r>
    <x v="0"/>
    <n v="0"/>
    <n v="0"/>
    <n v="0"/>
    <n v="4995"/>
    <x v="5451"/>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 favor da Srª. Edvânia Landim Vaz, pela prestação de serviço de apoio técnico na Direção Financeira da Câmara Municipal, referente ao mês de fevereiro 2023, conforme contrato em anexo."/>
  </r>
  <r>
    <x v="0"/>
    <n v="0"/>
    <n v="0"/>
    <n v="0"/>
    <n v="28308"/>
    <x v="5451"/>
    <x v="0"/>
    <x v="0"/>
    <x v="0"/>
    <s v="03.16.15"/>
    <x v="0"/>
    <x v="0"/>
    <x v="0"/>
    <s v="Direção Financeira"/>
    <s v="03.16.15"/>
    <s v="Direção Financeira"/>
    <s v="03.16.15"/>
    <x v="39"/>
    <x v="0"/>
    <x v="0"/>
    <x v="7"/>
    <x v="0"/>
    <x v="0"/>
    <x v="0"/>
    <x v="0"/>
    <x v="1"/>
    <s v="2023-02-23"/>
    <x v="0"/>
    <n v="28308"/>
    <x v="0"/>
    <m/>
    <x v="0"/>
    <m/>
    <x v="240"/>
    <n v="100479227"/>
    <x v="0"/>
    <x v="0"/>
    <s v="Direção Financeira"/>
    <s v="ORI"/>
    <x v="0"/>
    <m/>
    <x v="0"/>
    <x v="0"/>
    <x v="0"/>
    <x v="0"/>
    <x v="0"/>
    <x v="0"/>
    <x v="0"/>
    <x v="0"/>
    <x v="0"/>
    <x v="0"/>
    <x v="0"/>
    <s v="Direção Financeira"/>
    <x v="0"/>
    <x v="0"/>
    <x v="0"/>
    <x v="0"/>
    <x v="0"/>
    <x v="0"/>
    <x v="0"/>
    <s v="000000"/>
    <x v="0"/>
    <x v="0"/>
    <x v="0"/>
    <x v="0"/>
    <s v="Pagamento a favor da Srª. Edvânia Landim Vaz, pela prestação de serviço de apoio técnico na Direção Financeira da Câmara Municipal, referente ao mês de fevereiro 2023, conforme contrato em anexo."/>
  </r>
  <r>
    <x v="2"/>
    <n v="0"/>
    <n v="0"/>
    <n v="0"/>
    <n v="2300"/>
    <x v="5452"/>
    <x v="0"/>
    <x v="0"/>
    <x v="0"/>
    <s v="01.23.04.14"/>
    <x v="8"/>
    <x v="3"/>
    <x v="4"/>
    <s v="Ambiente"/>
    <s v="01.23.04"/>
    <s v="Ambiente"/>
    <s v="01.23.04"/>
    <x v="18"/>
    <x v="0"/>
    <x v="0"/>
    <x v="0"/>
    <x v="0"/>
    <x v="1"/>
    <x v="2"/>
    <x v="0"/>
    <x v="1"/>
    <s v="2023-02-23"/>
    <x v="0"/>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 favor do Sr. Marcos António Garcia, pelo serviço de saneamento Espaço verde, Limpeza Urbano referente ao mês de fevereiro 2023, conforme contrato em anexo.  "/>
  </r>
  <r>
    <x v="2"/>
    <n v="0"/>
    <n v="0"/>
    <n v="0"/>
    <n v="13030"/>
    <x v="5452"/>
    <x v="0"/>
    <x v="0"/>
    <x v="0"/>
    <s v="01.23.04.14"/>
    <x v="8"/>
    <x v="3"/>
    <x v="4"/>
    <s v="Ambiente"/>
    <s v="01.23.04"/>
    <s v="Ambiente"/>
    <s v="01.23.04"/>
    <x v="18"/>
    <x v="0"/>
    <x v="0"/>
    <x v="0"/>
    <x v="0"/>
    <x v="1"/>
    <x v="2"/>
    <x v="0"/>
    <x v="1"/>
    <s v="2023-02-23"/>
    <x v="0"/>
    <n v="13030"/>
    <x v="0"/>
    <m/>
    <x v="0"/>
    <m/>
    <x v="99"/>
    <n v="100478102"/>
    <x v="0"/>
    <x v="0"/>
    <s v="Criação e Manutenção de Espaços Verdes"/>
    <s v="ORI"/>
    <x v="0"/>
    <s v="CMEV"/>
    <x v="0"/>
    <x v="0"/>
    <x v="0"/>
    <x v="0"/>
    <x v="0"/>
    <x v="0"/>
    <x v="0"/>
    <x v="0"/>
    <x v="0"/>
    <x v="0"/>
    <x v="0"/>
    <s v="Criação e Manutenção de Espaços Verdes"/>
    <x v="0"/>
    <x v="0"/>
    <x v="0"/>
    <x v="0"/>
    <x v="1"/>
    <x v="0"/>
    <x v="0"/>
    <s v="000000"/>
    <x v="0"/>
    <x v="0"/>
    <x v="0"/>
    <x v="0"/>
    <s v="Pagamento a favor do Sr. Marcos António Garcia, pelo serviço de saneamento Espaço verde, Limpeza Urbano referente ao mês de fevereiro 2023, conforme contrato em anexo.  "/>
  </r>
  <r>
    <x v="0"/>
    <n v="0"/>
    <n v="0"/>
    <n v="0"/>
    <n v="6634"/>
    <x v="5453"/>
    <x v="0"/>
    <x v="0"/>
    <x v="0"/>
    <s v="03.16.16"/>
    <x v="22"/>
    <x v="0"/>
    <x v="0"/>
    <s v="Direção Ambiente e Saneamento "/>
    <s v="03.16.16"/>
    <s v="Direção Ambiente e Saneamento "/>
    <s v="03.16.16"/>
    <x v="54"/>
    <x v="0"/>
    <x v="0"/>
    <x v="0"/>
    <x v="0"/>
    <x v="0"/>
    <x v="0"/>
    <x v="0"/>
    <x v="2"/>
    <s v="2023-03-17"/>
    <x v="0"/>
    <n v="6634"/>
    <x v="0"/>
    <m/>
    <x v="0"/>
    <m/>
    <x v="539"/>
    <n v="100478270"/>
    <x v="0"/>
    <x v="0"/>
    <s v="Direção Ambiente e Saneamento "/>
    <s v="ORI"/>
    <x v="0"/>
    <m/>
    <x v="0"/>
    <x v="0"/>
    <x v="0"/>
    <x v="0"/>
    <x v="0"/>
    <x v="0"/>
    <x v="0"/>
    <x v="0"/>
    <x v="0"/>
    <x v="0"/>
    <x v="0"/>
    <s v="Direção Ambiente e Saneamento "/>
    <x v="0"/>
    <x v="0"/>
    <x v="0"/>
    <x v="0"/>
    <x v="0"/>
    <x v="0"/>
    <x v="0"/>
    <s v="000000"/>
    <x v="0"/>
    <x v="0"/>
    <x v="0"/>
    <x v="0"/>
    <s v="Pagamento a favor do Sr. David César Fernandes, proveniente de horas extraordinárias efetuadas durante o mês de janeiro 2023, conforme anexo."/>
  </r>
  <r>
    <x v="2"/>
    <n v="0"/>
    <n v="0"/>
    <n v="0"/>
    <n v="262719"/>
    <x v="5454"/>
    <x v="0"/>
    <x v="0"/>
    <x v="0"/>
    <s v="03.16.15"/>
    <x v="0"/>
    <x v="0"/>
    <x v="0"/>
    <s v="Direção Financeira"/>
    <s v="03.16.15"/>
    <s v="Direção Financeira"/>
    <s v="03.16.15"/>
    <x v="47"/>
    <x v="0"/>
    <x v="0"/>
    <x v="0"/>
    <x v="0"/>
    <x v="0"/>
    <x v="2"/>
    <x v="0"/>
    <x v="3"/>
    <s v="2023-04-13"/>
    <x v="1"/>
    <n v="262719"/>
    <x v="0"/>
    <m/>
    <x v="0"/>
    <m/>
    <x v="118"/>
    <n v="100478706"/>
    <x v="0"/>
    <x v="0"/>
    <s v="Direção Financeira"/>
    <s v="ORI"/>
    <x v="0"/>
    <m/>
    <x v="0"/>
    <x v="0"/>
    <x v="0"/>
    <x v="0"/>
    <x v="0"/>
    <x v="0"/>
    <x v="0"/>
    <x v="0"/>
    <x v="0"/>
    <x v="0"/>
    <x v="0"/>
    <s v="Direção Financeira"/>
    <x v="0"/>
    <x v="0"/>
    <x v="0"/>
    <x v="0"/>
    <x v="0"/>
    <x v="0"/>
    <x v="0"/>
    <s v="000000"/>
    <x v="0"/>
    <x v="0"/>
    <x v="0"/>
    <x v="0"/>
    <s v="Pagamento a favor da Empresa Construções Furtado Fernandes, referente aos trabalhos da reabilitação do jardim de varanda, na localidade de São Miguel, conforme contrato em anexo. "/>
  </r>
  <r>
    <x v="0"/>
    <n v="0"/>
    <n v="0"/>
    <n v="0"/>
    <n v="137014"/>
    <x v="5455"/>
    <x v="0"/>
    <x v="0"/>
    <x v="0"/>
    <s v="01.25.03.12"/>
    <x v="16"/>
    <x v="1"/>
    <x v="1"/>
    <s v="Emprego e Formação profissional"/>
    <s v="01.25.03"/>
    <s v="Emprego e Formação profissional"/>
    <s v="01.25.03"/>
    <x v="21"/>
    <x v="0"/>
    <x v="5"/>
    <x v="8"/>
    <x v="0"/>
    <x v="1"/>
    <x v="0"/>
    <x v="0"/>
    <x v="3"/>
    <s v="2023-04-04"/>
    <x v="1"/>
    <n v="137014"/>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março 2023, conforme a folha indicada em anexo.  "/>
  </r>
  <r>
    <x v="0"/>
    <n v="0"/>
    <n v="0"/>
    <n v="0"/>
    <n v="1701625"/>
    <x v="5456"/>
    <x v="0"/>
    <x v="0"/>
    <x v="0"/>
    <s v="03.16.15"/>
    <x v="0"/>
    <x v="0"/>
    <x v="0"/>
    <s v="Direção Financeira"/>
    <s v="03.16.15"/>
    <s v="Direção Financeira"/>
    <s v="03.16.15"/>
    <x v="79"/>
    <x v="0"/>
    <x v="0"/>
    <x v="0"/>
    <x v="0"/>
    <x v="0"/>
    <x v="0"/>
    <x v="0"/>
    <x v="2"/>
    <s v="2023-03-31"/>
    <x v="0"/>
    <n v="1701625"/>
    <x v="0"/>
    <m/>
    <x v="0"/>
    <m/>
    <x v="8"/>
    <n v="100474914"/>
    <x v="0"/>
    <x v="0"/>
    <s v="Direção Financeira"/>
    <s v="ORI"/>
    <x v="0"/>
    <m/>
    <x v="0"/>
    <x v="0"/>
    <x v="0"/>
    <x v="0"/>
    <x v="0"/>
    <x v="0"/>
    <x v="0"/>
    <x v="0"/>
    <x v="0"/>
    <x v="0"/>
    <x v="0"/>
    <s v="Direção Financeira"/>
    <x v="0"/>
    <x v="0"/>
    <x v="0"/>
    <x v="0"/>
    <x v="0"/>
    <x v="0"/>
    <x v="0"/>
    <s v="099999"/>
    <x v="0"/>
    <x v="0"/>
    <x v="0"/>
    <x v="0"/>
    <s v="Pagamento juros de empréstimos bancários, março 2023."/>
  </r>
  <r>
    <x v="0"/>
    <n v="0"/>
    <n v="0"/>
    <n v="0"/>
    <n v="50197"/>
    <x v="5457"/>
    <x v="0"/>
    <x v="0"/>
    <x v="0"/>
    <s v="03.16.15"/>
    <x v="0"/>
    <x v="0"/>
    <x v="0"/>
    <s v="Direção Financeira"/>
    <s v="03.16.15"/>
    <s v="Direção Financeira"/>
    <s v="03.16.15"/>
    <x v="0"/>
    <x v="0"/>
    <x v="0"/>
    <x v="0"/>
    <x v="0"/>
    <x v="0"/>
    <x v="0"/>
    <x v="0"/>
    <x v="7"/>
    <s v="2023-08-01"/>
    <x v="2"/>
    <n v="50197"/>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íveis, destinados as viaturas afeto aos serviços da CMSM e construção de estaleiro naval de Veneza, conforme anexo."/>
  </r>
  <r>
    <x v="2"/>
    <n v="0"/>
    <n v="0"/>
    <n v="0"/>
    <n v="19880"/>
    <x v="5458"/>
    <x v="0"/>
    <x v="0"/>
    <x v="0"/>
    <s v="01.23.04.14"/>
    <x v="8"/>
    <x v="3"/>
    <x v="4"/>
    <s v="Ambiente"/>
    <s v="01.23.04"/>
    <s v="Ambiente"/>
    <s v="01.23.04"/>
    <x v="18"/>
    <x v="0"/>
    <x v="0"/>
    <x v="0"/>
    <x v="0"/>
    <x v="1"/>
    <x v="2"/>
    <x v="0"/>
    <x v="7"/>
    <s v="2023-08-01"/>
    <x v="2"/>
    <n v="19880"/>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a Felisberto Carvalho, pela aquisição de combustíveis, destinados as viaturas afeto a criação e manutenção de espaços verde da CMSM, conforme anexo.   "/>
  </r>
  <r>
    <x v="2"/>
    <n v="0"/>
    <n v="0"/>
    <n v="0"/>
    <n v="227000"/>
    <x v="5459"/>
    <x v="0"/>
    <x v="0"/>
    <x v="0"/>
    <s v="01.27.06.41"/>
    <x v="24"/>
    <x v="4"/>
    <x v="5"/>
    <s v="Requalificação Urbana e habitação"/>
    <s v="01.27.06"/>
    <s v="Requalificação Urbana e habitação"/>
    <s v="01.27.06"/>
    <x v="46"/>
    <x v="0"/>
    <x v="0"/>
    <x v="0"/>
    <x v="0"/>
    <x v="1"/>
    <x v="2"/>
    <x v="0"/>
    <x v="9"/>
    <s v="2023-11-07"/>
    <x v="3"/>
    <n v="227000"/>
    <x v="0"/>
    <m/>
    <x v="0"/>
    <m/>
    <x v="540"/>
    <n v="100477455"/>
    <x v="0"/>
    <x v="0"/>
    <s v="Reabilitação de Jardins Infantis e Escolas do EBI"/>
    <s v="ORI"/>
    <x v="0"/>
    <s v="RJEBI"/>
    <x v="0"/>
    <x v="0"/>
    <x v="0"/>
    <x v="0"/>
    <x v="0"/>
    <x v="0"/>
    <x v="0"/>
    <x v="0"/>
    <x v="0"/>
    <x v="0"/>
    <x v="0"/>
    <s v="Reabilitação de Jardins Infantis e Escolas do EBI"/>
    <x v="0"/>
    <x v="0"/>
    <x v="0"/>
    <x v="0"/>
    <x v="1"/>
    <x v="0"/>
    <x v="0"/>
    <s v="000000"/>
    <x v="0"/>
    <x v="0"/>
    <x v="0"/>
    <x v="0"/>
    <s v="Pagamento referente a fornecimento de portas e janelas, para a reabilitação do jardim infantil de Pilão Cão, conforme proposta em anexo."/>
  </r>
  <r>
    <x v="0"/>
    <n v="0"/>
    <n v="0"/>
    <n v="0"/>
    <n v="1400"/>
    <x v="5460"/>
    <x v="0"/>
    <x v="0"/>
    <x v="0"/>
    <s v="03.16.15"/>
    <x v="0"/>
    <x v="0"/>
    <x v="0"/>
    <s v="Direção Financeira"/>
    <s v="03.16.15"/>
    <s v="Direção Financeira"/>
    <s v="03.16.15"/>
    <x v="19"/>
    <x v="0"/>
    <x v="0"/>
    <x v="7"/>
    <x v="0"/>
    <x v="0"/>
    <x v="0"/>
    <x v="0"/>
    <x v="0"/>
    <s v="2023-01-03"/>
    <x v="0"/>
    <n v="14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á cidade da Praia em missão do serviço no dia 19 de dezembro 2022, conforme anexo."/>
  </r>
  <r>
    <x v="0"/>
    <n v="0"/>
    <n v="0"/>
    <n v="0"/>
    <n v="2300"/>
    <x v="5461"/>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ª. Cesaltina Tavares da Veiga, pela prestação de serviço como monitora de infância, referente ao mês de janeiro 2023, conforme contrato em anexo. "/>
  </r>
  <r>
    <x v="0"/>
    <n v="0"/>
    <n v="0"/>
    <n v="0"/>
    <n v="13030"/>
    <x v="5461"/>
    <x v="0"/>
    <x v="0"/>
    <x v="0"/>
    <s v="03.16.15"/>
    <x v="0"/>
    <x v="0"/>
    <x v="0"/>
    <s v="Direção Financeira"/>
    <s v="03.16.15"/>
    <s v="Direção Financeira"/>
    <s v="03.16.15"/>
    <x v="39"/>
    <x v="0"/>
    <x v="0"/>
    <x v="7"/>
    <x v="0"/>
    <x v="0"/>
    <x v="0"/>
    <x v="0"/>
    <x v="0"/>
    <s v="2023-01-23"/>
    <x v="0"/>
    <n v="13030"/>
    <x v="0"/>
    <m/>
    <x v="0"/>
    <m/>
    <x v="541"/>
    <n v="100479422"/>
    <x v="0"/>
    <x v="0"/>
    <s v="Direção Financeira"/>
    <s v="ORI"/>
    <x v="0"/>
    <m/>
    <x v="0"/>
    <x v="0"/>
    <x v="0"/>
    <x v="0"/>
    <x v="0"/>
    <x v="0"/>
    <x v="0"/>
    <x v="0"/>
    <x v="0"/>
    <x v="0"/>
    <x v="0"/>
    <s v="Direção Financeira"/>
    <x v="0"/>
    <x v="0"/>
    <x v="0"/>
    <x v="0"/>
    <x v="0"/>
    <x v="0"/>
    <x v="0"/>
    <s v="000000"/>
    <x v="0"/>
    <x v="0"/>
    <x v="0"/>
    <x v="0"/>
    <s v="Pagamento a favor da Srª. Cesaltina Tavares da Veiga, pela prestação de serviço como monitora de infância, referente ao mês de janeiro 2023, conforme contrato em anexo. "/>
  </r>
  <r>
    <x v="0"/>
    <n v="0"/>
    <n v="0"/>
    <n v="0"/>
    <n v="2300"/>
    <x v="5462"/>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Elson Patrick da Silva, pelo serviços, de fiscalização do parque de estacionamento de transporte público e passageiros, referente ao mês de janeiro de 2023, conforme contrato em anexo.  "/>
  </r>
  <r>
    <x v="0"/>
    <n v="0"/>
    <n v="0"/>
    <n v="0"/>
    <n v="13030"/>
    <x v="5462"/>
    <x v="0"/>
    <x v="0"/>
    <x v="0"/>
    <s v="03.16.15"/>
    <x v="0"/>
    <x v="0"/>
    <x v="0"/>
    <s v="Direção Financeira"/>
    <s v="03.16.15"/>
    <s v="Direção Financeira"/>
    <s v="03.16.15"/>
    <x v="39"/>
    <x v="0"/>
    <x v="0"/>
    <x v="7"/>
    <x v="0"/>
    <x v="0"/>
    <x v="0"/>
    <x v="0"/>
    <x v="0"/>
    <s v="2023-01-23"/>
    <x v="0"/>
    <n v="13030"/>
    <x v="0"/>
    <m/>
    <x v="0"/>
    <m/>
    <x v="54"/>
    <n v="100478644"/>
    <x v="0"/>
    <x v="0"/>
    <s v="Direção Financeira"/>
    <s v="ORI"/>
    <x v="0"/>
    <m/>
    <x v="0"/>
    <x v="0"/>
    <x v="0"/>
    <x v="0"/>
    <x v="0"/>
    <x v="0"/>
    <x v="0"/>
    <x v="0"/>
    <x v="0"/>
    <x v="0"/>
    <x v="0"/>
    <s v="Direção Financeira"/>
    <x v="0"/>
    <x v="0"/>
    <x v="0"/>
    <x v="0"/>
    <x v="0"/>
    <x v="0"/>
    <x v="0"/>
    <s v="000000"/>
    <x v="0"/>
    <x v="0"/>
    <x v="0"/>
    <x v="0"/>
    <s v="Pagamento a favor do Sr. Elson Patrick da Silva, pelo serviços, de fiscalização do parque de estacionamento de transporte público e passageiros, referente ao mês de janeiro de 2023, conforme contrato em anexo.  "/>
  </r>
  <r>
    <x v="0"/>
    <n v="0"/>
    <n v="0"/>
    <n v="0"/>
    <n v="161000"/>
    <x v="5463"/>
    <x v="0"/>
    <x v="0"/>
    <x v="0"/>
    <s v="03.16.15"/>
    <x v="0"/>
    <x v="0"/>
    <x v="0"/>
    <s v="Direção Financeira"/>
    <s v="03.16.15"/>
    <s v="Direção Financeira"/>
    <s v="03.16.15"/>
    <x v="40"/>
    <x v="0"/>
    <x v="0"/>
    <x v="7"/>
    <x v="0"/>
    <x v="0"/>
    <x v="0"/>
    <x v="0"/>
    <x v="0"/>
    <s v="2023-01-31"/>
    <x v="0"/>
    <n v="161000"/>
    <x v="0"/>
    <m/>
    <x v="0"/>
    <m/>
    <x v="41"/>
    <n v="100434850"/>
    <x v="0"/>
    <x v="0"/>
    <s v="Direção Financeira"/>
    <s v="ORI"/>
    <x v="0"/>
    <m/>
    <x v="0"/>
    <x v="0"/>
    <x v="0"/>
    <x v="0"/>
    <x v="0"/>
    <x v="0"/>
    <x v="0"/>
    <x v="0"/>
    <x v="0"/>
    <x v="0"/>
    <x v="0"/>
    <s v="Direção Financeira"/>
    <x v="0"/>
    <x v="0"/>
    <x v="0"/>
    <x v="0"/>
    <x v="0"/>
    <x v="0"/>
    <x v="0"/>
    <s v="000000"/>
    <x v="0"/>
    <x v="0"/>
    <x v="0"/>
    <x v="0"/>
    <s v="Pagamento a favor do Sr. Luiz Alves, pelo consultoria Jurídica/Honorários da Ação ordinária nº33/20-21 e nº125/17-18, conforme anexo. "/>
  </r>
  <r>
    <x v="0"/>
    <n v="0"/>
    <n v="0"/>
    <n v="0"/>
    <n v="8000"/>
    <x v="5464"/>
    <x v="0"/>
    <x v="0"/>
    <x v="0"/>
    <s v="03.16.15"/>
    <x v="0"/>
    <x v="0"/>
    <x v="0"/>
    <s v="Direção Financeira"/>
    <s v="03.16.15"/>
    <s v="Direção Financeira"/>
    <s v="03.16.15"/>
    <x v="66"/>
    <x v="0"/>
    <x v="0"/>
    <x v="7"/>
    <x v="0"/>
    <x v="0"/>
    <x v="0"/>
    <x v="0"/>
    <x v="1"/>
    <s v="2023-02-13"/>
    <x v="0"/>
    <n v="8000"/>
    <x v="0"/>
    <m/>
    <x v="0"/>
    <m/>
    <x v="52"/>
    <n v="100479452"/>
    <x v="0"/>
    <x v="0"/>
    <s v="Direção Financeira"/>
    <s v="ORI"/>
    <x v="0"/>
    <m/>
    <x v="0"/>
    <x v="0"/>
    <x v="0"/>
    <x v="0"/>
    <x v="0"/>
    <x v="0"/>
    <x v="0"/>
    <x v="0"/>
    <x v="0"/>
    <x v="0"/>
    <x v="0"/>
    <s v="Direção Financeira"/>
    <x v="0"/>
    <x v="0"/>
    <x v="0"/>
    <x v="0"/>
    <x v="0"/>
    <x v="0"/>
    <x v="0"/>
    <s v="000000"/>
    <x v="0"/>
    <x v="0"/>
    <x v="0"/>
    <x v="0"/>
    <s v="Pagamento de serviços de reparação de viaturas de serviços, conforme proposta em anexo."/>
  </r>
  <r>
    <x v="0"/>
    <n v="0"/>
    <n v="0"/>
    <n v="0"/>
    <n v="5600"/>
    <x v="5465"/>
    <x v="0"/>
    <x v="0"/>
    <x v="0"/>
    <s v="03.16.15"/>
    <x v="0"/>
    <x v="0"/>
    <x v="0"/>
    <s v="Direção Financeira"/>
    <s v="03.16.15"/>
    <s v="Direção Financeira"/>
    <s v="03.16.15"/>
    <x v="19"/>
    <x v="0"/>
    <x v="0"/>
    <x v="7"/>
    <x v="0"/>
    <x v="0"/>
    <x v="0"/>
    <x v="0"/>
    <x v="2"/>
    <s v="2023-03-02"/>
    <x v="0"/>
    <n v="5600"/>
    <x v="0"/>
    <m/>
    <x v="0"/>
    <m/>
    <x v="156"/>
    <n v="100477731"/>
    <x v="0"/>
    <x v="0"/>
    <s v="Direção Financeira"/>
    <s v="ORI"/>
    <x v="0"/>
    <m/>
    <x v="0"/>
    <x v="0"/>
    <x v="0"/>
    <x v="0"/>
    <x v="0"/>
    <x v="0"/>
    <x v="0"/>
    <x v="0"/>
    <x v="0"/>
    <x v="0"/>
    <x v="0"/>
    <s v="Direção Financeira"/>
    <x v="0"/>
    <x v="0"/>
    <x v="0"/>
    <x v="0"/>
    <x v="0"/>
    <x v="0"/>
    <x v="0"/>
    <s v="000000"/>
    <x v="0"/>
    <x v="0"/>
    <x v="0"/>
    <x v="0"/>
    <s v="Ajuda de custo a favor do Sr. Gerson Arnaldo, pela sua deslocação pela cidade da Praia em missão d serviço nos dias 1, 5, 13 e 20 de fevereiro, conforme anexo."/>
  </r>
  <r>
    <x v="0"/>
    <n v="0"/>
    <n v="0"/>
    <n v="0"/>
    <n v="1000"/>
    <x v="5466"/>
    <x v="0"/>
    <x v="0"/>
    <x v="0"/>
    <s v="03.16.15"/>
    <x v="0"/>
    <x v="0"/>
    <x v="0"/>
    <s v="Direção Financeira"/>
    <s v="03.16.15"/>
    <s v="Direção Financeira"/>
    <s v="03.16.15"/>
    <x v="42"/>
    <x v="0"/>
    <x v="0"/>
    <x v="7"/>
    <x v="0"/>
    <x v="0"/>
    <x v="0"/>
    <x v="0"/>
    <x v="3"/>
    <s v="2023-04-17"/>
    <x v="1"/>
    <n v="1000"/>
    <x v="0"/>
    <m/>
    <x v="0"/>
    <m/>
    <x v="47"/>
    <n v="100391960"/>
    <x v="0"/>
    <x v="0"/>
    <s v="Direção Financeira"/>
    <s v="ORI"/>
    <x v="0"/>
    <m/>
    <x v="0"/>
    <x v="0"/>
    <x v="0"/>
    <x v="0"/>
    <x v="0"/>
    <x v="0"/>
    <x v="0"/>
    <x v="0"/>
    <x v="0"/>
    <x v="0"/>
    <x v="0"/>
    <s v="Direção Financeira"/>
    <x v="0"/>
    <x v="0"/>
    <x v="0"/>
    <x v="0"/>
    <x v="0"/>
    <x v="0"/>
    <x v="0"/>
    <s v="000000"/>
    <x v="0"/>
    <x v="0"/>
    <x v="0"/>
    <x v="0"/>
    <s v="Pagamento a favor da Cv Telecom, destinado a recarga de dados de internet nos tablet dos técnicos do programa, conforme anexo."/>
  </r>
  <r>
    <x v="0"/>
    <n v="0"/>
    <n v="0"/>
    <n v="0"/>
    <n v="3000"/>
    <x v="5467"/>
    <x v="0"/>
    <x v="0"/>
    <x v="0"/>
    <s v="01.25.05.12"/>
    <x v="5"/>
    <x v="1"/>
    <x v="1"/>
    <s v="Saúde"/>
    <s v="01.25.05"/>
    <s v="Saúde"/>
    <s v="01.25.05"/>
    <x v="1"/>
    <x v="0"/>
    <x v="1"/>
    <x v="1"/>
    <x v="0"/>
    <x v="1"/>
    <x v="0"/>
    <x v="0"/>
    <x v="5"/>
    <s v="2023-05-30"/>
    <x v="1"/>
    <n v="3000"/>
    <x v="0"/>
    <m/>
    <x v="0"/>
    <m/>
    <x v="24"/>
    <n v="100476775"/>
    <x v="0"/>
    <x v="0"/>
    <s v="Promoção e Inclusão Social"/>
    <s v="ORI"/>
    <x v="0"/>
    <m/>
    <x v="0"/>
    <x v="0"/>
    <x v="0"/>
    <x v="0"/>
    <x v="0"/>
    <x v="0"/>
    <x v="0"/>
    <x v="0"/>
    <x v="0"/>
    <x v="0"/>
    <x v="0"/>
    <s v="Promoção e Inclusão Social"/>
    <x v="0"/>
    <x v="0"/>
    <x v="0"/>
    <x v="0"/>
    <x v="1"/>
    <x v="0"/>
    <x v="0"/>
    <s v="000000"/>
    <x v="0"/>
    <x v="0"/>
    <x v="0"/>
    <x v="0"/>
    <s v="Pagamento a favor da Eletra Sul, refertente a recarga de energia elétrica na casa da Sra. Antonio Mendes, confrome justificativo em anexo."/>
  </r>
  <r>
    <x v="2"/>
    <n v="0"/>
    <n v="0"/>
    <n v="0"/>
    <n v="49000"/>
    <x v="5468"/>
    <x v="0"/>
    <x v="0"/>
    <x v="0"/>
    <s v="01.25.02.23"/>
    <x v="12"/>
    <x v="1"/>
    <x v="1"/>
    <s v="desporto"/>
    <s v="01.25.02"/>
    <s v="desporto"/>
    <s v="01.25.02"/>
    <x v="18"/>
    <x v="0"/>
    <x v="0"/>
    <x v="0"/>
    <x v="0"/>
    <x v="1"/>
    <x v="2"/>
    <x v="0"/>
    <x v="4"/>
    <s v="2023-06-27"/>
    <x v="1"/>
    <n v="49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com prémios da corrida de Atletismo masculino e feminino, jogos de Carta e Oril no âmbito da comemoração da festa nhu são Pedro de 2023, conforme anexo."/>
  </r>
  <r>
    <x v="0"/>
    <n v="0"/>
    <n v="0"/>
    <n v="0"/>
    <n v="3800"/>
    <x v="5469"/>
    <x v="0"/>
    <x v="1"/>
    <x v="0"/>
    <s v="03.03.10"/>
    <x v="4"/>
    <x v="0"/>
    <x v="3"/>
    <s v="Receitas Da Câmara"/>
    <s v="03.03.10"/>
    <s v="Receitas Da Câmara"/>
    <s v="03.03.10"/>
    <x v="6"/>
    <x v="0"/>
    <x v="3"/>
    <x v="3"/>
    <x v="0"/>
    <x v="0"/>
    <x v="1"/>
    <x v="0"/>
    <x v="4"/>
    <s v="2023-06-27"/>
    <x v="1"/>
    <n v="3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40"/>
    <x v="5470"/>
    <x v="0"/>
    <x v="1"/>
    <x v="0"/>
    <s v="03.03.10"/>
    <x v="4"/>
    <x v="0"/>
    <x v="3"/>
    <s v="Receitas Da Câmara"/>
    <s v="03.03.10"/>
    <s v="Receitas Da Câmara"/>
    <s v="03.03.10"/>
    <x v="22"/>
    <x v="0"/>
    <x v="3"/>
    <x v="3"/>
    <x v="0"/>
    <x v="0"/>
    <x v="1"/>
    <x v="0"/>
    <x v="4"/>
    <s v="2023-06-27"/>
    <x v="1"/>
    <n v="53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7968"/>
    <x v="5471"/>
    <x v="0"/>
    <x v="1"/>
    <x v="0"/>
    <s v="03.03.10"/>
    <x v="4"/>
    <x v="0"/>
    <x v="3"/>
    <s v="Receitas Da Câmara"/>
    <s v="03.03.10"/>
    <s v="Receitas Da Câmara"/>
    <s v="03.03.10"/>
    <x v="33"/>
    <x v="0"/>
    <x v="0"/>
    <x v="0"/>
    <x v="0"/>
    <x v="0"/>
    <x v="1"/>
    <x v="0"/>
    <x v="4"/>
    <s v="2023-06-27"/>
    <x v="1"/>
    <n v="3796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809"/>
    <x v="5472"/>
    <x v="0"/>
    <x v="1"/>
    <x v="0"/>
    <s v="03.03.10"/>
    <x v="4"/>
    <x v="0"/>
    <x v="3"/>
    <s v="Receitas Da Câmara"/>
    <s v="03.03.10"/>
    <s v="Receitas Da Câmara"/>
    <s v="03.03.10"/>
    <x v="8"/>
    <x v="0"/>
    <x v="0"/>
    <x v="0"/>
    <x v="0"/>
    <x v="0"/>
    <x v="1"/>
    <x v="0"/>
    <x v="4"/>
    <s v="2023-06-27"/>
    <x v="1"/>
    <n v="8380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5473"/>
    <x v="0"/>
    <x v="1"/>
    <x v="0"/>
    <s v="03.03.10"/>
    <x v="4"/>
    <x v="0"/>
    <x v="3"/>
    <s v="Receitas Da Câmara"/>
    <s v="03.03.10"/>
    <s v="Receitas Da Câmara"/>
    <s v="03.03.10"/>
    <x v="27"/>
    <x v="0"/>
    <x v="3"/>
    <x v="3"/>
    <x v="0"/>
    <x v="0"/>
    <x v="1"/>
    <x v="0"/>
    <x v="4"/>
    <s v="2023-06-27"/>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5474"/>
    <x v="0"/>
    <x v="1"/>
    <x v="0"/>
    <s v="03.03.10"/>
    <x v="4"/>
    <x v="0"/>
    <x v="3"/>
    <s v="Receitas Da Câmara"/>
    <s v="03.03.10"/>
    <s v="Receitas Da Câmara"/>
    <s v="03.03.10"/>
    <x v="4"/>
    <x v="0"/>
    <x v="3"/>
    <x v="3"/>
    <x v="0"/>
    <x v="0"/>
    <x v="1"/>
    <x v="0"/>
    <x v="4"/>
    <s v="2023-06-27"/>
    <x v="1"/>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13"/>
    <x v="5475"/>
    <x v="0"/>
    <x v="1"/>
    <x v="0"/>
    <s v="03.03.10"/>
    <x v="4"/>
    <x v="0"/>
    <x v="3"/>
    <s v="Receitas Da Câmara"/>
    <s v="03.03.10"/>
    <s v="Receitas Da Câmara"/>
    <s v="03.03.10"/>
    <x v="28"/>
    <x v="0"/>
    <x v="3"/>
    <x v="3"/>
    <x v="0"/>
    <x v="0"/>
    <x v="1"/>
    <x v="0"/>
    <x v="4"/>
    <s v="2023-06-27"/>
    <x v="1"/>
    <n v="62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
    <x v="5476"/>
    <x v="0"/>
    <x v="1"/>
    <x v="0"/>
    <s v="03.03.10"/>
    <x v="4"/>
    <x v="0"/>
    <x v="3"/>
    <s v="Receitas Da Câmara"/>
    <s v="03.03.10"/>
    <s v="Receitas Da Câmara"/>
    <s v="03.03.10"/>
    <x v="30"/>
    <x v="0"/>
    <x v="3"/>
    <x v="9"/>
    <x v="0"/>
    <x v="0"/>
    <x v="1"/>
    <x v="0"/>
    <x v="4"/>
    <s v="2023-06-27"/>
    <x v="1"/>
    <n v="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00"/>
    <x v="5477"/>
    <x v="0"/>
    <x v="1"/>
    <x v="0"/>
    <s v="03.03.10"/>
    <x v="4"/>
    <x v="0"/>
    <x v="3"/>
    <s v="Receitas Da Câmara"/>
    <s v="03.03.10"/>
    <s v="Receitas Da Câmara"/>
    <s v="03.03.10"/>
    <x v="5"/>
    <x v="0"/>
    <x v="0"/>
    <x v="4"/>
    <x v="0"/>
    <x v="0"/>
    <x v="1"/>
    <x v="0"/>
    <x v="4"/>
    <s v="2023-06-27"/>
    <x v="1"/>
    <n v="5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
    <x v="5478"/>
    <x v="0"/>
    <x v="1"/>
    <x v="0"/>
    <s v="03.03.10"/>
    <x v="4"/>
    <x v="0"/>
    <x v="3"/>
    <s v="Receitas Da Câmara"/>
    <s v="03.03.10"/>
    <s v="Receitas Da Câmara"/>
    <s v="03.03.10"/>
    <x v="23"/>
    <x v="0"/>
    <x v="3"/>
    <x v="9"/>
    <x v="0"/>
    <x v="0"/>
    <x v="1"/>
    <x v="0"/>
    <x v="4"/>
    <s v="2023-06-27"/>
    <x v="1"/>
    <n v="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2760"/>
    <x v="5479"/>
    <x v="0"/>
    <x v="1"/>
    <x v="0"/>
    <s v="03.03.10"/>
    <x v="4"/>
    <x v="0"/>
    <x v="3"/>
    <s v="Receitas Da Câmara"/>
    <s v="03.03.10"/>
    <s v="Receitas Da Câmara"/>
    <s v="03.03.10"/>
    <x v="11"/>
    <x v="0"/>
    <x v="3"/>
    <x v="3"/>
    <x v="0"/>
    <x v="0"/>
    <x v="1"/>
    <x v="0"/>
    <x v="4"/>
    <s v="2023-06-27"/>
    <x v="1"/>
    <n v="10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0"/>
    <x v="5480"/>
    <x v="0"/>
    <x v="1"/>
    <x v="0"/>
    <s v="03.03.10"/>
    <x v="4"/>
    <x v="0"/>
    <x v="3"/>
    <s v="Receitas Da Câmara"/>
    <s v="03.03.10"/>
    <s v="Receitas Da Câmara"/>
    <s v="03.03.10"/>
    <x v="9"/>
    <x v="0"/>
    <x v="3"/>
    <x v="3"/>
    <x v="0"/>
    <x v="0"/>
    <x v="1"/>
    <x v="0"/>
    <x v="4"/>
    <s v="2023-06-27"/>
    <x v="1"/>
    <n v="5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481"/>
    <x v="0"/>
    <x v="0"/>
    <x v="0"/>
    <s v="03.16.15"/>
    <x v="0"/>
    <x v="0"/>
    <x v="0"/>
    <s v="Direção Financeira"/>
    <s v="03.16.15"/>
    <s v="Direção Financeira"/>
    <s v="03.16.15"/>
    <x v="19"/>
    <x v="0"/>
    <x v="0"/>
    <x v="7"/>
    <x v="0"/>
    <x v="0"/>
    <x v="0"/>
    <x v="0"/>
    <x v="4"/>
    <s v="2023-06-30"/>
    <x v="1"/>
    <n v="4000"/>
    <x v="0"/>
    <m/>
    <x v="0"/>
    <m/>
    <x v="108"/>
    <n v="100478954"/>
    <x v="0"/>
    <x v="0"/>
    <s v="Direção Financeira"/>
    <s v="ORI"/>
    <x v="0"/>
    <m/>
    <x v="0"/>
    <x v="0"/>
    <x v="0"/>
    <x v="0"/>
    <x v="0"/>
    <x v="0"/>
    <x v="0"/>
    <x v="0"/>
    <x v="0"/>
    <x v="0"/>
    <x v="0"/>
    <s v="Direção Financeira"/>
    <x v="0"/>
    <x v="0"/>
    <x v="0"/>
    <x v="0"/>
    <x v="0"/>
    <x v="0"/>
    <x v="0"/>
    <s v="000000"/>
    <x v="0"/>
    <x v="0"/>
    <x v="0"/>
    <x v="0"/>
    <s v="Ajuda de custo a favor da Srº. Máxima Moreno, pela sua deslocação a cidade do Tarrafal e São Salvador do Mundo, em missão do serviço, nos dias 23 e 30 de junho 2023, conforme anexo."/>
  </r>
  <r>
    <x v="2"/>
    <n v="0"/>
    <n v="0"/>
    <n v="0"/>
    <n v="900"/>
    <x v="5482"/>
    <x v="0"/>
    <x v="0"/>
    <x v="0"/>
    <s v="01.25.02.23"/>
    <x v="12"/>
    <x v="1"/>
    <x v="1"/>
    <s v="desporto"/>
    <s v="01.25.02"/>
    <s v="desporto"/>
    <s v="01.25.02"/>
    <x v="18"/>
    <x v="0"/>
    <x v="0"/>
    <x v="0"/>
    <x v="0"/>
    <x v="1"/>
    <x v="2"/>
    <x v="0"/>
    <x v="7"/>
    <s v="2023-08-04"/>
    <x v="2"/>
    <n v="900"/>
    <x v="0"/>
    <m/>
    <x v="0"/>
    <m/>
    <x v="2"/>
    <n v="100474696"/>
    <x v="0"/>
    <x v="2"/>
    <s v="Atividades desportivas e promoção do desporto no Concelho"/>
    <s v="ORI"/>
    <x v="0"/>
    <m/>
    <x v="0"/>
    <x v="0"/>
    <x v="0"/>
    <x v="0"/>
    <x v="0"/>
    <x v="0"/>
    <x v="0"/>
    <x v="0"/>
    <x v="0"/>
    <x v="0"/>
    <x v="0"/>
    <s v="Atividades desportivas e promoção do desporto no Concelho"/>
    <x v="0"/>
    <x v="0"/>
    <x v="0"/>
    <x v="0"/>
    <x v="1"/>
    <x v="0"/>
    <x v="0"/>
    <s v="000000"/>
    <x v="0"/>
    <x v="0"/>
    <x v="2"/>
    <x v="0"/>
    <s v="Pagamento ao Sr. Edvaldo Júnior Tavares, pela prestação de serviço na montagem e desmontagem de sombras, no âmbito da realização da caminhada/atividades desportivas, sob o lema promoção, paz e saúde realizado no município no dia 05 de julho, conforme anexo."/>
  </r>
  <r>
    <x v="2"/>
    <n v="0"/>
    <n v="0"/>
    <n v="0"/>
    <n v="5100"/>
    <x v="5482"/>
    <x v="0"/>
    <x v="0"/>
    <x v="0"/>
    <s v="01.25.02.23"/>
    <x v="12"/>
    <x v="1"/>
    <x v="1"/>
    <s v="desporto"/>
    <s v="01.25.02"/>
    <s v="desporto"/>
    <s v="01.25.02"/>
    <x v="18"/>
    <x v="0"/>
    <x v="0"/>
    <x v="0"/>
    <x v="0"/>
    <x v="1"/>
    <x v="2"/>
    <x v="0"/>
    <x v="7"/>
    <s v="2023-08-04"/>
    <x v="2"/>
    <n v="5100"/>
    <x v="0"/>
    <m/>
    <x v="0"/>
    <m/>
    <x v="542"/>
    <n v="100479298"/>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o Sr. Edvaldo Júnior Tavares, pela prestação de serviço na montagem e desmontagem de sombras, no âmbito da realização da caminhada/atividades desportivas, sob o lema promoção, paz e saúde realizado no município no dia 05 de julho, conforme anexo."/>
  </r>
  <r>
    <x v="0"/>
    <n v="0"/>
    <n v="0"/>
    <n v="0"/>
    <n v="9500"/>
    <x v="5483"/>
    <x v="0"/>
    <x v="0"/>
    <x v="0"/>
    <s v="03.16.15"/>
    <x v="0"/>
    <x v="0"/>
    <x v="0"/>
    <s v="Direção Financeira"/>
    <s v="03.16.15"/>
    <s v="Direção Financeira"/>
    <s v="03.16.15"/>
    <x v="44"/>
    <x v="0"/>
    <x v="0"/>
    <x v="7"/>
    <x v="0"/>
    <x v="0"/>
    <x v="0"/>
    <x v="0"/>
    <x v="7"/>
    <s v="2023-08-07"/>
    <x v="2"/>
    <n v="9500"/>
    <x v="0"/>
    <m/>
    <x v="0"/>
    <m/>
    <x v="172"/>
    <n v="100476232"/>
    <x v="0"/>
    <x v="0"/>
    <s v="Direção Financeira"/>
    <s v="ORI"/>
    <x v="0"/>
    <m/>
    <x v="0"/>
    <x v="0"/>
    <x v="0"/>
    <x v="0"/>
    <x v="0"/>
    <x v="0"/>
    <x v="0"/>
    <x v="0"/>
    <x v="0"/>
    <x v="0"/>
    <x v="0"/>
    <s v="Direção Financeira"/>
    <x v="0"/>
    <x v="0"/>
    <x v="0"/>
    <x v="0"/>
    <x v="0"/>
    <x v="0"/>
    <x v="0"/>
    <s v="000000"/>
    <x v="0"/>
    <x v="0"/>
    <x v="0"/>
    <x v="0"/>
    <s v="Pagamento a favor da  A Nação pela a aquisição de serviço de publicação do anuncio do concurso publico nº 01/CMSM/2023- concessão e exploração comercial e turística da praça de Veneza Calheta São Miguel, conforme anexo."/>
  </r>
  <r>
    <x v="2"/>
    <n v="0"/>
    <n v="0"/>
    <n v="0"/>
    <n v="850"/>
    <x v="5484"/>
    <x v="0"/>
    <x v="0"/>
    <x v="0"/>
    <s v="01.27.02.08"/>
    <x v="58"/>
    <x v="4"/>
    <x v="5"/>
    <s v="Saneamento básico"/>
    <s v="01.27.02"/>
    <s v="Saneamento básico"/>
    <s v="01.27.02"/>
    <x v="18"/>
    <x v="0"/>
    <x v="0"/>
    <x v="0"/>
    <x v="0"/>
    <x v="1"/>
    <x v="2"/>
    <x v="0"/>
    <x v="11"/>
    <s v="2023-09-04"/>
    <x v="2"/>
    <n v="850"/>
    <x v="0"/>
    <m/>
    <x v="0"/>
    <m/>
    <x v="8"/>
    <n v="100474914"/>
    <x v="0"/>
    <x v="0"/>
    <s v="Manutenção de cemiterios"/>
    <s v="ORI"/>
    <x v="0"/>
    <m/>
    <x v="0"/>
    <x v="0"/>
    <x v="0"/>
    <x v="0"/>
    <x v="0"/>
    <x v="0"/>
    <x v="0"/>
    <x v="0"/>
    <x v="0"/>
    <x v="0"/>
    <x v="0"/>
    <s v="Manutenção de cemiterios"/>
    <x v="0"/>
    <x v="0"/>
    <x v="0"/>
    <x v="0"/>
    <x v="1"/>
    <x v="0"/>
    <x v="0"/>
    <s v="000000"/>
    <x v="0"/>
    <x v="0"/>
    <x v="0"/>
    <x v="0"/>
    <s v="Pagamento, pela compra de um cadeado, para o portão do cemitério, conforme anexo."/>
  </r>
  <r>
    <x v="0"/>
    <n v="0"/>
    <n v="0"/>
    <n v="0"/>
    <n v="17600"/>
    <x v="5485"/>
    <x v="0"/>
    <x v="1"/>
    <x v="0"/>
    <s v="03.03.10"/>
    <x v="4"/>
    <x v="0"/>
    <x v="3"/>
    <s v="Receitas Da Câmara"/>
    <s v="03.03.10"/>
    <s v="Receitas Da Câmara"/>
    <s v="03.03.10"/>
    <x v="22"/>
    <x v="0"/>
    <x v="3"/>
    <x v="3"/>
    <x v="0"/>
    <x v="0"/>
    <x v="1"/>
    <x v="0"/>
    <x v="11"/>
    <s v="2023-09-26"/>
    <x v="2"/>
    <n v="17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487"/>
    <x v="5486"/>
    <x v="0"/>
    <x v="1"/>
    <x v="0"/>
    <s v="03.03.10"/>
    <x v="4"/>
    <x v="0"/>
    <x v="3"/>
    <s v="Receitas Da Câmara"/>
    <s v="03.03.10"/>
    <s v="Receitas Da Câmara"/>
    <s v="03.03.10"/>
    <x v="11"/>
    <x v="0"/>
    <x v="3"/>
    <x v="3"/>
    <x v="0"/>
    <x v="0"/>
    <x v="1"/>
    <x v="0"/>
    <x v="11"/>
    <s v="2023-09-26"/>
    <x v="2"/>
    <n v="1848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64"/>
    <x v="5487"/>
    <x v="0"/>
    <x v="1"/>
    <x v="0"/>
    <s v="03.03.10"/>
    <x v="4"/>
    <x v="0"/>
    <x v="3"/>
    <s v="Receitas Da Câmara"/>
    <s v="03.03.10"/>
    <s v="Receitas Da Câmara"/>
    <s v="03.03.10"/>
    <x v="8"/>
    <x v="0"/>
    <x v="0"/>
    <x v="0"/>
    <x v="0"/>
    <x v="0"/>
    <x v="1"/>
    <x v="0"/>
    <x v="11"/>
    <s v="2023-09-26"/>
    <x v="2"/>
    <n v="726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10"/>
    <x v="5488"/>
    <x v="0"/>
    <x v="1"/>
    <x v="0"/>
    <s v="03.03.10"/>
    <x v="4"/>
    <x v="0"/>
    <x v="3"/>
    <s v="Receitas Da Câmara"/>
    <s v="03.03.10"/>
    <s v="Receitas Da Câmara"/>
    <s v="03.03.10"/>
    <x v="9"/>
    <x v="0"/>
    <x v="3"/>
    <x v="3"/>
    <x v="0"/>
    <x v="0"/>
    <x v="1"/>
    <x v="0"/>
    <x v="11"/>
    <s v="2023-09-26"/>
    <x v="2"/>
    <n v="80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5489"/>
    <x v="0"/>
    <x v="1"/>
    <x v="0"/>
    <s v="03.03.10"/>
    <x v="4"/>
    <x v="0"/>
    <x v="3"/>
    <s v="Receitas Da Câmara"/>
    <s v="03.03.10"/>
    <s v="Receitas Da Câmara"/>
    <s v="03.03.10"/>
    <x v="7"/>
    <x v="0"/>
    <x v="3"/>
    <x v="3"/>
    <x v="0"/>
    <x v="0"/>
    <x v="1"/>
    <x v="0"/>
    <x v="11"/>
    <s v="2023-09-26"/>
    <x v="2"/>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360"/>
    <x v="5490"/>
    <x v="0"/>
    <x v="1"/>
    <x v="0"/>
    <s v="03.03.10"/>
    <x v="4"/>
    <x v="0"/>
    <x v="3"/>
    <s v="Receitas Da Câmara"/>
    <s v="03.03.10"/>
    <s v="Receitas Da Câmara"/>
    <s v="03.03.10"/>
    <x v="10"/>
    <x v="0"/>
    <x v="3"/>
    <x v="5"/>
    <x v="0"/>
    <x v="0"/>
    <x v="1"/>
    <x v="0"/>
    <x v="11"/>
    <s v="2023-09-26"/>
    <x v="2"/>
    <n v="45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5491"/>
    <x v="0"/>
    <x v="1"/>
    <x v="0"/>
    <s v="03.03.10"/>
    <x v="4"/>
    <x v="0"/>
    <x v="3"/>
    <s v="Receitas Da Câmara"/>
    <s v="03.03.10"/>
    <s v="Receitas Da Câmara"/>
    <s v="03.03.10"/>
    <x v="4"/>
    <x v="0"/>
    <x v="3"/>
    <x v="3"/>
    <x v="0"/>
    <x v="0"/>
    <x v="1"/>
    <x v="0"/>
    <x v="11"/>
    <s v="2023-09-26"/>
    <x v="2"/>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975"/>
    <x v="5492"/>
    <x v="0"/>
    <x v="1"/>
    <x v="0"/>
    <s v="03.03.10"/>
    <x v="4"/>
    <x v="0"/>
    <x v="3"/>
    <s v="Receitas Da Câmara"/>
    <s v="03.03.10"/>
    <s v="Receitas Da Câmara"/>
    <s v="03.03.10"/>
    <x v="6"/>
    <x v="0"/>
    <x v="3"/>
    <x v="3"/>
    <x v="0"/>
    <x v="0"/>
    <x v="1"/>
    <x v="0"/>
    <x v="11"/>
    <s v="2023-09-26"/>
    <x v="2"/>
    <n v="159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5493"/>
    <x v="0"/>
    <x v="1"/>
    <x v="0"/>
    <s v="03.03.10"/>
    <x v="4"/>
    <x v="0"/>
    <x v="3"/>
    <s v="Receitas Da Câmara"/>
    <s v="03.03.10"/>
    <s v="Receitas Da Câmara"/>
    <s v="03.03.10"/>
    <x v="34"/>
    <x v="0"/>
    <x v="3"/>
    <x v="3"/>
    <x v="0"/>
    <x v="0"/>
    <x v="1"/>
    <x v="0"/>
    <x v="11"/>
    <s v="2023-09-26"/>
    <x v="2"/>
    <n v="402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15"/>
    <x v="5494"/>
    <x v="0"/>
    <x v="0"/>
    <x v="0"/>
    <s v="01.27.06.80"/>
    <x v="15"/>
    <x v="4"/>
    <x v="5"/>
    <s v="Requalificação Urbana e habitação"/>
    <s v="01.27.06"/>
    <s v="Requalificação Urbana e habitação"/>
    <s v="01.27.06"/>
    <x v="18"/>
    <x v="0"/>
    <x v="0"/>
    <x v="0"/>
    <x v="0"/>
    <x v="1"/>
    <x v="2"/>
    <x v="0"/>
    <x v="10"/>
    <s v="2023-12-21"/>
    <x v="3"/>
    <n v="2015"/>
    <x v="0"/>
    <m/>
    <x v="0"/>
    <m/>
    <x v="2"/>
    <n v="100474696"/>
    <x v="0"/>
    <x v="2"/>
    <s v="Requalificação Urbana de Veneza"/>
    <s v="ORI"/>
    <x v="0"/>
    <m/>
    <x v="0"/>
    <x v="0"/>
    <x v="0"/>
    <x v="0"/>
    <x v="0"/>
    <x v="0"/>
    <x v="0"/>
    <x v="0"/>
    <x v="0"/>
    <x v="0"/>
    <x v="0"/>
    <s v="Requalificação Urbana de Veneza"/>
    <x v="0"/>
    <x v="0"/>
    <x v="0"/>
    <x v="0"/>
    <x v="1"/>
    <x v="0"/>
    <x v="0"/>
    <s v="000000"/>
    <x v="0"/>
    <x v="0"/>
    <x v="2"/>
    <x v="0"/>
    <s v="Pagamento a favor do senhor Paulo Eduardo Lima, pelo serviço prestado conforme anexo."/>
  </r>
  <r>
    <x v="2"/>
    <n v="0"/>
    <n v="0"/>
    <n v="0"/>
    <n v="11415"/>
    <x v="5494"/>
    <x v="0"/>
    <x v="0"/>
    <x v="0"/>
    <s v="01.27.06.80"/>
    <x v="15"/>
    <x v="4"/>
    <x v="5"/>
    <s v="Requalificação Urbana e habitação"/>
    <s v="01.27.06"/>
    <s v="Requalificação Urbana e habitação"/>
    <s v="01.27.06"/>
    <x v="18"/>
    <x v="0"/>
    <x v="0"/>
    <x v="0"/>
    <x v="0"/>
    <x v="1"/>
    <x v="2"/>
    <x v="0"/>
    <x v="10"/>
    <s v="2023-12-21"/>
    <x v="3"/>
    <n v="11415"/>
    <x v="0"/>
    <m/>
    <x v="0"/>
    <m/>
    <x v="543"/>
    <n v="100477854"/>
    <x v="0"/>
    <x v="0"/>
    <s v="Requalificação Urbana de Veneza"/>
    <s v="ORI"/>
    <x v="0"/>
    <m/>
    <x v="0"/>
    <x v="0"/>
    <x v="0"/>
    <x v="0"/>
    <x v="0"/>
    <x v="0"/>
    <x v="0"/>
    <x v="0"/>
    <x v="0"/>
    <x v="0"/>
    <x v="0"/>
    <s v="Requalificação Urbana de Veneza"/>
    <x v="0"/>
    <x v="0"/>
    <x v="0"/>
    <x v="0"/>
    <x v="1"/>
    <x v="0"/>
    <x v="0"/>
    <s v="000000"/>
    <x v="0"/>
    <x v="0"/>
    <x v="0"/>
    <x v="0"/>
    <s v="Pagamento a favor do senhor Paulo Eduardo Lima, pelo serviço prestado conforme anexo."/>
  </r>
  <r>
    <x v="2"/>
    <n v="0"/>
    <n v="0"/>
    <n v="0"/>
    <n v="6800"/>
    <x v="5495"/>
    <x v="0"/>
    <x v="0"/>
    <x v="0"/>
    <s v="01.28.01.08"/>
    <x v="43"/>
    <x v="6"/>
    <x v="7"/>
    <s v="Habitação Social"/>
    <s v="01.28.01"/>
    <s v="Habitação Social"/>
    <s v="01.28.01"/>
    <x v="18"/>
    <x v="0"/>
    <x v="0"/>
    <x v="0"/>
    <x v="0"/>
    <x v="1"/>
    <x v="2"/>
    <x v="0"/>
    <x v="1"/>
    <s v="2023-02-21"/>
    <x v="0"/>
    <n v="6800"/>
    <x v="0"/>
    <m/>
    <x v="0"/>
    <m/>
    <x v="398"/>
    <n v="100476568"/>
    <x v="0"/>
    <x v="0"/>
    <s v="Habitações Sociais"/>
    <s v="ORI"/>
    <x v="0"/>
    <s v="HS"/>
    <x v="0"/>
    <x v="0"/>
    <x v="0"/>
    <x v="0"/>
    <x v="0"/>
    <x v="0"/>
    <x v="0"/>
    <x v="0"/>
    <x v="0"/>
    <x v="0"/>
    <x v="0"/>
    <s v="Habitações Sociais"/>
    <x v="0"/>
    <x v="0"/>
    <x v="0"/>
    <x v="0"/>
    <x v="1"/>
    <x v="0"/>
    <x v="0"/>
    <s v="000000"/>
    <x v="0"/>
    <x v="0"/>
    <x v="0"/>
    <x v="0"/>
    <s v="Pagamento a favor do Sr. Edmilson Socorro De Pina, pela realização de trabalhos de pintura de habitação em Achada Pizarra, enquadrado no programa PRRA, conforme proposta em anexo."/>
  </r>
  <r>
    <x v="0"/>
    <n v="0"/>
    <n v="0"/>
    <n v="0"/>
    <n v="575"/>
    <x v="5496"/>
    <x v="0"/>
    <x v="0"/>
    <x v="0"/>
    <s v="01.25.05.09"/>
    <x v="1"/>
    <x v="1"/>
    <x v="1"/>
    <s v="Saúde"/>
    <s v="01.25.05"/>
    <s v="Saúde"/>
    <s v="01.25.05"/>
    <x v="1"/>
    <x v="0"/>
    <x v="1"/>
    <x v="1"/>
    <x v="0"/>
    <x v="1"/>
    <x v="0"/>
    <x v="0"/>
    <x v="0"/>
    <s v="2023-01-10"/>
    <x v="0"/>
    <n v="575"/>
    <x v="0"/>
    <m/>
    <x v="0"/>
    <m/>
    <x v="97"/>
    <n v="100476294"/>
    <x v="0"/>
    <x v="0"/>
    <s v="Apoio a Consultas de Especialidade e Medicamentos"/>
    <s v="ORI"/>
    <x v="0"/>
    <s v="ACE"/>
    <x v="0"/>
    <x v="0"/>
    <x v="0"/>
    <x v="0"/>
    <x v="0"/>
    <x v="0"/>
    <x v="0"/>
    <x v="0"/>
    <x v="0"/>
    <x v="0"/>
    <x v="0"/>
    <s v="Apoio a Consultas de Especialidade e Medicamentos"/>
    <x v="0"/>
    <x v="0"/>
    <x v="0"/>
    <x v="0"/>
    <x v="1"/>
    <x v="0"/>
    <x v="0"/>
    <s v="099999"/>
    <x v="0"/>
    <x v="0"/>
    <x v="0"/>
    <x v="0"/>
    <s v="Pagamento a favor de Farmácia São Miguel, pelo compra de medicamento da Sr. Jacinta Gomes, conforme anexo."/>
  </r>
  <r>
    <x v="0"/>
    <n v="0"/>
    <n v="0"/>
    <n v="0"/>
    <n v="900"/>
    <x v="5497"/>
    <x v="0"/>
    <x v="0"/>
    <x v="0"/>
    <s v="03.16.15"/>
    <x v="0"/>
    <x v="0"/>
    <x v="0"/>
    <s v="Direção Financeira"/>
    <s v="03.16.15"/>
    <s v="Direção Financeira"/>
    <s v="03.16.15"/>
    <x v="39"/>
    <x v="0"/>
    <x v="0"/>
    <x v="7"/>
    <x v="0"/>
    <x v="0"/>
    <x v="0"/>
    <x v="0"/>
    <x v="1"/>
    <s v="2023-02-21"/>
    <x v="0"/>
    <n v="900"/>
    <x v="0"/>
    <m/>
    <x v="0"/>
    <m/>
    <x v="2"/>
    <n v="100474696"/>
    <x v="0"/>
    <x v="2"/>
    <s v="Direção Financeira"/>
    <s v="ORI"/>
    <x v="0"/>
    <m/>
    <x v="0"/>
    <x v="0"/>
    <x v="0"/>
    <x v="0"/>
    <x v="0"/>
    <x v="0"/>
    <x v="0"/>
    <x v="0"/>
    <x v="0"/>
    <x v="0"/>
    <x v="0"/>
    <s v="Direção Financeira"/>
    <x v="0"/>
    <x v="0"/>
    <x v="0"/>
    <x v="0"/>
    <x v="0"/>
    <x v="0"/>
    <x v="0"/>
    <s v="000000"/>
    <x v="0"/>
    <x v="0"/>
    <x v="2"/>
    <x v="0"/>
    <s v="Pagamento a favor do Sr.Ivaltinho Lopes Miranda, pela realização de trabalho de segurança e proteção dos enfeites e luzes de natal da rua pedonal de porto de calheta, conforme proposta em anexo."/>
  </r>
  <r>
    <x v="0"/>
    <n v="0"/>
    <n v="0"/>
    <n v="0"/>
    <n v="18112"/>
    <x v="5498"/>
    <x v="0"/>
    <x v="1"/>
    <x v="0"/>
    <s v="80.02.01"/>
    <x v="2"/>
    <x v="2"/>
    <x v="2"/>
    <s v="Retenções Iur"/>
    <s v="80.02.01"/>
    <s v="Retenções Iur"/>
    <s v="80.02.01"/>
    <x v="2"/>
    <x v="0"/>
    <x v="2"/>
    <x v="0"/>
    <x v="1"/>
    <x v="2"/>
    <x v="1"/>
    <x v="0"/>
    <x v="1"/>
    <s v="2023-02-06"/>
    <x v="0"/>
    <n v="18112"/>
    <x v="0"/>
    <m/>
    <x v="0"/>
    <m/>
    <x v="2"/>
    <n v="100474696"/>
    <x v="0"/>
    <x v="0"/>
    <s v="Retenções Iur"/>
    <s v="ORI"/>
    <x v="0"/>
    <s v="RIUR"/>
    <x v="0"/>
    <x v="0"/>
    <x v="0"/>
    <x v="0"/>
    <x v="0"/>
    <x v="0"/>
    <x v="0"/>
    <x v="0"/>
    <x v="0"/>
    <x v="0"/>
    <x v="0"/>
    <s v="Retenções Iur"/>
    <x v="0"/>
    <x v="0"/>
    <x v="0"/>
    <x v="0"/>
    <x v="2"/>
    <x v="0"/>
    <x v="0"/>
    <s v="000000"/>
    <x v="0"/>
    <x v="1"/>
    <x v="0"/>
    <x v="0"/>
    <s v="RETENCAO OT"/>
  </r>
  <r>
    <x v="2"/>
    <n v="0"/>
    <n v="0"/>
    <n v="0"/>
    <n v="1200"/>
    <x v="5495"/>
    <x v="0"/>
    <x v="0"/>
    <x v="0"/>
    <s v="01.28.01.08"/>
    <x v="43"/>
    <x v="6"/>
    <x v="7"/>
    <s v="Habitação Social"/>
    <s v="01.28.01"/>
    <s v="Habitação Social"/>
    <s v="01.28.01"/>
    <x v="18"/>
    <x v="0"/>
    <x v="0"/>
    <x v="0"/>
    <x v="0"/>
    <x v="1"/>
    <x v="2"/>
    <x v="0"/>
    <x v="1"/>
    <s v="2023-02-21"/>
    <x v="0"/>
    <n v="1200"/>
    <x v="0"/>
    <m/>
    <x v="0"/>
    <m/>
    <x v="2"/>
    <n v="100474696"/>
    <x v="0"/>
    <x v="2"/>
    <s v="Habitações Sociais"/>
    <s v="ORI"/>
    <x v="0"/>
    <s v="HS"/>
    <x v="0"/>
    <x v="0"/>
    <x v="0"/>
    <x v="0"/>
    <x v="0"/>
    <x v="0"/>
    <x v="0"/>
    <x v="0"/>
    <x v="0"/>
    <x v="0"/>
    <x v="0"/>
    <s v="Habitações Sociais"/>
    <x v="0"/>
    <x v="0"/>
    <x v="0"/>
    <x v="0"/>
    <x v="1"/>
    <x v="0"/>
    <x v="0"/>
    <s v="000000"/>
    <x v="0"/>
    <x v="0"/>
    <x v="2"/>
    <x v="0"/>
    <s v="Pagamento a favor do Sr. Edmilson Socorro De Pina, pela realização de trabalhos de pintura de habitação em Achada Pizarra, enquadrado no programa PRRA, conforme proposta em anexo."/>
  </r>
  <r>
    <x v="0"/>
    <n v="0"/>
    <n v="0"/>
    <n v="0"/>
    <n v="5100"/>
    <x v="5497"/>
    <x v="0"/>
    <x v="0"/>
    <x v="0"/>
    <s v="03.16.15"/>
    <x v="0"/>
    <x v="0"/>
    <x v="0"/>
    <s v="Direção Financeira"/>
    <s v="03.16.15"/>
    <s v="Direção Financeira"/>
    <s v="03.16.15"/>
    <x v="39"/>
    <x v="0"/>
    <x v="0"/>
    <x v="7"/>
    <x v="0"/>
    <x v="0"/>
    <x v="0"/>
    <x v="0"/>
    <x v="1"/>
    <s v="2023-02-21"/>
    <x v="0"/>
    <n v="5100"/>
    <x v="0"/>
    <m/>
    <x v="0"/>
    <m/>
    <x v="544"/>
    <n v="100475261"/>
    <x v="0"/>
    <x v="0"/>
    <s v="Direção Financeira"/>
    <s v="ORI"/>
    <x v="0"/>
    <m/>
    <x v="0"/>
    <x v="0"/>
    <x v="0"/>
    <x v="0"/>
    <x v="0"/>
    <x v="0"/>
    <x v="0"/>
    <x v="0"/>
    <x v="0"/>
    <x v="0"/>
    <x v="0"/>
    <s v="Direção Financeira"/>
    <x v="0"/>
    <x v="0"/>
    <x v="0"/>
    <x v="0"/>
    <x v="0"/>
    <x v="0"/>
    <x v="0"/>
    <s v="000000"/>
    <x v="0"/>
    <x v="0"/>
    <x v="0"/>
    <x v="0"/>
    <s v="Pagamento a favor do Sr.Ivaltinho Lopes Miranda, pela realização de trabalho de segurança e proteção dos enfeites e luzes de natal da rua pedonal de porto de calheta, conforme proposta em anexo."/>
  </r>
  <r>
    <x v="0"/>
    <n v="0"/>
    <n v="0"/>
    <n v="0"/>
    <n v="34000"/>
    <x v="5499"/>
    <x v="0"/>
    <x v="0"/>
    <x v="0"/>
    <s v="01.25.04.22"/>
    <x v="17"/>
    <x v="1"/>
    <x v="1"/>
    <s v="Cultura"/>
    <s v="01.25.04"/>
    <s v="Cultura"/>
    <s v="01.25.04"/>
    <x v="21"/>
    <x v="0"/>
    <x v="5"/>
    <x v="8"/>
    <x v="0"/>
    <x v="1"/>
    <x v="0"/>
    <x v="0"/>
    <x v="1"/>
    <s v="2023-02-21"/>
    <x v="0"/>
    <n v="34000"/>
    <x v="0"/>
    <m/>
    <x v="0"/>
    <m/>
    <x v="139"/>
    <n v="10047794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SUN, LDA para a aquisição de lâmpadas led para a realização dos trabalhos da eletrificação da Praia de Calheta, no âmbito das festividades gastroset cinzas, conforme anexo."/>
  </r>
  <r>
    <x v="0"/>
    <n v="0"/>
    <n v="0"/>
    <n v="0"/>
    <n v="14835"/>
    <x v="5500"/>
    <x v="0"/>
    <x v="0"/>
    <x v="0"/>
    <s v="03.16.15"/>
    <x v="0"/>
    <x v="0"/>
    <x v="0"/>
    <s v="Direção Financeira"/>
    <s v="03.16.15"/>
    <s v="Direção Financeira"/>
    <s v="03.16.15"/>
    <x v="41"/>
    <x v="0"/>
    <x v="0"/>
    <x v="0"/>
    <x v="0"/>
    <x v="0"/>
    <x v="0"/>
    <x v="0"/>
    <x v="3"/>
    <s v="2023-04-14"/>
    <x v="1"/>
    <n v="14835"/>
    <x v="0"/>
    <m/>
    <x v="0"/>
    <m/>
    <x v="29"/>
    <n v="100391565"/>
    <x v="0"/>
    <x v="0"/>
    <s v="Direção Financeira"/>
    <s v="ORI"/>
    <x v="0"/>
    <m/>
    <x v="0"/>
    <x v="0"/>
    <x v="0"/>
    <x v="0"/>
    <x v="0"/>
    <x v="0"/>
    <x v="0"/>
    <x v="0"/>
    <x v="0"/>
    <x v="0"/>
    <x v="0"/>
    <s v="Direção Financeira"/>
    <x v="0"/>
    <x v="0"/>
    <x v="0"/>
    <x v="0"/>
    <x v="0"/>
    <x v="0"/>
    <x v="0"/>
    <s v="000000"/>
    <x v="0"/>
    <x v="0"/>
    <x v="0"/>
    <x v="0"/>
    <s v="Pagamento á Imprensa Nacional de Cabo Verde, para aquisição de talões de cobrança para o serviço da Câmara Municipal de São Miguel, conforme fatura e proposta em anexo."/>
  </r>
  <r>
    <x v="2"/>
    <n v="0"/>
    <n v="0"/>
    <n v="0"/>
    <n v="13471"/>
    <x v="5501"/>
    <x v="0"/>
    <x v="0"/>
    <x v="0"/>
    <s v="01.27.03.09"/>
    <x v="50"/>
    <x v="4"/>
    <x v="5"/>
    <s v="Gestão de Recursos Hídricos"/>
    <s v="01.27.03"/>
    <s v="Gestão de Recursos Hídricos"/>
    <s v="01.27.03"/>
    <x v="20"/>
    <x v="0"/>
    <x v="0"/>
    <x v="0"/>
    <x v="0"/>
    <x v="1"/>
    <x v="2"/>
    <x v="0"/>
    <x v="5"/>
    <s v="2023-05-16"/>
    <x v="1"/>
    <n v="13471"/>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referente a aquisição de combustível, conforme proposta em anexo."/>
  </r>
  <r>
    <x v="2"/>
    <n v="0"/>
    <n v="0"/>
    <n v="0"/>
    <n v="55220"/>
    <x v="5502"/>
    <x v="0"/>
    <x v="0"/>
    <x v="0"/>
    <s v="01.27.04.09"/>
    <x v="29"/>
    <x v="4"/>
    <x v="5"/>
    <s v="Infra-Estruturas e Transportes"/>
    <s v="01.27.04"/>
    <s v="Infra-Estruturas e Transportes"/>
    <s v="01.27.04"/>
    <x v="20"/>
    <x v="0"/>
    <x v="0"/>
    <x v="0"/>
    <x v="0"/>
    <x v="1"/>
    <x v="2"/>
    <x v="0"/>
    <x v="4"/>
    <s v="2023-06-20"/>
    <x v="1"/>
    <n v="55220"/>
    <x v="0"/>
    <m/>
    <x v="0"/>
    <m/>
    <x v="124"/>
    <n v="100478943"/>
    <x v="0"/>
    <x v="0"/>
    <s v="Sinalização de Transito"/>
    <s v="ORI"/>
    <x v="0"/>
    <m/>
    <x v="0"/>
    <x v="0"/>
    <x v="0"/>
    <x v="0"/>
    <x v="0"/>
    <x v="0"/>
    <x v="0"/>
    <x v="0"/>
    <x v="0"/>
    <x v="0"/>
    <x v="0"/>
    <s v="Sinalização de Transito"/>
    <x v="0"/>
    <x v="0"/>
    <x v="0"/>
    <x v="0"/>
    <x v="1"/>
    <x v="0"/>
    <x v="0"/>
    <s v="000000"/>
    <x v="0"/>
    <x v="0"/>
    <x v="0"/>
    <x v="0"/>
    <s v="Pagamento á Comércio Transporte Construção MA, para aquisição de materiais de construção para fixação de poste de sinalização das vias de acesso no Município de São Miguel, conforme fatura e proposta em anexo."/>
  </r>
  <r>
    <x v="0"/>
    <n v="0"/>
    <n v="0"/>
    <n v="0"/>
    <n v="51955"/>
    <x v="5503"/>
    <x v="0"/>
    <x v="1"/>
    <x v="0"/>
    <s v="80.02.01"/>
    <x v="2"/>
    <x v="2"/>
    <x v="2"/>
    <s v="Retenções Iur"/>
    <s v="80.02.01"/>
    <s v="Retenções Iur"/>
    <s v="80.02.01"/>
    <x v="2"/>
    <x v="0"/>
    <x v="2"/>
    <x v="0"/>
    <x v="1"/>
    <x v="2"/>
    <x v="1"/>
    <x v="0"/>
    <x v="4"/>
    <s v="2023-06-26"/>
    <x v="1"/>
    <n v="51955"/>
    <x v="0"/>
    <m/>
    <x v="0"/>
    <m/>
    <x v="2"/>
    <n v="100474696"/>
    <x v="0"/>
    <x v="0"/>
    <s v="Retenções Iur"/>
    <s v="ORI"/>
    <x v="0"/>
    <s v="RIUR"/>
    <x v="0"/>
    <x v="0"/>
    <x v="0"/>
    <x v="0"/>
    <x v="0"/>
    <x v="0"/>
    <x v="0"/>
    <x v="0"/>
    <x v="0"/>
    <x v="0"/>
    <x v="0"/>
    <s v="Retenções Iur"/>
    <x v="0"/>
    <x v="0"/>
    <x v="0"/>
    <x v="0"/>
    <x v="2"/>
    <x v="0"/>
    <x v="0"/>
    <s v="000000"/>
    <x v="0"/>
    <x v="1"/>
    <x v="0"/>
    <x v="0"/>
    <s v="RETENCAO OT"/>
  </r>
  <r>
    <x v="0"/>
    <n v="0"/>
    <n v="0"/>
    <n v="0"/>
    <n v="20000"/>
    <x v="5504"/>
    <x v="0"/>
    <x v="1"/>
    <x v="0"/>
    <s v="80.02.10.28"/>
    <x v="39"/>
    <x v="2"/>
    <x v="2"/>
    <s v="Outros"/>
    <s v="80.02.10"/>
    <s v="Outros"/>
    <s v="80.02.10"/>
    <x v="3"/>
    <x v="0"/>
    <x v="2"/>
    <x v="2"/>
    <x v="1"/>
    <x v="2"/>
    <x v="1"/>
    <x v="0"/>
    <x v="4"/>
    <s v="2023-06-26"/>
    <x v="1"/>
    <n v="20000"/>
    <x v="0"/>
    <m/>
    <x v="0"/>
    <m/>
    <x v="83"/>
    <n v="100479279"/>
    <x v="0"/>
    <x v="0"/>
    <s v="Desconto Vencimento"/>
    <s v="ORI"/>
    <x v="0"/>
    <s v="DV"/>
    <x v="0"/>
    <x v="0"/>
    <x v="0"/>
    <x v="0"/>
    <x v="0"/>
    <x v="0"/>
    <x v="0"/>
    <x v="0"/>
    <x v="0"/>
    <x v="0"/>
    <x v="0"/>
    <s v="Desconto Vencimento"/>
    <x v="0"/>
    <x v="0"/>
    <x v="0"/>
    <x v="0"/>
    <x v="2"/>
    <x v="0"/>
    <x v="0"/>
    <s v="000000"/>
    <x v="0"/>
    <x v="1"/>
    <x v="0"/>
    <x v="0"/>
    <s v="RETENCAO OT"/>
  </r>
  <r>
    <x v="0"/>
    <n v="0"/>
    <n v="0"/>
    <n v="0"/>
    <n v="12000"/>
    <x v="5505"/>
    <x v="0"/>
    <x v="1"/>
    <x v="0"/>
    <s v="80.02.10.03"/>
    <x v="40"/>
    <x v="2"/>
    <x v="2"/>
    <s v="Outros"/>
    <s v="80.02.10"/>
    <s v="Outros"/>
    <s v="80.02.10"/>
    <x v="58"/>
    <x v="0"/>
    <x v="2"/>
    <x v="0"/>
    <x v="1"/>
    <x v="2"/>
    <x v="1"/>
    <x v="0"/>
    <x v="4"/>
    <s v="2023-06-26"/>
    <x v="1"/>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71301"/>
    <x v="5506"/>
    <x v="0"/>
    <x v="1"/>
    <x v="0"/>
    <s v="80.02.10.01"/>
    <x v="6"/>
    <x v="2"/>
    <x v="2"/>
    <s v="Outros"/>
    <s v="80.02.10"/>
    <s v="Outros"/>
    <s v="80.02.10"/>
    <x v="12"/>
    <x v="0"/>
    <x v="2"/>
    <x v="0"/>
    <x v="1"/>
    <x v="2"/>
    <x v="1"/>
    <x v="0"/>
    <x v="4"/>
    <s v="2023-06-26"/>
    <x v="1"/>
    <n v="7130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5507"/>
    <x v="0"/>
    <x v="1"/>
    <x v="0"/>
    <s v="80.02.10.02"/>
    <x v="7"/>
    <x v="2"/>
    <x v="2"/>
    <s v="Outros"/>
    <s v="80.02.10"/>
    <s v="Outros"/>
    <s v="80.02.10"/>
    <x v="13"/>
    <x v="0"/>
    <x v="2"/>
    <x v="0"/>
    <x v="1"/>
    <x v="2"/>
    <x v="1"/>
    <x v="0"/>
    <x v="4"/>
    <s v="2023-06-26"/>
    <x v="1"/>
    <n v="819"/>
    <x v="0"/>
    <m/>
    <x v="0"/>
    <m/>
    <x v="7"/>
    <n v="100474707"/>
    <x v="0"/>
    <x v="0"/>
    <s v="Retençoes STAPS"/>
    <s v="ORI"/>
    <x v="0"/>
    <s v="RSND"/>
    <x v="0"/>
    <x v="0"/>
    <x v="0"/>
    <x v="0"/>
    <x v="0"/>
    <x v="0"/>
    <x v="0"/>
    <x v="0"/>
    <x v="0"/>
    <x v="0"/>
    <x v="0"/>
    <s v="Retençoes STAPS"/>
    <x v="0"/>
    <x v="0"/>
    <x v="0"/>
    <x v="0"/>
    <x v="2"/>
    <x v="0"/>
    <x v="0"/>
    <s v="000000"/>
    <x v="0"/>
    <x v="1"/>
    <x v="0"/>
    <x v="0"/>
    <s v="RETENCAO OT"/>
  </r>
  <r>
    <x v="0"/>
    <n v="0"/>
    <n v="0"/>
    <n v="0"/>
    <n v="800"/>
    <x v="5508"/>
    <x v="0"/>
    <x v="1"/>
    <x v="0"/>
    <s v="80.02.10.20"/>
    <x v="18"/>
    <x v="2"/>
    <x v="2"/>
    <s v="Outros"/>
    <s v="80.02.10"/>
    <s v="Outros"/>
    <s v="80.02.10"/>
    <x v="3"/>
    <x v="0"/>
    <x v="2"/>
    <x v="2"/>
    <x v="1"/>
    <x v="2"/>
    <x v="1"/>
    <x v="0"/>
    <x v="4"/>
    <s v="2023-06-26"/>
    <x v="1"/>
    <n v="800"/>
    <x v="0"/>
    <m/>
    <x v="0"/>
    <m/>
    <x v="21"/>
    <n v="100477977"/>
    <x v="0"/>
    <x v="0"/>
    <s v="Retenções CVMovel"/>
    <s v="ORI"/>
    <x v="0"/>
    <s v="RT"/>
    <x v="0"/>
    <x v="0"/>
    <x v="0"/>
    <x v="0"/>
    <x v="0"/>
    <x v="0"/>
    <x v="0"/>
    <x v="0"/>
    <x v="0"/>
    <x v="0"/>
    <x v="0"/>
    <s v="Retenções CVMovel"/>
    <x v="0"/>
    <x v="0"/>
    <x v="0"/>
    <x v="0"/>
    <x v="2"/>
    <x v="0"/>
    <x v="0"/>
    <s v="000000"/>
    <x v="0"/>
    <x v="1"/>
    <x v="0"/>
    <x v="0"/>
    <s v="RETENCAO OT"/>
  </r>
  <r>
    <x v="0"/>
    <n v="0"/>
    <n v="0"/>
    <n v="0"/>
    <n v="281"/>
    <x v="5509"/>
    <x v="0"/>
    <x v="1"/>
    <x v="0"/>
    <s v="80.02.10.24"/>
    <x v="38"/>
    <x v="2"/>
    <x v="2"/>
    <s v="Outros"/>
    <s v="80.02.10"/>
    <s v="Outros"/>
    <s v="80.02.10"/>
    <x v="13"/>
    <x v="0"/>
    <x v="2"/>
    <x v="0"/>
    <x v="1"/>
    <x v="2"/>
    <x v="1"/>
    <x v="0"/>
    <x v="4"/>
    <s v="2023-06-26"/>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5510"/>
    <x v="0"/>
    <x v="1"/>
    <x v="0"/>
    <s v="80.02.10.26"/>
    <x v="3"/>
    <x v="2"/>
    <x v="2"/>
    <s v="Outros"/>
    <s v="80.02.10"/>
    <s v="Outros"/>
    <s v="80.02.10"/>
    <x v="3"/>
    <x v="0"/>
    <x v="2"/>
    <x v="2"/>
    <x v="1"/>
    <x v="2"/>
    <x v="1"/>
    <x v="0"/>
    <x v="4"/>
    <s v="2023-06-26"/>
    <x v="1"/>
    <n v="8823"/>
    <x v="0"/>
    <m/>
    <x v="0"/>
    <m/>
    <x v="3"/>
    <n v="100479277"/>
    <x v="0"/>
    <x v="0"/>
    <s v="Retenção Sansung"/>
    <s v="ORI"/>
    <x v="0"/>
    <s v="RS"/>
    <x v="0"/>
    <x v="0"/>
    <x v="0"/>
    <x v="0"/>
    <x v="0"/>
    <x v="0"/>
    <x v="0"/>
    <x v="0"/>
    <x v="0"/>
    <x v="0"/>
    <x v="0"/>
    <s v="Retenção Sansung"/>
    <x v="0"/>
    <x v="0"/>
    <x v="0"/>
    <x v="0"/>
    <x v="2"/>
    <x v="0"/>
    <x v="0"/>
    <s v="000000"/>
    <x v="0"/>
    <x v="1"/>
    <x v="0"/>
    <x v="0"/>
    <s v="RETENCAO OT"/>
  </r>
  <r>
    <x v="0"/>
    <n v="0"/>
    <n v="0"/>
    <n v="0"/>
    <n v="39217"/>
    <x v="5511"/>
    <x v="0"/>
    <x v="1"/>
    <x v="0"/>
    <s v="80.02.01"/>
    <x v="2"/>
    <x v="2"/>
    <x v="2"/>
    <s v="Retenções Iur"/>
    <s v="80.02.01"/>
    <s v="Retenções Iur"/>
    <s v="80.02.01"/>
    <x v="2"/>
    <x v="0"/>
    <x v="2"/>
    <x v="0"/>
    <x v="1"/>
    <x v="2"/>
    <x v="1"/>
    <x v="0"/>
    <x v="4"/>
    <s v="2023-06-21"/>
    <x v="1"/>
    <n v="39217"/>
    <x v="0"/>
    <m/>
    <x v="0"/>
    <m/>
    <x v="2"/>
    <n v="100474696"/>
    <x v="0"/>
    <x v="0"/>
    <s v="Retenções Iur"/>
    <s v="ORI"/>
    <x v="0"/>
    <s v="RIUR"/>
    <x v="0"/>
    <x v="0"/>
    <x v="0"/>
    <x v="0"/>
    <x v="0"/>
    <x v="0"/>
    <x v="0"/>
    <x v="0"/>
    <x v="0"/>
    <x v="0"/>
    <x v="0"/>
    <s v="Retenções Iur"/>
    <x v="0"/>
    <x v="0"/>
    <x v="0"/>
    <x v="0"/>
    <x v="2"/>
    <x v="0"/>
    <x v="0"/>
    <s v="000000"/>
    <x v="0"/>
    <x v="1"/>
    <x v="0"/>
    <x v="0"/>
    <s v="RETENCAO OT"/>
  </r>
  <r>
    <x v="0"/>
    <n v="0"/>
    <n v="0"/>
    <n v="0"/>
    <n v="9000"/>
    <x v="5512"/>
    <x v="0"/>
    <x v="1"/>
    <x v="0"/>
    <s v="80.02.10.03"/>
    <x v="40"/>
    <x v="2"/>
    <x v="2"/>
    <s v="Outros"/>
    <s v="80.02.10"/>
    <s v="Outros"/>
    <s v="80.02.10"/>
    <x v="58"/>
    <x v="0"/>
    <x v="2"/>
    <x v="0"/>
    <x v="1"/>
    <x v="2"/>
    <x v="1"/>
    <x v="0"/>
    <x v="4"/>
    <s v="2023-06-21"/>
    <x v="1"/>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5513"/>
    <x v="0"/>
    <x v="1"/>
    <x v="0"/>
    <s v="80.02.10.01"/>
    <x v="6"/>
    <x v="2"/>
    <x v="2"/>
    <s v="Outros"/>
    <s v="80.02.10"/>
    <s v="Outros"/>
    <s v="80.02.10"/>
    <x v="12"/>
    <x v="0"/>
    <x v="2"/>
    <x v="0"/>
    <x v="1"/>
    <x v="2"/>
    <x v="1"/>
    <x v="0"/>
    <x v="4"/>
    <s v="2023-06-21"/>
    <x v="1"/>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5514"/>
    <x v="0"/>
    <x v="1"/>
    <x v="0"/>
    <s v="80.02.10.24"/>
    <x v="38"/>
    <x v="2"/>
    <x v="2"/>
    <s v="Outros"/>
    <s v="80.02.10"/>
    <s v="Outros"/>
    <s v="80.02.10"/>
    <x v="13"/>
    <x v="0"/>
    <x v="2"/>
    <x v="0"/>
    <x v="1"/>
    <x v="2"/>
    <x v="1"/>
    <x v="0"/>
    <x v="4"/>
    <s v="2023-06-21"/>
    <x v="1"/>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15239"/>
    <x v="5515"/>
    <x v="0"/>
    <x v="1"/>
    <x v="0"/>
    <s v="80.02.01"/>
    <x v="2"/>
    <x v="2"/>
    <x v="2"/>
    <s v="Retenções Iur"/>
    <s v="80.02.01"/>
    <s v="Retenções Iur"/>
    <s v="80.02.01"/>
    <x v="2"/>
    <x v="0"/>
    <x v="2"/>
    <x v="0"/>
    <x v="1"/>
    <x v="2"/>
    <x v="1"/>
    <x v="0"/>
    <x v="4"/>
    <s v="2023-06-21"/>
    <x v="1"/>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5516"/>
    <x v="0"/>
    <x v="1"/>
    <x v="0"/>
    <s v="80.02.10.01"/>
    <x v="6"/>
    <x v="2"/>
    <x v="2"/>
    <s v="Outros"/>
    <s v="80.02.10"/>
    <s v="Outros"/>
    <s v="80.02.10"/>
    <x v="12"/>
    <x v="0"/>
    <x v="2"/>
    <x v="0"/>
    <x v="1"/>
    <x v="2"/>
    <x v="1"/>
    <x v="0"/>
    <x v="4"/>
    <s v="2023-06-21"/>
    <x v="1"/>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0946"/>
    <x v="5517"/>
    <x v="0"/>
    <x v="1"/>
    <x v="0"/>
    <s v="80.02.01"/>
    <x v="2"/>
    <x v="2"/>
    <x v="2"/>
    <s v="Retenções Iur"/>
    <s v="80.02.01"/>
    <s v="Retenções Iur"/>
    <s v="80.02.01"/>
    <x v="2"/>
    <x v="0"/>
    <x v="2"/>
    <x v="0"/>
    <x v="1"/>
    <x v="2"/>
    <x v="1"/>
    <x v="0"/>
    <x v="4"/>
    <s v="2023-06-21"/>
    <x v="1"/>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5518"/>
    <x v="0"/>
    <x v="1"/>
    <x v="0"/>
    <s v="80.02.10.01"/>
    <x v="6"/>
    <x v="2"/>
    <x v="2"/>
    <s v="Outros"/>
    <s v="80.02.10"/>
    <s v="Outros"/>
    <s v="80.02.10"/>
    <x v="12"/>
    <x v="0"/>
    <x v="2"/>
    <x v="0"/>
    <x v="1"/>
    <x v="2"/>
    <x v="1"/>
    <x v="0"/>
    <x v="4"/>
    <s v="2023-06-21"/>
    <x v="1"/>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5519"/>
    <x v="0"/>
    <x v="1"/>
    <x v="0"/>
    <s v="80.02.10.02"/>
    <x v="7"/>
    <x v="2"/>
    <x v="2"/>
    <s v="Outros"/>
    <s v="80.02.10"/>
    <s v="Outros"/>
    <s v="80.02.10"/>
    <x v="13"/>
    <x v="0"/>
    <x v="2"/>
    <x v="0"/>
    <x v="1"/>
    <x v="2"/>
    <x v="1"/>
    <x v="0"/>
    <x v="4"/>
    <s v="2023-06-21"/>
    <x v="1"/>
    <n v="168"/>
    <x v="0"/>
    <m/>
    <x v="0"/>
    <m/>
    <x v="7"/>
    <n v="100474707"/>
    <x v="0"/>
    <x v="0"/>
    <s v="Retençoes STAPS"/>
    <s v="ORI"/>
    <x v="0"/>
    <s v="RSND"/>
    <x v="0"/>
    <x v="0"/>
    <x v="0"/>
    <x v="0"/>
    <x v="0"/>
    <x v="0"/>
    <x v="0"/>
    <x v="0"/>
    <x v="0"/>
    <x v="0"/>
    <x v="0"/>
    <s v="Retençoes STAPS"/>
    <x v="0"/>
    <x v="0"/>
    <x v="0"/>
    <x v="0"/>
    <x v="2"/>
    <x v="0"/>
    <x v="0"/>
    <s v="000000"/>
    <x v="0"/>
    <x v="1"/>
    <x v="0"/>
    <x v="0"/>
    <s v="RETENCAO OT"/>
  </r>
  <r>
    <x v="0"/>
    <n v="0"/>
    <n v="0"/>
    <n v="0"/>
    <n v="6706"/>
    <x v="5520"/>
    <x v="0"/>
    <x v="1"/>
    <x v="0"/>
    <s v="80.02.10.26"/>
    <x v="3"/>
    <x v="2"/>
    <x v="2"/>
    <s v="Outros"/>
    <s v="80.02.10"/>
    <s v="Outros"/>
    <s v="80.02.10"/>
    <x v="3"/>
    <x v="0"/>
    <x v="2"/>
    <x v="2"/>
    <x v="1"/>
    <x v="2"/>
    <x v="1"/>
    <x v="0"/>
    <x v="4"/>
    <s v="2023-06-21"/>
    <x v="1"/>
    <n v="6706"/>
    <x v="0"/>
    <m/>
    <x v="0"/>
    <m/>
    <x v="3"/>
    <n v="100479277"/>
    <x v="0"/>
    <x v="0"/>
    <s v="Retenção Sansung"/>
    <s v="ORI"/>
    <x v="0"/>
    <s v="RS"/>
    <x v="0"/>
    <x v="0"/>
    <x v="0"/>
    <x v="0"/>
    <x v="0"/>
    <x v="0"/>
    <x v="0"/>
    <x v="0"/>
    <x v="0"/>
    <x v="0"/>
    <x v="0"/>
    <s v="Retenção Sansung"/>
    <x v="0"/>
    <x v="0"/>
    <x v="0"/>
    <x v="0"/>
    <x v="2"/>
    <x v="0"/>
    <x v="0"/>
    <s v="000000"/>
    <x v="0"/>
    <x v="1"/>
    <x v="0"/>
    <x v="0"/>
    <s v="RETENCAO OT"/>
  </r>
  <r>
    <x v="0"/>
    <n v="0"/>
    <n v="0"/>
    <n v="0"/>
    <n v="10834"/>
    <x v="5521"/>
    <x v="0"/>
    <x v="1"/>
    <x v="0"/>
    <s v="80.02.01"/>
    <x v="2"/>
    <x v="2"/>
    <x v="2"/>
    <s v="Retenções Iur"/>
    <s v="80.02.01"/>
    <s v="Retenções Iur"/>
    <s v="80.02.01"/>
    <x v="2"/>
    <x v="0"/>
    <x v="2"/>
    <x v="0"/>
    <x v="1"/>
    <x v="2"/>
    <x v="1"/>
    <x v="0"/>
    <x v="4"/>
    <s v="2023-06-21"/>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522"/>
    <x v="0"/>
    <x v="1"/>
    <x v="0"/>
    <s v="80.02.10.01"/>
    <x v="6"/>
    <x v="2"/>
    <x v="2"/>
    <s v="Outros"/>
    <s v="80.02.10"/>
    <s v="Outros"/>
    <s v="80.02.10"/>
    <x v="12"/>
    <x v="0"/>
    <x v="2"/>
    <x v="0"/>
    <x v="1"/>
    <x v="2"/>
    <x v="1"/>
    <x v="0"/>
    <x v="4"/>
    <s v="2023-06-21"/>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5523"/>
    <x v="0"/>
    <x v="1"/>
    <x v="0"/>
    <s v="80.02.01"/>
    <x v="2"/>
    <x v="2"/>
    <x v="2"/>
    <s v="Retenções Iur"/>
    <s v="80.02.01"/>
    <s v="Retenções Iur"/>
    <s v="80.02.01"/>
    <x v="2"/>
    <x v="0"/>
    <x v="2"/>
    <x v="0"/>
    <x v="1"/>
    <x v="2"/>
    <x v="1"/>
    <x v="0"/>
    <x v="4"/>
    <s v="2023-06-21"/>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5524"/>
    <x v="0"/>
    <x v="1"/>
    <x v="0"/>
    <s v="80.02.10.01"/>
    <x v="6"/>
    <x v="2"/>
    <x v="2"/>
    <s v="Outros"/>
    <s v="80.02.10"/>
    <s v="Outros"/>
    <s v="80.02.10"/>
    <x v="12"/>
    <x v="0"/>
    <x v="2"/>
    <x v="0"/>
    <x v="1"/>
    <x v="2"/>
    <x v="1"/>
    <x v="0"/>
    <x v="4"/>
    <s v="2023-06-21"/>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72"/>
    <x v="5525"/>
    <x v="0"/>
    <x v="1"/>
    <x v="0"/>
    <s v="80.02.01"/>
    <x v="2"/>
    <x v="2"/>
    <x v="2"/>
    <s v="Retenções Iur"/>
    <s v="80.02.01"/>
    <s v="Retenções Iur"/>
    <s v="80.02.01"/>
    <x v="2"/>
    <x v="0"/>
    <x v="2"/>
    <x v="0"/>
    <x v="1"/>
    <x v="2"/>
    <x v="1"/>
    <x v="0"/>
    <x v="4"/>
    <s v="2023-06-21"/>
    <x v="1"/>
    <n v="5072"/>
    <x v="0"/>
    <m/>
    <x v="0"/>
    <m/>
    <x v="2"/>
    <n v="100474696"/>
    <x v="0"/>
    <x v="0"/>
    <s v="Retenções Iur"/>
    <s v="ORI"/>
    <x v="0"/>
    <s v="RIUR"/>
    <x v="0"/>
    <x v="0"/>
    <x v="0"/>
    <x v="0"/>
    <x v="0"/>
    <x v="0"/>
    <x v="0"/>
    <x v="0"/>
    <x v="0"/>
    <x v="0"/>
    <x v="0"/>
    <s v="Retenções Iur"/>
    <x v="0"/>
    <x v="0"/>
    <x v="0"/>
    <x v="0"/>
    <x v="2"/>
    <x v="0"/>
    <x v="0"/>
    <s v="000000"/>
    <x v="0"/>
    <x v="1"/>
    <x v="0"/>
    <x v="0"/>
    <s v="RETENCAO OT"/>
  </r>
  <r>
    <x v="0"/>
    <n v="0"/>
    <n v="0"/>
    <n v="0"/>
    <n v="5673"/>
    <x v="5526"/>
    <x v="0"/>
    <x v="1"/>
    <x v="0"/>
    <s v="80.02.10.01"/>
    <x v="6"/>
    <x v="2"/>
    <x v="2"/>
    <s v="Outros"/>
    <s v="80.02.10"/>
    <s v="Outros"/>
    <s v="80.02.10"/>
    <x v="12"/>
    <x v="0"/>
    <x v="2"/>
    <x v="0"/>
    <x v="1"/>
    <x v="2"/>
    <x v="1"/>
    <x v="0"/>
    <x v="4"/>
    <s v="2023-06-21"/>
    <x v="1"/>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4979"/>
    <x v="5527"/>
    <x v="0"/>
    <x v="1"/>
    <x v="0"/>
    <s v="80.02.01"/>
    <x v="2"/>
    <x v="2"/>
    <x v="2"/>
    <s v="Retenções Iur"/>
    <s v="80.02.01"/>
    <s v="Retenções Iur"/>
    <s v="80.02.01"/>
    <x v="2"/>
    <x v="0"/>
    <x v="2"/>
    <x v="0"/>
    <x v="1"/>
    <x v="2"/>
    <x v="1"/>
    <x v="0"/>
    <x v="4"/>
    <s v="2023-06-21"/>
    <x v="1"/>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5528"/>
    <x v="0"/>
    <x v="1"/>
    <x v="0"/>
    <s v="80.02.10.01"/>
    <x v="6"/>
    <x v="2"/>
    <x v="2"/>
    <s v="Outros"/>
    <s v="80.02.10"/>
    <s v="Outros"/>
    <s v="80.02.10"/>
    <x v="12"/>
    <x v="0"/>
    <x v="2"/>
    <x v="0"/>
    <x v="1"/>
    <x v="2"/>
    <x v="1"/>
    <x v="0"/>
    <x v="4"/>
    <s v="2023-06-21"/>
    <x v="1"/>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405"/>
    <x v="5529"/>
    <x v="0"/>
    <x v="1"/>
    <x v="0"/>
    <s v="80.02.01"/>
    <x v="2"/>
    <x v="2"/>
    <x v="2"/>
    <s v="Retenções Iur"/>
    <s v="80.02.01"/>
    <s v="Retenções Iur"/>
    <s v="80.02.01"/>
    <x v="2"/>
    <x v="0"/>
    <x v="2"/>
    <x v="0"/>
    <x v="1"/>
    <x v="2"/>
    <x v="1"/>
    <x v="0"/>
    <x v="4"/>
    <s v="2023-06-26"/>
    <x v="1"/>
    <n v="4405"/>
    <x v="0"/>
    <m/>
    <x v="0"/>
    <m/>
    <x v="2"/>
    <n v="100474696"/>
    <x v="0"/>
    <x v="0"/>
    <s v="Retenções Iur"/>
    <s v="ORI"/>
    <x v="0"/>
    <s v="RIUR"/>
    <x v="0"/>
    <x v="0"/>
    <x v="0"/>
    <x v="0"/>
    <x v="0"/>
    <x v="0"/>
    <x v="0"/>
    <x v="0"/>
    <x v="0"/>
    <x v="0"/>
    <x v="0"/>
    <s v="Retenções Iur"/>
    <x v="0"/>
    <x v="0"/>
    <x v="0"/>
    <x v="0"/>
    <x v="2"/>
    <x v="0"/>
    <x v="0"/>
    <s v="000000"/>
    <x v="0"/>
    <x v="1"/>
    <x v="0"/>
    <x v="0"/>
    <s v="RETENCAO OT"/>
  </r>
  <r>
    <x v="0"/>
    <n v="0"/>
    <n v="0"/>
    <n v="0"/>
    <n v="5446"/>
    <x v="5530"/>
    <x v="0"/>
    <x v="1"/>
    <x v="0"/>
    <s v="80.02.10.01"/>
    <x v="6"/>
    <x v="2"/>
    <x v="2"/>
    <s v="Outros"/>
    <s v="80.02.10"/>
    <s v="Outros"/>
    <s v="80.02.10"/>
    <x v="12"/>
    <x v="0"/>
    <x v="2"/>
    <x v="0"/>
    <x v="1"/>
    <x v="2"/>
    <x v="1"/>
    <x v="0"/>
    <x v="4"/>
    <s v="2023-06-26"/>
    <x v="1"/>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000"/>
    <x v="5531"/>
    <x v="0"/>
    <x v="0"/>
    <x v="0"/>
    <s v="03.16.16"/>
    <x v="22"/>
    <x v="0"/>
    <x v="0"/>
    <s v="Direção Ambiente e Saneamento "/>
    <s v="03.16.16"/>
    <s v="Direção Ambiente e Saneamento "/>
    <s v="03.16.16"/>
    <x v="19"/>
    <x v="0"/>
    <x v="0"/>
    <x v="7"/>
    <x v="0"/>
    <x v="0"/>
    <x v="0"/>
    <x v="0"/>
    <x v="0"/>
    <s v="2023-01-06"/>
    <x v="0"/>
    <n v="2000"/>
    <x v="0"/>
    <m/>
    <x v="0"/>
    <m/>
    <x v="122"/>
    <n v="100479362"/>
    <x v="0"/>
    <x v="0"/>
    <s v="Direção Ambiente e Saneamento "/>
    <s v="ORI"/>
    <x v="0"/>
    <m/>
    <x v="0"/>
    <x v="0"/>
    <x v="0"/>
    <x v="0"/>
    <x v="0"/>
    <x v="0"/>
    <x v="0"/>
    <x v="0"/>
    <x v="0"/>
    <x v="0"/>
    <x v="0"/>
    <s v="Direção Ambiente e Saneamento "/>
    <x v="0"/>
    <x v="0"/>
    <x v="0"/>
    <x v="0"/>
    <x v="0"/>
    <x v="0"/>
    <x v="0"/>
    <s v="099999"/>
    <x v="0"/>
    <x v="0"/>
    <x v="0"/>
    <x v="0"/>
    <s v="Ajuda de custo a favor do Sr. João Pereira Martins, pela sua deslocação á Assomada, em missão de serviço, nos dias 07 de dezembro e 04 de janeiro, conforme anexo."/>
  </r>
  <r>
    <x v="0"/>
    <n v="0"/>
    <n v="0"/>
    <n v="0"/>
    <n v="40728"/>
    <x v="5532"/>
    <x v="0"/>
    <x v="0"/>
    <x v="0"/>
    <s v="03.16.15"/>
    <x v="0"/>
    <x v="0"/>
    <x v="0"/>
    <s v="Direção Financeira"/>
    <s v="03.16.15"/>
    <s v="Direção Financeira"/>
    <s v="03.16.15"/>
    <x v="0"/>
    <x v="0"/>
    <x v="0"/>
    <x v="0"/>
    <x v="0"/>
    <x v="0"/>
    <x v="0"/>
    <x v="0"/>
    <x v="1"/>
    <s v="2023-02-07"/>
    <x v="0"/>
    <n v="40728"/>
    <x v="0"/>
    <m/>
    <x v="0"/>
    <m/>
    <x v="0"/>
    <n v="100476920"/>
    <x v="0"/>
    <x v="0"/>
    <s v="Direção Financeira"/>
    <s v="ORI"/>
    <x v="0"/>
    <m/>
    <x v="0"/>
    <x v="0"/>
    <x v="0"/>
    <x v="0"/>
    <x v="0"/>
    <x v="0"/>
    <x v="0"/>
    <x v="0"/>
    <x v="0"/>
    <x v="0"/>
    <x v="0"/>
    <s v="Direção Financeira"/>
    <x v="0"/>
    <x v="0"/>
    <x v="0"/>
    <x v="0"/>
    <x v="0"/>
    <x v="0"/>
    <x v="0"/>
    <s v="000000"/>
    <x v="0"/>
    <x v="0"/>
    <x v="0"/>
    <x v="0"/>
    <s v="Pagamento a favor de Felisberto Carvalho Auto, pelo fornecimento de Combustível destinada as Viaturas Ligeiras da CMSM, conforme proposta em anexo."/>
  </r>
  <r>
    <x v="0"/>
    <n v="0"/>
    <n v="0"/>
    <n v="0"/>
    <n v="40625"/>
    <x v="5533"/>
    <x v="0"/>
    <x v="0"/>
    <x v="0"/>
    <s v="01.27.02.11"/>
    <x v="21"/>
    <x v="4"/>
    <x v="5"/>
    <s v="Saneamento básico"/>
    <s v="01.27.02"/>
    <s v="Saneamento básico"/>
    <s v="01.27.02"/>
    <x v="21"/>
    <x v="0"/>
    <x v="5"/>
    <x v="8"/>
    <x v="0"/>
    <x v="1"/>
    <x v="0"/>
    <x v="0"/>
    <x v="1"/>
    <s v="2023-02-07"/>
    <x v="0"/>
    <n v="40625"/>
    <x v="0"/>
    <m/>
    <x v="0"/>
    <m/>
    <x v="0"/>
    <n v="100476920"/>
    <x v="0"/>
    <x v="0"/>
    <s v="Reforço do saneamento básico"/>
    <s v="ORI"/>
    <x v="0"/>
    <m/>
    <x v="0"/>
    <x v="0"/>
    <x v="0"/>
    <x v="0"/>
    <x v="0"/>
    <x v="0"/>
    <x v="0"/>
    <x v="0"/>
    <x v="0"/>
    <x v="0"/>
    <x v="0"/>
    <s v="Reforço do saneamento básico"/>
    <x v="0"/>
    <x v="0"/>
    <x v="0"/>
    <x v="0"/>
    <x v="1"/>
    <x v="0"/>
    <x v="0"/>
    <s v="000000"/>
    <x v="0"/>
    <x v="0"/>
    <x v="0"/>
    <x v="0"/>
    <s v="Pagamento de combustíveis, conforme proposta em anexo"/>
  </r>
  <r>
    <x v="0"/>
    <n v="0"/>
    <n v="0"/>
    <n v="0"/>
    <n v="3312"/>
    <x v="5534"/>
    <x v="0"/>
    <x v="0"/>
    <x v="0"/>
    <s v="03.16.15"/>
    <x v="0"/>
    <x v="0"/>
    <x v="0"/>
    <s v="Direção Financeira"/>
    <s v="03.16.15"/>
    <s v="Direção Financeira"/>
    <s v="03.16.15"/>
    <x v="44"/>
    <x v="0"/>
    <x v="0"/>
    <x v="7"/>
    <x v="0"/>
    <x v="0"/>
    <x v="0"/>
    <x v="0"/>
    <x v="3"/>
    <s v="2023-04-19"/>
    <x v="1"/>
    <n v="3312"/>
    <x v="0"/>
    <m/>
    <x v="0"/>
    <m/>
    <x v="29"/>
    <n v="100391565"/>
    <x v="0"/>
    <x v="0"/>
    <s v="Direção Financeira"/>
    <s v="ORI"/>
    <x v="0"/>
    <m/>
    <x v="0"/>
    <x v="0"/>
    <x v="0"/>
    <x v="0"/>
    <x v="0"/>
    <x v="0"/>
    <x v="0"/>
    <x v="0"/>
    <x v="0"/>
    <x v="0"/>
    <x v="0"/>
    <s v="Direção Financeira"/>
    <x v="0"/>
    <x v="0"/>
    <x v="0"/>
    <x v="0"/>
    <x v="0"/>
    <x v="0"/>
    <x v="0"/>
    <s v="000000"/>
    <x v="0"/>
    <x v="0"/>
    <x v="0"/>
    <x v="0"/>
    <s v="Pagamento á Imprensa Nacional de Cabo Verde, pela publicação no B.O, despacho nº5 e 07/2023, regresso ao serviço dos Srs. Albertino Furtado e Arnaldo Lopes, conforme anexo."/>
  </r>
  <r>
    <x v="0"/>
    <n v="0"/>
    <n v="0"/>
    <n v="0"/>
    <n v="4557"/>
    <x v="5535"/>
    <x v="0"/>
    <x v="1"/>
    <x v="0"/>
    <s v="03.03.10"/>
    <x v="4"/>
    <x v="0"/>
    <x v="3"/>
    <s v="Receitas Da Câmara"/>
    <s v="03.03.10"/>
    <s v="Receitas Da Câmara"/>
    <s v="03.03.10"/>
    <x v="82"/>
    <x v="0"/>
    <x v="3"/>
    <x v="5"/>
    <x v="0"/>
    <x v="0"/>
    <x v="1"/>
    <x v="0"/>
    <x v="0"/>
    <s v="2023-01-27"/>
    <x v="0"/>
    <n v="4557"/>
    <x v="0"/>
    <m/>
    <x v="0"/>
    <m/>
    <x v="8"/>
    <n v="100474914"/>
    <x v="0"/>
    <x v="0"/>
    <s v="Receitas Da Câmara"/>
    <s v="EXT"/>
    <x v="0"/>
    <s v="RDC"/>
    <x v="0"/>
    <x v="0"/>
    <x v="0"/>
    <x v="0"/>
    <x v="0"/>
    <x v="0"/>
    <x v="0"/>
    <x v="0"/>
    <x v="0"/>
    <x v="0"/>
    <x v="0"/>
    <s v="Receitas Da Câmara"/>
    <x v="0"/>
    <x v="0"/>
    <x v="0"/>
    <x v="0"/>
    <x v="0"/>
    <x v="0"/>
    <x v="0"/>
    <s v="000000"/>
    <x v="0"/>
    <x v="0"/>
    <x v="0"/>
    <x v="0"/>
    <s v="Receita proveniente do pagamento de renda do Sr. Edmilson Adriano, conforme anexo."/>
  </r>
  <r>
    <x v="0"/>
    <n v="0"/>
    <n v="0"/>
    <n v="0"/>
    <n v="1350"/>
    <x v="5536"/>
    <x v="0"/>
    <x v="0"/>
    <x v="0"/>
    <s v="03.16.15"/>
    <x v="0"/>
    <x v="0"/>
    <x v="0"/>
    <s v="Direção Financeira"/>
    <s v="03.16.15"/>
    <s v="Direção Financeira"/>
    <s v="03.16.15"/>
    <x v="40"/>
    <x v="0"/>
    <x v="0"/>
    <x v="7"/>
    <x v="0"/>
    <x v="0"/>
    <x v="0"/>
    <x v="0"/>
    <x v="5"/>
    <s v="2023-05-22"/>
    <x v="1"/>
    <n v="1350"/>
    <x v="0"/>
    <m/>
    <x v="0"/>
    <m/>
    <x v="2"/>
    <n v="100474696"/>
    <x v="0"/>
    <x v="2"/>
    <s v="Direção Financeira"/>
    <s v="ORI"/>
    <x v="0"/>
    <m/>
    <x v="0"/>
    <x v="0"/>
    <x v="0"/>
    <x v="0"/>
    <x v="0"/>
    <x v="0"/>
    <x v="0"/>
    <x v="0"/>
    <x v="0"/>
    <x v="0"/>
    <x v="0"/>
    <s v="Direção Financeira"/>
    <x v="0"/>
    <x v="0"/>
    <x v="0"/>
    <x v="0"/>
    <x v="0"/>
    <x v="0"/>
    <x v="0"/>
    <s v="000000"/>
    <x v="0"/>
    <x v="0"/>
    <x v="2"/>
    <x v="0"/>
    <s v=" Pagamento a favor do Sr. Gerson Daniel Correia, referente ao serviço de som e gravação prestado à Assembleia Municipal da VIIIª Sessão Ordinária da  CMSM, conforme proposta em anexo.  "/>
  </r>
  <r>
    <x v="0"/>
    <n v="0"/>
    <n v="0"/>
    <n v="0"/>
    <n v="7650"/>
    <x v="5536"/>
    <x v="0"/>
    <x v="0"/>
    <x v="0"/>
    <s v="03.16.15"/>
    <x v="0"/>
    <x v="0"/>
    <x v="0"/>
    <s v="Direção Financeira"/>
    <s v="03.16.15"/>
    <s v="Direção Financeira"/>
    <s v="03.16.15"/>
    <x v="40"/>
    <x v="0"/>
    <x v="0"/>
    <x v="7"/>
    <x v="0"/>
    <x v="0"/>
    <x v="0"/>
    <x v="0"/>
    <x v="5"/>
    <s v="2023-05-22"/>
    <x v="1"/>
    <n v="7650"/>
    <x v="0"/>
    <m/>
    <x v="0"/>
    <m/>
    <x v="395"/>
    <n v="100476177"/>
    <x v="0"/>
    <x v="0"/>
    <s v="Direção Financeira"/>
    <s v="ORI"/>
    <x v="0"/>
    <m/>
    <x v="0"/>
    <x v="0"/>
    <x v="0"/>
    <x v="0"/>
    <x v="0"/>
    <x v="0"/>
    <x v="0"/>
    <x v="0"/>
    <x v="0"/>
    <x v="0"/>
    <x v="0"/>
    <s v="Direção Financeira"/>
    <x v="0"/>
    <x v="0"/>
    <x v="0"/>
    <x v="0"/>
    <x v="0"/>
    <x v="0"/>
    <x v="0"/>
    <s v="000000"/>
    <x v="0"/>
    <x v="0"/>
    <x v="0"/>
    <x v="0"/>
    <s v=" Pagamento a favor do Sr. Gerson Daniel Correia, referente ao serviço de som e gravação prestado à Assembleia Municipal da VIIIª Sessão Ordinária da  CMSM, conforme proposta em anexo.  "/>
  </r>
  <r>
    <x v="0"/>
    <n v="0"/>
    <n v="0"/>
    <n v="0"/>
    <n v="1200"/>
    <x v="5537"/>
    <x v="0"/>
    <x v="0"/>
    <x v="0"/>
    <s v="03.16.15"/>
    <x v="0"/>
    <x v="0"/>
    <x v="0"/>
    <s v="Direção Financeira"/>
    <s v="03.16.15"/>
    <s v="Direção Financeira"/>
    <s v="03.16.15"/>
    <x v="40"/>
    <x v="0"/>
    <x v="0"/>
    <x v="7"/>
    <x v="0"/>
    <x v="0"/>
    <x v="0"/>
    <x v="0"/>
    <x v="5"/>
    <s v="2023-05-22"/>
    <x v="1"/>
    <n v="1200"/>
    <x v="0"/>
    <m/>
    <x v="0"/>
    <m/>
    <x v="2"/>
    <n v="100474696"/>
    <x v="0"/>
    <x v="2"/>
    <s v="Direção Financeira"/>
    <s v="ORI"/>
    <x v="0"/>
    <m/>
    <x v="0"/>
    <x v="0"/>
    <x v="0"/>
    <x v="0"/>
    <x v="0"/>
    <x v="0"/>
    <x v="0"/>
    <x v="0"/>
    <x v="0"/>
    <x v="0"/>
    <x v="0"/>
    <s v="Direção Financeira"/>
    <x v="0"/>
    <x v="0"/>
    <x v="0"/>
    <x v="0"/>
    <x v="0"/>
    <x v="0"/>
    <x v="0"/>
    <s v="000000"/>
    <x v="0"/>
    <x v="0"/>
    <x v="2"/>
    <x v="0"/>
    <s v=" Pagamento a favor do Sr. Joãozinho Moreno, referente a transmissão Online da VIIIª Sessão Ordinária da Assembleia Municipal de São Miguel, conforme proposta em anexo.  "/>
  </r>
  <r>
    <x v="0"/>
    <n v="0"/>
    <n v="0"/>
    <n v="0"/>
    <n v="6800"/>
    <x v="5537"/>
    <x v="0"/>
    <x v="0"/>
    <x v="0"/>
    <s v="03.16.15"/>
    <x v="0"/>
    <x v="0"/>
    <x v="0"/>
    <s v="Direção Financeira"/>
    <s v="03.16.15"/>
    <s v="Direção Financeira"/>
    <s v="03.16.15"/>
    <x v="40"/>
    <x v="0"/>
    <x v="0"/>
    <x v="7"/>
    <x v="0"/>
    <x v="0"/>
    <x v="0"/>
    <x v="0"/>
    <x v="5"/>
    <s v="2023-05-22"/>
    <x v="1"/>
    <n v="6800"/>
    <x v="0"/>
    <m/>
    <x v="0"/>
    <m/>
    <x v="430"/>
    <n v="100476756"/>
    <x v="0"/>
    <x v="0"/>
    <s v="Direção Financeira"/>
    <s v="ORI"/>
    <x v="0"/>
    <m/>
    <x v="0"/>
    <x v="0"/>
    <x v="0"/>
    <x v="0"/>
    <x v="0"/>
    <x v="0"/>
    <x v="0"/>
    <x v="0"/>
    <x v="0"/>
    <x v="0"/>
    <x v="0"/>
    <s v="Direção Financeira"/>
    <x v="0"/>
    <x v="0"/>
    <x v="0"/>
    <x v="0"/>
    <x v="0"/>
    <x v="0"/>
    <x v="0"/>
    <s v="000000"/>
    <x v="0"/>
    <x v="0"/>
    <x v="0"/>
    <x v="0"/>
    <s v=" Pagamento a favor do Sr. Joãozinho Moreno, referente a transmissão Online da VIIIª Sessão Ordinária da Assembleia Municipal de São Miguel, conforme proposta em anexo.  "/>
  </r>
  <r>
    <x v="0"/>
    <n v="0"/>
    <n v="0"/>
    <n v="0"/>
    <n v="15000"/>
    <x v="5538"/>
    <x v="0"/>
    <x v="0"/>
    <x v="0"/>
    <s v="01.27.04.10"/>
    <x v="13"/>
    <x v="4"/>
    <x v="5"/>
    <s v="Infra-Estruturas e Transportes"/>
    <s v="01.27.04"/>
    <s v="Infra-Estruturas e Transportes"/>
    <s v="01.27.04"/>
    <x v="21"/>
    <x v="0"/>
    <x v="5"/>
    <x v="8"/>
    <x v="0"/>
    <x v="1"/>
    <x v="0"/>
    <x v="0"/>
    <x v="5"/>
    <s v="2023-05-30"/>
    <x v="1"/>
    <n v="15000"/>
    <x v="0"/>
    <m/>
    <x v="0"/>
    <m/>
    <x v="545"/>
    <n v="10045922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Empresa Malang Touré, referente a prestação de serviço de confecionamento de 2 baloiços em madeiras(palete), no âmbito dos trabalhos da requalificação da Praia de Ponta Calhetona, Conforme anexo."/>
  </r>
  <r>
    <x v="2"/>
    <n v="0"/>
    <n v="0"/>
    <n v="0"/>
    <n v="64838"/>
    <x v="5539"/>
    <x v="0"/>
    <x v="0"/>
    <x v="0"/>
    <s v="01.23.04.14"/>
    <x v="8"/>
    <x v="3"/>
    <x v="4"/>
    <s v="Ambiente"/>
    <s v="01.23.04"/>
    <s v="Ambiente"/>
    <s v="01.23.04"/>
    <x v="18"/>
    <x v="0"/>
    <x v="0"/>
    <x v="0"/>
    <x v="0"/>
    <x v="1"/>
    <x v="2"/>
    <x v="0"/>
    <x v="5"/>
    <s v="2023-05-30"/>
    <x v="1"/>
    <n v="64838"/>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maio 2023, conforme a folha em anexo.  "/>
  </r>
  <r>
    <x v="0"/>
    <n v="0"/>
    <n v="0"/>
    <n v="0"/>
    <n v="7670"/>
    <x v="5540"/>
    <x v="0"/>
    <x v="0"/>
    <x v="0"/>
    <s v="01.25.01.10"/>
    <x v="11"/>
    <x v="1"/>
    <x v="1"/>
    <s v="Educação"/>
    <s v="01.25.01"/>
    <s v="Educação"/>
    <s v="01.25.01"/>
    <x v="21"/>
    <x v="0"/>
    <x v="5"/>
    <x v="8"/>
    <x v="0"/>
    <x v="1"/>
    <x v="0"/>
    <x v="0"/>
    <x v="6"/>
    <s v="2023-07-04"/>
    <x v="2"/>
    <n v="7670"/>
    <x v="0"/>
    <m/>
    <x v="0"/>
    <m/>
    <x v="0"/>
    <n v="100476920"/>
    <x v="0"/>
    <x v="0"/>
    <s v="Transporte escolar"/>
    <s v="ORI"/>
    <x v="0"/>
    <m/>
    <x v="0"/>
    <x v="0"/>
    <x v="0"/>
    <x v="0"/>
    <x v="0"/>
    <x v="0"/>
    <x v="0"/>
    <x v="0"/>
    <x v="0"/>
    <x v="0"/>
    <x v="0"/>
    <s v="Transporte escolar"/>
    <x v="0"/>
    <x v="0"/>
    <x v="0"/>
    <x v="0"/>
    <x v="1"/>
    <x v="0"/>
    <x v="0"/>
    <s v="000000"/>
    <x v="0"/>
    <x v="0"/>
    <x v="0"/>
    <x v="0"/>
    <s v="Pagamento a favor da Felisberto Carvalho, pela aquisições de combustíveis destinados as viaturas afetos ao transporte escolar da CMSM, conforme anexo."/>
  </r>
  <r>
    <x v="0"/>
    <n v="0"/>
    <n v="0"/>
    <n v="0"/>
    <n v="12632"/>
    <x v="5541"/>
    <x v="0"/>
    <x v="0"/>
    <x v="0"/>
    <s v="03.16.15"/>
    <x v="0"/>
    <x v="0"/>
    <x v="0"/>
    <s v="Direção Financeira"/>
    <s v="03.16.15"/>
    <s v="Direção Financeira"/>
    <s v="03.16.15"/>
    <x v="63"/>
    <x v="0"/>
    <x v="5"/>
    <x v="15"/>
    <x v="0"/>
    <x v="0"/>
    <x v="0"/>
    <x v="0"/>
    <x v="6"/>
    <s v="2023-07-12"/>
    <x v="2"/>
    <n v="12632"/>
    <x v="0"/>
    <m/>
    <x v="0"/>
    <m/>
    <x v="34"/>
    <n v="100394431"/>
    <x v="0"/>
    <x v="0"/>
    <s v="Direção Financeira"/>
    <s v="ORI"/>
    <x v="0"/>
    <m/>
    <x v="0"/>
    <x v="0"/>
    <x v="0"/>
    <x v="0"/>
    <x v="0"/>
    <x v="0"/>
    <x v="0"/>
    <x v="0"/>
    <x v="0"/>
    <x v="0"/>
    <x v="0"/>
    <s v="Direção Financeira"/>
    <x v="0"/>
    <x v="0"/>
    <x v="0"/>
    <x v="0"/>
    <x v="0"/>
    <x v="0"/>
    <x v="0"/>
    <s v="000000"/>
    <x v="0"/>
    <x v="0"/>
    <x v="0"/>
    <x v="0"/>
    <s v="Pagamento a favor da Garantia seguros, referente o automóvel ST-48-WL Toyota Hilux da CMSM, conforme anexo."/>
  </r>
  <r>
    <x v="2"/>
    <n v="0"/>
    <n v="0"/>
    <n v="0"/>
    <n v="7000"/>
    <x v="5542"/>
    <x v="0"/>
    <x v="0"/>
    <x v="0"/>
    <s v="01.27.06.80"/>
    <x v="15"/>
    <x v="4"/>
    <x v="5"/>
    <s v="Requalificação Urbana e habitação"/>
    <s v="01.27.06"/>
    <s v="Requalificação Urbana e habitação"/>
    <s v="01.27.06"/>
    <x v="18"/>
    <x v="0"/>
    <x v="0"/>
    <x v="0"/>
    <x v="0"/>
    <x v="1"/>
    <x v="2"/>
    <x v="0"/>
    <x v="8"/>
    <s v="2023-10-27"/>
    <x v="3"/>
    <n v="7000"/>
    <x v="0"/>
    <m/>
    <x v="0"/>
    <m/>
    <x v="546"/>
    <n v="100390678"/>
    <x v="0"/>
    <x v="0"/>
    <s v="Requalificação Urbana de Veneza"/>
    <s v="ORI"/>
    <x v="0"/>
    <m/>
    <x v="0"/>
    <x v="0"/>
    <x v="0"/>
    <x v="0"/>
    <x v="0"/>
    <x v="0"/>
    <x v="0"/>
    <x v="0"/>
    <x v="0"/>
    <x v="0"/>
    <x v="0"/>
    <s v="Requalificação Urbana de Veneza"/>
    <x v="0"/>
    <x v="0"/>
    <x v="0"/>
    <x v="0"/>
    <x v="1"/>
    <x v="0"/>
    <x v="0"/>
    <s v="000000"/>
    <x v="0"/>
    <x v="0"/>
    <x v="0"/>
    <x v="0"/>
    <s v="Pagamento a favor do Sr. José Carlos de Pina. pela a aquisição de galucho de pedra para as obras de requalificação urbana e ambiental de Praia de Veneza, confrome anexo."/>
  </r>
  <r>
    <x v="2"/>
    <n v="0"/>
    <n v="0"/>
    <n v="0"/>
    <n v="21000"/>
    <x v="5543"/>
    <x v="0"/>
    <x v="0"/>
    <x v="0"/>
    <s v="01.25.02.23"/>
    <x v="12"/>
    <x v="1"/>
    <x v="1"/>
    <s v="desporto"/>
    <s v="01.25.02"/>
    <s v="desporto"/>
    <s v="01.25.02"/>
    <x v="18"/>
    <x v="0"/>
    <x v="0"/>
    <x v="0"/>
    <x v="0"/>
    <x v="1"/>
    <x v="2"/>
    <x v="0"/>
    <x v="10"/>
    <s v="2023-12-07"/>
    <x v="3"/>
    <n v="21000"/>
    <x v="0"/>
    <m/>
    <x v="0"/>
    <m/>
    <x v="547"/>
    <n v="100479590"/>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de Quiosque Ely, referente ao pagamento de almoços servidos aos atletas da Associação Desportiva Flor Jovem, conforme anexo."/>
  </r>
  <r>
    <x v="0"/>
    <n v="0"/>
    <n v="0"/>
    <n v="0"/>
    <n v="9570"/>
    <x v="5544"/>
    <x v="0"/>
    <x v="0"/>
    <x v="0"/>
    <s v="01.25.05.12"/>
    <x v="5"/>
    <x v="1"/>
    <x v="1"/>
    <s v="Saúde"/>
    <s v="01.25.05"/>
    <s v="Saúde"/>
    <s v="01.25.05"/>
    <x v="1"/>
    <x v="0"/>
    <x v="1"/>
    <x v="1"/>
    <x v="0"/>
    <x v="1"/>
    <x v="0"/>
    <x v="0"/>
    <x v="0"/>
    <s v="2023-01-26"/>
    <x v="0"/>
    <n v="9570"/>
    <x v="0"/>
    <m/>
    <x v="0"/>
    <m/>
    <x v="548"/>
    <n v="100382953"/>
    <x v="0"/>
    <x v="0"/>
    <s v="Promoção e Inclusão Social"/>
    <s v="ORI"/>
    <x v="0"/>
    <m/>
    <x v="0"/>
    <x v="0"/>
    <x v="0"/>
    <x v="0"/>
    <x v="0"/>
    <x v="0"/>
    <x v="0"/>
    <x v="0"/>
    <x v="0"/>
    <x v="0"/>
    <x v="0"/>
    <s v="Promoção e Inclusão Social"/>
    <x v="0"/>
    <x v="0"/>
    <x v="0"/>
    <x v="0"/>
    <x v="1"/>
    <x v="0"/>
    <x v="0"/>
    <s v="000000"/>
    <x v="0"/>
    <x v="0"/>
    <x v="0"/>
    <x v="0"/>
    <s v="Pagamento a favor de Agencia Atalantc shipping, referente o levantamento do referido donativo, conforme documento em anexo. "/>
  </r>
  <r>
    <x v="2"/>
    <n v="0"/>
    <n v="0"/>
    <n v="0"/>
    <n v="169000"/>
    <x v="5545"/>
    <x v="0"/>
    <x v="0"/>
    <x v="0"/>
    <s v="01.28.01.08"/>
    <x v="43"/>
    <x v="6"/>
    <x v="7"/>
    <s v="Habitação Social"/>
    <s v="01.28.01"/>
    <s v="Habitação Social"/>
    <s v="01.28.01"/>
    <x v="18"/>
    <x v="0"/>
    <x v="0"/>
    <x v="0"/>
    <x v="0"/>
    <x v="1"/>
    <x v="2"/>
    <x v="0"/>
    <x v="1"/>
    <s v="2023-02-06"/>
    <x v="0"/>
    <n v="169000"/>
    <x v="0"/>
    <m/>
    <x v="0"/>
    <m/>
    <x v="8"/>
    <n v="100474914"/>
    <x v="0"/>
    <x v="0"/>
    <s v="Habitações Sociais"/>
    <s v="ORI"/>
    <x v="0"/>
    <s v="HS"/>
    <x v="0"/>
    <x v="0"/>
    <x v="0"/>
    <x v="0"/>
    <x v="0"/>
    <x v="0"/>
    <x v="0"/>
    <x v="0"/>
    <x v="0"/>
    <x v="0"/>
    <x v="0"/>
    <s v="Habitações Sociais"/>
    <x v="0"/>
    <x v="0"/>
    <x v="0"/>
    <x v="0"/>
    <x v="1"/>
    <x v="0"/>
    <x v="0"/>
    <s v="000000"/>
    <x v="0"/>
    <x v="0"/>
    <x v="0"/>
    <x v="0"/>
    <s v="Pagamento ao pessoal, referente aos trabalhos realizados nas habitações dos beneficiários nas folhas, conforme proposta em anexo."/>
  </r>
  <r>
    <x v="0"/>
    <n v="0"/>
    <n v="0"/>
    <n v="0"/>
    <n v="4700"/>
    <x v="5546"/>
    <x v="0"/>
    <x v="0"/>
    <x v="0"/>
    <s v="03.16.15"/>
    <x v="0"/>
    <x v="0"/>
    <x v="0"/>
    <s v="Direção Financeira"/>
    <s v="03.16.15"/>
    <s v="Direção Financeira"/>
    <s v="03.16.15"/>
    <x v="17"/>
    <x v="0"/>
    <x v="0"/>
    <x v="0"/>
    <x v="0"/>
    <x v="0"/>
    <x v="0"/>
    <x v="0"/>
    <x v="1"/>
    <s v="2023-02-10"/>
    <x v="0"/>
    <n v="4700"/>
    <x v="0"/>
    <m/>
    <x v="0"/>
    <m/>
    <x v="88"/>
    <n v="100479413"/>
    <x v="0"/>
    <x v="0"/>
    <s v="Direção Financeira"/>
    <s v="ORI"/>
    <x v="0"/>
    <m/>
    <x v="0"/>
    <x v="0"/>
    <x v="0"/>
    <x v="0"/>
    <x v="0"/>
    <x v="0"/>
    <x v="0"/>
    <x v="0"/>
    <x v="0"/>
    <x v="0"/>
    <x v="0"/>
    <s v="Direção Financeira"/>
    <x v="0"/>
    <x v="0"/>
    <x v="0"/>
    <x v="0"/>
    <x v="0"/>
    <x v="0"/>
    <x v="0"/>
    <s v="000000"/>
    <x v="0"/>
    <x v="0"/>
    <x v="0"/>
    <x v="0"/>
    <s v="Pagamento a favor da Silva Antunes, pela aquisição de 1 toner compatível HP CF217 a para a impressora da areia social da CMSM, conforme anexo."/>
  </r>
  <r>
    <x v="0"/>
    <n v="0"/>
    <n v="0"/>
    <n v="0"/>
    <n v="4995"/>
    <x v="5547"/>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 favor da Srª. Dália Delfina Miranda, pelo serviço prestado no apoio operacional, no pelouro de agricultura , pecuária, floresta, água, pesca, energia e habitação referente ao mês de fevereiro 2023, conforme contrato em anexo.  "/>
  </r>
  <r>
    <x v="0"/>
    <n v="0"/>
    <n v="0"/>
    <n v="0"/>
    <n v="9372"/>
    <x v="5547"/>
    <x v="0"/>
    <x v="0"/>
    <x v="0"/>
    <s v="03.16.15"/>
    <x v="0"/>
    <x v="0"/>
    <x v="0"/>
    <s v="Direção Financeira"/>
    <s v="03.16.15"/>
    <s v="Direção Financeira"/>
    <s v="03.16.15"/>
    <x v="39"/>
    <x v="0"/>
    <x v="0"/>
    <x v="7"/>
    <x v="0"/>
    <x v="0"/>
    <x v="0"/>
    <x v="0"/>
    <x v="1"/>
    <s v="2023-02-23"/>
    <x v="0"/>
    <n v="9372"/>
    <x v="0"/>
    <m/>
    <x v="0"/>
    <m/>
    <x v="3"/>
    <n v="100479277"/>
    <x v="0"/>
    <x v="1"/>
    <s v="Direção Financeira"/>
    <s v="ORI"/>
    <x v="0"/>
    <m/>
    <x v="0"/>
    <x v="0"/>
    <x v="0"/>
    <x v="0"/>
    <x v="0"/>
    <x v="0"/>
    <x v="0"/>
    <x v="0"/>
    <x v="0"/>
    <x v="0"/>
    <x v="0"/>
    <s v="Direção Financeira"/>
    <x v="0"/>
    <x v="0"/>
    <x v="0"/>
    <x v="0"/>
    <x v="0"/>
    <x v="0"/>
    <x v="0"/>
    <s v="000000"/>
    <x v="0"/>
    <x v="0"/>
    <x v="1"/>
    <x v="0"/>
    <s v="Pagamento a favor da Srª. Dália Delfina Miranda, pelo serviço prestado no apoio operacional, no pelouro de agricultura , pecuária, floresta, água, pesca, energia e habitação referente ao mês de fevereiro 2023, conforme contrato em anexo.  "/>
  </r>
  <r>
    <x v="0"/>
    <n v="0"/>
    <n v="0"/>
    <n v="0"/>
    <n v="18936"/>
    <x v="5547"/>
    <x v="0"/>
    <x v="0"/>
    <x v="0"/>
    <s v="03.16.15"/>
    <x v="0"/>
    <x v="0"/>
    <x v="0"/>
    <s v="Direção Financeira"/>
    <s v="03.16.15"/>
    <s v="Direção Financeira"/>
    <s v="03.16.15"/>
    <x v="39"/>
    <x v="0"/>
    <x v="0"/>
    <x v="7"/>
    <x v="0"/>
    <x v="0"/>
    <x v="0"/>
    <x v="0"/>
    <x v="1"/>
    <s v="2023-02-23"/>
    <x v="0"/>
    <n v="18936"/>
    <x v="0"/>
    <m/>
    <x v="0"/>
    <m/>
    <x v="549"/>
    <n v="100479088"/>
    <x v="0"/>
    <x v="0"/>
    <s v="Direção Financeira"/>
    <s v="ORI"/>
    <x v="0"/>
    <m/>
    <x v="0"/>
    <x v="0"/>
    <x v="0"/>
    <x v="0"/>
    <x v="0"/>
    <x v="0"/>
    <x v="0"/>
    <x v="0"/>
    <x v="0"/>
    <x v="0"/>
    <x v="0"/>
    <s v="Direção Financeira"/>
    <x v="0"/>
    <x v="0"/>
    <x v="0"/>
    <x v="0"/>
    <x v="0"/>
    <x v="0"/>
    <x v="0"/>
    <s v="000000"/>
    <x v="0"/>
    <x v="0"/>
    <x v="0"/>
    <x v="0"/>
    <s v="Pagamento a favor da Srª. Dália Delfina Miranda, pelo serviço prestado no apoio operacional, no pelouro de agricultura , pecuária, floresta, água, pesca, energia e habitação referente ao mês de fevereiro 2023, conforme contrato em anexo.  "/>
  </r>
  <r>
    <x v="0"/>
    <n v="0"/>
    <n v="0"/>
    <n v="0"/>
    <n v="2300"/>
    <x v="5548"/>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Maria Suzana Veiga, pela prestação de serviço de limpeza na Delegação de São Miguel, referente a mês de fevereiro 2023, conforme contrato em anexo.  "/>
  </r>
  <r>
    <x v="0"/>
    <n v="0"/>
    <n v="0"/>
    <n v="0"/>
    <n v="13030"/>
    <x v="5548"/>
    <x v="0"/>
    <x v="0"/>
    <x v="0"/>
    <s v="03.16.15"/>
    <x v="0"/>
    <x v="0"/>
    <x v="0"/>
    <s v="Direção Financeira"/>
    <s v="03.16.15"/>
    <s v="Direção Financeira"/>
    <s v="03.16.15"/>
    <x v="39"/>
    <x v="0"/>
    <x v="0"/>
    <x v="7"/>
    <x v="0"/>
    <x v="0"/>
    <x v="0"/>
    <x v="0"/>
    <x v="1"/>
    <s v="2023-02-23"/>
    <x v="0"/>
    <n v="13030"/>
    <x v="0"/>
    <m/>
    <x v="0"/>
    <m/>
    <x v="231"/>
    <n v="100478642"/>
    <x v="0"/>
    <x v="0"/>
    <s v="Direção Financeira"/>
    <s v="ORI"/>
    <x v="0"/>
    <m/>
    <x v="0"/>
    <x v="0"/>
    <x v="0"/>
    <x v="0"/>
    <x v="0"/>
    <x v="0"/>
    <x v="0"/>
    <x v="0"/>
    <x v="0"/>
    <x v="0"/>
    <x v="0"/>
    <s v="Direção Financeira"/>
    <x v="0"/>
    <x v="0"/>
    <x v="0"/>
    <x v="0"/>
    <x v="0"/>
    <x v="0"/>
    <x v="0"/>
    <s v="000000"/>
    <x v="0"/>
    <x v="0"/>
    <x v="0"/>
    <x v="0"/>
    <s v="Pagamento a favor da Srª. Maria Suzana Veiga, pela prestação de serviço de limpeza na Delegação de São Miguel, referente a mês de fevereiro 2023, conforme contrato em anexo.  "/>
  </r>
  <r>
    <x v="2"/>
    <n v="0"/>
    <n v="0"/>
    <n v="0"/>
    <n v="521764"/>
    <x v="5549"/>
    <x v="0"/>
    <x v="0"/>
    <x v="0"/>
    <s v="03.16.15"/>
    <x v="0"/>
    <x v="0"/>
    <x v="0"/>
    <s v="Direção Financeira"/>
    <s v="03.16.15"/>
    <s v="Direção Financeira"/>
    <s v="03.16.15"/>
    <x v="47"/>
    <x v="0"/>
    <x v="0"/>
    <x v="0"/>
    <x v="0"/>
    <x v="0"/>
    <x v="2"/>
    <x v="0"/>
    <x v="2"/>
    <s v="2023-03-01"/>
    <x v="0"/>
    <n v="521764"/>
    <x v="0"/>
    <m/>
    <x v="0"/>
    <m/>
    <x v="411"/>
    <n v="100477296"/>
    <x v="0"/>
    <x v="0"/>
    <s v="Direção Financeira"/>
    <s v="ORI"/>
    <x v="0"/>
    <m/>
    <x v="0"/>
    <x v="0"/>
    <x v="0"/>
    <x v="0"/>
    <x v="0"/>
    <x v="0"/>
    <x v="0"/>
    <x v="0"/>
    <x v="0"/>
    <x v="0"/>
    <x v="0"/>
    <s v="Direção Financeira"/>
    <x v="0"/>
    <x v="0"/>
    <x v="0"/>
    <x v="0"/>
    <x v="0"/>
    <x v="0"/>
    <x v="0"/>
    <s v="000000"/>
    <x v="0"/>
    <x v="0"/>
    <x v="0"/>
    <x v="0"/>
    <s v="Pagamento a favor da Empresa CGR, referente a prestação de serviço de calcetamento e fornecimento de mobiliários urbanos, no âmbito dos trabalhos da Requalificação Urbana de Manguinho, conforme anexo."/>
  </r>
  <r>
    <x v="0"/>
    <n v="0"/>
    <n v="0"/>
    <n v="0"/>
    <n v="2250"/>
    <x v="5550"/>
    <x v="0"/>
    <x v="1"/>
    <x v="0"/>
    <s v="80.02.01"/>
    <x v="2"/>
    <x v="2"/>
    <x v="2"/>
    <s v="Retenções Iur"/>
    <s v="80.02.01"/>
    <s v="Retenções Iur"/>
    <s v="80.02.01"/>
    <x v="2"/>
    <x v="0"/>
    <x v="2"/>
    <x v="0"/>
    <x v="1"/>
    <x v="2"/>
    <x v="1"/>
    <x v="0"/>
    <x v="1"/>
    <s v="2023-02-23"/>
    <x v="0"/>
    <n v="2250"/>
    <x v="0"/>
    <m/>
    <x v="0"/>
    <m/>
    <x v="2"/>
    <n v="100474696"/>
    <x v="0"/>
    <x v="0"/>
    <s v="Retenções Iur"/>
    <s v="ORI"/>
    <x v="0"/>
    <s v="RIUR"/>
    <x v="0"/>
    <x v="0"/>
    <x v="0"/>
    <x v="0"/>
    <x v="0"/>
    <x v="0"/>
    <x v="0"/>
    <x v="0"/>
    <x v="0"/>
    <x v="0"/>
    <x v="0"/>
    <s v="Retenções Iur"/>
    <x v="0"/>
    <x v="0"/>
    <x v="0"/>
    <x v="0"/>
    <x v="2"/>
    <x v="0"/>
    <x v="0"/>
    <s v="000000"/>
    <x v="0"/>
    <x v="1"/>
    <x v="0"/>
    <x v="0"/>
    <s v="RETENCAO OT"/>
  </r>
  <r>
    <x v="0"/>
    <n v="0"/>
    <n v="0"/>
    <n v="0"/>
    <n v="2300"/>
    <x v="5551"/>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4557"/>
    <x v="5552"/>
    <x v="0"/>
    <x v="1"/>
    <x v="0"/>
    <s v="03.03.10"/>
    <x v="4"/>
    <x v="0"/>
    <x v="3"/>
    <s v="Receitas Da Câmara"/>
    <s v="03.03.10"/>
    <s v="Receitas Da Câmara"/>
    <s v="03.03.10"/>
    <x v="82"/>
    <x v="0"/>
    <x v="3"/>
    <x v="5"/>
    <x v="0"/>
    <x v="0"/>
    <x v="1"/>
    <x v="0"/>
    <x v="1"/>
    <s v="2023-02-03"/>
    <x v="0"/>
    <n v="4557"/>
    <x v="0"/>
    <m/>
    <x v="0"/>
    <m/>
    <x v="8"/>
    <n v="100474914"/>
    <x v="0"/>
    <x v="0"/>
    <s v="Receitas Da Câmara"/>
    <s v="EXT"/>
    <x v="0"/>
    <s v="RDC"/>
    <x v="0"/>
    <x v="0"/>
    <x v="0"/>
    <x v="0"/>
    <x v="0"/>
    <x v="0"/>
    <x v="0"/>
    <x v="0"/>
    <x v="0"/>
    <x v="0"/>
    <x v="0"/>
    <s v="Receitas Da Câmara"/>
    <x v="0"/>
    <x v="0"/>
    <x v="0"/>
    <x v="0"/>
    <x v="0"/>
    <x v="0"/>
    <x v="0"/>
    <s v="000000"/>
    <x v="0"/>
    <x v="0"/>
    <x v="0"/>
    <x v="0"/>
    <s v="Receita proveniente do pagamento de renda do Sr. Edmilson Adriano, conforme anexo. "/>
  </r>
  <r>
    <x v="0"/>
    <n v="0"/>
    <n v="0"/>
    <n v="0"/>
    <n v="44599"/>
    <x v="5553"/>
    <x v="0"/>
    <x v="0"/>
    <x v="0"/>
    <s v="03.16.15"/>
    <x v="0"/>
    <x v="0"/>
    <x v="0"/>
    <s v="Direção Financeira"/>
    <s v="03.16.15"/>
    <s v="Direção Financeira"/>
    <s v="03.16.15"/>
    <x v="0"/>
    <x v="0"/>
    <x v="0"/>
    <x v="0"/>
    <x v="0"/>
    <x v="0"/>
    <x v="0"/>
    <x v="0"/>
    <x v="2"/>
    <s v="2023-03-07"/>
    <x v="0"/>
    <n v="44599"/>
    <x v="0"/>
    <m/>
    <x v="0"/>
    <m/>
    <x v="0"/>
    <n v="100476920"/>
    <x v="0"/>
    <x v="0"/>
    <s v="Direção Financeira"/>
    <s v="ORI"/>
    <x v="0"/>
    <m/>
    <x v="0"/>
    <x v="0"/>
    <x v="0"/>
    <x v="0"/>
    <x v="0"/>
    <x v="0"/>
    <x v="0"/>
    <x v="0"/>
    <x v="0"/>
    <x v="0"/>
    <x v="0"/>
    <s v="Direção Financeira"/>
    <x v="0"/>
    <x v="0"/>
    <x v="0"/>
    <x v="0"/>
    <x v="0"/>
    <x v="0"/>
    <x v="0"/>
    <s v="000000"/>
    <x v="0"/>
    <x v="0"/>
    <x v="0"/>
    <x v="0"/>
    <s v="Pagamento a favor de Felisberto Carvalho, pelas aquisições de combustíveis, destinadas as viaturas afeto aos serviço da CMSM, conforme anexo."/>
  </r>
  <r>
    <x v="2"/>
    <n v="0"/>
    <n v="0"/>
    <n v="0"/>
    <n v="10000"/>
    <x v="5554"/>
    <x v="0"/>
    <x v="0"/>
    <x v="0"/>
    <s v="01.28.01.08"/>
    <x v="43"/>
    <x v="6"/>
    <x v="7"/>
    <s v="Habitação Social"/>
    <s v="01.28.01"/>
    <s v="Habitação Social"/>
    <s v="01.28.01"/>
    <x v="18"/>
    <x v="0"/>
    <x v="0"/>
    <x v="0"/>
    <x v="0"/>
    <x v="1"/>
    <x v="2"/>
    <x v="0"/>
    <x v="5"/>
    <s v="2023-05-25"/>
    <x v="1"/>
    <n v="10000"/>
    <x v="0"/>
    <m/>
    <x v="0"/>
    <m/>
    <x v="61"/>
    <n v="100478941"/>
    <x v="0"/>
    <x v="0"/>
    <s v="Habitações Sociais"/>
    <s v="ORI"/>
    <x v="0"/>
    <s v="HS"/>
    <x v="0"/>
    <x v="0"/>
    <x v="0"/>
    <x v="0"/>
    <x v="0"/>
    <x v="0"/>
    <x v="0"/>
    <x v="0"/>
    <x v="0"/>
    <x v="0"/>
    <x v="0"/>
    <s v="Habitações Sociais"/>
    <x v="0"/>
    <x v="0"/>
    <x v="0"/>
    <x v="0"/>
    <x v="1"/>
    <x v="0"/>
    <x v="0"/>
    <s v="000000"/>
    <x v="0"/>
    <x v="0"/>
    <x v="0"/>
    <x v="0"/>
    <s v="Pagamento a favor da Empresa SGL- transporte comercio &amp; pintura, referente a pintura para a reabilitação de habitações das 4 senhora em Flamengos, conforme proposta em anexo.  "/>
  </r>
  <r>
    <x v="0"/>
    <n v="0"/>
    <n v="0"/>
    <n v="0"/>
    <n v="528"/>
    <x v="5555"/>
    <x v="0"/>
    <x v="0"/>
    <x v="0"/>
    <s v="03.16.27"/>
    <x v="33"/>
    <x v="0"/>
    <x v="0"/>
    <s v="Direção dos Assuntos Jurídicos, Fiscalização e Policia Municipal"/>
    <s v="03.16.27"/>
    <s v="Direção dos Assuntos Jurídicos, Fiscalização e Policia Municipal"/>
    <s v="03.16.27"/>
    <x v="54"/>
    <x v="0"/>
    <x v="0"/>
    <x v="0"/>
    <x v="0"/>
    <x v="0"/>
    <x v="0"/>
    <x v="0"/>
    <x v="5"/>
    <s v="2023-05-25"/>
    <x v="1"/>
    <n v="52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5-2023"/>
  </r>
  <r>
    <x v="0"/>
    <n v="0"/>
    <n v="0"/>
    <n v="0"/>
    <n v="866"/>
    <x v="5555"/>
    <x v="0"/>
    <x v="0"/>
    <x v="0"/>
    <s v="03.16.27"/>
    <x v="33"/>
    <x v="0"/>
    <x v="0"/>
    <s v="Direção dos Assuntos Jurídicos, Fiscalização e Policia Municipal"/>
    <s v="03.16.27"/>
    <s v="Direção dos Assuntos Jurídicos, Fiscalização e Policia Municipal"/>
    <s v="03.16.27"/>
    <x v="51"/>
    <x v="0"/>
    <x v="0"/>
    <x v="0"/>
    <x v="0"/>
    <x v="0"/>
    <x v="0"/>
    <x v="0"/>
    <x v="5"/>
    <s v="2023-05-25"/>
    <x v="1"/>
    <n v="86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5-2023"/>
  </r>
  <r>
    <x v="0"/>
    <n v="0"/>
    <n v="0"/>
    <n v="0"/>
    <n v="6781"/>
    <x v="5555"/>
    <x v="0"/>
    <x v="0"/>
    <x v="0"/>
    <s v="03.16.27"/>
    <x v="33"/>
    <x v="0"/>
    <x v="0"/>
    <s v="Direção dos Assuntos Jurídicos, Fiscalização e Policia Municipal"/>
    <s v="03.16.27"/>
    <s v="Direção dos Assuntos Jurídicos, Fiscalização e Policia Municipal"/>
    <s v="03.16.27"/>
    <x v="37"/>
    <x v="0"/>
    <x v="0"/>
    <x v="0"/>
    <x v="1"/>
    <x v="0"/>
    <x v="0"/>
    <x v="0"/>
    <x v="5"/>
    <s v="2023-05-25"/>
    <x v="1"/>
    <n v="6781"/>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5-2023"/>
  </r>
  <r>
    <x v="0"/>
    <n v="0"/>
    <n v="0"/>
    <n v="0"/>
    <n v="2659"/>
    <x v="5555"/>
    <x v="0"/>
    <x v="0"/>
    <x v="0"/>
    <s v="03.16.27"/>
    <x v="33"/>
    <x v="0"/>
    <x v="0"/>
    <s v="Direção dos Assuntos Jurídicos, Fiscalização e Policia Municipal"/>
    <s v="03.16.27"/>
    <s v="Direção dos Assuntos Jurídicos, Fiscalização e Policia Municipal"/>
    <s v="03.16.27"/>
    <x v="49"/>
    <x v="0"/>
    <x v="0"/>
    <x v="0"/>
    <x v="1"/>
    <x v="0"/>
    <x v="0"/>
    <x v="0"/>
    <x v="5"/>
    <s v="2023-05-25"/>
    <x v="1"/>
    <n v="2659"/>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5-2023"/>
  </r>
  <r>
    <x v="0"/>
    <n v="0"/>
    <n v="0"/>
    <n v="0"/>
    <n v="28"/>
    <x v="5555"/>
    <x v="0"/>
    <x v="0"/>
    <x v="0"/>
    <s v="03.16.27"/>
    <x v="33"/>
    <x v="0"/>
    <x v="0"/>
    <s v="Direção dos Assuntos Jurídicos, Fiscalização e Policia Municipal"/>
    <s v="03.16.27"/>
    <s v="Direção dos Assuntos Jurídicos, Fiscalização e Policia Municipal"/>
    <s v="03.16.27"/>
    <x v="54"/>
    <x v="0"/>
    <x v="0"/>
    <x v="0"/>
    <x v="0"/>
    <x v="0"/>
    <x v="0"/>
    <x v="0"/>
    <x v="5"/>
    <s v="2023-05-25"/>
    <x v="1"/>
    <n v="2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5-2023"/>
  </r>
  <r>
    <x v="0"/>
    <n v="0"/>
    <n v="0"/>
    <n v="0"/>
    <n v="47"/>
    <x v="5555"/>
    <x v="0"/>
    <x v="0"/>
    <x v="0"/>
    <s v="03.16.27"/>
    <x v="33"/>
    <x v="0"/>
    <x v="0"/>
    <s v="Direção dos Assuntos Jurídicos, Fiscalização e Policia Municipal"/>
    <s v="03.16.27"/>
    <s v="Direção dos Assuntos Jurídicos, Fiscalização e Policia Municipal"/>
    <s v="03.16.27"/>
    <x v="51"/>
    <x v="0"/>
    <x v="0"/>
    <x v="0"/>
    <x v="0"/>
    <x v="0"/>
    <x v="0"/>
    <x v="0"/>
    <x v="5"/>
    <s v="2023-05-25"/>
    <x v="1"/>
    <n v="47"/>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5-2023"/>
  </r>
  <r>
    <x v="0"/>
    <n v="0"/>
    <n v="0"/>
    <n v="0"/>
    <n v="368"/>
    <x v="5555"/>
    <x v="0"/>
    <x v="0"/>
    <x v="0"/>
    <s v="03.16.27"/>
    <x v="33"/>
    <x v="0"/>
    <x v="0"/>
    <s v="Direção dos Assuntos Jurídicos, Fiscalização e Policia Municipal"/>
    <s v="03.16.27"/>
    <s v="Direção dos Assuntos Jurídicos, Fiscalização e Policia Municipal"/>
    <s v="03.16.27"/>
    <x v="37"/>
    <x v="0"/>
    <x v="0"/>
    <x v="0"/>
    <x v="1"/>
    <x v="0"/>
    <x v="0"/>
    <x v="0"/>
    <x v="5"/>
    <s v="2023-05-25"/>
    <x v="1"/>
    <n v="368"/>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5-2023"/>
  </r>
  <r>
    <x v="0"/>
    <n v="0"/>
    <n v="0"/>
    <n v="0"/>
    <n v="146"/>
    <x v="5555"/>
    <x v="0"/>
    <x v="0"/>
    <x v="0"/>
    <s v="03.16.27"/>
    <x v="33"/>
    <x v="0"/>
    <x v="0"/>
    <s v="Direção dos Assuntos Jurídicos, Fiscalização e Policia Municipal"/>
    <s v="03.16.27"/>
    <s v="Direção dos Assuntos Jurídicos, Fiscalização e Policia Municipal"/>
    <s v="03.16.27"/>
    <x v="49"/>
    <x v="0"/>
    <x v="0"/>
    <x v="0"/>
    <x v="1"/>
    <x v="0"/>
    <x v="0"/>
    <x v="0"/>
    <x v="5"/>
    <s v="2023-05-25"/>
    <x v="1"/>
    <n v="146"/>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5-2023"/>
  </r>
  <r>
    <x v="0"/>
    <n v="0"/>
    <n v="0"/>
    <n v="0"/>
    <n v="21"/>
    <x v="5555"/>
    <x v="0"/>
    <x v="0"/>
    <x v="0"/>
    <s v="03.16.27"/>
    <x v="33"/>
    <x v="0"/>
    <x v="0"/>
    <s v="Direção dos Assuntos Jurídicos, Fiscalização e Policia Municipal"/>
    <s v="03.16.27"/>
    <s v="Direção dos Assuntos Jurídicos, Fiscalização e Policia Municipal"/>
    <s v="03.16.27"/>
    <x v="54"/>
    <x v="0"/>
    <x v="0"/>
    <x v="0"/>
    <x v="0"/>
    <x v="0"/>
    <x v="0"/>
    <x v="0"/>
    <x v="5"/>
    <s v="2023-05-25"/>
    <x v="1"/>
    <n v="2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5-2023"/>
  </r>
  <r>
    <x v="0"/>
    <n v="0"/>
    <n v="0"/>
    <n v="0"/>
    <n v="34"/>
    <x v="5555"/>
    <x v="0"/>
    <x v="0"/>
    <x v="0"/>
    <s v="03.16.27"/>
    <x v="33"/>
    <x v="0"/>
    <x v="0"/>
    <s v="Direção dos Assuntos Jurídicos, Fiscalização e Policia Municipal"/>
    <s v="03.16.27"/>
    <s v="Direção dos Assuntos Jurídicos, Fiscalização e Policia Municipal"/>
    <s v="03.16.27"/>
    <x v="51"/>
    <x v="0"/>
    <x v="0"/>
    <x v="0"/>
    <x v="0"/>
    <x v="0"/>
    <x v="0"/>
    <x v="0"/>
    <x v="5"/>
    <s v="2023-05-25"/>
    <x v="1"/>
    <n v="3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5-2023"/>
  </r>
  <r>
    <x v="0"/>
    <n v="0"/>
    <n v="0"/>
    <n v="0"/>
    <n v="271"/>
    <x v="5555"/>
    <x v="0"/>
    <x v="0"/>
    <x v="0"/>
    <s v="03.16.27"/>
    <x v="33"/>
    <x v="0"/>
    <x v="0"/>
    <s v="Direção dos Assuntos Jurídicos, Fiscalização e Policia Municipal"/>
    <s v="03.16.27"/>
    <s v="Direção dos Assuntos Jurídicos, Fiscalização e Policia Municipal"/>
    <s v="03.16.27"/>
    <x v="37"/>
    <x v="0"/>
    <x v="0"/>
    <x v="0"/>
    <x v="1"/>
    <x v="0"/>
    <x v="0"/>
    <x v="0"/>
    <x v="5"/>
    <s v="2023-05-25"/>
    <x v="1"/>
    <n v="27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5-2023"/>
  </r>
  <r>
    <x v="0"/>
    <n v="0"/>
    <n v="0"/>
    <n v="0"/>
    <n v="107"/>
    <x v="5555"/>
    <x v="0"/>
    <x v="0"/>
    <x v="0"/>
    <s v="03.16.27"/>
    <x v="33"/>
    <x v="0"/>
    <x v="0"/>
    <s v="Direção dos Assuntos Jurídicos, Fiscalização e Policia Municipal"/>
    <s v="03.16.27"/>
    <s v="Direção dos Assuntos Jurídicos, Fiscalização e Policia Municipal"/>
    <s v="03.16.27"/>
    <x v="49"/>
    <x v="0"/>
    <x v="0"/>
    <x v="0"/>
    <x v="1"/>
    <x v="0"/>
    <x v="0"/>
    <x v="0"/>
    <x v="5"/>
    <s v="2023-05-25"/>
    <x v="1"/>
    <n v="107"/>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5-2023"/>
  </r>
  <r>
    <x v="0"/>
    <n v="0"/>
    <n v="0"/>
    <n v="0"/>
    <n v="1423"/>
    <x v="5555"/>
    <x v="0"/>
    <x v="0"/>
    <x v="0"/>
    <s v="03.16.27"/>
    <x v="33"/>
    <x v="0"/>
    <x v="0"/>
    <s v="Direção dos Assuntos Jurídicos, Fiscalização e Policia Municipal"/>
    <s v="03.16.27"/>
    <s v="Direção dos Assuntos Jurídicos, Fiscalização e Policia Municipal"/>
    <s v="03.16.27"/>
    <x v="54"/>
    <x v="0"/>
    <x v="0"/>
    <x v="0"/>
    <x v="0"/>
    <x v="0"/>
    <x v="0"/>
    <x v="0"/>
    <x v="5"/>
    <s v="2023-05-25"/>
    <x v="1"/>
    <n v="1423"/>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5-2023"/>
  </r>
  <r>
    <x v="0"/>
    <n v="0"/>
    <n v="0"/>
    <n v="0"/>
    <n v="2331"/>
    <x v="5555"/>
    <x v="0"/>
    <x v="0"/>
    <x v="0"/>
    <s v="03.16.27"/>
    <x v="33"/>
    <x v="0"/>
    <x v="0"/>
    <s v="Direção dos Assuntos Jurídicos, Fiscalização e Policia Municipal"/>
    <s v="03.16.27"/>
    <s v="Direção dos Assuntos Jurídicos, Fiscalização e Policia Municipal"/>
    <s v="03.16.27"/>
    <x v="51"/>
    <x v="0"/>
    <x v="0"/>
    <x v="0"/>
    <x v="0"/>
    <x v="0"/>
    <x v="0"/>
    <x v="0"/>
    <x v="5"/>
    <s v="2023-05-25"/>
    <x v="1"/>
    <n v="2331"/>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5-2023"/>
  </r>
  <r>
    <x v="0"/>
    <n v="0"/>
    <n v="0"/>
    <n v="0"/>
    <n v="18256"/>
    <x v="5555"/>
    <x v="0"/>
    <x v="0"/>
    <x v="0"/>
    <s v="03.16.27"/>
    <x v="33"/>
    <x v="0"/>
    <x v="0"/>
    <s v="Direção dos Assuntos Jurídicos, Fiscalização e Policia Municipal"/>
    <s v="03.16.27"/>
    <s v="Direção dos Assuntos Jurídicos, Fiscalização e Policia Municipal"/>
    <s v="03.16.27"/>
    <x v="37"/>
    <x v="0"/>
    <x v="0"/>
    <x v="0"/>
    <x v="1"/>
    <x v="0"/>
    <x v="0"/>
    <x v="0"/>
    <x v="5"/>
    <s v="2023-05-25"/>
    <x v="1"/>
    <n v="1825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5-2023"/>
  </r>
  <r>
    <x v="0"/>
    <n v="0"/>
    <n v="0"/>
    <n v="0"/>
    <n v="7157"/>
    <x v="5555"/>
    <x v="0"/>
    <x v="0"/>
    <x v="0"/>
    <s v="03.16.27"/>
    <x v="33"/>
    <x v="0"/>
    <x v="0"/>
    <s v="Direção dos Assuntos Jurídicos, Fiscalização e Policia Municipal"/>
    <s v="03.16.27"/>
    <s v="Direção dos Assuntos Jurídicos, Fiscalização e Policia Municipal"/>
    <s v="03.16.27"/>
    <x v="49"/>
    <x v="0"/>
    <x v="0"/>
    <x v="0"/>
    <x v="1"/>
    <x v="0"/>
    <x v="0"/>
    <x v="0"/>
    <x v="5"/>
    <s v="2023-05-25"/>
    <x v="1"/>
    <n v="7157"/>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5-2023"/>
  </r>
  <r>
    <x v="0"/>
    <n v="0"/>
    <n v="0"/>
    <n v="0"/>
    <n v="18426"/>
    <x v="5555"/>
    <x v="0"/>
    <x v="0"/>
    <x v="0"/>
    <s v="03.16.27"/>
    <x v="33"/>
    <x v="0"/>
    <x v="0"/>
    <s v="Direção dos Assuntos Jurídicos, Fiscalização e Policia Municipal"/>
    <s v="03.16.27"/>
    <s v="Direção dos Assuntos Jurídicos, Fiscalização e Policia Municipal"/>
    <s v="03.16.27"/>
    <x v="54"/>
    <x v="0"/>
    <x v="0"/>
    <x v="0"/>
    <x v="0"/>
    <x v="0"/>
    <x v="0"/>
    <x v="0"/>
    <x v="5"/>
    <s v="2023-05-25"/>
    <x v="1"/>
    <n v="18426"/>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5-2023"/>
  </r>
  <r>
    <x v="0"/>
    <n v="0"/>
    <n v="0"/>
    <n v="0"/>
    <n v="30180"/>
    <x v="5555"/>
    <x v="0"/>
    <x v="0"/>
    <x v="0"/>
    <s v="03.16.27"/>
    <x v="33"/>
    <x v="0"/>
    <x v="0"/>
    <s v="Direção dos Assuntos Jurídicos, Fiscalização e Policia Municipal"/>
    <s v="03.16.27"/>
    <s v="Direção dos Assuntos Jurídicos, Fiscalização e Policia Municipal"/>
    <s v="03.16.27"/>
    <x v="51"/>
    <x v="0"/>
    <x v="0"/>
    <x v="0"/>
    <x v="0"/>
    <x v="0"/>
    <x v="0"/>
    <x v="0"/>
    <x v="5"/>
    <s v="2023-05-25"/>
    <x v="1"/>
    <n v="3018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5-2023"/>
  </r>
  <r>
    <x v="0"/>
    <n v="0"/>
    <n v="0"/>
    <n v="0"/>
    <n v="236255"/>
    <x v="5555"/>
    <x v="0"/>
    <x v="0"/>
    <x v="0"/>
    <s v="03.16.27"/>
    <x v="33"/>
    <x v="0"/>
    <x v="0"/>
    <s v="Direção dos Assuntos Jurídicos, Fiscalização e Policia Municipal"/>
    <s v="03.16.27"/>
    <s v="Direção dos Assuntos Jurídicos, Fiscalização e Policia Municipal"/>
    <s v="03.16.27"/>
    <x v="37"/>
    <x v="0"/>
    <x v="0"/>
    <x v="0"/>
    <x v="1"/>
    <x v="0"/>
    <x v="0"/>
    <x v="0"/>
    <x v="5"/>
    <s v="2023-05-25"/>
    <x v="1"/>
    <n v="23625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5-2023"/>
  </r>
  <r>
    <x v="0"/>
    <n v="0"/>
    <n v="0"/>
    <n v="0"/>
    <n v="92593"/>
    <x v="5555"/>
    <x v="0"/>
    <x v="0"/>
    <x v="0"/>
    <s v="03.16.27"/>
    <x v="33"/>
    <x v="0"/>
    <x v="0"/>
    <s v="Direção dos Assuntos Jurídicos, Fiscalização e Policia Municipal"/>
    <s v="03.16.27"/>
    <s v="Direção dos Assuntos Jurídicos, Fiscalização e Policia Municipal"/>
    <s v="03.16.27"/>
    <x v="49"/>
    <x v="0"/>
    <x v="0"/>
    <x v="0"/>
    <x v="1"/>
    <x v="0"/>
    <x v="0"/>
    <x v="0"/>
    <x v="5"/>
    <s v="2023-05-25"/>
    <x v="1"/>
    <n v="9259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5-2023"/>
  </r>
  <r>
    <x v="0"/>
    <n v="0"/>
    <n v="0"/>
    <n v="0"/>
    <n v="517"/>
    <x v="5556"/>
    <x v="0"/>
    <x v="0"/>
    <x v="0"/>
    <s v="03.16.16"/>
    <x v="22"/>
    <x v="0"/>
    <x v="0"/>
    <s v="Direção Ambiente e Saneamento "/>
    <s v="03.16.16"/>
    <s v="Direção Ambiente e Saneamento "/>
    <s v="03.16.16"/>
    <x v="54"/>
    <x v="0"/>
    <x v="0"/>
    <x v="0"/>
    <x v="0"/>
    <x v="0"/>
    <x v="0"/>
    <x v="0"/>
    <x v="5"/>
    <s v="2023-05-25"/>
    <x v="1"/>
    <n v="51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5-2023"/>
  </r>
  <r>
    <x v="0"/>
    <n v="0"/>
    <n v="0"/>
    <n v="0"/>
    <n v="1373"/>
    <x v="5556"/>
    <x v="0"/>
    <x v="0"/>
    <x v="0"/>
    <s v="03.16.16"/>
    <x v="22"/>
    <x v="0"/>
    <x v="0"/>
    <s v="Direção Ambiente e Saneamento "/>
    <s v="03.16.16"/>
    <s v="Direção Ambiente e Saneamento "/>
    <s v="03.16.16"/>
    <x v="51"/>
    <x v="0"/>
    <x v="0"/>
    <x v="0"/>
    <x v="0"/>
    <x v="0"/>
    <x v="0"/>
    <x v="0"/>
    <x v="5"/>
    <s v="2023-05-25"/>
    <x v="1"/>
    <n v="1373"/>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5-2023"/>
  </r>
  <r>
    <x v="0"/>
    <n v="0"/>
    <n v="0"/>
    <n v="0"/>
    <n v="27"/>
    <x v="5556"/>
    <x v="0"/>
    <x v="0"/>
    <x v="0"/>
    <s v="03.16.16"/>
    <x v="22"/>
    <x v="0"/>
    <x v="0"/>
    <s v="Direção Ambiente e Saneamento "/>
    <s v="03.16.16"/>
    <s v="Direção Ambiente e Saneamento "/>
    <s v="03.16.16"/>
    <x v="52"/>
    <x v="0"/>
    <x v="0"/>
    <x v="0"/>
    <x v="0"/>
    <x v="0"/>
    <x v="0"/>
    <x v="0"/>
    <x v="5"/>
    <s v="2023-05-25"/>
    <x v="1"/>
    <n v="2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5-2023"/>
  </r>
  <r>
    <x v="0"/>
    <n v="0"/>
    <n v="0"/>
    <n v="0"/>
    <n v="14345"/>
    <x v="5556"/>
    <x v="0"/>
    <x v="0"/>
    <x v="0"/>
    <s v="03.16.16"/>
    <x v="22"/>
    <x v="0"/>
    <x v="0"/>
    <s v="Direção Ambiente e Saneamento "/>
    <s v="03.16.16"/>
    <s v="Direção Ambiente e Saneamento "/>
    <s v="03.16.16"/>
    <x v="37"/>
    <x v="0"/>
    <x v="0"/>
    <x v="0"/>
    <x v="1"/>
    <x v="0"/>
    <x v="0"/>
    <x v="0"/>
    <x v="5"/>
    <s v="2023-05-25"/>
    <x v="1"/>
    <n v="1434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5-2023"/>
  </r>
  <r>
    <x v="0"/>
    <n v="0"/>
    <n v="0"/>
    <n v="0"/>
    <n v="289"/>
    <x v="5556"/>
    <x v="0"/>
    <x v="0"/>
    <x v="0"/>
    <s v="03.16.16"/>
    <x v="22"/>
    <x v="0"/>
    <x v="0"/>
    <s v="Direção Ambiente e Saneamento "/>
    <s v="03.16.16"/>
    <s v="Direção Ambiente e Saneamento "/>
    <s v="03.16.16"/>
    <x v="54"/>
    <x v="0"/>
    <x v="0"/>
    <x v="0"/>
    <x v="0"/>
    <x v="0"/>
    <x v="0"/>
    <x v="0"/>
    <x v="5"/>
    <s v="2023-05-25"/>
    <x v="1"/>
    <n v="289"/>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5-2023"/>
  </r>
  <r>
    <x v="0"/>
    <n v="0"/>
    <n v="0"/>
    <n v="0"/>
    <n v="767"/>
    <x v="5556"/>
    <x v="0"/>
    <x v="0"/>
    <x v="0"/>
    <s v="03.16.16"/>
    <x v="22"/>
    <x v="0"/>
    <x v="0"/>
    <s v="Direção Ambiente e Saneamento "/>
    <s v="03.16.16"/>
    <s v="Direção Ambiente e Saneamento "/>
    <s v="03.16.16"/>
    <x v="51"/>
    <x v="0"/>
    <x v="0"/>
    <x v="0"/>
    <x v="0"/>
    <x v="0"/>
    <x v="0"/>
    <x v="0"/>
    <x v="5"/>
    <s v="2023-05-25"/>
    <x v="1"/>
    <n v="767"/>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5-2023"/>
  </r>
  <r>
    <x v="0"/>
    <n v="0"/>
    <n v="0"/>
    <n v="0"/>
    <n v="15"/>
    <x v="5556"/>
    <x v="0"/>
    <x v="0"/>
    <x v="0"/>
    <s v="03.16.16"/>
    <x v="22"/>
    <x v="0"/>
    <x v="0"/>
    <s v="Direção Ambiente e Saneamento "/>
    <s v="03.16.16"/>
    <s v="Direção Ambiente e Saneamento "/>
    <s v="03.16.16"/>
    <x v="52"/>
    <x v="0"/>
    <x v="0"/>
    <x v="0"/>
    <x v="0"/>
    <x v="0"/>
    <x v="0"/>
    <x v="0"/>
    <x v="5"/>
    <s v="2023-05-25"/>
    <x v="1"/>
    <n v="15"/>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5-2023"/>
  </r>
  <r>
    <x v="0"/>
    <n v="0"/>
    <n v="0"/>
    <n v="0"/>
    <n v="8018"/>
    <x v="5556"/>
    <x v="0"/>
    <x v="0"/>
    <x v="0"/>
    <s v="03.16.16"/>
    <x v="22"/>
    <x v="0"/>
    <x v="0"/>
    <s v="Direção Ambiente e Saneamento "/>
    <s v="03.16.16"/>
    <s v="Direção Ambiente e Saneamento "/>
    <s v="03.16.16"/>
    <x v="37"/>
    <x v="0"/>
    <x v="0"/>
    <x v="0"/>
    <x v="1"/>
    <x v="0"/>
    <x v="0"/>
    <x v="0"/>
    <x v="5"/>
    <s v="2023-05-25"/>
    <x v="1"/>
    <n v="8018"/>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5-2023"/>
  </r>
  <r>
    <x v="0"/>
    <n v="0"/>
    <n v="0"/>
    <n v="0"/>
    <n v="87"/>
    <x v="5556"/>
    <x v="0"/>
    <x v="0"/>
    <x v="0"/>
    <s v="03.16.16"/>
    <x v="22"/>
    <x v="0"/>
    <x v="0"/>
    <s v="Direção Ambiente e Saneamento "/>
    <s v="03.16.16"/>
    <s v="Direção Ambiente e Saneamento "/>
    <s v="03.16.16"/>
    <x v="54"/>
    <x v="0"/>
    <x v="0"/>
    <x v="0"/>
    <x v="0"/>
    <x v="0"/>
    <x v="0"/>
    <x v="0"/>
    <x v="5"/>
    <s v="2023-05-25"/>
    <x v="1"/>
    <n v="87"/>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5-2023"/>
  </r>
  <r>
    <x v="0"/>
    <n v="0"/>
    <n v="0"/>
    <n v="0"/>
    <n v="231"/>
    <x v="5556"/>
    <x v="0"/>
    <x v="0"/>
    <x v="0"/>
    <s v="03.16.16"/>
    <x v="22"/>
    <x v="0"/>
    <x v="0"/>
    <s v="Direção Ambiente e Saneamento "/>
    <s v="03.16.16"/>
    <s v="Direção Ambiente e Saneamento "/>
    <s v="03.16.16"/>
    <x v="51"/>
    <x v="0"/>
    <x v="0"/>
    <x v="0"/>
    <x v="0"/>
    <x v="0"/>
    <x v="0"/>
    <x v="0"/>
    <x v="5"/>
    <s v="2023-05-25"/>
    <x v="1"/>
    <n v="231"/>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5-2023"/>
  </r>
  <r>
    <x v="0"/>
    <n v="0"/>
    <n v="0"/>
    <n v="0"/>
    <n v="4"/>
    <x v="5556"/>
    <x v="0"/>
    <x v="0"/>
    <x v="0"/>
    <s v="03.16.16"/>
    <x v="22"/>
    <x v="0"/>
    <x v="0"/>
    <s v="Direção Ambiente e Saneamento "/>
    <s v="03.16.16"/>
    <s v="Direção Ambiente e Saneamento "/>
    <s v="03.16.16"/>
    <x v="52"/>
    <x v="0"/>
    <x v="0"/>
    <x v="0"/>
    <x v="0"/>
    <x v="0"/>
    <x v="0"/>
    <x v="0"/>
    <x v="5"/>
    <s v="2023-05-25"/>
    <x v="1"/>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5-2023"/>
  </r>
  <r>
    <x v="0"/>
    <n v="0"/>
    <n v="0"/>
    <n v="0"/>
    <n v="2424"/>
    <x v="5556"/>
    <x v="0"/>
    <x v="0"/>
    <x v="0"/>
    <s v="03.16.16"/>
    <x v="22"/>
    <x v="0"/>
    <x v="0"/>
    <s v="Direção Ambiente e Saneamento "/>
    <s v="03.16.16"/>
    <s v="Direção Ambiente e Saneamento "/>
    <s v="03.16.16"/>
    <x v="37"/>
    <x v="0"/>
    <x v="0"/>
    <x v="0"/>
    <x v="1"/>
    <x v="0"/>
    <x v="0"/>
    <x v="0"/>
    <x v="5"/>
    <s v="2023-05-25"/>
    <x v="1"/>
    <n v="242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5-2023"/>
  </r>
  <r>
    <x v="0"/>
    <n v="0"/>
    <n v="0"/>
    <n v="0"/>
    <n v="6"/>
    <x v="5556"/>
    <x v="0"/>
    <x v="0"/>
    <x v="0"/>
    <s v="03.16.16"/>
    <x v="22"/>
    <x v="0"/>
    <x v="0"/>
    <s v="Direção Ambiente e Saneamento "/>
    <s v="03.16.16"/>
    <s v="Direção Ambiente e Saneamento "/>
    <s v="03.16.16"/>
    <x v="54"/>
    <x v="0"/>
    <x v="0"/>
    <x v="0"/>
    <x v="0"/>
    <x v="0"/>
    <x v="0"/>
    <x v="0"/>
    <x v="5"/>
    <s v="2023-05-25"/>
    <x v="1"/>
    <n v="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5-2023"/>
  </r>
  <r>
    <x v="0"/>
    <n v="0"/>
    <n v="0"/>
    <n v="0"/>
    <n v="16"/>
    <x v="5556"/>
    <x v="0"/>
    <x v="0"/>
    <x v="0"/>
    <s v="03.16.16"/>
    <x v="22"/>
    <x v="0"/>
    <x v="0"/>
    <s v="Direção Ambiente e Saneamento "/>
    <s v="03.16.16"/>
    <s v="Direção Ambiente e Saneamento "/>
    <s v="03.16.16"/>
    <x v="51"/>
    <x v="0"/>
    <x v="0"/>
    <x v="0"/>
    <x v="0"/>
    <x v="0"/>
    <x v="0"/>
    <x v="0"/>
    <x v="5"/>
    <s v="2023-05-25"/>
    <x v="1"/>
    <n v="1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5-2023"/>
  </r>
  <r>
    <x v="0"/>
    <n v="0"/>
    <n v="0"/>
    <n v="0"/>
    <n v="0"/>
    <x v="5556"/>
    <x v="0"/>
    <x v="0"/>
    <x v="0"/>
    <s v="03.16.16"/>
    <x v="22"/>
    <x v="0"/>
    <x v="0"/>
    <s v="Direção Ambiente e Saneamento "/>
    <s v="03.16.16"/>
    <s v="Direção Ambiente e Saneamento "/>
    <s v="03.16.16"/>
    <x v="52"/>
    <x v="0"/>
    <x v="0"/>
    <x v="0"/>
    <x v="0"/>
    <x v="0"/>
    <x v="0"/>
    <x v="0"/>
    <x v="5"/>
    <s v="2023-05-25"/>
    <x v="1"/>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5-2023"/>
  </r>
  <r>
    <x v="0"/>
    <n v="0"/>
    <n v="0"/>
    <n v="0"/>
    <n v="174"/>
    <x v="5556"/>
    <x v="0"/>
    <x v="0"/>
    <x v="0"/>
    <s v="03.16.16"/>
    <x v="22"/>
    <x v="0"/>
    <x v="0"/>
    <s v="Direção Ambiente e Saneamento "/>
    <s v="03.16.16"/>
    <s v="Direção Ambiente e Saneamento "/>
    <s v="03.16.16"/>
    <x v="37"/>
    <x v="0"/>
    <x v="0"/>
    <x v="0"/>
    <x v="1"/>
    <x v="0"/>
    <x v="0"/>
    <x v="0"/>
    <x v="5"/>
    <s v="2023-05-25"/>
    <x v="1"/>
    <n v="174"/>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5-2023"/>
  </r>
  <r>
    <x v="0"/>
    <n v="0"/>
    <n v="0"/>
    <n v="0"/>
    <n v="401"/>
    <x v="5556"/>
    <x v="0"/>
    <x v="0"/>
    <x v="0"/>
    <s v="03.16.16"/>
    <x v="22"/>
    <x v="0"/>
    <x v="0"/>
    <s v="Direção Ambiente e Saneamento "/>
    <s v="03.16.16"/>
    <s v="Direção Ambiente e Saneamento "/>
    <s v="03.16.16"/>
    <x v="54"/>
    <x v="0"/>
    <x v="0"/>
    <x v="0"/>
    <x v="0"/>
    <x v="0"/>
    <x v="0"/>
    <x v="0"/>
    <x v="5"/>
    <s v="2023-05-25"/>
    <x v="1"/>
    <n v="401"/>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5-2023"/>
  </r>
  <r>
    <x v="0"/>
    <n v="0"/>
    <n v="0"/>
    <n v="0"/>
    <n v="1063"/>
    <x v="5556"/>
    <x v="0"/>
    <x v="0"/>
    <x v="0"/>
    <s v="03.16.16"/>
    <x v="22"/>
    <x v="0"/>
    <x v="0"/>
    <s v="Direção Ambiente e Saneamento "/>
    <s v="03.16.16"/>
    <s v="Direção Ambiente e Saneamento "/>
    <s v="03.16.16"/>
    <x v="51"/>
    <x v="0"/>
    <x v="0"/>
    <x v="0"/>
    <x v="0"/>
    <x v="0"/>
    <x v="0"/>
    <x v="0"/>
    <x v="5"/>
    <s v="2023-05-25"/>
    <x v="1"/>
    <n v="1063"/>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5-2023"/>
  </r>
  <r>
    <x v="0"/>
    <n v="0"/>
    <n v="0"/>
    <n v="0"/>
    <n v="21"/>
    <x v="5556"/>
    <x v="0"/>
    <x v="0"/>
    <x v="0"/>
    <s v="03.16.16"/>
    <x v="22"/>
    <x v="0"/>
    <x v="0"/>
    <s v="Direção Ambiente e Saneamento "/>
    <s v="03.16.16"/>
    <s v="Direção Ambiente e Saneamento "/>
    <s v="03.16.16"/>
    <x v="52"/>
    <x v="0"/>
    <x v="0"/>
    <x v="0"/>
    <x v="0"/>
    <x v="0"/>
    <x v="0"/>
    <x v="0"/>
    <x v="5"/>
    <s v="2023-05-25"/>
    <x v="1"/>
    <n v="21"/>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5-2023"/>
  </r>
  <r>
    <x v="0"/>
    <n v="0"/>
    <n v="0"/>
    <n v="0"/>
    <n v="11115"/>
    <x v="5556"/>
    <x v="0"/>
    <x v="0"/>
    <x v="0"/>
    <s v="03.16.16"/>
    <x v="22"/>
    <x v="0"/>
    <x v="0"/>
    <s v="Direção Ambiente e Saneamento "/>
    <s v="03.16.16"/>
    <s v="Direção Ambiente e Saneamento "/>
    <s v="03.16.16"/>
    <x v="37"/>
    <x v="0"/>
    <x v="0"/>
    <x v="0"/>
    <x v="1"/>
    <x v="0"/>
    <x v="0"/>
    <x v="0"/>
    <x v="5"/>
    <s v="2023-05-25"/>
    <x v="1"/>
    <n v="1111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5-2023"/>
  </r>
  <r>
    <x v="0"/>
    <n v="0"/>
    <n v="0"/>
    <n v="0"/>
    <n v="262"/>
    <x v="5556"/>
    <x v="0"/>
    <x v="0"/>
    <x v="0"/>
    <s v="03.16.16"/>
    <x v="22"/>
    <x v="0"/>
    <x v="0"/>
    <s v="Direção Ambiente e Saneamento "/>
    <s v="03.16.16"/>
    <s v="Direção Ambiente e Saneamento "/>
    <s v="03.16.16"/>
    <x v="54"/>
    <x v="0"/>
    <x v="0"/>
    <x v="0"/>
    <x v="0"/>
    <x v="0"/>
    <x v="0"/>
    <x v="0"/>
    <x v="5"/>
    <s v="2023-05-25"/>
    <x v="1"/>
    <n v="262"/>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5-2023"/>
  </r>
  <r>
    <x v="0"/>
    <n v="0"/>
    <n v="0"/>
    <n v="0"/>
    <n v="695"/>
    <x v="5556"/>
    <x v="0"/>
    <x v="0"/>
    <x v="0"/>
    <s v="03.16.16"/>
    <x v="22"/>
    <x v="0"/>
    <x v="0"/>
    <s v="Direção Ambiente e Saneamento "/>
    <s v="03.16.16"/>
    <s v="Direção Ambiente e Saneamento "/>
    <s v="03.16.16"/>
    <x v="51"/>
    <x v="0"/>
    <x v="0"/>
    <x v="0"/>
    <x v="0"/>
    <x v="0"/>
    <x v="0"/>
    <x v="0"/>
    <x v="5"/>
    <s v="2023-05-25"/>
    <x v="1"/>
    <n v="69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5-2023"/>
  </r>
  <r>
    <x v="0"/>
    <n v="0"/>
    <n v="0"/>
    <n v="0"/>
    <n v="13"/>
    <x v="5556"/>
    <x v="0"/>
    <x v="0"/>
    <x v="0"/>
    <s v="03.16.16"/>
    <x v="22"/>
    <x v="0"/>
    <x v="0"/>
    <s v="Direção Ambiente e Saneamento "/>
    <s v="03.16.16"/>
    <s v="Direção Ambiente e Saneamento "/>
    <s v="03.16.16"/>
    <x v="52"/>
    <x v="0"/>
    <x v="0"/>
    <x v="0"/>
    <x v="0"/>
    <x v="0"/>
    <x v="0"/>
    <x v="0"/>
    <x v="5"/>
    <s v="2023-05-25"/>
    <x v="1"/>
    <n v="13"/>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5-2023"/>
  </r>
  <r>
    <x v="0"/>
    <n v="0"/>
    <n v="0"/>
    <n v="0"/>
    <n v="7263"/>
    <x v="5556"/>
    <x v="0"/>
    <x v="0"/>
    <x v="0"/>
    <s v="03.16.16"/>
    <x v="22"/>
    <x v="0"/>
    <x v="0"/>
    <s v="Direção Ambiente e Saneamento "/>
    <s v="03.16.16"/>
    <s v="Direção Ambiente e Saneamento "/>
    <s v="03.16.16"/>
    <x v="37"/>
    <x v="0"/>
    <x v="0"/>
    <x v="0"/>
    <x v="1"/>
    <x v="0"/>
    <x v="0"/>
    <x v="0"/>
    <x v="5"/>
    <s v="2023-05-25"/>
    <x v="1"/>
    <n v="7263"/>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5-2023"/>
  </r>
  <r>
    <x v="0"/>
    <n v="0"/>
    <n v="0"/>
    <n v="0"/>
    <n v="55"/>
    <x v="5556"/>
    <x v="0"/>
    <x v="0"/>
    <x v="0"/>
    <s v="03.16.16"/>
    <x v="22"/>
    <x v="0"/>
    <x v="0"/>
    <s v="Direção Ambiente e Saneamento "/>
    <s v="03.16.16"/>
    <s v="Direção Ambiente e Saneamento "/>
    <s v="03.16.16"/>
    <x v="54"/>
    <x v="0"/>
    <x v="0"/>
    <x v="0"/>
    <x v="0"/>
    <x v="0"/>
    <x v="0"/>
    <x v="0"/>
    <x v="5"/>
    <s v="2023-05-25"/>
    <x v="1"/>
    <n v="55"/>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5-2023"/>
  </r>
  <r>
    <x v="0"/>
    <n v="0"/>
    <n v="0"/>
    <n v="0"/>
    <n v="146"/>
    <x v="5556"/>
    <x v="0"/>
    <x v="0"/>
    <x v="0"/>
    <s v="03.16.16"/>
    <x v="22"/>
    <x v="0"/>
    <x v="0"/>
    <s v="Direção Ambiente e Saneamento "/>
    <s v="03.16.16"/>
    <s v="Direção Ambiente e Saneamento "/>
    <s v="03.16.16"/>
    <x v="51"/>
    <x v="0"/>
    <x v="0"/>
    <x v="0"/>
    <x v="0"/>
    <x v="0"/>
    <x v="0"/>
    <x v="0"/>
    <x v="5"/>
    <s v="2023-05-25"/>
    <x v="1"/>
    <n v="14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5-2023"/>
  </r>
  <r>
    <x v="0"/>
    <n v="0"/>
    <n v="0"/>
    <n v="0"/>
    <n v="2"/>
    <x v="5556"/>
    <x v="0"/>
    <x v="0"/>
    <x v="0"/>
    <s v="03.16.16"/>
    <x v="22"/>
    <x v="0"/>
    <x v="0"/>
    <s v="Direção Ambiente e Saneamento "/>
    <s v="03.16.16"/>
    <s v="Direção Ambiente e Saneamento "/>
    <s v="03.16.16"/>
    <x v="52"/>
    <x v="0"/>
    <x v="0"/>
    <x v="0"/>
    <x v="0"/>
    <x v="0"/>
    <x v="0"/>
    <x v="0"/>
    <x v="5"/>
    <s v="2023-05-25"/>
    <x v="1"/>
    <n v="2"/>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5-2023"/>
  </r>
  <r>
    <x v="0"/>
    <n v="0"/>
    <n v="0"/>
    <n v="0"/>
    <n v="1530"/>
    <x v="5556"/>
    <x v="0"/>
    <x v="0"/>
    <x v="0"/>
    <s v="03.16.16"/>
    <x v="22"/>
    <x v="0"/>
    <x v="0"/>
    <s v="Direção Ambiente e Saneamento "/>
    <s v="03.16.16"/>
    <s v="Direção Ambiente e Saneamento "/>
    <s v="03.16.16"/>
    <x v="37"/>
    <x v="0"/>
    <x v="0"/>
    <x v="0"/>
    <x v="1"/>
    <x v="0"/>
    <x v="0"/>
    <x v="0"/>
    <x v="5"/>
    <s v="2023-05-25"/>
    <x v="1"/>
    <n v="1530"/>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5-2023"/>
  </r>
  <r>
    <x v="0"/>
    <n v="0"/>
    <n v="0"/>
    <n v="0"/>
    <n v="3172"/>
    <x v="5556"/>
    <x v="0"/>
    <x v="0"/>
    <x v="0"/>
    <s v="03.16.16"/>
    <x v="22"/>
    <x v="0"/>
    <x v="0"/>
    <s v="Direção Ambiente e Saneamento "/>
    <s v="03.16.16"/>
    <s v="Direção Ambiente e Saneamento "/>
    <s v="03.16.16"/>
    <x v="54"/>
    <x v="0"/>
    <x v="0"/>
    <x v="0"/>
    <x v="0"/>
    <x v="0"/>
    <x v="0"/>
    <x v="0"/>
    <x v="5"/>
    <s v="2023-05-25"/>
    <x v="1"/>
    <n v="3172"/>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5-2023"/>
  </r>
  <r>
    <x v="0"/>
    <n v="0"/>
    <n v="0"/>
    <n v="0"/>
    <n v="8409"/>
    <x v="5556"/>
    <x v="0"/>
    <x v="0"/>
    <x v="0"/>
    <s v="03.16.16"/>
    <x v="22"/>
    <x v="0"/>
    <x v="0"/>
    <s v="Direção Ambiente e Saneamento "/>
    <s v="03.16.16"/>
    <s v="Direção Ambiente e Saneamento "/>
    <s v="03.16.16"/>
    <x v="51"/>
    <x v="0"/>
    <x v="0"/>
    <x v="0"/>
    <x v="0"/>
    <x v="0"/>
    <x v="0"/>
    <x v="0"/>
    <x v="5"/>
    <s v="2023-05-25"/>
    <x v="1"/>
    <n v="8409"/>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5-2023"/>
  </r>
  <r>
    <x v="0"/>
    <n v="0"/>
    <n v="0"/>
    <n v="0"/>
    <n v="167"/>
    <x v="5556"/>
    <x v="0"/>
    <x v="0"/>
    <x v="0"/>
    <s v="03.16.16"/>
    <x v="22"/>
    <x v="0"/>
    <x v="0"/>
    <s v="Direção Ambiente e Saneamento "/>
    <s v="03.16.16"/>
    <s v="Direção Ambiente e Saneamento "/>
    <s v="03.16.16"/>
    <x v="52"/>
    <x v="0"/>
    <x v="0"/>
    <x v="0"/>
    <x v="0"/>
    <x v="0"/>
    <x v="0"/>
    <x v="0"/>
    <x v="5"/>
    <s v="2023-05-25"/>
    <x v="1"/>
    <n v="167"/>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5-2023"/>
  </r>
  <r>
    <x v="0"/>
    <n v="0"/>
    <n v="0"/>
    <n v="0"/>
    <n v="87841"/>
    <x v="5556"/>
    <x v="0"/>
    <x v="0"/>
    <x v="0"/>
    <s v="03.16.16"/>
    <x v="22"/>
    <x v="0"/>
    <x v="0"/>
    <s v="Direção Ambiente e Saneamento "/>
    <s v="03.16.16"/>
    <s v="Direção Ambiente e Saneamento "/>
    <s v="03.16.16"/>
    <x v="37"/>
    <x v="0"/>
    <x v="0"/>
    <x v="0"/>
    <x v="1"/>
    <x v="0"/>
    <x v="0"/>
    <x v="0"/>
    <x v="5"/>
    <s v="2023-05-25"/>
    <x v="1"/>
    <n v="8784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5-2023"/>
  </r>
  <r>
    <x v="0"/>
    <n v="0"/>
    <n v="0"/>
    <n v="0"/>
    <n v="40739"/>
    <x v="5556"/>
    <x v="0"/>
    <x v="0"/>
    <x v="0"/>
    <s v="03.16.16"/>
    <x v="22"/>
    <x v="0"/>
    <x v="0"/>
    <s v="Direção Ambiente e Saneamento "/>
    <s v="03.16.16"/>
    <s v="Direção Ambiente e Saneamento "/>
    <s v="03.16.16"/>
    <x v="54"/>
    <x v="0"/>
    <x v="0"/>
    <x v="0"/>
    <x v="0"/>
    <x v="0"/>
    <x v="0"/>
    <x v="0"/>
    <x v="5"/>
    <s v="2023-05-25"/>
    <x v="1"/>
    <n v="4073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5-2023"/>
  </r>
  <r>
    <x v="0"/>
    <n v="0"/>
    <n v="0"/>
    <n v="0"/>
    <n v="108000"/>
    <x v="5556"/>
    <x v="0"/>
    <x v="0"/>
    <x v="0"/>
    <s v="03.16.16"/>
    <x v="22"/>
    <x v="0"/>
    <x v="0"/>
    <s v="Direção Ambiente e Saneamento "/>
    <s v="03.16.16"/>
    <s v="Direção Ambiente e Saneamento "/>
    <s v="03.16.16"/>
    <x v="51"/>
    <x v="0"/>
    <x v="0"/>
    <x v="0"/>
    <x v="0"/>
    <x v="0"/>
    <x v="0"/>
    <x v="0"/>
    <x v="5"/>
    <s v="2023-05-25"/>
    <x v="1"/>
    <n v="108000"/>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5-2023"/>
  </r>
  <r>
    <x v="0"/>
    <n v="0"/>
    <n v="0"/>
    <n v="0"/>
    <n v="2151"/>
    <x v="5556"/>
    <x v="0"/>
    <x v="0"/>
    <x v="0"/>
    <s v="03.16.16"/>
    <x v="22"/>
    <x v="0"/>
    <x v="0"/>
    <s v="Direção Ambiente e Saneamento "/>
    <s v="03.16.16"/>
    <s v="Direção Ambiente e Saneamento "/>
    <s v="03.16.16"/>
    <x v="52"/>
    <x v="0"/>
    <x v="0"/>
    <x v="0"/>
    <x v="0"/>
    <x v="0"/>
    <x v="0"/>
    <x v="0"/>
    <x v="5"/>
    <s v="2023-05-25"/>
    <x v="1"/>
    <n v="2151"/>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5-2023"/>
  </r>
  <r>
    <x v="0"/>
    <n v="0"/>
    <n v="0"/>
    <n v="0"/>
    <n v="1128019"/>
    <x v="5556"/>
    <x v="0"/>
    <x v="0"/>
    <x v="0"/>
    <s v="03.16.16"/>
    <x v="22"/>
    <x v="0"/>
    <x v="0"/>
    <s v="Direção Ambiente e Saneamento "/>
    <s v="03.16.16"/>
    <s v="Direção Ambiente e Saneamento "/>
    <s v="03.16.16"/>
    <x v="37"/>
    <x v="0"/>
    <x v="0"/>
    <x v="0"/>
    <x v="1"/>
    <x v="0"/>
    <x v="0"/>
    <x v="0"/>
    <x v="5"/>
    <s v="2023-05-25"/>
    <x v="1"/>
    <n v="112801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5-2023"/>
  </r>
  <r>
    <x v="0"/>
    <n v="0"/>
    <n v="0"/>
    <n v="0"/>
    <n v="2250"/>
    <x v="5557"/>
    <x v="0"/>
    <x v="0"/>
    <x v="0"/>
    <s v="01.27.02.11"/>
    <x v="21"/>
    <x v="4"/>
    <x v="5"/>
    <s v="Saneamento básico"/>
    <s v="01.27.02"/>
    <s v="Saneamento básico"/>
    <s v="01.27.02"/>
    <x v="21"/>
    <x v="0"/>
    <x v="5"/>
    <x v="8"/>
    <x v="0"/>
    <x v="1"/>
    <x v="0"/>
    <x v="0"/>
    <x v="5"/>
    <s v="2023-05-30"/>
    <x v="1"/>
    <n v="2250"/>
    <x v="0"/>
    <m/>
    <x v="0"/>
    <m/>
    <x v="2"/>
    <n v="100474696"/>
    <x v="0"/>
    <x v="2"/>
    <s v="Reforço do saneamento básico"/>
    <s v="ORI"/>
    <x v="0"/>
    <m/>
    <x v="0"/>
    <x v="0"/>
    <x v="0"/>
    <x v="0"/>
    <x v="0"/>
    <x v="0"/>
    <x v="0"/>
    <x v="0"/>
    <x v="0"/>
    <x v="0"/>
    <x v="0"/>
    <s v="Reforço do saneamento básico"/>
    <x v="0"/>
    <x v="0"/>
    <x v="0"/>
    <x v="0"/>
    <x v="1"/>
    <x v="0"/>
    <x v="0"/>
    <s v="000000"/>
    <x v="0"/>
    <x v="0"/>
    <x v="2"/>
    <x v="0"/>
    <s v="Pagamento a favor do Senhor José Carlos de Pina Furtado, pelos serviços prestados na limpeza da Praia de Porto Centro Histórico, confrome anexo."/>
  </r>
  <r>
    <x v="0"/>
    <n v="0"/>
    <n v="0"/>
    <n v="0"/>
    <n v="12750"/>
    <x v="5557"/>
    <x v="0"/>
    <x v="0"/>
    <x v="0"/>
    <s v="01.27.02.11"/>
    <x v="21"/>
    <x v="4"/>
    <x v="5"/>
    <s v="Saneamento básico"/>
    <s v="01.27.02"/>
    <s v="Saneamento básico"/>
    <s v="01.27.02"/>
    <x v="21"/>
    <x v="0"/>
    <x v="5"/>
    <x v="8"/>
    <x v="0"/>
    <x v="1"/>
    <x v="0"/>
    <x v="0"/>
    <x v="5"/>
    <s v="2023-05-30"/>
    <x v="1"/>
    <n v="12750"/>
    <x v="0"/>
    <m/>
    <x v="0"/>
    <m/>
    <x v="550"/>
    <n v="100452940"/>
    <x v="0"/>
    <x v="0"/>
    <s v="Reforço do saneamento básico"/>
    <s v="ORI"/>
    <x v="0"/>
    <m/>
    <x v="0"/>
    <x v="0"/>
    <x v="0"/>
    <x v="0"/>
    <x v="0"/>
    <x v="0"/>
    <x v="0"/>
    <x v="0"/>
    <x v="0"/>
    <x v="0"/>
    <x v="0"/>
    <s v="Reforço do saneamento básico"/>
    <x v="0"/>
    <x v="0"/>
    <x v="0"/>
    <x v="0"/>
    <x v="1"/>
    <x v="0"/>
    <x v="0"/>
    <s v="000000"/>
    <x v="0"/>
    <x v="0"/>
    <x v="0"/>
    <x v="0"/>
    <s v="Pagamento a favor do Senhor José Carlos de Pina Furtado, pelos serviços prestados na limpeza da Praia de Porto Centro Histórico, confrome anexo."/>
  </r>
  <r>
    <x v="0"/>
    <n v="0"/>
    <n v="0"/>
    <n v="0"/>
    <n v="4650"/>
    <x v="5558"/>
    <x v="0"/>
    <x v="0"/>
    <x v="0"/>
    <s v="03.16.15"/>
    <x v="0"/>
    <x v="0"/>
    <x v="0"/>
    <s v="Direção Financeira"/>
    <s v="03.16.15"/>
    <s v="Direção Financeira"/>
    <s v="03.16.15"/>
    <x v="15"/>
    <x v="0"/>
    <x v="0"/>
    <x v="0"/>
    <x v="0"/>
    <x v="0"/>
    <x v="0"/>
    <x v="0"/>
    <x v="4"/>
    <s v="2023-06-09"/>
    <x v="1"/>
    <n v="4650"/>
    <x v="0"/>
    <m/>
    <x v="0"/>
    <m/>
    <x v="152"/>
    <n v="100475220"/>
    <x v="0"/>
    <x v="0"/>
    <s v="Direção Financeira"/>
    <s v="ORI"/>
    <x v="0"/>
    <m/>
    <x v="0"/>
    <x v="0"/>
    <x v="0"/>
    <x v="0"/>
    <x v="0"/>
    <x v="0"/>
    <x v="0"/>
    <x v="0"/>
    <x v="0"/>
    <x v="0"/>
    <x v="0"/>
    <s v="Direção Financeira"/>
    <x v="0"/>
    <x v="0"/>
    <x v="0"/>
    <x v="0"/>
    <x v="0"/>
    <x v="0"/>
    <x v="0"/>
    <s v="000000"/>
    <x v="0"/>
    <x v="0"/>
    <x v="0"/>
    <x v="0"/>
    <s v="Pagamento á Drogaria Tchukbest Holding, para aquisição de 02 litros de tinta de água azul marinho para a pintura de murros, conforme anexo."/>
  </r>
  <r>
    <x v="0"/>
    <n v="0"/>
    <n v="0"/>
    <n v="0"/>
    <n v="115328"/>
    <x v="5559"/>
    <x v="0"/>
    <x v="0"/>
    <x v="0"/>
    <s v="03.16.15"/>
    <x v="0"/>
    <x v="0"/>
    <x v="0"/>
    <s v="Direção Financeira"/>
    <s v="03.16.15"/>
    <s v="Direção Financeira"/>
    <s v="03.16.15"/>
    <x v="39"/>
    <x v="0"/>
    <x v="0"/>
    <x v="7"/>
    <x v="0"/>
    <x v="0"/>
    <x v="0"/>
    <x v="0"/>
    <x v="8"/>
    <s v="2023-10-27"/>
    <x v="3"/>
    <n v="115328"/>
    <x v="0"/>
    <m/>
    <x v="0"/>
    <m/>
    <x v="2"/>
    <n v="100474696"/>
    <x v="0"/>
    <x v="2"/>
    <s v="Direção Financeira"/>
    <s v="ORI"/>
    <x v="0"/>
    <m/>
    <x v="0"/>
    <x v="0"/>
    <x v="0"/>
    <x v="0"/>
    <x v="0"/>
    <x v="0"/>
    <x v="0"/>
    <x v="0"/>
    <x v="0"/>
    <x v="0"/>
    <x v="0"/>
    <s v="Direção Financeira"/>
    <x v="0"/>
    <x v="0"/>
    <x v="0"/>
    <x v="0"/>
    <x v="0"/>
    <x v="0"/>
    <x v="0"/>
    <s v="099999"/>
    <x v="0"/>
    <x v="0"/>
    <x v="2"/>
    <x v="0"/>
    <s v="Pagamento prestação de serviços outubro 2023."/>
  </r>
  <r>
    <x v="0"/>
    <n v="0"/>
    <n v="0"/>
    <n v="0"/>
    <n v="2208"/>
    <x v="5559"/>
    <x v="0"/>
    <x v="0"/>
    <x v="0"/>
    <s v="03.16.15"/>
    <x v="0"/>
    <x v="0"/>
    <x v="0"/>
    <s v="Direção Financeira"/>
    <s v="03.16.15"/>
    <s v="Direção Financeira"/>
    <s v="03.16.15"/>
    <x v="51"/>
    <x v="0"/>
    <x v="0"/>
    <x v="0"/>
    <x v="0"/>
    <x v="0"/>
    <x v="0"/>
    <x v="0"/>
    <x v="8"/>
    <s v="2023-10-27"/>
    <x v="3"/>
    <n v="2208"/>
    <x v="0"/>
    <m/>
    <x v="0"/>
    <m/>
    <x v="2"/>
    <n v="100474696"/>
    <x v="0"/>
    <x v="2"/>
    <s v="Direção Financeira"/>
    <s v="ORI"/>
    <x v="0"/>
    <m/>
    <x v="0"/>
    <x v="0"/>
    <x v="0"/>
    <x v="0"/>
    <x v="0"/>
    <x v="0"/>
    <x v="0"/>
    <x v="0"/>
    <x v="0"/>
    <x v="0"/>
    <x v="0"/>
    <s v="Direção Financeira"/>
    <x v="0"/>
    <x v="0"/>
    <x v="0"/>
    <x v="0"/>
    <x v="0"/>
    <x v="0"/>
    <x v="0"/>
    <s v="099999"/>
    <x v="0"/>
    <x v="0"/>
    <x v="2"/>
    <x v="0"/>
    <s v="Pagamento prestação de serviços outubro 2023."/>
  </r>
  <r>
    <x v="0"/>
    <n v="0"/>
    <n v="0"/>
    <n v="0"/>
    <n v="5000"/>
    <x v="5560"/>
    <x v="0"/>
    <x v="0"/>
    <x v="0"/>
    <s v="03.16.15"/>
    <x v="0"/>
    <x v="0"/>
    <x v="0"/>
    <s v="Direção Financeira"/>
    <s v="03.16.15"/>
    <s v="Direção Financeira"/>
    <s v="03.16.15"/>
    <x v="38"/>
    <x v="0"/>
    <x v="0"/>
    <x v="7"/>
    <x v="1"/>
    <x v="0"/>
    <x v="0"/>
    <x v="0"/>
    <x v="7"/>
    <s v="2023-08-04"/>
    <x v="2"/>
    <n v="5000"/>
    <x v="0"/>
    <m/>
    <x v="0"/>
    <m/>
    <x v="24"/>
    <n v="100476775"/>
    <x v="0"/>
    <x v="0"/>
    <s v="Direção Financeira"/>
    <s v="ORI"/>
    <x v="0"/>
    <m/>
    <x v="0"/>
    <x v="0"/>
    <x v="0"/>
    <x v="0"/>
    <x v="0"/>
    <x v="0"/>
    <x v="0"/>
    <x v="0"/>
    <x v="0"/>
    <x v="0"/>
    <x v="0"/>
    <s v="Direção Financeira"/>
    <x v="0"/>
    <x v="0"/>
    <x v="0"/>
    <x v="0"/>
    <x v="0"/>
    <x v="0"/>
    <x v="0"/>
    <s v="000000"/>
    <x v="0"/>
    <x v="0"/>
    <x v="0"/>
    <x v="0"/>
    <s v="Pagamento a favor da Electra Calheta, para a aquisição no âmbito da atividade de radio praça e feira de delicias do mar em comemoração da festa da Cidade, conforme anexo."/>
  </r>
  <r>
    <x v="0"/>
    <n v="0"/>
    <n v="0"/>
    <n v="0"/>
    <n v="20259"/>
    <x v="5561"/>
    <x v="0"/>
    <x v="0"/>
    <x v="0"/>
    <s v="01.27.02.11"/>
    <x v="21"/>
    <x v="4"/>
    <x v="5"/>
    <s v="Saneamento básico"/>
    <s v="01.27.02"/>
    <s v="Saneamento básico"/>
    <s v="01.27.02"/>
    <x v="21"/>
    <x v="0"/>
    <x v="5"/>
    <x v="8"/>
    <x v="0"/>
    <x v="1"/>
    <x v="0"/>
    <x v="0"/>
    <x v="7"/>
    <s v="2023-08-04"/>
    <x v="2"/>
    <n v="20259"/>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s viaturas afeto as obras de limpeza da praia de Calhetona, conforme proposta e fatura em anexo.   "/>
  </r>
  <r>
    <x v="0"/>
    <n v="0"/>
    <n v="0"/>
    <n v="0"/>
    <n v="117536"/>
    <x v="5562"/>
    <x v="0"/>
    <x v="1"/>
    <x v="0"/>
    <s v="80.02.01"/>
    <x v="2"/>
    <x v="2"/>
    <x v="2"/>
    <s v="Retenções Iur"/>
    <s v="80.02.01"/>
    <s v="Retenções Iur"/>
    <s v="80.02.01"/>
    <x v="2"/>
    <x v="0"/>
    <x v="2"/>
    <x v="0"/>
    <x v="1"/>
    <x v="2"/>
    <x v="1"/>
    <x v="0"/>
    <x v="8"/>
    <s v="2023-10-27"/>
    <x v="3"/>
    <n v="117536"/>
    <x v="0"/>
    <m/>
    <x v="0"/>
    <m/>
    <x v="2"/>
    <n v="100474696"/>
    <x v="0"/>
    <x v="0"/>
    <s v="Retenções Iur"/>
    <s v="ORI"/>
    <x v="0"/>
    <s v="RIUR"/>
    <x v="0"/>
    <x v="0"/>
    <x v="0"/>
    <x v="0"/>
    <x v="0"/>
    <x v="0"/>
    <x v="0"/>
    <x v="0"/>
    <x v="0"/>
    <x v="0"/>
    <x v="0"/>
    <s v="Retenções Iur"/>
    <x v="0"/>
    <x v="0"/>
    <x v="0"/>
    <x v="0"/>
    <x v="2"/>
    <x v="0"/>
    <x v="0"/>
    <s v="000000"/>
    <x v="0"/>
    <x v="1"/>
    <x v="0"/>
    <x v="0"/>
    <s v="RETENCAO OT"/>
  </r>
  <r>
    <x v="0"/>
    <n v="0"/>
    <n v="0"/>
    <n v="0"/>
    <n v="2240"/>
    <x v="5559"/>
    <x v="0"/>
    <x v="0"/>
    <x v="0"/>
    <s v="03.16.15"/>
    <x v="0"/>
    <x v="0"/>
    <x v="0"/>
    <s v="Direção Financeira"/>
    <s v="03.16.15"/>
    <s v="Direção Financeira"/>
    <s v="03.16.15"/>
    <x v="39"/>
    <x v="0"/>
    <x v="0"/>
    <x v="7"/>
    <x v="0"/>
    <x v="0"/>
    <x v="0"/>
    <x v="0"/>
    <x v="8"/>
    <s v="2023-10-27"/>
    <x v="3"/>
    <n v="2240"/>
    <x v="0"/>
    <m/>
    <x v="0"/>
    <m/>
    <x v="3"/>
    <n v="100479277"/>
    <x v="0"/>
    <x v="1"/>
    <s v="Direção Financeira"/>
    <s v="ORI"/>
    <x v="0"/>
    <m/>
    <x v="0"/>
    <x v="0"/>
    <x v="0"/>
    <x v="0"/>
    <x v="0"/>
    <x v="0"/>
    <x v="0"/>
    <x v="0"/>
    <x v="0"/>
    <x v="0"/>
    <x v="0"/>
    <s v="Direção Financeira"/>
    <x v="0"/>
    <x v="0"/>
    <x v="0"/>
    <x v="0"/>
    <x v="0"/>
    <x v="0"/>
    <x v="0"/>
    <s v="099999"/>
    <x v="0"/>
    <x v="0"/>
    <x v="1"/>
    <x v="0"/>
    <s v="Pagamento prestação de serviços outubro 2023."/>
  </r>
  <r>
    <x v="0"/>
    <n v="0"/>
    <n v="0"/>
    <n v="0"/>
    <n v="43"/>
    <x v="5559"/>
    <x v="0"/>
    <x v="0"/>
    <x v="0"/>
    <s v="03.16.15"/>
    <x v="0"/>
    <x v="0"/>
    <x v="0"/>
    <s v="Direção Financeira"/>
    <s v="03.16.15"/>
    <s v="Direção Financeira"/>
    <s v="03.16.15"/>
    <x v="51"/>
    <x v="0"/>
    <x v="0"/>
    <x v="0"/>
    <x v="0"/>
    <x v="0"/>
    <x v="0"/>
    <x v="0"/>
    <x v="8"/>
    <s v="2023-10-27"/>
    <x v="3"/>
    <n v="43"/>
    <x v="0"/>
    <m/>
    <x v="0"/>
    <m/>
    <x v="3"/>
    <n v="100479277"/>
    <x v="0"/>
    <x v="1"/>
    <s v="Direção Financeira"/>
    <s v="ORI"/>
    <x v="0"/>
    <m/>
    <x v="0"/>
    <x v="0"/>
    <x v="0"/>
    <x v="0"/>
    <x v="0"/>
    <x v="0"/>
    <x v="0"/>
    <x v="0"/>
    <x v="0"/>
    <x v="0"/>
    <x v="0"/>
    <s v="Direção Financeira"/>
    <x v="0"/>
    <x v="0"/>
    <x v="0"/>
    <x v="0"/>
    <x v="0"/>
    <x v="0"/>
    <x v="0"/>
    <s v="099999"/>
    <x v="0"/>
    <x v="0"/>
    <x v="1"/>
    <x v="0"/>
    <s v="Pagamento prestação de serviços outubro 2023."/>
  </r>
  <r>
    <x v="0"/>
    <n v="0"/>
    <n v="0"/>
    <n v="0"/>
    <n v="2283"/>
    <x v="5563"/>
    <x v="0"/>
    <x v="1"/>
    <x v="0"/>
    <s v="80.02.10.26"/>
    <x v="3"/>
    <x v="2"/>
    <x v="2"/>
    <s v="Outros"/>
    <s v="80.02.10"/>
    <s v="Outros"/>
    <s v="80.02.10"/>
    <x v="3"/>
    <x v="0"/>
    <x v="2"/>
    <x v="2"/>
    <x v="1"/>
    <x v="2"/>
    <x v="1"/>
    <x v="0"/>
    <x v="8"/>
    <s v="2023-10-27"/>
    <x v="3"/>
    <n v="2283"/>
    <x v="0"/>
    <m/>
    <x v="0"/>
    <m/>
    <x v="3"/>
    <n v="100479277"/>
    <x v="0"/>
    <x v="0"/>
    <s v="Retenção Sansung"/>
    <s v="ORI"/>
    <x v="0"/>
    <s v="RS"/>
    <x v="0"/>
    <x v="0"/>
    <x v="0"/>
    <x v="0"/>
    <x v="0"/>
    <x v="0"/>
    <x v="0"/>
    <x v="0"/>
    <x v="0"/>
    <x v="0"/>
    <x v="0"/>
    <s v="Retenção Sansung"/>
    <x v="0"/>
    <x v="0"/>
    <x v="0"/>
    <x v="0"/>
    <x v="2"/>
    <x v="0"/>
    <x v="0"/>
    <s v="000000"/>
    <x v="0"/>
    <x v="1"/>
    <x v="0"/>
    <x v="0"/>
    <s v="RETENCAO OT"/>
  </r>
  <r>
    <x v="0"/>
    <n v="0"/>
    <n v="0"/>
    <n v="0"/>
    <n v="665981"/>
    <x v="5559"/>
    <x v="0"/>
    <x v="0"/>
    <x v="0"/>
    <s v="03.16.15"/>
    <x v="0"/>
    <x v="0"/>
    <x v="0"/>
    <s v="Direção Financeira"/>
    <s v="03.16.15"/>
    <s v="Direção Financeira"/>
    <s v="03.16.15"/>
    <x v="39"/>
    <x v="0"/>
    <x v="0"/>
    <x v="7"/>
    <x v="0"/>
    <x v="0"/>
    <x v="0"/>
    <x v="0"/>
    <x v="8"/>
    <s v="2023-10-27"/>
    <x v="3"/>
    <n v="665981"/>
    <x v="0"/>
    <m/>
    <x v="0"/>
    <m/>
    <x v="8"/>
    <n v="100474914"/>
    <x v="0"/>
    <x v="0"/>
    <s v="Direção Financeira"/>
    <s v="ORI"/>
    <x v="0"/>
    <m/>
    <x v="0"/>
    <x v="0"/>
    <x v="0"/>
    <x v="0"/>
    <x v="0"/>
    <x v="0"/>
    <x v="0"/>
    <x v="0"/>
    <x v="0"/>
    <x v="0"/>
    <x v="0"/>
    <s v="Direção Financeira"/>
    <x v="0"/>
    <x v="0"/>
    <x v="0"/>
    <x v="0"/>
    <x v="0"/>
    <x v="0"/>
    <x v="0"/>
    <s v="099999"/>
    <x v="0"/>
    <x v="0"/>
    <x v="0"/>
    <x v="0"/>
    <s v="Pagamento prestação de serviços outubro 2023."/>
  </r>
  <r>
    <x v="0"/>
    <n v="0"/>
    <n v="0"/>
    <n v="0"/>
    <n v="12749"/>
    <x v="5559"/>
    <x v="0"/>
    <x v="0"/>
    <x v="0"/>
    <s v="03.16.15"/>
    <x v="0"/>
    <x v="0"/>
    <x v="0"/>
    <s v="Direção Financeira"/>
    <s v="03.16.15"/>
    <s v="Direção Financeira"/>
    <s v="03.16.15"/>
    <x v="51"/>
    <x v="0"/>
    <x v="0"/>
    <x v="0"/>
    <x v="0"/>
    <x v="0"/>
    <x v="0"/>
    <x v="0"/>
    <x v="8"/>
    <s v="2023-10-27"/>
    <x v="3"/>
    <n v="12749"/>
    <x v="0"/>
    <m/>
    <x v="0"/>
    <m/>
    <x v="8"/>
    <n v="100474914"/>
    <x v="0"/>
    <x v="0"/>
    <s v="Direção Financeira"/>
    <s v="ORI"/>
    <x v="0"/>
    <m/>
    <x v="0"/>
    <x v="0"/>
    <x v="0"/>
    <x v="0"/>
    <x v="0"/>
    <x v="0"/>
    <x v="0"/>
    <x v="0"/>
    <x v="0"/>
    <x v="0"/>
    <x v="0"/>
    <s v="Direção Financeira"/>
    <x v="0"/>
    <x v="0"/>
    <x v="0"/>
    <x v="0"/>
    <x v="0"/>
    <x v="0"/>
    <x v="0"/>
    <s v="099999"/>
    <x v="0"/>
    <x v="0"/>
    <x v="0"/>
    <x v="0"/>
    <s v="Pagamento prestação de serviços outubro 2023."/>
  </r>
  <r>
    <x v="0"/>
    <n v="0"/>
    <n v="0"/>
    <n v="0"/>
    <n v="21862"/>
    <x v="5564"/>
    <x v="0"/>
    <x v="0"/>
    <x v="0"/>
    <s v="01.27.04.10"/>
    <x v="13"/>
    <x v="4"/>
    <x v="5"/>
    <s v="Infra-Estruturas e Transportes"/>
    <s v="01.27.04"/>
    <s v="Infra-Estruturas e Transportes"/>
    <s v="01.27.04"/>
    <x v="21"/>
    <x v="0"/>
    <x v="5"/>
    <x v="8"/>
    <x v="0"/>
    <x v="1"/>
    <x v="0"/>
    <x v="0"/>
    <x v="0"/>
    <s v="2023-01-06"/>
    <x v="0"/>
    <n v="21862"/>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felisberto auto, conforme anexo."/>
  </r>
  <r>
    <x v="2"/>
    <n v="0"/>
    <n v="0"/>
    <n v="0"/>
    <n v="100000"/>
    <x v="5565"/>
    <x v="0"/>
    <x v="0"/>
    <x v="0"/>
    <s v="01.28.01.08"/>
    <x v="43"/>
    <x v="6"/>
    <x v="7"/>
    <s v="Habitação Social"/>
    <s v="01.28.01"/>
    <s v="Habitação Social"/>
    <s v="01.28.01"/>
    <x v="18"/>
    <x v="0"/>
    <x v="0"/>
    <x v="0"/>
    <x v="0"/>
    <x v="1"/>
    <x v="2"/>
    <x v="0"/>
    <x v="0"/>
    <s v="2023-01-09"/>
    <x v="0"/>
    <n v="100000"/>
    <x v="0"/>
    <m/>
    <x v="0"/>
    <m/>
    <x v="551"/>
    <n v="100478435"/>
    <x v="0"/>
    <x v="0"/>
    <s v="Habitações Sociais"/>
    <s v="ORI"/>
    <x v="0"/>
    <s v="HS"/>
    <x v="0"/>
    <x v="0"/>
    <x v="0"/>
    <x v="0"/>
    <x v="0"/>
    <x v="0"/>
    <x v="0"/>
    <x v="0"/>
    <x v="0"/>
    <x v="0"/>
    <x v="0"/>
    <s v="Habitações Sociais"/>
    <x v="0"/>
    <x v="0"/>
    <x v="0"/>
    <x v="0"/>
    <x v="1"/>
    <x v="0"/>
    <x v="0"/>
    <s v="000000"/>
    <x v="0"/>
    <x v="0"/>
    <x v="0"/>
    <x v="0"/>
    <s v="Pagamento a favor Miranda Construções, conforme anexo."/>
  </r>
  <r>
    <x v="0"/>
    <n v="0"/>
    <n v="0"/>
    <n v="0"/>
    <n v="1216"/>
    <x v="5566"/>
    <x v="0"/>
    <x v="0"/>
    <x v="0"/>
    <s v="01.27.02.11"/>
    <x v="21"/>
    <x v="4"/>
    <x v="5"/>
    <s v="Saneamento básico"/>
    <s v="01.27.02"/>
    <s v="Saneamento básico"/>
    <s v="01.27.02"/>
    <x v="21"/>
    <x v="0"/>
    <x v="5"/>
    <x v="8"/>
    <x v="0"/>
    <x v="1"/>
    <x v="0"/>
    <x v="0"/>
    <x v="1"/>
    <s v="2023-02-23"/>
    <x v="0"/>
    <n v="1216"/>
    <x v="0"/>
    <m/>
    <x v="0"/>
    <m/>
    <x v="3"/>
    <n v="100479277"/>
    <x v="0"/>
    <x v="1"/>
    <s v="Reforço do saneamento básico"/>
    <s v="ORI"/>
    <x v="0"/>
    <m/>
    <x v="0"/>
    <x v="0"/>
    <x v="0"/>
    <x v="0"/>
    <x v="0"/>
    <x v="0"/>
    <x v="0"/>
    <x v="0"/>
    <x v="0"/>
    <x v="0"/>
    <x v="0"/>
    <s v="Reforço do saneamento básico"/>
    <x v="0"/>
    <x v="0"/>
    <x v="0"/>
    <x v="0"/>
    <x v="1"/>
    <x v="0"/>
    <x v="0"/>
    <s v="000000"/>
    <x v="0"/>
    <x v="0"/>
    <x v="1"/>
    <x v="0"/>
    <s v="Pagamento a favor da Srª. Nerida do Rosário, pelo serviço prestado, na limpeza urbana, referente ao mês de fevereiro 2023, conforme contrato em anexo"/>
  </r>
  <r>
    <x v="0"/>
    <n v="0"/>
    <n v="0"/>
    <n v="0"/>
    <n v="21484"/>
    <x v="5567"/>
    <x v="0"/>
    <x v="0"/>
    <x v="0"/>
    <s v="03.16.15"/>
    <x v="0"/>
    <x v="0"/>
    <x v="0"/>
    <s v="Direção Financeira"/>
    <s v="03.16.15"/>
    <s v="Direção Financeira"/>
    <s v="03.16.15"/>
    <x v="0"/>
    <x v="0"/>
    <x v="0"/>
    <x v="0"/>
    <x v="0"/>
    <x v="0"/>
    <x v="0"/>
    <x v="0"/>
    <x v="0"/>
    <s v="2023-01-19"/>
    <x v="0"/>
    <n v="21484"/>
    <x v="0"/>
    <m/>
    <x v="0"/>
    <m/>
    <x v="0"/>
    <n v="100476920"/>
    <x v="0"/>
    <x v="0"/>
    <s v="Direção Financeira"/>
    <s v="ORI"/>
    <x v="0"/>
    <m/>
    <x v="0"/>
    <x v="0"/>
    <x v="0"/>
    <x v="0"/>
    <x v="0"/>
    <x v="0"/>
    <x v="0"/>
    <x v="0"/>
    <x v="0"/>
    <x v="0"/>
    <x v="0"/>
    <s v="Direção Financeira"/>
    <x v="0"/>
    <x v="0"/>
    <x v="0"/>
    <x v="0"/>
    <x v="0"/>
    <x v="0"/>
    <x v="0"/>
    <s v="000000"/>
    <x v="0"/>
    <x v="0"/>
    <x v="0"/>
    <x v="0"/>
    <s v="Pagamento a favor Felisberto carvalho, pela aquisição de combustíveis destinados as viaturas dos serviços d Câmara Municipal de São Miguel, conforme anexo."/>
  </r>
  <r>
    <x v="0"/>
    <n v="0"/>
    <n v="0"/>
    <n v="0"/>
    <n v="3000"/>
    <x v="5568"/>
    <x v="0"/>
    <x v="0"/>
    <x v="0"/>
    <s v="01.25.03.09"/>
    <x v="36"/>
    <x v="1"/>
    <x v="1"/>
    <s v="Emprego e Formação profissional"/>
    <s v="01.25.03"/>
    <s v="Emprego e Formação profissional"/>
    <s v="01.25.03"/>
    <x v="21"/>
    <x v="0"/>
    <x v="5"/>
    <x v="8"/>
    <x v="0"/>
    <x v="1"/>
    <x v="0"/>
    <x v="0"/>
    <x v="0"/>
    <s v="2023-01-23"/>
    <x v="0"/>
    <n v="3000"/>
    <x v="0"/>
    <m/>
    <x v="0"/>
    <m/>
    <x v="263"/>
    <n v="100478552"/>
    <x v="0"/>
    <x v="0"/>
    <s v="Apoio a formação profissional"/>
    <s v="ORI"/>
    <x v="0"/>
    <m/>
    <x v="0"/>
    <x v="0"/>
    <x v="0"/>
    <x v="0"/>
    <x v="0"/>
    <x v="0"/>
    <x v="0"/>
    <x v="0"/>
    <x v="0"/>
    <x v="0"/>
    <x v="0"/>
    <s v="Apoio a formação profissional"/>
    <x v="0"/>
    <x v="0"/>
    <x v="0"/>
    <x v="0"/>
    <x v="1"/>
    <x v="0"/>
    <x v="0"/>
    <s v="000000"/>
    <x v="0"/>
    <x v="0"/>
    <x v="0"/>
    <x v="0"/>
    <s v="Apoio financeiro a favor da Srª. Angêla Brito Semedo, para pagamento do transporte escolar, formação profissional, conforme proposta em anexo."/>
  </r>
  <r>
    <x v="2"/>
    <n v="0"/>
    <n v="0"/>
    <n v="0"/>
    <n v="20000"/>
    <x v="5569"/>
    <x v="0"/>
    <x v="0"/>
    <x v="0"/>
    <s v="01.27.03.10"/>
    <x v="34"/>
    <x v="4"/>
    <x v="5"/>
    <s v="Gestão de Recursos Hídricos"/>
    <s v="01.27.03"/>
    <s v="Gestão de Recursos Hídricos"/>
    <s v="01.27.03"/>
    <x v="20"/>
    <x v="0"/>
    <x v="0"/>
    <x v="0"/>
    <x v="0"/>
    <x v="1"/>
    <x v="2"/>
    <x v="0"/>
    <x v="0"/>
    <s v="2023-01-23"/>
    <x v="0"/>
    <n v="20000"/>
    <x v="0"/>
    <m/>
    <x v="0"/>
    <m/>
    <x v="535"/>
    <n v="10047614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de indemnizações de plantações, a favor do Sra. Ostilina Pina, conforme proposta em anexo. "/>
  </r>
  <r>
    <x v="0"/>
    <n v="0"/>
    <n v="0"/>
    <n v="0"/>
    <n v="2250"/>
    <x v="5570"/>
    <x v="0"/>
    <x v="0"/>
    <x v="0"/>
    <s v="03.16.15"/>
    <x v="0"/>
    <x v="0"/>
    <x v="0"/>
    <s v="Direção Financeira"/>
    <s v="03.16.15"/>
    <s v="Direção Financeira"/>
    <s v="03.16.15"/>
    <x v="39"/>
    <x v="0"/>
    <x v="0"/>
    <x v="7"/>
    <x v="0"/>
    <x v="0"/>
    <x v="0"/>
    <x v="0"/>
    <x v="1"/>
    <s v="2023-02-23"/>
    <x v="0"/>
    <n v="2250"/>
    <x v="0"/>
    <m/>
    <x v="0"/>
    <m/>
    <x v="2"/>
    <n v="100474696"/>
    <x v="0"/>
    <x v="2"/>
    <s v="Direção Financeira"/>
    <s v="ORI"/>
    <x v="0"/>
    <m/>
    <x v="0"/>
    <x v="0"/>
    <x v="0"/>
    <x v="0"/>
    <x v="0"/>
    <x v="0"/>
    <x v="0"/>
    <x v="0"/>
    <x v="0"/>
    <x v="0"/>
    <x v="0"/>
    <s v="Direção Financeira"/>
    <x v="0"/>
    <x v="0"/>
    <x v="0"/>
    <x v="0"/>
    <x v="0"/>
    <x v="0"/>
    <x v="0"/>
    <s v="000000"/>
    <x v="0"/>
    <x v="0"/>
    <x v="2"/>
    <x v="0"/>
    <s v="Pagamento a favor da Srª. Maria de Jesus Tavares, pela prestação de serviço, no fornecimento de produtos artesanais com fins culturais, destinados a vendas ou exposição por parte da Câmara, referente ao mês de fevereiro 2023, conforme contrato em anexo. "/>
  </r>
  <r>
    <x v="0"/>
    <n v="0"/>
    <n v="0"/>
    <n v="0"/>
    <n v="12750"/>
    <x v="5570"/>
    <x v="0"/>
    <x v="0"/>
    <x v="0"/>
    <s v="03.16.15"/>
    <x v="0"/>
    <x v="0"/>
    <x v="0"/>
    <s v="Direção Financeira"/>
    <s v="03.16.15"/>
    <s v="Direção Financeira"/>
    <s v="03.16.15"/>
    <x v="39"/>
    <x v="0"/>
    <x v="0"/>
    <x v="7"/>
    <x v="0"/>
    <x v="0"/>
    <x v="0"/>
    <x v="0"/>
    <x v="1"/>
    <s v="2023-02-23"/>
    <x v="0"/>
    <n v="12750"/>
    <x v="0"/>
    <m/>
    <x v="0"/>
    <m/>
    <x v="496"/>
    <n v="100479457"/>
    <x v="0"/>
    <x v="0"/>
    <s v="Direção Financeira"/>
    <s v="ORI"/>
    <x v="0"/>
    <m/>
    <x v="0"/>
    <x v="0"/>
    <x v="0"/>
    <x v="0"/>
    <x v="0"/>
    <x v="0"/>
    <x v="0"/>
    <x v="0"/>
    <x v="0"/>
    <x v="0"/>
    <x v="0"/>
    <s v="Direção Financeira"/>
    <x v="0"/>
    <x v="0"/>
    <x v="0"/>
    <x v="0"/>
    <x v="0"/>
    <x v="0"/>
    <x v="0"/>
    <s v="000000"/>
    <x v="0"/>
    <x v="0"/>
    <x v="0"/>
    <x v="0"/>
    <s v="Pagamento a favor da Srª. Maria de Jesus Tavares, pela prestação de serviço, no fornecimento de produtos artesanais com fins culturais, destinados a vendas ou exposição por parte da Câmara, referente ao mês de fevereiro 2023, conforme contrato em anexo. "/>
  </r>
  <r>
    <x v="0"/>
    <n v="0"/>
    <n v="0"/>
    <n v="0"/>
    <n v="2300"/>
    <x v="5566"/>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Nerida do Rosário, pelo serviço prestado, na limpeza urbana, referente ao mês de fevereiro 2023, conforme contrato em anexo"/>
  </r>
  <r>
    <x v="0"/>
    <n v="0"/>
    <n v="0"/>
    <n v="0"/>
    <n v="11814"/>
    <x v="5566"/>
    <x v="0"/>
    <x v="0"/>
    <x v="0"/>
    <s v="01.27.02.11"/>
    <x v="21"/>
    <x v="4"/>
    <x v="5"/>
    <s v="Saneamento básico"/>
    <s v="01.27.02"/>
    <s v="Saneamento básico"/>
    <s v="01.27.02"/>
    <x v="21"/>
    <x v="0"/>
    <x v="5"/>
    <x v="8"/>
    <x v="0"/>
    <x v="1"/>
    <x v="0"/>
    <x v="0"/>
    <x v="1"/>
    <s v="2023-02-23"/>
    <x v="0"/>
    <n v="11814"/>
    <x v="0"/>
    <m/>
    <x v="0"/>
    <m/>
    <x v="100"/>
    <n v="100474938"/>
    <x v="0"/>
    <x v="0"/>
    <s v="Reforço do saneamento básico"/>
    <s v="ORI"/>
    <x v="0"/>
    <m/>
    <x v="0"/>
    <x v="0"/>
    <x v="0"/>
    <x v="0"/>
    <x v="0"/>
    <x v="0"/>
    <x v="0"/>
    <x v="0"/>
    <x v="0"/>
    <x v="0"/>
    <x v="0"/>
    <s v="Reforço do saneamento básico"/>
    <x v="0"/>
    <x v="0"/>
    <x v="0"/>
    <x v="0"/>
    <x v="1"/>
    <x v="0"/>
    <x v="0"/>
    <s v="000000"/>
    <x v="0"/>
    <x v="0"/>
    <x v="0"/>
    <x v="0"/>
    <s v="Pagamento a favor da Srª. Nerida do Rosário, pelo serviço prestado, na limpeza urbana, referente ao mês de fevereiro 2023, conforme contrato em anexo"/>
  </r>
  <r>
    <x v="0"/>
    <n v="0"/>
    <n v="0"/>
    <n v="0"/>
    <n v="6650"/>
    <x v="5571"/>
    <x v="0"/>
    <x v="0"/>
    <x v="0"/>
    <s v="03.16.02"/>
    <x v="9"/>
    <x v="0"/>
    <x v="0"/>
    <s v="Gabinete do Presidente"/>
    <s v="03.16.02"/>
    <s v="Gabinete do Presidente"/>
    <s v="03.16.02"/>
    <x v="19"/>
    <x v="0"/>
    <x v="0"/>
    <x v="7"/>
    <x v="0"/>
    <x v="0"/>
    <x v="0"/>
    <x v="0"/>
    <x v="2"/>
    <s v="2023-03-24"/>
    <x v="0"/>
    <n v="6650"/>
    <x v="0"/>
    <m/>
    <x v="0"/>
    <m/>
    <x v="182"/>
    <n v="100478720"/>
    <x v="0"/>
    <x v="0"/>
    <s v="Gabinete do Presidente"/>
    <s v="ORI"/>
    <x v="0"/>
    <m/>
    <x v="0"/>
    <x v="0"/>
    <x v="0"/>
    <x v="0"/>
    <x v="0"/>
    <x v="0"/>
    <x v="0"/>
    <x v="0"/>
    <x v="0"/>
    <x v="0"/>
    <x v="0"/>
    <s v="Gabinete do Presidente"/>
    <x v="0"/>
    <x v="0"/>
    <x v="0"/>
    <x v="0"/>
    <x v="0"/>
    <x v="0"/>
    <x v="0"/>
    <s v="000000"/>
    <x v="0"/>
    <x v="0"/>
    <x v="0"/>
    <x v="0"/>
    <s v=" Ajuda de custo a favor de Moisés Landim pela sua deslocação em missão de serviço a cidade da Praia no dia 22 de julho de 2021, conforme justificativo em anexo.    "/>
  </r>
  <r>
    <x v="0"/>
    <n v="0"/>
    <n v="0"/>
    <n v="0"/>
    <n v="580"/>
    <x v="5572"/>
    <x v="0"/>
    <x v="1"/>
    <x v="0"/>
    <s v="03.03.10"/>
    <x v="4"/>
    <x v="0"/>
    <x v="3"/>
    <s v="Receitas Da Câmara"/>
    <s v="03.03.10"/>
    <s v="Receitas Da Câmara"/>
    <s v="03.03.10"/>
    <x v="4"/>
    <x v="0"/>
    <x v="3"/>
    <x v="3"/>
    <x v="0"/>
    <x v="0"/>
    <x v="1"/>
    <x v="0"/>
    <x v="3"/>
    <s v="2023-04-11"/>
    <x v="1"/>
    <n v="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5573"/>
    <x v="0"/>
    <x v="1"/>
    <x v="0"/>
    <s v="03.03.10"/>
    <x v="4"/>
    <x v="0"/>
    <x v="3"/>
    <s v="Receitas Da Câmara"/>
    <s v="03.03.10"/>
    <s v="Receitas Da Câmara"/>
    <s v="03.03.10"/>
    <x v="26"/>
    <x v="0"/>
    <x v="3"/>
    <x v="3"/>
    <x v="0"/>
    <x v="0"/>
    <x v="1"/>
    <x v="0"/>
    <x v="3"/>
    <s v="2023-04-11"/>
    <x v="1"/>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400"/>
    <x v="5574"/>
    <x v="0"/>
    <x v="1"/>
    <x v="0"/>
    <s v="03.03.10"/>
    <x v="4"/>
    <x v="0"/>
    <x v="3"/>
    <s v="Receitas Da Câmara"/>
    <s v="03.03.10"/>
    <s v="Receitas Da Câmara"/>
    <s v="03.03.10"/>
    <x v="5"/>
    <x v="0"/>
    <x v="0"/>
    <x v="4"/>
    <x v="0"/>
    <x v="0"/>
    <x v="1"/>
    <x v="0"/>
    <x v="3"/>
    <s v="2023-04-11"/>
    <x v="1"/>
    <n v="1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5"/>
    <x v="5575"/>
    <x v="0"/>
    <x v="1"/>
    <x v="0"/>
    <s v="03.03.10"/>
    <x v="4"/>
    <x v="0"/>
    <x v="3"/>
    <s v="Receitas Da Câmara"/>
    <s v="03.03.10"/>
    <s v="Receitas Da Câmara"/>
    <s v="03.03.10"/>
    <x v="6"/>
    <x v="0"/>
    <x v="3"/>
    <x v="3"/>
    <x v="0"/>
    <x v="0"/>
    <x v="1"/>
    <x v="0"/>
    <x v="3"/>
    <s v="2023-04-11"/>
    <x v="1"/>
    <n v="23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600"/>
    <x v="5576"/>
    <x v="0"/>
    <x v="1"/>
    <x v="0"/>
    <s v="03.03.10"/>
    <x v="4"/>
    <x v="0"/>
    <x v="3"/>
    <s v="Receitas Da Câmara"/>
    <s v="03.03.10"/>
    <s v="Receitas Da Câmara"/>
    <s v="03.03.10"/>
    <x v="27"/>
    <x v="0"/>
    <x v="3"/>
    <x v="3"/>
    <x v="0"/>
    <x v="0"/>
    <x v="1"/>
    <x v="0"/>
    <x v="3"/>
    <s v="2023-04-11"/>
    <x v="1"/>
    <n v="4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250"/>
    <x v="5577"/>
    <x v="0"/>
    <x v="1"/>
    <x v="0"/>
    <s v="03.03.10"/>
    <x v="4"/>
    <x v="0"/>
    <x v="3"/>
    <s v="Receitas Da Câmara"/>
    <s v="03.03.10"/>
    <s v="Receitas Da Câmara"/>
    <s v="03.03.10"/>
    <x v="34"/>
    <x v="0"/>
    <x v="3"/>
    <x v="3"/>
    <x v="0"/>
    <x v="0"/>
    <x v="1"/>
    <x v="0"/>
    <x v="3"/>
    <s v="2023-04-11"/>
    <x v="1"/>
    <n v="36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484"/>
    <x v="5578"/>
    <x v="0"/>
    <x v="1"/>
    <x v="0"/>
    <s v="03.03.10"/>
    <x v="4"/>
    <x v="0"/>
    <x v="3"/>
    <s v="Receitas Da Câmara"/>
    <s v="03.03.10"/>
    <s v="Receitas Da Câmara"/>
    <s v="03.03.10"/>
    <x v="8"/>
    <x v="0"/>
    <x v="0"/>
    <x v="0"/>
    <x v="0"/>
    <x v="0"/>
    <x v="1"/>
    <x v="0"/>
    <x v="3"/>
    <s v="2023-04-11"/>
    <x v="1"/>
    <n v="594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40"/>
    <x v="5579"/>
    <x v="0"/>
    <x v="1"/>
    <x v="0"/>
    <s v="03.03.10"/>
    <x v="4"/>
    <x v="0"/>
    <x v="3"/>
    <s v="Receitas Da Câmara"/>
    <s v="03.03.10"/>
    <s v="Receitas Da Câmara"/>
    <s v="03.03.10"/>
    <x v="11"/>
    <x v="0"/>
    <x v="3"/>
    <x v="3"/>
    <x v="0"/>
    <x v="0"/>
    <x v="1"/>
    <x v="0"/>
    <x v="3"/>
    <s v="2023-04-11"/>
    <x v="1"/>
    <n v="4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20"/>
    <x v="5580"/>
    <x v="0"/>
    <x v="1"/>
    <x v="0"/>
    <s v="03.03.10"/>
    <x v="4"/>
    <x v="0"/>
    <x v="3"/>
    <s v="Receitas Da Câmara"/>
    <s v="03.03.10"/>
    <s v="Receitas Da Câmara"/>
    <s v="03.03.10"/>
    <x v="25"/>
    <x v="0"/>
    <x v="3"/>
    <x v="3"/>
    <x v="0"/>
    <x v="0"/>
    <x v="1"/>
    <x v="0"/>
    <x v="3"/>
    <s v="2023-04-11"/>
    <x v="1"/>
    <n v="2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50"/>
    <x v="5581"/>
    <x v="0"/>
    <x v="1"/>
    <x v="0"/>
    <s v="03.03.10"/>
    <x v="4"/>
    <x v="0"/>
    <x v="3"/>
    <s v="Receitas Da Câmara"/>
    <s v="03.03.10"/>
    <s v="Receitas Da Câmara"/>
    <s v="03.03.10"/>
    <x v="7"/>
    <x v="0"/>
    <x v="3"/>
    <x v="3"/>
    <x v="0"/>
    <x v="0"/>
    <x v="1"/>
    <x v="0"/>
    <x v="3"/>
    <s v="2023-04-11"/>
    <x v="1"/>
    <n v="75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87500"/>
    <x v="5582"/>
    <x v="0"/>
    <x v="1"/>
    <x v="0"/>
    <s v="03.03.10"/>
    <x v="4"/>
    <x v="0"/>
    <x v="3"/>
    <s v="Receitas Da Câmara"/>
    <s v="03.03.10"/>
    <s v="Receitas Da Câmara"/>
    <s v="03.03.10"/>
    <x v="33"/>
    <x v="0"/>
    <x v="0"/>
    <x v="0"/>
    <x v="0"/>
    <x v="0"/>
    <x v="1"/>
    <x v="0"/>
    <x v="3"/>
    <s v="2023-04-11"/>
    <x v="1"/>
    <n v="58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66"/>
    <x v="5583"/>
    <x v="0"/>
    <x v="1"/>
    <x v="0"/>
    <s v="03.03.10"/>
    <x v="4"/>
    <x v="0"/>
    <x v="3"/>
    <s v="Receitas Da Câmara"/>
    <s v="03.03.10"/>
    <s v="Receitas Da Câmara"/>
    <s v="03.03.10"/>
    <x v="28"/>
    <x v="0"/>
    <x v="3"/>
    <x v="3"/>
    <x v="0"/>
    <x v="0"/>
    <x v="1"/>
    <x v="0"/>
    <x v="3"/>
    <s v="2023-04-11"/>
    <x v="1"/>
    <n v="36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138"/>
    <x v="5584"/>
    <x v="0"/>
    <x v="1"/>
    <x v="0"/>
    <s v="03.03.10"/>
    <x v="4"/>
    <x v="0"/>
    <x v="3"/>
    <s v="Receitas Da Câmara"/>
    <s v="03.03.10"/>
    <s v="Receitas Da Câmara"/>
    <s v="03.03.10"/>
    <x v="9"/>
    <x v="0"/>
    <x v="3"/>
    <x v="3"/>
    <x v="0"/>
    <x v="0"/>
    <x v="1"/>
    <x v="0"/>
    <x v="3"/>
    <s v="2023-04-11"/>
    <x v="1"/>
    <n v="1281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5585"/>
    <x v="0"/>
    <x v="0"/>
    <x v="0"/>
    <s v="01.25.05.12"/>
    <x v="5"/>
    <x v="1"/>
    <x v="1"/>
    <s v="Saúde"/>
    <s v="01.25.05"/>
    <s v="Saúde"/>
    <s v="01.25.05"/>
    <x v="1"/>
    <x v="0"/>
    <x v="1"/>
    <x v="1"/>
    <x v="0"/>
    <x v="1"/>
    <x v="0"/>
    <x v="0"/>
    <x v="5"/>
    <s v="2023-05-05"/>
    <x v="1"/>
    <n v="3000"/>
    <x v="0"/>
    <m/>
    <x v="0"/>
    <m/>
    <x v="552"/>
    <n v="100479482"/>
    <x v="0"/>
    <x v="0"/>
    <s v="Promoção e Inclusão Social"/>
    <s v="ORI"/>
    <x v="0"/>
    <m/>
    <x v="0"/>
    <x v="0"/>
    <x v="0"/>
    <x v="0"/>
    <x v="0"/>
    <x v="0"/>
    <x v="0"/>
    <x v="0"/>
    <x v="0"/>
    <x v="0"/>
    <x v="0"/>
    <s v="Promoção e Inclusão Social"/>
    <x v="0"/>
    <x v="0"/>
    <x v="0"/>
    <x v="0"/>
    <x v="1"/>
    <x v="0"/>
    <x v="0"/>
    <s v="000872"/>
    <x v="0"/>
    <x v="0"/>
    <x v="0"/>
    <x v="0"/>
    <s v="Apoio financeiro a favor da Srª. Edna Suzete Lopes, residente em São Miguel, para aquisição de cesta básica, conforme anexo."/>
  </r>
  <r>
    <x v="0"/>
    <n v="0"/>
    <n v="0"/>
    <n v="0"/>
    <n v="20000"/>
    <x v="5586"/>
    <x v="0"/>
    <x v="0"/>
    <x v="0"/>
    <s v="01.25.01.10"/>
    <x v="11"/>
    <x v="1"/>
    <x v="1"/>
    <s v="Educação"/>
    <s v="01.25.01"/>
    <s v="Educação"/>
    <s v="01.25.01"/>
    <x v="21"/>
    <x v="0"/>
    <x v="5"/>
    <x v="8"/>
    <x v="0"/>
    <x v="1"/>
    <x v="0"/>
    <x v="0"/>
    <x v="5"/>
    <s v="2023-05-10"/>
    <x v="1"/>
    <n v="20000"/>
    <x v="0"/>
    <m/>
    <x v="0"/>
    <m/>
    <x v="52"/>
    <n v="100479452"/>
    <x v="0"/>
    <x v="0"/>
    <s v="Transporte escolar"/>
    <s v="ORI"/>
    <x v="0"/>
    <m/>
    <x v="0"/>
    <x v="0"/>
    <x v="0"/>
    <x v="0"/>
    <x v="0"/>
    <x v="0"/>
    <x v="0"/>
    <x v="0"/>
    <x v="0"/>
    <x v="0"/>
    <x v="0"/>
    <s v="Transporte escolar"/>
    <x v="0"/>
    <x v="0"/>
    <x v="0"/>
    <x v="0"/>
    <x v="1"/>
    <x v="0"/>
    <x v="0"/>
    <s v="000897"/>
    <x v="0"/>
    <x v="0"/>
    <x v="0"/>
    <x v="0"/>
    <s v=" Pagamento a favor da Newash Automóvel, pela aquisição de calço para manutenção da viatura St-76-QP, afeto ao transporte escolar da CMSM, conforme proposta em anexo.   "/>
  </r>
  <r>
    <x v="0"/>
    <n v="0"/>
    <n v="0"/>
    <n v="0"/>
    <n v="500"/>
    <x v="5587"/>
    <x v="0"/>
    <x v="0"/>
    <x v="0"/>
    <s v="03.16.15"/>
    <x v="0"/>
    <x v="0"/>
    <x v="0"/>
    <s v="Direção Financeira"/>
    <s v="03.16.15"/>
    <s v="Direção Financeira"/>
    <s v="03.16.15"/>
    <x v="66"/>
    <x v="0"/>
    <x v="0"/>
    <x v="7"/>
    <x v="0"/>
    <x v="0"/>
    <x v="0"/>
    <x v="0"/>
    <x v="5"/>
    <s v="2023-05-25"/>
    <x v="1"/>
    <n v="500"/>
    <x v="0"/>
    <m/>
    <x v="0"/>
    <m/>
    <x v="307"/>
    <n v="100475629"/>
    <x v="0"/>
    <x v="0"/>
    <s v="Direção Financeira"/>
    <s v="ORI"/>
    <x v="0"/>
    <m/>
    <x v="0"/>
    <x v="0"/>
    <x v="0"/>
    <x v="0"/>
    <x v="0"/>
    <x v="0"/>
    <x v="0"/>
    <x v="0"/>
    <x v="0"/>
    <x v="0"/>
    <x v="0"/>
    <s v="Direção Financeira"/>
    <x v="0"/>
    <x v="0"/>
    <x v="0"/>
    <x v="0"/>
    <x v="0"/>
    <x v="0"/>
    <x v="0"/>
    <s v="000000"/>
    <x v="0"/>
    <x v="0"/>
    <x v="0"/>
    <x v="0"/>
    <s v="Pagamento á L Dinamico, para aquisição de colagem de pneu da viatura ST-27-RU, afeto as obras da CMSM, conforme fatura e proposta em anexo."/>
  </r>
  <r>
    <x v="0"/>
    <n v="0"/>
    <n v="0"/>
    <n v="0"/>
    <n v="4787"/>
    <x v="5588"/>
    <x v="0"/>
    <x v="0"/>
    <x v="0"/>
    <s v="03.16.15"/>
    <x v="0"/>
    <x v="0"/>
    <x v="0"/>
    <s v="Direção Financeira"/>
    <s v="03.16.15"/>
    <s v="Direção Financeira"/>
    <s v="03.16.15"/>
    <x v="63"/>
    <x v="0"/>
    <x v="5"/>
    <x v="15"/>
    <x v="0"/>
    <x v="0"/>
    <x v="0"/>
    <x v="0"/>
    <x v="5"/>
    <s v="2023-05-25"/>
    <x v="1"/>
    <n v="4787"/>
    <x v="0"/>
    <m/>
    <x v="0"/>
    <m/>
    <x v="34"/>
    <n v="100394431"/>
    <x v="0"/>
    <x v="0"/>
    <s v="Direção Financeira"/>
    <s v="ORI"/>
    <x v="0"/>
    <m/>
    <x v="0"/>
    <x v="0"/>
    <x v="0"/>
    <x v="0"/>
    <x v="0"/>
    <x v="0"/>
    <x v="0"/>
    <x v="0"/>
    <x v="0"/>
    <x v="0"/>
    <x v="0"/>
    <s v="Direção Financeira"/>
    <x v="0"/>
    <x v="0"/>
    <x v="0"/>
    <x v="0"/>
    <x v="0"/>
    <x v="0"/>
    <x v="0"/>
    <s v="000000"/>
    <x v="0"/>
    <x v="0"/>
    <x v="0"/>
    <x v="0"/>
    <s v="Pagamento a favor Garantia Seguro, referente ao seguro de automóvel ST-03-QJ, conforme documento em anexo."/>
  </r>
  <r>
    <x v="0"/>
    <n v="0"/>
    <n v="0"/>
    <n v="0"/>
    <n v="247000"/>
    <x v="5589"/>
    <x v="0"/>
    <x v="0"/>
    <x v="0"/>
    <s v="01.27.04.10"/>
    <x v="13"/>
    <x v="4"/>
    <x v="5"/>
    <s v="Infra-Estruturas e Transportes"/>
    <s v="01.27.04"/>
    <s v="Infra-Estruturas e Transportes"/>
    <s v="01.27.04"/>
    <x v="21"/>
    <x v="0"/>
    <x v="5"/>
    <x v="8"/>
    <x v="0"/>
    <x v="1"/>
    <x v="0"/>
    <x v="0"/>
    <x v="4"/>
    <s v="2023-06-08"/>
    <x v="1"/>
    <n v="247000"/>
    <x v="0"/>
    <m/>
    <x v="0"/>
    <m/>
    <x v="125"/>
    <n v="100479497"/>
    <x v="0"/>
    <x v="0"/>
    <s v="Plano de Mitigação as secas e maus anos agrícolas"/>
    <s v="ORI"/>
    <x v="0"/>
    <m/>
    <x v="0"/>
    <x v="0"/>
    <x v="0"/>
    <x v="0"/>
    <x v="0"/>
    <x v="0"/>
    <x v="0"/>
    <x v="0"/>
    <x v="0"/>
    <x v="0"/>
    <x v="0"/>
    <s v="Plano de Mitigação as secas e maus anos agrícolas"/>
    <x v="0"/>
    <x v="0"/>
    <x v="0"/>
    <x v="0"/>
    <x v="1"/>
    <x v="0"/>
    <x v="0"/>
    <s v="000000"/>
    <x v="0"/>
    <x v="0"/>
    <x v="0"/>
    <x v="0"/>
    <s v="Pagamento á Transporte Comércio e Serviços J.Gonçalves, pela aquisição de serviços de transporte de areia mecânica e paralelo para as obra de requalificação urbana e ambiental de Achada Bolanha, conforme anexo. "/>
  </r>
  <r>
    <x v="0"/>
    <n v="0"/>
    <n v="0"/>
    <n v="0"/>
    <n v="95000"/>
    <x v="5590"/>
    <x v="0"/>
    <x v="0"/>
    <x v="0"/>
    <s v="01.25.03.12"/>
    <x v="16"/>
    <x v="1"/>
    <x v="1"/>
    <s v="Emprego e Formação profissional"/>
    <s v="01.25.03"/>
    <s v="Emprego e Formação profissional"/>
    <s v="01.25.03"/>
    <x v="21"/>
    <x v="0"/>
    <x v="5"/>
    <x v="8"/>
    <x v="0"/>
    <x v="1"/>
    <x v="0"/>
    <x v="0"/>
    <x v="4"/>
    <s v="2023-06-20"/>
    <x v="1"/>
    <n v="95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junho 2023, conforme a folha indicada em anexo."/>
  </r>
  <r>
    <x v="2"/>
    <n v="0"/>
    <n v="0"/>
    <n v="0"/>
    <n v="15000000"/>
    <x v="5591"/>
    <x v="0"/>
    <x v="0"/>
    <x v="0"/>
    <s v="01.27.07.04"/>
    <x v="32"/>
    <x v="4"/>
    <x v="5"/>
    <s v="Requalificação Urbana e Habitação 2"/>
    <s v="01.27.07"/>
    <s v="Requalificação Urbana e Habitação 2"/>
    <s v="01.27.07"/>
    <x v="18"/>
    <x v="0"/>
    <x v="0"/>
    <x v="0"/>
    <x v="0"/>
    <x v="1"/>
    <x v="2"/>
    <x v="0"/>
    <x v="4"/>
    <s v="2023-06-14"/>
    <x v="1"/>
    <n v="15000000"/>
    <x v="0"/>
    <m/>
    <x v="0"/>
    <m/>
    <x v="77"/>
    <n v="100478565"/>
    <x v="0"/>
    <x v="0"/>
    <s v="Reabilitações de Estradas Rurais"/>
    <s v="ORI"/>
    <x v="0"/>
    <m/>
    <x v="0"/>
    <x v="0"/>
    <x v="0"/>
    <x v="0"/>
    <x v="0"/>
    <x v="0"/>
    <x v="0"/>
    <x v="0"/>
    <x v="0"/>
    <x v="0"/>
    <x v="0"/>
    <s v="Reabilitações de Estradas Rurais"/>
    <x v="0"/>
    <x v="0"/>
    <x v="0"/>
    <x v="0"/>
    <x v="1"/>
    <x v="0"/>
    <x v="0"/>
    <s v="000000"/>
    <x v="0"/>
    <x v="0"/>
    <x v="0"/>
    <x v="0"/>
    <s v="Liquidação do contrato, a favor da Empresa Tecnovia CV, e pagamento de uma parte da adenda nº 1, referente a empreitada da obra de asfaltagem de estradas em calçada no Município de São Miguel,, conforme os documentos em anexo."/>
  </r>
  <r>
    <x v="0"/>
    <n v="0"/>
    <n v="0"/>
    <n v="0"/>
    <n v="2800"/>
    <x v="5592"/>
    <x v="0"/>
    <x v="0"/>
    <x v="0"/>
    <s v="03.16.11"/>
    <x v="48"/>
    <x v="0"/>
    <x v="0"/>
    <s v="Direcção de Obras"/>
    <s v="03.16.11"/>
    <s v="Direcção de Obras"/>
    <s v="03.16.11"/>
    <x v="19"/>
    <x v="0"/>
    <x v="0"/>
    <x v="7"/>
    <x v="0"/>
    <x v="0"/>
    <x v="0"/>
    <x v="0"/>
    <x v="4"/>
    <s v="2023-06-30"/>
    <x v="1"/>
    <n v="2800"/>
    <x v="0"/>
    <m/>
    <x v="0"/>
    <m/>
    <x v="212"/>
    <n v="100475937"/>
    <x v="0"/>
    <x v="0"/>
    <s v="Direcção de Obras"/>
    <s v="ORI"/>
    <x v="0"/>
    <m/>
    <x v="0"/>
    <x v="0"/>
    <x v="0"/>
    <x v="0"/>
    <x v="0"/>
    <x v="0"/>
    <x v="0"/>
    <x v="0"/>
    <x v="0"/>
    <x v="0"/>
    <x v="0"/>
    <s v="Direcção de Obras"/>
    <x v="0"/>
    <x v="0"/>
    <x v="0"/>
    <x v="0"/>
    <x v="0"/>
    <x v="0"/>
    <x v="0"/>
    <s v="000000"/>
    <x v="0"/>
    <x v="0"/>
    <x v="0"/>
    <x v="0"/>
    <s v="Ajuda de custo a favor do SR. Felisberto Mendonça sua deslocação em missão de serviço a cidade da Praia nos dia 21 e 22 de junho de 2023, conforme justificativo em anexo. "/>
  </r>
  <r>
    <x v="0"/>
    <n v="0"/>
    <n v="0"/>
    <n v="0"/>
    <n v="5000"/>
    <x v="5593"/>
    <x v="0"/>
    <x v="0"/>
    <x v="0"/>
    <s v="03.16.15"/>
    <x v="0"/>
    <x v="0"/>
    <x v="0"/>
    <s v="Direção Financeira"/>
    <s v="03.16.15"/>
    <s v="Direção Financeira"/>
    <s v="03.16.15"/>
    <x v="38"/>
    <x v="0"/>
    <x v="0"/>
    <x v="7"/>
    <x v="1"/>
    <x v="0"/>
    <x v="0"/>
    <x v="0"/>
    <x v="6"/>
    <s v="2023-07-06"/>
    <x v="2"/>
    <n v="5000"/>
    <x v="0"/>
    <m/>
    <x v="0"/>
    <m/>
    <x v="24"/>
    <n v="100476775"/>
    <x v="0"/>
    <x v="0"/>
    <s v="Direção Financeira"/>
    <s v="ORI"/>
    <x v="0"/>
    <m/>
    <x v="0"/>
    <x v="0"/>
    <x v="0"/>
    <x v="0"/>
    <x v="0"/>
    <x v="0"/>
    <x v="0"/>
    <x v="0"/>
    <x v="0"/>
    <x v="0"/>
    <x v="0"/>
    <s v="Direção Financeira"/>
    <x v="0"/>
    <x v="0"/>
    <x v="0"/>
    <x v="0"/>
    <x v="0"/>
    <x v="0"/>
    <x v="0"/>
    <s v="000000"/>
    <x v="0"/>
    <x v="0"/>
    <x v="0"/>
    <x v="0"/>
    <s v="Pagamento a favor da Electra Sul, referente a recarga de energia elétrica no Jardim Infantil e Ponta Verde e de Porto, conforme anexo."/>
  </r>
  <r>
    <x v="0"/>
    <n v="0"/>
    <n v="0"/>
    <n v="0"/>
    <n v="5289"/>
    <x v="5594"/>
    <x v="0"/>
    <x v="0"/>
    <x v="0"/>
    <s v="03.16.16"/>
    <x v="22"/>
    <x v="0"/>
    <x v="0"/>
    <s v="Direção Ambiente e Saneamento "/>
    <s v="03.16.16"/>
    <s v="Direção Ambiente e Saneamento "/>
    <s v="03.16.16"/>
    <x v="54"/>
    <x v="0"/>
    <x v="0"/>
    <x v="0"/>
    <x v="0"/>
    <x v="0"/>
    <x v="0"/>
    <x v="0"/>
    <x v="7"/>
    <s v="2023-08-04"/>
    <x v="2"/>
    <n v="5289"/>
    <x v="0"/>
    <m/>
    <x v="0"/>
    <m/>
    <x v="553"/>
    <n v="100476895"/>
    <x v="0"/>
    <x v="0"/>
    <s v="Direção Ambiente e Saneamento "/>
    <s v="ORI"/>
    <x v="0"/>
    <m/>
    <x v="0"/>
    <x v="0"/>
    <x v="0"/>
    <x v="0"/>
    <x v="0"/>
    <x v="0"/>
    <x v="0"/>
    <x v="0"/>
    <x v="0"/>
    <x v="0"/>
    <x v="0"/>
    <s v="Direção Ambiente e Saneamento "/>
    <x v="0"/>
    <x v="0"/>
    <x v="0"/>
    <x v="0"/>
    <x v="0"/>
    <x v="0"/>
    <x v="0"/>
    <s v="000000"/>
    <x v="0"/>
    <x v="0"/>
    <x v="0"/>
    <x v="0"/>
    <s v="Pagamento a favor do funcionário Milton Semedo, proveniente de horas extraordinária efetuados durante o mês de junho, por não ter sido processado no processamento de salário referente ao mês de julho, conforme anexo."/>
  </r>
  <r>
    <x v="0"/>
    <n v="0"/>
    <n v="0"/>
    <n v="0"/>
    <n v="3000"/>
    <x v="5595"/>
    <x v="0"/>
    <x v="0"/>
    <x v="0"/>
    <s v="01.25.05.12"/>
    <x v="5"/>
    <x v="1"/>
    <x v="1"/>
    <s v="Saúde"/>
    <s v="01.25.05"/>
    <s v="Saúde"/>
    <s v="01.25.05"/>
    <x v="1"/>
    <x v="0"/>
    <x v="1"/>
    <x v="1"/>
    <x v="0"/>
    <x v="1"/>
    <x v="0"/>
    <x v="0"/>
    <x v="7"/>
    <s v="2023-08-24"/>
    <x v="2"/>
    <n v="3000"/>
    <x v="0"/>
    <m/>
    <x v="0"/>
    <m/>
    <x v="554"/>
    <n v="100479533"/>
    <x v="0"/>
    <x v="0"/>
    <s v="Promoção e Inclusão Social"/>
    <s v="ORI"/>
    <x v="0"/>
    <m/>
    <x v="0"/>
    <x v="0"/>
    <x v="0"/>
    <x v="0"/>
    <x v="0"/>
    <x v="0"/>
    <x v="0"/>
    <x v="0"/>
    <x v="0"/>
    <x v="0"/>
    <x v="0"/>
    <s v="Promoção e Inclusão Social"/>
    <x v="0"/>
    <x v="0"/>
    <x v="0"/>
    <x v="0"/>
    <x v="1"/>
    <x v="0"/>
    <x v="0"/>
    <s v="000000"/>
    <x v="0"/>
    <x v="0"/>
    <x v="0"/>
    <x v="0"/>
    <s v="Apoio para aquisição de cestas básicas, conforme proposta em anexo"/>
  </r>
  <r>
    <x v="0"/>
    <n v="0"/>
    <n v="0"/>
    <n v="0"/>
    <n v="6360"/>
    <x v="5596"/>
    <x v="0"/>
    <x v="0"/>
    <x v="0"/>
    <s v="03.16.15"/>
    <x v="0"/>
    <x v="0"/>
    <x v="0"/>
    <s v="Direção Financeira"/>
    <s v="03.16.15"/>
    <s v="Direção Financeira"/>
    <s v="03.16.15"/>
    <x v="16"/>
    <x v="0"/>
    <x v="0"/>
    <x v="0"/>
    <x v="0"/>
    <x v="0"/>
    <x v="0"/>
    <x v="0"/>
    <x v="11"/>
    <s v="2023-09-27"/>
    <x v="2"/>
    <n v="6360"/>
    <x v="0"/>
    <m/>
    <x v="0"/>
    <m/>
    <x v="10"/>
    <n v="100477243"/>
    <x v="0"/>
    <x v="0"/>
    <s v="Direção Financeira"/>
    <s v="ORI"/>
    <x v="0"/>
    <m/>
    <x v="0"/>
    <x v="0"/>
    <x v="0"/>
    <x v="0"/>
    <x v="0"/>
    <x v="0"/>
    <x v="0"/>
    <x v="0"/>
    <x v="0"/>
    <x v="0"/>
    <x v="0"/>
    <s v="Direção Financeira"/>
    <x v="0"/>
    <x v="0"/>
    <x v="0"/>
    <x v="0"/>
    <x v="0"/>
    <x v="0"/>
    <x v="0"/>
    <s v="000000"/>
    <x v="0"/>
    <x v="0"/>
    <x v="0"/>
    <x v="0"/>
    <s v="Pagamento á Pensão Gonçalves, pela aquisição de almoço servidas aos executivos camarários, no âmbito da realização da reunião ordenaria da CMSM, conforme proposta e fatura em anexo. "/>
  </r>
  <r>
    <x v="0"/>
    <n v="0"/>
    <n v="0"/>
    <n v="0"/>
    <n v="2400"/>
    <x v="5597"/>
    <x v="0"/>
    <x v="0"/>
    <x v="0"/>
    <s v="03.16.15"/>
    <x v="0"/>
    <x v="0"/>
    <x v="0"/>
    <s v="Direção Financeira"/>
    <s v="03.16.15"/>
    <s v="Direção Financeira"/>
    <s v="03.16.15"/>
    <x v="19"/>
    <x v="0"/>
    <x v="0"/>
    <x v="7"/>
    <x v="0"/>
    <x v="0"/>
    <x v="0"/>
    <x v="0"/>
    <x v="11"/>
    <s v="2023-09-27"/>
    <x v="2"/>
    <n v="2400"/>
    <x v="0"/>
    <m/>
    <x v="0"/>
    <m/>
    <x v="156"/>
    <n v="100477731"/>
    <x v="0"/>
    <x v="0"/>
    <s v="Direção Financeira"/>
    <s v="ORI"/>
    <x v="0"/>
    <m/>
    <x v="0"/>
    <x v="0"/>
    <x v="0"/>
    <x v="0"/>
    <x v="0"/>
    <x v="0"/>
    <x v="0"/>
    <x v="0"/>
    <x v="0"/>
    <x v="0"/>
    <x v="0"/>
    <s v="Direção Financeira"/>
    <x v="0"/>
    <x v="0"/>
    <x v="0"/>
    <x v="0"/>
    <x v="0"/>
    <x v="0"/>
    <x v="0"/>
    <s v="000000"/>
    <x v="0"/>
    <x v="0"/>
    <x v="0"/>
    <x v="0"/>
    <s v="Ajuda de custo a favor do Sr. Gerson Arnaldo Lopes, pela sua deslocação a cidade da Praia e Tarrafal em missão do serviço, no dia 30 de agosto e 06 de setembro de 2023, conforme anexo.  "/>
  </r>
  <r>
    <x v="2"/>
    <n v="0"/>
    <n v="0"/>
    <n v="0"/>
    <n v="30123"/>
    <x v="5598"/>
    <x v="0"/>
    <x v="0"/>
    <x v="0"/>
    <s v="01.27.02.15"/>
    <x v="10"/>
    <x v="4"/>
    <x v="5"/>
    <s v="Saneamento básico"/>
    <s v="01.27.02"/>
    <s v="Saneamento básico"/>
    <s v="01.27.02"/>
    <x v="20"/>
    <x v="0"/>
    <x v="0"/>
    <x v="0"/>
    <x v="0"/>
    <x v="1"/>
    <x v="2"/>
    <x v="0"/>
    <x v="10"/>
    <s v="2023-12-21"/>
    <x v="3"/>
    <n v="30123"/>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a favor da Empresa Newash Automóvel, pela aquisição de serviço de manutenção da Viatura ST-20-XE afeto a transferência de resíduos sólidos e urbanos para ao aterro sanitário da CMSM, conforme anexo  "/>
  </r>
  <r>
    <x v="2"/>
    <n v="0"/>
    <n v="0"/>
    <n v="0"/>
    <n v="987203"/>
    <x v="5599"/>
    <x v="0"/>
    <x v="1"/>
    <x v="0"/>
    <s v="03.03.10"/>
    <x v="4"/>
    <x v="0"/>
    <x v="3"/>
    <s v="Receitas Da Câmara"/>
    <s v="03.03.10"/>
    <s v="Receitas Da Câmara"/>
    <s v="03.03.10"/>
    <x v="43"/>
    <x v="0"/>
    <x v="6"/>
    <x v="11"/>
    <x v="0"/>
    <x v="0"/>
    <x v="1"/>
    <x v="0"/>
    <x v="6"/>
    <s v="2023-07-10"/>
    <x v="2"/>
    <n v="987203"/>
    <x v="0"/>
    <m/>
    <x v="0"/>
    <m/>
    <x v="8"/>
    <n v="100474914"/>
    <x v="0"/>
    <x v="0"/>
    <s v="Receitas Da Câmara"/>
    <s v="EXT"/>
    <x v="0"/>
    <s v="RDC"/>
    <x v="0"/>
    <x v="0"/>
    <x v="0"/>
    <x v="0"/>
    <x v="0"/>
    <x v="0"/>
    <x v="0"/>
    <x v="0"/>
    <x v="0"/>
    <x v="0"/>
    <x v="0"/>
    <s v="Receitas Da Câmara"/>
    <x v="0"/>
    <x v="0"/>
    <x v="0"/>
    <x v="0"/>
    <x v="0"/>
    <x v="0"/>
    <x v="0"/>
    <s v="000000"/>
    <x v="0"/>
    <x v="0"/>
    <x v="0"/>
    <x v="0"/>
    <s v="Transferência de fundo- projeto EAU Assainissement Avenireco, conforme anexo."/>
  </r>
  <r>
    <x v="0"/>
    <n v="0"/>
    <n v="0"/>
    <n v="0"/>
    <n v="3000"/>
    <x v="5600"/>
    <x v="0"/>
    <x v="0"/>
    <x v="0"/>
    <s v="01.25.05.12"/>
    <x v="5"/>
    <x v="1"/>
    <x v="1"/>
    <s v="Saúde"/>
    <s v="01.25.05"/>
    <s v="Saúde"/>
    <s v="01.25.05"/>
    <x v="1"/>
    <x v="0"/>
    <x v="1"/>
    <x v="1"/>
    <x v="0"/>
    <x v="1"/>
    <x v="0"/>
    <x v="0"/>
    <x v="2"/>
    <s v="2023-03-16"/>
    <x v="0"/>
    <n v="3000"/>
    <x v="0"/>
    <m/>
    <x v="0"/>
    <m/>
    <x v="555"/>
    <n v="100181211"/>
    <x v="0"/>
    <x v="0"/>
    <s v="Promoção e Inclusão Social"/>
    <s v="ORI"/>
    <x v="0"/>
    <m/>
    <x v="0"/>
    <x v="0"/>
    <x v="0"/>
    <x v="0"/>
    <x v="0"/>
    <x v="0"/>
    <x v="0"/>
    <x v="0"/>
    <x v="0"/>
    <x v="0"/>
    <x v="0"/>
    <s v="Promoção e Inclusão Social"/>
    <x v="0"/>
    <x v="0"/>
    <x v="0"/>
    <x v="0"/>
    <x v="1"/>
    <x v="0"/>
    <x v="0"/>
    <s v="000000"/>
    <x v="0"/>
    <x v="0"/>
    <x v="0"/>
    <x v="0"/>
    <s v="Apoio financeiro a favor da Srª. Clara Mendes Tavares, para aquisição de cesta básica, conforme proposta em anexo."/>
  </r>
  <r>
    <x v="0"/>
    <n v="0"/>
    <n v="0"/>
    <n v="0"/>
    <n v="5000"/>
    <x v="5601"/>
    <x v="0"/>
    <x v="0"/>
    <x v="0"/>
    <s v="01.25.01.12"/>
    <x v="42"/>
    <x v="1"/>
    <x v="1"/>
    <s v="Educação"/>
    <s v="01.25.01"/>
    <s v="Educação"/>
    <s v="01.25.01"/>
    <x v="21"/>
    <x v="0"/>
    <x v="5"/>
    <x v="8"/>
    <x v="0"/>
    <x v="1"/>
    <x v="0"/>
    <x v="0"/>
    <x v="3"/>
    <s v="2023-04-14"/>
    <x v="1"/>
    <n v="5000"/>
    <x v="0"/>
    <m/>
    <x v="0"/>
    <m/>
    <x v="95"/>
    <n v="100479280"/>
    <x v="0"/>
    <x v="0"/>
    <s v="Comparticipação da Câmara com Ensino Superior"/>
    <s v="ORI"/>
    <x v="0"/>
    <m/>
    <x v="0"/>
    <x v="0"/>
    <x v="0"/>
    <x v="0"/>
    <x v="0"/>
    <x v="0"/>
    <x v="0"/>
    <x v="0"/>
    <x v="0"/>
    <x v="0"/>
    <x v="0"/>
    <s v="Comparticipação da Câmara com Ensino Superior"/>
    <x v="0"/>
    <x v="0"/>
    <x v="0"/>
    <x v="0"/>
    <x v="1"/>
    <x v="0"/>
    <x v="0"/>
    <s v="000000"/>
    <x v="0"/>
    <x v="0"/>
    <x v="0"/>
    <x v="0"/>
    <s v="Apoio financeira a favor do Sr. Wilson Gomes, para custear as despesas com formação, conforme anexo."/>
  </r>
  <r>
    <x v="0"/>
    <n v="0"/>
    <n v="0"/>
    <n v="0"/>
    <n v="1600"/>
    <x v="5602"/>
    <x v="0"/>
    <x v="0"/>
    <x v="0"/>
    <s v="03.16.15"/>
    <x v="0"/>
    <x v="0"/>
    <x v="0"/>
    <s v="Direção Financeira"/>
    <s v="03.16.15"/>
    <s v="Direção Financeira"/>
    <s v="03.16.15"/>
    <x v="19"/>
    <x v="0"/>
    <x v="0"/>
    <x v="7"/>
    <x v="0"/>
    <x v="0"/>
    <x v="0"/>
    <x v="0"/>
    <x v="5"/>
    <s v="2023-05-02"/>
    <x v="1"/>
    <n v="1600"/>
    <x v="0"/>
    <m/>
    <x v="0"/>
    <m/>
    <x v="25"/>
    <n v="100447033"/>
    <x v="0"/>
    <x v="0"/>
    <s v="Direção Financeira"/>
    <s v="ORI"/>
    <x v="0"/>
    <m/>
    <x v="0"/>
    <x v="0"/>
    <x v="0"/>
    <x v="0"/>
    <x v="0"/>
    <x v="0"/>
    <x v="0"/>
    <x v="0"/>
    <x v="0"/>
    <x v="0"/>
    <x v="0"/>
    <s v="Direção Financeira"/>
    <x v="0"/>
    <x v="0"/>
    <x v="0"/>
    <x v="0"/>
    <x v="0"/>
    <x v="0"/>
    <x v="0"/>
    <s v="000856"/>
    <x v="0"/>
    <x v="0"/>
    <x v="0"/>
    <x v="0"/>
    <s v="Ajuda de custo a favor do Sr. Emanuel Semedo, pela sua deslocação em missão do serviço a cidade do Tarrafal, no dia 21 de Abril 2023, conforme anexo."/>
  </r>
  <r>
    <x v="0"/>
    <n v="0"/>
    <n v="0"/>
    <n v="0"/>
    <n v="16961"/>
    <x v="5603"/>
    <x v="0"/>
    <x v="0"/>
    <x v="0"/>
    <s v="01.25.01.10"/>
    <x v="11"/>
    <x v="1"/>
    <x v="1"/>
    <s v="Educação"/>
    <s v="01.25.01"/>
    <s v="Educação"/>
    <s v="01.25.01"/>
    <x v="21"/>
    <x v="0"/>
    <x v="5"/>
    <x v="8"/>
    <x v="0"/>
    <x v="1"/>
    <x v="0"/>
    <x v="0"/>
    <x v="0"/>
    <s v="2023-01-27"/>
    <x v="0"/>
    <n v="16961"/>
    <x v="0"/>
    <m/>
    <x v="0"/>
    <m/>
    <x v="0"/>
    <n v="100476920"/>
    <x v="0"/>
    <x v="0"/>
    <s v="Transporte escolar"/>
    <s v="ORI"/>
    <x v="0"/>
    <m/>
    <x v="0"/>
    <x v="0"/>
    <x v="0"/>
    <x v="0"/>
    <x v="0"/>
    <x v="0"/>
    <x v="0"/>
    <x v="0"/>
    <x v="0"/>
    <x v="0"/>
    <x v="0"/>
    <s v="Transporte escolar"/>
    <x v="0"/>
    <x v="0"/>
    <x v="0"/>
    <x v="0"/>
    <x v="1"/>
    <x v="0"/>
    <x v="0"/>
    <s v="000000"/>
    <x v="0"/>
    <x v="0"/>
    <x v="0"/>
    <x v="0"/>
    <s v="Pagamento a favor Felisberto Carvalho, pela aquisição de combustíveis destinados as viaturas afetas ao transporte escolar, conforme enxó."/>
  </r>
  <r>
    <x v="0"/>
    <n v="0"/>
    <n v="0"/>
    <n v="0"/>
    <n v="3000"/>
    <x v="5604"/>
    <x v="0"/>
    <x v="0"/>
    <x v="0"/>
    <s v="01.25.05.12"/>
    <x v="5"/>
    <x v="1"/>
    <x v="1"/>
    <s v="Saúde"/>
    <s v="01.25.05"/>
    <s v="Saúde"/>
    <s v="01.25.05"/>
    <x v="1"/>
    <x v="0"/>
    <x v="1"/>
    <x v="1"/>
    <x v="0"/>
    <x v="1"/>
    <x v="0"/>
    <x v="0"/>
    <x v="5"/>
    <s v="2023-05-24"/>
    <x v="1"/>
    <n v="3000"/>
    <x v="0"/>
    <m/>
    <x v="0"/>
    <m/>
    <x v="455"/>
    <n v="100476790"/>
    <x v="0"/>
    <x v="0"/>
    <s v="Promoção e Inclusão Social"/>
    <s v="ORI"/>
    <x v="0"/>
    <m/>
    <x v="0"/>
    <x v="0"/>
    <x v="0"/>
    <x v="0"/>
    <x v="0"/>
    <x v="0"/>
    <x v="0"/>
    <x v="0"/>
    <x v="0"/>
    <x v="0"/>
    <x v="0"/>
    <s v="Promoção e Inclusão Social"/>
    <x v="0"/>
    <x v="0"/>
    <x v="0"/>
    <x v="0"/>
    <x v="1"/>
    <x v="0"/>
    <x v="0"/>
    <s v="000000"/>
    <x v="0"/>
    <x v="0"/>
    <x v="0"/>
    <x v="0"/>
    <s v="Apoio concedido a favor da Srª. Ana Tereza Mendes, para religação de energia, conforme proposta em anexo."/>
  </r>
  <r>
    <x v="2"/>
    <n v="0"/>
    <n v="0"/>
    <n v="0"/>
    <n v="24181"/>
    <x v="5605"/>
    <x v="0"/>
    <x v="0"/>
    <x v="0"/>
    <s v="03.16.15"/>
    <x v="0"/>
    <x v="0"/>
    <x v="0"/>
    <s v="Direção Financeira"/>
    <s v="03.16.15"/>
    <s v="Direção Financeira"/>
    <s v="03.16.15"/>
    <x v="47"/>
    <x v="0"/>
    <x v="0"/>
    <x v="0"/>
    <x v="0"/>
    <x v="0"/>
    <x v="2"/>
    <x v="0"/>
    <x v="5"/>
    <s v="2023-05-26"/>
    <x v="1"/>
    <n v="24181"/>
    <x v="0"/>
    <m/>
    <x v="0"/>
    <m/>
    <x v="556"/>
    <n v="100477582"/>
    <x v="0"/>
    <x v="0"/>
    <s v="Direção Financeira"/>
    <s v="ORI"/>
    <x v="0"/>
    <m/>
    <x v="0"/>
    <x v="0"/>
    <x v="0"/>
    <x v="0"/>
    <x v="0"/>
    <x v="0"/>
    <x v="0"/>
    <x v="0"/>
    <x v="0"/>
    <x v="0"/>
    <x v="0"/>
    <s v="Direção Financeira"/>
    <x v="0"/>
    <x v="0"/>
    <x v="0"/>
    <x v="0"/>
    <x v="0"/>
    <x v="0"/>
    <x v="0"/>
    <s v="000000"/>
    <x v="0"/>
    <x v="0"/>
    <x v="0"/>
    <x v="0"/>
    <s v="Despesa realizada a favor da funcionária Dulce Helena Cardoso, proveniente do retroativo implementação do PCCS, referente ao mês de janeiro de 2012 á outubro de 2014, conforme documento em anexo."/>
  </r>
  <r>
    <x v="2"/>
    <n v="0"/>
    <n v="0"/>
    <n v="0"/>
    <n v="11770"/>
    <x v="5606"/>
    <x v="0"/>
    <x v="0"/>
    <x v="0"/>
    <s v="01.27.02.15"/>
    <x v="10"/>
    <x v="4"/>
    <x v="5"/>
    <s v="Saneamento básico"/>
    <s v="01.27.02"/>
    <s v="Saneamento básico"/>
    <s v="01.27.02"/>
    <x v="20"/>
    <x v="0"/>
    <x v="0"/>
    <x v="0"/>
    <x v="0"/>
    <x v="1"/>
    <x v="2"/>
    <x v="0"/>
    <x v="4"/>
    <s v="2023-06-27"/>
    <x v="1"/>
    <n v="1177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0000"/>
    <x v="5607"/>
    <x v="0"/>
    <x v="0"/>
    <x v="0"/>
    <s v="03.16.15"/>
    <x v="0"/>
    <x v="0"/>
    <x v="0"/>
    <s v="Direção Financeira"/>
    <s v="03.16.15"/>
    <s v="Direção Financeira"/>
    <s v="03.16.15"/>
    <x v="16"/>
    <x v="0"/>
    <x v="0"/>
    <x v="0"/>
    <x v="0"/>
    <x v="0"/>
    <x v="0"/>
    <x v="0"/>
    <x v="6"/>
    <s v="2023-07-04"/>
    <x v="2"/>
    <n v="10000"/>
    <x v="0"/>
    <m/>
    <x v="0"/>
    <m/>
    <x v="8"/>
    <n v="100474914"/>
    <x v="0"/>
    <x v="0"/>
    <s v="Direção Financeira"/>
    <s v="ORI"/>
    <x v="0"/>
    <m/>
    <x v="0"/>
    <x v="0"/>
    <x v="0"/>
    <x v="0"/>
    <x v="0"/>
    <x v="0"/>
    <x v="0"/>
    <x v="0"/>
    <x v="0"/>
    <x v="0"/>
    <x v="0"/>
    <s v="Direção Financeira"/>
    <x v="0"/>
    <x v="0"/>
    <x v="0"/>
    <x v="0"/>
    <x v="0"/>
    <x v="0"/>
    <x v="0"/>
    <s v="000000"/>
    <x v="0"/>
    <x v="0"/>
    <x v="0"/>
    <x v="0"/>
    <s v="Despesa a favor da CMSM, referente a aquisição de pequeno almoço a ser servidos na caminha sob o lema caminhar pela paz e saúde que será realizado no nosso município no dia 05 de junho do corrente ano."/>
  </r>
  <r>
    <x v="2"/>
    <n v="0"/>
    <n v="0"/>
    <n v="0"/>
    <n v="640780"/>
    <x v="5608"/>
    <x v="0"/>
    <x v="0"/>
    <x v="0"/>
    <s v="01.27.01.06"/>
    <x v="35"/>
    <x v="4"/>
    <x v="5"/>
    <s v="Ordenamento território"/>
    <s v="01.27.01"/>
    <s v="Ordenamento território"/>
    <s v="01.27.01"/>
    <x v="18"/>
    <x v="0"/>
    <x v="0"/>
    <x v="0"/>
    <x v="0"/>
    <x v="1"/>
    <x v="2"/>
    <x v="0"/>
    <x v="6"/>
    <s v="2023-07-13"/>
    <x v="2"/>
    <n v="640780"/>
    <x v="0"/>
    <m/>
    <x v="0"/>
    <m/>
    <x v="153"/>
    <n v="100432047"/>
    <x v="0"/>
    <x v="0"/>
    <s v="Infraestruturação da Zona do Bácio"/>
    <s v="ORI"/>
    <x v="0"/>
    <m/>
    <x v="0"/>
    <x v="0"/>
    <x v="0"/>
    <x v="0"/>
    <x v="0"/>
    <x v="0"/>
    <x v="0"/>
    <x v="0"/>
    <x v="0"/>
    <x v="0"/>
    <x v="0"/>
    <s v="Infraestruturação da Zona do Bácio"/>
    <x v="0"/>
    <x v="0"/>
    <x v="0"/>
    <x v="0"/>
    <x v="1"/>
    <x v="0"/>
    <x v="0"/>
    <s v="000000"/>
    <x v="0"/>
    <x v="0"/>
    <x v="0"/>
    <x v="0"/>
    <s v="Pagamento a favor da Empresa Constrular, dos trabalhos executados no âmbito do contrato de empreitada de obra de calcetamento de estrada n.º2 de Bacio, conforme anexo"/>
  </r>
  <r>
    <x v="0"/>
    <n v="0"/>
    <n v="0"/>
    <n v="0"/>
    <n v="32000"/>
    <x v="5609"/>
    <x v="0"/>
    <x v="0"/>
    <x v="0"/>
    <s v="03.16.15"/>
    <x v="0"/>
    <x v="0"/>
    <x v="0"/>
    <s v="Direção Financeira"/>
    <s v="03.16.15"/>
    <s v="Direção Financeira"/>
    <s v="03.16.15"/>
    <x v="60"/>
    <x v="0"/>
    <x v="0"/>
    <x v="0"/>
    <x v="0"/>
    <x v="0"/>
    <x v="0"/>
    <x v="0"/>
    <x v="7"/>
    <s v="2023-08-10"/>
    <x v="2"/>
    <n v="32000"/>
    <x v="0"/>
    <m/>
    <x v="0"/>
    <m/>
    <x v="52"/>
    <n v="100479452"/>
    <x v="0"/>
    <x v="0"/>
    <s v="Direção Financeira"/>
    <s v="ORI"/>
    <x v="0"/>
    <m/>
    <x v="0"/>
    <x v="0"/>
    <x v="0"/>
    <x v="0"/>
    <x v="0"/>
    <x v="0"/>
    <x v="0"/>
    <x v="0"/>
    <x v="0"/>
    <x v="0"/>
    <x v="0"/>
    <s v="Direção Financeira"/>
    <x v="0"/>
    <x v="0"/>
    <x v="0"/>
    <x v="0"/>
    <x v="0"/>
    <x v="0"/>
    <x v="0"/>
    <s v="000000"/>
    <x v="0"/>
    <x v="0"/>
    <x v="0"/>
    <x v="0"/>
    <s v="Pagamento a favor da Newash Automovel sociedade Unipessoal, pela a aquisição de 2 pneus destinados a viatura  ST-22-RG, conforme proposta em anexo. "/>
  </r>
  <r>
    <x v="2"/>
    <n v="0"/>
    <n v="0"/>
    <n v="0"/>
    <n v="100000"/>
    <x v="5610"/>
    <x v="0"/>
    <x v="0"/>
    <x v="0"/>
    <s v="01.27.07.04"/>
    <x v="32"/>
    <x v="4"/>
    <x v="5"/>
    <s v="Requalificação Urbana e Habitação 2"/>
    <s v="01.27.07"/>
    <s v="Requalificação Urbana e Habitação 2"/>
    <s v="01.27.07"/>
    <x v="18"/>
    <x v="0"/>
    <x v="0"/>
    <x v="0"/>
    <x v="0"/>
    <x v="1"/>
    <x v="2"/>
    <x v="0"/>
    <x v="7"/>
    <s v="2023-08-11"/>
    <x v="2"/>
    <n v="100000"/>
    <x v="0"/>
    <m/>
    <x v="0"/>
    <m/>
    <x v="87"/>
    <n v="100478928"/>
    <x v="0"/>
    <x v="0"/>
    <s v="Reabilitações de Estradas Rurais"/>
    <s v="ORI"/>
    <x v="0"/>
    <m/>
    <x v="0"/>
    <x v="0"/>
    <x v="0"/>
    <x v="0"/>
    <x v="0"/>
    <x v="0"/>
    <x v="0"/>
    <x v="0"/>
    <x v="0"/>
    <x v="0"/>
    <x v="0"/>
    <s v="Reabilitações de Estradas Rurais"/>
    <x v="0"/>
    <x v="0"/>
    <x v="0"/>
    <x v="0"/>
    <x v="1"/>
    <x v="0"/>
    <x v="0"/>
    <s v="000000"/>
    <x v="0"/>
    <x v="0"/>
    <x v="0"/>
    <x v="0"/>
    <s v="Pagamento da 11ª parcela do valor do contrato a favor da Empresa Semedo Semedo Construções e Feiras, referente a empreitada de obra de calcetamento da estrada de Palha Carga, conforme anexo.  "/>
  </r>
  <r>
    <x v="0"/>
    <n v="0"/>
    <n v="0"/>
    <n v="0"/>
    <n v="26887"/>
    <x v="5611"/>
    <x v="0"/>
    <x v="0"/>
    <x v="0"/>
    <s v="01.25.04.22"/>
    <x v="17"/>
    <x v="1"/>
    <x v="1"/>
    <s v="Cultura"/>
    <s v="01.25.04"/>
    <s v="Cultura"/>
    <s v="01.25.04"/>
    <x v="21"/>
    <x v="0"/>
    <x v="5"/>
    <x v="8"/>
    <x v="0"/>
    <x v="1"/>
    <x v="0"/>
    <x v="0"/>
    <x v="11"/>
    <s v="2023-09-27"/>
    <x v="2"/>
    <n v="26887"/>
    <x v="0"/>
    <m/>
    <x v="0"/>
    <m/>
    <x v="257"/>
    <n v="100476730"/>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referente a aquisição de prémios a serem entregues aos vencedores do torneio inter-clubes conforme proposta em anexo."/>
  </r>
  <r>
    <x v="0"/>
    <n v="0"/>
    <n v="0"/>
    <n v="0"/>
    <n v="42240"/>
    <x v="5612"/>
    <x v="0"/>
    <x v="1"/>
    <x v="0"/>
    <s v="80.02.01"/>
    <x v="2"/>
    <x v="2"/>
    <x v="2"/>
    <s v="Retenções Iur"/>
    <s v="80.02.01"/>
    <s v="Retenções Iur"/>
    <s v="80.02.01"/>
    <x v="2"/>
    <x v="0"/>
    <x v="2"/>
    <x v="0"/>
    <x v="1"/>
    <x v="2"/>
    <x v="1"/>
    <x v="0"/>
    <x v="10"/>
    <s v="2023-12-21"/>
    <x v="3"/>
    <n v="42240"/>
    <x v="0"/>
    <m/>
    <x v="0"/>
    <m/>
    <x v="2"/>
    <n v="100474696"/>
    <x v="0"/>
    <x v="0"/>
    <s v="Retenções Iur"/>
    <s v="ORI"/>
    <x v="0"/>
    <s v="RIUR"/>
    <x v="0"/>
    <x v="0"/>
    <x v="0"/>
    <x v="0"/>
    <x v="0"/>
    <x v="0"/>
    <x v="0"/>
    <x v="0"/>
    <x v="0"/>
    <x v="0"/>
    <x v="0"/>
    <s v="Retenções Iur"/>
    <x v="0"/>
    <x v="0"/>
    <x v="0"/>
    <x v="0"/>
    <x v="2"/>
    <x v="0"/>
    <x v="0"/>
    <s v="000000"/>
    <x v="0"/>
    <x v="1"/>
    <x v="0"/>
    <x v="0"/>
    <s v="RETENCAO OT"/>
  </r>
  <r>
    <x v="0"/>
    <n v="0"/>
    <n v="0"/>
    <n v="0"/>
    <n v="200"/>
    <x v="5613"/>
    <x v="0"/>
    <x v="1"/>
    <x v="0"/>
    <s v="80.02.10.28"/>
    <x v="39"/>
    <x v="2"/>
    <x v="2"/>
    <s v="Outros"/>
    <s v="80.02.10"/>
    <s v="Outros"/>
    <s v="80.02.10"/>
    <x v="3"/>
    <x v="0"/>
    <x v="2"/>
    <x v="2"/>
    <x v="1"/>
    <x v="2"/>
    <x v="1"/>
    <x v="0"/>
    <x v="10"/>
    <s v="2023-12-21"/>
    <x v="3"/>
    <n v="200"/>
    <x v="0"/>
    <m/>
    <x v="0"/>
    <m/>
    <x v="83"/>
    <n v="100479279"/>
    <x v="0"/>
    <x v="0"/>
    <s v="Desconto Vencimento"/>
    <s v="ORI"/>
    <x v="0"/>
    <s v="DV"/>
    <x v="0"/>
    <x v="0"/>
    <x v="0"/>
    <x v="0"/>
    <x v="0"/>
    <x v="0"/>
    <x v="0"/>
    <x v="0"/>
    <x v="0"/>
    <x v="0"/>
    <x v="0"/>
    <s v="Desconto Vencimento"/>
    <x v="0"/>
    <x v="0"/>
    <x v="0"/>
    <x v="0"/>
    <x v="2"/>
    <x v="0"/>
    <x v="0"/>
    <s v="000000"/>
    <x v="0"/>
    <x v="1"/>
    <x v="0"/>
    <x v="0"/>
    <s v="RETENCAO OT"/>
  </r>
  <r>
    <x v="0"/>
    <n v="0"/>
    <n v="0"/>
    <n v="0"/>
    <n v="5000"/>
    <x v="5614"/>
    <x v="0"/>
    <x v="1"/>
    <x v="0"/>
    <s v="80.02.10.03"/>
    <x v="40"/>
    <x v="2"/>
    <x v="2"/>
    <s v="Outros"/>
    <s v="80.02.10"/>
    <s v="Outros"/>
    <s v="80.02.10"/>
    <x v="58"/>
    <x v="0"/>
    <x v="2"/>
    <x v="0"/>
    <x v="1"/>
    <x v="2"/>
    <x v="1"/>
    <x v="0"/>
    <x v="10"/>
    <s v="2023-12-21"/>
    <x v="3"/>
    <n v="5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15571"/>
    <x v="5615"/>
    <x v="0"/>
    <x v="1"/>
    <x v="0"/>
    <s v="80.02.08"/>
    <x v="41"/>
    <x v="2"/>
    <x v="2"/>
    <s v="Retençoes Compe. Aposentaçao"/>
    <s v="80.02.08"/>
    <s v="Retençoes Compe. Aposentaçao"/>
    <s v="80.02.08"/>
    <x v="59"/>
    <x v="0"/>
    <x v="2"/>
    <x v="14"/>
    <x v="1"/>
    <x v="2"/>
    <x v="1"/>
    <x v="0"/>
    <x v="10"/>
    <s v="2023-12-21"/>
    <x v="3"/>
    <n v="15571"/>
    <x v="0"/>
    <m/>
    <x v="0"/>
    <m/>
    <x v="85"/>
    <n v="100474703"/>
    <x v="0"/>
    <x v="0"/>
    <s v="Retençoes Compe. Aposentaçao"/>
    <s v="ORI"/>
    <x v="0"/>
    <s v="RCA"/>
    <x v="0"/>
    <x v="0"/>
    <x v="0"/>
    <x v="0"/>
    <x v="0"/>
    <x v="0"/>
    <x v="0"/>
    <x v="0"/>
    <x v="0"/>
    <x v="0"/>
    <x v="0"/>
    <s v="Retençoes Compe. Aposentaçao"/>
    <x v="0"/>
    <x v="0"/>
    <x v="0"/>
    <x v="0"/>
    <x v="2"/>
    <x v="0"/>
    <x v="0"/>
    <s v="000000"/>
    <x v="0"/>
    <x v="1"/>
    <x v="0"/>
    <x v="0"/>
    <s v="RETENCAO OT"/>
  </r>
  <r>
    <x v="0"/>
    <n v="0"/>
    <n v="0"/>
    <n v="0"/>
    <n v="39198"/>
    <x v="5616"/>
    <x v="0"/>
    <x v="1"/>
    <x v="0"/>
    <s v="80.02.10.01"/>
    <x v="6"/>
    <x v="2"/>
    <x v="2"/>
    <s v="Outros"/>
    <s v="80.02.10"/>
    <s v="Outros"/>
    <s v="80.02.10"/>
    <x v="12"/>
    <x v="0"/>
    <x v="2"/>
    <x v="0"/>
    <x v="1"/>
    <x v="2"/>
    <x v="1"/>
    <x v="0"/>
    <x v="10"/>
    <s v="2023-12-21"/>
    <x v="3"/>
    <n v="391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0"/>
    <x v="5617"/>
    <x v="0"/>
    <x v="1"/>
    <x v="0"/>
    <s v="80.02.10.20"/>
    <x v="18"/>
    <x v="2"/>
    <x v="2"/>
    <s v="Outros"/>
    <s v="80.02.10"/>
    <s v="Outros"/>
    <s v="80.02.10"/>
    <x v="3"/>
    <x v="0"/>
    <x v="2"/>
    <x v="2"/>
    <x v="1"/>
    <x v="2"/>
    <x v="1"/>
    <x v="0"/>
    <x v="10"/>
    <s v="2023-12-21"/>
    <x v="3"/>
    <n v="500"/>
    <x v="0"/>
    <m/>
    <x v="0"/>
    <m/>
    <x v="21"/>
    <n v="100477977"/>
    <x v="0"/>
    <x v="0"/>
    <s v="Retenções CVMovel"/>
    <s v="ORI"/>
    <x v="0"/>
    <s v="RT"/>
    <x v="0"/>
    <x v="0"/>
    <x v="0"/>
    <x v="0"/>
    <x v="0"/>
    <x v="0"/>
    <x v="0"/>
    <x v="0"/>
    <x v="0"/>
    <x v="0"/>
    <x v="0"/>
    <s v="Retenções CVMovel"/>
    <x v="0"/>
    <x v="0"/>
    <x v="0"/>
    <x v="0"/>
    <x v="2"/>
    <x v="0"/>
    <x v="0"/>
    <s v="000000"/>
    <x v="0"/>
    <x v="1"/>
    <x v="0"/>
    <x v="0"/>
    <s v="RETENCAO OT"/>
  </r>
  <r>
    <x v="0"/>
    <n v="0"/>
    <n v="0"/>
    <n v="0"/>
    <n v="8530"/>
    <x v="5618"/>
    <x v="0"/>
    <x v="1"/>
    <x v="0"/>
    <s v="80.02.10.26"/>
    <x v="3"/>
    <x v="2"/>
    <x v="2"/>
    <s v="Outros"/>
    <s v="80.02.10"/>
    <s v="Outros"/>
    <s v="80.02.10"/>
    <x v="3"/>
    <x v="0"/>
    <x v="2"/>
    <x v="2"/>
    <x v="1"/>
    <x v="2"/>
    <x v="1"/>
    <x v="0"/>
    <x v="10"/>
    <s v="2023-12-21"/>
    <x v="3"/>
    <n v="8530"/>
    <x v="0"/>
    <m/>
    <x v="0"/>
    <m/>
    <x v="3"/>
    <n v="100479277"/>
    <x v="0"/>
    <x v="0"/>
    <s v="Retenção Sansung"/>
    <s v="ORI"/>
    <x v="0"/>
    <s v="RS"/>
    <x v="0"/>
    <x v="0"/>
    <x v="0"/>
    <x v="0"/>
    <x v="0"/>
    <x v="0"/>
    <x v="0"/>
    <x v="0"/>
    <x v="0"/>
    <x v="0"/>
    <x v="0"/>
    <s v="Retenção Sansung"/>
    <x v="0"/>
    <x v="0"/>
    <x v="0"/>
    <x v="0"/>
    <x v="2"/>
    <x v="0"/>
    <x v="0"/>
    <s v="000000"/>
    <x v="0"/>
    <x v="1"/>
    <x v="0"/>
    <x v="0"/>
    <s v="RETENCAO OT"/>
  </r>
  <r>
    <x v="0"/>
    <n v="0"/>
    <n v="0"/>
    <n v="0"/>
    <n v="1000"/>
    <x v="5619"/>
    <x v="0"/>
    <x v="0"/>
    <x v="0"/>
    <s v="01.25.05.09"/>
    <x v="1"/>
    <x v="1"/>
    <x v="1"/>
    <s v="Saúde"/>
    <s v="01.25.05"/>
    <s v="Saúde"/>
    <s v="01.25.05"/>
    <x v="1"/>
    <x v="0"/>
    <x v="1"/>
    <x v="1"/>
    <x v="0"/>
    <x v="1"/>
    <x v="0"/>
    <x v="0"/>
    <x v="1"/>
    <s v="2023-02-21"/>
    <x v="0"/>
    <n v="1000"/>
    <x v="0"/>
    <m/>
    <x v="0"/>
    <m/>
    <x v="1"/>
    <n v="100475278"/>
    <x v="0"/>
    <x v="0"/>
    <s v="Apoio a Consultas de Especialidade e Medicamentos"/>
    <s v="ORI"/>
    <x v="0"/>
    <s v="ACE"/>
    <x v="0"/>
    <x v="0"/>
    <x v="0"/>
    <x v="0"/>
    <x v="0"/>
    <x v="0"/>
    <x v="0"/>
    <x v="0"/>
    <x v="0"/>
    <x v="0"/>
    <x v="0"/>
    <s v="Apoio a Consultas de Especialidade e Medicamentos"/>
    <x v="0"/>
    <x v="0"/>
    <x v="0"/>
    <x v="0"/>
    <x v="1"/>
    <x v="0"/>
    <x v="0"/>
    <s v="000000"/>
    <x v="0"/>
    <x v="0"/>
    <x v="0"/>
    <x v="0"/>
    <s v="Apoio financeira a favor da Sr. Arcângela Furtado para tratamento de dialise na praia, conforme anexo."/>
  </r>
  <r>
    <x v="0"/>
    <n v="0"/>
    <n v="0"/>
    <n v="0"/>
    <n v="180800"/>
    <x v="5620"/>
    <x v="0"/>
    <x v="0"/>
    <x v="0"/>
    <s v="01.25.04.22"/>
    <x v="17"/>
    <x v="1"/>
    <x v="1"/>
    <s v="Cultura"/>
    <s v="01.25.04"/>
    <s v="Cultura"/>
    <s v="01.25.04"/>
    <x v="21"/>
    <x v="0"/>
    <x v="5"/>
    <x v="8"/>
    <x v="0"/>
    <x v="1"/>
    <x v="0"/>
    <x v="0"/>
    <x v="2"/>
    <s v="2023-03-10"/>
    <x v="0"/>
    <n v="180800"/>
    <x v="0"/>
    <m/>
    <x v="0"/>
    <m/>
    <x v="91"/>
    <n v="10047756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Li Ponta, referente a refeições servidas por ocasião da sessão solene comemorativa de 25ª ano do Município, conforme anexo."/>
  </r>
  <r>
    <x v="0"/>
    <n v="0"/>
    <n v="0"/>
    <n v="0"/>
    <n v="24354"/>
    <x v="5621"/>
    <x v="0"/>
    <x v="0"/>
    <x v="0"/>
    <s v="03.16.15"/>
    <x v="0"/>
    <x v="0"/>
    <x v="0"/>
    <s v="Direção Financeira"/>
    <s v="03.16.15"/>
    <s v="Direção Financeira"/>
    <s v="03.16.15"/>
    <x v="42"/>
    <x v="0"/>
    <x v="0"/>
    <x v="7"/>
    <x v="0"/>
    <x v="0"/>
    <x v="0"/>
    <x v="0"/>
    <x v="5"/>
    <s v="2023-05-02"/>
    <x v="1"/>
    <n v="24354"/>
    <x v="0"/>
    <m/>
    <x v="0"/>
    <m/>
    <x v="0"/>
    <n v="100476920"/>
    <x v="0"/>
    <x v="0"/>
    <s v="Direção Financeira"/>
    <s v="ORI"/>
    <x v="0"/>
    <m/>
    <x v="0"/>
    <x v="0"/>
    <x v="0"/>
    <x v="0"/>
    <x v="0"/>
    <x v="0"/>
    <x v="0"/>
    <x v="0"/>
    <x v="0"/>
    <x v="0"/>
    <x v="0"/>
    <s v="Direção Financeira"/>
    <x v="0"/>
    <x v="0"/>
    <x v="0"/>
    <x v="0"/>
    <x v="0"/>
    <x v="0"/>
    <x v="0"/>
    <s v="000857"/>
    <x v="0"/>
    <x v="0"/>
    <x v="0"/>
    <x v="0"/>
    <s v="Pagamento a favor da Felisberto Carvalho, pela aquisição de combustíveis, destinados as viaturas afeto aos serviços da Câmara Municipal de São Miguel, conforme Proposta em anexo. "/>
  </r>
  <r>
    <x v="2"/>
    <n v="0"/>
    <n v="0"/>
    <n v="0"/>
    <n v="15650"/>
    <x v="5622"/>
    <x v="0"/>
    <x v="0"/>
    <x v="0"/>
    <s v="01.27.02.15"/>
    <x v="10"/>
    <x v="4"/>
    <x v="5"/>
    <s v="Saneamento básico"/>
    <s v="01.27.02"/>
    <s v="Saneamento básico"/>
    <s v="01.27.02"/>
    <x v="20"/>
    <x v="0"/>
    <x v="0"/>
    <x v="0"/>
    <x v="0"/>
    <x v="1"/>
    <x v="2"/>
    <x v="0"/>
    <x v="2"/>
    <s v="2023-03-28"/>
    <x v="0"/>
    <n v="156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7150"/>
    <x v="5623"/>
    <x v="0"/>
    <x v="0"/>
    <x v="0"/>
    <s v="01.27.03.09"/>
    <x v="50"/>
    <x v="4"/>
    <x v="5"/>
    <s v="Gestão de Recursos Hídricos"/>
    <s v="01.27.03"/>
    <s v="Gestão de Recursos Hídricos"/>
    <s v="01.27.03"/>
    <x v="20"/>
    <x v="0"/>
    <x v="0"/>
    <x v="0"/>
    <x v="0"/>
    <x v="1"/>
    <x v="2"/>
    <x v="0"/>
    <x v="2"/>
    <s v="2023-03-28"/>
    <x v="0"/>
    <n v="7150"/>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Felisberto Carvalho Auto, pela aquisição de combustíveis destinados aos serviços de obras, no âmbito do projeto ligação domiciliar de águas, conforme proposta e fatura em anexo. "/>
  </r>
  <r>
    <x v="0"/>
    <n v="0"/>
    <n v="0"/>
    <n v="0"/>
    <n v="340"/>
    <x v="5624"/>
    <x v="0"/>
    <x v="1"/>
    <x v="0"/>
    <s v="03.03.10"/>
    <x v="4"/>
    <x v="0"/>
    <x v="3"/>
    <s v="Receitas Da Câmara"/>
    <s v="03.03.10"/>
    <s v="Receitas Da Câmara"/>
    <s v="03.03.10"/>
    <x v="4"/>
    <x v="0"/>
    <x v="3"/>
    <x v="3"/>
    <x v="0"/>
    <x v="0"/>
    <x v="1"/>
    <x v="0"/>
    <x v="2"/>
    <s v="2023-03-31"/>
    <x v="0"/>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50"/>
    <x v="5625"/>
    <x v="0"/>
    <x v="1"/>
    <x v="0"/>
    <s v="03.03.10"/>
    <x v="4"/>
    <x v="0"/>
    <x v="3"/>
    <s v="Receitas Da Câmara"/>
    <s v="03.03.10"/>
    <s v="Receitas Da Câmara"/>
    <s v="03.03.10"/>
    <x v="34"/>
    <x v="0"/>
    <x v="3"/>
    <x v="3"/>
    <x v="0"/>
    <x v="0"/>
    <x v="1"/>
    <x v="0"/>
    <x v="2"/>
    <s v="2023-03-31"/>
    <x v="0"/>
    <n v="10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5626"/>
    <x v="0"/>
    <x v="1"/>
    <x v="0"/>
    <s v="03.03.10"/>
    <x v="4"/>
    <x v="0"/>
    <x v="3"/>
    <s v="Receitas Da Câmara"/>
    <s v="03.03.10"/>
    <s v="Receitas Da Câmara"/>
    <s v="03.03.10"/>
    <x v="7"/>
    <x v="0"/>
    <x v="3"/>
    <x v="3"/>
    <x v="0"/>
    <x v="0"/>
    <x v="1"/>
    <x v="0"/>
    <x v="2"/>
    <s v="2023-03-31"/>
    <x v="0"/>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80"/>
    <x v="5627"/>
    <x v="0"/>
    <x v="1"/>
    <x v="0"/>
    <s v="03.03.10"/>
    <x v="4"/>
    <x v="0"/>
    <x v="3"/>
    <s v="Receitas Da Câmara"/>
    <s v="03.03.10"/>
    <s v="Receitas Da Câmara"/>
    <s v="03.03.10"/>
    <x v="11"/>
    <x v="0"/>
    <x v="3"/>
    <x v="3"/>
    <x v="0"/>
    <x v="0"/>
    <x v="1"/>
    <x v="0"/>
    <x v="2"/>
    <s v="2023-03-31"/>
    <x v="0"/>
    <n v="4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00"/>
    <x v="5628"/>
    <x v="0"/>
    <x v="1"/>
    <x v="0"/>
    <s v="03.03.10"/>
    <x v="4"/>
    <x v="0"/>
    <x v="3"/>
    <s v="Receitas Da Câmara"/>
    <s v="03.03.10"/>
    <s v="Receitas Da Câmara"/>
    <s v="03.03.10"/>
    <x v="5"/>
    <x v="0"/>
    <x v="0"/>
    <x v="4"/>
    <x v="0"/>
    <x v="0"/>
    <x v="1"/>
    <x v="0"/>
    <x v="2"/>
    <s v="2023-03-31"/>
    <x v="0"/>
    <n v="7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0"/>
    <x v="5629"/>
    <x v="0"/>
    <x v="1"/>
    <x v="0"/>
    <s v="03.03.10"/>
    <x v="4"/>
    <x v="0"/>
    <x v="3"/>
    <s v="Receitas Da Câmara"/>
    <s v="03.03.10"/>
    <s v="Receitas Da Câmara"/>
    <s v="03.03.10"/>
    <x v="33"/>
    <x v="0"/>
    <x v="0"/>
    <x v="0"/>
    <x v="0"/>
    <x v="0"/>
    <x v="1"/>
    <x v="0"/>
    <x v="2"/>
    <s v="2023-03-31"/>
    <x v="0"/>
    <n v="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5630"/>
    <x v="0"/>
    <x v="1"/>
    <x v="0"/>
    <s v="03.03.10"/>
    <x v="4"/>
    <x v="0"/>
    <x v="3"/>
    <s v="Receitas Da Câmara"/>
    <s v="03.03.10"/>
    <s v="Receitas Da Câmara"/>
    <s v="03.03.10"/>
    <x v="6"/>
    <x v="0"/>
    <x v="3"/>
    <x v="3"/>
    <x v="0"/>
    <x v="0"/>
    <x v="1"/>
    <x v="0"/>
    <x v="2"/>
    <s v="2023-03-31"/>
    <x v="0"/>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10"/>
    <x v="5631"/>
    <x v="0"/>
    <x v="1"/>
    <x v="0"/>
    <s v="03.03.10"/>
    <x v="4"/>
    <x v="0"/>
    <x v="3"/>
    <s v="Receitas Da Câmara"/>
    <s v="03.03.10"/>
    <s v="Receitas Da Câmara"/>
    <s v="03.03.10"/>
    <x v="28"/>
    <x v="0"/>
    <x v="3"/>
    <x v="3"/>
    <x v="0"/>
    <x v="0"/>
    <x v="1"/>
    <x v="0"/>
    <x v="2"/>
    <s v="2023-03-31"/>
    <x v="0"/>
    <n v="57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56"/>
    <x v="5632"/>
    <x v="0"/>
    <x v="0"/>
    <x v="0"/>
    <s v="01.27.02.11"/>
    <x v="21"/>
    <x v="4"/>
    <x v="5"/>
    <s v="Saneamento básico"/>
    <s v="01.27.02"/>
    <s v="Saneamento básico"/>
    <s v="01.27.02"/>
    <x v="21"/>
    <x v="0"/>
    <x v="5"/>
    <x v="8"/>
    <x v="0"/>
    <x v="1"/>
    <x v="0"/>
    <x v="0"/>
    <x v="0"/>
    <s v="2023-01-10"/>
    <x v="0"/>
    <n v="21556"/>
    <x v="0"/>
    <m/>
    <x v="0"/>
    <m/>
    <x v="171"/>
    <n v="100392566"/>
    <x v="0"/>
    <x v="0"/>
    <s v="Reforço do saneamento básico"/>
    <s v="ORI"/>
    <x v="0"/>
    <m/>
    <x v="0"/>
    <x v="0"/>
    <x v="0"/>
    <x v="0"/>
    <x v="0"/>
    <x v="0"/>
    <x v="0"/>
    <x v="0"/>
    <x v="0"/>
    <x v="0"/>
    <x v="0"/>
    <s v="Reforço do saneamento básico"/>
    <x v="0"/>
    <x v="0"/>
    <x v="0"/>
    <x v="0"/>
    <x v="1"/>
    <x v="0"/>
    <x v="0"/>
    <s v="099999"/>
    <x v="0"/>
    <x v="0"/>
    <x v="0"/>
    <x v="0"/>
    <s v="Pagamento á Manuel Gomes dos Anjos e Filhos, para aquisição de luvas e apanhador com cabo para os serviços de recolha de resíduos sólidos e urbanos da CMSM, conforme documento em anexo."/>
  </r>
  <r>
    <x v="2"/>
    <n v="0"/>
    <n v="0"/>
    <n v="0"/>
    <n v="4500"/>
    <x v="5633"/>
    <x v="0"/>
    <x v="0"/>
    <x v="0"/>
    <s v="01.27.02.14"/>
    <x v="61"/>
    <x v="4"/>
    <x v="5"/>
    <s v="Saneamento básico"/>
    <s v="01.27.02"/>
    <s v="Saneamento básico"/>
    <s v="01.27.02"/>
    <x v="18"/>
    <x v="0"/>
    <x v="0"/>
    <x v="0"/>
    <x v="0"/>
    <x v="1"/>
    <x v="2"/>
    <x v="0"/>
    <x v="0"/>
    <s v="2023-01-18"/>
    <x v="0"/>
    <n v="4500"/>
    <x v="0"/>
    <m/>
    <x v="0"/>
    <m/>
    <x v="45"/>
    <n v="100479348"/>
    <x v="0"/>
    <x v="0"/>
    <s v="Construção de Casas de Banho"/>
    <s v="ORI"/>
    <x v="0"/>
    <s v="CCB"/>
    <x v="0"/>
    <x v="0"/>
    <x v="0"/>
    <x v="0"/>
    <x v="0"/>
    <x v="0"/>
    <x v="0"/>
    <x v="0"/>
    <x v="0"/>
    <x v="0"/>
    <x v="0"/>
    <s v="Construção de Casas de Banho"/>
    <x v="0"/>
    <x v="0"/>
    <x v="0"/>
    <x v="0"/>
    <x v="1"/>
    <x v="0"/>
    <x v="0"/>
    <s v="000000"/>
    <x v="0"/>
    <x v="0"/>
    <x v="0"/>
    <x v="0"/>
    <s v="Pagamento a favor de Loja NUno aquisição de compra de 6 sacos de cimento cola destinado a construção de casa de banho do Sr. Edmilson Carvalho, conforme anexo."/>
  </r>
  <r>
    <x v="0"/>
    <n v="0"/>
    <n v="0"/>
    <n v="0"/>
    <n v="1000"/>
    <x v="5634"/>
    <x v="0"/>
    <x v="0"/>
    <x v="0"/>
    <s v="03.16.15"/>
    <x v="0"/>
    <x v="0"/>
    <x v="0"/>
    <s v="Direção Financeira"/>
    <s v="03.16.15"/>
    <s v="Direção Financeira"/>
    <s v="03.16.15"/>
    <x v="19"/>
    <x v="0"/>
    <x v="0"/>
    <x v="7"/>
    <x v="0"/>
    <x v="0"/>
    <x v="0"/>
    <x v="0"/>
    <x v="0"/>
    <s v="2023-01-24"/>
    <x v="0"/>
    <n v="1000"/>
    <x v="0"/>
    <m/>
    <x v="0"/>
    <m/>
    <x v="249"/>
    <n v="100384352"/>
    <x v="0"/>
    <x v="0"/>
    <s v="Direção Financeira"/>
    <s v="ORI"/>
    <x v="0"/>
    <m/>
    <x v="0"/>
    <x v="0"/>
    <x v="0"/>
    <x v="0"/>
    <x v="0"/>
    <x v="0"/>
    <x v="0"/>
    <x v="0"/>
    <x v="0"/>
    <x v="0"/>
    <x v="0"/>
    <s v="Direção Financeira"/>
    <x v="0"/>
    <x v="0"/>
    <x v="0"/>
    <x v="0"/>
    <x v="0"/>
    <x v="0"/>
    <x v="0"/>
    <s v="000000"/>
    <x v="0"/>
    <x v="0"/>
    <x v="0"/>
    <x v="0"/>
    <s v="Ajuda de custo a favor do Sr. João da Luz Landim pela sua deslocação em missão de serviço para Rui Vaz no dia 20 Janeiro de 2023, conforme justificativo em anexo. "/>
  </r>
  <r>
    <x v="0"/>
    <n v="0"/>
    <n v="0"/>
    <n v="0"/>
    <n v="19"/>
    <x v="5635"/>
    <x v="0"/>
    <x v="1"/>
    <x v="0"/>
    <s v="03.03.10"/>
    <x v="4"/>
    <x v="0"/>
    <x v="3"/>
    <s v="Receitas Da Câmara"/>
    <s v="03.03.10"/>
    <s v="Receitas Da Câmara"/>
    <s v="03.03.10"/>
    <x v="23"/>
    <x v="0"/>
    <x v="3"/>
    <x v="9"/>
    <x v="0"/>
    <x v="0"/>
    <x v="1"/>
    <x v="0"/>
    <x v="2"/>
    <s v="2023-03-31"/>
    <x v="0"/>
    <n v="1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5636"/>
    <x v="0"/>
    <x v="1"/>
    <x v="0"/>
    <s v="03.03.10"/>
    <x v="4"/>
    <x v="0"/>
    <x v="3"/>
    <s v="Receitas Da Câmara"/>
    <s v="03.03.10"/>
    <s v="Receitas Da Câmara"/>
    <s v="03.03.10"/>
    <x v="9"/>
    <x v="0"/>
    <x v="3"/>
    <x v="3"/>
    <x v="0"/>
    <x v="0"/>
    <x v="1"/>
    <x v="0"/>
    <x v="2"/>
    <s v="2023-03-31"/>
    <x v="0"/>
    <n v="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1"/>
    <x v="5637"/>
    <x v="0"/>
    <x v="1"/>
    <x v="0"/>
    <s v="03.03.10"/>
    <x v="4"/>
    <x v="0"/>
    <x v="3"/>
    <s v="Receitas Da Câmara"/>
    <s v="03.03.10"/>
    <s v="Receitas Da Câmara"/>
    <s v="03.03.10"/>
    <x v="30"/>
    <x v="0"/>
    <x v="3"/>
    <x v="9"/>
    <x v="0"/>
    <x v="0"/>
    <x v="1"/>
    <x v="0"/>
    <x v="2"/>
    <s v="2023-03-31"/>
    <x v="0"/>
    <n v="21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970"/>
    <x v="5638"/>
    <x v="0"/>
    <x v="1"/>
    <x v="0"/>
    <s v="03.03.10"/>
    <x v="4"/>
    <x v="0"/>
    <x v="3"/>
    <s v="Receitas Da Câmara"/>
    <s v="03.03.10"/>
    <s v="Receitas Da Câmara"/>
    <s v="03.03.10"/>
    <x v="8"/>
    <x v="0"/>
    <x v="0"/>
    <x v="0"/>
    <x v="0"/>
    <x v="0"/>
    <x v="1"/>
    <x v="0"/>
    <x v="2"/>
    <s v="2023-03-31"/>
    <x v="0"/>
    <n v="24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5398"/>
    <x v="5639"/>
    <x v="0"/>
    <x v="0"/>
    <x v="0"/>
    <s v="01.27.04.10"/>
    <x v="13"/>
    <x v="4"/>
    <x v="5"/>
    <s v="Infra-Estruturas e Transportes"/>
    <s v="01.27.04"/>
    <s v="Infra-Estruturas e Transportes"/>
    <s v="01.27.04"/>
    <x v="21"/>
    <x v="0"/>
    <x v="5"/>
    <x v="8"/>
    <x v="0"/>
    <x v="1"/>
    <x v="0"/>
    <x v="0"/>
    <x v="3"/>
    <s v="2023-04-27"/>
    <x v="1"/>
    <n v="325398"/>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abril 2023, conforme a folha em anexo. "/>
  </r>
  <r>
    <x v="2"/>
    <n v="0"/>
    <n v="0"/>
    <n v="0"/>
    <n v="218000"/>
    <x v="5640"/>
    <x v="0"/>
    <x v="0"/>
    <x v="0"/>
    <s v="01.27.06.80"/>
    <x v="15"/>
    <x v="4"/>
    <x v="5"/>
    <s v="Requalificação Urbana e habitação"/>
    <s v="01.27.06"/>
    <s v="Requalificação Urbana e habitação"/>
    <s v="01.27.06"/>
    <x v="18"/>
    <x v="0"/>
    <x v="0"/>
    <x v="0"/>
    <x v="0"/>
    <x v="1"/>
    <x v="2"/>
    <x v="0"/>
    <x v="5"/>
    <s v="2023-05-30"/>
    <x v="1"/>
    <n v="218000"/>
    <x v="0"/>
    <m/>
    <x v="0"/>
    <m/>
    <x v="124"/>
    <n v="100478943"/>
    <x v="0"/>
    <x v="0"/>
    <s v="Requalificação Urbana de Veneza"/>
    <s v="ORI"/>
    <x v="0"/>
    <m/>
    <x v="0"/>
    <x v="0"/>
    <x v="0"/>
    <x v="0"/>
    <x v="0"/>
    <x v="0"/>
    <x v="0"/>
    <x v="0"/>
    <x v="0"/>
    <x v="0"/>
    <x v="0"/>
    <s v="Requalificação Urbana de Veneza"/>
    <x v="0"/>
    <x v="0"/>
    <x v="0"/>
    <x v="0"/>
    <x v="1"/>
    <x v="0"/>
    <x v="0"/>
    <s v="000000"/>
    <x v="0"/>
    <x v="0"/>
    <x v="0"/>
    <x v="0"/>
    <s v="Pagamento a favor da Comercio, transporte &amp; Construção, para a aquisição de 200 saco de cimento, para a reabilitação urbana e ambiental de Praia, confrome proposta em anexo."/>
  </r>
  <r>
    <x v="0"/>
    <n v="0"/>
    <n v="0"/>
    <n v="0"/>
    <n v="2000"/>
    <x v="5641"/>
    <x v="0"/>
    <x v="0"/>
    <x v="0"/>
    <s v="01.25.05.12"/>
    <x v="5"/>
    <x v="1"/>
    <x v="1"/>
    <s v="Saúde"/>
    <s v="01.25.05"/>
    <s v="Saúde"/>
    <s v="01.25.05"/>
    <x v="1"/>
    <x v="0"/>
    <x v="1"/>
    <x v="1"/>
    <x v="0"/>
    <x v="1"/>
    <x v="0"/>
    <x v="0"/>
    <x v="5"/>
    <s v="2023-05-31"/>
    <x v="1"/>
    <n v="2000"/>
    <x v="0"/>
    <m/>
    <x v="0"/>
    <m/>
    <x v="157"/>
    <n v="100345452"/>
    <x v="0"/>
    <x v="0"/>
    <s v="Promoção e Inclusão Social"/>
    <s v="ORI"/>
    <x v="0"/>
    <m/>
    <x v="0"/>
    <x v="0"/>
    <x v="0"/>
    <x v="0"/>
    <x v="0"/>
    <x v="0"/>
    <x v="0"/>
    <x v="0"/>
    <x v="0"/>
    <x v="0"/>
    <x v="0"/>
    <s v="Promoção e Inclusão Social"/>
    <x v="0"/>
    <x v="0"/>
    <x v="0"/>
    <x v="0"/>
    <x v="1"/>
    <x v="0"/>
    <x v="0"/>
    <s v="001045"/>
    <x v="0"/>
    <x v="0"/>
    <x v="0"/>
    <x v="0"/>
    <s v="Apoio financeiro a favor da senhora Sandra Isabel de Pina, para aquisição de cesta basica, conforme justificativo em anexo. "/>
  </r>
  <r>
    <x v="0"/>
    <n v="0"/>
    <n v="0"/>
    <n v="0"/>
    <n v="1174"/>
    <x v="5642"/>
    <x v="0"/>
    <x v="0"/>
    <x v="0"/>
    <s v="01.27.02.11"/>
    <x v="21"/>
    <x v="4"/>
    <x v="5"/>
    <s v="Saneamento básico"/>
    <s v="01.27.02"/>
    <s v="Saneamento básico"/>
    <s v="01.27.02"/>
    <x v="21"/>
    <x v="0"/>
    <x v="5"/>
    <x v="8"/>
    <x v="0"/>
    <x v="1"/>
    <x v="0"/>
    <x v="0"/>
    <x v="7"/>
    <s v="2023-08-07"/>
    <x v="2"/>
    <n v="1174"/>
    <x v="0"/>
    <m/>
    <x v="0"/>
    <m/>
    <x v="2"/>
    <n v="100474696"/>
    <x v="0"/>
    <x v="2"/>
    <s v="Reforço do saneamento básico"/>
    <s v="ORI"/>
    <x v="0"/>
    <m/>
    <x v="0"/>
    <x v="0"/>
    <x v="0"/>
    <x v="0"/>
    <x v="0"/>
    <x v="0"/>
    <x v="0"/>
    <x v="0"/>
    <x v="0"/>
    <x v="0"/>
    <x v="0"/>
    <s v="Reforço do saneamento básico"/>
    <x v="0"/>
    <x v="0"/>
    <x v="0"/>
    <x v="0"/>
    <x v="1"/>
    <x v="0"/>
    <x v="0"/>
    <s v="000000"/>
    <x v="0"/>
    <x v="0"/>
    <x v="2"/>
    <x v="0"/>
    <s v="Pagamento a favor do Senhora Edna Suzete Tavares, pelos serviços prestados na limpeza pública durante o mês de julho, conforme anexo."/>
  </r>
  <r>
    <x v="0"/>
    <n v="0"/>
    <n v="0"/>
    <n v="0"/>
    <n v="6652"/>
    <x v="5642"/>
    <x v="0"/>
    <x v="0"/>
    <x v="0"/>
    <s v="01.27.02.11"/>
    <x v="21"/>
    <x v="4"/>
    <x v="5"/>
    <s v="Saneamento básico"/>
    <s v="01.27.02"/>
    <s v="Saneamento básico"/>
    <s v="01.27.02"/>
    <x v="21"/>
    <x v="0"/>
    <x v="5"/>
    <x v="8"/>
    <x v="0"/>
    <x v="1"/>
    <x v="0"/>
    <x v="0"/>
    <x v="7"/>
    <s v="2023-08-07"/>
    <x v="2"/>
    <n v="6652"/>
    <x v="0"/>
    <m/>
    <x v="0"/>
    <m/>
    <x v="557"/>
    <n v="100479523"/>
    <x v="0"/>
    <x v="0"/>
    <s v="Reforço do saneamento básico"/>
    <s v="ORI"/>
    <x v="0"/>
    <m/>
    <x v="0"/>
    <x v="0"/>
    <x v="0"/>
    <x v="0"/>
    <x v="0"/>
    <x v="0"/>
    <x v="0"/>
    <x v="0"/>
    <x v="0"/>
    <x v="0"/>
    <x v="0"/>
    <s v="Reforço do saneamento básico"/>
    <x v="0"/>
    <x v="0"/>
    <x v="0"/>
    <x v="0"/>
    <x v="1"/>
    <x v="0"/>
    <x v="0"/>
    <s v="000000"/>
    <x v="0"/>
    <x v="0"/>
    <x v="0"/>
    <x v="0"/>
    <s v="Pagamento a favor do Senhora Edna Suzete Tavares, pelos serviços prestados na limpeza pública durante o mês de julho, conforme anexo."/>
  </r>
  <r>
    <x v="0"/>
    <n v="0"/>
    <n v="0"/>
    <n v="0"/>
    <n v="66500"/>
    <x v="5643"/>
    <x v="0"/>
    <x v="0"/>
    <x v="0"/>
    <s v="01.28.03.06"/>
    <x v="30"/>
    <x v="6"/>
    <x v="7"/>
    <s v="Proteção Social"/>
    <s v="01.28.03"/>
    <s v="Proteção Social"/>
    <s v="01.28.03"/>
    <x v="21"/>
    <x v="0"/>
    <x v="5"/>
    <x v="8"/>
    <x v="0"/>
    <x v="1"/>
    <x v="0"/>
    <x v="0"/>
    <x v="7"/>
    <s v="2023-08-28"/>
    <x v="2"/>
    <n v="66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agosto 2023, conforme a folha em anexo. "/>
  </r>
  <r>
    <x v="2"/>
    <n v="0"/>
    <n v="0"/>
    <n v="0"/>
    <n v="13880"/>
    <x v="5644"/>
    <x v="0"/>
    <x v="0"/>
    <x v="0"/>
    <s v="01.27.02.15"/>
    <x v="10"/>
    <x v="4"/>
    <x v="5"/>
    <s v="Saneamento básico"/>
    <s v="01.27.02"/>
    <s v="Saneamento básico"/>
    <s v="01.27.02"/>
    <x v="20"/>
    <x v="0"/>
    <x v="0"/>
    <x v="0"/>
    <x v="0"/>
    <x v="1"/>
    <x v="2"/>
    <x v="0"/>
    <x v="0"/>
    <s v="2023-01-06"/>
    <x v="0"/>
    <n v="138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felisberto auto, conforme anexo."/>
  </r>
  <r>
    <x v="0"/>
    <n v="0"/>
    <n v="0"/>
    <n v="0"/>
    <n v="2300"/>
    <x v="5645"/>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ª. Ana Maria Lopes, pelo serviço prestado na fiscalização da delegação Municipal, referente ao mês de janeiro 2023, conforme contrato em anexo. "/>
  </r>
  <r>
    <x v="0"/>
    <n v="0"/>
    <n v="0"/>
    <n v="0"/>
    <n v="13030"/>
    <x v="5645"/>
    <x v="0"/>
    <x v="0"/>
    <x v="0"/>
    <s v="03.16.15"/>
    <x v="0"/>
    <x v="0"/>
    <x v="0"/>
    <s v="Direção Financeira"/>
    <s v="03.16.15"/>
    <s v="Direção Financeira"/>
    <s v="03.16.15"/>
    <x v="39"/>
    <x v="0"/>
    <x v="0"/>
    <x v="7"/>
    <x v="0"/>
    <x v="0"/>
    <x v="0"/>
    <x v="0"/>
    <x v="0"/>
    <s v="2023-01-23"/>
    <x v="0"/>
    <n v="13030"/>
    <x v="0"/>
    <m/>
    <x v="0"/>
    <m/>
    <x v="432"/>
    <n v="100476884"/>
    <x v="0"/>
    <x v="0"/>
    <s v="Direção Financeira"/>
    <s v="ORI"/>
    <x v="0"/>
    <m/>
    <x v="0"/>
    <x v="0"/>
    <x v="0"/>
    <x v="0"/>
    <x v="0"/>
    <x v="0"/>
    <x v="0"/>
    <x v="0"/>
    <x v="0"/>
    <x v="0"/>
    <x v="0"/>
    <s v="Direção Financeira"/>
    <x v="0"/>
    <x v="0"/>
    <x v="0"/>
    <x v="0"/>
    <x v="0"/>
    <x v="0"/>
    <x v="0"/>
    <s v="000000"/>
    <x v="0"/>
    <x v="0"/>
    <x v="0"/>
    <x v="0"/>
    <s v="Pagamento a favor da Srª. Ana Maria Lopes, pelo serviço prestado na fiscalização da delegação Municipal, referente ao mês de janeiro 2023, conforme contrato em anexo. "/>
  </r>
  <r>
    <x v="0"/>
    <n v="0"/>
    <n v="0"/>
    <n v="0"/>
    <n v="998"/>
    <x v="5646"/>
    <x v="0"/>
    <x v="0"/>
    <x v="0"/>
    <s v="01.25.05.09"/>
    <x v="1"/>
    <x v="1"/>
    <x v="1"/>
    <s v="Saúde"/>
    <s v="01.25.05"/>
    <s v="Saúde"/>
    <s v="01.25.05"/>
    <x v="1"/>
    <x v="0"/>
    <x v="1"/>
    <x v="1"/>
    <x v="0"/>
    <x v="1"/>
    <x v="0"/>
    <x v="0"/>
    <x v="0"/>
    <s v="2023-01-24"/>
    <x v="0"/>
    <n v="998"/>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São Miguel, para aquisição de medicamento do beneficiário Moisés Monteiro, conforme anexo."/>
  </r>
  <r>
    <x v="0"/>
    <n v="0"/>
    <n v="0"/>
    <n v="0"/>
    <n v="5250"/>
    <x v="5647"/>
    <x v="0"/>
    <x v="1"/>
    <x v="0"/>
    <s v="80.02.01"/>
    <x v="2"/>
    <x v="2"/>
    <x v="2"/>
    <s v="Retenções Iur"/>
    <s v="80.02.01"/>
    <s v="Retenções Iur"/>
    <s v="80.02.01"/>
    <x v="2"/>
    <x v="0"/>
    <x v="2"/>
    <x v="0"/>
    <x v="1"/>
    <x v="2"/>
    <x v="1"/>
    <x v="0"/>
    <x v="0"/>
    <s v="2023-01-24"/>
    <x v="0"/>
    <n v="5250"/>
    <x v="0"/>
    <m/>
    <x v="0"/>
    <m/>
    <x v="2"/>
    <n v="100474696"/>
    <x v="0"/>
    <x v="0"/>
    <s v="Retenções Iur"/>
    <s v="ORI"/>
    <x v="0"/>
    <s v="RIUR"/>
    <x v="0"/>
    <x v="0"/>
    <x v="0"/>
    <x v="0"/>
    <x v="0"/>
    <x v="0"/>
    <x v="0"/>
    <x v="0"/>
    <x v="0"/>
    <x v="0"/>
    <x v="0"/>
    <s v="Retenções Iur"/>
    <x v="0"/>
    <x v="0"/>
    <x v="0"/>
    <x v="0"/>
    <x v="2"/>
    <x v="0"/>
    <x v="0"/>
    <s v="000000"/>
    <x v="0"/>
    <x v="1"/>
    <x v="0"/>
    <x v="0"/>
    <s v="RETENCAO OT"/>
  </r>
  <r>
    <x v="2"/>
    <n v="0"/>
    <n v="0"/>
    <n v="0"/>
    <n v="200000"/>
    <x v="5648"/>
    <x v="0"/>
    <x v="0"/>
    <x v="0"/>
    <s v="01.27.07.04"/>
    <x v="32"/>
    <x v="4"/>
    <x v="5"/>
    <s v="Requalificação Urbana e Habitação 2"/>
    <s v="01.27.07"/>
    <s v="Requalificação Urbana e Habitação 2"/>
    <s v="01.27.07"/>
    <x v="18"/>
    <x v="0"/>
    <x v="0"/>
    <x v="0"/>
    <x v="0"/>
    <x v="1"/>
    <x v="2"/>
    <x v="0"/>
    <x v="1"/>
    <s v="2023-02-13"/>
    <x v="0"/>
    <n v="200000"/>
    <x v="0"/>
    <m/>
    <x v="0"/>
    <m/>
    <x v="403"/>
    <n v="100479120"/>
    <x v="0"/>
    <x v="0"/>
    <s v="Reabilitações de Estradas Rurais"/>
    <s v="ORI"/>
    <x v="0"/>
    <m/>
    <x v="0"/>
    <x v="0"/>
    <x v="0"/>
    <x v="0"/>
    <x v="0"/>
    <x v="0"/>
    <x v="0"/>
    <x v="0"/>
    <x v="0"/>
    <x v="0"/>
    <x v="0"/>
    <s v="Reabilitações de Estradas Rurais"/>
    <x v="0"/>
    <x v="0"/>
    <x v="0"/>
    <x v="0"/>
    <x v="1"/>
    <x v="0"/>
    <x v="0"/>
    <s v="000000"/>
    <x v="0"/>
    <x v="0"/>
    <x v="0"/>
    <x v="0"/>
    <s v="Pagamento a favor da Empresa Topodrones, referente ao contrato de aquisição de serviços na areia de topografia, conforme contrato em anexo."/>
  </r>
  <r>
    <x v="0"/>
    <n v="0"/>
    <n v="0"/>
    <n v="0"/>
    <n v="360"/>
    <x v="5649"/>
    <x v="0"/>
    <x v="0"/>
    <x v="0"/>
    <s v="03.16.15"/>
    <x v="0"/>
    <x v="0"/>
    <x v="0"/>
    <s v="Direção Financeira"/>
    <s v="03.16.15"/>
    <s v="Direção Financeira"/>
    <s v="03.16.15"/>
    <x v="66"/>
    <x v="0"/>
    <x v="0"/>
    <x v="7"/>
    <x v="0"/>
    <x v="0"/>
    <x v="0"/>
    <x v="0"/>
    <x v="3"/>
    <s v="2023-04-18"/>
    <x v="1"/>
    <n v="360"/>
    <x v="0"/>
    <m/>
    <x v="0"/>
    <m/>
    <x v="2"/>
    <n v="100474696"/>
    <x v="0"/>
    <x v="2"/>
    <s v="Direção Financeira"/>
    <s v="ORI"/>
    <x v="0"/>
    <m/>
    <x v="0"/>
    <x v="0"/>
    <x v="0"/>
    <x v="0"/>
    <x v="0"/>
    <x v="0"/>
    <x v="0"/>
    <x v="0"/>
    <x v="0"/>
    <x v="0"/>
    <x v="0"/>
    <s v="Direção Financeira"/>
    <x v="0"/>
    <x v="0"/>
    <x v="0"/>
    <x v="0"/>
    <x v="0"/>
    <x v="0"/>
    <x v="0"/>
    <s v="000000"/>
    <x v="0"/>
    <x v="0"/>
    <x v="2"/>
    <x v="0"/>
    <s v="Pagamento a favor do Sr. António Horta Semedo Oliveira, referente a prestação de serviço da fixação das varias nas cortinas e caiação dos muros, na localidade de Achada Monte, conforme anexo."/>
  </r>
  <r>
    <x v="0"/>
    <n v="0"/>
    <n v="0"/>
    <n v="0"/>
    <n v="2040"/>
    <x v="5649"/>
    <x v="0"/>
    <x v="0"/>
    <x v="0"/>
    <s v="03.16.15"/>
    <x v="0"/>
    <x v="0"/>
    <x v="0"/>
    <s v="Direção Financeira"/>
    <s v="03.16.15"/>
    <s v="Direção Financeira"/>
    <s v="03.16.15"/>
    <x v="66"/>
    <x v="0"/>
    <x v="0"/>
    <x v="7"/>
    <x v="0"/>
    <x v="0"/>
    <x v="0"/>
    <x v="0"/>
    <x v="3"/>
    <s v="2023-04-18"/>
    <x v="1"/>
    <n v="2040"/>
    <x v="0"/>
    <m/>
    <x v="0"/>
    <m/>
    <x v="558"/>
    <n v="100477041"/>
    <x v="0"/>
    <x v="0"/>
    <s v="Direção Financeira"/>
    <s v="ORI"/>
    <x v="0"/>
    <m/>
    <x v="0"/>
    <x v="0"/>
    <x v="0"/>
    <x v="0"/>
    <x v="0"/>
    <x v="0"/>
    <x v="0"/>
    <x v="0"/>
    <x v="0"/>
    <x v="0"/>
    <x v="0"/>
    <s v="Direção Financeira"/>
    <x v="0"/>
    <x v="0"/>
    <x v="0"/>
    <x v="0"/>
    <x v="0"/>
    <x v="0"/>
    <x v="0"/>
    <s v="000000"/>
    <x v="0"/>
    <x v="0"/>
    <x v="0"/>
    <x v="0"/>
    <s v="Pagamento a favor do Sr. António Horta Semedo Oliveira, referente a prestação de serviço da fixação das varias nas cortinas e caiação dos muros, na localidade de Achada Monte, conforme anexo."/>
  </r>
  <r>
    <x v="0"/>
    <n v="0"/>
    <n v="0"/>
    <n v="0"/>
    <n v="9000"/>
    <x v="5650"/>
    <x v="0"/>
    <x v="0"/>
    <x v="0"/>
    <s v="03.16.02"/>
    <x v="9"/>
    <x v="0"/>
    <x v="0"/>
    <s v="Gabinete do Presidente"/>
    <s v="03.16.02"/>
    <s v="Gabinete do Presidente"/>
    <s v="03.16.02"/>
    <x v="19"/>
    <x v="0"/>
    <x v="0"/>
    <x v="7"/>
    <x v="0"/>
    <x v="0"/>
    <x v="0"/>
    <x v="0"/>
    <x v="5"/>
    <s v="2023-05-18"/>
    <x v="1"/>
    <n v="9000"/>
    <x v="0"/>
    <m/>
    <x v="0"/>
    <m/>
    <x v="12"/>
    <n v="100444140"/>
    <x v="0"/>
    <x v="0"/>
    <s v="Gabinete do Presidente"/>
    <s v="ORI"/>
    <x v="0"/>
    <m/>
    <x v="0"/>
    <x v="0"/>
    <x v="0"/>
    <x v="0"/>
    <x v="0"/>
    <x v="0"/>
    <x v="0"/>
    <x v="0"/>
    <x v="0"/>
    <x v="0"/>
    <x v="0"/>
    <s v="Gabinete do Presidente"/>
    <x v="0"/>
    <x v="0"/>
    <x v="0"/>
    <x v="0"/>
    <x v="0"/>
    <x v="0"/>
    <x v="0"/>
    <s v="000921"/>
    <x v="0"/>
    <x v="0"/>
    <x v="0"/>
    <x v="0"/>
    <s v="Ajuda de custo a favor do SR. Herménio Celso Fernandes pela sua deslocação em missão de serviço a cidade da Praia nos dia 8, 17 de Maio de 2023, conforme justificativo em anexo.  "/>
  </r>
  <r>
    <x v="0"/>
    <n v="0"/>
    <n v="0"/>
    <n v="0"/>
    <n v="2500"/>
    <x v="5651"/>
    <x v="0"/>
    <x v="0"/>
    <x v="0"/>
    <s v="03.16.15"/>
    <x v="0"/>
    <x v="0"/>
    <x v="0"/>
    <s v="Direção Financeira"/>
    <s v="03.16.15"/>
    <s v="Direção Financeira"/>
    <s v="03.16.15"/>
    <x v="38"/>
    <x v="0"/>
    <x v="0"/>
    <x v="7"/>
    <x v="1"/>
    <x v="0"/>
    <x v="0"/>
    <x v="0"/>
    <x v="4"/>
    <s v="2023-06-07"/>
    <x v="1"/>
    <n v="2500"/>
    <x v="0"/>
    <m/>
    <x v="0"/>
    <m/>
    <x v="24"/>
    <n v="100476775"/>
    <x v="0"/>
    <x v="0"/>
    <s v="Direção Financeira"/>
    <s v="ORI"/>
    <x v="0"/>
    <m/>
    <x v="0"/>
    <x v="0"/>
    <x v="0"/>
    <x v="0"/>
    <x v="0"/>
    <x v="0"/>
    <x v="0"/>
    <x v="0"/>
    <x v="0"/>
    <x v="0"/>
    <x v="0"/>
    <s v="Direção Financeira"/>
    <x v="0"/>
    <x v="0"/>
    <x v="0"/>
    <x v="0"/>
    <x v="0"/>
    <x v="0"/>
    <x v="0"/>
    <s v="000000"/>
    <x v="0"/>
    <x v="0"/>
    <x v="0"/>
    <x v="0"/>
    <s v="Pagamento a favor da Electra, referente a recarga de energia elétrica, no jardim infantil de Ponta Verde, conforme anexo."/>
  </r>
  <r>
    <x v="0"/>
    <n v="0"/>
    <n v="0"/>
    <n v="0"/>
    <n v="0"/>
    <x v="5652"/>
    <x v="0"/>
    <x v="0"/>
    <x v="0"/>
    <s v="03.16.23"/>
    <x v="20"/>
    <x v="0"/>
    <x v="0"/>
    <s v="Direção da Educação, Formação Profissional, Emprego"/>
    <s v="03.16.23"/>
    <s v="Direção da Educação, Formação Profissional, Emprego"/>
    <s v="03.16.23"/>
    <x v="51"/>
    <x v="0"/>
    <x v="0"/>
    <x v="0"/>
    <x v="0"/>
    <x v="0"/>
    <x v="0"/>
    <x v="0"/>
    <x v="4"/>
    <s v="2023-06-21"/>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6-2023"/>
  </r>
  <r>
    <x v="0"/>
    <n v="0"/>
    <n v="0"/>
    <n v="0"/>
    <n v="0"/>
    <x v="5652"/>
    <x v="0"/>
    <x v="0"/>
    <x v="0"/>
    <s v="03.16.23"/>
    <x v="20"/>
    <x v="0"/>
    <x v="0"/>
    <s v="Direção da Educação, Formação Profissional, Emprego"/>
    <s v="03.16.23"/>
    <s v="Direção da Educação, Formação Profissional, Emprego"/>
    <s v="03.16.23"/>
    <x v="52"/>
    <x v="0"/>
    <x v="0"/>
    <x v="0"/>
    <x v="0"/>
    <x v="0"/>
    <x v="0"/>
    <x v="0"/>
    <x v="4"/>
    <s v="2023-06-21"/>
    <x v="1"/>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6-2023"/>
  </r>
  <r>
    <x v="0"/>
    <n v="0"/>
    <n v="0"/>
    <n v="0"/>
    <n v="113"/>
    <x v="5652"/>
    <x v="0"/>
    <x v="0"/>
    <x v="0"/>
    <s v="03.16.23"/>
    <x v="20"/>
    <x v="0"/>
    <x v="0"/>
    <s v="Direção da Educação, Formação Profissional, Emprego"/>
    <s v="03.16.23"/>
    <s v="Direção da Educação, Formação Profissional, Emprego"/>
    <s v="03.16.23"/>
    <x v="37"/>
    <x v="0"/>
    <x v="0"/>
    <x v="0"/>
    <x v="1"/>
    <x v="0"/>
    <x v="0"/>
    <x v="0"/>
    <x v="4"/>
    <s v="2023-06-21"/>
    <x v="1"/>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6-2023"/>
  </r>
  <r>
    <x v="0"/>
    <n v="0"/>
    <n v="0"/>
    <n v="0"/>
    <n v="36"/>
    <x v="5652"/>
    <x v="0"/>
    <x v="0"/>
    <x v="0"/>
    <s v="03.16.23"/>
    <x v="20"/>
    <x v="0"/>
    <x v="0"/>
    <s v="Direção da Educação, Formação Profissional, Emprego"/>
    <s v="03.16.23"/>
    <s v="Direção da Educação, Formação Profissional, Emprego"/>
    <s v="03.16.23"/>
    <x v="51"/>
    <x v="0"/>
    <x v="0"/>
    <x v="0"/>
    <x v="0"/>
    <x v="0"/>
    <x v="0"/>
    <x v="0"/>
    <x v="4"/>
    <s v="2023-06-21"/>
    <x v="1"/>
    <n v="3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6-2023"/>
  </r>
  <r>
    <x v="0"/>
    <n v="0"/>
    <n v="0"/>
    <n v="0"/>
    <n v="7"/>
    <x v="5652"/>
    <x v="0"/>
    <x v="0"/>
    <x v="0"/>
    <s v="03.16.23"/>
    <x v="20"/>
    <x v="0"/>
    <x v="0"/>
    <s v="Direção da Educação, Formação Profissional, Emprego"/>
    <s v="03.16.23"/>
    <s v="Direção da Educação, Formação Profissional, Emprego"/>
    <s v="03.16.23"/>
    <x v="52"/>
    <x v="0"/>
    <x v="0"/>
    <x v="0"/>
    <x v="0"/>
    <x v="0"/>
    <x v="0"/>
    <x v="0"/>
    <x v="4"/>
    <s v="2023-06-21"/>
    <x v="1"/>
    <n v="7"/>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6-2023"/>
  </r>
  <r>
    <x v="0"/>
    <n v="0"/>
    <n v="0"/>
    <n v="0"/>
    <n v="4119"/>
    <x v="5652"/>
    <x v="0"/>
    <x v="0"/>
    <x v="0"/>
    <s v="03.16.23"/>
    <x v="20"/>
    <x v="0"/>
    <x v="0"/>
    <s v="Direção da Educação, Formação Profissional, Emprego"/>
    <s v="03.16.23"/>
    <s v="Direção da Educação, Formação Profissional, Emprego"/>
    <s v="03.16.23"/>
    <x v="37"/>
    <x v="0"/>
    <x v="0"/>
    <x v="0"/>
    <x v="1"/>
    <x v="0"/>
    <x v="0"/>
    <x v="0"/>
    <x v="4"/>
    <s v="2023-06-21"/>
    <x v="1"/>
    <n v="4119"/>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6-2023"/>
  </r>
  <r>
    <x v="0"/>
    <n v="0"/>
    <n v="0"/>
    <n v="0"/>
    <n v="2"/>
    <x v="5652"/>
    <x v="0"/>
    <x v="0"/>
    <x v="0"/>
    <s v="03.16.23"/>
    <x v="20"/>
    <x v="0"/>
    <x v="0"/>
    <s v="Direção da Educação, Formação Profissional, Emprego"/>
    <s v="03.16.23"/>
    <s v="Direção da Educação, Formação Profissional, Emprego"/>
    <s v="03.16.23"/>
    <x v="51"/>
    <x v="0"/>
    <x v="0"/>
    <x v="0"/>
    <x v="0"/>
    <x v="0"/>
    <x v="0"/>
    <x v="0"/>
    <x v="4"/>
    <s v="2023-06-21"/>
    <x v="1"/>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6-2023"/>
  </r>
  <r>
    <x v="0"/>
    <n v="0"/>
    <n v="0"/>
    <n v="0"/>
    <n v="0"/>
    <x v="5652"/>
    <x v="0"/>
    <x v="0"/>
    <x v="0"/>
    <s v="03.16.23"/>
    <x v="20"/>
    <x v="0"/>
    <x v="0"/>
    <s v="Direção da Educação, Formação Profissional, Emprego"/>
    <s v="03.16.23"/>
    <s v="Direção da Educação, Formação Profissional, Emprego"/>
    <s v="03.16.23"/>
    <x v="52"/>
    <x v="0"/>
    <x v="0"/>
    <x v="0"/>
    <x v="0"/>
    <x v="0"/>
    <x v="0"/>
    <x v="0"/>
    <x v="4"/>
    <s v="2023-06-21"/>
    <x v="1"/>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6-2023"/>
  </r>
  <r>
    <x v="0"/>
    <n v="0"/>
    <n v="0"/>
    <n v="0"/>
    <n v="279"/>
    <x v="5652"/>
    <x v="0"/>
    <x v="0"/>
    <x v="0"/>
    <s v="03.16.23"/>
    <x v="20"/>
    <x v="0"/>
    <x v="0"/>
    <s v="Direção da Educação, Formação Profissional, Emprego"/>
    <s v="03.16.23"/>
    <s v="Direção da Educação, Formação Profissional, Emprego"/>
    <s v="03.16.23"/>
    <x v="37"/>
    <x v="0"/>
    <x v="0"/>
    <x v="0"/>
    <x v="1"/>
    <x v="0"/>
    <x v="0"/>
    <x v="0"/>
    <x v="4"/>
    <s v="2023-06-21"/>
    <x v="1"/>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6-2023"/>
  </r>
  <r>
    <x v="0"/>
    <n v="0"/>
    <n v="0"/>
    <n v="0"/>
    <n v="37"/>
    <x v="5652"/>
    <x v="0"/>
    <x v="0"/>
    <x v="0"/>
    <s v="03.16.23"/>
    <x v="20"/>
    <x v="0"/>
    <x v="0"/>
    <s v="Direção da Educação, Formação Profissional, Emprego"/>
    <s v="03.16.23"/>
    <s v="Direção da Educação, Formação Profissional, Emprego"/>
    <s v="03.16.23"/>
    <x v="51"/>
    <x v="0"/>
    <x v="0"/>
    <x v="0"/>
    <x v="0"/>
    <x v="0"/>
    <x v="0"/>
    <x v="0"/>
    <x v="4"/>
    <s v="2023-06-21"/>
    <x v="1"/>
    <n v="3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6-2023"/>
  </r>
  <r>
    <x v="0"/>
    <n v="0"/>
    <n v="0"/>
    <n v="0"/>
    <n v="7"/>
    <x v="5652"/>
    <x v="0"/>
    <x v="0"/>
    <x v="0"/>
    <s v="03.16.23"/>
    <x v="20"/>
    <x v="0"/>
    <x v="0"/>
    <s v="Direção da Educação, Formação Profissional, Emprego"/>
    <s v="03.16.23"/>
    <s v="Direção da Educação, Formação Profissional, Emprego"/>
    <s v="03.16.23"/>
    <x v="52"/>
    <x v="0"/>
    <x v="0"/>
    <x v="0"/>
    <x v="0"/>
    <x v="0"/>
    <x v="0"/>
    <x v="0"/>
    <x v="4"/>
    <s v="2023-06-21"/>
    <x v="1"/>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6-2023"/>
  </r>
  <r>
    <x v="0"/>
    <n v="0"/>
    <n v="0"/>
    <n v="0"/>
    <n v="4247"/>
    <x v="5652"/>
    <x v="0"/>
    <x v="0"/>
    <x v="0"/>
    <s v="03.16.23"/>
    <x v="20"/>
    <x v="0"/>
    <x v="0"/>
    <s v="Direção da Educação, Formação Profissional, Emprego"/>
    <s v="03.16.23"/>
    <s v="Direção da Educação, Formação Profissional, Emprego"/>
    <s v="03.16.23"/>
    <x v="37"/>
    <x v="0"/>
    <x v="0"/>
    <x v="0"/>
    <x v="1"/>
    <x v="0"/>
    <x v="0"/>
    <x v="0"/>
    <x v="4"/>
    <s v="2023-06-21"/>
    <x v="1"/>
    <n v="424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6-2023"/>
  </r>
  <r>
    <x v="0"/>
    <n v="0"/>
    <n v="0"/>
    <n v="0"/>
    <n v="740"/>
    <x v="5652"/>
    <x v="0"/>
    <x v="0"/>
    <x v="0"/>
    <s v="03.16.23"/>
    <x v="20"/>
    <x v="0"/>
    <x v="0"/>
    <s v="Direção da Educação, Formação Profissional, Emprego"/>
    <s v="03.16.23"/>
    <s v="Direção da Educação, Formação Profissional, Emprego"/>
    <s v="03.16.23"/>
    <x v="51"/>
    <x v="0"/>
    <x v="0"/>
    <x v="0"/>
    <x v="0"/>
    <x v="0"/>
    <x v="0"/>
    <x v="0"/>
    <x v="4"/>
    <s v="2023-06-21"/>
    <x v="1"/>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6-2023"/>
  </r>
  <r>
    <x v="0"/>
    <n v="0"/>
    <n v="0"/>
    <n v="0"/>
    <n v="142"/>
    <x v="5652"/>
    <x v="0"/>
    <x v="0"/>
    <x v="0"/>
    <s v="03.16.23"/>
    <x v="20"/>
    <x v="0"/>
    <x v="0"/>
    <s v="Direção da Educação, Formação Profissional, Emprego"/>
    <s v="03.16.23"/>
    <s v="Direção da Educação, Formação Profissional, Emprego"/>
    <s v="03.16.23"/>
    <x v="52"/>
    <x v="0"/>
    <x v="0"/>
    <x v="0"/>
    <x v="0"/>
    <x v="0"/>
    <x v="0"/>
    <x v="0"/>
    <x v="4"/>
    <s v="2023-06-21"/>
    <x v="1"/>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6-2023"/>
  </r>
  <r>
    <x v="0"/>
    <n v="0"/>
    <n v="0"/>
    <n v="0"/>
    <n v="83453"/>
    <x v="5652"/>
    <x v="0"/>
    <x v="0"/>
    <x v="0"/>
    <s v="03.16.23"/>
    <x v="20"/>
    <x v="0"/>
    <x v="0"/>
    <s v="Direção da Educação, Formação Profissional, Emprego"/>
    <s v="03.16.23"/>
    <s v="Direção da Educação, Formação Profissional, Emprego"/>
    <s v="03.16.23"/>
    <x v="37"/>
    <x v="0"/>
    <x v="0"/>
    <x v="0"/>
    <x v="1"/>
    <x v="0"/>
    <x v="0"/>
    <x v="0"/>
    <x v="4"/>
    <s v="2023-06-21"/>
    <x v="1"/>
    <n v="83453"/>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6-2023"/>
  </r>
  <r>
    <x v="0"/>
    <n v="0"/>
    <n v="0"/>
    <n v="0"/>
    <n v="8538"/>
    <x v="5652"/>
    <x v="0"/>
    <x v="0"/>
    <x v="0"/>
    <s v="03.16.23"/>
    <x v="20"/>
    <x v="0"/>
    <x v="0"/>
    <s v="Direção da Educação, Formação Profissional, Emprego"/>
    <s v="03.16.23"/>
    <s v="Direção da Educação, Formação Profissional, Emprego"/>
    <s v="03.16.23"/>
    <x v="51"/>
    <x v="0"/>
    <x v="0"/>
    <x v="0"/>
    <x v="0"/>
    <x v="0"/>
    <x v="0"/>
    <x v="0"/>
    <x v="4"/>
    <s v="2023-06-21"/>
    <x v="1"/>
    <n v="8538"/>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6-2023"/>
  </r>
  <r>
    <x v="0"/>
    <n v="0"/>
    <n v="0"/>
    <n v="0"/>
    <n v="1644"/>
    <x v="5652"/>
    <x v="0"/>
    <x v="0"/>
    <x v="0"/>
    <s v="03.16.23"/>
    <x v="20"/>
    <x v="0"/>
    <x v="0"/>
    <s v="Direção da Educação, Formação Profissional, Emprego"/>
    <s v="03.16.23"/>
    <s v="Direção da Educação, Formação Profissional, Emprego"/>
    <s v="03.16.23"/>
    <x v="52"/>
    <x v="0"/>
    <x v="0"/>
    <x v="0"/>
    <x v="0"/>
    <x v="0"/>
    <x v="0"/>
    <x v="0"/>
    <x v="4"/>
    <s v="2023-06-21"/>
    <x v="1"/>
    <n v="1644"/>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6-2023"/>
  </r>
  <r>
    <x v="0"/>
    <n v="0"/>
    <n v="0"/>
    <n v="0"/>
    <n v="961976"/>
    <x v="5652"/>
    <x v="0"/>
    <x v="0"/>
    <x v="0"/>
    <s v="03.16.23"/>
    <x v="20"/>
    <x v="0"/>
    <x v="0"/>
    <s v="Direção da Educação, Formação Profissional, Emprego"/>
    <s v="03.16.23"/>
    <s v="Direção da Educação, Formação Profissional, Emprego"/>
    <s v="03.16.23"/>
    <x v="37"/>
    <x v="0"/>
    <x v="0"/>
    <x v="0"/>
    <x v="1"/>
    <x v="0"/>
    <x v="0"/>
    <x v="0"/>
    <x v="4"/>
    <s v="2023-06-21"/>
    <x v="1"/>
    <n v="961976"/>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6-2023"/>
  </r>
  <r>
    <x v="0"/>
    <n v="0"/>
    <n v="0"/>
    <n v="0"/>
    <n v="13669"/>
    <x v="5653"/>
    <x v="0"/>
    <x v="0"/>
    <x v="0"/>
    <s v="03.16.22"/>
    <x v="52"/>
    <x v="0"/>
    <x v="0"/>
    <s v="Direção da Habitação"/>
    <s v="03.16.22"/>
    <s v="Direção da Habitação"/>
    <s v="03.16.22"/>
    <x v="48"/>
    <x v="0"/>
    <x v="0"/>
    <x v="0"/>
    <x v="1"/>
    <x v="0"/>
    <x v="0"/>
    <x v="0"/>
    <x v="4"/>
    <s v="2023-06-21"/>
    <x v="1"/>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6-2023"/>
  </r>
  <r>
    <x v="0"/>
    <n v="0"/>
    <n v="0"/>
    <n v="0"/>
    <n v="1310"/>
    <x v="5653"/>
    <x v="0"/>
    <x v="0"/>
    <x v="0"/>
    <s v="03.16.22"/>
    <x v="52"/>
    <x v="0"/>
    <x v="0"/>
    <s v="Direção da Habitação"/>
    <s v="03.16.22"/>
    <s v="Direção da Habitação"/>
    <s v="03.16.22"/>
    <x v="42"/>
    <x v="0"/>
    <x v="0"/>
    <x v="7"/>
    <x v="0"/>
    <x v="0"/>
    <x v="0"/>
    <x v="0"/>
    <x v="4"/>
    <s v="2023-06-21"/>
    <x v="1"/>
    <n v="1310"/>
    <x v="0"/>
    <m/>
    <x v="0"/>
    <m/>
    <x v="2"/>
    <n v="100474696"/>
    <x v="0"/>
    <x v="2"/>
    <s v="Direção da Habitação"/>
    <s v="ORI"/>
    <x v="0"/>
    <m/>
    <x v="0"/>
    <x v="0"/>
    <x v="0"/>
    <x v="0"/>
    <x v="0"/>
    <x v="0"/>
    <x v="0"/>
    <x v="0"/>
    <x v="0"/>
    <x v="0"/>
    <x v="0"/>
    <s v="Direção da Habitação"/>
    <x v="0"/>
    <x v="0"/>
    <x v="0"/>
    <x v="0"/>
    <x v="0"/>
    <x v="0"/>
    <x v="0"/>
    <s v="000000"/>
    <x v="0"/>
    <x v="0"/>
    <x v="2"/>
    <x v="0"/>
    <s v="Pagamento de salário referente a 06-2023"/>
  </r>
  <r>
    <x v="0"/>
    <n v="0"/>
    <n v="0"/>
    <n v="0"/>
    <n v="857"/>
    <x v="5653"/>
    <x v="0"/>
    <x v="0"/>
    <x v="0"/>
    <s v="03.16.22"/>
    <x v="52"/>
    <x v="0"/>
    <x v="0"/>
    <s v="Direção da Habitação"/>
    <s v="03.16.22"/>
    <s v="Direção da Habitação"/>
    <s v="03.16.22"/>
    <x v="42"/>
    <x v="0"/>
    <x v="0"/>
    <x v="7"/>
    <x v="0"/>
    <x v="0"/>
    <x v="0"/>
    <x v="0"/>
    <x v="4"/>
    <s v="2023-06-21"/>
    <x v="1"/>
    <n v="857"/>
    <x v="0"/>
    <m/>
    <x v="0"/>
    <m/>
    <x v="6"/>
    <n v="100474706"/>
    <x v="0"/>
    <x v="3"/>
    <s v="Direção da Habitação"/>
    <s v="ORI"/>
    <x v="0"/>
    <m/>
    <x v="0"/>
    <x v="0"/>
    <x v="0"/>
    <x v="0"/>
    <x v="0"/>
    <x v="0"/>
    <x v="0"/>
    <x v="0"/>
    <x v="0"/>
    <x v="0"/>
    <x v="0"/>
    <s v="Direção da Habitação"/>
    <x v="0"/>
    <x v="0"/>
    <x v="0"/>
    <x v="0"/>
    <x v="0"/>
    <x v="0"/>
    <x v="0"/>
    <s v="000000"/>
    <x v="0"/>
    <x v="0"/>
    <x v="3"/>
    <x v="0"/>
    <s v="Pagamento de salário referente a 06-2023"/>
  </r>
  <r>
    <x v="0"/>
    <n v="0"/>
    <n v="0"/>
    <n v="0"/>
    <n v="8935"/>
    <x v="5653"/>
    <x v="0"/>
    <x v="0"/>
    <x v="0"/>
    <s v="03.16.22"/>
    <x v="52"/>
    <x v="0"/>
    <x v="0"/>
    <s v="Direção da Habitação"/>
    <s v="03.16.22"/>
    <s v="Direção da Habitação"/>
    <s v="03.16.22"/>
    <x v="48"/>
    <x v="0"/>
    <x v="0"/>
    <x v="0"/>
    <x v="1"/>
    <x v="0"/>
    <x v="0"/>
    <x v="0"/>
    <x v="4"/>
    <s v="2023-06-21"/>
    <x v="1"/>
    <n v="8935"/>
    <x v="0"/>
    <m/>
    <x v="0"/>
    <m/>
    <x v="6"/>
    <n v="100474706"/>
    <x v="0"/>
    <x v="3"/>
    <s v="Direção da Habitação"/>
    <s v="ORI"/>
    <x v="0"/>
    <m/>
    <x v="0"/>
    <x v="0"/>
    <x v="0"/>
    <x v="0"/>
    <x v="0"/>
    <x v="0"/>
    <x v="0"/>
    <x v="0"/>
    <x v="0"/>
    <x v="0"/>
    <x v="0"/>
    <s v="Direção da Habitação"/>
    <x v="0"/>
    <x v="0"/>
    <x v="0"/>
    <x v="0"/>
    <x v="0"/>
    <x v="0"/>
    <x v="0"/>
    <s v="000000"/>
    <x v="0"/>
    <x v="0"/>
    <x v="3"/>
    <x v="0"/>
    <s v="Pagamento de salário referente a 06-2023"/>
  </r>
  <r>
    <x v="0"/>
    <n v="0"/>
    <n v="0"/>
    <n v="0"/>
    <n v="9573"/>
    <x v="5653"/>
    <x v="0"/>
    <x v="0"/>
    <x v="0"/>
    <s v="03.16.22"/>
    <x v="52"/>
    <x v="0"/>
    <x v="0"/>
    <s v="Direção da Habitação"/>
    <s v="03.16.22"/>
    <s v="Direção da Habitação"/>
    <s v="03.16.22"/>
    <x v="42"/>
    <x v="0"/>
    <x v="0"/>
    <x v="7"/>
    <x v="0"/>
    <x v="0"/>
    <x v="0"/>
    <x v="0"/>
    <x v="4"/>
    <s v="2023-06-21"/>
    <x v="1"/>
    <n v="9573"/>
    <x v="0"/>
    <m/>
    <x v="0"/>
    <m/>
    <x v="4"/>
    <n v="100474693"/>
    <x v="0"/>
    <x v="0"/>
    <s v="Direção da Habitação"/>
    <s v="ORI"/>
    <x v="0"/>
    <m/>
    <x v="0"/>
    <x v="0"/>
    <x v="0"/>
    <x v="0"/>
    <x v="0"/>
    <x v="0"/>
    <x v="0"/>
    <x v="0"/>
    <x v="0"/>
    <x v="0"/>
    <x v="0"/>
    <s v="Direção da Habitação"/>
    <x v="0"/>
    <x v="0"/>
    <x v="0"/>
    <x v="0"/>
    <x v="0"/>
    <x v="0"/>
    <x v="0"/>
    <s v="000000"/>
    <x v="0"/>
    <x v="0"/>
    <x v="0"/>
    <x v="0"/>
    <s v="Pagamento de salário referente a 06-2023"/>
  </r>
  <r>
    <x v="0"/>
    <n v="0"/>
    <n v="0"/>
    <n v="0"/>
    <n v="99796"/>
    <x v="5653"/>
    <x v="0"/>
    <x v="0"/>
    <x v="0"/>
    <s v="03.16.22"/>
    <x v="52"/>
    <x v="0"/>
    <x v="0"/>
    <s v="Direção da Habitação"/>
    <s v="03.16.22"/>
    <s v="Direção da Habitação"/>
    <s v="03.16.22"/>
    <x v="48"/>
    <x v="0"/>
    <x v="0"/>
    <x v="0"/>
    <x v="1"/>
    <x v="0"/>
    <x v="0"/>
    <x v="0"/>
    <x v="4"/>
    <s v="2023-06-21"/>
    <x v="1"/>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6-2023"/>
  </r>
  <r>
    <x v="0"/>
    <n v="0"/>
    <n v="0"/>
    <n v="0"/>
    <n v="550"/>
    <x v="5654"/>
    <x v="0"/>
    <x v="0"/>
    <x v="0"/>
    <s v="03.16.21"/>
    <x v="25"/>
    <x v="0"/>
    <x v="0"/>
    <s v="Dir. Turismo, Investimento e Emprendedorismo"/>
    <s v="03.16.21"/>
    <s v="Dir. Turismo, Investimento e Emprendedorismo"/>
    <s v="03.16.21"/>
    <x v="42"/>
    <x v="0"/>
    <x v="0"/>
    <x v="7"/>
    <x v="0"/>
    <x v="0"/>
    <x v="0"/>
    <x v="0"/>
    <x v="4"/>
    <s v="2023-06-21"/>
    <x v="1"/>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6-2023"/>
  </r>
  <r>
    <x v="0"/>
    <n v="0"/>
    <n v="0"/>
    <n v="0"/>
    <n v="5861"/>
    <x v="5654"/>
    <x v="0"/>
    <x v="0"/>
    <x v="0"/>
    <s v="03.16.21"/>
    <x v="25"/>
    <x v="0"/>
    <x v="0"/>
    <s v="Dir. Turismo, Investimento e Emprendedorismo"/>
    <s v="03.16.21"/>
    <s v="Dir. Turismo, Investimento e Emprendedorismo"/>
    <s v="03.16.21"/>
    <x v="48"/>
    <x v="0"/>
    <x v="0"/>
    <x v="0"/>
    <x v="1"/>
    <x v="0"/>
    <x v="0"/>
    <x v="0"/>
    <x v="4"/>
    <s v="2023-06-21"/>
    <x v="1"/>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6-2023"/>
  </r>
  <r>
    <x v="0"/>
    <n v="0"/>
    <n v="0"/>
    <n v="0"/>
    <n v="7110"/>
    <x v="5654"/>
    <x v="0"/>
    <x v="0"/>
    <x v="0"/>
    <s v="03.16.21"/>
    <x v="25"/>
    <x v="0"/>
    <x v="0"/>
    <s v="Dir. Turismo, Investimento e Emprendedorismo"/>
    <s v="03.16.21"/>
    <s v="Dir. Turismo, Investimento e Emprendedorismo"/>
    <s v="03.16.21"/>
    <x v="42"/>
    <x v="0"/>
    <x v="0"/>
    <x v="7"/>
    <x v="0"/>
    <x v="0"/>
    <x v="0"/>
    <x v="0"/>
    <x v="4"/>
    <s v="2023-06-21"/>
    <x v="1"/>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6-2023"/>
  </r>
  <r>
    <x v="0"/>
    <n v="0"/>
    <n v="0"/>
    <n v="0"/>
    <n v="75739"/>
    <x v="5654"/>
    <x v="0"/>
    <x v="0"/>
    <x v="0"/>
    <s v="03.16.21"/>
    <x v="25"/>
    <x v="0"/>
    <x v="0"/>
    <s v="Dir. Turismo, Investimento e Emprendedorismo"/>
    <s v="03.16.21"/>
    <s v="Dir. Turismo, Investimento e Emprendedorismo"/>
    <s v="03.16.21"/>
    <x v="48"/>
    <x v="0"/>
    <x v="0"/>
    <x v="0"/>
    <x v="1"/>
    <x v="0"/>
    <x v="0"/>
    <x v="0"/>
    <x v="4"/>
    <s v="2023-06-21"/>
    <x v="1"/>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6-2023"/>
  </r>
  <r>
    <x v="0"/>
    <n v="0"/>
    <n v="0"/>
    <n v="0"/>
    <n v="211"/>
    <x v="5655"/>
    <x v="0"/>
    <x v="0"/>
    <x v="0"/>
    <s v="03.16.19"/>
    <x v="47"/>
    <x v="0"/>
    <x v="0"/>
    <s v="Direção de Inovação e Desporto"/>
    <s v="03.16.19"/>
    <s v="Direção de Inovação e Desporto"/>
    <s v="03.16.19"/>
    <x v="42"/>
    <x v="0"/>
    <x v="0"/>
    <x v="7"/>
    <x v="0"/>
    <x v="0"/>
    <x v="0"/>
    <x v="0"/>
    <x v="4"/>
    <s v="2023-06-21"/>
    <x v="1"/>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6-2023"/>
  </r>
  <r>
    <x v="0"/>
    <n v="0"/>
    <n v="0"/>
    <n v="0"/>
    <n v="4861"/>
    <x v="5655"/>
    <x v="0"/>
    <x v="0"/>
    <x v="0"/>
    <s v="03.16.19"/>
    <x v="47"/>
    <x v="0"/>
    <x v="0"/>
    <s v="Direção de Inovação e Desporto"/>
    <s v="03.16.19"/>
    <s v="Direção de Inovação e Desporto"/>
    <s v="03.16.19"/>
    <x v="37"/>
    <x v="0"/>
    <x v="0"/>
    <x v="0"/>
    <x v="1"/>
    <x v="0"/>
    <x v="0"/>
    <x v="0"/>
    <x v="4"/>
    <s v="2023-06-21"/>
    <x v="1"/>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6-2023"/>
  </r>
  <r>
    <x v="0"/>
    <n v="0"/>
    <n v="0"/>
    <n v="0"/>
    <n v="236"/>
    <x v="5655"/>
    <x v="0"/>
    <x v="0"/>
    <x v="0"/>
    <s v="03.16.19"/>
    <x v="47"/>
    <x v="0"/>
    <x v="0"/>
    <s v="Direção de Inovação e Desporto"/>
    <s v="03.16.19"/>
    <s v="Direção de Inovação e Desporto"/>
    <s v="03.16.19"/>
    <x v="42"/>
    <x v="0"/>
    <x v="0"/>
    <x v="7"/>
    <x v="0"/>
    <x v="0"/>
    <x v="0"/>
    <x v="0"/>
    <x v="4"/>
    <s v="2023-06-21"/>
    <x v="1"/>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6-2023"/>
  </r>
  <r>
    <x v="0"/>
    <n v="0"/>
    <n v="0"/>
    <n v="0"/>
    <n v="5437"/>
    <x v="5655"/>
    <x v="0"/>
    <x v="0"/>
    <x v="0"/>
    <s v="03.16.19"/>
    <x v="47"/>
    <x v="0"/>
    <x v="0"/>
    <s v="Direção de Inovação e Desporto"/>
    <s v="03.16.19"/>
    <s v="Direção de Inovação e Desporto"/>
    <s v="03.16.19"/>
    <x v="37"/>
    <x v="0"/>
    <x v="0"/>
    <x v="0"/>
    <x v="1"/>
    <x v="0"/>
    <x v="0"/>
    <x v="0"/>
    <x v="4"/>
    <s v="2023-06-21"/>
    <x v="1"/>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6-2023"/>
  </r>
  <r>
    <x v="0"/>
    <n v="0"/>
    <n v="0"/>
    <n v="0"/>
    <n v="4993"/>
    <x v="5655"/>
    <x v="0"/>
    <x v="0"/>
    <x v="0"/>
    <s v="03.16.19"/>
    <x v="47"/>
    <x v="0"/>
    <x v="0"/>
    <s v="Direção de Inovação e Desporto"/>
    <s v="03.16.19"/>
    <s v="Direção de Inovação e Desporto"/>
    <s v="03.16.19"/>
    <x v="42"/>
    <x v="0"/>
    <x v="0"/>
    <x v="7"/>
    <x v="0"/>
    <x v="0"/>
    <x v="0"/>
    <x v="0"/>
    <x v="4"/>
    <s v="2023-06-21"/>
    <x v="1"/>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6-2023"/>
  </r>
  <r>
    <x v="0"/>
    <n v="0"/>
    <n v="0"/>
    <n v="0"/>
    <n v="115011"/>
    <x v="5655"/>
    <x v="0"/>
    <x v="0"/>
    <x v="0"/>
    <s v="03.16.19"/>
    <x v="47"/>
    <x v="0"/>
    <x v="0"/>
    <s v="Direção de Inovação e Desporto"/>
    <s v="03.16.19"/>
    <s v="Direção de Inovação e Desporto"/>
    <s v="03.16.19"/>
    <x v="37"/>
    <x v="0"/>
    <x v="0"/>
    <x v="0"/>
    <x v="1"/>
    <x v="0"/>
    <x v="0"/>
    <x v="0"/>
    <x v="4"/>
    <s v="2023-06-21"/>
    <x v="1"/>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6-2023"/>
  </r>
  <r>
    <x v="0"/>
    <n v="0"/>
    <n v="0"/>
    <n v="0"/>
    <n v="10834"/>
    <x v="5656"/>
    <x v="0"/>
    <x v="0"/>
    <x v="0"/>
    <s v="03.16.20"/>
    <x v="26"/>
    <x v="0"/>
    <x v="0"/>
    <s v="Dir. do Comércio, Indústria, Transporte Feiras e Pesca"/>
    <s v="03.16.20"/>
    <s v="Dir. do Comércio, Indústria, Transporte Feiras e Pesca"/>
    <s v="03.16.20"/>
    <x v="49"/>
    <x v="0"/>
    <x v="0"/>
    <x v="0"/>
    <x v="1"/>
    <x v="0"/>
    <x v="0"/>
    <x v="0"/>
    <x v="4"/>
    <s v="2023-06-21"/>
    <x v="1"/>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6-2023"/>
  </r>
  <r>
    <x v="0"/>
    <n v="0"/>
    <n v="0"/>
    <n v="0"/>
    <n v="8213"/>
    <x v="5656"/>
    <x v="0"/>
    <x v="0"/>
    <x v="0"/>
    <s v="03.16.20"/>
    <x v="26"/>
    <x v="0"/>
    <x v="0"/>
    <s v="Dir. do Comércio, Indústria, Transporte Feiras e Pesca"/>
    <s v="03.16.20"/>
    <s v="Dir. do Comércio, Indústria, Transporte Feiras e Pesca"/>
    <s v="03.16.20"/>
    <x v="49"/>
    <x v="0"/>
    <x v="0"/>
    <x v="0"/>
    <x v="1"/>
    <x v="0"/>
    <x v="0"/>
    <x v="0"/>
    <x v="4"/>
    <s v="2023-06-21"/>
    <x v="1"/>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6-2023"/>
  </r>
  <r>
    <x v="0"/>
    <n v="0"/>
    <n v="0"/>
    <n v="0"/>
    <n v="83615"/>
    <x v="5656"/>
    <x v="0"/>
    <x v="0"/>
    <x v="0"/>
    <s v="03.16.20"/>
    <x v="26"/>
    <x v="0"/>
    <x v="0"/>
    <s v="Dir. do Comércio, Indústria, Transporte Feiras e Pesca"/>
    <s v="03.16.20"/>
    <s v="Dir. do Comércio, Indústria, Transporte Feiras e Pesca"/>
    <s v="03.16.20"/>
    <x v="49"/>
    <x v="0"/>
    <x v="0"/>
    <x v="0"/>
    <x v="1"/>
    <x v="0"/>
    <x v="0"/>
    <x v="0"/>
    <x v="4"/>
    <s v="2023-06-21"/>
    <x v="1"/>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6-2023"/>
  </r>
  <r>
    <x v="0"/>
    <n v="0"/>
    <n v="0"/>
    <n v="0"/>
    <n v="61"/>
    <x v="5657"/>
    <x v="0"/>
    <x v="0"/>
    <x v="0"/>
    <s v="03.16.17"/>
    <x v="53"/>
    <x v="0"/>
    <x v="0"/>
    <s v="Direção Proteção Civil"/>
    <s v="03.16.17"/>
    <s v="Direção Proteção Civil"/>
    <s v="03.16.17"/>
    <x v="54"/>
    <x v="0"/>
    <x v="0"/>
    <x v="0"/>
    <x v="0"/>
    <x v="0"/>
    <x v="0"/>
    <x v="0"/>
    <x v="4"/>
    <s v="2023-06-21"/>
    <x v="1"/>
    <n v="61"/>
    <x v="0"/>
    <m/>
    <x v="0"/>
    <m/>
    <x v="2"/>
    <n v="100474696"/>
    <x v="0"/>
    <x v="2"/>
    <s v="Direção Proteção Civil"/>
    <s v="ORI"/>
    <x v="0"/>
    <m/>
    <x v="0"/>
    <x v="0"/>
    <x v="0"/>
    <x v="0"/>
    <x v="0"/>
    <x v="0"/>
    <x v="0"/>
    <x v="0"/>
    <x v="0"/>
    <x v="0"/>
    <x v="0"/>
    <s v="Direção Proteção Civil"/>
    <x v="0"/>
    <x v="0"/>
    <x v="0"/>
    <x v="0"/>
    <x v="0"/>
    <x v="0"/>
    <x v="0"/>
    <s v="000000"/>
    <x v="0"/>
    <x v="0"/>
    <x v="2"/>
    <x v="0"/>
    <s v="Pagamento de salário referente a 06-2023"/>
  </r>
  <r>
    <x v="0"/>
    <n v="0"/>
    <n v="0"/>
    <n v="0"/>
    <n v="317"/>
    <x v="5657"/>
    <x v="0"/>
    <x v="0"/>
    <x v="0"/>
    <s v="03.16.17"/>
    <x v="53"/>
    <x v="0"/>
    <x v="0"/>
    <s v="Direção Proteção Civil"/>
    <s v="03.16.17"/>
    <s v="Direção Proteção Civil"/>
    <s v="03.16.17"/>
    <x v="51"/>
    <x v="0"/>
    <x v="0"/>
    <x v="0"/>
    <x v="0"/>
    <x v="0"/>
    <x v="0"/>
    <x v="0"/>
    <x v="4"/>
    <s v="2023-06-21"/>
    <x v="1"/>
    <n v="317"/>
    <x v="0"/>
    <m/>
    <x v="0"/>
    <m/>
    <x v="2"/>
    <n v="100474696"/>
    <x v="0"/>
    <x v="2"/>
    <s v="Direção Proteção Civil"/>
    <s v="ORI"/>
    <x v="0"/>
    <m/>
    <x v="0"/>
    <x v="0"/>
    <x v="0"/>
    <x v="0"/>
    <x v="0"/>
    <x v="0"/>
    <x v="0"/>
    <x v="0"/>
    <x v="0"/>
    <x v="0"/>
    <x v="0"/>
    <s v="Direção Proteção Civil"/>
    <x v="0"/>
    <x v="0"/>
    <x v="0"/>
    <x v="0"/>
    <x v="0"/>
    <x v="0"/>
    <x v="0"/>
    <s v="000000"/>
    <x v="0"/>
    <x v="0"/>
    <x v="2"/>
    <x v="0"/>
    <s v="Pagamento de salário referente a 06-2023"/>
  </r>
  <r>
    <x v="0"/>
    <n v="0"/>
    <n v="0"/>
    <n v="0"/>
    <n v="835"/>
    <x v="5657"/>
    <x v="0"/>
    <x v="0"/>
    <x v="0"/>
    <s v="03.16.17"/>
    <x v="53"/>
    <x v="0"/>
    <x v="0"/>
    <s v="Direção Proteção Civil"/>
    <s v="03.16.17"/>
    <s v="Direção Proteção Civil"/>
    <s v="03.16.17"/>
    <x v="37"/>
    <x v="0"/>
    <x v="0"/>
    <x v="0"/>
    <x v="1"/>
    <x v="0"/>
    <x v="0"/>
    <x v="0"/>
    <x v="4"/>
    <s v="2023-06-21"/>
    <x v="1"/>
    <n v="835"/>
    <x v="0"/>
    <m/>
    <x v="0"/>
    <m/>
    <x v="2"/>
    <n v="100474696"/>
    <x v="0"/>
    <x v="2"/>
    <s v="Direção Proteção Civil"/>
    <s v="ORI"/>
    <x v="0"/>
    <m/>
    <x v="0"/>
    <x v="0"/>
    <x v="0"/>
    <x v="0"/>
    <x v="0"/>
    <x v="0"/>
    <x v="0"/>
    <x v="0"/>
    <x v="0"/>
    <x v="0"/>
    <x v="0"/>
    <s v="Direção Proteção Civil"/>
    <x v="0"/>
    <x v="0"/>
    <x v="0"/>
    <x v="0"/>
    <x v="0"/>
    <x v="0"/>
    <x v="0"/>
    <s v="000000"/>
    <x v="0"/>
    <x v="0"/>
    <x v="2"/>
    <x v="0"/>
    <s v="Pagamento de salário referente a 06-2023"/>
  </r>
  <r>
    <x v="0"/>
    <n v="0"/>
    <n v="0"/>
    <n v="0"/>
    <n v="27"/>
    <x v="5657"/>
    <x v="0"/>
    <x v="0"/>
    <x v="0"/>
    <s v="03.16.17"/>
    <x v="53"/>
    <x v="0"/>
    <x v="0"/>
    <s v="Direção Proteção Civil"/>
    <s v="03.16.17"/>
    <s v="Direção Proteção Civil"/>
    <s v="03.16.17"/>
    <x v="54"/>
    <x v="0"/>
    <x v="0"/>
    <x v="0"/>
    <x v="0"/>
    <x v="0"/>
    <x v="0"/>
    <x v="0"/>
    <x v="4"/>
    <s v="2023-06-21"/>
    <x v="1"/>
    <n v="27"/>
    <x v="0"/>
    <m/>
    <x v="0"/>
    <m/>
    <x v="82"/>
    <n v="100478986"/>
    <x v="0"/>
    <x v="7"/>
    <s v="Direção Proteção Civil"/>
    <s v="ORI"/>
    <x v="0"/>
    <m/>
    <x v="0"/>
    <x v="0"/>
    <x v="0"/>
    <x v="0"/>
    <x v="0"/>
    <x v="0"/>
    <x v="0"/>
    <x v="0"/>
    <x v="0"/>
    <x v="0"/>
    <x v="0"/>
    <s v="Direção Proteção Civil"/>
    <x v="0"/>
    <x v="0"/>
    <x v="0"/>
    <x v="0"/>
    <x v="0"/>
    <x v="0"/>
    <x v="0"/>
    <s v="000000"/>
    <x v="0"/>
    <x v="0"/>
    <x v="7"/>
    <x v="0"/>
    <s v="Pagamento de salário referente a 06-2023"/>
  </r>
  <r>
    <x v="0"/>
    <n v="0"/>
    <n v="0"/>
    <n v="0"/>
    <n v="141"/>
    <x v="5657"/>
    <x v="0"/>
    <x v="0"/>
    <x v="0"/>
    <s v="03.16.17"/>
    <x v="53"/>
    <x v="0"/>
    <x v="0"/>
    <s v="Direção Proteção Civil"/>
    <s v="03.16.17"/>
    <s v="Direção Proteção Civil"/>
    <s v="03.16.17"/>
    <x v="51"/>
    <x v="0"/>
    <x v="0"/>
    <x v="0"/>
    <x v="0"/>
    <x v="0"/>
    <x v="0"/>
    <x v="0"/>
    <x v="4"/>
    <s v="2023-06-21"/>
    <x v="1"/>
    <n v="141"/>
    <x v="0"/>
    <m/>
    <x v="0"/>
    <m/>
    <x v="82"/>
    <n v="100478986"/>
    <x v="0"/>
    <x v="7"/>
    <s v="Direção Proteção Civil"/>
    <s v="ORI"/>
    <x v="0"/>
    <m/>
    <x v="0"/>
    <x v="0"/>
    <x v="0"/>
    <x v="0"/>
    <x v="0"/>
    <x v="0"/>
    <x v="0"/>
    <x v="0"/>
    <x v="0"/>
    <x v="0"/>
    <x v="0"/>
    <s v="Direção Proteção Civil"/>
    <x v="0"/>
    <x v="0"/>
    <x v="0"/>
    <x v="0"/>
    <x v="0"/>
    <x v="0"/>
    <x v="0"/>
    <s v="000000"/>
    <x v="0"/>
    <x v="0"/>
    <x v="7"/>
    <x v="0"/>
    <s v="Pagamento de salário referente a 06-2023"/>
  </r>
  <r>
    <x v="0"/>
    <n v="0"/>
    <n v="0"/>
    <n v="0"/>
    <n v="374"/>
    <x v="5657"/>
    <x v="0"/>
    <x v="0"/>
    <x v="0"/>
    <s v="03.16.17"/>
    <x v="53"/>
    <x v="0"/>
    <x v="0"/>
    <s v="Direção Proteção Civil"/>
    <s v="03.16.17"/>
    <s v="Direção Proteção Civil"/>
    <s v="03.16.17"/>
    <x v="37"/>
    <x v="0"/>
    <x v="0"/>
    <x v="0"/>
    <x v="1"/>
    <x v="0"/>
    <x v="0"/>
    <x v="0"/>
    <x v="4"/>
    <s v="2023-06-21"/>
    <x v="1"/>
    <n v="374"/>
    <x v="0"/>
    <m/>
    <x v="0"/>
    <m/>
    <x v="82"/>
    <n v="100478986"/>
    <x v="0"/>
    <x v="7"/>
    <s v="Direção Proteção Civil"/>
    <s v="ORI"/>
    <x v="0"/>
    <m/>
    <x v="0"/>
    <x v="0"/>
    <x v="0"/>
    <x v="0"/>
    <x v="0"/>
    <x v="0"/>
    <x v="0"/>
    <x v="0"/>
    <x v="0"/>
    <x v="0"/>
    <x v="0"/>
    <s v="Direção Proteção Civil"/>
    <x v="0"/>
    <x v="0"/>
    <x v="0"/>
    <x v="0"/>
    <x v="0"/>
    <x v="0"/>
    <x v="0"/>
    <s v="000000"/>
    <x v="0"/>
    <x v="0"/>
    <x v="7"/>
    <x v="0"/>
    <s v="Pagamento de salário referente a 06-2023"/>
  </r>
  <r>
    <x v="0"/>
    <n v="0"/>
    <n v="0"/>
    <n v="0"/>
    <n v="38"/>
    <x v="5657"/>
    <x v="0"/>
    <x v="0"/>
    <x v="0"/>
    <s v="03.16.17"/>
    <x v="53"/>
    <x v="0"/>
    <x v="0"/>
    <s v="Direção Proteção Civil"/>
    <s v="03.16.17"/>
    <s v="Direção Proteção Civil"/>
    <s v="03.16.17"/>
    <x v="54"/>
    <x v="0"/>
    <x v="0"/>
    <x v="0"/>
    <x v="0"/>
    <x v="0"/>
    <x v="0"/>
    <x v="0"/>
    <x v="4"/>
    <s v="2023-06-21"/>
    <x v="1"/>
    <n v="38"/>
    <x v="0"/>
    <m/>
    <x v="0"/>
    <m/>
    <x v="51"/>
    <n v="100478987"/>
    <x v="0"/>
    <x v="5"/>
    <s v="Direção Proteção Civil"/>
    <s v="ORI"/>
    <x v="0"/>
    <m/>
    <x v="0"/>
    <x v="0"/>
    <x v="0"/>
    <x v="0"/>
    <x v="0"/>
    <x v="0"/>
    <x v="0"/>
    <x v="0"/>
    <x v="0"/>
    <x v="0"/>
    <x v="0"/>
    <s v="Direção Proteção Civil"/>
    <x v="0"/>
    <x v="0"/>
    <x v="0"/>
    <x v="0"/>
    <x v="0"/>
    <x v="0"/>
    <x v="0"/>
    <s v="000000"/>
    <x v="0"/>
    <x v="0"/>
    <x v="5"/>
    <x v="0"/>
    <s v="Pagamento de salário referente a 06-2023"/>
  </r>
  <r>
    <x v="0"/>
    <n v="0"/>
    <n v="0"/>
    <n v="0"/>
    <n v="198"/>
    <x v="5657"/>
    <x v="0"/>
    <x v="0"/>
    <x v="0"/>
    <s v="03.16.17"/>
    <x v="53"/>
    <x v="0"/>
    <x v="0"/>
    <s v="Direção Proteção Civil"/>
    <s v="03.16.17"/>
    <s v="Direção Proteção Civil"/>
    <s v="03.16.17"/>
    <x v="51"/>
    <x v="0"/>
    <x v="0"/>
    <x v="0"/>
    <x v="0"/>
    <x v="0"/>
    <x v="0"/>
    <x v="0"/>
    <x v="4"/>
    <s v="2023-06-21"/>
    <x v="1"/>
    <n v="198"/>
    <x v="0"/>
    <m/>
    <x v="0"/>
    <m/>
    <x v="51"/>
    <n v="100478987"/>
    <x v="0"/>
    <x v="5"/>
    <s v="Direção Proteção Civil"/>
    <s v="ORI"/>
    <x v="0"/>
    <m/>
    <x v="0"/>
    <x v="0"/>
    <x v="0"/>
    <x v="0"/>
    <x v="0"/>
    <x v="0"/>
    <x v="0"/>
    <x v="0"/>
    <x v="0"/>
    <x v="0"/>
    <x v="0"/>
    <s v="Direção Proteção Civil"/>
    <x v="0"/>
    <x v="0"/>
    <x v="0"/>
    <x v="0"/>
    <x v="0"/>
    <x v="0"/>
    <x v="0"/>
    <s v="000000"/>
    <x v="0"/>
    <x v="0"/>
    <x v="5"/>
    <x v="0"/>
    <s v="Pagamento de salário referente a 06-2023"/>
  </r>
  <r>
    <x v="0"/>
    <n v="0"/>
    <n v="0"/>
    <n v="0"/>
    <n v="522"/>
    <x v="5657"/>
    <x v="0"/>
    <x v="0"/>
    <x v="0"/>
    <s v="03.16.17"/>
    <x v="53"/>
    <x v="0"/>
    <x v="0"/>
    <s v="Direção Proteção Civil"/>
    <s v="03.16.17"/>
    <s v="Direção Proteção Civil"/>
    <s v="03.16.17"/>
    <x v="37"/>
    <x v="0"/>
    <x v="0"/>
    <x v="0"/>
    <x v="1"/>
    <x v="0"/>
    <x v="0"/>
    <x v="0"/>
    <x v="4"/>
    <s v="2023-06-21"/>
    <x v="1"/>
    <n v="522"/>
    <x v="0"/>
    <m/>
    <x v="0"/>
    <m/>
    <x v="51"/>
    <n v="100478987"/>
    <x v="0"/>
    <x v="5"/>
    <s v="Direção Proteção Civil"/>
    <s v="ORI"/>
    <x v="0"/>
    <m/>
    <x v="0"/>
    <x v="0"/>
    <x v="0"/>
    <x v="0"/>
    <x v="0"/>
    <x v="0"/>
    <x v="0"/>
    <x v="0"/>
    <x v="0"/>
    <x v="0"/>
    <x v="0"/>
    <s v="Direção Proteção Civil"/>
    <x v="0"/>
    <x v="0"/>
    <x v="0"/>
    <x v="0"/>
    <x v="0"/>
    <x v="0"/>
    <x v="0"/>
    <s v="000000"/>
    <x v="0"/>
    <x v="0"/>
    <x v="5"/>
    <x v="0"/>
    <s v="Pagamento de salário referente a 06-2023"/>
  </r>
  <r>
    <x v="0"/>
    <n v="0"/>
    <n v="0"/>
    <n v="0"/>
    <n v="396"/>
    <x v="5657"/>
    <x v="0"/>
    <x v="0"/>
    <x v="0"/>
    <s v="03.16.17"/>
    <x v="53"/>
    <x v="0"/>
    <x v="0"/>
    <s v="Direção Proteção Civil"/>
    <s v="03.16.17"/>
    <s v="Direção Proteção Civil"/>
    <s v="03.16.17"/>
    <x v="54"/>
    <x v="0"/>
    <x v="0"/>
    <x v="0"/>
    <x v="0"/>
    <x v="0"/>
    <x v="0"/>
    <x v="0"/>
    <x v="4"/>
    <s v="2023-06-21"/>
    <x v="1"/>
    <n v="396"/>
    <x v="0"/>
    <m/>
    <x v="0"/>
    <m/>
    <x v="6"/>
    <n v="100474706"/>
    <x v="0"/>
    <x v="3"/>
    <s v="Direção Proteção Civil"/>
    <s v="ORI"/>
    <x v="0"/>
    <m/>
    <x v="0"/>
    <x v="0"/>
    <x v="0"/>
    <x v="0"/>
    <x v="0"/>
    <x v="0"/>
    <x v="0"/>
    <x v="0"/>
    <x v="0"/>
    <x v="0"/>
    <x v="0"/>
    <s v="Direção Proteção Civil"/>
    <x v="0"/>
    <x v="0"/>
    <x v="0"/>
    <x v="0"/>
    <x v="0"/>
    <x v="0"/>
    <x v="0"/>
    <s v="000000"/>
    <x v="0"/>
    <x v="0"/>
    <x v="3"/>
    <x v="0"/>
    <s v="Pagamento de salário referente a 06-2023"/>
  </r>
  <r>
    <x v="0"/>
    <n v="0"/>
    <n v="0"/>
    <n v="0"/>
    <n v="2039"/>
    <x v="5657"/>
    <x v="0"/>
    <x v="0"/>
    <x v="0"/>
    <s v="03.16.17"/>
    <x v="53"/>
    <x v="0"/>
    <x v="0"/>
    <s v="Direção Proteção Civil"/>
    <s v="03.16.17"/>
    <s v="Direção Proteção Civil"/>
    <s v="03.16.17"/>
    <x v="51"/>
    <x v="0"/>
    <x v="0"/>
    <x v="0"/>
    <x v="0"/>
    <x v="0"/>
    <x v="0"/>
    <x v="0"/>
    <x v="4"/>
    <s v="2023-06-21"/>
    <x v="1"/>
    <n v="2039"/>
    <x v="0"/>
    <m/>
    <x v="0"/>
    <m/>
    <x v="6"/>
    <n v="100474706"/>
    <x v="0"/>
    <x v="3"/>
    <s v="Direção Proteção Civil"/>
    <s v="ORI"/>
    <x v="0"/>
    <m/>
    <x v="0"/>
    <x v="0"/>
    <x v="0"/>
    <x v="0"/>
    <x v="0"/>
    <x v="0"/>
    <x v="0"/>
    <x v="0"/>
    <x v="0"/>
    <x v="0"/>
    <x v="0"/>
    <s v="Direção Proteção Civil"/>
    <x v="0"/>
    <x v="0"/>
    <x v="0"/>
    <x v="0"/>
    <x v="0"/>
    <x v="0"/>
    <x v="0"/>
    <s v="000000"/>
    <x v="0"/>
    <x v="0"/>
    <x v="3"/>
    <x v="0"/>
    <s v="Pagamento de salário referente a 06-2023"/>
  </r>
  <r>
    <x v="0"/>
    <n v="0"/>
    <n v="0"/>
    <n v="0"/>
    <n v="5363"/>
    <x v="5657"/>
    <x v="0"/>
    <x v="0"/>
    <x v="0"/>
    <s v="03.16.17"/>
    <x v="53"/>
    <x v="0"/>
    <x v="0"/>
    <s v="Direção Proteção Civil"/>
    <s v="03.16.17"/>
    <s v="Direção Proteção Civil"/>
    <s v="03.16.17"/>
    <x v="37"/>
    <x v="0"/>
    <x v="0"/>
    <x v="0"/>
    <x v="1"/>
    <x v="0"/>
    <x v="0"/>
    <x v="0"/>
    <x v="4"/>
    <s v="2023-06-21"/>
    <x v="1"/>
    <n v="5363"/>
    <x v="0"/>
    <m/>
    <x v="0"/>
    <m/>
    <x v="6"/>
    <n v="100474706"/>
    <x v="0"/>
    <x v="3"/>
    <s v="Direção Proteção Civil"/>
    <s v="ORI"/>
    <x v="0"/>
    <m/>
    <x v="0"/>
    <x v="0"/>
    <x v="0"/>
    <x v="0"/>
    <x v="0"/>
    <x v="0"/>
    <x v="0"/>
    <x v="0"/>
    <x v="0"/>
    <x v="0"/>
    <x v="0"/>
    <s v="Direção Proteção Civil"/>
    <x v="0"/>
    <x v="0"/>
    <x v="0"/>
    <x v="0"/>
    <x v="0"/>
    <x v="0"/>
    <x v="0"/>
    <s v="000000"/>
    <x v="0"/>
    <x v="0"/>
    <x v="3"/>
    <x v="0"/>
    <s v="Pagamento de salário referente a 06-2023"/>
  </r>
  <r>
    <x v="0"/>
    <n v="0"/>
    <n v="0"/>
    <n v="0"/>
    <n v="6694"/>
    <x v="5657"/>
    <x v="0"/>
    <x v="0"/>
    <x v="0"/>
    <s v="03.16.17"/>
    <x v="53"/>
    <x v="0"/>
    <x v="0"/>
    <s v="Direção Proteção Civil"/>
    <s v="03.16.17"/>
    <s v="Direção Proteção Civil"/>
    <s v="03.16.17"/>
    <x v="54"/>
    <x v="0"/>
    <x v="0"/>
    <x v="0"/>
    <x v="0"/>
    <x v="0"/>
    <x v="0"/>
    <x v="0"/>
    <x v="4"/>
    <s v="2023-06-21"/>
    <x v="1"/>
    <n v="6694"/>
    <x v="0"/>
    <m/>
    <x v="0"/>
    <m/>
    <x v="4"/>
    <n v="100474693"/>
    <x v="0"/>
    <x v="0"/>
    <s v="Direção Proteção Civil"/>
    <s v="ORI"/>
    <x v="0"/>
    <m/>
    <x v="0"/>
    <x v="0"/>
    <x v="0"/>
    <x v="0"/>
    <x v="0"/>
    <x v="0"/>
    <x v="0"/>
    <x v="0"/>
    <x v="0"/>
    <x v="0"/>
    <x v="0"/>
    <s v="Direção Proteção Civil"/>
    <x v="0"/>
    <x v="0"/>
    <x v="0"/>
    <x v="0"/>
    <x v="0"/>
    <x v="0"/>
    <x v="0"/>
    <s v="000000"/>
    <x v="0"/>
    <x v="0"/>
    <x v="0"/>
    <x v="0"/>
    <s v="Pagamento de salário referente a 06-2023"/>
  </r>
  <r>
    <x v="0"/>
    <n v="0"/>
    <n v="0"/>
    <n v="0"/>
    <n v="34376"/>
    <x v="5657"/>
    <x v="0"/>
    <x v="0"/>
    <x v="0"/>
    <s v="03.16.17"/>
    <x v="53"/>
    <x v="0"/>
    <x v="0"/>
    <s v="Direção Proteção Civil"/>
    <s v="03.16.17"/>
    <s v="Direção Proteção Civil"/>
    <s v="03.16.17"/>
    <x v="51"/>
    <x v="0"/>
    <x v="0"/>
    <x v="0"/>
    <x v="0"/>
    <x v="0"/>
    <x v="0"/>
    <x v="0"/>
    <x v="4"/>
    <s v="2023-06-21"/>
    <x v="1"/>
    <n v="34376"/>
    <x v="0"/>
    <m/>
    <x v="0"/>
    <m/>
    <x v="4"/>
    <n v="100474693"/>
    <x v="0"/>
    <x v="0"/>
    <s v="Direção Proteção Civil"/>
    <s v="ORI"/>
    <x v="0"/>
    <m/>
    <x v="0"/>
    <x v="0"/>
    <x v="0"/>
    <x v="0"/>
    <x v="0"/>
    <x v="0"/>
    <x v="0"/>
    <x v="0"/>
    <x v="0"/>
    <x v="0"/>
    <x v="0"/>
    <s v="Direção Proteção Civil"/>
    <x v="0"/>
    <x v="0"/>
    <x v="0"/>
    <x v="0"/>
    <x v="0"/>
    <x v="0"/>
    <x v="0"/>
    <s v="000000"/>
    <x v="0"/>
    <x v="0"/>
    <x v="0"/>
    <x v="0"/>
    <s v="Pagamento de salário referente a 06-2023"/>
  </r>
  <r>
    <x v="0"/>
    <n v="0"/>
    <n v="0"/>
    <n v="0"/>
    <n v="90385"/>
    <x v="5657"/>
    <x v="0"/>
    <x v="0"/>
    <x v="0"/>
    <s v="03.16.17"/>
    <x v="53"/>
    <x v="0"/>
    <x v="0"/>
    <s v="Direção Proteção Civil"/>
    <s v="03.16.17"/>
    <s v="Direção Proteção Civil"/>
    <s v="03.16.17"/>
    <x v="37"/>
    <x v="0"/>
    <x v="0"/>
    <x v="0"/>
    <x v="1"/>
    <x v="0"/>
    <x v="0"/>
    <x v="0"/>
    <x v="4"/>
    <s v="2023-06-21"/>
    <x v="1"/>
    <n v="90385"/>
    <x v="0"/>
    <m/>
    <x v="0"/>
    <m/>
    <x v="4"/>
    <n v="100474693"/>
    <x v="0"/>
    <x v="0"/>
    <s v="Direção Proteção Civil"/>
    <s v="ORI"/>
    <x v="0"/>
    <m/>
    <x v="0"/>
    <x v="0"/>
    <x v="0"/>
    <x v="0"/>
    <x v="0"/>
    <x v="0"/>
    <x v="0"/>
    <x v="0"/>
    <x v="0"/>
    <x v="0"/>
    <x v="0"/>
    <s v="Direção Proteção Civil"/>
    <x v="0"/>
    <x v="0"/>
    <x v="0"/>
    <x v="0"/>
    <x v="0"/>
    <x v="0"/>
    <x v="0"/>
    <s v="000000"/>
    <x v="0"/>
    <x v="0"/>
    <x v="0"/>
    <x v="0"/>
    <s v="Pagamento de salário referente a 06-2023"/>
  </r>
  <r>
    <x v="0"/>
    <n v="0"/>
    <n v="0"/>
    <n v="0"/>
    <n v="289174"/>
    <x v="5658"/>
    <x v="0"/>
    <x v="0"/>
    <x v="0"/>
    <s v="01.25.05.12"/>
    <x v="5"/>
    <x v="1"/>
    <x v="1"/>
    <s v="Saúde"/>
    <s v="01.25.05"/>
    <s v="Saúde"/>
    <s v="01.25.05"/>
    <x v="1"/>
    <x v="0"/>
    <x v="1"/>
    <x v="1"/>
    <x v="0"/>
    <x v="1"/>
    <x v="0"/>
    <x v="0"/>
    <x v="8"/>
    <s v="2023-10-23"/>
    <x v="3"/>
    <n v="289174"/>
    <x v="0"/>
    <m/>
    <x v="0"/>
    <m/>
    <x v="559"/>
    <n v="100476986"/>
    <x v="0"/>
    <x v="0"/>
    <s v="Promoção e Inclusão Social"/>
    <s v="ORI"/>
    <x v="0"/>
    <m/>
    <x v="0"/>
    <x v="0"/>
    <x v="0"/>
    <x v="0"/>
    <x v="0"/>
    <x v="0"/>
    <x v="0"/>
    <x v="0"/>
    <x v="0"/>
    <x v="0"/>
    <x v="0"/>
    <s v="Promoção e Inclusão Social"/>
    <x v="0"/>
    <x v="0"/>
    <x v="0"/>
    <x v="0"/>
    <x v="1"/>
    <x v="0"/>
    <x v="0"/>
    <s v="000000"/>
    <x v="0"/>
    <x v="0"/>
    <x v="0"/>
    <x v="0"/>
    <s v="Pagamento a favor da MInimercado DjemY, lda, referente a aquisição de kits a favor das beneficiários Isabel Cardoso, Evanilda Correia, Cláudia Cabral, Maria Duarte, Natalina Tavares e Sandrina Vieira, conforme anexo."/>
  </r>
  <r>
    <x v="2"/>
    <n v="0"/>
    <n v="0"/>
    <n v="0"/>
    <n v="300000"/>
    <x v="5659"/>
    <x v="0"/>
    <x v="0"/>
    <x v="0"/>
    <s v="01.25.02.25"/>
    <x v="59"/>
    <x v="1"/>
    <x v="1"/>
    <s v="desporto"/>
    <s v="01.25.02"/>
    <s v="desporto"/>
    <s v="01.25.02"/>
    <x v="18"/>
    <x v="0"/>
    <x v="0"/>
    <x v="0"/>
    <x v="0"/>
    <x v="1"/>
    <x v="2"/>
    <x v="0"/>
    <x v="9"/>
    <s v="2023-11-07"/>
    <x v="3"/>
    <n v="300000"/>
    <x v="0"/>
    <m/>
    <x v="0"/>
    <m/>
    <x v="276"/>
    <n v="100475724"/>
    <x v="0"/>
    <x v="0"/>
    <s v="Criação e Manutenção de Parques Infantis e Espaços Fitness"/>
    <s v="ORI"/>
    <x v="0"/>
    <m/>
    <x v="0"/>
    <x v="0"/>
    <x v="0"/>
    <x v="0"/>
    <x v="0"/>
    <x v="0"/>
    <x v="0"/>
    <x v="0"/>
    <x v="0"/>
    <x v="0"/>
    <x v="0"/>
    <s v="Criação e Manutenção de Parques Infantis e Espaços Fitness"/>
    <x v="0"/>
    <x v="0"/>
    <x v="0"/>
    <x v="0"/>
    <x v="1"/>
    <x v="0"/>
    <x v="0"/>
    <s v="000000"/>
    <x v="0"/>
    <x v="0"/>
    <x v="0"/>
    <x v="0"/>
    <s v="liquidação do contrato a favor da EMOBEL, pelo fornecimento e montagem do parque infantil de Pilão Cão, conforme contrato em anexo. "/>
  </r>
  <r>
    <x v="0"/>
    <n v="0"/>
    <n v="0"/>
    <n v="0"/>
    <n v="66"/>
    <x v="5660"/>
    <x v="0"/>
    <x v="0"/>
    <x v="0"/>
    <s v="03.16.25"/>
    <x v="51"/>
    <x v="0"/>
    <x v="0"/>
    <s v="Direção dos  Recursos Humanos"/>
    <s v="03.16.25"/>
    <s v="Direção dos  Recursos Humanos"/>
    <s v="03.16.25"/>
    <x v="42"/>
    <x v="0"/>
    <x v="0"/>
    <x v="7"/>
    <x v="0"/>
    <x v="0"/>
    <x v="0"/>
    <x v="0"/>
    <x v="10"/>
    <s v="2023-12-21"/>
    <x v="3"/>
    <n v="6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15"/>
    <x v="5660"/>
    <x v="0"/>
    <x v="0"/>
    <x v="0"/>
    <s v="03.16.25"/>
    <x v="51"/>
    <x v="0"/>
    <x v="0"/>
    <s v="Direção dos  Recursos Humanos"/>
    <s v="03.16.25"/>
    <s v="Direção dos  Recursos Humanos"/>
    <s v="03.16.25"/>
    <x v="52"/>
    <x v="0"/>
    <x v="0"/>
    <x v="0"/>
    <x v="0"/>
    <x v="0"/>
    <x v="0"/>
    <x v="0"/>
    <x v="10"/>
    <s v="2023-12-21"/>
    <x v="3"/>
    <n v="1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236"/>
    <x v="5660"/>
    <x v="0"/>
    <x v="0"/>
    <x v="0"/>
    <s v="03.16.25"/>
    <x v="51"/>
    <x v="0"/>
    <x v="0"/>
    <s v="Direção dos  Recursos Humanos"/>
    <s v="03.16.25"/>
    <s v="Direção dos  Recursos Humanos"/>
    <s v="03.16.25"/>
    <x v="37"/>
    <x v="0"/>
    <x v="0"/>
    <x v="0"/>
    <x v="1"/>
    <x v="0"/>
    <x v="0"/>
    <x v="0"/>
    <x v="10"/>
    <s v="2023-12-21"/>
    <x v="3"/>
    <n v="23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1772"/>
    <x v="5660"/>
    <x v="0"/>
    <x v="0"/>
    <x v="0"/>
    <s v="03.16.25"/>
    <x v="51"/>
    <x v="0"/>
    <x v="0"/>
    <s v="Direção dos  Recursos Humanos"/>
    <s v="03.16.25"/>
    <s v="Direção dos  Recursos Humanos"/>
    <s v="03.16.25"/>
    <x v="49"/>
    <x v="0"/>
    <x v="0"/>
    <x v="0"/>
    <x v="1"/>
    <x v="0"/>
    <x v="0"/>
    <x v="0"/>
    <x v="10"/>
    <s v="2023-12-21"/>
    <x v="3"/>
    <n v="1772"/>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669"/>
    <x v="5660"/>
    <x v="0"/>
    <x v="0"/>
    <x v="0"/>
    <s v="03.16.25"/>
    <x v="51"/>
    <x v="0"/>
    <x v="0"/>
    <s v="Direção dos  Recursos Humanos"/>
    <s v="03.16.25"/>
    <s v="Direção dos  Recursos Humanos"/>
    <s v="03.16.25"/>
    <x v="48"/>
    <x v="0"/>
    <x v="0"/>
    <x v="0"/>
    <x v="1"/>
    <x v="0"/>
    <x v="0"/>
    <x v="0"/>
    <x v="10"/>
    <s v="2023-12-21"/>
    <x v="3"/>
    <n v="66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324"/>
    <x v="5660"/>
    <x v="0"/>
    <x v="0"/>
    <x v="0"/>
    <s v="03.16.25"/>
    <x v="51"/>
    <x v="0"/>
    <x v="0"/>
    <s v="Direção dos  Recursos Humanos"/>
    <s v="03.16.25"/>
    <s v="Direção dos  Recursos Humanos"/>
    <s v="03.16.25"/>
    <x v="67"/>
    <x v="0"/>
    <x v="1"/>
    <x v="16"/>
    <x v="0"/>
    <x v="0"/>
    <x v="0"/>
    <x v="0"/>
    <x v="10"/>
    <s v="2023-12-21"/>
    <x v="3"/>
    <n v="32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5448"/>
    <x v="5660"/>
    <x v="0"/>
    <x v="0"/>
    <x v="0"/>
    <s v="03.16.25"/>
    <x v="51"/>
    <x v="0"/>
    <x v="0"/>
    <s v="Direção dos  Recursos Humanos"/>
    <s v="03.16.25"/>
    <s v="Direção dos  Recursos Humanos"/>
    <s v="03.16.25"/>
    <x v="68"/>
    <x v="0"/>
    <x v="1"/>
    <x v="16"/>
    <x v="0"/>
    <x v="0"/>
    <x v="0"/>
    <x v="0"/>
    <x v="10"/>
    <s v="2023-12-21"/>
    <x v="3"/>
    <n v="5448"/>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12-2023"/>
  </r>
  <r>
    <x v="0"/>
    <n v="0"/>
    <n v="0"/>
    <n v="0"/>
    <n v="122"/>
    <x v="5660"/>
    <x v="0"/>
    <x v="0"/>
    <x v="0"/>
    <s v="03.16.25"/>
    <x v="51"/>
    <x v="0"/>
    <x v="0"/>
    <s v="Direção dos  Recursos Humanos"/>
    <s v="03.16.25"/>
    <s v="Direção dos  Recursos Humanos"/>
    <s v="03.16.25"/>
    <x v="42"/>
    <x v="0"/>
    <x v="0"/>
    <x v="7"/>
    <x v="0"/>
    <x v="0"/>
    <x v="0"/>
    <x v="0"/>
    <x v="10"/>
    <s v="2023-12-21"/>
    <x v="3"/>
    <n v="12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27"/>
    <x v="5660"/>
    <x v="0"/>
    <x v="0"/>
    <x v="0"/>
    <s v="03.16.25"/>
    <x v="51"/>
    <x v="0"/>
    <x v="0"/>
    <s v="Direção dos  Recursos Humanos"/>
    <s v="03.16.25"/>
    <s v="Direção dos  Recursos Humanos"/>
    <s v="03.16.25"/>
    <x v="52"/>
    <x v="0"/>
    <x v="0"/>
    <x v="0"/>
    <x v="0"/>
    <x v="0"/>
    <x v="0"/>
    <x v="0"/>
    <x v="10"/>
    <s v="2023-12-21"/>
    <x v="3"/>
    <n v="2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432"/>
    <x v="5660"/>
    <x v="0"/>
    <x v="0"/>
    <x v="0"/>
    <s v="03.16.25"/>
    <x v="51"/>
    <x v="0"/>
    <x v="0"/>
    <s v="Direção dos  Recursos Humanos"/>
    <s v="03.16.25"/>
    <s v="Direção dos  Recursos Humanos"/>
    <s v="03.16.25"/>
    <x v="37"/>
    <x v="0"/>
    <x v="0"/>
    <x v="0"/>
    <x v="1"/>
    <x v="0"/>
    <x v="0"/>
    <x v="0"/>
    <x v="10"/>
    <s v="2023-12-21"/>
    <x v="3"/>
    <n v="43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3236"/>
    <x v="5660"/>
    <x v="0"/>
    <x v="0"/>
    <x v="0"/>
    <s v="03.16.25"/>
    <x v="51"/>
    <x v="0"/>
    <x v="0"/>
    <s v="Direção dos  Recursos Humanos"/>
    <s v="03.16.25"/>
    <s v="Direção dos  Recursos Humanos"/>
    <s v="03.16.25"/>
    <x v="49"/>
    <x v="0"/>
    <x v="0"/>
    <x v="0"/>
    <x v="1"/>
    <x v="0"/>
    <x v="0"/>
    <x v="0"/>
    <x v="10"/>
    <s v="2023-12-21"/>
    <x v="3"/>
    <n v="3236"/>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1221"/>
    <x v="5660"/>
    <x v="0"/>
    <x v="0"/>
    <x v="0"/>
    <s v="03.16.25"/>
    <x v="51"/>
    <x v="0"/>
    <x v="0"/>
    <s v="Direção dos  Recursos Humanos"/>
    <s v="03.16.25"/>
    <s v="Direção dos  Recursos Humanos"/>
    <s v="03.16.25"/>
    <x v="48"/>
    <x v="0"/>
    <x v="0"/>
    <x v="0"/>
    <x v="1"/>
    <x v="0"/>
    <x v="0"/>
    <x v="0"/>
    <x v="10"/>
    <s v="2023-12-21"/>
    <x v="3"/>
    <n v="122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591"/>
    <x v="5660"/>
    <x v="0"/>
    <x v="0"/>
    <x v="0"/>
    <s v="03.16.25"/>
    <x v="51"/>
    <x v="0"/>
    <x v="0"/>
    <s v="Direção dos  Recursos Humanos"/>
    <s v="03.16.25"/>
    <s v="Direção dos  Recursos Humanos"/>
    <s v="03.16.25"/>
    <x v="67"/>
    <x v="0"/>
    <x v="1"/>
    <x v="16"/>
    <x v="0"/>
    <x v="0"/>
    <x v="0"/>
    <x v="0"/>
    <x v="10"/>
    <s v="2023-12-21"/>
    <x v="3"/>
    <n v="591"/>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9942"/>
    <x v="5660"/>
    <x v="0"/>
    <x v="0"/>
    <x v="0"/>
    <s v="03.16.25"/>
    <x v="51"/>
    <x v="0"/>
    <x v="0"/>
    <s v="Direção dos  Recursos Humanos"/>
    <s v="03.16.25"/>
    <s v="Direção dos  Recursos Humanos"/>
    <s v="03.16.25"/>
    <x v="68"/>
    <x v="0"/>
    <x v="1"/>
    <x v="16"/>
    <x v="0"/>
    <x v="0"/>
    <x v="0"/>
    <x v="0"/>
    <x v="10"/>
    <s v="2023-12-21"/>
    <x v="3"/>
    <n v="994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12-2023"/>
  </r>
  <r>
    <x v="0"/>
    <n v="0"/>
    <n v="0"/>
    <n v="0"/>
    <n v="331"/>
    <x v="5660"/>
    <x v="0"/>
    <x v="0"/>
    <x v="0"/>
    <s v="03.16.25"/>
    <x v="51"/>
    <x v="0"/>
    <x v="0"/>
    <s v="Direção dos  Recursos Humanos"/>
    <s v="03.16.25"/>
    <s v="Direção dos  Recursos Humanos"/>
    <s v="03.16.25"/>
    <x v="42"/>
    <x v="0"/>
    <x v="0"/>
    <x v="7"/>
    <x v="0"/>
    <x v="0"/>
    <x v="0"/>
    <x v="0"/>
    <x v="10"/>
    <s v="2023-12-21"/>
    <x v="3"/>
    <n v="33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75"/>
    <x v="5660"/>
    <x v="0"/>
    <x v="0"/>
    <x v="0"/>
    <s v="03.16.25"/>
    <x v="51"/>
    <x v="0"/>
    <x v="0"/>
    <s v="Direção dos  Recursos Humanos"/>
    <s v="03.16.25"/>
    <s v="Direção dos  Recursos Humanos"/>
    <s v="03.16.25"/>
    <x v="52"/>
    <x v="0"/>
    <x v="0"/>
    <x v="0"/>
    <x v="0"/>
    <x v="0"/>
    <x v="0"/>
    <x v="0"/>
    <x v="10"/>
    <s v="2023-12-21"/>
    <x v="3"/>
    <n v="7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1172"/>
    <x v="5660"/>
    <x v="0"/>
    <x v="0"/>
    <x v="0"/>
    <s v="03.16.25"/>
    <x v="51"/>
    <x v="0"/>
    <x v="0"/>
    <s v="Direção dos  Recursos Humanos"/>
    <s v="03.16.25"/>
    <s v="Direção dos  Recursos Humanos"/>
    <s v="03.16.25"/>
    <x v="37"/>
    <x v="0"/>
    <x v="0"/>
    <x v="0"/>
    <x v="1"/>
    <x v="0"/>
    <x v="0"/>
    <x v="0"/>
    <x v="10"/>
    <s v="2023-12-21"/>
    <x v="3"/>
    <n v="117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8779"/>
    <x v="5660"/>
    <x v="0"/>
    <x v="0"/>
    <x v="0"/>
    <s v="03.16.25"/>
    <x v="51"/>
    <x v="0"/>
    <x v="0"/>
    <s v="Direção dos  Recursos Humanos"/>
    <s v="03.16.25"/>
    <s v="Direção dos  Recursos Humanos"/>
    <s v="03.16.25"/>
    <x v="49"/>
    <x v="0"/>
    <x v="0"/>
    <x v="0"/>
    <x v="1"/>
    <x v="0"/>
    <x v="0"/>
    <x v="0"/>
    <x v="10"/>
    <s v="2023-12-21"/>
    <x v="3"/>
    <n v="877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3313"/>
    <x v="5660"/>
    <x v="0"/>
    <x v="0"/>
    <x v="0"/>
    <s v="03.16.25"/>
    <x v="51"/>
    <x v="0"/>
    <x v="0"/>
    <s v="Direção dos  Recursos Humanos"/>
    <s v="03.16.25"/>
    <s v="Direção dos  Recursos Humanos"/>
    <s v="03.16.25"/>
    <x v="48"/>
    <x v="0"/>
    <x v="0"/>
    <x v="0"/>
    <x v="1"/>
    <x v="0"/>
    <x v="0"/>
    <x v="0"/>
    <x v="10"/>
    <s v="2023-12-21"/>
    <x v="3"/>
    <n v="3313"/>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1604"/>
    <x v="5660"/>
    <x v="0"/>
    <x v="0"/>
    <x v="0"/>
    <s v="03.16.25"/>
    <x v="51"/>
    <x v="0"/>
    <x v="0"/>
    <s v="Direção dos  Recursos Humanos"/>
    <s v="03.16.25"/>
    <s v="Direção dos  Recursos Humanos"/>
    <s v="03.16.25"/>
    <x v="67"/>
    <x v="0"/>
    <x v="1"/>
    <x v="16"/>
    <x v="0"/>
    <x v="0"/>
    <x v="0"/>
    <x v="0"/>
    <x v="10"/>
    <s v="2023-12-21"/>
    <x v="3"/>
    <n v="160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26966"/>
    <x v="5660"/>
    <x v="0"/>
    <x v="0"/>
    <x v="0"/>
    <s v="03.16.25"/>
    <x v="51"/>
    <x v="0"/>
    <x v="0"/>
    <s v="Direção dos  Recursos Humanos"/>
    <s v="03.16.25"/>
    <s v="Direção dos  Recursos Humanos"/>
    <s v="03.16.25"/>
    <x v="68"/>
    <x v="0"/>
    <x v="1"/>
    <x v="16"/>
    <x v="0"/>
    <x v="0"/>
    <x v="0"/>
    <x v="0"/>
    <x v="10"/>
    <s v="2023-12-21"/>
    <x v="3"/>
    <n v="2696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12-2023"/>
  </r>
  <r>
    <x v="0"/>
    <n v="0"/>
    <n v="0"/>
    <n v="0"/>
    <n v="1"/>
    <x v="5660"/>
    <x v="0"/>
    <x v="0"/>
    <x v="0"/>
    <s v="03.16.25"/>
    <x v="51"/>
    <x v="0"/>
    <x v="0"/>
    <s v="Direção dos  Recursos Humanos"/>
    <s v="03.16.25"/>
    <s v="Direção dos  Recursos Humanos"/>
    <s v="03.16.25"/>
    <x v="42"/>
    <x v="0"/>
    <x v="0"/>
    <x v="7"/>
    <x v="0"/>
    <x v="0"/>
    <x v="0"/>
    <x v="0"/>
    <x v="10"/>
    <s v="2023-12-21"/>
    <x v="3"/>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0"/>
    <x v="5660"/>
    <x v="0"/>
    <x v="0"/>
    <x v="0"/>
    <s v="03.16.25"/>
    <x v="51"/>
    <x v="0"/>
    <x v="0"/>
    <s v="Direção dos  Recursos Humanos"/>
    <s v="03.16.25"/>
    <s v="Direção dos  Recursos Humanos"/>
    <s v="03.16.25"/>
    <x v="52"/>
    <x v="0"/>
    <x v="0"/>
    <x v="0"/>
    <x v="0"/>
    <x v="0"/>
    <x v="0"/>
    <x v="0"/>
    <x v="10"/>
    <s v="2023-12-21"/>
    <x v="3"/>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5"/>
    <x v="5660"/>
    <x v="0"/>
    <x v="0"/>
    <x v="0"/>
    <s v="03.16.25"/>
    <x v="51"/>
    <x v="0"/>
    <x v="0"/>
    <s v="Direção dos  Recursos Humanos"/>
    <s v="03.16.25"/>
    <s v="Direção dos  Recursos Humanos"/>
    <s v="03.16.25"/>
    <x v="37"/>
    <x v="0"/>
    <x v="0"/>
    <x v="0"/>
    <x v="1"/>
    <x v="0"/>
    <x v="0"/>
    <x v="0"/>
    <x v="10"/>
    <s v="2023-12-21"/>
    <x v="3"/>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41"/>
    <x v="5660"/>
    <x v="0"/>
    <x v="0"/>
    <x v="0"/>
    <s v="03.16.25"/>
    <x v="51"/>
    <x v="0"/>
    <x v="0"/>
    <s v="Direção dos  Recursos Humanos"/>
    <s v="03.16.25"/>
    <s v="Direção dos  Recursos Humanos"/>
    <s v="03.16.25"/>
    <x v="49"/>
    <x v="0"/>
    <x v="0"/>
    <x v="0"/>
    <x v="1"/>
    <x v="0"/>
    <x v="0"/>
    <x v="0"/>
    <x v="10"/>
    <s v="2023-12-21"/>
    <x v="3"/>
    <n v="4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15"/>
    <x v="5660"/>
    <x v="0"/>
    <x v="0"/>
    <x v="0"/>
    <s v="03.16.25"/>
    <x v="51"/>
    <x v="0"/>
    <x v="0"/>
    <s v="Direção dos  Recursos Humanos"/>
    <s v="03.16.25"/>
    <s v="Direção dos  Recursos Humanos"/>
    <s v="03.16.25"/>
    <x v="48"/>
    <x v="0"/>
    <x v="0"/>
    <x v="0"/>
    <x v="1"/>
    <x v="0"/>
    <x v="0"/>
    <x v="0"/>
    <x v="10"/>
    <s v="2023-12-21"/>
    <x v="3"/>
    <n v="1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7"/>
    <x v="5660"/>
    <x v="0"/>
    <x v="0"/>
    <x v="0"/>
    <s v="03.16.25"/>
    <x v="51"/>
    <x v="0"/>
    <x v="0"/>
    <s v="Direção dos  Recursos Humanos"/>
    <s v="03.16.25"/>
    <s v="Direção dos  Recursos Humanos"/>
    <s v="03.16.25"/>
    <x v="67"/>
    <x v="0"/>
    <x v="1"/>
    <x v="16"/>
    <x v="0"/>
    <x v="0"/>
    <x v="0"/>
    <x v="0"/>
    <x v="10"/>
    <s v="2023-12-21"/>
    <x v="3"/>
    <n v="7"/>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131"/>
    <x v="5660"/>
    <x v="0"/>
    <x v="0"/>
    <x v="0"/>
    <s v="03.16.25"/>
    <x v="51"/>
    <x v="0"/>
    <x v="0"/>
    <s v="Direção dos  Recursos Humanos"/>
    <s v="03.16.25"/>
    <s v="Direção dos  Recursos Humanos"/>
    <s v="03.16.25"/>
    <x v="68"/>
    <x v="0"/>
    <x v="1"/>
    <x v="16"/>
    <x v="0"/>
    <x v="0"/>
    <x v="0"/>
    <x v="0"/>
    <x v="10"/>
    <s v="2023-12-21"/>
    <x v="3"/>
    <n v="13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12-2023"/>
  </r>
  <r>
    <x v="0"/>
    <n v="0"/>
    <n v="0"/>
    <n v="0"/>
    <n v="39"/>
    <x v="5660"/>
    <x v="0"/>
    <x v="0"/>
    <x v="0"/>
    <s v="03.16.25"/>
    <x v="51"/>
    <x v="0"/>
    <x v="0"/>
    <s v="Direção dos  Recursos Humanos"/>
    <s v="03.16.25"/>
    <s v="Direção dos  Recursos Humanos"/>
    <s v="03.16.25"/>
    <x v="42"/>
    <x v="0"/>
    <x v="0"/>
    <x v="7"/>
    <x v="0"/>
    <x v="0"/>
    <x v="0"/>
    <x v="0"/>
    <x v="10"/>
    <s v="2023-12-21"/>
    <x v="3"/>
    <n v="3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8"/>
    <x v="5660"/>
    <x v="0"/>
    <x v="0"/>
    <x v="0"/>
    <s v="03.16.25"/>
    <x v="51"/>
    <x v="0"/>
    <x v="0"/>
    <s v="Direção dos  Recursos Humanos"/>
    <s v="03.16.25"/>
    <s v="Direção dos  Recursos Humanos"/>
    <s v="03.16.25"/>
    <x v="52"/>
    <x v="0"/>
    <x v="0"/>
    <x v="0"/>
    <x v="0"/>
    <x v="0"/>
    <x v="0"/>
    <x v="0"/>
    <x v="10"/>
    <s v="2023-12-21"/>
    <x v="3"/>
    <n v="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138"/>
    <x v="5660"/>
    <x v="0"/>
    <x v="0"/>
    <x v="0"/>
    <s v="03.16.25"/>
    <x v="51"/>
    <x v="0"/>
    <x v="0"/>
    <s v="Direção dos  Recursos Humanos"/>
    <s v="03.16.25"/>
    <s v="Direção dos  Recursos Humanos"/>
    <s v="03.16.25"/>
    <x v="37"/>
    <x v="0"/>
    <x v="0"/>
    <x v="0"/>
    <x v="1"/>
    <x v="0"/>
    <x v="0"/>
    <x v="0"/>
    <x v="10"/>
    <s v="2023-12-21"/>
    <x v="3"/>
    <n v="13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1039"/>
    <x v="5660"/>
    <x v="0"/>
    <x v="0"/>
    <x v="0"/>
    <s v="03.16.25"/>
    <x v="51"/>
    <x v="0"/>
    <x v="0"/>
    <s v="Direção dos  Recursos Humanos"/>
    <s v="03.16.25"/>
    <s v="Direção dos  Recursos Humanos"/>
    <s v="03.16.25"/>
    <x v="49"/>
    <x v="0"/>
    <x v="0"/>
    <x v="0"/>
    <x v="1"/>
    <x v="0"/>
    <x v="0"/>
    <x v="0"/>
    <x v="10"/>
    <s v="2023-12-21"/>
    <x v="3"/>
    <n v="103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392"/>
    <x v="5660"/>
    <x v="0"/>
    <x v="0"/>
    <x v="0"/>
    <s v="03.16.25"/>
    <x v="51"/>
    <x v="0"/>
    <x v="0"/>
    <s v="Direção dos  Recursos Humanos"/>
    <s v="03.16.25"/>
    <s v="Direção dos  Recursos Humanos"/>
    <s v="03.16.25"/>
    <x v="48"/>
    <x v="0"/>
    <x v="0"/>
    <x v="0"/>
    <x v="1"/>
    <x v="0"/>
    <x v="0"/>
    <x v="0"/>
    <x v="10"/>
    <s v="2023-12-21"/>
    <x v="3"/>
    <n v="39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189"/>
    <x v="5660"/>
    <x v="0"/>
    <x v="0"/>
    <x v="0"/>
    <s v="03.16.25"/>
    <x v="51"/>
    <x v="0"/>
    <x v="0"/>
    <s v="Direção dos  Recursos Humanos"/>
    <s v="03.16.25"/>
    <s v="Direção dos  Recursos Humanos"/>
    <s v="03.16.25"/>
    <x v="67"/>
    <x v="0"/>
    <x v="1"/>
    <x v="16"/>
    <x v="0"/>
    <x v="0"/>
    <x v="0"/>
    <x v="0"/>
    <x v="10"/>
    <s v="2023-12-21"/>
    <x v="3"/>
    <n v="18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3195"/>
    <x v="5660"/>
    <x v="0"/>
    <x v="0"/>
    <x v="0"/>
    <s v="03.16.25"/>
    <x v="51"/>
    <x v="0"/>
    <x v="0"/>
    <s v="Direção dos  Recursos Humanos"/>
    <s v="03.16.25"/>
    <s v="Direção dos  Recursos Humanos"/>
    <s v="03.16.25"/>
    <x v="68"/>
    <x v="0"/>
    <x v="1"/>
    <x v="16"/>
    <x v="0"/>
    <x v="0"/>
    <x v="0"/>
    <x v="0"/>
    <x v="10"/>
    <s v="2023-12-21"/>
    <x v="3"/>
    <n v="319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12-2023"/>
  </r>
  <r>
    <x v="0"/>
    <n v="0"/>
    <n v="0"/>
    <n v="0"/>
    <n v="3"/>
    <x v="5660"/>
    <x v="0"/>
    <x v="0"/>
    <x v="0"/>
    <s v="03.16.25"/>
    <x v="51"/>
    <x v="0"/>
    <x v="0"/>
    <s v="Direção dos  Recursos Humanos"/>
    <s v="03.16.25"/>
    <s v="Direção dos  Recursos Humanos"/>
    <s v="03.16.25"/>
    <x v="42"/>
    <x v="0"/>
    <x v="0"/>
    <x v="7"/>
    <x v="0"/>
    <x v="0"/>
    <x v="0"/>
    <x v="0"/>
    <x v="10"/>
    <s v="2023-12-21"/>
    <x v="3"/>
    <n v="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0"/>
    <x v="5660"/>
    <x v="0"/>
    <x v="0"/>
    <x v="0"/>
    <s v="03.16.25"/>
    <x v="51"/>
    <x v="0"/>
    <x v="0"/>
    <s v="Direção dos  Recursos Humanos"/>
    <s v="03.16.25"/>
    <s v="Direção dos  Recursos Humanos"/>
    <s v="03.16.25"/>
    <x v="52"/>
    <x v="0"/>
    <x v="0"/>
    <x v="0"/>
    <x v="0"/>
    <x v="0"/>
    <x v="0"/>
    <x v="0"/>
    <x v="10"/>
    <s v="2023-12-21"/>
    <x v="3"/>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13"/>
    <x v="5660"/>
    <x v="0"/>
    <x v="0"/>
    <x v="0"/>
    <s v="03.16.25"/>
    <x v="51"/>
    <x v="0"/>
    <x v="0"/>
    <s v="Direção dos  Recursos Humanos"/>
    <s v="03.16.25"/>
    <s v="Direção dos  Recursos Humanos"/>
    <s v="03.16.25"/>
    <x v="37"/>
    <x v="0"/>
    <x v="0"/>
    <x v="0"/>
    <x v="1"/>
    <x v="0"/>
    <x v="0"/>
    <x v="0"/>
    <x v="10"/>
    <s v="2023-12-21"/>
    <x v="3"/>
    <n v="1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103"/>
    <x v="5660"/>
    <x v="0"/>
    <x v="0"/>
    <x v="0"/>
    <s v="03.16.25"/>
    <x v="51"/>
    <x v="0"/>
    <x v="0"/>
    <s v="Direção dos  Recursos Humanos"/>
    <s v="03.16.25"/>
    <s v="Direção dos  Recursos Humanos"/>
    <s v="03.16.25"/>
    <x v="49"/>
    <x v="0"/>
    <x v="0"/>
    <x v="0"/>
    <x v="1"/>
    <x v="0"/>
    <x v="0"/>
    <x v="0"/>
    <x v="10"/>
    <s v="2023-12-21"/>
    <x v="3"/>
    <n v="10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39"/>
    <x v="5660"/>
    <x v="0"/>
    <x v="0"/>
    <x v="0"/>
    <s v="03.16.25"/>
    <x v="51"/>
    <x v="0"/>
    <x v="0"/>
    <s v="Direção dos  Recursos Humanos"/>
    <s v="03.16.25"/>
    <s v="Direção dos  Recursos Humanos"/>
    <s v="03.16.25"/>
    <x v="48"/>
    <x v="0"/>
    <x v="0"/>
    <x v="0"/>
    <x v="1"/>
    <x v="0"/>
    <x v="0"/>
    <x v="0"/>
    <x v="10"/>
    <s v="2023-12-21"/>
    <x v="3"/>
    <n v="39"/>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18"/>
    <x v="5660"/>
    <x v="0"/>
    <x v="0"/>
    <x v="0"/>
    <s v="03.16.25"/>
    <x v="51"/>
    <x v="0"/>
    <x v="0"/>
    <s v="Direção dos  Recursos Humanos"/>
    <s v="03.16.25"/>
    <s v="Direção dos  Recursos Humanos"/>
    <s v="03.16.25"/>
    <x v="67"/>
    <x v="0"/>
    <x v="1"/>
    <x v="16"/>
    <x v="0"/>
    <x v="0"/>
    <x v="0"/>
    <x v="0"/>
    <x v="10"/>
    <s v="2023-12-21"/>
    <x v="3"/>
    <n v="18"/>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324"/>
    <x v="5660"/>
    <x v="0"/>
    <x v="0"/>
    <x v="0"/>
    <s v="03.16.25"/>
    <x v="51"/>
    <x v="0"/>
    <x v="0"/>
    <s v="Direção dos  Recursos Humanos"/>
    <s v="03.16.25"/>
    <s v="Direção dos  Recursos Humanos"/>
    <s v="03.16.25"/>
    <x v="68"/>
    <x v="0"/>
    <x v="1"/>
    <x v="16"/>
    <x v="0"/>
    <x v="0"/>
    <x v="0"/>
    <x v="0"/>
    <x v="10"/>
    <s v="2023-12-21"/>
    <x v="3"/>
    <n v="32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12-2023"/>
  </r>
  <r>
    <x v="0"/>
    <n v="0"/>
    <n v="0"/>
    <n v="0"/>
    <n v="307"/>
    <x v="5660"/>
    <x v="0"/>
    <x v="0"/>
    <x v="0"/>
    <s v="03.16.25"/>
    <x v="51"/>
    <x v="0"/>
    <x v="0"/>
    <s v="Direção dos  Recursos Humanos"/>
    <s v="03.16.25"/>
    <s v="Direção dos  Recursos Humanos"/>
    <s v="03.16.25"/>
    <x v="42"/>
    <x v="0"/>
    <x v="0"/>
    <x v="7"/>
    <x v="0"/>
    <x v="0"/>
    <x v="0"/>
    <x v="0"/>
    <x v="10"/>
    <s v="2023-12-21"/>
    <x v="3"/>
    <n v="307"/>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70"/>
    <x v="5660"/>
    <x v="0"/>
    <x v="0"/>
    <x v="0"/>
    <s v="03.16.25"/>
    <x v="51"/>
    <x v="0"/>
    <x v="0"/>
    <s v="Direção dos  Recursos Humanos"/>
    <s v="03.16.25"/>
    <s v="Direção dos  Recursos Humanos"/>
    <s v="03.16.25"/>
    <x v="52"/>
    <x v="0"/>
    <x v="0"/>
    <x v="0"/>
    <x v="0"/>
    <x v="0"/>
    <x v="0"/>
    <x v="0"/>
    <x v="10"/>
    <s v="2023-12-21"/>
    <x v="3"/>
    <n v="70"/>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1087"/>
    <x v="5660"/>
    <x v="0"/>
    <x v="0"/>
    <x v="0"/>
    <s v="03.16.25"/>
    <x v="51"/>
    <x v="0"/>
    <x v="0"/>
    <s v="Direção dos  Recursos Humanos"/>
    <s v="03.16.25"/>
    <s v="Direção dos  Recursos Humanos"/>
    <s v="03.16.25"/>
    <x v="37"/>
    <x v="0"/>
    <x v="0"/>
    <x v="0"/>
    <x v="1"/>
    <x v="0"/>
    <x v="0"/>
    <x v="0"/>
    <x v="10"/>
    <s v="2023-12-21"/>
    <x v="3"/>
    <n v="1087"/>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8147"/>
    <x v="5660"/>
    <x v="0"/>
    <x v="0"/>
    <x v="0"/>
    <s v="03.16.25"/>
    <x v="51"/>
    <x v="0"/>
    <x v="0"/>
    <s v="Direção dos  Recursos Humanos"/>
    <s v="03.16.25"/>
    <s v="Direção dos  Recursos Humanos"/>
    <s v="03.16.25"/>
    <x v="49"/>
    <x v="0"/>
    <x v="0"/>
    <x v="0"/>
    <x v="1"/>
    <x v="0"/>
    <x v="0"/>
    <x v="0"/>
    <x v="10"/>
    <s v="2023-12-21"/>
    <x v="3"/>
    <n v="8147"/>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3075"/>
    <x v="5660"/>
    <x v="0"/>
    <x v="0"/>
    <x v="0"/>
    <s v="03.16.25"/>
    <x v="51"/>
    <x v="0"/>
    <x v="0"/>
    <s v="Direção dos  Recursos Humanos"/>
    <s v="03.16.25"/>
    <s v="Direção dos  Recursos Humanos"/>
    <s v="03.16.25"/>
    <x v="48"/>
    <x v="0"/>
    <x v="0"/>
    <x v="0"/>
    <x v="1"/>
    <x v="0"/>
    <x v="0"/>
    <x v="0"/>
    <x v="10"/>
    <s v="2023-12-21"/>
    <x v="3"/>
    <n v="3075"/>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1489"/>
    <x v="5660"/>
    <x v="0"/>
    <x v="0"/>
    <x v="0"/>
    <s v="03.16.25"/>
    <x v="51"/>
    <x v="0"/>
    <x v="0"/>
    <s v="Direção dos  Recursos Humanos"/>
    <s v="03.16.25"/>
    <s v="Direção dos  Recursos Humanos"/>
    <s v="03.16.25"/>
    <x v="67"/>
    <x v="0"/>
    <x v="1"/>
    <x v="16"/>
    <x v="0"/>
    <x v="0"/>
    <x v="0"/>
    <x v="0"/>
    <x v="10"/>
    <s v="2023-12-21"/>
    <x v="3"/>
    <n v="148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25023"/>
    <x v="5660"/>
    <x v="0"/>
    <x v="0"/>
    <x v="0"/>
    <s v="03.16.25"/>
    <x v="51"/>
    <x v="0"/>
    <x v="0"/>
    <s v="Direção dos  Recursos Humanos"/>
    <s v="03.16.25"/>
    <s v="Direção dos  Recursos Humanos"/>
    <s v="03.16.25"/>
    <x v="68"/>
    <x v="0"/>
    <x v="1"/>
    <x v="16"/>
    <x v="0"/>
    <x v="0"/>
    <x v="0"/>
    <x v="0"/>
    <x v="10"/>
    <s v="2023-12-21"/>
    <x v="3"/>
    <n v="2502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12-2023"/>
  </r>
  <r>
    <x v="0"/>
    <n v="0"/>
    <n v="0"/>
    <n v="0"/>
    <n v="11371"/>
    <x v="5660"/>
    <x v="0"/>
    <x v="0"/>
    <x v="0"/>
    <s v="03.16.25"/>
    <x v="51"/>
    <x v="0"/>
    <x v="0"/>
    <s v="Direção dos  Recursos Humanos"/>
    <s v="03.16.25"/>
    <s v="Direção dos  Recursos Humanos"/>
    <s v="03.16.25"/>
    <x v="42"/>
    <x v="0"/>
    <x v="0"/>
    <x v="7"/>
    <x v="0"/>
    <x v="0"/>
    <x v="0"/>
    <x v="0"/>
    <x v="10"/>
    <s v="2023-12-21"/>
    <x v="3"/>
    <n v="1137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2605"/>
    <x v="5660"/>
    <x v="0"/>
    <x v="0"/>
    <x v="0"/>
    <s v="03.16.25"/>
    <x v="51"/>
    <x v="0"/>
    <x v="0"/>
    <s v="Direção dos  Recursos Humanos"/>
    <s v="03.16.25"/>
    <s v="Direção dos  Recursos Humanos"/>
    <s v="03.16.25"/>
    <x v="52"/>
    <x v="0"/>
    <x v="0"/>
    <x v="0"/>
    <x v="0"/>
    <x v="0"/>
    <x v="0"/>
    <x v="0"/>
    <x v="10"/>
    <s v="2023-12-21"/>
    <x v="3"/>
    <n v="260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40211"/>
    <x v="5660"/>
    <x v="0"/>
    <x v="0"/>
    <x v="0"/>
    <s v="03.16.25"/>
    <x v="51"/>
    <x v="0"/>
    <x v="0"/>
    <s v="Direção dos  Recursos Humanos"/>
    <s v="03.16.25"/>
    <s v="Direção dos  Recursos Humanos"/>
    <s v="03.16.25"/>
    <x v="37"/>
    <x v="0"/>
    <x v="0"/>
    <x v="0"/>
    <x v="1"/>
    <x v="0"/>
    <x v="0"/>
    <x v="0"/>
    <x v="10"/>
    <s v="2023-12-21"/>
    <x v="3"/>
    <n v="4021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301165"/>
    <x v="5660"/>
    <x v="0"/>
    <x v="0"/>
    <x v="0"/>
    <s v="03.16.25"/>
    <x v="51"/>
    <x v="0"/>
    <x v="0"/>
    <s v="Direção dos  Recursos Humanos"/>
    <s v="03.16.25"/>
    <s v="Direção dos  Recursos Humanos"/>
    <s v="03.16.25"/>
    <x v="49"/>
    <x v="0"/>
    <x v="0"/>
    <x v="0"/>
    <x v="1"/>
    <x v="0"/>
    <x v="0"/>
    <x v="0"/>
    <x v="10"/>
    <s v="2023-12-21"/>
    <x v="3"/>
    <n v="301165"/>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113676"/>
    <x v="5660"/>
    <x v="0"/>
    <x v="0"/>
    <x v="0"/>
    <s v="03.16.25"/>
    <x v="51"/>
    <x v="0"/>
    <x v="0"/>
    <s v="Direção dos  Recursos Humanos"/>
    <s v="03.16.25"/>
    <s v="Direção dos  Recursos Humanos"/>
    <s v="03.16.25"/>
    <x v="48"/>
    <x v="0"/>
    <x v="0"/>
    <x v="0"/>
    <x v="1"/>
    <x v="0"/>
    <x v="0"/>
    <x v="0"/>
    <x v="10"/>
    <s v="2023-12-21"/>
    <x v="3"/>
    <n v="11367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55058"/>
    <x v="5660"/>
    <x v="0"/>
    <x v="0"/>
    <x v="0"/>
    <s v="03.16.25"/>
    <x v="51"/>
    <x v="0"/>
    <x v="0"/>
    <s v="Direção dos  Recursos Humanos"/>
    <s v="03.16.25"/>
    <s v="Direção dos  Recursos Humanos"/>
    <s v="03.16.25"/>
    <x v="67"/>
    <x v="0"/>
    <x v="1"/>
    <x v="16"/>
    <x v="0"/>
    <x v="0"/>
    <x v="0"/>
    <x v="0"/>
    <x v="10"/>
    <s v="2023-12-21"/>
    <x v="3"/>
    <n v="55058"/>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924863"/>
    <x v="5660"/>
    <x v="0"/>
    <x v="0"/>
    <x v="0"/>
    <s v="03.16.25"/>
    <x v="51"/>
    <x v="0"/>
    <x v="0"/>
    <s v="Direção dos  Recursos Humanos"/>
    <s v="03.16.25"/>
    <s v="Direção dos  Recursos Humanos"/>
    <s v="03.16.25"/>
    <x v="68"/>
    <x v="0"/>
    <x v="1"/>
    <x v="16"/>
    <x v="0"/>
    <x v="0"/>
    <x v="0"/>
    <x v="0"/>
    <x v="10"/>
    <s v="2023-12-21"/>
    <x v="3"/>
    <n v="92486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12-2023"/>
  </r>
  <r>
    <x v="0"/>
    <n v="0"/>
    <n v="0"/>
    <n v="0"/>
    <n v="2300"/>
    <x v="5661"/>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Jefferson Vaz, pelo serviço prestado no centro da juventude de Achada Monte referente ao mês de janeiro 2023, conforme contrato em anexo.  "/>
  </r>
  <r>
    <x v="0"/>
    <n v="0"/>
    <n v="0"/>
    <n v="0"/>
    <n v="13030"/>
    <x v="5661"/>
    <x v="0"/>
    <x v="0"/>
    <x v="0"/>
    <s v="03.16.15"/>
    <x v="0"/>
    <x v="0"/>
    <x v="0"/>
    <s v="Direção Financeira"/>
    <s v="03.16.15"/>
    <s v="Direção Financeira"/>
    <s v="03.16.15"/>
    <x v="39"/>
    <x v="0"/>
    <x v="0"/>
    <x v="7"/>
    <x v="0"/>
    <x v="0"/>
    <x v="0"/>
    <x v="0"/>
    <x v="0"/>
    <s v="2023-01-23"/>
    <x v="0"/>
    <n v="13030"/>
    <x v="0"/>
    <m/>
    <x v="0"/>
    <m/>
    <x v="433"/>
    <n v="100477387"/>
    <x v="0"/>
    <x v="0"/>
    <s v="Direção Financeira"/>
    <s v="ORI"/>
    <x v="0"/>
    <m/>
    <x v="0"/>
    <x v="0"/>
    <x v="0"/>
    <x v="0"/>
    <x v="0"/>
    <x v="0"/>
    <x v="0"/>
    <x v="0"/>
    <x v="0"/>
    <x v="0"/>
    <x v="0"/>
    <s v="Direção Financeira"/>
    <x v="0"/>
    <x v="0"/>
    <x v="0"/>
    <x v="0"/>
    <x v="0"/>
    <x v="0"/>
    <x v="0"/>
    <s v="000000"/>
    <x v="0"/>
    <x v="0"/>
    <x v="0"/>
    <x v="0"/>
    <s v="Pagamento a favor do Sr. Jefferson Vaz, pelo serviço prestado no centro da juventude de Achada Monte referente ao mês de janeiro 2023, conforme contrato em anexo.  "/>
  </r>
  <r>
    <x v="2"/>
    <n v="0"/>
    <n v="0"/>
    <n v="0"/>
    <n v="43985"/>
    <x v="5662"/>
    <x v="0"/>
    <x v="0"/>
    <x v="0"/>
    <s v="01.27.02.15"/>
    <x v="10"/>
    <x v="4"/>
    <x v="5"/>
    <s v="Saneamento básico"/>
    <s v="01.27.02"/>
    <s v="Saneamento básico"/>
    <s v="01.27.02"/>
    <x v="20"/>
    <x v="0"/>
    <x v="0"/>
    <x v="0"/>
    <x v="0"/>
    <x v="1"/>
    <x v="2"/>
    <x v="0"/>
    <x v="0"/>
    <s v="2023-01-31"/>
    <x v="0"/>
    <n v="4398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de combustíveis, conforme proposta em anexo"/>
  </r>
  <r>
    <x v="0"/>
    <n v="0"/>
    <n v="0"/>
    <n v="0"/>
    <n v="2550"/>
    <x v="5663"/>
    <x v="0"/>
    <x v="1"/>
    <x v="0"/>
    <s v="03.03.10"/>
    <x v="4"/>
    <x v="0"/>
    <x v="3"/>
    <s v="Receitas Da Câmara"/>
    <s v="03.03.10"/>
    <s v="Receitas Da Câmara"/>
    <s v="03.03.10"/>
    <x v="11"/>
    <x v="0"/>
    <x v="3"/>
    <x v="3"/>
    <x v="0"/>
    <x v="0"/>
    <x v="1"/>
    <x v="0"/>
    <x v="2"/>
    <s v="2023-03-22"/>
    <x v="0"/>
    <n v="2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5664"/>
    <x v="0"/>
    <x v="1"/>
    <x v="0"/>
    <s v="03.03.10"/>
    <x v="4"/>
    <x v="0"/>
    <x v="3"/>
    <s v="Receitas Da Câmara"/>
    <s v="03.03.10"/>
    <s v="Receitas Da Câmara"/>
    <s v="03.03.10"/>
    <x v="26"/>
    <x v="0"/>
    <x v="3"/>
    <x v="3"/>
    <x v="0"/>
    <x v="0"/>
    <x v="1"/>
    <x v="0"/>
    <x v="2"/>
    <s v="2023-03-22"/>
    <x v="0"/>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102"/>
    <x v="5665"/>
    <x v="0"/>
    <x v="1"/>
    <x v="0"/>
    <s v="03.03.10"/>
    <x v="4"/>
    <x v="0"/>
    <x v="3"/>
    <s v="Receitas Da Câmara"/>
    <s v="03.03.10"/>
    <s v="Receitas Da Câmara"/>
    <s v="03.03.10"/>
    <x v="8"/>
    <x v="0"/>
    <x v="0"/>
    <x v="0"/>
    <x v="0"/>
    <x v="0"/>
    <x v="1"/>
    <x v="0"/>
    <x v="2"/>
    <s v="2023-03-22"/>
    <x v="0"/>
    <n v="2610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75"/>
    <x v="5666"/>
    <x v="0"/>
    <x v="1"/>
    <x v="0"/>
    <s v="03.03.10"/>
    <x v="4"/>
    <x v="0"/>
    <x v="3"/>
    <s v="Receitas Da Câmara"/>
    <s v="03.03.10"/>
    <s v="Receitas Da Câmara"/>
    <s v="03.03.10"/>
    <x v="6"/>
    <x v="0"/>
    <x v="3"/>
    <x v="3"/>
    <x v="0"/>
    <x v="0"/>
    <x v="1"/>
    <x v="0"/>
    <x v="2"/>
    <s v="2023-03-22"/>
    <x v="0"/>
    <n v="2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125"/>
    <x v="5667"/>
    <x v="0"/>
    <x v="1"/>
    <x v="0"/>
    <s v="03.03.10"/>
    <x v="4"/>
    <x v="0"/>
    <x v="3"/>
    <s v="Receitas Da Câmara"/>
    <s v="03.03.10"/>
    <s v="Receitas Da Câmara"/>
    <s v="03.03.10"/>
    <x v="34"/>
    <x v="0"/>
    <x v="3"/>
    <x v="3"/>
    <x v="0"/>
    <x v="0"/>
    <x v="1"/>
    <x v="0"/>
    <x v="2"/>
    <s v="2023-03-22"/>
    <x v="0"/>
    <n v="8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668"/>
    <x v="0"/>
    <x v="1"/>
    <x v="0"/>
    <s v="03.03.10"/>
    <x v="4"/>
    <x v="0"/>
    <x v="3"/>
    <s v="Receitas Da Câmara"/>
    <s v="03.03.10"/>
    <s v="Receitas Da Câmara"/>
    <s v="03.03.10"/>
    <x v="27"/>
    <x v="0"/>
    <x v="3"/>
    <x v="3"/>
    <x v="0"/>
    <x v="0"/>
    <x v="1"/>
    <x v="0"/>
    <x v="2"/>
    <s v="2023-03-22"/>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5669"/>
    <x v="0"/>
    <x v="1"/>
    <x v="0"/>
    <s v="03.03.10"/>
    <x v="4"/>
    <x v="0"/>
    <x v="3"/>
    <s v="Receitas Da Câmara"/>
    <s v="03.03.10"/>
    <s v="Receitas Da Câmara"/>
    <s v="03.03.10"/>
    <x v="5"/>
    <x v="0"/>
    <x v="0"/>
    <x v="4"/>
    <x v="0"/>
    <x v="0"/>
    <x v="1"/>
    <x v="0"/>
    <x v="2"/>
    <s v="2023-03-22"/>
    <x v="0"/>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5670"/>
    <x v="0"/>
    <x v="1"/>
    <x v="0"/>
    <s v="03.03.10"/>
    <x v="4"/>
    <x v="0"/>
    <x v="3"/>
    <s v="Receitas Da Câmara"/>
    <s v="03.03.10"/>
    <s v="Receitas Da Câmara"/>
    <s v="03.03.10"/>
    <x v="4"/>
    <x v="0"/>
    <x v="3"/>
    <x v="3"/>
    <x v="0"/>
    <x v="0"/>
    <x v="1"/>
    <x v="0"/>
    <x v="2"/>
    <s v="2023-03-22"/>
    <x v="0"/>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5671"/>
    <x v="0"/>
    <x v="1"/>
    <x v="0"/>
    <s v="03.03.10"/>
    <x v="4"/>
    <x v="0"/>
    <x v="3"/>
    <s v="Receitas Da Câmara"/>
    <s v="03.03.10"/>
    <s v="Receitas Da Câmara"/>
    <s v="03.03.10"/>
    <x v="28"/>
    <x v="0"/>
    <x v="3"/>
    <x v="3"/>
    <x v="0"/>
    <x v="0"/>
    <x v="1"/>
    <x v="0"/>
    <x v="2"/>
    <s v="2023-03-22"/>
    <x v="0"/>
    <n v="5166"/>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4240"/>
    <x v="5672"/>
    <x v="0"/>
    <x v="0"/>
    <x v="0"/>
    <s v="01.27.06.42"/>
    <x v="57"/>
    <x v="4"/>
    <x v="5"/>
    <s v="Requalificação Urbana e habitação"/>
    <s v="01.27.06"/>
    <s v="Requalificação Urbana e habitação"/>
    <s v="01.27.06"/>
    <x v="18"/>
    <x v="0"/>
    <x v="0"/>
    <x v="0"/>
    <x v="0"/>
    <x v="1"/>
    <x v="2"/>
    <x v="0"/>
    <x v="5"/>
    <s v="2023-05-04"/>
    <x v="1"/>
    <n v="4240"/>
    <x v="0"/>
    <m/>
    <x v="0"/>
    <m/>
    <x v="45"/>
    <n v="100479348"/>
    <x v="0"/>
    <x v="0"/>
    <s v="Manutenção do Estádio Municipal/Campos Futebol 11"/>
    <s v="ORI"/>
    <x v="0"/>
    <s v="MCF"/>
    <x v="0"/>
    <x v="0"/>
    <x v="0"/>
    <x v="0"/>
    <x v="0"/>
    <x v="0"/>
    <x v="0"/>
    <x v="0"/>
    <x v="0"/>
    <x v="0"/>
    <x v="0"/>
    <s v="Manutenção do Estádio Municipal/Campos Futebol 11"/>
    <x v="0"/>
    <x v="0"/>
    <x v="0"/>
    <x v="0"/>
    <x v="1"/>
    <x v="0"/>
    <x v="0"/>
    <s v="000866"/>
    <x v="0"/>
    <x v="0"/>
    <x v="0"/>
    <x v="0"/>
    <s v="Pagamento a favor da Loja Nuno, comercio geral, para a aquisição de 4 fechadura para os jardins de ponta verde e jardim de mato dento, conforme anexo."/>
  </r>
  <r>
    <x v="2"/>
    <n v="0"/>
    <n v="0"/>
    <n v="0"/>
    <n v="18440"/>
    <x v="5673"/>
    <x v="0"/>
    <x v="0"/>
    <x v="0"/>
    <s v="01.27.06.72"/>
    <x v="31"/>
    <x v="4"/>
    <x v="5"/>
    <s v="Requalificação Urbana e habitação"/>
    <s v="01.27.06"/>
    <s v="Requalificação Urbana e habitação"/>
    <s v="01.27.06"/>
    <x v="18"/>
    <x v="0"/>
    <x v="0"/>
    <x v="0"/>
    <x v="0"/>
    <x v="1"/>
    <x v="2"/>
    <x v="0"/>
    <x v="7"/>
    <s v="2023-08-03"/>
    <x v="2"/>
    <n v="18440"/>
    <x v="0"/>
    <m/>
    <x v="0"/>
    <m/>
    <x v="560"/>
    <n v="100479167"/>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Colorshop-Sociedade de comercialização de tintas e produtos afins, para aquisição de cola/veda para a vedação de globo de iluminação do centro histórico e cultural de Porto de Calheta São Miguel no âmbito da realização da feira das delicias do mar, conforme anexo."/>
  </r>
  <r>
    <x v="0"/>
    <n v="0"/>
    <n v="0"/>
    <n v="0"/>
    <n v="1476"/>
    <x v="5674"/>
    <x v="0"/>
    <x v="0"/>
    <x v="0"/>
    <s v="01.25.05.12"/>
    <x v="5"/>
    <x v="1"/>
    <x v="1"/>
    <s v="Saúde"/>
    <s v="01.25.05"/>
    <s v="Saúde"/>
    <s v="01.25.05"/>
    <x v="1"/>
    <x v="0"/>
    <x v="1"/>
    <x v="1"/>
    <x v="0"/>
    <x v="1"/>
    <x v="0"/>
    <x v="0"/>
    <x v="7"/>
    <s v="2023-08-01"/>
    <x v="2"/>
    <n v="1476"/>
    <x v="0"/>
    <m/>
    <x v="0"/>
    <m/>
    <x v="0"/>
    <n v="100476920"/>
    <x v="0"/>
    <x v="0"/>
    <s v="Promoção e Inclusão Social"/>
    <s v="ORI"/>
    <x v="0"/>
    <m/>
    <x v="0"/>
    <x v="0"/>
    <x v="0"/>
    <x v="0"/>
    <x v="0"/>
    <x v="0"/>
    <x v="0"/>
    <x v="0"/>
    <x v="0"/>
    <x v="0"/>
    <x v="0"/>
    <s v="Promoção e Inclusão Social"/>
    <x v="0"/>
    <x v="0"/>
    <x v="0"/>
    <x v="0"/>
    <x v="1"/>
    <x v="0"/>
    <x v="0"/>
    <s v="000000"/>
    <x v="0"/>
    <x v="0"/>
    <x v="0"/>
    <x v="0"/>
    <s v="Pagamento a favor da empresa Felisberto Carvalho, referente a aquisição de um gaz de 12,5kg para a Sra. Benvinda Vaz Cabral, conforme anexo."/>
  </r>
  <r>
    <x v="2"/>
    <n v="0"/>
    <n v="0"/>
    <n v="0"/>
    <n v="108259"/>
    <x v="5675"/>
    <x v="0"/>
    <x v="0"/>
    <x v="0"/>
    <s v="01.23.04.14"/>
    <x v="8"/>
    <x v="3"/>
    <x v="4"/>
    <s v="Ambiente"/>
    <s v="01.23.04"/>
    <s v="Ambiente"/>
    <s v="01.23.04"/>
    <x v="18"/>
    <x v="0"/>
    <x v="0"/>
    <x v="0"/>
    <x v="0"/>
    <x v="1"/>
    <x v="2"/>
    <x v="0"/>
    <x v="7"/>
    <s v="2023-08-28"/>
    <x v="2"/>
    <n v="108259"/>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de FAIMO, referente a trabalhos realizados nos espaços verdes, de jardinagem durante o mês de agosto 2023, conforme a folha em anexo. "/>
  </r>
  <r>
    <x v="0"/>
    <n v="0"/>
    <n v="0"/>
    <n v="0"/>
    <n v="7500"/>
    <x v="5676"/>
    <x v="0"/>
    <x v="1"/>
    <x v="0"/>
    <s v="80.02.01"/>
    <x v="2"/>
    <x v="2"/>
    <x v="2"/>
    <s v="Retenções Iur"/>
    <s v="80.02.01"/>
    <s v="Retenções Iur"/>
    <s v="80.02.01"/>
    <x v="2"/>
    <x v="0"/>
    <x v="2"/>
    <x v="0"/>
    <x v="1"/>
    <x v="2"/>
    <x v="1"/>
    <x v="0"/>
    <x v="0"/>
    <s v="2023-01-11"/>
    <x v="0"/>
    <n v="7500"/>
    <x v="0"/>
    <m/>
    <x v="0"/>
    <m/>
    <x v="2"/>
    <n v="100474696"/>
    <x v="0"/>
    <x v="0"/>
    <s v="Retenções Iur"/>
    <s v="ORI"/>
    <x v="0"/>
    <s v="RIUR"/>
    <x v="0"/>
    <x v="0"/>
    <x v="0"/>
    <x v="0"/>
    <x v="0"/>
    <x v="0"/>
    <x v="0"/>
    <x v="0"/>
    <x v="0"/>
    <x v="0"/>
    <x v="0"/>
    <s v="Retenções Iur"/>
    <x v="0"/>
    <x v="0"/>
    <x v="0"/>
    <x v="0"/>
    <x v="2"/>
    <x v="0"/>
    <x v="0"/>
    <s v="000000"/>
    <x v="0"/>
    <x v="1"/>
    <x v="0"/>
    <x v="0"/>
    <s v="RETENCAO OT"/>
  </r>
  <r>
    <x v="0"/>
    <n v="0"/>
    <n v="0"/>
    <n v="0"/>
    <n v="9000"/>
    <x v="5677"/>
    <x v="0"/>
    <x v="0"/>
    <x v="0"/>
    <s v="01.25.05.12"/>
    <x v="5"/>
    <x v="1"/>
    <x v="1"/>
    <s v="Saúde"/>
    <s v="01.25.05"/>
    <s v="Saúde"/>
    <s v="01.25.05"/>
    <x v="1"/>
    <x v="0"/>
    <x v="1"/>
    <x v="1"/>
    <x v="0"/>
    <x v="1"/>
    <x v="0"/>
    <x v="0"/>
    <x v="0"/>
    <s v="2023-01-19"/>
    <x v="0"/>
    <n v="9000"/>
    <x v="0"/>
    <m/>
    <x v="0"/>
    <m/>
    <x v="48"/>
    <n v="100479054"/>
    <x v="0"/>
    <x v="0"/>
    <s v="Promoção e Inclusão Social"/>
    <s v="ORI"/>
    <x v="0"/>
    <m/>
    <x v="0"/>
    <x v="0"/>
    <x v="0"/>
    <x v="0"/>
    <x v="0"/>
    <x v="0"/>
    <x v="0"/>
    <x v="0"/>
    <x v="0"/>
    <x v="0"/>
    <x v="0"/>
    <s v="Promoção e Inclusão Social"/>
    <x v="0"/>
    <x v="0"/>
    <x v="0"/>
    <x v="0"/>
    <x v="1"/>
    <x v="0"/>
    <x v="0"/>
    <s v="000000"/>
    <x v="0"/>
    <x v="0"/>
    <x v="0"/>
    <x v="0"/>
    <s v="Pagamento á M.Óptica, referente ao apoio a Srª Porfica da Veiga, para aquisição de óculos, conforme proposta em anexo."/>
  </r>
  <r>
    <x v="0"/>
    <n v="0"/>
    <n v="0"/>
    <n v="0"/>
    <n v="4000"/>
    <x v="5678"/>
    <x v="0"/>
    <x v="0"/>
    <x v="0"/>
    <s v="01.25.05.12"/>
    <x v="5"/>
    <x v="1"/>
    <x v="1"/>
    <s v="Saúde"/>
    <s v="01.25.05"/>
    <s v="Saúde"/>
    <s v="01.25.05"/>
    <x v="1"/>
    <x v="0"/>
    <x v="1"/>
    <x v="1"/>
    <x v="0"/>
    <x v="1"/>
    <x v="0"/>
    <x v="0"/>
    <x v="0"/>
    <s v="2023-01-19"/>
    <x v="0"/>
    <n v="4000"/>
    <x v="0"/>
    <m/>
    <x v="0"/>
    <m/>
    <x v="561"/>
    <n v="100153417"/>
    <x v="0"/>
    <x v="0"/>
    <s v="Promoção e Inclusão Social"/>
    <s v="ORI"/>
    <x v="0"/>
    <m/>
    <x v="0"/>
    <x v="0"/>
    <x v="0"/>
    <x v="0"/>
    <x v="0"/>
    <x v="0"/>
    <x v="0"/>
    <x v="0"/>
    <x v="0"/>
    <x v="0"/>
    <x v="0"/>
    <s v="Promoção e Inclusão Social"/>
    <x v="0"/>
    <x v="0"/>
    <x v="0"/>
    <x v="0"/>
    <x v="1"/>
    <x v="0"/>
    <x v="0"/>
    <s v="000000"/>
    <x v="0"/>
    <x v="0"/>
    <x v="0"/>
    <x v="0"/>
    <s v="Apoio financeira a favor do Sr. António Varela, para pagamento de transporte para tratamento na praia, conforme anexo."/>
  </r>
  <r>
    <x v="0"/>
    <n v="0"/>
    <n v="0"/>
    <n v="0"/>
    <n v="4200"/>
    <x v="5679"/>
    <x v="0"/>
    <x v="1"/>
    <x v="0"/>
    <s v="03.03.10"/>
    <x v="4"/>
    <x v="0"/>
    <x v="3"/>
    <s v="Receitas Da Câmara"/>
    <s v="03.03.10"/>
    <s v="Receitas Da Câmara"/>
    <s v="03.03.10"/>
    <x v="28"/>
    <x v="0"/>
    <x v="3"/>
    <x v="3"/>
    <x v="0"/>
    <x v="0"/>
    <x v="1"/>
    <x v="0"/>
    <x v="1"/>
    <s v="2023-02-17"/>
    <x v="0"/>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25"/>
    <x v="5680"/>
    <x v="0"/>
    <x v="1"/>
    <x v="0"/>
    <s v="03.03.10"/>
    <x v="4"/>
    <x v="0"/>
    <x v="3"/>
    <s v="Receitas Da Câmara"/>
    <s v="03.03.10"/>
    <s v="Receitas Da Câmara"/>
    <s v="03.03.10"/>
    <x v="6"/>
    <x v="0"/>
    <x v="3"/>
    <x v="3"/>
    <x v="0"/>
    <x v="0"/>
    <x v="1"/>
    <x v="0"/>
    <x v="1"/>
    <s v="2023-02-17"/>
    <x v="0"/>
    <n v="38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
    <x v="5681"/>
    <x v="0"/>
    <x v="1"/>
    <x v="0"/>
    <s v="03.03.10"/>
    <x v="4"/>
    <x v="0"/>
    <x v="3"/>
    <s v="Receitas Da Câmara"/>
    <s v="03.03.10"/>
    <s v="Receitas Da Câmara"/>
    <s v="03.03.10"/>
    <x v="4"/>
    <x v="0"/>
    <x v="3"/>
    <x v="3"/>
    <x v="0"/>
    <x v="0"/>
    <x v="1"/>
    <x v="0"/>
    <x v="1"/>
    <s v="2023-02-17"/>
    <x v="0"/>
    <n v="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1277"/>
    <x v="5682"/>
    <x v="0"/>
    <x v="1"/>
    <x v="0"/>
    <s v="03.03.10"/>
    <x v="4"/>
    <x v="0"/>
    <x v="3"/>
    <s v="Receitas Da Câmara"/>
    <s v="03.03.10"/>
    <s v="Receitas Da Câmara"/>
    <s v="03.03.10"/>
    <x v="8"/>
    <x v="0"/>
    <x v="0"/>
    <x v="0"/>
    <x v="0"/>
    <x v="0"/>
    <x v="1"/>
    <x v="0"/>
    <x v="1"/>
    <s v="2023-02-17"/>
    <x v="0"/>
    <n v="12127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5683"/>
    <x v="0"/>
    <x v="1"/>
    <x v="0"/>
    <s v="03.03.10"/>
    <x v="4"/>
    <x v="0"/>
    <x v="3"/>
    <s v="Receitas Da Câmara"/>
    <s v="03.03.10"/>
    <s v="Receitas Da Câmara"/>
    <s v="03.03.10"/>
    <x v="9"/>
    <x v="0"/>
    <x v="3"/>
    <x v="3"/>
    <x v="0"/>
    <x v="0"/>
    <x v="1"/>
    <x v="0"/>
    <x v="1"/>
    <s v="2023-02-17"/>
    <x v="0"/>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000"/>
    <x v="5684"/>
    <x v="0"/>
    <x v="1"/>
    <x v="0"/>
    <s v="03.03.10"/>
    <x v="4"/>
    <x v="0"/>
    <x v="3"/>
    <s v="Receitas Da Câmara"/>
    <s v="03.03.10"/>
    <s v="Receitas Da Câmara"/>
    <s v="03.03.10"/>
    <x v="11"/>
    <x v="0"/>
    <x v="3"/>
    <x v="3"/>
    <x v="0"/>
    <x v="0"/>
    <x v="1"/>
    <x v="0"/>
    <x v="1"/>
    <s v="2023-02-17"/>
    <x v="0"/>
    <n v="5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200"/>
    <x v="5685"/>
    <x v="0"/>
    <x v="1"/>
    <x v="0"/>
    <s v="03.03.10"/>
    <x v="4"/>
    <x v="0"/>
    <x v="3"/>
    <s v="Receitas Da Câmara"/>
    <s v="03.03.10"/>
    <s v="Receitas Da Câmara"/>
    <s v="03.03.10"/>
    <x v="34"/>
    <x v="0"/>
    <x v="3"/>
    <x v="3"/>
    <x v="0"/>
    <x v="0"/>
    <x v="1"/>
    <x v="0"/>
    <x v="1"/>
    <s v="2023-02-17"/>
    <x v="0"/>
    <n v="20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5686"/>
    <x v="0"/>
    <x v="1"/>
    <x v="0"/>
    <s v="03.03.10"/>
    <x v="4"/>
    <x v="0"/>
    <x v="3"/>
    <s v="Receitas Da Câmara"/>
    <s v="03.03.10"/>
    <s v="Receitas Da Câmara"/>
    <s v="03.03.10"/>
    <x v="7"/>
    <x v="0"/>
    <x v="3"/>
    <x v="3"/>
    <x v="0"/>
    <x v="0"/>
    <x v="1"/>
    <x v="0"/>
    <x v="1"/>
    <s v="2023-02-17"/>
    <x v="0"/>
    <n v="12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25000"/>
    <x v="5687"/>
    <x v="0"/>
    <x v="1"/>
    <x v="0"/>
    <s v="03.03.10"/>
    <x v="4"/>
    <x v="0"/>
    <x v="3"/>
    <s v="Receitas Da Câmara"/>
    <s v="03.03.10"/>
    <s v="Receitas Da Câmara"/>
    <s v="03.03.10"/>
    <x v="33"/>
    <x v="0"/>
    <x v="0"/>
    <x v="0"/>
    <x v="0"/>
    <x v="0"/>
    <x v="1"/>
    <x v="0"/>
    <x v="1"/>
    <s v="2023-02-17"/>
    <x v="0"/>
    <n v="2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30"/>
    <x v="5688"/>
    <x v="0"/>
    <x v="1"/>
    <x v="0"/>
    <s v="03.03.10"/>
    <x v="4"/>
    <x v="0"/>
    <x v="3"/>
    <s v="Receitas Da Câmara"/>
    <s v="03.03.10"/>
    <s v="Receitas Da Câmara"/>
    <s v="03.03.10"/>
    <x v="25"/>
    <x v="0"/>
    <x v="3"/>
    <x v="3"/>
    <x v="0"/>
    <x v="0"/>
    <x v="1"/>
    <x v="0"/>
    <x v="1"/>
    <s v="2023-02-17"/>
    <x v="0"/>
    <n v="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200"/>
    <x v="5689"/>
    <x v="0"/>
    <x v="1"/>
    <x v="0"/>
    <s v="03.03.10"/>
    <x v="4"/>
    <x v="0"/>
    <x v="3"/>
    <s v="Receitas Da Câmara"/>
    <s v="03.03.10"/>
    <s v="Receitas Da Câmara"/>
    <s v="03.03.10"/>
    <x v="5"/>
    <x v="0"/>
    <x v="0"/>
    <x v="4"/>
    <x v="0"/>
    <x v="0"/>
    <x v="1"/>
    <x v="0"/>
    <x v="1"/>
    <s v="2023-02-17"/>
    <x v="0"/>
    <n v="23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500"/>
    <x v="5690"/>
    <x v="0"/>
    <x v="0"/>
    <x v="0"/>
    <s v="03.16.15"/>
    <x v="0"/>
    <x v="0"/>
    <x v="0"/>
    <s v="Direção Financeira"/>
    <s v="03.16.15"/>
    <s v="Direção Financeira"/>
    <s v="03.16.15"/>
    <x v="15"/>
    <x v="0"/>
    <x v="0"/>
    <x v="0"/>
    <x v="0"/>
    <x v="0"/>
    <x v="0"/>
    <x v="0"/>
    <x v="3"/>
    <s v="2023-04-11"/>
    <x v="1"/>
    <n v="9500"/>
    <x v="0"/>
    <m/>
    <x v="0"/>
    <m/>
    <x v="303"/>
    <n v="100478793"/>
    <x v="0"/>
    <x v="0"/>
    <s v="Direção Financeira"/>
    <s v="ORI"/>
    <x v="0"/>
    <m/>
    <x v="0"/>
    <x v="0"/>
    <x v="0"/>
    <x v="0"/>
    <x v="0"/>
    <x v="0"/>
    <x v="0"/>
    <x v="0"/>
    <x v="0"/>
    <x v="0"/>
    <x v="0"/>
    <s v="Direção Financeira"/>
    <x v="0"/>
    <x v="0"/>
    <x v="0"/>
    <x v="0"/>
    <x v="0"/>
    <x v="0"/>
    <x v="0"/>
    <s v="000000"/>
    <x v="0"/>
    <x v="0"/>
    <x v="0"/>
    <x v="0"/>
    <s v="Pagamento á Hidráulica Sove Transformação e Comércio Lda, para reparação de tubos e acessórios para a máquina retroescavadora da CMSM, conforme anexo."/>
  </r>
  <r>
    <x v="0"/>
    <n v="0"/>
    <n v="0"/>
    <n v="0"/>
    <n v="28000"/>
    <x v="5691"/>
    <x v="0"/>
    <x v="0"/>
    <x v="0"/>
    <s v="03.16.15"/>
    <x v="0"/>
    <x v="0"/>
    <x v="0"/>
    <s v="Direção Financeira"/>
    <s v="03.16.15"/>
    <s v="Direção Financeira"/>
    <s v="03.16.15"/>
    <x v="17"/>
    <x v="0"/>
    <x v="0"/>
    <x v="0"/>
    <x v="0"/>
    <x v="0"/>
    <x v="0"/>
    <x v="0"/>
    <x v="1"/>
    <s v="2023-02-24"/>
    <x v="0"/>
    <n v="28000"/>
    <x v="0"/>
    <m/>
    <x v="0"/>
    <m/>
    <x v="88"/>
    <n v="100479413"/>
    <x v="0"/>
    <x v="0"/>
    <s v="Direção Financeira"/>
    <s v="ORI"/>
    <x v="0"/>
    <m/>
    <x v="0"/>
    <x v="0"/>
    <x v="0"/>
    <x v="0"/>
    <x v="0"/>
    <x v="0"/>
    <x v="0"/>
    <x v="0"/>
    <x v="0"/>
    <x v="0"/>
    <x v="0"/>
    <s v="Direção Financeira"/>
    <x v="0"/>
    <x v="0"/>
    <x v="0"/>
    <x v="0"/>
    <x v="0"/>
    <x v="0"/>
    <x v="0"/>
    <s v="000000"/>
    <x v="0"/>
    <x v="0"/>
    <x v="0"/>
    <x v="0"/>
    <s v="Pagamento a favor da Silva Antunes, pela aquisição de tinteiro para o gabinete da Vereadora Máxima Moreno e o gabinete técnico da CMSM, conforme anexo."/>
  </r>
  <r>
    <x v="0"/>
    <n v="0"/>
    <n v="0"/>
    <n v="0"/>
    <n v="5000"/>
    <x v="5692"/>
    <x v="0"/>
    <x v="0"/>
    <x v="0"/>
    <s v="01.25.05.12"/>
    <x v="5"/>
    <x v="1"/>
    <x v="1"/>
    <s v="Saúde"/>
    <s v="01.25.05"/>
    <s v="Saúde"/>
    <s v="01.25.05"/>
    <x v="1"/>
    <x v="0"/>
    <x v="1"/>
    <x v="1"/>
    <x v="0"/>
    <x v="1"/>
    <x v="0"/>
    <x v="0"/>
    <x v="2"/>
    <s v="2023-03-17"/>
    <x v="0"/>
    <n v="5000"/>
    <x v="0"/>
    <m/>
    <x v="0"/>
    <m/>
    <x v="562"/>
    <n v="100149063"/>
    <x v="0"/>
    <x v="0"/>
    <s v="Promoção e Inclusão Social"/>
    <s v="ORI"/>
    <x v="0"/>
    <m/>
    <x v="0"/>
    <x v="0"/>
    <x v="0"/>
    <x v="0"/>
    <x v="0"/>
    <x v="0"/>
    <x v="0"/>
    <x v="0"/>
    <x v="0"/>
    <x v="0"/>
    <x v="0"/>
    <s v="Promoção e Inclusão Social"/>
    <x v="0"/>
    <x v="0"/>
    <x v="0"/>
    <x v="0"/>
    <x v="1"/>
    <x v="0"/>
    <x v="0"/>
    <s v="000000"/>
    <x v="0"/>
    <x v="0"/>
    <x v="0"/>
    <x v="0"/>
    <s v="Apoio financeira a favor do Sr. Amenildo Gonçalves, conforme documento em anexo."/>
  </r>
  <r>
    <x v="0"/>
    <n v="0"/>
    <n v="0"/>
    <n v="0"/>
    <n v="1284"/>
    <x v="5693"/>
    <x v="0"/>
    <x v="1"/>
    <x v="0"/>
    <s v="03.03.10"/>
    <x v="4"/>
    <x v="0"/>
    <x v="3"/>
    <s v="Receitas Da Câmara"/>
    <s v="03.03.10"/>
    <s v="Receitas Da Câmara"/>
    <s v="03.03.10"/>
    <x v="9"/>
    <x v="0"/>
    <x v="3"/>
    <x v="3"/>
    <x v="0"/>
    <x v="0"/>
    <x v="1"/>
    <x v="0"/>
    <x v="2"/>
    <s v="2023-03-03"/>
    <x v="0"/>
    <n v="128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5694"/>
    <x v="0"/>
    <x v="1"/>
    <x v="0"/>
    <s v="03.03.10"/>
    <x v="4"/>
    <x v="0"/>
    <x v="3"/>
    <s v="Receitas Da Câmara"/>
    <s v="03.03.10"/>
    <s v="Receitas Da Câmara"/>
    <s v="03.03.10"/>
    <x v="4"/>
    <x v="0"/>
    <x v="3"/>
    <x v="3"/>
    <x v="0"/>
    <x v="0"/>
    <x v="1"/>
    <x v="0"/>
    <x v="2"/>
    <s v="2023-03-03"/>
    <x v="0"/>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695"/>
    <x v="0"/>
    <x v="1"/>
    <x v="0"/>
    <s v="03.03.10"/>
    <x v="4"/>
    <x v="0"/>
    <x v="3"/>
    <s v="Receitas Da Câmara"/>
    <s v="03.03.10"/>
    <s v="Receitas Da Câmara"/>
    <s v="03.03.10"/>
    <x v="10"/>
    <x v="0"/>
    <x v="3"/>
    <x v="5"/>
    <x v="0"/>
    <x v="0"/>
    <x v="1"/>
    <x v="0"/>
    <x v="2"/>
    <s v="2023-03-03"/>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165"/>
    <x v="5696"/>
    <x v="0"/>
    <x v="1"/>
    <x v="0"/>
    <s v="03.03.10"/>
    <x v="4"/>
    <x v="0"/>
    <x v="3"/>
    <s v="Receitas Da Câmara"/>
    <s v="03.03.10"/>
    <s v="Receitas Da Câmara"/>
    <s v="03.03.10"/>
    <x v="27"/>
    <x v="0"/>
    <x v="3"/>
    <x v="3"/>
    <x v="0"/>
    <x v="0"/>
    <x v="1"/>
    <x v="0"/>
    <x v="2"/>
    <s v="2023-03-03"/>
    <x v="0"/>
    <n v="591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150"/>
    <x v="5697"/>
    <x v="0"/>
    <x v="1"/>
    <x v="0"/>
    <s v="03.03.10"/>
    <x v="4"/>
    <x v="0"/>
    <x v="3"/>
    <s v="Receitas Da Câmara"/>
    <s v="03.03.10"/>
    <s v="Receitas Da Câmara"/>
    <s v="03.03.10"/>
    <x v="34"/>
    <x v="0"/>
    <x v="3"/>
    <x v="3"/>
    <x v="0"/>
    <x v="0"/>
    <x v="1"/>
    <x v="0"/>
    <x v="2"/>
    <s v="2023-03-03"/>
    <x v="0"/>
    <n v="24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5698"/>
    <x v="0"/>
    <x v="1"/>
    <x v="0"/>
    <s v="03.03.10"/>
    <x v="4"/>
    <x v="0"/>
    <x v="3"/>
    <s v="Receitas Da Câmara"/>
    <s v="03.03.10"/>
    <s v="Receitas Da Câmara"/>
    <s v="03.03.10"/>
    <x v="7"/>
    <x v="0"/>
    <x v="3"/>
    <x v="3"/>
    <x v="0"/>
    <x v="0"/>
    <x v="1"/>
    <x v="0"/>
    <x v="2"/>
    <s v="2023-03-03"/>
    <x v="0"/>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5820.5"/>
    <x v="5699"/>
    <x v="0"/>
    <x v="1"/>
    <x v="0"/>
    <s v="03.03.10"/>
    <x v="4"/>
    <x v="0"/>
    <x v="3"/>
    <s v="Receitas Da Câmara"/>
    <s v="03.03.10"/>
    <s v="Receitas Da Câmara"/>
    <s v="03.03.10"/>
    <x v="8"/>
    <x v="0"/>
    <x v="0"/>
    <x v="0"/>
    <x v="0"/>
    <x v="0"/>
    <x v="1"/>
    <x v="0"/>
    <x v="2"/>
    <s v="2023-03-03"/>
    <x v="0"/>
    <n v="105820.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60"/>
    <x v="5700"/>
    <x v="0"/>
    <x v="1"/>
    <x v="0"/>
    <s v="03.03.10"/>
    <x v="4"/>
    <x v="0"/>
    <x v="3"/>
    <s v="Receitas Da Câmara"/>
    <s v="03.03.10"/>
    <s v="Receitas Da Câmara"/>
    <s v="03.03.10"/>
    <x v="22"/>
    <x v="0"/>
    <x v="3"/>
    <x v="3"/>
    <x v="0"/>
    <x v="0"/>
    <x v="1"/>
    <x v="0"/>
    <x v="2"/>
    <s v="2023-03-03"/>
    <x v="0"/>
    <n v="9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5701"/>
    <x v="0"/>
    <x v="1"/>
    <x v="0"/>
    <s v="03.03.10"/>
    <x v="4"/>
    <x v="0"/>
    <x v="3"/>
    <s v="Receitas Da Câmara"/>
    <s v="03.03.10"/>
    <s v="Receitas Da Câmara"/>
    <s v="03.03.10"/>
    <x v="6"/>
    <x v="0"/>
    <x v="3"/>
    <x v="3"/>
    <x v="0"/>
    <x v="0"/>
    <x v="1"/>
    <x v="0"/>
    <x v="2"/>
    <s v="2023-03-03"/>
    <x v="0"/>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702"/>
    <x v="0"/>
    <x v="1"/>
    <x v="0"/>
    <s v="03.03.10"/>
    <x v="4"/>
    <x v="0"/>
    <x v="3"/>
    <s v="Receitas Da Câmara"/>
    <s v="03.03.10"/>
    <s v="Receitas Da Câmara"/>
    <s v="03.03.10"/>
    <x v="28"/>
    <x v="0"/>
    <x v="3"/>
    <x v="3"/>
    <x v="0"/>
    <x v="0"/>
    <x v="1"/>
    <x v="0"/>
    <x v="2"/>
    <s v="2023-03-03"/>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50"/>
    <x v="5703"/>
    <x v="0"/>
    <x v="1"/>
    <x v="0"/>
    <s v="03.03.10"/>
    <x v="4"/>
    <x v="0"/>
    <x v="3"/>
    <s v="Receitas Da Câmara"/>
    <s v="03.03.10"/>
    <s v="Receitas Da Câmara"/>
    <s v="03.03.10"/>
    <x v="11"/>
    <x v="0"/>
    <x v="3"/>
    <x v="3"/>
    <x v="0"/>
    <x v="0"/>
    <x v="1"/>
    <x v="0"/>
    <x v="2"/>
    <s v="2023-03-03"/>
    <x v="0"/>
    <n v="2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5704"/>
    <x v="0"/>
    <x v="1"/>
    <x v="0"/>
    <s v="03.03.10"/>
    <x v="4"/>
    <x v="0"/>
    <x v="3"/>
    <s v="Receitas Da Câmara"/>
    <s v="03.03.10"/>
    <s v="Receitas Da Câmara"/>
    <s v="03.03.10"/>
    <x v="5"/>
    <x v="0"/>
    <x v="0"/>
    <x v="4"/>
    <x v="0"/>
    <x v="0"/>
    <x v="1"/>
    <x v="0"/>
    <x v="2"/>
    <s v="2023-03-03"/>
    <x v="0"/>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0"/>
    <x v="5705"/>
    <x v="0"/>
    <x v="0"/>
    <x v="0"/>
    <s v="03.16.01"/>
    <x v="14"/>
    <x v="0"/>
    <x v="0"/>
    <s v="Assembleia Municipal"/>
    <s v="03.16.01"/>
    <s v="Assembleia Municipal"/>
    <s v="03.16.01"/>
    <x v="71"/>
    <x v="0"/>
    <x v="0"/>
    <x v="0"/>
    <x v="0"/>
    <x v="0"/>
    <x v="0"/>
    <x v="0"/>
    <x v="5"/>
    <s v="2023-05-10"/>
    <x v="1"/>
    <n v="27000"/>
    <x v="0"/>
    <m/>
    <x v="0"/>
    <m/>
    <x v="2"/>
    <n v="100474696"/>
    <x v="0"/>
    <x v="2"/>
    <s v="Assembleia Municipal"/>
    <s v="ORI"/>
    <x v="0"/>
    <s v="AM"/>
    <x v="0"/>
    <x v="0"/>
    <x v="0"/>
    <x v="0"/>
    <x v="0"/>
    <x v="0"/>
    <x v="0"/>
    <x v="0"/>
    <x v="0"/>
    <x v="0"/>
    <x v="0"/>
    <s v="Assembleia Municipal"/>
    <x v="0"/>
    <x v="0"/>
    <x v="0"/>
    <x v="0"/>
    <x v="0"/>
    <x v="0"/>
    <x v="0"/>
    <s v="000902"/>
    <x v="0"/>
    <x v="0"/>
    <x v="2"/>
    <x v="0"/>
    <s v="Despesa com pessoal eleito municipal, pela realização da IIª sessão extraordinária da Assembleia Municipal de São Miguel,26 de dezembro de 2022, conforme documento em anexo. "/>
  </r>
  <r>
    <x v="0"/>
    <n v="0"/>
    <n v="0"/>
    <n v="0"/>
    <n v="153000"/>
    <x v="5705"/>
    <x v="0"/>
    <x v="0"/>
    <x v="0"/>
    <s v="03.16.01"/>
    <x v="14"/>
    <x v="0"/>
    <x v="0"/>
    <s v="Assembleia Municipal"/>
    <s v="03.16.01"/>
    <s v="Assembleia Municipal"/>
    <s v="03.16.01"/>
    <x v="71"/>
    <x v="0"/>
    <x v="0"/>
    <x v="0"/>
    <x v="0"/>
    <x v="0"/>
    <x v="0"/>
    <x v="0"/>
    <x v="5"/>
    <s v="2023-05-10"/>
    <x v="1"/>
    <n v="153000"/>
    <x v="0"/>
    <m/>
    <x v="0"/>
    <m/>
    <x v="8"/>
    <n v="100474914"/>
    <x v="0"/>
    <x v="0"/>
    <s v="Assembleia Municipal"/>
    <s v="ORI"/>
    <x v="0"/>
    <s v="AM"/>
    <x v="0"/>
    <x v="0"/>
    <x v="0"/>
    <x v="0"/>
    <x v="0"/>
    <x v="0"/>
    <x v="0"/>
    <x v="0"/>
    <x v="0"/>
    <x v="0"/>
    <x v="0"/>
    <s v="Assembleia Municipal"/>
    <x v="0"/>
    <x v="0"/>
    <x v="0"/>
    <x v="0"/>
    <x v="0"/>
    <x v="0"/>
    <x v="0"/>
    <s v="000902"/>
    <x v="0"/>
    <x v="0"/>
    <x v="0"/>
    <x v="0"/>
    <s v="Despesa com pessoal eleito municipal, pela realização da IIª sessão extraordinária da Assembleia Municipal de São Miguel,26 de dezembro de 2022, conforme documento em anexo. "/>
  </r>
  <r>
    <x v="0"/>
    <n v="0"/>
    <n v="0"/>
    <n v="0"/>
    <n v="4725"/>
    <x v="5706"/>
    <x v="0"/>
    <x v="0"/>
    <x v="0"/>
    <s v="03.16.15"/>
    <x v="0"/>
    <x v="0"/>
    <x v="0"/>
    <s v="Direção Financeira"/>
    <s v="03.16.15"/>
    <s v="Direção Financeira"/>
    <s v="03.16.15"/>
    <x v="40"/>
    <x v="0"/>
    <x v="0"/>
    <x v="7"/>
    <x v="0"/>
    <x v="0"/>
    <x v="0"/>
    <x v="0"/>
    <x v="5"/>
    <s v="2023-05-25"/>
    <x v="1"/>
    <n v="4725"/>
    <x v="0"/>
    <m/>
    <x v="0"/>
    <m/>
    <x v="2"/>
    <n v="100474696"/>
    <x v="0"/>
    <x v="2"/>
    <s v="Direção Financeira"/>
    <s v="ORI"/>
    <x v="0"/>
    <m/>
    <x v="0"/>
    <x v="0"/>
    <x v="0"/>
    <x v="0"/>
    <x v="0"/>
    <x v="0"/>
    <x v="0"/>
    <x v="0"/>
    <x v="0"/>
    <x v="0"/>
    <x v="0"/>
    <s v="Direção Financeira"/>
    <x v="0"/>
    <x v="0"/>
    <x v="0"/>
    <x v="0"/>
    <x v="0"/>
    <x v="0"/>
    <x v="0"/>
    <s v="000000"/>
    <x v="0"/>
    <x v="0"/>
    <x v="2"/>
    <x v="0"/>
    <s v="Pagamento a favor do Sr. Elson Tobias de Pina, referente ao serviços de decoração de automóveis, destinados as viaturas da CMSM, conforme anexo.  "/>
  </r>
  <r>
    <x v="0"/>
    <n v="0"/>
    <n v="0"/>
    <n v="0"/>
    <n v="26775"/>
    <x v="5706"/>
    <x v="0"/>
    <x v="0"/>
    <x v="0"/>
    <s v="03.16.15"/>
    <x v="0"/>
    <x v="0"/>
    <x v="0"/>
    <s v="Direção Financeira"/>
    <s v="03.16.15"/>
    <s v="Direção Financeira"/>
    <s v="03.16.15"/>
    <x v="40"/>
    <x v="0"/>
    <x v="0"/>
    <x v="7"/>
    <x v="0"/>
    <x v="0"/>
    <x v="0"/>
    <x v="0"/>
    <x v="5"/>
    <s v="2023-05-25"/>
    <x v="1"/>
    <n v="26775"/>
    <x v="0"/>
    <m/>
    <x v="0"/>
    <m/>
    <x v="339"/>
    <n v="100478147"/>
    <x v="0"/>
    <x v="0"/>
    <s v="Direção Financeira"/>
    <s v="ORI"/>
    <x v="0"/>
    <m/>
    <x v="0"/>
    <x v="0"/>
    <x v="0"/>
    <x v="0"/>
    <x v="0"/>
    <x v="0"/>
    <x v="0"/>
    <x v="0"/>
    <x v="0"/>
    <x v="0"/>
    <x v="0"/>
    <s v="Direção Financeira"/>
    <x v="0"/>
    <x v="0"/>
    <x v="0"/>
    <x v="0"/>
    <x v="0"/>
    <x v="0"/>
    <x v="0"/>
    <s v="000000"/>
    <x v="0"/>
    <x v="0"/>
    <x v="0"/>
    <x v="0"/>
    <s v="Pagamento a favor do Sr. Elson Tobias de Pina, referente ao serviços de decoração de automóveis, destinados as viaturas da CMSM, conforme anexo.  "/>
  </r>
  <r>
    <x v="2"/>
    <n v="0"/>
    <n v="0"/>
    <n v="0"/>
    <n v="60000"/>
    <x v="5707"/>
    <x v="0"/>
    <x v="0"/>
    <x v="0"/>
    <s v="01.27.03.10"/>
    <x v="34"/>
    <x v="4"/>
    <x v="5"/>
    <s v="Gestão de Recursos Hídricos"/>
    <s v="01.27.03"/>
    <s v="Gestão de Recursos Hídricos"/>
    <s v="01.27.03"/>
    <x v="20"/>
    <x v="0"/>
    <x v="0"/>
    <x v="0"/>
    <x v="0"/>
    <x v="1"/>
    <x v="2"/>
    <x v="0"/>
    <x v="4"/>
    <s v="2023-06-02"/>
    <x v="1"/>
    <n v="60000"/>
    <x v="0"/>
    <m/>
    <x v="0"/>
    <m/>
    <x v="52"/>
    <n v="100479452"/>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Newash Automóvel Lda, pela reparação do camião autotanque da CMSM, conforme anexo."/>
  </r>
  <r>
    <x v="0"/>
    <n v="0"/>
    <n v="0"/>
    <n v="0"/>
    <n v="12650"/>
    <x v="5708"/>
    <x v="0"/>
    <x v="0"/>
    <x v="0"/>
    <s v="01.27.04.10"/>
    <x v="13"/>
    <x v="4"/>
    <x v="5"/>
    <s v="Infra-Estruturas e Transportes"/>
    <s v="01.27.04"/>
    <s v="Infra-Estruturas e Transportes"/>
    <s v="01.27.04"/>
    <x v="21"/>
    <x v="0"/>
    <x v="5"/>
    <x v="8"/>
    <x v="0"/>
    <x v="1"/>
    <x v="0"/>
    <x v="0"/>
    <x v="7"/>
    <s v="2023-08-04"/>
    <x v="2"/>
    <n v="12650"/>
    <x v="0"/>
    <m/>
    <x v="0"/>
    <m/>
    <x v="90"/>
    <n v="100479520"/>
    <x v="0"/>
    <x v="0"/>
    <s v="Plano de Mitigação as secas e maus anos agrícolas"/>
    <s v="ORI"/>
    <x v="0"/>
    <m/>
    <x v="0"/>
    <x v="0"/>
    <x v="0"/>
    <x v="0"/>
    <x v="0"/>
    <x v="0"/>
    <x v="0"/>
    <x v="0"/>
    <x v="0"/>
    <x v="0"/>
    <x v="0"/>
    <s v="Plano de Mitigação as secas e maus anos agrícolas"/>
    <x v="0"/>
    <x v="0"/>
    <x v="0"/>
    <x v="0"/>
    <x v="1"/>
    <x v="0"/>
    <x v="0"/>
    <s v="000000"/>
    <x v="0"/>
    <x v="0"/>
    <x v="0"/>
    <x v="0"/>
    <s v="Pagamento á Oficina Auto Nautica Zecal e Nutcha Lda, pela aquisição de materiais para a construção da grelha de drenagem de águas pluviais em Achada Batalha, conforme fatura e proposta em anexo "/>
  </r>
  <r>
    <x v="0"/>
    <n v="0"/>
    <n v="0"/>
    <n v="0"/>
    <n v="140000"/>
    <x v="5709"/>
    <x v="0"/>
    <x v="0"/>
    <x v="0"/>
    <s v="01.25.05.12"/>
    <x v="5"/>
    <x v="1"/>
    <x v="1"/>
    <s v="Saúde"/>
    <s v="01.25.05"/>
    <s v="Saúde"/>
    <s v="01.25.05"/>
    <x v="1"/>
    <x v="0"/>
    <x v="1"/>
    <x v="1"/>
    <x v="0"/>
    <x v="1"/>
    <x v="0"/>
    <x v="0"/>
    <x v="7"/>
    <s v="2023-08-23"/>
    <x v="2"/>
    <n v="140000"/>
    <x v="0"/>
    <m/>
    <x v="0"/>
    <m/>
    <x v="563"/>
    <n v="100477863"/>
    <x v="0"/>
    <x v="0"/>
    <s v="Promoção e Inclusão Social"/>
    <s v="ORI"/>
    <x v="0"/>
    <m/>
    <x v="0"/>
    <x v="0"/>
    <x v="0"/>
    <x v="0"/>
    <x v="0"/>
    <x v="0"/>
    <x v="0"/>
    <x v="0"/>
    <x v="0"/>
    <x v="0"/>
    <x v="0"/>
    <s v="Promoção e Inclusão Social"/>
    <x v="0"/>
    <x v="0"/>
    <x v="0"/>
    <x v="0"/>
    <x v="1"/>
    <x v="0"/>
    <x v="0"/>
    <s v="000000"/>
    <x v="0"/>
    <x v="0"/>
    <x v="0"/>
    <x v="0"/>
    <s v="Pagamento referente a apoio concedidos para aquisição de urnas, conforme propostas em anexo."/>
  </r>
  <r>
    <x v="0"/>
    <n v="0"/>
    <n v="0"/>
    <n v="0"/>
    <n v="7807"/>
    <x v="5710"/>
    <x v="0"/>
    <x v="0"/>
    <x v="0"/>
    <s v="03.16.15"/>
    <x v="0"/>
    <x v="0"/>
    <x v="0"/>
    <s v="Direção Financeira"/>
    <s v="03.16.15"/>
    <s v="Direção Financeira"/>
    <s v="03.16.15"/>
    <x v="55"/>
    <x v="0"/>
    <x v="0"/>
    <x v="0"/>
    <x v="0"/>
    <x v="0"/>
    <x v="0"/>
    <x v="0"/>
    <x v="9"/>
    <s v="2023-11-07"/>
    <x v="3"/>
    <n v="7807"/>
    <x v="0"/>
    <m/>
    <x v="0"/>
    <m/>
    <x v="307"/>
    <n v="100475629"/>
    <x v="0"/>
    <x v="0"/>
    <s v="Direção Financeira"/>
    <s v="ORI"/>
    <x v="0"/>
    <m/>
    <x v="0"/>
    <x v="0"/>
    <x v="0"/>
    <x v="0"/>
    <x v="0"/>
    <x v="0"/>
    <x v="0"/>
    <x v="0"/>
    <x v="0"/>
    <x v="0"/>
    <x v="0"/>
    <s v="Direção Financeira"/>
    <x v="0"/>
    <x v="0"/>
    <x v="0"/>
    <x v="0"/>
    <x v="0"/>
    <x v="0"/>
    <x v="0"/>
    <s v="000000"/>
    <x v="0"/>
    <x v="0"/>
    <x v="0"/>
    <x v="0"/>
    <s v="Pagamento referente a aquisição de gás, para jardins infantis, conforme proposta ema nexo."/>
  </r>
  <r>
    <x v="0"/>
    <n v="0"/>
    <n v="0"/>
    <n v="0"/>
    <n v="125000"/>
    <x v="5711"/>
    <x v="0"/>
    <x v="0"/>
    <x v="0"/>
    <s v="01.25.04.22"/>
    <x v="17"/>
    <x v="1"/>
    <x v="1"/>
    <s v="Cultura"/>
    <s v="01.25.04"/>
    <s v="Cultura"/>
    <s v="01.25.04"/>
    <x v="21"/>
    <x v="0"/>
    <x v="5"/>
    <x v="8"/>
    <x v="0"/>
    <x v="1"/>
    <x v="0"/>
    <x v="0"/>
    <x v="9"/>
    <s v="2023-11-10"/>
    <x v="3"/>
    <n v="125000"/>
    <x v="0"/>
    <m/>
    <x v="0"/>
    <m/>
    <x v="564"/>
    <n v="100464420"/>
    <x v="0"/>
    <x v="0"/>
    <s v="Atividades culturais e promoção da cultura no Concelho"/>
    <s v="ORI"/>
    <x v="0"/>
    <s v="ACPCC"/>
    <x v="0"/>
    <x v="0"/>
    <x v="0"/>
    <x v="0"/>
    <x v="0"/>
    <x v="0"/>
    <x v="0"/>
    <x v="0"/>
    <x v="0"/>
    <x v="0"/>
    <x v="0"/>
    <s v="Atividades culturais e promoção da cultura no Concelho"/>
    <x v="0"/>
    <x v="0"/>
    <x v="0"/>
    <x v="0"/>
    <x v="1"/>
    <x v="0"/>
    <x v="0"/>
    <s v="000000"/>
    <x v="0"/>
    <x v="0"/>
    <x v="0"/>
    <x v="0"/>
    <s v="Liquidação da proposta de pagamento, referente a aluguer de som, conforme proposta em anexo. "/>
  </r>
  <r>
    <x v="0"/>
    <n v="0"/>
    <n v="0"/>
    <n v="0"/>
    <n v="11500"/>
    <x v="5712"/>
    <x v="0"/>
    <x v="0"/>
    <x v="0"/>
    <s v="03.16.15"/>
    <x v="0"/>
    <x v="0"/>
    <x v="0"/>
    <s v="Direção Financeira"/>
    <s v="03.16.15"/>
    <s v="Direção Financeira"/>
    <s v="03.16.15"/>
    <x v="66"/>
    <x v="0"/>
    <x v="0"/>
    <x v="7"/>
    <x v="0"/>
    <x v="0"/>
    <x v="0"/>
    <x v="0"/>
    <x v="10"/>
    <s v="2023-12-21"/>
    <x v="3"/>
    <n v="11500"/>
    <x v="0"/>
    <m/>
    <x v="0"/>
    <m/>
    <x v="52"/>
    <n v="100479452"/>
    <x v="0"/>
    <x v="0"/>
    <s v="Direção Financeira"/>
    <s v="ORI"/>
    <x v="0"/>
    <m/>
    <x v="0"/>
    <x v="0"/>
    <x v="0"/>
    <x v="0"/>
    <x v="0"/>
    <x v="0"/>
    <x v="0"/>
    <x v="0"/>
    <x v="0"/>
    <x v="0"/>
    <x v="0"/>
    <s v="Direção Financeira"/>
    <x v="0"/>
    <x v="0"/>
    <x v="0"/>
    <x v="0"/>
    <x v="0"/>
    <x v="0"/>
    <x v="0"/>
    <s v="000000"/>
    <x v="0"/>
    <x v="0"/>
    <x v="0"/>
    <x v="0"/>
    <s v="Pagamento a favor da Empresa Newash Automóvel, pela aquisição de serviço de manutenção das Viatura ST-89-LT  e ST-93-UQ da CMSM, conforme anexo  "/>
  </r>
  <r>
    <x v="0"/>
    <n v="0"/>
    <n v="0"/>
    <n v="0"/>
    <n v="1800"/>
    <x v="5713"/>
    <x v="0"/>
    <x v="0"/>
    <x v="0"/>
    <s v="01.25.05.12"/>
    <x v="5"/>
    <x v="1"/>
    <x v="1"/>
    <s v="Saúde"/>
    <s v="01.25.05"/>
    <s v="Saúde"/>
    <s v="01.25.05"/>
    <x v="1"/>
    <x v="0"/>
    <x v="1"/>
    <x v="1"/>
    <x v="0"/>
    <x v="1"/>
    <x v="0"/>
    <x v="0"/>
    <x v="10"/>
    <s v="2023-12-22"/>
    <x v="3"/>
    <n v="1800"/>
    <x v="0"/>
    <m/>
    <x v="0"/>
    <m/>
    <x v="0"/>
    <n v="100476920"/>
    <x v="0"/>
    <x v="0"/>
    <s v="Promoção e Inclusão Social"/>
    <s v="ORI"/>
    <x v="0"/>
    <m/>
    <x v="0"/>
    <x v="0"/>
    <x v="0"/>
    <x v="0"/>
    <x v="0"/>
    <x v="0"/>
    <x v="0"/>
    <x v="0"/>
    <x v="0"/>
    <x v="0"/>
    <x v="0"/>
    <s v="Promoção e Inclusão Social"/>
    <x v="0"/>
    <x v="0"/>
    <x v="0"/>
    <x v="0"/>
    <x v="1"/>
    <x v="0"/>
    <x v="0"/>
    <s v="000000"/>
    <x v="0"/>
    <x v="0"/>
    <x v="0"/>
    <x v="0"/>
    <s v="Apoio social, a favor da Sra. Maria Monteiro conforme proposta em anexo."/>
  </r>
  <r>
    <x v="0"/>
    <n v="0"/>
    <n v="0"/>
    <n v="0"/>
    <n v="12235425"/>
    <x v="5714"/>
    <x v="0"/>
    <x v="1"/>
    <x v="0"/>
    <s v="03.03.10"/>
    <x v="4"/>
    <x v="0"/>
    <x v="3"/>
    <s v="Receitas Da Câmara"/>
    <s v="03.03.10"/>
    <s v="Receitas Da Câmara"/>
    <s v="03.03.10"/>
    <x v="45"/>
    <x v="0"/>
    <x v="6"/>
    <x v="11"/>
    <x v="0"/>
    <x v="0"/>
    <x v="1"/>
    <x v="0"/>
    <x v="10"/>
    <s v="2023-12-13"/>
    <x v="3"/>
    <n v="12235425"/>
    <x v="0"/>
    <m/>
    <x v="0"/>
    <m/>
    <x v="8"/>
    <n v="100474914"/>
    <x v="0"/>
    <x v="0"/>
    <s v="Receitas Da Câmara"/>
    <s v="EXT"/>
    <x v="0"/>
    <s v="RDC"/>
    <x v="0"/>
    <x v="0"/>
    <x v="0"/>
    <x v="0"/>
    <x v="0"/>
    <x v="0"/>
    <x v="0"/>
    <x v="0"/>
    <x v="0"/>
    <x v="0"/>
    <x v="0"/>
    <s v="Receitas Da Câmara"/>
    <x v="0"/>
    <x v="0"/>
    <x v="0"/>
    <x v="0"/>
    <x v="0"/>
    <x v="0"/>
    <x v="0"/>
    <s v="000000"/>
    <x v="0"/>
    <x v="0"/>
    <x v="0"/>
    <x v="0"/>
    <s v="Transferência de FFM, referente ao dezembro 2023, conforme anexo."/>
  </r>
  <r>
    <x v="0"/>
    <n v="0"/>
    <n v="0"/>
    <n v="0"/>
    <n v="18266"/>
    <x v="5715"/>
    <x v="0"/>
    <x v="0"/>
    <x v="0"/>
    <s v="01.27.04.10"/>
    <x v="13"/>
    <x v="4"/>
    <x v="5"/>
    <s v="Infra-Estruturas e Transportes"/>
    <s v="01.27.04"/>
    <s v="Infra-Estruturas e Transportes"/>
    <s v="01.27.04"/>
    <x v="21"/>
    <x v="0"/>
    <x v="5"/>
    <x v="8"/>
    <x v="0"/>
    <x v="1"/>
    <x v="0"/>
    <x v="0"/>
    <x v="0"/>
    <s v="2023-01-25"/>
    <x v="0"/>
    <n v="18266"/>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e José da silva Gonçalves, referente a aluguer de veiculo, para transporte de paralelos, conforme anexo. "/>
  </r>
  <r>
    <x v="0"/>
    <n v="0"/>
    <n v="0"/>
    <n v="0"/>
    <n v="103509"/>
    <x v="5715"/>
    <x v="0"/>
    <x v="0"/>
    <x v="0"/>
    <s v="01.27.04.10"/>
    <x v="13"/>
    <x v="4"/>
    <x v="5"/>
    <s v="Infra-Estruturas e Transportes"/>
    <s v="01.27.04"/>
    <s v="Infra-Estruturas e Transportes"/>
    <s v="01.27.04"/>
    <x v="21"/>
    <x v="0"/>
    <x v="5"/>
    <x v="8"/>
    <x v="0"/>
    <x v="1"/>
    <x v="0"/>
    <x v="0"/>
    <x v="0"/>
    <s v="2023-01-25"/>
    <x v="0"/>
    <n v="103509"/>
    <x v="0"/>
    <m/>
    <x v="0"/>
    <m/>
    <x v="363"/>
    <n v="10005724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José da silva Gonçalves, referente a aluguer de veiculo, para transporte de paralelos, conforme anexo. "/>
  </r>
  <r>
    <x v="0"/>
    <n v="0"/>
    <n v="0"/>
    <n v="0"/>
    <n v="1800"/>
    <x v="5716"/>
    <x v="0"/>
    <x v="0"/>
    <x v="0"/>
    <s v="03.16.15"/>
    <x v="0"/>
    <x v="0"/>
    <x v="0"/>
    <s v="Direção Financeira"/>
    <s v="03.16.15"/>
    <s v="Direção Financeira"/>
    <s v="03.16.15"/>
    <x v="19"/>
    <x v="0"/>
    <x v="0"/>
    <x v="7"/>
    <x v="0"/>
    <x v="0"/>
    <x v="0"/>
    <x v="0"/>
    <x v="1"/>
    <s v="2023-02-10"/>
    <x v="0"/>
    <n v="1800"/>
    <x v="0"/>
    <m/>
    <x v="0"/>
    <m/>
    <x v="182"/>
    <n v="100478720"/>
    <x v="0"/>
    <x v="0"/>
    <s v="Direção Financeira"/>
    <s v="ORI"/>
    <x v="0"/>
    <m/>
    <x v="0"/>
    <x v="0"/>
    <x v="0"/>
    <x v="0"/>
    <x v="0"/>
    <x v="0"/>
    <x v="0"/>
    <x v="0"/>
    <x v="0"/>
    <x v="0"/>
    <x v="0"/>
    <s v="Direção Financeira"/>
    <x v="0"/>
    <x v="0"/>
    <x v="0"/>
    <x v="0"/>
    <x v="0"/>
    <x v="0"/>
    <x v="0"/>
    <s v="000000"/>
    <x v="0"/>
    <x v="0"/>
    <x v="0"/>
    <x v="0"/>
    <s v="Ajuda de custo a favor do Sr. Móises do Rosario Landim, pela sua deslocação á cidade da Praia em missão do serviço, no dia 08 de fevereiro 2023, conforme anexo."/>
  </r>
  <r>
    <x v="0"/>
    <n v="0"/>
    <n v="0"/>
    <n v="0"/>
    <n v="2300"/>
    <x v="5717"/>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o Sr. Laurindo da Veiga, pela prestação de serviço, afeto aos serviços de saneamento no cemitério de Achada Bolanha, referente ao mês de fevereiro 2023 conforme contrato em anexo."/>
  </r>
  <r>
    <x v="0"/>
    <n v="0"/>
    <n v="0"/>
    <n v="0"/>
    <n v="13030"/>
    <x v="5717"/>
    <x v="0"/>
    <x v="0"/>
    <x v="0"/>
    <s v="01.27.02.11"/>
    <x v="21"/>
    <x v="4"/>
    <x v="5"/>
    <s v="Saneamento básico"/>
    <s v="01.27.02"/>
    <s v="Saneamento básico"/>
    <s v="01.27.02"/>
    <x v="21"/>
    <x v="0"/>
    <x v="5"/>
    <x v="8"/>
    <x v="0"/>
    <x v="1"/>
    <x v="0"/>
    <x v="0"/>
    <x v="1"/>
    <s v="2023-02-23"/>
    <x v="0"/>
    <n v="13030"/>
    <x v="0"/>
    <m/>
    <x v="0"/>
    <m/>
    <x v="290"/>
    <n v="100479459"/>
    <x v="0"/>
    <x v="0"/>
    <s v="Reforço do saneamento básico"/>
    <s v="ORI"/>
    <x v="0"/>
    <m/>
    <x v="0"/>
    <x v="0"/>
    <x v="0"/>
    <x v="0"/>
    <x v="0"/>
    <x v="0"/>
    <x v="0"/>
    <x v="0"/>
    <x v="0"/>
    <x v="0"/>
    <x v="0"/>
    <s v="Reforço do saneamento básico"/>
    <x v="0"/>
    <x v="0"/>
    <x v="0"/>
    <x v="0"/>
    <x v="1"/>
    <x v="0"/>
    <x v="0"/>
    <s v="000000"/>
    <x v="0"/>
    <x v="0"/>
    <x v="0"/>
    <x v="0"/>
    <s v="Pagamento a favor do Sr. Laurindo da Veiga, pela prestação de serviço, afeto aos serviços de saneamento no cemitério de Achada Bolanha, referente ao mês de fevereiro 2023 conforme contrato em anexo."/>
  </r>
  <r>
    <x v="0"/>
    <n v="0"/>
    <n v="0"/>
    <n v="0"/>
    <n v="2300"/>
    <x v="5718"/>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 Maria Odette Moreira, pela prestação de serviço como monitora de infância, referente ao mês de fevereiro 2023, conforme contrato em anexo.  "/>
  </r>
  <r>
    <x v="0"/>
    <n v="0"/>
    <n v="0"/>
    <n v="0"/>
    <n v="13030"/>
    <x v="5718"/>
    <x v="0"/>
    <x v="0"/>
    <x v="0"/>
    <s v="03.16.15"/>
    <x v="0"/>
    <x v="0"/>
    <x v="0"/>
    <s v="Direção Financeira"/>
    <s v="03.16.15"/>
    <s v="Direção Financeira"/>
    <s v="03.16.15"/>
    <x v="39"/>
    <x v="0"/>
    <x v="0"/>
    <x v="7"/>
    <x v="0"/>
    <x v="0"/>
    <x v="0"/>
    <x v="0"/>
    <x v="1"/>
    <s v="2023-02-23"/>
    <x v="0"/>
    <n v="13030"/>
    <x v="0"/>
    <m/>
    <x v="0"/>
    <m/>
    <x v="313"/>
    <n v="100479421"/>
    <x v="0"/>
    <x v="0"/>
    <s v="Direção Financeira"/>
    <s v="ORI"/>
    <x v="0"/>
    <m/>
    <x v="0"/>
    <x v="0"/>
    <x v="0"/>
    <x v="0"/>
    <x v="0"/>
    <x v="0"/>
    <x v="0"/>
    <x v="0"/>
    <x v="0"/>
    <x v="0"/>
    <x v="0"/>
    <s v="Direção Financeira"/>
    <x v="0"/>
    <x v="0"/>
    <x v="0"/>
    <x v="0"/>
    <x v="0"/>
    <x v="0"/>
    <x v="0"/>
    <s v="000000"/>
    <x v="0"/>
    <x v="0"/>
    <x v="0"/>
    <x v="0"/>
    <s v="Pagamento a favor da Sr. Maria Odette Moreira, pela prestação de serviço como monitora de infância, referente ao mês de fevereiro 2023, conforme contrato em anexo.  "/>
  </r>
  <r>
    <x v="0"/>
    <n v="0"/>
    <n v="0"/>
    <n v="0"/>
    <n v="32848"/>
    <x v="5719"/>
    <x v="0"/>
    <x v="0"/>
    <x v="0"/>
    <s v="03.16.15"/>
    <x v="0"/>
    <x v="0"/>
    <x v="0"/>
    <s v="Direção Financeira"/>
    <s v="03.16.15"/>
    <s v="Direção Financeira"/>
    <s v="03.16.15"/>
    <x v="0"/>
    <x v="0"/>
    <x v="0"/>
    <x v="0"/>
    <x v="0"/>
    <x v="0"/>
    <x v="0"/>
    <x v="0"/>
    <x v="1"/>
    <s v="2023-02-28"/>
    <x v="0"/>
    <n v="32848"/>
    <x v="0"/>
    <m/>
    <x v="0"/>
    <m/>
    <x v="0"/>
    <n v="100476920"/>
    <x v="0"/>
    <x v="0"/>
    <s v="Direção Financeira"/>
    <s v="ORI"/>
    <x v="0"/>
    <m/>
    <x v="0"/>
    <x v="0"/>
    <x v="0"/>
    <x v="0"/>
    <x v="0"/>
    <x v="0"/>
    <x v="0"/>
    <x v="0"/>
    <x v="0"/>
    <x v="0"/>
    <x v="0"/>
    <s v="Direção Financeira"/>
    <x v="0"/>
    <x v="0"/>
    <x v="0"/>
    <x v="0"/>
    <x v="0"/>
    <x v="0"/>
    <x v="0"/>
    <s v="000000"/>
    <x v="0"/>
    <x v="0"/>
    <x v="0"/>
    <x v="0"/>
    <s v="Pagamento referente a aquisição de combustíveis, conforme proposta em anexo."/>
  </r>
  <r>
    <x v="0"/>
    <n v="0"/>
    <n v="0"/>
    <n v="0"/>
    <n v="7200"/>
    <x v="5720"/>
    <x v="0"/>
    <x v="1"/>
    <x v="0"/>
    <s v="03.03.10"/>
    <x v="4"/>
    <x v="0"/>
    <x v="3"/>
    <s v="Receitas Da Câmara"/>
    <s v="03.03.10"/>
    <s v="Receitas Da Câmara"/>
    <s v="03.03.10"/>
    <x v="22"/>
    <x v="0"/>
    <x v="3"/>
    <x v="3"/>
    <x v="0"/>
    <x v="0"/>
    <x v="1"/>
    <x v="0"/>
    <x v="1"/>
    <s v="2023-02-27"/>
    <x v="0"/>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850"/>
    <x v="5721"/>
    <x v="0"/>
    <x v="1"/>
    <x v="0"/>
    <s v="03.03.10"/>
    <x v="4"/>
    <x v="0"/>
    <x v="3"/>
    <s v="Receitas Da Câmara"/>
    <s v="03.03.10"/>
    <s v="Receitas Da Câmara"/>
    <s v="03.03.10"/>
    <x v="34"/>
    <x v="0"/>
    <x v="3"/>
    <x v="3"/>
    <x v="0"/>
    <x v="0"/>
    <x v="1"/>
    <x v="0"/>
    <x v="1"/>
    <s v="2023-02-27"/>
    <x v="0"/>
    <n v="18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80"/>
    <x v="5722"/>
    <x v="0"/>
    <x v="1"/>
    <x v="0"/>
    <s v="03.03.10"/>
    <x v="4"/>
    <x v="0"/>
    <x v="3"/>
    <s v="Receitas Da Câmara"/>
    <s v="03.03.10"/>
    <s v="Receitas Da Câmara"/>
    <s v="03.03.10"/>
    <x v="7"/>
    <x v="0"/>
    <x v="3"/>
    <x v="3"/>
    <x v="0"/>
    <x v="0"/>
    <x v="1"/>
    <x v="0"/>
    <x v="1"/>
    <s v="2023-02-27"/>
    <x v="0"/>
    <n v="5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5757"/>
    <x v="5723"/>
    <x v="0"/>
    <x v="1"/>
    <x v="0"/>
    <s v="03.03.10"/>
    <x v="4"/>
    <x v="0"/>
    <x v="3"/>
    <s v="Receitas Da Câmara"/>
    <s v="03.03.10"/>
    <s v="Receitas Da Câmara"/>
    <s v="03.03.10"/>
    <x v="8"/>
    <x v="0"/>
    <x v="0"/>
    <x v="0"/>
    <x v="0"/>
    <x v="0"/>
    <x v="1"/>
    <x v="0"/>
    <x v="1"/>
    <s v="2023-02-27"/>
    <x v="0"/>
    <n v="6575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740"/>
    <x v="5724"/>
    <x v="0"/>
    <x v="1"/>
    <x v="0"/>
    <s v="03.03.10"/>
    <x v="4"/>
    <x v="0"/>
    <x v="3"/>
    <s v="Receitas Da Câmara"/>
    <s v="03.03.10"/>
    <s v="Receitas Da Câmara"/>
    <s v="03.03.10"/>
    <x v="11"/>
    <x v="0"/>
    <x v="3"/>
    <x v="3"/>
    <x v="0"/>
    <x v="0"/>
    <x v="1"/>
    <x v="0"/>
    <x v="1"/>
    <s v="2023-02-27"/>
    <x v="0"/>
    <n v="17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60"/>
    <x v="5725"/>
    <x v="0"/>
    <x v="1"/>
    <x v="0"/>
    <s v="03.03.10"/>
    <x v="4"/>
    <x v="0"/>
    <x v="3"/>
    <s v="Receitas Da Câmara"/>
    <s v="03.03.10"/>
    <s v="Receitas Da Câmara"/>
    <s v="03.03.10"/>
    <x v="6"/>
    <x v="0"/>
    <x v="3"/>
    <x v="3"/>
    <x v="0"/>
    <x v="0"/>
    <x v="1"/>
    <x v="0"/>
    <x v="1"/>
    <s v="2023-02-27"/>
    <x v="0"/>
    <n v="10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726"/>
    <x v="0"/>
    <x v="1"/>
    <x v="0"/>
    <s v="03.03.10"/>
    <x v="4"/>
    <x v="0"/>
    <x v="3"/>
    <s v="Receitas Da Câmara"/>
    <s v="03.03.10"/>
    <s v="Receitas Da Câmara"/>
    <s v="03.03.10"/>
    <x v="27"/>
    <x v="0"/>
    <x v="3"/>
    <x v="3"/>
    <x v="0"/>
    <x v="0"/>
    <x v="1"/>
    <x v="0"/>
    <x v="1"/>
    <s v="2023-02-27"/>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0"/>
    <x v="5727"/>
    <x v="0"/>
    <x v="1"/>
    <x v="0"/>
    <s v="03.03.10"/>
    <x v="4"/>
    <x v="0"/>
    <x v="3"/>
    <s v="Receitas Da Câmara"/>
    <s v="03.03.10"/>
    <s v="Receitas Da Câmara"/>
    <s v="03.03.10"/>
    <x v="5"/>
    <x v="0"/>
    <x v="0"/>
    <x v="4"/>
    <x v="0"/>
    <x v="0"/>
    <x v="1"/>
    <x v="0"/>
    <x v="1"/>
    <s v="2023-02-27"/>
    <x v="0"/>
    <n v="2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0"/>
    <x v="5728"/>
    <x v="0"/>
    <x v="1"/>
    <x v="0"/>
    <s v="03.03.10"/>
    <x v="4"/>
    <x v="0"/>
    <x v="3"/>
    <s v="Receitas Da Câmara"/>
    <s v="03.03.10"/>
    <s v="Receitas Da Câmara"/>
    <s v="03.03.10"/>
    <x v="4"/>
    <x v="0"/>
    <x v="3"/>
    <x v="3"/>
    <x v="0"/>
    <x v="0"/>
    <x v="1"/>
    <x v="0"/>
    <x v="1"/>
    <s v="2023-02-27"/>
    <x v="0"/>
    <n v="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49"/>
    <x v="5729"/>
    <x v="0"/>
    <x v="1"/>
    <x v="0"/>
    <s v="03.03.10"/>
    <x v="4"/>
    <x v="0"/>
    <x v="3"/>
    <s v="Receitas Da Câmara"/>
    <s v="03.03.10"/>
    <s v="Receitas Da Câmara"/>
    <s v="03.03.10"/>
    <x v="28"/>
    <x v="0"/>
    <x v="3"/>
    <x v="3"/>
    <x v="0"/>
    <x v="0"/>
    <x v="1"/>
    <x v="0"/>
    <x v="1"/>
    <s v="2023-02-27"/>
    <x v="0"/>
    <n v="5949"/>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
    <x v="5730"/>
    <x v="0"/>
    <x v="0"/>
    <x v="0"/>
    <s v="01.28.01.08"/>
    <x v="43"/>
    <x v="6"/>
    <x v="7"/>
    <s v="Habitação Social"/>
    <s v="01.28.01"/>
    <s v="Habitação Social"/>
    <s v="01.28.01"/>
    <x v="18"/>
    <x v="0"/>
    <x v="0"/>
    <x v="0"/>
    <x v="0"/>
    <x v="1"/>
    <x v="2"/>
    <x v="0"/>
    <x v="2"/>
    <s v="2023-03-24"/>
    <x v="0"/>
    <n v="10000"/>
    <x v="0"/>
    <m/>
    <x v="0"/>
    <m/>
    <x v="320"/>
    <n v="100479475"/>
    <x v="0"/>
    <x v="0"/>
    <s v="Habitações Sociais"/>
    <s v="ORI"/>
    <x v="0"/>
    <s v="HS"/>
    <x v="0"/>
    <x v="0"/>
    <x v="0"/>
    <x v="0"/>
    <x v="0"/>
    <x v="0"/>
    <x v="0"/>
    <x v="0"/>
    <x v="0"/>
    <x v="0"/>
    <x v="0"/>
    <s v="Habitações Sociais"/>
    <x v="0"/>
    <x v="0"/>
    <x v="0"/>
    <x v="0"/>
    <x v="1"/>
    <x v="0"/>
    <x v="0"/>
    <s v="000000"/>
    <x v="0"/>
    <x v="0"/>
    <x v="0"/>
    <x v="0"/>
    <s v="Pagamento a favor do Sr. José Carlos Construção e Serviço Geral, referente a trabalhos executados na reabilitação da habitação do Sr. Plácido Almeida, residente em Veneza, conforme anexo."/>
  </r>
  <r>
    <x v="0"/>
    <n v="0"/>
    <n v="0"/>
    <n v="0"/>
    <n v="2000"/>
    <x v="5731"/>
    <x v="0"/>
    <x v="0"/>
    <x v="0"/>
    <s v="03.16.15"/>
    <x v="0"/>
    <x v="0"/>
    <x v="0"/>
    <s v="Direção Financeira"/>
    <s v="03.16.15"/>
    <s v="Direção Financeira"/>
    <s v="03.16.15"/>
    <x v="19"/>
    <x v="0"/>
    <x v="0"/>
    <x v="7"/>
    <x v="0"/>
    <x v="0"/>
    <x v="0"/>
    <x v="0"/>
    <x v="3"/>
    <s v="2023-04-03"/>
    <x v="1"/>
    <n v="2000"/>
    <x v="0"/>
    <m/>
    <x v="0"/>
    <m/>
    <x v="25"/>
    <n v="100447033"/>
    <x v="0"/>
    <x v="0"/>
    <s v="Direção Financeira"/>
    <s v="ORI"/>
    <x v="0"/>
    <m/>
    <x v="0"/>
    <x v="0"/>
    <x v="0"/>
    <x v="0"/>
    <x v="0"/>
    <x v="0"/>
    <x v="0"/>
    <x v="0"/>
    <x v="0"/>
    <x v="0"/>
    <x v="0"/>
    <s v="Direção Financeira"/>
    <x v="0"/>
    <x v="0"/>
    <x v="0"/>
    <x v="0"/>
    <x v="0"/>
    <x v="0"/>
    <x v="0"/>
    <s v="000000"/>
    <x v="0"/>
    <x v="0"/>
    <x v="0"/>
    <x v="0"/>
    <s v="Subsidio de transporte a favor Emanuel Semedo pela sua deslocação para cidade da Praia e Tarrafal, conforme anexo."/>
  </r>
  <r>
    <x v="2"/>
    <n v="0"/>
    <n v="0"/>
    <n v="0"/>
    <n v="3000"/>
    <x v="5732"/>
    <x v="0"/>
    <x v="0"/>
    <x v="0"/>
    <s v="01.27.02.15"/>
    <x v="10"/>
    <x v="4"/>
    <x v="5"/>
    <s v="Saneamento básico"/>
    <s v="01.27.02"/>
    <s v="Saneamento básico"/>
    <s v="01.27.02"/>
    <x v="20"/>
    <x v="0"/>
    <x v="0"/>
    <x v="0"/>
    <x v="0"/>
    <x v="1"/>
    <x v="2"/>
    <x v="0"/>
    <x v="5"/>
    <s v="2023-05-17"/>
    <x v="1"/>
    <n v="3000"/>
    <x v="0"/>
    <m/>
    <x v="0"/>
    <m/>
    <x v="8"/>
    <n v="100474914"/>
    <x v="0"/>
    <x v="0"/>
    <s v="Transferência de Residuos Aterro Santiago"/>
    <s v="ORI"/>
    <x v="0"/>
    <m/>
    <x v="0"/>
    <x v="0"/>
    <x v="0"/>
    <x v="0"/>
    <x v="0"/>
    <x v="0"/>
    <x v="0"/>
    <x v="0"/>
    <x v="0"/>
    <x v="0"/>
    <x v="0"/>
    <s v="Transferência de Residuos Aterro Santiago"/>
    <x v="0"/>
    <x v="0"/>
    <x v="0"/>
    <x v="0"/>
    <x v="1"/>
    <x v="0"/>
    <x v="0"/>
    <s v="000918"/>
    <x v="0"/>
    <x v="0"/>
    <x v="0"/>
    <x v="0"/>
    <s v="Despesa pelo pagamento de serviço de reparação de pneus da viatura ST-20-XE afeto a recolha e transferência de resíduos sólidos urbanos para o aterro sanitário, conforme documento em anexo.  "/>
  </r>
  <r>
    <x v="0"/>
    <n v="0"/>
    <n v="0"/>
    <n v="0"/>
    <n v="16405"/>
    <x v="5733"/>
    <x v="0"/>
    <x v="0"/>
    <x v="0"/>
    <s v="03.16.15"/>
    <x v="0"/>
    <x v="0"/>
    <x v="0"/>
    <s v="Direção Financeira"/>
    <s v="03.16.15"/>
    <s v="Direção Financeira"/>
    <s v="03.16.15"/>
    <x v="39"/>
    <x v="0"/>
    <x v="0"/>
    <x v="7"/>
    <x v="0"/>
    <x v="0"/>
    <x v="0"/>
    <x v="0"/>
    <x v="7"/>
    <s v="2023-08-04"/>
    <x v="2"/>
    <n v="16405"/>
    <x v="0"/>
    <m/>
    <x v="0"/>
    <m/>
    <x v="2"/>
    <n v="100474696"/>
    <x v="0"/>
    <x v="2"/>
    <s v="Direção Financeira"/>
    <s v="ORI"/>
    <x v="0"/>
    <m/>
    <x v="0"/>
    <x v="0"/>
    <x v="0"/>
    <x v="0"/>
    <x v="0"/>
    <x v="0"/>
    <x v="0"/>
    <x v="0"/>
    <x v="0"/>
    <x v="0"/>
    <x v="0"/>
    <s v="Direção Financeira"/>
    <x v="0"/>
    <x v="0"/>
    <x v="0"/>
    <x v="0"/>
    <x v="0"/>
    <x v="0"/>
    <x v="0"/>
    <s v="000000"/>
    <x v="0"/>
    <x v="0"/>
    <x v="2"/>
    <x v="0"/>
    <s v="Pagamento a favor do Marilho José Fortes Sanches, referente ao pagamento de 60% pela a aquisição de serviço de Estudo Sobre performance governativa e impacto dos investimento públicos nas aldeias rurais do Município de São Miguel, conforme anexo."/>
  </r>
  <r>
    <x v="0"/>
    <n v="0"/>
    <n v="0"/>
    <n v="0"/>
    <n v="8790"/>
    <x v="5734"/>
    <x v="0"/>
    <x v="0"/>
    <x v="0"/>
    <s v="03.16.15"/>
    <x v="0"/>
    <x v="0"/>
    <x v="0"/>
    <s v="Direção Financeira"/>
    <s v="03.16.15"/>
    <s v="Direção Financeira"/>
    <s v="03.16.15"/>
    <x v="40"/>
    <x v="0"/>
    <x v="0"/>
    <x v="7"/>
    <x v="0"/>
    <x v="0"/>
    <x v="0"/>
    <x v="0"/>
    <x v="4"/>
    <s v="2023-06-02"/>
    <x v="1"/>
    <n v="8790"/>
    <x v="0"/>
    <m/>
    <x v="0"/>
    <m/>
    <x v="52"/>
    <n v="100479452"/>
    <x v="0"/>
    <x v="0"/>
    <s v="Direção Financeira"/>
    <s v="ORI"/>
    <x v="0"/>
    <m/>
    <x v="0"/>
    <x v="0"/>
    <x v="0"/>
    <x v="0"/>
    <x v="0"/>
    <x v="0"/>
    <x v="0"/>
    <x v="0"/>
    <x v="0"/>
    <x v="0"/>
    <x v="0"/>
    <s v="Direção Financeira"/>
    <x v="0"/>
    <x v="0"/>
    <x v="0"/>
    <x v="0"/>
    <x v="0"/>
    <x v="0"/>
    <x v="0"/>
    <s v="000000"/>
    <x v="0"/>
    <x v="0"/>
    <x v="0"/>
    <x v="0"/>
    <s v="Pagamento á Newash Automóvel Lda, pela lavagem das viaturas afetos aos serviços da CMSM, conforme fatura e proposta em anexo. "/>
  </r>
  <r>
    <x v="0"/>
    <n v="0"/>
    <n v="0"/>
    <n v="0"/>
    <n v="92960"/>
    <x v="5733"/>
    <x v="0"/>
    <x v="0"/>
    <x v="0"/>
    <s v="03.16.15"/>
    <x v="0"/>
    <x v="0"/>
    <x v="0"/>
    <s v="Direção Financeira"/>
    <s v="03.16.15"/>
    <s v="Direção Financeira"/>
    <s v="03.16.15"/>
    <x v="39"/>
    <x v="0"/>
    <x v="0"/>
    <x v="7"/>
    <x v="0"/>
    <x v="0"/>
    <x v="0"/>
    <x v="0"/>
    <x v="7"/>
    <s v="2023-08-04"/>
    <x v="2"/>
    <n v="92960"/>
    <x v="0"/>
    <m/>
    <x v="0"/>
    <m/>
    <x v="367"/>
    <n v="100477829"/>
    <x v="0"/>
    <x v="0"/>
    <s v="Direção Financeira"/>
    <s v="ORI"/>
    <x v="0"/>
    <m/>
    <x v="0"/>
    <x v="0"/>
    <x v="0"/>
    <x v="0"/>
    <x v="0"/>
    <x v="0"/>
    <x v="0"/>
    <x v="0"/>
    <x v="0"/>
    <x v="0"/>
    <x v="0"/>
    <s v="Direção Financeira"/>
    <x v="0"/>
    <x v="0"/>
    <x v="0"/>
    <x v="0"/>
    <x v="0"/>
    <x v="0"/>
    <x v="0"/>
    <s v="000000"/>
    <x v="0"/>
    <x v="0"/>
    <x v="0"/>
    <x v="0"/>
    <s v="Pagamento a favor do Marilho José Fortes Sanches, referente ao pagamento de 60% pela a aquisição de serviço de Estudo Sobre performance governativa e impacto dos investimento públicos nas aldeias rurais do Município de São Miguel, conforme anexo."/>
  </r>
  <r>
    <x v="2"/>
    <n v="0"/>
    <n v="0"/>
    <n v="0"/>
    <n v="1938569"/>
    <x v="5735"/>
    <x v="0"/>
    <x v="0"/>
    <x v="0"/>
    <s v="03.16.15"/>
    <x v="0"/>
    <x v="0"/>
    <x v="0"/>
    <s v="Direção Financeira"/>
    <s v="03.16.15"/>
    <s v="Direção Financeira"/>
    <s v="03.16.15"/>
    <x v="56"/>
    <x v="0"/>
    <x v="0"/>
    <x v="0"/>
    <x v="0"/>
    <x v="0"/>
    <x v="2"/>
    <x v="0"/>
    <x v="5"/>
    <s v="2023-05-31"/>
    <x v="1"/>
    <n v="1938569"/>
    <x v="0"/>
    <m/>
    <x v="0"/>
    <m/>
    <x v="8"/>
    <n v="100474914"/>
    <x v="0"/>
    <x v="0"/>
    <s v="Direção Financeira"/>
    <s v="ORI"/>
    <x v="0"/>
    <m/>
    <x v="0"/>
    <x v="0"/>
    <x v="0"/>
    <x v="0"/>
    <x v="0"/>
    <x v="0"/>
    <x v="0"/>
    <x v="0"/>
    <x v="0"/>
    <x v="0"/>
    <x v="0"/>
    <s v="Direção Financeira"/>
    <x v="0"/>
    <x v="0"/>
    <x v="0"/>
    <x v="0"/>
    <x v="0"/>
    <x v="0"/>
    <x v="0"/>
    <s v="099999"/>
    <x v="0"/>
    <x v="0"/>
    <x v="0"/>
    <x v="0"/>
    <s v="Despesas com Amortizações referente ao mês de Maio de 2023"/>
  </r>
  <r>
    <x v="0"/>
    <n v="0"/>
    <n v="0"/>
    <n v="0"/>
    <n v="33000"/>
    <x v="5736"/>
    <x v="0"/>
    <x v="0"/>
    <x v="0"/>
    <s v="01.25.01.10"/>
    <x v="11"/>
    <x v="1"/>
    <x v="1"/>
    <s v="Educação"/>
    <s v="01.25.01"/>
    <s v="Educação"/>
    <s v="01.25.01"/>
    <x v="21"/>
    <x v="0"/>
    <x v="5"/>
    <x v="8"/>
    <x v="0"/>
    <x v="1"/>
    <x v="0"/>
    <x v="0"/>
    <x v="6"/>
    <s v="2023-07-03"/>
    <x v="2"/>
    <n v="33000"/>
    <x v="0"/>
    <m/>
    <x v="0"/>
    <m/>
    <x v="117"/>
    <n v="100477538"/>
    <x v="0"/>
    <x v="0"/>
    <s v="Transporte escolar"/>
    <s v="ORI"/>
    <x v="0"/>
    <m/>
    <x v="0"/>
    <x v="0"/>
    <x v="0"/>
    <x v="0"/>
    <x v="0"/>
    <x v="0"/>
    <x v="0"/>
    <x v="0"/>
    <x v="0"/>
    <x v="0"/>
    <x v="0"/>
    <s v="Transporte escolar"/>
    <x v="0"/>
    <x v="0"/>
    <x v="0"/>
    <x v="0"/>
    <x v="1"/>
    <x v="0"/>
    <x v="0"/>
    <s v="000000"/>
    <x v="0"/>
    <x v="0"/>
    <x v="0"/>
    <x v="0"/>
    <s v="Pagamento a favor de Oficina Mecânica André, pela a aquisição de serviço de manutenção das viatura do transporte escolar da CMSM, conforme anexo."/>
  </r>
  <r>
    <x v="0"/>
    <n v="0"/>
    <n v="0"/>
    <n v="0"/>
    <n v="7500"/>
    <x v="5737"/>
    <x v="0"/>
    <x v="0"/>
    <x v="0"/>
    <s v="01.27.04.10"/>
    <x v="13"/>
    <x v="4"/>
    <x v="5"/>
    <s v="Infra-Estruturas e Transportes"/>
    <s v="01.27.04"/>
    <s v="Infra-Estruturas e Transportes"/>
    <s v="01.27.04"/>
    <x v="21"/>
    <x v="0"/>
    <x v="5"/>
    <x v="8"/>
    <x v="0"/>
    <x v="1"/>
    <x v="0"/>
    <x v="0"/>
    <x v="7"/>
    <s v="2023-08-07"/>
    <x v="2"/>
    <n v="75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Nelson Monteiro Semedo, pela a aquisição de limpeza e manutenção de caminhos vicinais na localidade Gongom/Hortelão no município de São Miguel, conforme anexo."/>
  </r>
  <r>
    <x v="0"/>
    <n v="0"/>
    <n v="0"/>
    <n v="0"/>
    <n v="42500"/>
    <x v="5737"/>
    <x v="0"/>
    <x v="0"/>
    <x v="0"/>
    <s v="01.27.04.10"/>
    <x v="13"/>
    <x v="4"/>
    <x v="5"/>
    <s v="Infra-Estruturas e Transportes"/>
    <s v="01.27.04"/>
    <s v="Infra-Estruturas e Transportes"/>
    <s v="01.27.04"/>
    <x v="21"/>
    <x v="0"/>
    <x v="5"/>
    <x v="8"/>
    <x v="0"/>
    <x v="1"/>
    <x v="0"/>
    <x v="0"/>
    <x v="7"/>
    <s v="2023-08-07"/>
    <x v="2"/>
    <n v="42500"/>
    <x v="0"/>
    <m/>
    <x v="0"/>
    <m/>
    <x v="135"/>
    <n v="10047901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Nelson Monteiro Semedo, pela a aquisição de limpeza e manutenção de caminhos vicinais na localidade Gongom/Hortelão no município de São Miguel, conforme anexo."/>
  </r>
  <r>
    <x v="2"/>
    <n v="0"/>
    <n v="0"/>
    <n v="0"/>
    <n v="19800"/>
    <x v="5738"/>
    <x v="0"/>
    <x v="0"/>
    <x v="0"/>
    <s v="01.27.06.80"/>
    <x v="15"/>
    <x v="4"/>
    <x v="5"/>
    <s v="Requalificação Urbana e habitação"/>
    <s v="01.27.06"/>
    <s v="Requalificação Urbana e habitação"/>
    <s v="01.27.06"/>
    <x v="18"/>
    <x v="0"/>
    <x v="0"/>
    <x v="0"/>
    <x v="0"/>
    <x v="1"/>
    <x v="2"/>
    <x v="0"/>
    <x v="7"/>
    <s v="2023-08-29"/>
    <x v="2"/>
    <n v="19800"/>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ível destinada as viaturas afeto a obras de construção de estaleiro naval de Veneza, conforme proposta e fatura em anexo.   "/>
  </r>
  <r>
    <x v="0"/>
    <n v="0"/>
    <n v="0"/>
    <n v="0"/>
    <n v="12235425"/>
    <x v="5739"/>
    <x v="0"/>
    <x v="1"/>
    <x v="0"/>
    <s v="03.03.10"/>
    <x v="4"/>
    <x v="0"/>
    <x v="3"/>
    <s v="Receitas Da Câmara"/>
    <s v="03.03.10"/>
    <s v="Receitas Da Câmara"/>
    <s v="03.03.10"/>
    <x v="45"/>
    <x v="0"/>
    <x v="6"/>
    <x v="11"/>
    <x v="0"/>
    <x v="0"/>
    <x v="1"/>
    <x v="0"/>
    <x v="11"/>
    <s v="2023-09-26"/>
    <x v="2"/>
    <n v="12235425"/>
    <x v="0"/>
    <m/>
    <x v="0"/>
    <m/>
    <x v="8"/>
    <n v="100474914"/>
    <x v="0"/>
    <x v="0"/>
    <s v="Receitas Da Câmara"/>
    <s v="EXT"/>
    <x v="0"/>
    <s v="RDC"/>
    <x v="0"/>
    <x v="0"/>
    <x v="0"/>
    <x v="0"/>
    <x v="0"/>
    <x v="0"/>
    <x v="0"/>
    <x v="0"/>
    <x v="0"/>
    <x v="0"/>
    <x v="0"/>
    <s v="Receitas Da Câmara"/>
    <x v="0"/>
    <x v="0"/>
    <x v="0"/>
    <x v="0"/>
    <x v="0"/>
    <x v="0"/>
    <x v="0"/>
    <s v="000000"/>
    <x v="0"/>
    <x v="0"/>
    <x v="0"/>
    <x v="0"/>
    <s v="Transferência do FFM, referente ao mês de Setembro 2023, conforme anexo."/>
  </r>
  <r>
    <x v="2"/>
    <n v="0"/>
    <n v="0"/>
    <n v="0"/>
    <n v="47000"/>
    <x v="5740"/>
    <x v="0"/>
    <x v="0"/>
    <x v="0"/>
    <s v="01.28.01.08"/>
    <x v="43"/>
    <x v="6"/>
    <x v="7"/>
    <s v="Habitação Social"/>
    <s v="01.28.01"/>
    <s v="Habitação Social"/>
    <s v="01.28.01"/>
    <x v="18"/>
    <x v="0"/>
    <x v="0"/>
    <x v="0"/>
    <x v="0"/>
    <x v="1"/>
    <x v="2"/>
    <x v="0"/>
    <x v="10"/>
    <s v="2023-12-22"/>
    <x v="3"/>
    <n v="47000"/>
    <x v="0"/>
    <m/>
    <x v="0"/>
    <m/>
    <x v="8"/>
    <n v="100474914"/>
    <x v="0"/>
    <x v="0"/>
    <s v="Habitações Sociais"/>
    <s v="ORI"/>
    <x v="0"/>
    <s v="HS"/>
    <x v="0"/>
    <x v="0"/>
    <x v="0"/>
    <x v="0"/>
    <x v="0"/>
    <x v="0"/>
    <x v="0"/>
    <x v="0"/>
    <x v="0"/>
    <x v="0"/>
    <x v="0"/>
    <s v="Habitações Sociais"/>
    <x v="0"/>
    <x v="0"/>
    <x v="0"/>
    <x v="0"/>
    <x v="1"/>
    <x v="0"/>
    <x v="0"/>
    <s v="000000"/>
    <x v="0"/>
    <x v="0"/>
    <x v="0"/>
    <x v="0"/>
    <s v=" Pagamento  do pessoal empregue nos trabalhos da habitação da Sra. Paula Mendes Teixeira a favor da Tesouraria Municipal, conforme anexo.   "/>
  </r>
  <r>
    <x v="0"/>
    <n v="0"/>
    <n v="0"/>
    <n v="0"/>
    <n v="6494"/>
    <x v="5741"/>
    <x v="0"/>
    <x v="1"/>
    <x v="0"/>
    <s v="80.02.01"/>
    <x v="2"/>
    <x v="2"/>
    <x v="2"/>
    <s v="Retenções Iur"/>
    <s v="80.02.01"/>
    <s v="Retenções Iur"/>
    <s v="80.02.01"/>
    <x v="2"/>
    <x v="0"/>
    <x v="2"/>
    <x v="0"/>
    <x v="1"/>
    <x v="2"/>
    <x v="1"/>
    <x v="0"/>
    <x v="10"/>
    <s v="2023-12-21"/>
    <x v="3"/>
    <n v="6494"/>
    <x v="0"/>
    <m/>
    <x v="0"/>
    <m/>
    <x v="2"/>
    <n v="100474696"/>
    <x v="0"/>
    <x v="0"/>
    <s v="Retenções Iur"/>
    <s v="ORI"/>
    <x v="0"/>
    <s v="RIUR"/>
    <x v="0"/>
    <x v="0"/>
    <x v="0"/>
    <x v="0"/>
    <x v="0"/>
    <x v="0"/>
    <x v="0"/>
    <x v="0"/>
    <x v="0"/>
    <x v="0"/>
    <x v="0"/>
    <s v="Retenções Iur"/>
    <x v="0"/>
    <x v="0"/>
    <x v="0"/>
    <x v="0"/>
    <x v="2"/>
    <x v="0"/>
    <x v="0"/>
    <s v="000000"/>
    <x v="0"/>
    <x v="1"/>
    <x v="0"/>
    <x v="0"/>
    <s v="RETENCAO OT"/>
  </r>
  <r>
    <x v="0"/>
    <n v="0"/>
    <n v="0"/>
    <n v="0"/>
    <n v="500"/>
    <x v="5742"/>
    <x v="0"/>
    <x v="0"/>
    <x v="0"/>
    <s v="01.25.05.12"/>
    <x v="5"/>
    <x v="1"/>
    <x v="1"/>
    <s v="Saúde"/>
    <s v="01.25.05"/>
    <s v="Saúde"/>
    <s v="01.25.05"/>
    <x v="1"/>
    <x v="0"/>
    <x v="1"/>
    <x v="1"/>
    <x v="0"/>
    <x v="1"/>
    <x v="0"/>
    <x v="0"/>
    <x v="0"/>
    <s v="2023-01-02"/>
    <x v="0"/>
    <n v="500"/>
    <x v="0"/>
    <m/>
    <x v="0"/>
    <m/>
    <x v="565"/>
    <n v="100308260"/>
    <x v="0"/>
    <x v="0"/>
    <s v="Promoção e Inclusão Social"/>
    <s v="ORI"/>
    <x v="0"/>
    <m/>
    <x v="0"/>
    <x v="0"/>
    <x v="0"/>
    <x v="0"/>
    <x v="0"/>
    <x v="0"/>
    <x v="0"/>
    <x v="0"/>
    <x v="0"/>
    <x v="0"/>
    <x v="0"/>
    <s v="Promoção e Inclusão Social"/>
    <x v="0"/>
    <x v="0"/>
    <x v="0"/>
    <x v="0"/>
    <x v="1"/>
    <x v="0"/>
    <x v="0"/>
    <s v="000000"/>
    <x v="0"/>
    <x v="0"/>
    <x v="0"/>
    <x v="0"/>
    <s v="Apoio financeiro a favor da Srª. Maria Arlinda de Pina, para pagamento de transporte, conforme anexo."/>
  </r>
  <r>
    <x v="0"/>
    <n v="0"/>
    <n v="0"/>
    <n v="0"/>
    <n v="2300"/>
    <x v="5743"/>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99999"/>
    <x v="0"/>
    <x v="0"/>
    <x v="2"/>
    <x v="0"/>
    <s v="Pagamento a favor do Sr. Gilson Miguel Furtado, pelo serviço prestado no parque de estacionamento referente ao mês de janeiro 2023, conforme contrato anexo.  "/>
  </r>
  <r>
    <x v="0"/>
    <n v="0"/>
    <n v="0"/>
    <n v="0"/>
    <n v="2300"/>
    <x v="5744"/>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3583"/>
    <x v="5743"/>
    <x v="0"/>
    <x v="0"/>
    <x v="0"/>
    <s v="03.16.15"/>
    <x v="0"/>
    <x v="0"/>
    <x v="0"/>
    <s v="Direção Financeira"/>
    <s v="03.16.15"/>
    <s v="Direção Financeira"/>
    <s v="03.16.15"/>
    <x v="39"/>
    <x v="0"/>
    <x v="0"/>
    <x v="7"/>
    <x v="0"/>
    <x v="0"/>
    <x v="0"/>
    <x v="0"/>
    <x v="0"/>
    <s v="2023-01-23"/>
    <x v="0"/>
    <n v="3583"/>
    <x v="0"/>
    <m/>
    <x v="0"/>
    <m/>
    <x v="3"/>
    <n v="100479277"/>
    <x v="0"/>
    <x v="1"/>
    <s v="Direção Financeira"/>
    <s v="ORI"/>
    <x v="0"/>
    <m/>
    <x v="0"/>
    <x v="0"/>
    <x v="0"/>
    <x v="0"/>
    <x v="0"/>
    <x v="0"/>
    <x v="0"/>
    <x v="0"/>
    <x v="0"/>
    <x v="0"/>
    <x v="0"/>
    <s v="Direção Financeira"/>
    <x v="0"/>
    <x v="0"/>
    <x v="0"/>
    <x v="0"/>
    <x v="0"/>
    <x v="0"/>
    <x v="0"/>
    <s v="099999"/>
    <x v="0"/>
    <x v="0"/>
    <x v="1"/>
    <x v="0"/>
    <s v="Pagamento a favor do Sr. Gilson Miguel Furtado, pelo serviço prestado no parque de estacionamento referente ao mês de janeiro 2023, conforme contrato anexo.  "/>
  </r>
  <r>
    <x v="0"/>
    <n v="0"/>
    <n v="0"/>
    <n v="0"/>
    <n v="3583"/>
    <x v="5745"/>
    <x v="0"/>
    <x v="1"/>
    <x v="0"/>
    <s v="80.02.10.26"/>
    <x v="3"/>
    <x v="2"/>
    <x v="2"/>
    <s v="Outros"/>
    <s v="80.02.10"/>
    <s v="Outros"/>
    <s v="80.02.10"/>
    <x v="3"/>
    <x v="0"/>
    <x v="2"/>
    <x v="2"/>
    <x v="1"/>
    <x v="2"/>
    <x v="1"/>
    <x v="0"/>
    <x v="0"/>
    <s v="2023-01-23"/>
    <x v="0"/>
    <n v="3583"/>
    <x v="0"/>
    <m/>
    <x v="0"/>
    <m/>
    <x v="3"/>
    <n v="100479277"/>
    <x v="0"/>
    <x v="0"/>
    <s v="Retenção Sansung"/>
    <s v="ORI"/>
    <x v="0"/>
    <s v="RS"/>
    <x v="0"/>
    <x v="0"/>
    <x v="0"/>
    <x v="0"/>
    <x v="0"/>
    <x v="0"/>
    <x v="0"/>
    <x v="0"/>
    <x v="0"/>
    <x v="0"/>
    <x v="0"/>
    <s v="Retenção Sansung"/>
    <x v="0"/>
    <x v="0"/>
    <x v="0"/>
    <x v="0"/>
    <x v="2"/>
    <x v="0"/>
    <x v="0"/>
    <s v="000000"/>
    <x v="0"/>
    <x v="1"/>
    <x v="0"/>
    <x v="0"/>
    <s v="RETENCAO OT"/>
  </r>
  <r>
    <x v="0"/>
    <n v="0"/>
    <n v="0"/>
    <n v="0"/>
    <n v="9447"/>
    <x v="5743"/>
    <x v="0"/>
    <x v="0"/>
    <x v="0"/>
    <s v="03.16.15"/>
    <x v="0"/>
    <x v="0"/>
    <x v="0"/>
    <s v="Direção Financeira"/>
    <s v="03.16.15"/>
    <s v="Direção Financeira"/>
    <s v="03.16.15"/>
    <x v="39"/>
    <x v="0"/>
    <x v="0"/>
    <x v="7"/>
    <x v="0"/>
    <x v="0"/>
    <x v="0"/>
    <x v="0"/>
    <x v="0"/>
    <s v="2023-01-23"/>
    <x v="0"/>
    <n v="9447"/>
    <x v="0"/>
    <m/>
    <x v="0"/>
    <m/>
    <x v="49"/>
    <n v="100478646"/>
    <x v="0"/>
    <x v="0"/>
    <s v="Direção Financeira"/>
    <s v="ORI"/>
    <x v="0"/>
    <m/>
    <x v="0"/>
    <x v="0"/>
    <x v="0"/>
    <x v="0"/>
    <x v="0"/>
    <x v="0"/>
    <x v="0"/>
    <x v="0"/>
    <x v="0"/>
    <x v="0"/>
    <x v="0"/>
    <s v="Direção Financeira"/>
    <x v="0"/>
    <x v="0"/>
    <x v="0"/>
    <x v="0"/>
    <x v="0"/>
    <x v="0"/>
    <x v="0"/>
    <s v="099999"/>
    <x v="0"/>
    <x v="0"/>
    <x v="0"/>
    <x v="0"/>
    <s v="Pagamento a favor do Sr. Gilson Miguel Furtado, pelo serviço prestado no parque de estacionamento referente ao mês de janeiro 2023, conforme contrato anexo.  "/>
  </r>
  <r>
    <x v="0"/>
    <n v="0"/>
    <n v="0"/>
    <n v="0"/>
    <n v="3000"/>
    <x v="5746"/>
    <x v="0"/>
    <x v="0"/>
    <x v="0"/>
    <s v="03.16.15"/>
    <x v="0"/>
    <x v="0"/>
    <x v="0"/>
    <s v="Direção Financeira"/>
    <s v="03.16.15"/>
    <s v="Direção Financeira"/>
    <s v="03.16.15"/>
    <x v="39"/>
    <x v="0"/>
    <x v="0"/>
    <x v="7"/>
    <x v="0"/>
    <x v="0"/>
    <x v="0"/>
    <x v="0"/>
    <x v="0"/>
    <s v="2023-01-24"/>
    <x v="0"/>
    <n v="3000"/>
    <x v="0"/>
    <m/>
    <x v="0"/>
    <m/>
    <x v="2"/>
    <n v="100474696"/>
    <x v="0"/>
    <x v="2"/>
    <s v="Direção Financeira"/>
    <s v="ORI"/>
    <x v="0"/>
    <m/>
    <x v="0"/>
    <x v="0"/>
    <x v="0"/>
    <x v="0"/>
    <x v="0"/>
    <x v="0"/>
    <x v="0"/>
    <x v="0"/>
    <x v="0"/>
    <x v="0"/>
    <x v="0"/>
    <s v="Direção Financeira"/>
    <x v="0"/>
    <x v="0"/>
    <x v="0"/>
    <x v="0"/>
    <x v="0"/>
    <x v="0"/>
    <x v="0"/>
    <s v="000000"/>
    <x v="0"/>
    <x v="0"/>
    <x v="2"/>
    <x v="0"/>
    <s v="Pagamento a favor da Srª. Anilsa de Jesus Furtado, referente a prestação de serviços de apoio técnico nas instalações da escola do mar, referente ao mês de janeiro 2023, conforme contrato anexo. "/>
  </r>
  <r>
    <x v="0"/>
    <n v="0"/>
    <n v="0"/>
    <n v="0"/>
    <n v="17000"/>
    <x v="5746"/>
    <x v="0"/>
    <x v="0"/>
    <x v="0"/>
    <s v="03.16.15"/>
    <x v="0"/>
    <x v="0"/>
    <x v="0"/>
    <s v="Direção Financeira"/>
    <s v="03.16.15"/>
    <s v="Direção Financeira"/>
    <s v="03.16.15"/>
    <x v="39"/>
    <x v="0"/>
    <x v="0"/>
    <x v="7"/>
    <x v="0"/>
    <x v="0"/>
    <x v="0"/>
    <x v="0"/>
    <x v="0"/>
    <s v="2023-01-24"/>
    <x v="0"/>
    <n v="17000"/>
    <x v="0"/>
    <m/>
    <x v="0"/>
    <m/>
    <x v="351"/>
    <n v="100479366"/>
    <x v="0"/>
    <x v="0"/>
    <s v="Direção Financeira"/>
    <s v="ORI"/>
    <x v="0"/>
    <m/>
    <x v="0"/>
    <x v="0"/>
    <x v="0"/>
    <x v="0"/>
    <x v="0"/>
    <x v="0"/>
    <x v="0"/>
    <x v="0"/>
    <x v="0"/>
    <x v="0"/>
    <x v="0"/>
    <s v="Direção Financeira"/>
    <x v="0"/>
    <x v="0"/>
    <x v="0"/>
    <x v="0"/>
    <x v="0"/>
    <x v="0"/>
    <x v="0"/>
    <s v="000000"/>
    <x v="0"/>
    <x v="0"/>
    <x v="0"/>
    <x v="0"/>
    <s v="Pagamento a favor da Srª. Anilsa de Jesus Furtado, referente a prestação de serviços de apoio técnico nas instalações da escola do mar, referente ao mês de janeiro 2023, conforme contrato anexo. "/>
  </r>
  <r>
    <x v="2"/>
    <n v="0"/>
    <n v="0"/>
    <n v="0"/>
    <n v="16000"/>
    <x v="5747"/>
    <x v="0"/>
    <x v="0"/>
    <x v="0"/>
    <s v="01.27.06.72"/>
    <x v="31"/>
    <x v="4"/>
    <x v="5"/>
    <s v="Requalificação Urbana e habitação"/>
    <s v="01.27.06"/>
    <s v="Requalificação Urbana e habitação"/>
    <s v="01.27.06"/>
    <x v="18"/>
    <x v="0"/>
    <x v="0"/>
    <x v="0"/>
    <x v="0"/>
    <x v="1"/>
    <x v="2"/>
    <x v="0"/>
    <x v="2"/>
    <s v="2023-03-24"/>
    <x v="0"/>
    <n v="16000"/>
    <x v="0"/>
    <m/>
    <x v="0"/>
    <m/>
    <x v="498"/>
    <n v="100479322"/>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e Cardoso Multiserviço, pela aquisição de serviço de reparação de bobinagem de roldana e manutenção do mecanismo de roldana de Matadouro Municipal, Conforme anexo."/>
  </r>
  <r>
    <x v="0"/>
    <n v="0"/>
    <n v="0"/>
    <n v="0"/>
    <n v="6800"/>
    <x v="5748"/>
    <x v="0"/>
    <x v="0"/>
    <x v="0"/>
    <s v="03.16.15"/>
    <x v="0"/>
    <x v="0"/>
    <x v="0"/>
    <s v="Direção Financeira"/>
    <s v="03.16.15"/>
    <s v="Direção Financeira"/>
    <s v="03.16.15"/>
    <x v="42"/>
    <x v="0"/>
    <x v="0"/>
    <x v="7"/>
    <x v="0"/>
    <x v="0"/>
    <x v="0"/>
    <x v="0"/>
    <x v="4"/>
    <s v="2023-06-05"/>
    <x v="1"/>
    <n v="6800"/>
    <x v="0"/>
    <m/>
    <x v="0"/>
    <m/>
    <x v="188"/>
    <n v="100438723"/>
    <x v="0"/>
    <x v="0"/>
    <s v="Direção Financeira"/>
    <s v="ORI"/>
    <x v="0"/>
    <m/>
    <x v="0"/>
    <x v="0"/>
    <x v="0"/>
    <x v="0"/>
    <x v="0"/>
    <x v="0"/>
    <x v="0"/>
    <x v="0"/>
    <x v="0"/>
    <x v="0"/>
    <x v="0"/>
    <s v="Direção Financeira"/>
    <x v="0"/>
    <x v="0"/>
    <x v="0"/>
    <x v="0"/>
    <x v="0"/>
    <x v="0"/>
    <x v="0"/>
    <s v="000000"/>
    <x v="0"/>
    <x v="0"/>
    <x v="0"/>
    <x v="0"/>
    <s v="Pagamento á favor da Srª. Leocádia Baptista Furtado, proveniente de subsídio de comunicação referente aos meses de abril á maio de 2023, conforme proposta em anexo"/>
  </r>
  <r>
    <x v="0"/>
    <n v="0"/>
    <n v="0"/>
    <n v="0"/>
    <n v="5000"/>
    <x v="5749"/>
    <x v="0"/>
    <x v="1"/>
    <x v="0"/>
    <s v="03.03.10"/>
    <x v="4"/>
    <x v="0"/>
    <x v="3"/>
    <s v="Receitas Da Câmara"/>
    <s v="03.03.10"/>
    <s v="Receitas Da Câmara"/>
    <s v="03.03.10"/>
    <x v="57"/>
    <x v="0"/>
    <x v="3"/>
    <x v="13"/>
    <x v="0"/>
    <x v="0"/>
    <x v="1"/>
    <x v="0"/>
    <x v="3"/>
    <s v="2023-04-21"/>
    <x v="1"/>
    <n v="5000"/>
    <x v="0"/>
    <m/>
    <x v="0"/>
    <m/>
    <x v="8"/>
    <n v="100474914"/>
    <x v="0"/>
    <x v="0"/>
    <s v="Receitas Da Câmara"/>
    <s v="EXT"/>
    <x v="0"/>
    <s v="RDC"/>
    <x v="0"/>
    <x v="0"/>
    <x v="0"/>
    <x v="0"/>
    <x v="0"/>
    <x v="0"/>
    <x v="0"/>
    <x v="0"/>
    <x v="0"/>
    <x v="0"/>
    <x v="0"/>
    <s v="Receitas Da Câmara"/>
    <x v="0"/>
    <x v="0"/>
    <x v="0"/>
    <x v="0"/>
    <x v="0"/>
    <x v="0"/>
    <x v="0"/>
    <s v="000000"/>
    <x v="0"/>
    <x v="0"/>
    <x v="0"/>
    <x v="0"/>
    <s v="Reposição salario Amelia Almeida."/>
  </r>
  <r>
    <x v="0"/>
    <n v="0"/>
    <n v="0"/>
    <n v="0"/>
    <n v="2400"/>
    <x v="5750"/>
    <x v="0"/>
    <x v="0"/>
    <x v="0"/>
    <s v="03.16.15"/>
    <x v="0"/>
    <x v="0"/>
    <x v="0"/>
    <s v="Direção Financeira"/>
    <s v="03.16.15"/>
    <s v="Direção Financeira"/>
    <s v="03.16.15"/>
    <x v="19"/>
    <x v="0"/>
    <x v="0"/>
    <x v="7"/>
    <x v="0"/>
    <x v="0"/>
    <x v="0"/>
    <x v="0"/>
    <x v="5"/>
    <s v="2023-05-29"/>
    <x v="1"/>
    <n v="2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sua deslocação a cidade da Praia/S.Cruz, em missão do serviço nos dias 27 e 28 de maio de 2023, conforme anexo."/>
  </r>
  <r>
    <x v="0"/>
    <n v="0"/>
    <n v="0"/>
    <n v="0"/>
    <n v="1250"/>
    <x v="5751"/>
    <x v="0"/>
    <x v="0"/>
    <x v="0"/>
    <s v="01.27.02.11"/>
    <x v="21"/>
    <x v="4"/>
    <x v="5"/>
    <s v="Saneamento básico"/>
    <s v="01.27.02"/>
    <s v="Saneamento básico"/>
    <s v="01.27.02"/>
    <x v="21"/>
    <x v="0"/>
    <x v="5"/>
    <x v="8"/>
    <x v="0"/>
    <x v="1"/>
    <x v="0"/>
    <x v="0"/>
    <x v="4"/>
    <s v="2023-06-15"/>
    <x v="1"/>
    <n v="1250"/>
    <x v="0"/>
    <m/>
    <x v="0"/>
    <m/>
    <x v="246"/>
    <n v="100403441"/>
    <x v="0"/>
    <x v="0"/>
    <s v="Reforço do saneamento básico"/>
    <s v="ORI"/>
    <x v="0"/>
    <m/>
    <x v="0"/>
    <x v="0"/>
    <x v="0"/>
    <x v="0"/>
    <x v="0"/>
    <x v="0"/>
    <x v="0"/>
    <x v="0"/>
    <x v="0"/>
    <x v="0"/>
    <x v="0"/>
    <s v="Reforço do saneamento básico"/>
    <x v="0"/>
    <x v="0"/>
    <x v="0"/>
    <x v="0"/>
    <x v="1"/>
    <x v="0"/>
    <x v="0"/>
    <s v="000000"/>
    <x v="0"/>
    <x v="0"/>
    <x v="0"/>
    <x v="0"/>
    <s v="Pagamento a favor da Sra. Maria Segunda Correia, pela comparticipação da taxa de curralagem dos gados apanhado na via publica, conforme documento em anexo."/>
  </r>
  <r>
    <x v="2"/>
    <n v="0"/>
    <n v="0"/>
    <n v="0"/>
    <n v="5685791"/>
    <x v="5752"/>
    <x v="0"/>
    <x v="1"/>
    <x v="0"/>
    <s v="03.03.10"/>
    <x v="4"/>
    <x v="0"/>
    <x v="3"/>
    <s v="Receitas Da Câmara"/>
    <s v="03.03.10"/>
    <s v="Receitas Da Câmara"/>
    <s v="03.03.10"/>
    <x v="43"/>
    <x v="0"/>
    <x v="6"/>
    <x v="11"/>
    <x v="0"/>
    <x v="0"/>
    <x v="1"/>
    <x v="0"/>
    <x v="4"/>
    <s v="2023-06-30"/>
    <x v="1"/>
    <n v="5685791"/>
    <x v="0"/>
    <m/>
    <x v="0"/>
    <m/>
    <x v="8"/>
    <n v="100474914"/>
    <x v="0"/>
    <x v="0"/>
    <s v="Receitas Da Câmara"/>
    <s v="EXT"/>
    <x v="0"/>
    <s v="RDC"/>
    <x v="0"/>
    <x v="0"/>
    <x v="0"/>
    <x v="0"/>
    <x v="0"/>
    <x v="0"/>
    <x v="0"/>
    <x v="0"/>
    <x v="0"/>
    <x v="0"/>
    <x v="0"/>
    <s v="Receitas Da Câmara"/>
    <x v="0"/>
    <x v="0"/>
    <x v="0"/>
    <x v="0"/>
    <x v="0"/>
    <x v="0"/>
    <x v="0"/>
    <s v="000000"/>
    <x v="0"/>
    <x v="0"/>
    <x v="0"/>
    <x v="0"/>
    <s v="4ª Desembolso CC Fundo Ambiente, conforme extrato em anexo."/>
  </r>
  <r>
    <x v="0"/>
    <n v="0"/>
    <n v="0"/>
    <n v="0"/>
    <n v="44090"/>
    <x v="5753"/>
    <x v="0"/>
    <x v="0"/>
    <x v="0"/>
    <s v="03.16.15"/>
    <x v="0"/>
    <x v="0"/>
    <x v="0"/>
    <s v="Direção Financeira"/>
    <s v="03.16.15"/>
    <s v="Direção Financeira"/>
    <s v="03.16.15"/>
    <x v="0"/>
    <x v="0"/>
    <x v="0"/>
    <x v="0"/>
    <x v="0"/>
    <x v="0"/>
    <x v="0"/>
    <x v="0"/>
    <x v="7"/>
    <s v="2023-08-25"/>
    <x v="2"/>
    <n v="44090"/>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fatura e proposta em anexo."/>
  </r>
  <r>
    <x v="0"/>
    <n v="0"/>
    <n v="0"/>
    <n v="0"/>
    <n v="3750"/>
    <x v="5754"/>
    <x v="0"/>
    <x v="0"/>
    <x v="0"/>
    <s v="01.27.04.10"/>
    <x v="13"/>
    <x v="4"/>
    <x v="5"/>
    <s v="Infra-Estruturas e Transportes"/>
    <s v="01.27.04"/>
    <s v="Infra-Estruturas e Transportes"/>
    <s v="01.27.04"/>
    <x v="21"/>
    <x v="0"/>
    <x v="5"/>
    <x v="8"/>
    <x v="0"/>
    <x v="1"/>
    <x v="0"/>
    <x v="0"/>
    <x v="7"/>
    <s v="2023-08-25"/>
    <x v="2"/>
    <n v="3750"/>
    <x v="0"/>
    <m/>
    <x v="0"/>
    <m/>
    <x v="0"/>
    <n v="100476920"/>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Felisberto Carvalho Auto, pela aquisição de Combustível destinados aos serviços de obra da CMSM , conforme proposta e fatura em anexo. "/>
  </r>
  <r>
    <x v="0"/>
    <n v="0"/>
    <n v="0"/>
    <n v="0"/>
    <n v="220"/>
    <x v="5755"/>
    <x v="0"/>
    <x v="1"/>
    <x v="0"/>
    <s v="03.03.10"/>
    <x v="4"/>
    <x v="0"/>
    <x v="3"/>
    <s v="Receitas Da Câmara"/>
    <s v="03.03.10"/>
    <s v="Receitas Da Câmara"/>
    <s v="03.03.10"/>
    <x v="4"/>
    <x v="0"/>
    <x v="3"/>
    <x v="3"/>
    <x v="0"/>
    <x v="0"/>
    <x v="1"/>
    <x v="0"/>
    <x v="11"/>
    <s v="2023-09-07"/>
    <x v="2"/>
    <n v="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7"/>
    <x v="5756"/>
    <x v="0"/>
    <x v="1"/>
    <x v="0"/>
    <s v="03.03.10"/>
    <x v="4"/>
    <x v="0"/>
    <x v="3"/>
    <s v="Receitas Da Câmara"/>
    <s v="03.03.10"/>
    <s v="Receitas Da Câmara"/>
    <s v="03.03.10"/>
    <x v="25"/>
    <x v="0"/>
    <x v="3"/>
    <x v="3"/>
    <x v="0"/>
    <x v="0"/>
    <x v="1"/>
    <x v="0"/>
    <x v="11"/>
    <s v="2023-09-07"/>
    <x v="2"/>
    <n v="4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80"/>
    <x v="5757"/>
    <x v="0"/>
    <x v="1"/>
    <x v="0"/>
    <s v="03.03.10"/>
    <x v="4"/>
    <x v="0"/>
    <x v="3"/>
    <s v="Receitas Da Câmara"/>
    <s v="03.03.10"/>
    <s v="Receitas Da Câmara"/>
    <s v="03.03.10"/>
    <x v="11"/>
    <x v="0"/>
    <x v="3"/>
    <x v="3"/>
    <x v="0"/>
    <x v="0"/>
    <x v="1"/>
    <x v="0"/>
    <x v="11"/>
    <s v="2023-09-07"/>
    <x v="2"/>
    <n v="3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
    <x v="5758"/>
    <x v="0"/>
    <x v="1"/>
    <x v="0"/>
    <s v="03.03.10"/>
    <x v="4"/>
    <x v="0"/>
    <x v="3"/>
    <s v="Receitas Da Câmara"/>
    <s v="03.03.10"/>
    <s v="Receitas Da Câmara"/>
    <s v="03.03.10"/>
    <x v="26"/>
    <x v="0"/>
    <x v="3"/>
    <x v="3"/>
    <x v="0"/>
    <x v="0"/>
    <x v="1"/>
    <x v="0"/>
    <x v="11"/>
    <s v="2023-09-07"/>
    <x v="2"/>
    <n v="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5759"/>
    <x v="0"/>
    <x v="1"/>
    <x v="0"/>
    <s v="03.03.10"/>
    <x v="4"/>
    <x v="0"/>
    <x v="3"/>
    <s v="Receitas Da Câmara"/>
    <s v="03.03.10"/>
    <s v="Receitas Da Câmara"/>
    <s v="03.03.10"/>
    <x v="9"/>
    <x v="0"/>
    <x v="3"/>
    <x v="3"/>
    <x v="0"/>
    <x v="0"/>
    <x v="1"/>
    <x v="0"/>
    <x v="11"/>
    <s v="2023-09-07"/>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5760"/>
    <x v="0"/>
    <x v="1"/>
    <x v="0"/>
    <s v="03.03.10"/>
    <x v="4"/>
    <x v="0"/>
    <x v="3"/>
    <s v="Receitas Da Câmara"/>
    <s v="03.03.10"/>
    <s v="Receitas Da Câmara"/>
    <s v="03.03.10"/>
    <x v="5"/>
    <x v="0"/>
    <x v="0"/>
    <x v="4"/>
    <x v="0"/>
    <x v="0"/>
    <x v="1"/>
    <x v="0"/>
    <x v="11"/>
    <s v="2023-09-07"/>
    <x v="2"/>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0"/>
    <x v="5761"/>
    <x v="0"/>
    <x v="1"/>
    <x v="0"/>
    <s v="03.03.10"/>
    <x v="4"/>
    <x v="0"/>
    <x v="3"/>
    <s v="Receitas Da Câmara"/>
    <s v="03.03.10"/>
    <s v="Receitas Da Câmara"/>
    <s v="03.03.10"/>
    <x v="6"/>
    <x v="0"/>
    <x v="3"/>
    <x v="3"/>
    <x v="0"/>
    <x v="0"/>
    <x v="1"/>
    <x v="0"/>
    <x v="11"/>
    <s v="2023-09-07"/>
    <x v="2"/>
    <n v="21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
    <x v="5762"/>
    <x v="0"/>
    <x v="1"/>
    <x v="0"/>
    <s v="03.03.10"/>
    <x v="4"/>
    <x v="0"/>
    <x v="3"/>
    <s v="Receitas Da Câmara"/>
    <s v="03.03.10"/>
    <s v="Receitas Da Câmara"/>
    <s v="03.03.10"/>
    <x v="33"/>
    <x v="0"/>
    <x v="0"/>
    <x v="0"/>
    <x v="0"/>
    <x v="0"/>
    <x v="1"/>
    <x v="0"/>
    <x v="11"/>
    <s v="2023-09-07"/>
    <x v="2"/>
    <n v="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475"/>
    <x v="5763"/>
    <x v="0"/>
    <x v="1"/>
    <x v="0"/>
    <s v="03.03.10"/>
    <x v="4"/>
    <x v="0"/>
    <x v="3"/>
    <s v="Receitas Da Câmara"/>
    <s v="03.03.10"/>
    <s v="Receitas Da Câmara"/>
    <s v="03.03.10"/>
    <x v="34"/>
    <x v="0"/>
    <x v="3"/>
    <x v="3"/>
    <x v="0"/>
    <x v="0"/>
    <x v="1"/>
    <x v="0"/>
    <x v="11"/>
    <s v="2023-09-07"/>
    <x v="2"/>
    <n v="144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5764"/>
    <x v="0"/>
    <x v="1"/>
    <x v="0"/>
    <s v="03.03.10"/>
    <x v="4"/>
    <x v="0"/>
    <x v="3"/>
    <s v="Receitas Da Câmara"/>
    <s v="03.03.10"/>
    <s v="Receitas Da Câmara"/>
    <s v="03.03.10"/>
    <x v="7"/>
    <x v="0"/>
    <x v="3"/>
    <x v="3"/>
    <x v="0"/>
    <x v="0"/>
    <x v="1"/>
    <x v="0"/>
    <x v="11"/>
    <s v="2023-09-07"/>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3"/>
    <x v="5765"/>
    <x v="0"/>
    <x v="1"/>
    <x v="0"/>
    <s v="03.03.10"/>
    <x v="4"/>
    <x v="0"/>
    <x v="3"/>
    <s v="Receitas Da Câmara"/>
    <s v="03.03.10"/>
    <s v="Receitas Da Câmara"/>
    <s v="03.03.10"/>
    <x v="8"/>
    <x v="0"/>
    <x v="0"/>
    <x v="0"/>
    <x v="0"/>
    <x v="0"/>
    <x v="1"/>
    <x v="0"/>
    <x v="11"/>
    <s v="2023-09-07"/>
    <x v="2"/>
    <n v="1080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5766"/>
    <x v="0"/>
    <x v="1"/>
    <x v="0"/>
    <s v="03.03.10"/>
    <x v="4"/>
    <x v="0"/>
    <x v="3"/>
    <s v="Receitas Da Câmara"/>
    <s v="03.03.10"/>
    <s v="Receitas Da Câmara"/>
    <s v="03.03.10"/>
    <x v="9"/>
    <x v="0"/>
    <x v="3"/>
    <x v="3"/>
    <x v="0"/>
    <x v="0"/>
    <x v="1"/>
    <x v="0"/>
    <x v="11"/>
    <s v="2023-09-08"/>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700"/>
    <x v="5767"/>
    <x v="0"/>
    <x v="1"/>
    <x v="0"/>
    <s v="03.03.10"/>
    <x v="4"/>
    <x v="0"/>
    <x v="3"/>
    <s v="Receitas Da Câmara"/>
    <s v="03.03.10"/>
    <s v="Receitas Da Câmara"/>
    <s v="03.03.10"/>
    <x v="8"/>
    <x v="0"/>
    <x v="0"/>
    <x v="0"/>
    <x v="0"/>
    <x v="0"/>
    <x v="1"/>
    <x v="0"/>
    <x v="11"/>
    <s v="2023-09-08"/>
    <x v="2"/>
    <n v="24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5768"/>
    <x v="0"/>
    <x v="1"/>
    <x v="0"/>
    <s v="03.03.10"/>
    <x v="4"/>
    <x v="0"/>
    <x v="3"/>
    <s v="Receitas Da Câmara"/>
    <s v="03.03.10"/>
    <s v="Receitas Da Câmara"/>
    <s v="03.03.10"/>
    <x v="4"/>
    <x v="0"/>
    <x v="3"/>
    <x v="3"/>
    <x v="0"/>
    <x v="0"/>
    <x v="1"/>
    <x v="0"/>
    <x v="11"/>
    <s v="2023-09-08"/>
    <x v="2"/>
    <n v="1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
    <x v="5769"/>
    <x v="0"/>
    <x v="1"/>
    <x v="0"/>
    <s v="03.03.10"/>
    <x v="4"/>
    <x v="0"/>
    <x v="3"/>
    <s v="Receitas Da Câmara"/>
    <s v="03.03.10"/>
    <s v="Receitas Da Câmara"/>
    <s v="03.03.10"/>
    <x v="33"/>
    <x v="0"/>
    <x v="0"/>
    <x v="0"/>
    <x v="0"/>
    <x v="0"/>
    <x v="1"/>
    <x v="0"/>
    <x v="11"/>
    <s v="2023-09-08"/>
    <x v="2"/>
    <n v="1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50"/>
    <x v="5770"/>
    <x v="0"/>
    <x v="1"/>
    <x v="0"/>
    <s v="03.03.10"/>
    <x v="4"/>
    <x v="0"/>
    <x v="3"/>
    <s v="Receitas Da Câmara"/>
    <s v="03.03.10"/>
    <s v="Receitas Da Câmara"/>
    <s v="03.03.10"/>
    <x v="11"/>
    <x v="0"/>
    <x v="3"/>
    <x v="3"/>
    <x v="0"/>
    <x v="0"/>
    <x v="1"/>
    <x v="0"/>
    <x v="11"/>
    <s v="2023-09-08"/>
    <x v="2"/>
    <n v="2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5771"/>
    <x v="0"/>
    <x v="1"/>
    <x v="0"/>
    <s v="03.03.10"/>
    <x v="4"/>
    <x v="0"/>
    <x v="3"/>
    <s v="Receitas Da Câmara"/>
    <s v="03.03.10"/>
    <s v="Receitas Da Câmara"/>
    <s v="03.03.10"/>
    <x v="7"/>
    <x v="0"/>
    <x v="3"/>
    <x v="3"/>
    <x v="0"/>
    <x v="0"/>
    <x v="1"/>
    <x v="0"/>
    <x v="11"/>
    <s v="2023-09-08"/>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5772"/>
    <x v="0"/>
    <x v="1"/>
    <x v="0"/>
    <s v="03.03.10"/>
    <x v="4"/>
    <x v="0"/>
    <x v="3"/>
    <s v="Receitas Da Câmara"/>
    <s v="03.03.10"/>
    <s v="Receitas Da Câmara"/>
    <s v="03.03.10"/>
    <x v="5"/>
    <x v="0"/>
    <x v="0"/>
    <x v="4"/>
    <x v="0"/>
    <x v="0"/>
    <x v="1"/>
    <x v="0"/>
    <x v="11"/>
    <s v="2023-09-08"/>
    <x v="2"/>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1"/>
    <x v="5773"/>
    <x v="0"/>
    <x v="1"/>
    <x v="0"/>
    <s v="03.03.10"/>
    <x v="4"/>
    <x v="0"/>
    <x v="3"/>
    <s v="Receitas Da Câmara"/>
    <s v="03.03.10"/>
    <s v="Receitas Da Câmara"/>
    <s v="03.03.10"/>
    <x v="25"/>
    <x v="0"/>
    <x v="3"/>
    <x v="3"/>
    <x v="0"/>
    <x v="0"/>
    <x v="1"/>
    <x v="0"/>
    <x v="11"/>
    <s v="2023-09-08"/>
    <x v="2"/>
    <n v="33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5774"/>
    <x v="0"/>
    <x v="1"/>
    <x v="0"/>
    <s v="03.03.10"/>
    <x v="4"/>
    <x v="0"/>
    <x v="3"/>
    <s v="Receitas Da Câmara"/>
    <s v="03.03.10"/>
    <s v="Receitas Da Câmara"/>
    <s v="03.03.10"/>
    <x v="6"/>
    <x v="0"/>
    <x v="3"/>
    <x v="3"/>
    <x v="0"/>
    <x v="0"/>
    <x v="1"/>
    <x v="0"/>
    <x v="11"/>
    <s v="2023-09-08"/>
    <x v="2"/>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75"/>
    <x v="5775"/>
    <x v="0"/>
    <x v="1"/>
    <x v="0"/>
    <s v="03.03.10"/>
    <x v="4"/>
    <x v="0"/>
    <x v="3"/>
    <s v="Receitas Da Câmara"/>
    <s v="03.03.10"/>
    <s v="Receitas Da Câmara"/>
    <s v="03.03.10"/>
    <x v="34"/>
    <x v="0"/>
    <x v="3"/>
    <x v="3"/>
    <x v="0"/>
    <x v="0"/>
    <x v="1"/>
    <x v="0"/>
    <x v="11"/>
    <s v="2023-09-08"/>
    <x v="2"/>
    <n v="120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5776"/>
    <x v="0"/>
    <x v="1"/>
    <x v="0"/>
    <s v="03.03.10"/>
    <x v="4"/>
    <x v="0"/>
    <x v="3"/>
    <s v="Receitas Da Câmara"/>
    <s v="03.03.10"/>
    <s v="Receitas Da Câmara"/>
    <s v="03.03.10"/>
    <x v="31"/>
    <x v="0"/>
    <x v="3"/>
    <x v="9"/>
    <x v="0"/>
    <x v="0"/>
    <x v="1"/>
    <x v="0"/>
    <x v="11"/>
    <s v="2023-09-08"/>
    <x v="2"/>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00"/>
    <x v="5777"/>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Filomeno Jacinto Correia pela prestação de serviço de fiscalização, referente ao mês de fevereiro 2023, conforme contrato em anexo.  "/>
  </r>
  <r>
    <x v="0"/>
    <n v="0"/>
    <n v="0"/>
    <n v="0"/>
    <n v="13030"/>
    <x v="5777"/>
    <x v="0"/>
    <x v="0"/>
    <x v="0"/>
    <s v="03.16.15"/>
    <x v="0"/>
    <x v="0"/>
    <x v="0"/>
    <s v="Direção Financeira"/>
    <s v="03.16.15"/>
    <s v="Direção Financeira"/>
    <s v="03.16.15"/>
    <x v="39"/>
    <x v="0"/>
    <x v="0"/>
    <x v="7"/>
    <x v="0"/>
    <x v="0"/>
    <x v="0"/>
    <x v="0"/>
    <x v="1"/>
    <s v="2023-02-23"/>
    <x v="0"/>
    <n v="13030"/>
    <x v="0"/>
    <m/>
    <x v="0"/>
    <m/>
    <x v="566"/>
    <n v="100463616"/>
    <x v="0"/>
    <x v="0"/>
    <s v="Direção Financeira"/>
    <s v="ORI"/>
    <x v="0"/>
    <m/>
    <x v="0"/>
    <x v="0"/>
    <x v="0"/>
    <x v="0"/>
    <x v="0"/>
    <x v="0"/>
    <x v="0"/>
    <x v="0"/>
    <x v="0"/>
    <x v="0"/>
    <x v="0"/>
    <s v="Direção Financeira"/>
    <x v="0"/>
    <x v="0"/>
    <x v="0"/>
    <x v="0"/>
    <x v="0"/>
    <x v="0"/>
    <x v="0"/>
    <s v="000000"/>
    <x v="0"/>
    <x v="0"/>
    <x v="0"/>
    <x v="0"/>
    <s v="Pagamento a favor do Sr. Filomeno Jacinto Correia pela prestação de serviço de fiscalização, referente ao mês de fevereiro 2023, conforme contrato em anexo.  "/>
  </r>
  <r>
    <x v="0"/>
    <n v="0"/>
    <n v="0"/>
    <n v="0"/>
    <n v="2300"/>
    <x v="5778"/>
    <x v="0"/>
    <x v="0"/>
    <x v="0"/>
    <s v="03.16.15"/>
    <x v="0"/>
    <x v="0"/>
    <x v="0"/>
    <s v="Direção Financeira"/>
    <s v="03.16.15"/>
    <s v="Direção Financeira"/>
    <s v="03.16.15"/>
    <x v="60"/>
    <x v="0"/>
    <x v="0"/>
    <x v="0"/>
    <x v="0"/>
    <x v="0"/>
    <x v="0"/>
    <x v="0"/>
    <x v="6"/>
    <s v="2023-07-17"/>
    <x v="2"/>
    <n v="2300"/>
    <x v="0"/>
    <m/>
    <x v="0"/>
    <m/>
    <x v="282"/>
    <n v="100393611"/>
    <x v="0"/>
    <x v="0"/>
    <s v="Direção Financeira"/>
    <s v="ORI"/>
    <x v="0"/>
    <m/>
    <x v="0"/>
    <x v="0"/>
    <x v="0"/>
    <x v="0"/>
    <x v="0"/>
    <x v="0"/>
    <x v="0"/>
    <x v="0"/>
    <x v="0"/>
    <x v="0"/>
    <x v="0"/>
    <s v="Direção Financeira"/>
    <x v="0"/>
    <x v="0"/>
    <x v="0"/>
    <x v="0"/>
    <x v="0"/>
    <x v="0"/>
    <x v="0"/>
    <s v="000000"/>
    <x v="0"/>
    <x v="0"/>
    <x v="0"/>
    <x v="0"/>
    <s v="Pagamento a favor da Casa Guga, Comercio &amp; REP, para aquisição de 1 escova de arranque FT-133 e 1 escova limpa para-brisa para viatura ST-94-OL da CMSM, conforme anexo."/>
  </r>
  <r>
    <x v="2"/>
    <n v="0"/>
    <n v="0"/>
    <n v="0"/>
    <n v="43000"/>
    <x v="5779"/>
    <x v="0"/>
    <x v="0"/>
    <x v="0"/>
    <s v="01.25.02.23"/>
    <x v="12"/>
    <x v="1"/>
    <x v="1"/>
    <s v="desporto"/>
    <s v="01.25.02"/>
    <s v="desporto"/>
    <s v="01.25.02"/>
    <x v="18"/>
    <x v="0"/>
    <x v="0"/>
    <x v="0"/>
    <x v="0"/>
    <x v="1"/>
    <x v="2"/>
    <x v="0"/>
    <x v="7"/>
    <s v="2023-08-09"/>
    <x v="2"/>
    <n v="43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realizado, para gratificação dos árbitros e prémios do campeão e vice-campeão do torneio futsal realizado no polivalente da cidade, no âmbito da festa da cidade 2023, conforme proposta em anexo."/>
  </r>
  <r>
    <x v="0"/>
    <n v="0"/>
    <n v="0"/>
    <n v="0"/>
    <n v="2800"/>
    <x v="5780"/>
    <x v="0"/>
    <x v="0"/>
    <x v="0"/>
    <s v="03.16.15"/>
    <x v="0"/>
    <x v="0"/>
    <x v="0"/>
    <s v="Direção Financeira"/>
    <s v="03.16.15"/>
    <s v="Direção Financeira"/>
    <s v="03.16.15"/>
    <x v="19"/>
    <x v="0"/>
    <x v="0"/>
    <x v="7"/>
    <x v="0"/>
    <x v="0"/>
    <x v="0"/>
    <x v="0"/>
    <x v="11"/>
    <s v="2023-09-27"/>
    <x v="2"/>
    <n v="2800"/>
    <x v="0"/>
    <m/>
    <x v="0"/>
    <m/>
    <x v="173"/>
    <n v="100438162"/>
    <x v="0"/>
    <x v="0"/>
    <s v="Direção Financeira"/>
    <s v="ORI"/>
    <x v="0"/>
    <m/>
    <x v="0"/>
    <x v="0"/>
    <x v="0"/>
    <x v="0"/>
    <x v="0"/>
    <x v="0"/>
    <x v="0"/>
    <x v="0"/>
    <x v="0"/>
    <x v="0"/>
    <x v="0"/>
    <s v="Direção Financeira"/>
    <x v="0"/>
    <x v="0"/>
    <x v="0"/>
    <x v="0"/>
    <x v="0"/>
    <x v="0"/>
    <x v="0"/>
    <s v="000000"/>
    <x v="0"/>
    <x v="0"/>
    <x v="0"/>
    <x v="0"/>
    <s v="Ajuda de custo a favor do Sr. Ambrósio Landim, pela sua deslocação a cidade da Praia, em missão do serviço, no dia 11 e 12 de agosto de 2023, conforme anexo.  "/>
  </r>
  <r>
    <x v="0"/>
    <n v="0"/>
    <n v="0"/>
    <n v="0"/>
    <n v="481"/>
    <x v="5781"/>
    <x v="0"/>
    <x v="1"/>
    <x v="0"/>
    <s v="03.03.10"/>
    <x v="4"/>
    <x v="0"/>
    <x v="3"/>
    <s v="Receitas Da Câmara"/>
    <s v="03.03.10"/>
    <s v="Receitas Da Câmara"/>
    <s v="03.03.10"/>
    <x v="25"/>
    <x v="0"/>
    <x v="3"/>
    <x v="3"/>
    <x v="0"/>
    <x v="0"/>
    <x v="1"/>
    <x v="0"/>
    <x v="11"/>
    <s v="2023-09-18"/>
    <x v="2"/>
    <n v="4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449"/>
    <x v="5782"/>
    <x v="0"/>
    <x v="1"/>
    <x v="0"/>
    <s v="03.03.10"/>
    <x v="4"/>
    <x v="0"/>
    <x v="3"/>
    <s v="Receitas Da Câmara"/>
    <s v="03.03.10"/>
    <s v="Receitas Da Câmara"/>
    <s v="03.03.10"/>
    <x v="8"/>
    <x v="0"/>
    <x v="0"/>
    <x v="0"/>
    <x v="0"/>
    <x v="0"/>
    <x v="1"/>
    <x v="0"/>
    <x v="11"/>
    <s v="2023-09-18"/>
    <x v="2"/>
    <n v="234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5783"/>
    <x v="0"/>
    <x v="1"/>
    <x v="0"/>
    <s v="03.03.10"/>
    <x v="4"/>
    <x v="0"/>
    <x v="3"/>
    <s v="Receitas Da Câmara"/>
    <s v="03.03.10"/>
    <s v="Receitas Da Câmara"/>
    <s v="03.03.10"/>
    <x v="26"/>
    <x v="0"/>
    <x v="3"/>
    <x v="3"/>
    <x v="0"/>
    <x v="0"/>
    <x v="1"/>
    <x v="0"/>
    <x v="11"/>
    <s v="2023-09-18"/>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720"/>
    <x v="5784"/>
    <x v="0"/>
    <x v="1"/>
    <x v="0"/>
    <s v="03.03.10"/>
    <x v="4"/>
    <x v="0"/>
    <x v="3"/>
    <s v="Receitas Da Câmara"/>
    <s v="03.03.10"/>
    <s v="Receitas Da Câmara"/>
    <s v="03.03.10"/>
    <x v="9"/>
    <x v="0"/>
    <x v="3"/>
    <x v="3"/>
    <x v="0"/>
    <x v="0"/>
    <x v="1"/>
    <x v="0"/>
    <x v="11"/>
    <s v="2023-09-18"/>
    <x v="2"/>
    <n v="14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300"/>
    <x v="5785"/>
    <x v="0"/>
    <x v="1"/>
    <x v="0"/>
    <s v="03.03.10"/>
    <x v="4"/>
    <x v="0"/>
    <x v="3"/>
    <s v="Receitas Da Câmara"/>
    <s v="03.03.10"/>
    <s v="Receitas Da Câmara"/>
    <s v="03.03.10"/>
    <x v="5"/>
    <x v="0"/>
    <x v="0"/>
    <x v="4"/>
    <x v="0"/>
    <x v="0"/>
    <x v="1"/>
    <x v="0"/>
    <x v="11"/>
    <s v="2023-09-18"/>
    <x v="2"/>
    <n v="5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650"/>
    <x v="5786"/>
    <x v="0"/>
    <x v="1"/>
    <x v="0"/>
    <s v="03.03.10"/>
    <x v="4"/>
    <x v="0"/>
    <x v="3"/>
    <s v="Receitas Da Câmara"/>
    <s v="03.03.10"/>
    <s v="Receitas Da Câmara"/>
    <s v="03.03.10"/>
    <x v="22"/>
    <x v="0"/>
    <x v="3"/>
    <x v="3"/>
    <x v="0"/>
    <x v="0"/>
    <x v="1"/>
    <x v="0"/>
    <x v="11"/>
    <s v="2023-09-18"/>
    <x v="2"/>
    <n v="21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787"/>
    <x v="0"/>
    <x v="1"/>
    <x v="0"/>
    <s v="03.03.10"/>
    <x v="4"/>
    <x v="0"/>
    <x v="3"/>
    <s v="Receitas Da Câmara"/>
    <s v="03.03.10"/>
    <s v="Receitas Da Câmara"/>
    <s v="03.03.10"/>
    <x v="10"/>
    <x v="0"/>
    <x v="3"/>
    <x v="5"/>
    <x v="0"/>
    <x v="0"/>
    <x v="1"/>
    <x v="0"/>
    <x v="11"/>
    <s v="2023-09-18"/>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788"/>
    <x v="0"/>
    <x v="1"/>
    <x v="0"/>
    <s v="03.03.10"/>
    <x v="4"/>
    <x v="0"/>
    <x v="3"/>
    <s v="Receitas Da Câmara"/>
    <s v="03.03.10"/>
    <s v="Receitas Da Câmara"/>
    <s v="03.03.10"/>
    <x v="28"/>
    <x v="0"/>
    <x v="3"/>
    <x v="3"/>
    <x v="0"/>
    <x v="0"/>
    <x v="1"/>
    <x v="0"/>
    <x v="11"/>
    <s v="2023-09-18"/>
    <x v="2"/>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5789"/>
    <x v="0"/>
    <x v="1"/>
    <x v="0"/>
    <s v="03.03.10"/>
    <x v="4"/>
    <x v="0"/>
    <x v="3"/>
    <s v="Receitas Da Câmara"/>
    <s v="03.03.10"/>
    <s v="Receitas Da Câmara"/>
    <s v="03.03.10"/>
    <x v="32"/>
    <x v="0"/>
    <x v="3"/>
    <x v="3"/>
    <x v="0"/>
    <x v="0"/>
    <x v="1"/>
    <x v="0"/>
    <x v="11"/>
    <s v="2023-09-18"/>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20"/>
    <x v="5790"/>
    <x v="0"/>
    <x v="1"/>
    <x v="0"/>
    <s v="03.03.10"/>
    <x v="4"/>
    <x v="0"/>
    <x v="3"/>
    <s v="Receitas Da Câmara"/>
    <s v="03.03.10"/>
    <s v="Receitas Da Câmara"/>
    <s v="03.03.10"/>
    <x v="11"/>
    <x v="0"/>
    <x v="3"/>
    <x v="3"/>
    <x v="0"/>
    <x v="0"/>
    <x v="1"/>
    <x v="0"/>
    <x v="11"/>
    <s v="2023-09-18"/>
    <x v="2"/>
    <n v="55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
    <x v="5791"/>
    <x v="0"/>
    <x v="1"/>
    <x v="0"/>
    <s v="03.03.10"/>
    <x v="4"/>
    <x v="0"/>
    <x v="3"/>
    <s v="Receitas Da Câmara"/>
    <s v="03.03.10"/>
    <s v="Receitas Da Câmara"/>
    <s v="03.03.10"/>
    <x v="4"/>
    <x v="0"/>
    <x v="3"/>
    <x v="3"/>
    <x v="0"/>
    <x v="0"/>
    <x v="1"/>
    <x v="0"/>
    <x v="11"/>
    <s v="2023-09-18"/>
    <x v="2"/>
    <n v="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85"/>
    <x v="5792"/>
    <x v="0"/>
    <x v="1"/>
    <x v="0"/>
    <s v="03.03.10"/>
    <x v="4"/>
    <x v="0"/>
    <x v="3"/>
    <s v="Receitas Da Câmara"/>
    <s v="03.03.10"/>
    <s v="Receitas Da Câmara"/>
    <s v="03.03.10"/>
    <x v="6"/>
    <x v="0"/>
    <x v="3"/>
    <x v="3"/>
    <x v="0"/>
    <x v="0"/>
    <x v="1"/>
    <x v="0"/>
    <x v="11"/>
    <s v="2023-09-18"/>
    <x v="2"/>
    <n v="5185"/>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5000"/>
    <x v="5793"/>
    <x v="0"/>
    <x v="0"/>
    <x v="0"/>
    <s v="01.26.02.07"/>
    <x v="28"/>
    <x v="5"/>
    <x v="6"/>
    <s v="Pesca"/>
    <s v="01.26.02"/>
    <s v="Pesca"/>
    <s v="01.26.02"/>
    <x v="20"/>
    <x v="0"/>
    <x v="0"/>
    <x v="0"/>
    <x v="0"/>
    <x v="1"/>
    <x v="2"/>
    <x v="0"/>
    <x v="0"/>
    <s v="2023-01-30"/>
    <x v="0"/>
    <n v="65000"/>
    <x v="0"/>
    <m/>
    <x v="0"/>
    <m/>
    <x v="124"/>
    <n v="100478943"/>
    <x v="0"/>
    <x v="0"/>
    <s v="Apoio para Aquisição de Materiais de Pescas e Botes"/>
    <s v="ORI"/>
    <x v="0"/>
    <m/>
    <x v="0"/>
    <x v="0"/>
    <x v="0"/>
    <x v="0"/>
    <x v="0"/>
    <x v="0"/>
    <x v="0"/>
    <x v="0"/>
    <x v="0"/>
    <x v="0"/>
    <x v="0"/>
    <s v="Apoio para Aquisição de Materiais de Pescas e Botes"/>
    <x v="0"/>
    <x v="0"/>
    <x v="0"/>
    <x v="0"/>
    <x v="1"/>
    <x v="0"/>
    <x v="0"/>
    <s v="000000"/>
    <x v="0"/>
    <x v="0"/>
    <x v="0"/>
    <x v="0"/>
    <s v="Pagamento á Comercio, Construções Transporte MA, referente a aquisição de um camião de areia fina para construção do estaleiro naval de Veneza, conforme proposta em anexo."/>
  </r>
  <r>
    <x v="2"/>
    <n v="0"/>
    <n v="0"/>
    <n v="0"/>
    <n v="23550"/>
    <x v="5794"/>
    <x v="0"/>
    <x v="0"/>
    <x v="0"/>
    <s v="01.27.02.12"/>
    <x v="65"/>
    <x v="4"/>
    <x v="5"/>
    <s v="Saneamento básico"/>
    <s v="01.27.02"/>
    <s v="Saneamento básico"/>
    <s v="01.27.02"/>
    <x v="18"/>
    <x v="0"/>
    <x v="0"/>
    <x v="0"/>
    <x v="0"/>
    <x v="1"/>
    <x v="2"/>
    <x v="0"/>
    <x v="0"/>
    <s v="2023-01-30"/>
    <x v="0"/>
    <n v="23550"/>
    <x v="0"/>
    <m/>
    <x v="0"/>
    <m/>
    <x v="124"/>
    <n v="100478943"/>
    <x v="0"/>
    <x v="0"/>
    <s v="Rede de Esgotos"/>
    <s v="ORI"/>
    <x v="0"/>
    <s v="RE"/>
    <x v="0"/>
    <x v="0"/>
    <x v="0"/>
    <x v="0"/>
    <x v="0"/>
    <x v="0"/>
    <x v="0"/>
    <x v="0"/>
    <x v="0"/>
    <x v="0"/>
    <x v="0"/>
    <s v="Rede de Esgotos"/>
    <x v="0"/>
    <x v="0"/>
    <x v="0"/>
    <x v="0"/>
    <x v="1"/>
    <x v="0"/>
    <x v="0"/>
    <s v="000000"/>
    <x v="0"/>
    <x v="0"/>
    <x v="0"/>
    <x v="0"/>
    <s v="Pagamento a favor da Empresa Comercio Transporte Construção, referente a aquisição de ferros, para trabalhos de confecionam-no de tampas das caixas de visita da rede esgoto, conforme anexo. "/>
  </r>
  <r>
    <x v="0"/>
    <n v="0"/>
    <n v="0"/>
    <n v="0"/>
    <n v="4995"/>
    <x v="5795"/>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1226"/>
    <x v="5796"/>
    <x v="0"/>
    <x v="1"/>
    <x v="0"/>
    <s v="80.02.01"/>
    <x v="2"/>
    <x v="2"/>
    <x v="2"/>
    <s v="Retenções Iur"/>
    <s v="80.02.01"/>
    <s v="Retenções Iur"/>
    <s v="80.02.01"/>
    <x v="2"/>
    <x v="0"/>
    <x v="2"/>
    <x v="0"/>
    <x v="1"/>
    <x v="2"/>
    <x v="1"/>
    <x v="0"/>
    <x v="0"/>
    <s v="2023-01-24"/>
    <x v="0"/>
    <n v="1226"/>
    <x v="0"/>
    <m/>
    <x v="0"/>
    <m/>
    <x v="2"/>
    <n v="100474696"/>
    <x v="0"/>
    <x v="0"/>
    <s v="Retenções Iur"/>
    <s v="ORI"/>
    <x v="0"/>
    <s v="RIUR"/>
    <x v="0"/>
    <x v="0"/>
    <x v="0"/>
    <x v="0"/>
    <x v="0"/>
    <x v="0"/>
    <x v="0"/>
    <x v="0"/>
    <x v="0"/>
    <x v="0"/>
    <x v="0"/>
    <s v="Retenções Iur"/>
    <x v="0"/>
    <x v="0"/>
    <x v="0"/>
    <x v="0"/>
    <x v="2"/>
    <x v="0"/>
    <x v="0"/>
    <s v="000000"/>
    <x v="0"/>
    <x v="1"/>
    <x v="0"/>
    <x v="0"/>
    <s v="RETENCAO OT"/>
  </r>
  <r>
    <x v="2"/>
    <n v="0"/>
    <n v="0"/>
    <n v="0"/>
    <n v="410984"/>
    <x v="5797"/>
    <x v="0"/>
    <x v="1"/>
    <x v="0"/>
    <s v="03.03.10"/>
    <x v="4"/>
    <x v="0"/>
    <x v="3"/>
    <s v="Receitas Da Câmara"/>
    <s v="03.03.10"/>
    <s v="Receitas Da Câmara"/>
    <s v="03.03.10"/>
    <x v="50"/>
    <x v="0"/>
    <x v="6"/>
    <x v="12"/>
    <x v="0"/>
    <x v="0"/>
    <x v="1"/>
    <x v="0"/>
    <x v="0"/>
    <s v="2023-01-09"/>
    <x v="0"/>
    <n v="410984"/>
    <x v="0"/>
    <m/>
    <x v="0"/>
    <m/>
    <x v="8"/>
    <n v="100474914"/>
    <x v="0"/>
    <x v="0"/>
    <s v="Receitas Da Câmara"/>
    <s v="EXT"/>
    <x v="0"/>
    <s v="RDC"/>
    <x v="0"/>
    <x v="0"/>
    <x v="0"/>
    <x v="0"/>
    <x v="0"/>
    <x v="0"/>
    <x v="0"/>
    <x v="0"/>
    <x v="0"/>
    <x v="0"/>
    <x v="0"/>
    <s v="Receitas Da Câmara"/>
    <x v="0"/>
    <x v="0"/>
    <x v="0"/>
    <x v="0"/>
    <x v="0"/>
    <x v="0"/>
    <x v="0"/>
    <s v="000000"/>
    <x v="0"/>
    <x v="0"/>
    <x v="0"/>
    <x v="0"/>
    <s v="Receita proveniente da comparticipação da Câmara do Tarrafal, no despacho dos donativos da ACVAMIENS, conforme anexo."/>
  </r>
  <r>
    <x v="0"/>
    <n v="0"/>
    <n v="0"/>
    <n v="0"/>
    <n v="2300"/>
    <x v="5798"/>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5799"/>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42799"/>
    <x v="5800"/>
    <x v="0"/>
    <x v="0"/>
    <x v="0"/>
    <s v="03.16.15"/>
    <x v="0"/>
    <x v="0"/>
    <x v="0"/>
    <s v="Direção Financeira"/>
    <s v="03.16.15"/>
    <s v="Direção Financeira"/>
    <s v="03.16.15"/>
    <x v="0"/>
    <x v="0"/>
    <x v="0"/>
    <x v="0"/>
    <x v="0"/>
    <x v="0"/>
    <x v="0"/>
    <x v="0"/>
    <x v="1"/>
    <s v="2023-02-10"/>
    <x v="0"/>
    <n v="42799"/>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193"/>
    <x v="5801"/>
    <x v="0"/>
    <x v="0"/>
    <x v="0"/>
    <s v="03.16.20"/>
    <x v="26"/>
    <x v="0"/>
    <x v="0"/>
    <s v="Dir. do Comércio, Indústria, Transporte Feiras e Pesca"/>
    <s v="03.16.20"/>
    <s v="Dir. do Comércio, Indústria, Transporte Feiras e Pesca"/>
    <s v="03.16.20"/>
    <x v="49"/>
    <x v="0"/>
    <x v="0"/>
    <x v="0"/>
    <x v="1"/>
    <x v="0"/>
    <x v="0"/>
    <x v="0"/>
    <x v="1"/>
    <s v="2023-02-24"/>
    <x v="0"/>
    <n v="193"/>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2-2023"/>
  </r>
  <r>
    <x v="0"/>
    <n v="0"/>
    <n v="0"/>
    <n v="0"/>
    <n v="49308"/>
    <x v="5802"/>
    <x v="0"/>
    <x v="0"/>
    <x v="0"/>
    <s v="03.16.15"/>
    <x v="0"/>
    <x v="0"/>
    <x v="0"/>
    <s v="Direção Financeira"/>
    <s v="03.16.15"/>
    <s v="Direção Financeira"/>
    <s v="03.16.15"/>
    <x v="0"/>
    <x v="0"/>
    <x v="0"/>
    <x v="0"/>
    <x v="0"/>
    <x v="0"/>
    <x v="0"/>
    <x v="0"/>
    <x v="3"/>
    <s v="2023-04-21"/>
    <x v="1"/>
    <n v="49308"/>
    <x v="0"/>
    <m/>
    <x v="0"/>
    <m/>
    <x v="0"/>
    <n v="100476920"/>
    <x v="0"/>
    <x v="0"/>
    <s v="Direção Financeira"/>
    <s v="ORI"/>
    <x v="0"/>
    <m/>
    <x v="0"/>
    <x v="0"/>
    <x v="0"/>
    <x v="0"/>
    <x v="0"/>
    <x v="0"/>
    <x v="0"/>
    <x v="0"/>
    <x v="0"/>
    <x v="0"/>
    <x v="0"/>
    <s v="Direção Financeira"/>
    <x v="0"/>
    <x v="0"/>
    <x v="0"/>
    <x v="0"/>
    <x v="0"/>
    <x v="0"/>
    <x v="0"/>
    <s v="000000"/>
    <x v="0"/>
    <x v="0"/>
    <x v="0"/>
    <x v="0"/>
    <s v="Pagamento a favor da Empresa Felisberto Carvalho Auto, pela aquisição de combustíveis, destinados as viaturas afeto aos serviços da Câmara Municipal de São Miguel, conforme anexo."/>
  </r>
  <r>
    <x v="0"/>
    <n v="0"/>
    <n v="0"/>
    <n v="0"/>
    <n v="3039"/>
    <x v="5801"/>
    <x v="0"/>
    <x v="0"/>
    <x v="0"/>
    <s v="03.16.20"/>
    <x v="26"/>
    <x v="0"/>
    <x v="0"/>
    <s v="Dir. do Comércio, Indústria, Transporte Feiras e Pesca"/>
    <s v="03.16.20"/>
    <s v="Dir. do Comércio, Indústria, Transporte Feiras e Pesca"/>
    <s v="03.16.20"/>
    <x v="49"/>
    <x v="0"/>
    <x v="0"/>
    <x v="0"/>
    <x v="1"/>
    <x v="0"/>
    <x v="0"/>
    <x v="0"/>
    <x v="1"/>
    <s v="2023-02-24"/>
    <x v="0"/>
    <n v="3039"/>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2-2023"/>
  </r>
  <r>
    <x v="0"/>
    <n v="0"/>
    <n v="0"/>
    <n v="0"/>
    <n v="34752"/>
    <x v="5801"/>
    <x v="0"/>
    <x v="0"/>
    <x v="0"/>
    <s v="03.16.20"/>
    <x v="26"/>
    <x v="0"/>
    <x v="0"/>
    <s v="Dir. do Comércio, Indústria, Transporte Feiras e Pesca"/>
    <s v="03.16.20"/>
    <s v="Dir. do Comércio, Indústria, Transporte Feiras e Pesca"/>
    <s v="03.16.20"/>
    <x v="49"/>
    <x v="0"/>
    <x v="0"/>
    <x v="0"/>
    <x v="1"/>
    <x v="0"/>
    <x v="0"/>
    <x v="0"/>
    <x v="1"/>
    <s v="2023-02-24"/>
    <x v="0"/>
    <n v="34752"/>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2-2023"/>
  </r>
  <r>
    <x v="0"/>
    <n v="0"/>
    <n v="0"/>
    <n v="0"/>
    <n v="16200"/>
    <x v="5803"/>
    <x v="0"/>
    <x v="0"/>
    <x v="0"/>
    <s v="01.25.03.09"/>
    <x v="36"/>
    <x v="1"/>
    <x v="1"/>
    <s v="Emprego e Formação profissional"/>
    <s v="01.25.03"/>
    <s v="Emprego e Formação profissional"/>
    <s v="01.25.03"/>
    <x v="21"/>
    <x v="0"/>
    <x v="5"/>
    <x v="8"/>
    <x v="0"/>
    <x v="1"/>
    <x v="0"/>
    <x v="0"/>
    <x v="2"/>
    <s v="2023-03-01"/>
    <x v="0"/>
    <n v="16200"/>
    <x v="0"/>
    <m/>
    <x v="0"/>
    <m/>
    <x v="8"/>
    <n v="100474914"/>
    <x v="0"/>
    <x v="0"/>
    <s v="Apoio a formação profissional"/>
    <s v="ORI"/>
    <x v="0"/>
    <m/>
    <x v="0"/>
    <x v="0"/>
    <x v="0"/>
    <x v="0"/>
    <x v="0"/>
    <x v="0"/>
    <x v="0"/>
    <x v="0"/>
    <x v="0"/>
    <x v="0"/>
    <x v="0"/>
    <s v="Apoio a formação profissional"/>
    <x v="0"/>
    <x v="0"/>
    <x v="0"/>
    <x v="0"/>
    <x v="1"/>
    <x v="0"/>
    <x v="0"/>
    <s v="000000"/>
    <x v="0"/>
    <x v="0"/>
    <x v="0"/>
    <x v="0"/>
    <s v="Pagamento de 50% do valor de subsídio de transporte, aos formandos do curso guia turística, que residem nas zonas mais distantes do local da formação, conforme anexo."/>
  </r>
  <r>
    <x v="0"/>
    <n v="0"/>
    <n v="0"/>
    <n v="0"/>
    <n v="29975"/>
    <x v="5804"/>
    <x v="0"/>
    <x v="1"/>
    <x v="0"/>
    <s v="03.03.10"/>
    <x v="4"/>
    <x v="0"/>
    <x v="3"/>
    <s v="Receitas Da Câmara"/>
    <s v="03.03.10"/>
    <s v="Receitas Da Câmara"/>
    <s v="03.03.10"/>
    <x v="45"/>
    <x v="0"/>
    <x v="6"/>
    <x v="11"/>
    <x v="0"/>
    <x v="0"/>
    <x v="1"/>
    <x v="0"/>
    <x v="1"/>
    <s v="2023-02-13"/>
    <x v="0"/>
    <n v="29975"/>
    <x v="0"/>
    <m/>
    <x v="0"/>
    <m/>
    <x v="8"/>
    <n v="100474914"/>
    <x v="0"/>
    <x v="0"/>
    <s v="Receitas Da Câmara"/>
    <s v="EXT"/>
    <x v="0"/>
    <s v="RDC"/>
    <x v="0"/>
    <x v="0"/>
    <x v="0"/>
    <x v="0"/>
    <x v="0"/>
    <x v="0"/>
    <x v="0"/>
    <x v="0"/>
    <x v="0"/>
    <x v="0"/>
    <x v="0"/>
    <s v="Receitas Da Câmara"/>
    <x v="0"/>
    <x v="0"/>
    <x v="0"/>
    <x v="0"/>
    <x v="0"/>
    <x v="0"/>
    <x v="0"/>
    <s v="000000"/>
    <x v="0"/>
    <x v="0"/>
    <x v="0"/>
    <x v="0"/>
    <s v="Rateio, referente ao mês de dezembro 2022, cobrança da casa do cidadão, conforme anexo.  "/>
  </r>
  <r>
    <x v="0"/>
    <n v="0"/>
    <n v="0"/>
    <n v="0"/>
    <n v="3177"/>
    <x v="5805"/>
    <x v="0"/>
    <x v="0"/>
    <x v="0"/>
    <s v="03.16.15"/>
    <x v="0"/>
    <x v="0"/>
    <x v="0"/>
    <s v="Direção Financeira"/>
    <s v="03.16.15"/>
    <s v="Direção Financeira"/>
    <s v="03.16.15"/>
    <x v="66"/>
    <x v="0"/>
    <x v="0"/>
    <x v="7"/>
    <x v="0"/>
    <x v="0"/>
    <x v="0"/>
    <x v="0"/>
    <x v="2"/>
    <s v="2023-03-16"/>
    <x v="0"/>
    <n v="3177"/>
    <x v="0"/>
    <m/>
    <x v="0"/>
    <m/>
    <x v="567"/>
    <n v="100476443"/>
    <x v="0"/>
    <x v="0"/>
    <s v="Direção Financeira"/>
    <s v="ORI"/>
    <x v="0"/>
    <m/>
    <x v="0"/>
    <x v="0"/>
    <x v="0"/>
    <x v="0"/>
    <x v="0"/>
    <x v="0"/>
    <x v="0"/>
    <x v="0"/>
    <x v="0"/>
    <x v="0"/>
    <x v="0"/>
    <s v="Direção Financeira"/>
    <x v="0"/>
    <x v="0"/>
    <x v="0"/>
    <x v="0"/>
    <x v="0"/>
    <x v="0"/>
    <x v="0"/>
    <s v="000000"/>
    <x v="0"/>
    <x v="0"/>
    <x v="0"/>
    <x v="0"/>
    <s v="Pagamento a favor da Firma Sociedade Lisboia Hidroulic, pela reparação do tubo hidráulico retroescavadora da CMSM, conforme anexo.   "/>
  </r>
  <r>
    <x v="2"/>
    <n v="0"/>
    <n v="0"/>
    <n v="0"/>
    <n v="31378"/>
    <x v="5806"/>
    <x v="0"/>
    <x v="0"/>
    <x v="0"/>
    <s v="01.27.02.15"/>
    <x v="10"/>
    <x v="4"/>
    <x v="5"/>
    <s v="Saneamento básico"/>
    <s v="01.27.02"/>
    <s v="Saneamento básico"/>
    <s v="01.27.02"/>
    <x v="20"/>
    <x v="0"/>
    <x v="0"/>
    <x v="0"/>
    <x v="0"/>
    <x v="1"/>
    <x v="2"/>
    <x v="0"/>
    <x v="3"/>
    <s v="2023-04-21"/>
    <x v="1"/>
    <n v="31378"/>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85000"/>
    <x v="5807"/>
    <x v="0"/>
    <x v="0"/>
    <x v="0"/>
    <s v="01.27.02.11"/>
    <x v="21"/>
    <x v="4"/>
    <x v="5"/>
    <s v="Saneamento básico"/>
    <s v="01.27.02"/>
    <s v="Saneamento básico"/>
    <s v="01.27.02"/>
    <x v="21"/>
    <x v="0"/>
    <x v="5"/>
    <x v="8"/>
    <x v="0"/>
    <x v="1"/>
    <x v="0"/>
    <x v="0"/>
    <x v="6"/>
    <s v="2023-07-03"/>
    <x v="2"/>
    <n v="85000"/>
    <x v="0"/>
    <m/>
    <x v="0"/>
    <m/>
    <x v="117"/>
    <n v="100477538"/>
    <x v="0"/>
    <x v="0"/>
    <s v="Reforço do saneamento básico"/>
    <s v="ORI"/>
    <x v="0"/>
    <m/>
    <x v="0"/>
    <x v="0"/>
    <x v="0"/>
    <x v="0"/>
    <x v="0"/>
    <x v="0"/>
    <x v="0"/>
    <x v="0"/>
    <x v="0"/>
    <x v="0"/>
    <x v="0"/>
    <s v="Reforço do saneamento básico"/>
    <x v="0"/>
    <x v="0"/>
    <x v="0"/>
    <x v="0"/>
    <x v="1"/>
    <x v="0"/>
    <x v="0"/>
    <s v="000000"/>
    <x v="0"/>
    <x v="0"/>
    <x v="0"/>
    <x v="0"/>
    <s v="Pagamento a favor de Oficina Mecânica André, pela a aquisição de serviço de manutenção das viaturas ST-06-WS e ST-27-RU da CMSM, conforme anexo.  "/>
  </r>
  <r>
    <x v="2"/>
    <n v="0"/>
    <n v="0"/>
    <n v="0"/>
    <n v="120000"/>
    <x v="5808"/>
    <x v="0"/>
    <x v="0"/>
    <x v="0"/>
    <s v="01.28.01.08"/>
    <x v="43"/>
    <x v="6"/>
    <x v="7"/>
    <s v="Habitação Social"/>
    <s v="01.28.01"/>
    <s v="Habitação Social"/>
    <s v="01.28.01"/>
    <x v="18"/>
    <x v="0"/>
    <x v="0"/>
    <x v="0"/>
    <x v="0"/>
    <x v="1"/>
    <x v="2"/>
    <x v="0"/>
    <x v="6"/>
    <s v="2023-07-18"/>
    <x v="2"/>
    <n v="120000"/>
    <x v="0"/>
    <m/>
    <x v="0"/>
    <m/>
    <x v="124"/>
    <n v="100478943"/>
    <x v="0"/>
    <x v="0"/>
    <s v="Habitações Sociais"/>
    <s v="ORI"/>
    <x v="0"/>
    <s v="HS"/>
    <x v="0"/>
    <x v="0"/>
    <x v="0"/>
    <x v="0"/>
    <x v="0"/>
    <x v="0"/>
    <x v="0"/>
    <x v="0"/>
    <x v="0"/>
    <x v="0"/>
    <x v="0"/>
    <s v="Habitações Sociais"/>
    <x v="0"/>
    <x v="0"/>
    <x v="0"/>
    <x v="0"/>
    <x v="1"/>
    <x v="0"/>
    <x v="0"/>
    <s v="000000"/>
    <x v="0"/>
    <x v="0"/>
    <x v="0"/>
    <x v="0"/>
    <s v="Pagamento á Comércio Transporte e Construção MA, para aquisição de 2 camião de areia fina para trabalhos de reboco, para reabilitação no âmbito do programa PRRA, conforme proposta e fatura em anexo."/>
  </r>
  <r>
    <x v="2"/>
    <n v="0"/>
    <n v="0"/>
    <n v="0"/>
    <n v="150000"/>
    <x v="5809"/>
    <x v="0"/>
    <x v="1"/>
    <x v="0"/>
    <s v="03.03.10"/>
    <x v="4"/>
    <x v="0"/>
    <x v="3"/>
    <s v="Receitas Da Câmara"/>
    <s v="03.03.10"/>
    <s v="Receitas Da Câmara"/>
    <s v="03.03.10"/>
    <x v="50"/>
    <x v="0"/>
    <x v="6"/>
    <x v="12"/>
    <x v="0"/>
    <x v="0"/>
    <x v="1"/>
    <x v="0"/>
    <x v="11"/>
    <s v="2023-09-21"/>
    <x v="2"/>
    <n v="150000"/>
    <x v="0"/>
    <m/>
    <x v="0"/>
    <m/>
    <x v="8"/>
    <n v="100474914"/>
    <x v="0"/>
    <x v="0"/>
    <s v="Receitas Da Câmara"/>
    <s v="EXT"/>
    <x v="0"/>
    <s v="RDC"/>
    <x v="0"/>
    <x v="0"/>
    <x v="0"/>
    <x v="0"/>
    <x v="0"/>
    <x v="0"/>
    <x v="0"/>
    <x v="0"/>
    <x v="0"/>
    <x v="0"/>
    <x v="0"/>
    <s v="Receitas Da Câmara"/>
    <x v="0"/>
    <x v="0"/>
    <x v="0"/>
    <x v="0"/>
    <x v="0"/>
    <x v="0"/>
    <x v="0"/>
    <s v="000000"/>
    <x v="0"/>
    <x v="0"/>
    <x v="0"/>
    <x v="0"/>
    <s v="Patrocínio upranimal, conforme anexo."/>
  </r>
  <r>
    <x v="2"/>
    <n v="0"/>
    <n v="0"/>
    <n v="0"/>
    <n v="100000"/>
    <x v="5810"/>
    <x v="0"/>
    <x v="0"/>
    <x v="0"/>
    <s v="01.25.02.23"/>
    <x v="12"/>
    <x v="1"/>
    <x v="1"/>
    <s v="desporto"/>
    <s v="01.25.02"/>
    <s v="desporto"/>
    <s v="01.25.02"/>
    <x v="18"/>
    <x v="0"/>
    <x v="0"/>
    <x v="0"/>
    <x v="0"/>
    <x v="1"/>
    <x v="2"/>
    <x v="0"/>
    <x v="0"/>
    <s v="2023-01-04"/>
    <x v="0"/>
    <n v="100000"/>
    <x v="0"/>
    <m/>
    <x v="0"/>
    <m/>
    <x v="299"/>
    <n v="100478516"/>
    <x v="0"/>
    <x v="0"/>
    <s v="Atividades desportivas e promoção do desporto no Concelho"/>
    <s v="ORI"/>
    <x v="0"/>
    <m/>
    <x v="0"/>
    <x v="0"/>
    <x v="0"/>
    <x v="0"/>
    <x v="0"/>
    <x v="0"/>
    <x v="0"/>
    <x v="0"/>
    <x v="0"/>
    <x v="0"/>
    <x v="0"/>
    <s v="Atividades desportivas e promoção do desporto no Concelho"/>
    <x v="0"/>
    <x v="0"/>
    <x v="0"/>
    <x v="0"/>
    <x v="1"/>
    <x v="0"/>
    <x v="0"/>
    <s v="099999"/>
    <x v="0"/>
    <x v="0"/>
    <x v="0"/>
    <x v="0"/>
    <s v="Despesas realizadas a favor do Clube Desportivo Juventude Unidos do Norte, inscritos na I e II divisão da Liga Santiago Norte 2022, conforme proposta em anexo_x0009__x0009__x000d__x000a_"/>
  </r>
  <r>
    <x v="2"/>
    <n v="0"/>
    <n v="0"/>
    <n v="0"/>
    <n v="150000"/>
    <x v="5811"/>
    <x v="0"/>
    <x v="0"/>
    <x v="0"/>
    <s v="01.25.02.23"/>
    <x v="12"/>
    <x v="1"/>
    <x v="1"/>
    <s v="desporto"/>
    <s v="01.25.02"/>
    <s v="desporto"/>
    <s v="01.25.02"/>
    <x v="18"/>
    <x v="0"/>
    <x v="0"/>
    <x v="0"/>
    <x v="0"/>
    <x v="1"/>
    <x v="2"/>
    <x v="0"/>
    <x v="0"/>
    <s v="2023-01-04"/>
    <x v="0"/>
    <n v="150000"/>
    <x v="0"/>
    <m/>
    <x v="0"/>
    <m/>
    <x v="193"/>
    <n v="100476990"/>
    <x v="0"/>
    <x v="0"/>
    <s v="Atividades desportivas e promoção do desporto no Concelho"/>
    <s v="ORI"/>
    <x v="0"/>
    <m/>
    <x v="0"/>
    <x v="0"/>
    <x v="0"/>
    <x v="0"/>
    <x v="0"/>
    <x v="0"/>
    <x v="0"/>
    <x v="0"/>
    <x v="0"/>
    <x v="0"/>
    <x v="0"/>
    <s v="Atividades desportivas e promoção do desporto no Concelho"/>
    <x v="0"/>
    <x v="0"/>
    <x v="0"/>
    <x v="0"/>
    <x v="1"/>
    <x v="0"/>
    <x v="0"/>
    <s v="099999"/>
    <x v="0"/>
    <x v="0"/>
    <x v="0"/>
    <x v="0"/>
    <s v="Despesas realizadas a favor da Academia Desporto Educação e Cultura, inscritos na I e II divisão da Liga Santiago Norte 2022, conforme proposta em anexo_x0009__x0009__x000d__x000a__x0009__x0009__x000d__x000a_"/>
  </r>
  <r>
    <x v="0"/>
    <n v="0"/>
    <n v="0"/>
    <n v="0"/>
    <n v="45142"/>
    <x v="5812"/>
    <x v="0"/>
    <x v="0"/>
    <x v="0"/>
    <s v="01.27.04.10"/>
    <x v="13"/>
    <x v="4"/>
    <x v="5"/>
    <s v="Infra-Estruturas e Transportes"/>
    <s v="01.27.04"/>
    <s v="Infra-Estruturas e Transportes"/>
    <s v="01.27.04"/>
    <x v="21"/>
    <x v="0"/>
    <x v="5"/>
    <x v="8"/>
    <x v="0"/>
    <x v="1"/>
    <x v="0"/>
    <x v="0"/>
    <x v="0"/>
    <s v="2023-01-12"/>
    <x v="0"/>
    <n v="45142"/>
    <x v="0"/>
    <m/>
    <x v="0"/>
    <m/>
    <x v="0"/>
    <n v="100476920"/>
    <x v="0"/>
    <x v="0"/>
    <s v="Plano de Mitigação as secas e maus anos agrícolas"/>
    <s v="ORI"/>
    <x v="0"/>
    <m/>
    <x v="0"/>
    <x v="0"/>
    <x v="0"/>
    <x v="0"/>
    <x v="0"/>
    <x v="0"/>
    <x v="0"/>
    <x v="0"/>
    <x v="0"/>
    <x v="0"/>
    <x v="0"/>
    <s v="Plano de Mitigação as secas e maus anos agrícolas"/>
    <x v="0"/>
    <x v="0"/>
    <x v="0"/>
    <x v="0"/>
    <x v="1"/>
    <x v="0"/>
    <x v="0"/>
    <s v="099999"/>
    <x v="0"/>
    <x v="0"/>
    <x v="0"/>
    <x v="0"/>
    <s v="Pagamento a favor de Felisberto Carvalho Auto, pela aquisição de combustíveis, destinados as viaturas afetos as obras municipais, conforme  anexo."/>
  </r>
  <r>
    <x v="0"/>
    <n v="0"/>
    <n v="0"/>
    <n v="0"/>
    <n v="4995"/>
    <x v="5813"/>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00000"/>
    <x v="0"/>
    <x v="0"/>
    <x v="2"/>
    <x v="0"/>
    <s v="Pagamento ao Sr. Iderlindo Natalício Furtado, pelo serviço prestado ao Pelouro da Inovação e Desporto, referente ao mês de janeiro 2023, conforme o documento em anexo.  "/>
  </r>
  <r>
    <x v="0"/>
    <n v="0"/>
    <n v="0"/>
    <n v="0"/>
    <n v="28308"/>
    <x v="5813"/>
    <x v="0"/>
    <x v="0"/>
    <x v="0"/>
    <s v="03.16.15"/>
    <x v="0"/>
    <x v="0"/>
    <x v="0"/>
    <s v="Direção Financeira"/>
    <s v="03.16.15"/>
    <s v="Direção Financeira"/>
    <s v="03.16.15"/>
    <x v="39"/>
    <x v="0"/>
    <x v="0"/>
    <x v="7"/>
    <x v="0"/>
    <x v="0"/>
    <x v="0"/>
    <x v="0"/>
    <x v="0"/>
    <s v="2023-01-23"/>
    <x v="0"/>
    <n v="28308"/>
    <x v="0"/>
    <m/>
    <x v="0"/>
    <m/>
    <x v="210"/>
    <n v="100477347"/>
    <x v="0"/>
    <x v="0"/>
    <s v="Direção Financeira"/>
    <s v="ORI"/>
    <x v="0"/>
    <m/>
    <x v="0"/>
    <x v="0"/>
    <x v="0"/>
    <x v="0"/>
    <x v="0"/>
    <x v="0"/>
    <x v="0"/>
    <x v="0"/>
    <x v="0"/>
    <x v="0"/>
    <x v="0"/>
    <s v="Direção Financeira"/>
    <x v="0"/>
    <x v="0"/>
    <x v="0"/>
    <x v="0"/>
    <x v="0"/>
    <x v="0"/>
    <x v="0"/>
    <s v="000000"/>
    <x v="0"/>
    <x v="0"/>
    <x v="0"/>
    <x v="0"/>
    <s v="Pagamento ao Sr. Iderlindo Natalício Furtado, pelo serviço prestado ao Pelouro da Inovação e Desporto, referente ao mês de janeiro 2023, conforme o documento em anexo.  "/>
  </r>
  <r>
    <x v="0"/>
    <n v="0"/>
    <n v="0"/>
    <n v="0"/>
    <n v="1200"/>
    <x v="5814"/>
    <x v="0"/>
    <x v="1"/>
    <x v="0"/>
    <s v="80.02.01"/>
    <x v="2"/>
    <x v="2"/>
    <x v="2"/>
    <s v="Retenções Iur"/>
    <s v="80.02.01"/>
    <s v="Retenções Iur"/>
    <s v="80.02.01"/>
    <x v="2"/>
    <x v="0"/>
    <x v="2"/>
    <x v="0"/>
    <x v="1"/>
    <x v="2"/>
    <x v="1"/>
    <x v="0"/>
    <x v="1"/>
    <s v="2023-02-21"/>
    <x v="0"/>
    <n v="1200"/>
    <x v="0"/>
    <m/>
    <x v="0"/>
    <m/>
    <x v="2"/>
    <n v="100474696"/>
    <x v="0"/>
    <x v="0"/>
    <s v="Retenções Iur"/>
    <s v="ORI"/>
    <x v="0"/>
    <s v="RIUR"/>
    <x v="0"/>
    <x v="0"/>
    <x v="0"/>
    <x v="0"/>
    <x v="0"/>
    <x v="0"/>
    <x v="0"/>
    <x v="0"/>
    <x v="0"/>
    <x v="0"/>
    <x v="0"/>
    <s v="Retenções Iur"/>
    <x v="0"/>
    <x v="0"/>
    <x v="0"/>
    <x v="0"/>
    <x v="2"/>
    <x v="0"/>
    <x v="0"/>
    <s v="000000"/>
    <x v="0"/>
    <x v="1"/>
    <x v="0"/>
    <x v="0"/>
    <s v="RETENCAO OT"/>
  </r>
  <r>
    <x v="0"/>
    <n v="0"/>
    <n v="0"/>
    <n v="0"/>
    <n v="3000"/>
    <x v="5815"/>
    <x v="0"/>
    <x v="0"/>
    <x v="0"/>
    <s v="03.16.02"/>
    <x v="9"/>
    <x v="0"/>
    <x v="0"/>
    <s v="Gabinete do Presidente"/>
    <s v="03.16.02"/>
    <s v="Gabinete do Presidente"/>
    <s v="03.16.02"/>
    <x v="19"/>
    <x v="0"/>
    <x v="0"/>
    <x v="7"/>
    <x v="0"/>
    <x v="0"/>
    <x v="0"/>
    <x v="0"/>
    <x v="2"/>
    <s v="2023-03-16"/>
    <x v="0"/>
    <n v="3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a cidade da Praia, em missão do serviço, no dia 15 de março de 2023, conforme documento em anexo."/>
  </r>
  <r>
    <x v="0"/>
    <n v="0"/>
    <n v="0"/>
    <n v="0"/>
    <n v="1000"/>
    <x v="5816"/>
    <x v="0"/>
    <x v="0"/>
    <x v="0"/>
    <s v="01.25.05.12"/>
    <x v="5"/>
    <x v="1"/>
    <x v="1"/>
    <s v="Saúde"/>
    <s v="01.25.05"/>
    <s v="Saúde"/>
    <s v="01.25.05"/>
    <x v="1"/>
    <x v="0"/>
    <x v="1"/>
    <x v="1"/>
    <x v="0"/>
    <x v="1"/>
    <x v="0"/>
    <x v="0"/>
    <x v="3"/>
    <s v="2023-04-26"/>
    <x v="1"/>
    <n v="1000"/>
    <x v="0"/>
    <m/>
    <x v="0"/>
    <m/>
    <x v="1"/>
    <n v="100475975"/>
    <x v="0"/>
    <x v="0"/>
    <s v="Promoção e Inclusão Social"/>
    <s v="ORI"/>
    <x v="0"/>
    <m/>
    <x v="0"/>
    <x v="0"/>
    <x v="0"/>
    <x v="0"/>
    <x v="0"/>
    <x v="0"/>
    <x v="0"/>
    <x v="0"/>
    <x v="0"/>
    <x v="0"/>
    <x v="0"/>
    <s v="Promoção e Inclusão Social"/>
    <x v="0"/>
    <x v="0"/>
    <x v="0"/>
    <x v="0"/>
    <x v="1"/>
    <x v="0"/>
    <x v="0"/>
    <s v="000000"/>
    <x v="0"/>
    <x v="0"/>
    <x v="0"/>
    <x v="0"/>
    <s v="Apoio financeira a favor da Sr. Arcangela Furtado, referente realização de dialise, consulta, confrome documento em anexo."/>
  </r>
  <r>
    <x v="2"/>
    <n v="0"/>
    <n v="0"/>
    <n v="0"/>
    <n v="13200"/>
    <x v="5817"/>
    <x v="0"/>
    <x v="0"/>
    <x v="0"/>
    <s v="01.27.02.08"/>
    <x v="58"/>
    <x v="4"/>
    <x v="5"/>
    <s v="Saneamento básico"/>
    <s v="01.27.02"/>
    <s v="Saneamento básico"/>
    <s v="01.27.02"/>
    <x v="18"/>
    <x v="0"/>
    <x v="0"/>
    <x v="0"/>
    <x v="0"/>
    <x v="1"/>
    <x v="2"/>
    <x v="0"/>
    <x v="5"/>
    <s v="2023-05-05"/>
    <x v="1"/>
    <n v="13200"/>
    <x v="0"/>
    <m/>
    <x v="0"/>
    <m/>
    <x v="8"/>
    <n v="100474914"/>
    <x v="0"/>
    <x v="0"/>
    <s v="Manutenção de cemiterios"/>
    <s v="ORI"/>
    <x v="0"/>
    <m/>
    <x v="0"/>
    <x v="0"/>
    <x v="0"/>
    <x v="0"/>
    <x v="0"/>
    <x v="0"/>
    <x v="0"/>
    <x v="0"/>
    <x v="0"/>
    <x v="0"/>
    <x v="0"/>
    <s v="Manutenção de cemiterios"/>
    <x v="0"/>
    <x v="0"/>
    <x v="0"/>
    <x v="0"/>
    <x v="1"/>
    <x v="0"/>
    <x v="0"/>
    <s v="000869"/>
    <x v="0"/>
    <x v="0"/>
    <x v="0"/>
    <x v="0"/>
    <s v="Despesa com pessoal nos trabalho de reabilitação da alvenaria do cemitério casa branca- São Miguel, conforme documento em anexo."/>
  </r>
  <r>
    <x v="2"/>
    <n v="0"/>
    <n v="0"/>
    <n v="0"/>
    <n v="120000"/>
    <x v="5818"/>
    <x v="0"/>
    <x v="0"/>
    <x v="0"/>
    <s v="01.28.01.08"/>
    <x v="43"/>
    <x v="6"/>
    <x v="7"/>
    <s v="Habitação Social"/>
    <s v="01.28.01"/>
    <s v="Habitação Social"/>
    <s v="01.28.01"/>
    <x v="18"/>
    <x v="0"/>
    <x v="0"/>
    <x v="0"/>
    <x v="0"/>
    <x v="1"/>
    <x v="2"/>
    <x v="0"/>
    <x v="5"/>
    <s v="2023-05-17"/>
    <x v="1"/>
    <n v="120000"/>
    <x v="0"/>
    <m/>
    <x v="0"/>
    <m/>
    <x v="118"/>
    <n v="100478706"/>
    <x v="0"/>
    <x v="0"/>
    <s v="Habitações Sociais"/>
    <s v="ORI"/>
    <x v="0"/>
    <s v="HS"/>
    <x v="0"/>
    <x v="0"/>
    <x v="0"/>
    <x v="0"/>
    <x v="0"/>
    <x v="0"/>
    <x v="0"/>
    <x v="0"/>
    <x v="0"/>
    <x v="0"/>
    <x v="0"/>
    <s v="Habitações Sociais"/>
    <x v="0"/>
    <x v="0"/>
    <x v="0"/>
    <x v="0"/>
    <x v="1"/>
    <x v="0"/>
    <x v="0"/>
    <s v="000919"/>
    <x v="0"/>
    <x v="0"/>
    <x v="0"/>
    <x v="0"/>
    <s v="Pagamento á Empresa Construção Furtado Fernandes, referente a prestação de serviço da reabilitação da habitação (casa Faty Pundeca), em Ponta Calhetona, conforme anexo.   "/>
  </r>
  <r>
    <x v="0"/>
    <n v="0"/>
    <n v="0"/>
    <n v="0"/>
    <n v="2000"/>
    <x v="5819"/>
    <x v="0"/>
    <x v="0"/>
    <x v="0"/>
    <s v="03.16.15"/>
    <x v="0"/>
    <x v="0"/>
    <x v="0"/>
    <s v="Direção Financeira"/>
    <s v="03.16.15"/>
    <s v="Direção Financeira"/>
    <s v="03.16.15"/>
    <x v="66"/>
    <x v="0"/>
    <x v="0"/>
    <x v="7"/>
    <x v="0"/>
    <x v="0"/>
    <x v="0"/>
    <x v="0"/>
    <x v="6"/>
    <s v="2023-07-04"/>
    <x v="2"/>
    <n v="2000"/>
    <x v="0"/>
    <m/>
    <x v="0"/>
    <m/>
    <x v="195"/>
    <n v="100476433"/>
    <x v="0"/>
    <x v="0"/>
    <s v="Direção Financeira"/>
    <s v="ORI"/>
    <x v="0"/>
    <m/>
    <x v="0"/>
    <x v="0"/>
    <x v="0"/>
    <x v="0"/>
    <x v="0"/>
    <x v="0"/>
    <x v="0"/>
    <x v="0"/>
    <x v="0"/>
    <x v="0"/>
    <x v="0"/>
    <s v="Direção Financeira"/>
    <x v="0"/>
    <x v="0"/>
    <x v="0"/>
    <x v="0"/>
    <x v="0"/>
    <x v="0"/>
    <x v="0"/>
    <s v="000000"/>
    <x v="0"/>
    <x v="0"/>
    <x v="0"/>
    <x v="0"/>
    <s v="Pagamento a favor Recoshop Sociedade Unipessoal, pela a aquisição de serviço de manutenção e assistência técnica da impressora do Balção Único de atendimento da CMSM, conforme anexo."/>
  </r>
  <r>
    <x v="0"/>
    <n v="0"/>
    <n v="0"/>
    <n v="0"/>
    <n v="980"/>
    <x v="5820"/>
    <x v="0"/>
    <x v="0"/>
    <x v="0"/>
    <s v="03.16.15"/>
    <x v="0"/>
    <x v="0"/>
    <x v="0"/>
    <s v="Direção Financeira"/>
    <s v="03.16.15"/>
    <s v="Direção Financeira"/>
    <s v="03.16.15"/>
    <x v="42"/>
    <x v="0"/>
    <x v="0"/>
    <x v="7"/>
    <x v="0"/>
    <x v="0"/>
    <x v="0"/>
    <x v="0"/>
    <x v="11"/>
    <s v="2023-09-27"/>
    <x v="2"/>
    <n v="980"/>
    <x v="0"/>
    <m/>
    <x v="0"/>
    <m/>
    <x v="47"/>
    <n v="100391960"/>
    <x v="0"/>
    <x v="0"/>
    <s v="Direção Financeira"/>
    <s v="ORI"/>
    <x v="0"/>
    <m/>
    <x v="0"/>
    <x v="0"/>
    <x v="0"/>
    <x v="0"/>
    <x v="0"/>
    <x v="0"/>
    <x v="0"/>
    <x v="0"/>
    <x v="0"/>
    <x v="0"/>
    <x v="0"/>
    <s v="Direção Financeira"/>
    <x v="0"/>
    <x v="0"/>
    <x v="0"/>
    <x v="0"/>
    <x v="0"/>
    <x v="0"/>
    <x v="0"/>
    <s v="000000"/>
    <x v="0"/>
    <x v="0"/>
    <x v="0"/>
    <x v="0"/>
    <s v="Pagamento á CV Telecom, para recargas de megas para o aparelho topográfico do gabinete técnico da CMSM, conforme fatura e proposta em anexo."/>
  </r>
  <r>
    <x v="0"/>
    <n v="0"/>
    <n v="0"/>
    <n v="0"/>
    <n v="2524955"/>
    <x v="5821"/>
    <x v="0"/>
    <x v="0"/>
    <x v="0"/>
    <s v="03.16.15"/>
    <x v="0"/>
    <x v="0"/>
    <x v="0"/>
    <s v="Direção Financeira"/>
    <s v="03.16.15"/>
    <s v="Direção Financeira"/>
    <s v="03.16.15"/>
    <x v="40"/>
    <x v="0"/>
    <x v="0"/>
    <x v="7"/>
    <x v="0"/>
    <x v="0"/>
    <x v="0"/>
    <x v="0"/>
    <x v="9"/>
    <s v="2023-11-30"/>
    <x v="3"/>
    <n v="2524955"/>
    <x v="0"/>
    <m/>
    <x v="0"/>
    <m/>
    <x v="8"/>
    <n v="100474914"/>
    <x v="0"/>
    <x v="0"/>
    <s v="Direção Financeira"/>
    <s v="ORI"/>
    <x v="0"/>
    <m/>
    <x v="0"/>
    <x v="0"/>
    <x v="0"/>
    <x v="0"/>
    <x v="0"/>
    <x v="0"/>
    <x v="0"/>
    <x v="0"/>
    <x v="0"/>
    <x v="0"/>
    <x v="0"/>
    <s v="Direção Financeira"/>
    <x v="0"/>
    <x v="0"/>
    <x v="0"/>
    <x v="0"/>
    <x v="0"/>
    <x v="0"/>
    <x v="0"/>
    <s v="099999"/>
    <x v="0"/>
    <x v="0"/>
    <x v="0"/>
    <x v="0"/>
    <s v="Despesas bancárias dez2023."/>
  </r>
  <r>
    <x v="0"/>
    <n v="0"/>
    <n v="0"/>
    <n v="0"/>
    <n v="7000"/>
    <x v="5822"/>
    <x v="0"/>
    <x v="0"/>
    <x v="0"/>
    <s v="03.16.15"/>
    <x v="0"/>
    <x v="0"/>
    <x v="0"/>
    <s v="Direção Financeira"/>
    <s v="03.16.15"/>
    <s v="Direção Financeira"/>
    <s v="03.16.15"/>
    <x v="38"/>
    <x v="0"/>
    <x v="0"/>
    <x v="7"/>
    <x v="1"/>
    <x v="0"/>
    <x v="0"/>
    <x v="0"/>
    <x v="0"/>
    <s v="2023-01-17"/>
    <x v="0"/>
    <n v="7000"/>
    <x v="0"/>
    <m/>
    <x v="0"/>
    <m/>
    <x v="155"/>
    <n v="100023881"/>
    <x v="0"/>
    <x v="0"/>
    <s v="Direção Financeira"/>
    <s v="ORI"/>
    <x v="0"/>
    <m/>
    <x v="0"/>
    <x v="0"/>
    <x v="0"/>
    <x v="0"/>
    <x v="0"/>
    <x v="0"/>
    <x v="0"/>
    <x v="0"/>
    <x v="0"/>
    <x v="0"/>
    <x v="0"/>
    <s v="Direção Financeira"/>
    <x v="0"/>
    <x v="0"/>
    <x v="0"/>
    <x v="0"/>
    <x v="0"/>
    <x v="0"/>
    <x v="0"/>
    <s v="000000"/>
    <x v="0"/>
    <x v="0"/>
    <x v="0"/>
    <x v="0"/>
    <s v="Pagamento energia a favor da electra, para espaço jovem e casa de artes, conforme proposta em anexo."/>
  </r>
  <r>
    <x v="0"/>
    <n v="0"/>
    <n v="0"/>
    <n v="0"/>
    <n v="4200"/>
    <x v="5823"/>
    <x v="0"/>
    <x v="0"/>
    <x v="0"/>
    <s v="03.16.15"/>
    <x v="0"/>
    <x v="0"/>
    <x v="0"/>
    <s v="Direção Financeira"/>
    <s v="03.16.15"/>
    <s v="Direção Financeira"/>
    <s v="03.16.15"/>
    <x v="39"/>
    <x v="0"/>
    <x v="0"/>
    <x v="7"/>
    <x v="0"/>
    <x v="0"/>
    <x v="0"/>
    <x v="0"/>
    <x v="0"/>
    <s v="2023-01-25"/>
    <x v="0"/>
    <n v="4200"/>
    <x v="0"/>
    <m/>
    <x v="0"/>
    <m/>
    <x v="2"/>
    <n v="100474696"/>
    <x v="0"/>
    <x v="2"/>
    <s v="Direção Financeira"/>
    <s v="ORI"/>
    <x v="0"/>
    <m/>
    <x v="0"/>
    <x v="0"/>
    <x v="0"/>
    <x v="0"/>
    <x v="0"/>
    <x v="0"/>
    <x v="0"/>
    <x v="0"/>
    <x v="0"/>
    <x v="0"/>
    <x v="0"/>
    <s v="Direção Financeira"/>
    <x v="0"/>
    <x v="0"/>
    <x v="0"/>
    <x v="0"/>
    <x v="0"/>
    <x v="0"/>
    <x v="0"/>
    <s v="000000"/>
    <x v="0"/>
    <x v="0"/>
    <x v="2"/>
    <x v="0"/>
    <s v="Pagamento a favor da Sr.José Carlos Tavares, pela prestação de serviço, no fornecimento de produtos artesanais com fins culturais, destinados a vendas ou exposição por parte da Câmara, referente á dezembro e janeiro 2023, conforme contrato em anexo.   "/>
  </r>
  <r>
    <x v="0"/>
    <n v="0"/>
    <n v="0"/>
    <n v="0"/>
    <n v="23800"/>
    <x v="5823"/>
    <x v="0"/>
    <x v="0"/>
    <x v="0"/>
    <s v="03.16.15"/>
    <x v="0"/>
    <x v="0"/>
    <x v="0"/>
    <s v="Direção Financeira"/>
    <s v="03.16.15"/>
    <s v="Direção Financeira"/>
    <s v="03.16.15"/>
    <x v="39"/>
    <x v="0"/>
    <x v="0"/>
    <x v="7"/>
    <x v="0"/>
    <x v="0"/>
    <x v="0"/>
    <x v="0"/>
    <x v="0"/>
    <s v="2023-01-25"/>
    <x v="0"/>
    <n v="23800"/>
    <x v="0"/>
    <m/>
    <x v="0"/>
    <m/>
    <x v="568"/>
    <n v="100479458"/>
    <x v="0"/>
    <x v="0"/>
    <s v="Direção Financeira"/>
    <s v="ORI"/>
    <x v="0"/>
    <m/>
    <x v="0"/>
    <x v="0"/>
    <x v="0"/>
    <x v="0"/>
    <x v="0"/>
    <x v="0"/>
    <x v="0"/>
    <x v="0"/>
    <x v="0"/>
    <x v="0"/>
    <x v="0"/>
    <s v="Direção Financeira"/>
    <x v="0"/>
    <x v="0"/>
    <x v="0"/>
    <x v="0"/>
    <x v="0"/>
    <x v="0"/>
    <x v="0"/>
    <s v="000000"/>
    <x v="0"/>
    <x v="0"/>
    <x v="0"/>
    <x v="0"/>
    <s v="Pagamento a favor da Sr.José Carlos Tavares, pela prestação de serviço, no fornecimento de produtos artesanais com fins culturais, destinados a vendas ou exposição por parte da Câmara, referente á dezembro e janeiro 2023, conforme contrato em anexo.   "/>
  </r>
  <r>
    <x v="0"/>
    <n v="0"/>
    <n v="0"/>
    <n v="0"/>
    <n v="1000"/>
    <x v="5824"/>
    <x v="0"/>
    <x v="0"/>
    <x v="0"/>
    <s v="03.16.15"/>
    <x v="0"/>
    <x v="0"/>
    <x v="0"/>
    <s v="Direção Financeira"/>
    <s v="03.16.15"/>
    <s v="Direção Financeira"/>
    <s v="03.16.15"/>
    <x v="19"/>
    <x v="0"/>
    <x v="0"/>
    <x v="7"/>
    <x v="0"/>
    <x v="0"/>
    <x v="0"/>
    <x v="0"/>
    <x v="0"/>
    <s v="2023-01-27"/>
    <x v="0"/>
    <n v="10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a sua deslocação em missão de serviço a cidade da Tarrafal no dia 22 de janeiro de 2023, conforme justificativo em anexo."/>
  </r>
  <r>
    <x v="2"/>
    <n v="0"/>
    <n v="0"/>
    <n v="0"/>
    <n v="150000"/>
    <x v="5825"/>
    <x v="0"/>
    <x v="0"/>
    <x v="0"/>
    <s v="01.27.02.14"/>
    <x v="61"/>
    <x v="4"/>
    <x v="5"/>
    <s v="Saneamento básico"/>
    <s v="01.27.02"/>
    <s v="Saneamento básico"/>
    <s v="01.27.02"/>
    <x v="18"/>
    <x v="0"/>
    <x v="0"/>
    <x v="0"/>
    <x v="0"/>
    <x v="1"/>
    <x v="2"/>
    <x v="0"/>
    <x v="1"/>
    <s v="2023-02-06"/>
    <x v="0"/>
    <n v="150000"/>
    <x v="0"/>
    <m/>
    <x v="0"/>
    <m/>
    <x v="475"/>
    <n v="100479419"/>
    <x v="0"/>
    <x v="0"/>
    <s v="Construção de Casas de Banho"/>
    <s v="ORI"/>
    <x v="0"/>
    <s v="CCB"/>
    <x v="0"/>
    <x v="0"/>
    <x v="0"/>
    <x v="0"/>
    <x v="0"/>
    <x v="0"/>
    <x v="0"/>
    <x v="0"/>
    <x v="0"/>
    <x v="0"/>
    <x v="0"/>
    <s v="Construção de Casas de Banho"/>
    <x v="0"/>
    <x v="0"/>
    <x v="0"/>
    <x v="0"/>
    <x v="1"/>
    <x v="0"/>
    <x v="0"/>
    <s v="000000"/>
    <x v="0"/>
    <x v="0"/>
    <x v="0"/>
    <x v="0"/>
    <s v="Pagamento a favor de construção NPC, referente a construção de casa de banho, conforme anexo "/>
  </r>
  <r>
    <x v="0"/>
    <n v="0"/>
    <n v="0"/>
    <n v="0"/>
    <n v="2300"/>
    <x v="5826"/>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Cesaltina Tavares da Veiga, pela prestação de serviço como monitora de infância, referente ao mês de fevereiro 2023, conforme contrato em anexo.  "/>
  </r>
  <r>
    <x v="0"/>
    <n v="0"/>
    <n v="0"/>
    <n v="0"/>
    <n v="13030"/>
    <x v="5826"/>
    <x v="0"/>
    <x v="0"/>
    <x v="0"/>
    <s v="03.16.15"/>
    <x v="0"/>
    <x v="0"/>
    <x v="0"/>
    <s v="Direção Financeira"/>
    <s v="03.16.15"/>
    <s v="Direção Financeira"/>
    <s v="03.16.15"/>
    <x v="39"/>
    <x v="0"/>
    <x v="0"/>
    <x v="7"/>
    <x v="0"/>
    <x v="0"/>
    <x v="0"/>
    <x v="0"/>
    <x v="1"/>
    <s v="2023-02-23"/>
    <x v="0"/>
    <n v="13030"/>
    <x v="0"/>
    <m/>
    <x v="0"/>
    <m/>
    <x v="541"/>
    <n v="100479422"/>
    <x v="0"/>
    <x v="0"/>
    <s v="Direção Financeira"/>
    <s v="ORI"/>
    <x v="0"/>
    <m/>
    <x v="0"/>
    <x v="0"/>
    <x v="0"/>
    <x v="0"/>
    <x v="0"/>
    <x v="0"/>
    <x v="0"/>
    <x v="0"/>
    <x v="0"/>
    <x v="0"/>
    <x v="0"/>
    <s v="Direção Financeira"/>
    <x v="0"/>
    <x v="0"/>
    <x v="0"/>
    <x v="0"/>
    <x v="0"/>
    <x v="0"/>
    <x v="0"/>
    <s v="000000"/>
    <x v="0"/>
    <x v="0"/>
    <x v="0"/>
    <x v="0"/>
    <s v="Pagamento a favor da Srª. Cesaltina Tavares da Veiga, pela prestação de serviço como monitora de infância, referente ao mês de fevereiro 2023, conforme contrato em anexo.  "/>
  </r>
  <r>
    <x v="0"/>
    <n v="0"/>
    <n v="0"/>
    <n v="0"/>
    <n v="2250"/>
    <x v="5827"/>
    <x v="0"/>
    <x v="0"/>
    <x v="0"/>
    <s v="03.16.15"/>
    <x v="0"/>
    <x v="0"/>
    <x v="0"/>
    <s v="Direção Financeira"/>
    <s v="03.16.15"/>
    <s v="Direção Financeira"/>
    <s v="03.16.15"/>
    <x v="39"/>
    <x v="0"/>
    <x v="0"/>
    <x v="7"/>
    <x v="0"/>
    <x v="0"/>
    <x v="0"/>
    <x v="0"/>
    <x v="1"/>
    <s v="2023-02-23"/>
    <x v="0"/>
    <n v="2250"/>
    <x v="0"/>
    <m/>
    <x v="0"/>
    <m/>
    <x v="2"/>
    <n v="100474696"/>
    <x v="0"/>
    <x v="2"/>
    <s v="Direção Financeira"/>
    <s v="ORI"/>
    <x v="0"/>
    <m/>
    <x v="0"/>
    <x v="0"/>
    <x v="0"/>
    <x v="0"/>
    <x v="0"/>
    <x v="0"/>
    <x v="0"/>
    <x v="0"/>
    <x v="0"/>
    <x v="0"/>
    <x v="0"/>
    <s v="Direção Financeira"/>
    <x v="0"/>
    <x v="0"/>
    <x v="0"/>
    <x v="0"/>
    <x v="0"/>
    <x v="0"/>
    <x v="0"/>
    <s v="000000"/>
    <x v="0"/>
    <x v="0"/>
    <x v="2"/>
    <x v="0"/>
    <s v="Pagamento a favor da Sr.José Carlos Tavares, pela prestação de serviço, no fornecimento de produtos artesanais com fins culturais, destinados a vendas ou exposição por parte da Câmara, referente ao mês de fevereiro 2023, conforme contrato em anexo.   "/>
  </r>
  <r>
    <x v="0"/>
    <n v="0"/>
    <n v="0"/>
    <n v="0"/>
    <n v="12750"/>
    <x v="5827"/>
    <x v="0"/>
    <x v="0"/>
    <x v="0"/>
    <s v="03.16.15"/>
    <x v="0"/>
    <x v="0"/>
    <x v="0"/>
    <s v="Direção Financeira"/>
    <s v="03.16.15"/>
    <s v="Direção Financeira"/>
    <s v="03.16.15"/>
    <x v="39"/>
    <x v="0"/>
    <x v="0"/>
    <x v="7"/>
    <x v="0"/>
    <x v="0"/>
    <x v="0"/>
    <x v="0"/>
    <x v="1"/>
    <s v="2023-02-23"/>
    <x v="0"/>
    <n v="12750"/>
    <x v="0"/>
    <m/>
    <x v="0"/>
    <m/>
    <x v="568"/>
    <n v="100479458"/>
    <x v="0"/>
    <x v="0"/>
    <s v="Direção Financeira"/>
    <s v="ORI"/>
    <x v="0"/>
    <m/>
    <x v="0"/>
    <x v="0"/>
    <x v="0"/>
    <x v="0"/>
    <x v="0"/>
    <x v="0"/>
    <x v="0"/>
    <x v="0"/>
    <x v="0"/>
    <x v="0"/>
    <x v="0"/>
    <s v="Direção Financeira"/>
    <x v="0"/>
    <x v="0"/>
    <x v="0"/>
    <x v="0"/>
    <x v="0"/>
    <x v="0"/>
    <x v="0"/>
    <s v="000000"/>
    <x v="0"/>
    <x v="0"/>
    <x v="0"/>
    <x v="0"/>
    <s v="Pagamento a favor da Sr.José Carlos Tavares, pela prestação de serviço, no fornecimento de produtos artesanais com fins culturais, destinados a vendas ou exposição por parte da Câmara, referente ao mês de fevereiro 2023, conforme contrato em anexo.   "/>
  </r>
  <r>
    <x v="0"/>
    <n v="0"/>
    <n v="0"/>
    <n v="0"/>
    <n v="48054"/>
    <x v="5828"/>
    <x v="0"/>
    <x v="0"/>
    <x v="0"/>
    <s v="01.25.01.10"/>
    <x v="11"/>
    <x v="1"/>
    <x v="1"/>
    <s v="Educação"/>
    <s v="01.25.01"/>
    <s v="Educação"/>
    <s v="01.25.01"/>
    <x v="21"/>
    <x v="0"/>
    <x v="5"/>
    <x v="8"/>
    <x v="0"/>
    <x v="1"/>
    <x v="0"/>
    <x v="0"/>
    <x v="1"/>
    <s v="2023-02-28"/>
    <x v="0"/>
    <n v="48054"/>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13490"/>
    <x v="5829"/>
    <x v="0"/>
    <x v="0"/>
    <x v="0"/>
    <s v="01.27.02.15"/>
    <x v="10"/>
    <x v="4"/>
    <x v="5"/>
    <s v="Saneamento básico"/>
    <s v="01.27.02"/>
    <s v="Saneamento básico"/>
    <s v="01.27.02"/>
    <x v="20"/>
    <x v="0"/>
    <x v="0"/>
    <x v="0"/>
    <x v="0"/>
    <x v="1"/>
    <x v="2"/>
    <x v="0"/>
    <x v="2"/>
    <s v="2023-03-24"/>
    <x v="0"/>
    <n v="134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57282"/>
    <x v="5830"/>
    <x v="0"/>
    <x v="0"/>
    <x v="0"/>
    <s v="03.16.15"/>
    <x v="0"/>
    <x v="0"/>
    <x v="0"/>
    <s v="Direção Financeira"/>
    <s v="03.16.15"/>
    <s v="Direção Financeira"/>
    <s v="03.16.15"/>
    <x v="0"/>
    <x v="0"/>
    <x v="0"/>
    <x v="0"/>
    <x v="0"/>
    <x v="0"/>
    <x v="0"/>
    <x v="0"/>
    <x v="2"/>
    <s v="2023-03-24"/>
    <x v="0"/>
    <n v="57282"/>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3600"/>
    <x v="5831"/>
    <x v="0"/>
    <x v="0"/>
    <x v="0"/>
    <s v="03.16.15"/>
    <x v="0"/>
    <x v="0"/>
    <x v="0"/>
    <s v="Direção Financeira"/>
    <s v="03.16.15"/>
    <s v="Direção Financeira"/>
    <s v="03.16.15"/>
    <x v="19"/>
    <x v="0"/>
    <x v="0"/>
    <x v="7"/>
    <x v="0"/>
    <x v="0"/>
    <x v="0"/>
    <x v="0"/>
    <x v="3"/>
    <s v="2023-04-03"/>
    <x v="1"/>
    <n v="3600"/>
    <x v="0"/>
    <m/>
    <x v="0"/>
    <m/>
    <x v="25"/>
    <n v="100447033"/>
    <x v="0"/>
    <x v="0"/>
    <s v="Direção Financeira"/>
    <s v="ORI"/>
    <x v="0"/>
    <m/>
    <x v="0"/>
    <x v="0"/>
    <x v="0"/>
    <x v="0"/>
    <x v="0"/>
    <x v="0"/>
    <x v="0"/>
    <x v="0"/>
    <x v="0"/>
    <x v="0"/>
    <x v="0"/>
    <s v="Direção Financeira"/>
    <x v="0"/>
    <x v="0"/>
    <x v="0"/>
    <x v="0"/>
    <x v="0"/>
    <x v="0"/>
    <x v="0"/>
    <s v="000000"/>
    <x v="0"/>
    <x v="0"/>
    <x v="0"/>
    <x v="0"/>
    <s v="Ajuda de custo a favor do Sr. Emanuel Coreia pela sua deslocação em missão de serviço para cidade da Praia e Tarrafal, conforme anexo."/>
  </r>
  <r>
    <x v="0"/>
    <n v="0"/>
    <n v="0"/>
    <n v="0"/>
    <n v="65490"/>
    <x v="5832"/>
    <x v="0"/>
    <x v="0"/>
    <x v="0"/>
    <s v="03.16.15"/>
    <x v="0"/>
    <x v="0"/>
    <x v="0"/>
    <s v="Direção Financeira"/>
    <s v="03.16.15"/>
    <s v="Direção Financeira"/>
    <s v="03.16.15"/>
    <x v="16"/>
    <x v="0"/>
    <x v="0"/>
    <x v="0"/>
    <x v="0"/>
    <x v="0"/>
    <x v="0"/>
    <x v="0"/>
    <x v="3"/>
    <s v="2023-04-28"/>
    <x v="1"/>
    <n v="65490"/>
    <x v="0"/>
    <m/>
    <x v="0"/>
    <m/>
    <x v="10"/>
    <n v="100477243"/>
    <x v="0"/>
    <x v="0"/>
    <s v="Direção Financeira"/>
    <s v="ORI"/>
    <x v="0"/>
    <m/>
    <x v="0"/>
    <x v="0"/>
    <x v="0"/>
    <x v="0"/>
    <x v="0"/>
    <x v="0"/>
    <x v="0"/>
    <x v="0"/>
    <x v="0"/>
    <x v="0"/>
    <x v="0"/>
    <s v="Direção Financeira"/>
    <x v="0"/>
    <x v="0"/>
    <x v="0"/>
    <x v="0"/>
    <x v="0"/>
    <x v="0"/>
    <x v="0"/>
    <s v="000000"/>
    <x v="0"/>
    <x v="0"/>
    <x v="0"/>
    <x v="0"/>
    <s v="Pagamento a favor de Pensão Gonçalves, referente a fornecimento de refeições, conforme proposta em anexo."/>
  </r>
  <r>
    <x v="0"/>
    <n v="0"/>
    <n v="0"/>
    <n v="0"/>
    <n v="6097"/>
    <x v="5833"/>
    <x v="0"/>
    <x v="0"/>
    <x v="0"/>
    <s v="01.25.05.12"/>
    <x v="5"/>
    <x v="1"/>
    <x v="1"/>
    <s v="Saúde"/>
    <s v="01.25.05"/>
    <s v="Saúde"/>
    <s v="01.25.05"/>
    <x v="1"/>
    <x v="0"/>
    <x v="1"/>
    <x v="1"/>
    <x v="0"/>
    <x v="1"/>
    <x v="0"/>
    <x v="0"/>
    <x v="5"/>
    <s v="2023-05-10"/>
    <x v="1"/>
    <n v="6097"/>
    <x v="0"/>
    <m/>
    <x v="0"/>
    <m/>
    <x v="0"/>
    <n v="100476920"/>
    <x v="0"/>
    <x v="0"/>
    <s v="Promoção e Inclusão Social"/>
    <s v="ORI"/>
    <x v="0"/>
    <m/>
    <x v="0"/>
    <x v="0"/>
    <x v="0"/>
    <x v="0"/>
    <x v="0"/>
    <x v="0"/>
    <x v="0"/>
    <x v="0"/>
    <x v="0"/>
    <x v="0"/>
    <x v="0"/>
    <s v="Promoção e Inclusão Social"/>
    <x v="0"/>
    <x v="0"/>
    <x v="0"/>
    <x v="0"/>
    <x v="1"/>
    <x v="0"/>
    <x v="0"/>
    <s v="000898"/>
    <x v="0"/>
    <x v="0"/>
    <x v="0"/>
    <x v="0"/>
    <s v=" Pagamento a favor da empresa Felisberto Carvalho, referente contrato de uma tuteia de gás butano de 12,5 kg da Sra. Benvinda Vaz Cabral, conforme proposta em anexo.   "/>
  </r>
  <r>
    <x v="0"/>
    <n v="0"/>
    <n v="0"/>
    <n v="0"/>
    <n v="7500"/>
    <x v="5834"/>
    <x v="0"/>
    <x v="0"/>
    <x v="0"/>
    <s v="03.16.15"/>
    <x v="0"/>
    <x v="0"/>
    <x v="0"/>
    <s v="Direção Financeira"/>
    <s v="03.16.15"/>
    <s v="Direção Financeira"/>
    <s v="03.16.15"/>
    <x v="41"/>
    <x v="0"/>
    <x v="0"/>
    <x v="0"/>
    <x v="0"/>
    <x v="0"/>
    <x v="0"/>
    <x v="0"/>
    <x v="5"/>
    <s v="2023-05-25"/>
    <x v="1"/>
    <n v="7500"/>
    <x v="0"/>
    <m/>
    <x v="0"/>
    <m/>
    <x v="569"/>
    <n v="100462097"/>
    <x v="0"/>
    <x v="0"/>
    <s v="Direção Financeira"/>
    <s v="ORI"/>
    <x v="0"/>
    <m/>
    <x v="0"/>
    <x v="0"/>
    <x v="0"/>
    <x v="0"/>
    <x v="0"/>
    <x v="0"/>
    <x v="0"/>
    <x v="0"/>
    <x v="0"/>
    <x v="0"/>
    <x v="0"/>
    <s v="Direção Financeira"/>
    <x v="0"/>
    <x v="0"/>
    <x v="0"/>
    <x v="0"/>
    <x v="0"/>
    <x v="0"/>
    <x v="0"/>
    <s v="000000"/>
    <x v="0"/>
    <x v="0"/>
    <x v="0"/>
    <x v="0"/>
    <s v="Pagamento a favor da Sr. Geraldina da Conceição Almeida, pela aquisição de 05 exemplares do Livro, para a biblioteca Municipal, conforme proposta em anexo."/>
  </r>
  <r>
    <x v="0"/>
    <n v="0"/>
    <n v="0"/>
    <n v="0"/>
    <n v="2000"/>
    <x v="5835"/>
    <x v="0"/>
    <x v="0"/>
    <x v="0"/>
    <s v="01.25.05.12"/>
    <x v="5"/>
    <x v="1"/>
    <x v="1"/>
    <s v="Saúde"/>
    <s v="01.25.05"/>
    <s v="Saúde"/>
    <s v="01.25.05"/>
    <x v="1"/>
    <x v="0"/>
    <x v="1"/>
    <x v="1"/>
    <x v="0"/>
    <x v="1"/>
    <x v="0"/>
    <x v="0"/>
    <x v="5"/>
    <s v="2023-05-25"/>
    <x v="1"/>
    <n v="2000"/>
    <x v="0"/>
    <m/>
    <x v="0"/>
    <m/>
    <x v="93"/>
    <n v="100476546"/>
    <x v="0"/>
    <x v="0"/>
    <s v="Promoção e Inclusão Social"/>
    <s v="ORI"/>
    <x v="0"/>
    <m/>
    <x v="0"/>
    <x v="0"/>
    <x v="0"/>
    <x v="0"/>
    <x v="0"/>
    <x v="0"/>
    <x v="0"/>
    <x v="0"/>
    <x v="0"/>
    <x v="0"/>
    <x v="0"/>
    <s v="Promoção e Inclusão Social"/>
    <x v="0"/>
    <x v="0"/>
    <x v="0"/>
    <x v="0"/>
    <x v="1"/>
    <x v="0"/>
    <x v="0"/>
    <s v="000981"/>
    <x v="0"/>
    <x v="0"/>
    <x v="0"/>
    <x v="0"/>
    <s v="Apoio financeira a favor do Sr. Jailson Miranda, para aquisição de cesta base, conforme anexo."/>
  </r>
  <r>
    <x v="2"/>
    <n v="0"/>
    <n v="0"/>
    <n v="0"/>
    <n v="10095"/>
    <x v="5836"/>
    <x v="0"/>
    <x v="0"/>
    <x v="0"/>
    <s v="01.28.01.08"/>
    <x v="43"/>
    <x v="6"/>
    <x v="7"/>
    <s v="Habitação Social"/>
    <s v="01.28.01"/>
    <s v="Habitação Social"/>
    <s v="01.28.01"/>
    <x v="18"/>
    <x v="0"/>
    <x v="0"/>
    <x v="0"/>
    <x v="0"/>
    <x v="1"/>
    <x v="2"/>
    <x v="0"/>
    <x v="5"/>
    <s v="2023-05-25"/>
    <x v="1"/>
    <n v="10095"/>
    <x v="0"/>
    <m/>
    <x v="0"/>
    <m/>
    <x v="192"/>
    <n v="100476946"/>
    <x v="0"/>
    <x v="0"/>
    <s v="Habitações Sociais"/>
    <s v="ORI"/>
    <x v="0"/>
    <s v="HS"/>
    <x v="0"/>
    <x v="0"/>
    <x v="0"/>
    <x v="0"/>
    <x v="0"/>
    <x v="0"/>
    <x v="0"/>
    <x v="0"/>
    <x v="0"/>
    <x v="0"/>
    <x v="0"/>
    <s v="Habitações Sociais"/>
    <x v="0"/>
    <x v="0"/>
    <x v="0"/>
    <x v="0"/>
    <x v="1"/>
    <x v="0"/>
    <x v="0"/>
    <s v="000000"/>
    <x v="0"/>
    <x v="0"/>
    <x v="0"/>
    <x v="0"/>
    <s v="Pagamento á Ads, refrente a religação de água na habitação da Srª. Maria de Fátima Semedo residente em Ponta Calhetona, conforme proposta em anexo."/>
  </r>
  <r>
    <x v="2"/>
    <n v="0"/>
    <n v="0"/>
    <n v="0"/>
    <n v="273000"/>
    <x v="5837"/>
    <x v="0"/>
    <x v="0"/>
    <x v="0"/>
    <s v="01.27.01.06"/>
    <x v="35"/>
    <x v="4"/>
    <x v="5"/>
    <s v="Ordenamento território"/>
    <s v="01.27.01"/>
    <s v="Ordenamento território"/>
    <s v="01.27.01"/>
    <x v="18"/>
    <x v="0"/>
    <x v="0"/>
    <x v="0"/>
    <x v="0"/>
    <x v="1"/>
    <x v="2"/>
    <x v="0"/>
    <x v="4"/>
    <s v="2023-06-15"/>
    <x v="1"/>
    <n v="273000"/>
    <x v="0"/>
    <m/>
    <x v="0"/>
    <m/>
    <x v="125"/>
    <n v="100479497"/>
    <x v="0"/>
    <x v="0"/>
    <s v="Infraestruturação da Zona do Bácio"/>
    <s v="ORI"/>
    <x v="0"/>
    <m/>
    <x v="0"/>
    <x v="0"/>
    <x v="0"/>
    <x v="0"/>
    <x v="0"/>
    <x v="0"/>
    <x v="0"/>
    <x v="0"/>
    <x v="0"/>
    <x v="0"/>
    <x v="0"/>
    <s v="Infraestruturação da Zona do Bácio"/>
    <x v="0"/>
    <x v="0"/>
    <x v="0"/>
    <x v="0"/>
    <x v="1"/>
    <x v="0"/>
    <x v="0"/>
    <s v="000000"/>
    <x v="0"/>
    <x v="0"/>
    <x v="0"/>
    <x v="0"/>
    <s v="Pagamento á Transporte Comércio e Serviços J.Goncalves, pela aquisição de serviços de transporte de areia para bases de calçada proveniente da ribeira de canto grande, para obras de calcetamento da estrada de bacio, conforme anexo.   "/>
  </r>
  <r>
    <x v="2"/>
    <n v="0"/>
    <n v="0"/>
    <n v="0"/>
    <n v="423626"/>
    <x v="5838"/>
    <x v="0"/>
    <x v="1"/>
    <x v="0"/>
    <s v="03.03.10"/>
    <x v="4"/>
    <x v="0"/>
    <x v="3"/>
    <s v="Receitas Da Câmara"/>
    <s v="03.03.10"/>
    <s v="Receitas Da Câmara"/>
    <s v="03.03.10"/>
    <x v="43"/>
    <x v="0"/>
    <x v="6"/>
    <x v="11"/>
    <x v="0"/>
    <x v="0"/>
    <x v="1"/>
    <x v="0"/>
    <x v="4"/>
    <s v="2023-06-27"/>
    <x v="1"/>
    <n v="423626"/>
    <x v="0"/>
    <m/>
    <x v="0"/>
    <m/>
    <x v="8"/>
    <n v="100474914"/>
    <x v="0"/>
    <x v="0"/>
    <s v="Receitas Da Câmara"/>
    <s v="EXT"/>
    <x v="0"/>
    <s v="RDC"/>
    <x v="0"/>
    <x v="0"/>
    <x v="0"/>
    <x v="0"/>
    <x v="0"/>
    <x v="0"/>
    <x v="0"/>
    <x v="0"/>
    <x v="0"/>
    <x v="0"/>
    <x v="0"/>
    <s v="Receitas Da Câmara"/>
    <x v="0"/>
    <x v="0"/>
    <x v="0"/>
    <x v="0"/>
    <x v="0"/>
    <x v="0"/>
    <x v="0"/>
    <s v="000000"/>
    <x v="0"/>
    <x v="0"/>
    <x v="0"/>
    <x v="0"/>
    <s v="Pagto 1ª Tranche do Ministério da família para reabilitação de jardim de Pilão Cão, conforme extrato em anexo."/>
  </r>
  <r>
    <x v="2"/>
    <n v="0"/>
    <n v="0"/>
    <n v="0"/>
    <n v="16500000"/>
    <x v="5839"/>
    <x v="0"/>
    <x v="1"/>
    <x v="0"/>
    <s v="03.03.10"/>
    <x v="4"/>
    <x v="0"/>
    <x v="3"/>
    <s v="Receitas Da Câmara"/>
    <s v="03.03.10"/>
    <s v="Receitas Da Câmara"/>
    <s v="03.03.10"/>
    <x v="43"/>
    <x v="0"/>
    <x v="6"/>
    <x v="11"/>
    <x v="0"/>
    <x v="0"/>
    <x v="1"/>
    <x v="0"/>
    <x v="4"/>
    <s v="2023-06-14"/>
    <x v="1"/>
    <n v="16500000"/>
    <x v="0"/>
    <m/>
    <x v="0"/>
    <m/>
    <x v="8"/>
    <n v="100474914"/>
    <x v="0"/>
    <x v="0"/>
    <s v="Receitas Da Câmara"/>
    <s v="EXT"/>
    <x v="0"/>
    <s v="RDC"/>
    <x v="0"/>
    <x v="0"/>
    <x v="0"/>
    <x v="0"/>
    <x v="0"/>
    <x v="0"/>
    <x v="0"/>
    <x v="0"/>
    <x v="0"/>
    <x v="0"/>
    <x v="0"/>
    <s v="Receitas Da Câmara"/>
    <x v="0"/>
    <x v="0"/>
    <x v="0"/>
    <x v="0"/>
    <x v="0"/>
    <x v="0"/>
    <x v="0"/>
    <s v="000000"/>
    <x v="0"/>
    <x v="0"/>
    <x v="0"/>
    <x v="0"/>
    <s v="Transferência, Fundo do Turismo para reabilitação de estradas, conforme anexo."/>
  </r>
  <r>
    <x v="0"/>
    <n v="0"/>
    <n v="0"/>
    <n v="0"/>
    <n v="12000"/>
    <x v="5840"/>
    <x v="0"/>
    <x v="0"/>
    <x v="0"/>
    <s v="03.16.15"/>
    <x v="0"/>
    <x v="0"/>
    <x v="0"/>
    <s v="Direção Financeira"/>
    <s v="03.16.15"/>
    <s v="Direção Financeira"/>
    <s v="03.16.15"/>
    <x v="38"/>
    <x v="0"/>
    <x v="0"/>
    <x v="7"/>
    <x v="1"/>
    <x v="0"/>
    <x v="0"/>
    <x v="0"/>
    <x v="11"/>
    <s v="2023-09-04"/>
    <x v="2"/>
    <n v="12000"/>
    <x v="0"/>
    <m/>
    <x v="0"/>
    <m/>
    <x v="24"/>
    <n v="100476775"/>
    <x v="0"/>
    <x v="0"/>
    <s v="Direção Financeira"/>
    <s v="ORI"/>
    <x v="0"/>
    <m/>
    <x v="0"/>
    <x v="0"/>
    <x v="0"/>
    <x v="0"/>
    <x v="0"/>
    <x v="0"/>
    <x v="0"/>
    <x v="0"/>
    <x v="0"/>
    <x v="0"/>
    <x v="0"/>
    <s v="Direção Financeira"/>
    <x v="0"/>
    <x v="0"/>
    <x v="0"/>
    <x v="0"/>
    <x v="0"/>
    <x v="0"/>
    <x v="0"/>
    <s v="000000"/>
    <x v="0"/>
    <x v="0"/>
    <x v="0"/>
    <x v="0"/>
    <s v="Pagamento á Electra Sul, para a recarga da energia elétrica pré-pago do contador da residencial do Sr. Presidente, conforme anexo."/>
  </r>
  <r>
    <x v="0"/>
    <n v="0"/>
    <n v="0"/>
    <n v="0"/>
    <n v="22400"/>
    <x v="5841"/>
    <x v="0"/>
    <x v="0"/>
    <x v="0"/>
    <s v="03.16.15"/>
    <x v="0"/>
    <x v="0"/>
    <x v="0"/>
    <s v="Direção Financeira"/>
    <s v="03.16.15"/>
    <s v="Direção Financeira"/>
    <s v="03.16.15"/>
    <x v="16"/>
    <x v="0"/>
    <x v="0"/>
    <x v="0"/>
    <x v="0"/>
    <x v="0"/>
    <x v="0"/>
    <x v="0"/>
    <x v="10"/>
    <s v="2023-12-01"/>
    <x v="3"/>
    <n v="22400"/>
    <x v="0"/>
    <m/>
    <x v="0"/>
    <m/>
    <x v="91"/>
    <n v="100477569"/>
    <x v="0"/>
    <x v="0"/>
    <s v="Direção Financeira"/>
    <s v="ORI"/>
    <x v="0"/>
    <m/>
    <x v="0"/>
    <x v="0"/>
    <x v="0"/>
    <x v="0"/>
    <x v="0"/>
    <x v="0"/>
    <x v="0"/>
    <x v="0"/>
    <x v="0"/>
    <x v="0"/>
    <x v="0"/>
    <s v="Direção Financeira"/>
    <x v="0"/>
    <x v="0"/>
    <x v="0"/>
    <x v="0"/>
    <x v="0"/>
    <x v="0"/>
    <x v="0"/>
    <s v="000000"/>
    <x v="0"/>
    <x v="0"/>
    <x v="0"/>
    <x v="0"/>
    <s v="Pagamento a favor do Restaurante Li Ponta, referente a aquisição de refeições, conforme justificativo em anexo."/>
  </r>
  <r>
    <x v="2"/>
    <n v="0"/>
    <n v="0"/>
    <n v="0"/>
    <n v="40127"/>
    <x v="5842"/>
    <x v="0"/>
    <x v="0"/>
    <x v="0"/>
    <s v="01.27.06.80"/>
    <x v="15"/>
    <x v="4"/>
    <x v="5"/>
    <s v="Requalificação Urbana e habitação"/>
    <s v="01.27.06"/>
    <s v="Requalificação Urbana e habitação"/>
    <s v="01.27.06"/>
    <x v="18"/>
    <x v="0"/>
    <x v="0"/>
    <x v="0"/>
    <x v="0"/>
    <x v="1"/>
    <x v="2"/>
    <x v="0"/>
    <x v="10"/>
    <s v="2023-12-05"/>
    <x v="3"/>
    <n v="40127"/>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referente a aquisição de combustível, destinado as viaturas afetos as obras de requalificação urbana da praia de Veneza , conforme anexo."/>
  </r>
  <r>
    <x v="0"/>
    <n v="0"/>
    <n v="0"/>
    <n v="0"/>
    <n v="27215"/>
    <x v="5843"/>
    <x v="0"/>
    <x v="0"/>
    <x v="0"/>
    <s v="01.25.01.10"/>
    <x v="11"/>
    <x v="1"/>
    <x v="1"/>
    <s v="Educação"/>
    <s v="01.25.01"/>
    <s v="Educação"/>
    <s v="01.25.01"/>
    <x v="21"/>
    <x v="0"/>
    <x v="5"/>
    <x v="8"/>
    <x v="0"/>
    <x v="1"/>
    <x v="0"/>
    <x v="0"/>
    <x v="10"/>
    <s v="2023-12-05"/>
    <x v="3"/>
    <n v="27215"/>
    <x v="0"/>
    <m/>
    <x v="0"/>
    <m/>
    <x v="0"/>
    <n v="100476920"/>
    <x v="0"/>
    <x v="0"/>
    <s v="Transporte escolar"/>
    <s v="ORI"/>
    <x v="0"/>
    <m/>
    <x v="0"/>
    <x v="0"/>
    <x v="0"/>
    <x v="0"/>
    <x v="0"/>
    <x v="0"/>
    <x v="0"/>
    <x v="0"/>
    <x v="0"/>
    <x v="0"/>
    <x v="0"/>
    <s v="Transporte escolar"/>
    <x v="0"/>
    <x v="0"/>
    <x v="0"/>
    <x v="0"/>
    <x v="1"/>
    <x v="0"/>
    <x v="0"/>
    <s v="000000"/>
    <x v="0"/>
    <x v="0"/>
    <x v="0"/>
    <x v="0"/>
    <s v="Pagamento a favor da empresa Felisberto Carvalho Auto Lda, referente a aquisição de combustível, destinados as viaturas afetos ao transporte escolar, conforme anexo."/>
  </r>
  <r>
    <x v="2"/>
    <n v="0"/>
    <n v="0"/>
    <n v="0"/>
    <n v="145200"/>
    <x v="5844"/>
    <x v="0"/>
    <x v="0"/>
    <x v="0"/>
    <s v="01.28.01.08"/>
    <x v="43"/>
    <x v="6"/>
    <x v="7"/>
    <s v="Habitação Social"/>
    <s v="01.28.01"/>
    <s v="Habitação Social"/>
    <s v="01.28.01"/>
    <x v="18"/>
    <x v="0"/>
    <x v="0"/>
    <x v="0"/>
    <x v="0"/>
    <x v="1"/>
    <x v="2"/>
    <x v="0"/>
    <x v="3"/>
    <s v="2023-04-06"/>
    <x v="1"/>
    <n v="145200"/>
    <x v="0"/>
    <m/>
    <x v="0"/>
    <m/>
    <x v="8"/>
    <n v="100474914"/>
    <x v="0"/>
    <x v="0"/>
    <s v="Habitações Sociais"/>
    <s v="ORI"/>
    <x v="0"/>
    <s v="HS"/>
    <x v="0"/>
    <x v="0"/>
    <x v="0"/>
    <x v="0"/>
    <x v="0"/>
    <x v="0"/>
    <x v="0"/>
    <x v="0"/>
    <x v="0"/>
    <x v="0"/>
    <x v="0"/>
    <s v="Habitações Sociais"/>
    <x v="0"/>
    <x v="0"/>
    <x v="0"/>
    <x v="0"/>
    <x v="1"/>
    <x v="0"/>
    <x v="0"/>
    <s v="000000"/>
    <x v="0"/>
    <x v="0"/>
    <x v="0"/>
    <x v="0"/>
    <s v="Pagamento ao pessoal, referente a mão de obra executadas na requalificação das habitações em Flamengos, conforme anexo"/>
  </r>
  <r>
    <x v="0"/>
    <n v="0"/>
    <n v="0"/>
    <n v="0"/>
    <n v="24980"/>
    <x v="5845"/>
    <x v="0"/>
    <x v="1"/>
    <x v="0"/>
    <s v="03.03.10"/>
    <x v="4"/>
    <x v="0"/>
    <x v="3"/>
    <s v="Receitas Da Câmara"/>
    <s v="03.03.10"/>
    <s v="Receitas Da Câmara"/>
    <s v="03.03.10"/>
    <x v="8"/>
    <x v="0"/>
    <x v="0"/>
    <x v="0"/>
    <x v="0"/>
    <x v="0"/>
    <x v="1"/>
    <x v="0"/>
    <x v="4"/>
    <s v="2023-06-28"/>
    <x v="1"/>
    <n v="24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75"/>
    <x v="5846"/>
    <x v="0"/>
    <x v="1"/>
    <x v="0"/>
    <s v="03.03.10"/>
    <x v="4"/>
    <x v="0"/>
    <x v="3"/>
    <s v="Receitas Da Câmara"/>
    <s v="03.03.10"/>
    <s v="Receitas Da Câmara"/>
    <s v="03.03.10"/>
    <x v="6"/>
    <x v="0"/>
    <x v="3"/>
    <x v="3"/>
    <x v="0"/>
    <x v="0"/>
    <x v="1"/>
    <x v="0"/>
    <x v="4"/>
    <s v="2023-06-28"/>
    <x v="1"/>
    <n v="23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
    <x v="5847"/>
    <x v="0"/>
    <x v="1"/>
    <x v="0"/>
    <s v="03.03.10"/>
    <x v="4"/>
    <x v="0"/>
    <x v="3"/>
    <s v="Receitas Da Câmara"/>
    <s v="03.03.10"/>
    <s v="Receitas Da Câmara"/>
    <s v="03.03.10"/>
    <x v="9"/>
    <x v="0"/>
    <x v="3"/>
    <x v="3"/>
    <x v="0"/>
    <x v="0"/>
    <x v="1"/>
    <x v="0"/>
    <x v="4"/>
    <s v="2023-06-28"/>
    <x v="1"/>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0"/>
    <x v="5848"/>
    <x v="0"/>
    <x v="1"/>
    <x v="0"/>
    <s v="03.03.10"/>
    <x v="4"/>
    <x v="0"/>
    <x v="3"/>
    <s v="Receitas Da Câmara"/>
    <s v="03.03.10"/>
    <s v="Receitas Da Câmara"/>
    <s v="03.03.10"/>
    <x v="11"/>
    <x v="0"/>
    <x v="3"/>
    <x v="3"/>
    <x v="0"/>
    <x v="0"/>
    <x v="1"/>
    <x v="0"/>
    <x v="4"/>
    <s v="2023-06-28"/>
    <x v="1"/>
    <n v="2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30"/>
    <x v="5849"/>
    <x v="0"/>
    <x v="1"/>
    <x v="0"/>
    <s v="03.03.10"/>
    <x v="4"/>
    <x v="0"/>
    <x v="3"/>
    <s v="Receitas Da Câmara"/>
    <s v="03.03.10"/>
    <s v="Receitas Da Câmara"/>
    <s v="03.03.10"/>
    <x v="28"/>
    <x v="0"/>
    <x v="3"/>
    <x v="3"/>
    <x v="0"/>
    <x v="0"/>
    <x v="1"/>
    <x v="0"/>
    <x v="4"/>
    <s v="2023-06-28"/>
    <x v="1"/>
    <n v="36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0"/>
    <x v="5850"/>
    <x v="0"/>
    <x v="1"/>
    <x v="0"/>
    <s v="03.03.10"/>
    <x v="4"/>
    <x v="0"/>
    <x v="3"/>
    <s v="Receitas Da Câmara"/>
    <s v="03.03.10"/>
    <s v="Receitas Da Câmara"/>
    <s v="03.03.10"/>
    <x v="4"/>
    <x v="0"/>
    <x v="3"/>
    <x v="3"/>
    <x v="0"/>
    <x v="0"/>
    <x v="1"/>
    <x v="0"/>
    <x v="4"/>
    <s v="2023-06-28"/>
    <x v="1"/>
    <n v="8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6309"/>
    <x v="5851"/>
    <x v="0"/>
    <x v="0"/>
    <x v="0"/>
    <s v="01.28.01.08"/>
    <x v="43"/>
    <x v="6"/>
    <x v="7"/>
    <s v="Habitação Social"/>
    <s v="01.28.01"/>
    <s v="Habitação Social"/>
    <s v="01.28.01"/>
    <x v="18"/>
    <x v="0"/>
    <x v="0"/>
    <x v="0"/>
    <x v="0"/>
    <x v="1"/>
    <x v="2"/>
    <x v="0"/>
    <x v="5"/>
    <s v="2023-05-19"/>
    <x v="1"/>
    <n v="16309"/>
    <x v="0"/>
    <m/>
    <x v="0"/>
    <m/>
    <x v="570"/>
    <n v="100479483"/>
    <x v="0"/>
    <x v="0"/>
    <s v="Habitações Sociais"/>
    <s v="ORI"/>
    <x v="0"/>
    <s v="HS"/>
    <x v="0"/>
    <x v="0"/>
    <x v="0"/>
    <x v="0"/>
    <x v="0"/>
    <x v="0"/>
    <x v="0"/>
    <x v="0"/>
    <x v="0"/>
    <x v="0"/>
    <x v="0"/>
    <s v="Habitações Sociais"/>
    <x v="0"/>
    <x v="0"/>
    <x v="0"/>
    <x v="0"/>
    <x v="1"/>
    <x v="0"/>
    <x v="0"/>
    <s v="000000"/>
    <x v="0"/>
    <x v="0"/>
    <x v="0"/>
    <x v="0"/>
    <s v="Pagamento a favor do Sr. José Cabral Moreira pela aquisição de matérias de construção, para a reabilitação de habitação do SR. Plácido Republicano Almeida em Veneza, conforme proposta em anexo. "/>
  </r>
  <r>
    <x v="0"/>
    <n v="0"/>
    <n v="0"/>
    <n v="0"/>
    <n v="6000"/>
    <x v="5852"/>
    <x v="0"/>
    <x v="0"/>
    <x v="0"/>
    <s v="01.25.05.12"/>
    <x v="5"/>
    <x v="1"/>
    <x v="1"/>
    <s v="Saúde"/>
    <s v="01.25.05"/>
    <s v="Saúde"/>
    <s v="01.25.05"/>
    <x v="1"/>
    <x v="0"/>
    <x v="1"/>
    <x v="1"/>
    <x v="0"/>
    <x v="1"/>
    <x v="0"/>
    <x v="0"/>
    <x v="4"/>
    <s v="2023-06-06"/>
    <x v="1"/>
    <n v="6000"/>
    <x v="0"/>
    <m/>
    <x v="0"/>
    <m/>
    <x v="571"/>
    <n v="100195617"/>
    <x v="0"/>
    <x v="0"/>
    <s v="Promoção e Inclusão Social"/>
    <s v="ORI"/>
    <x v="0"/>
    <m/>
    <x v="0"/>
    <x v="0"/>
    <x v="0"/>
    <x v="0"/>
    <x v="0"/>
    <x v="0"/>
    <x v="0"/>
    <x v="0"/>
    <x v="0"/>
    <x v="0"/>
    <x v="0"/>
    <s v="Promoção e Inclusão Social"/>
    <x v="0"/>
    <x v="0"/>
    <x v="0"/>
    <x v="0"/>
    <x v="1"/>
    <x v="0"/>
    <x v="0"/>
    <s v="000000"/>
    <x v="0"/>
    <x v="0"/>
    <x v="0"/>
    <x v="0"/>
    <s v="Apoio financeira a favor do Sr. Domingos Mendes de Pina, para compra de Óculo, conforme anexo."/>
  </r>
  <r>
    <x v="0"/>
    <n v="0"/>
    <n v="0"/>
    <n v="0"/>
    <n v="3250"/>
    <x v="5853"/>
    <x v="0"/>
    <x v="1"/>
    <x v="0"/>
    <s v="03.03.10"/>
    <x v="4"/>
    <x v="0"/>
    <x v="3"/>
    <s v="Receitas Da Câmara"/>
    <s v="03.03.10"/>
    <s v="Receitas Da Câmara"/>
    <s v="03.03.10"/>
    <x v="31"/>
    <x v="0"/>
    <x v="3"/>
    <x v="9"/>
    <x v="0"/>
    <x v="0"/>
    <x v="1"/>
    <x v="0"/>
    <x v="6"/>
    <s v="2023-07-06"/>
    <x v="2"/>
    <n v="32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90"/>
    <x v="5854"/>
    <x v="0"/>
    <x v="1"/>
    <x v="0"/>
    <s v="03.03.10"/>
    <x v="4"/>
    <x v="0"/>
    <x v="3"/>
    <s v="Receitas Da Câmara"/>
    <s v="03.03.10"/>
    <s v="Receitas Da Câmara"/>
    <s v="03.03.10"/>
    <x v="11"/>
    <x v="0"/>
    <x v="3"/>
    <x v="3"/>
    <x v="0"/>
    <x v="0"/>
    <x v="1"/>
    <x v="0"/>
    <x v="6"/>
    <s v="2023-07-06"/>
    <x v="2"/>
    <n v="4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
    <x v="5855"/>
    <x v="0"/>
    <x v="1"/>
    <x v="0"/>
    <s v="03.03.10"/>
    <x v="4"/>
    <x v="0"/>
    <x v="3"/>
    <s v="Receitas Da Câmara"/>
    <s v="03.03.10"/>
    <s v="Receitas Da Câmara"/>
    <s v="03.03.10"/>
    <x v="4"/>
    <x v="0"/>
    <x v="3"/>
    <x v="3"/>
    <x v="0"/>
    <x v="0"/>
    <x v="1"/>
    <x v="0"/>
    <x v="6"/>
    <s v="2023-07-06"/>
    <x v="2"/>
    <n v="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0"/>
    <x v="5856"/>
    <x v="0"/>
    <x v="1"/>
    <x v="0"/>
    <s v="03.03.10"/>
    <x v="4"/>
    <x v="0"/>
    <x v="3"/>
    <s v="Receitas Da Câmara"/>
    <s v="03.03.10"/>
    <s v="Receitas Da Câmara"/>
    <s v="03.03.10"/>
    <x v="5"/>
    <x v="0"/>
    <x v="0"/>
    <x v="4"/>
    <x v="0"/>
    <x v="0"/>
    <x v="1"/>
    <x v="0"/>
    <x v="6"/>
    <s v="2023-07-06"/>
    <x v="2"/>
    <n v="11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60"/>
    <x v="5857"/>
    <x v="0"/>
    <x v="1"/>
    <x v="0"/>
    <s v="03.03.10"/>
    <x v="4"/>
    <x v="0"/>
    <x v="3"/>
    <s v="Receitas Da Câmara"/>
    <s v="03.03.10"/>
    <s v="Receitas Da Câmara"/>
    <s v="03.03.10"/>
    <x v="32"/>
    <x v="0"/>
    <x v="3"/>
    <x v="3"/>
    <x v="0"/>
    <x v="0"/>
    <x v="1"/>
    <x v="0"/>
    <x v="6"/>
    <s v="2023-07-06"/>
    <x v="2"/>
    <n v="4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20"/>
    <x v="5858"/>
    <x v="0"/>
    <x v="1"/>
    <x v="0"/>
    <s v="03.03.10"/>
    <x v="4"/>
    <x v="0"/>
    <x v="3"/>
    <s v="Receitas Da Câmara"/>
    <s v="03.03.10"/>
    <s v="Receitas Da Câmara"/>
    <s v="03.03.10"/>
    <x v="9"/>
    <x v="0"/>
    <x v="3"/>
    <x v="3"/>
    <x v="0"/>
    <x v="0"/>
    <x v="1"/>
    <x v="0"/>
    <x v="6"/>
    <s v="2023-07-06"/>
    <x v="2"/>
    <n v="2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60"/>
    <x v="5859"/>
    <x v="0"/>
    <x v="1"/>
    <x v="0"/>
    <s v="03.03.10"/>
    <x v="4"/>
    <x v="0"/>
    <x v="3"/>
    <s v="Receitas Da Câmara"/>
    <s v="03.03.10"/>
    <s v="Receitas Da Câmara"/>
    <s v="03.03.10"/>
    <x v="6"/>
    <x v="0"/>
    <x v="3"/>
    <x v="3"/>
    <x v="0"/>
    <x v="0"/>
    <x v="1"/>
    <x v="0"/>
    <x v="6"/>
    <s v="2023-07-06"/>
    <x v="2"/>
    <n v="98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5860"/>
    <x v="0"/>
    <x v="1"/>
    <x v="0"/>
    <s v="03.03.10"/>
    <x v="4"/>
    <x v="0"/>
    <x v="3"/>
    <s v="Receitas Da Câmara"/>
    <s v="03.03.10"/>
    <s v="Receitas Da Câmara"/>
    <s v="03.03.10"/>
    <x v="25"/>
    <x v="0"/>
    <x v="3"/>
    <x v="3"/>
    <x v="0"/>
    <x v="0"/>
    <x v="1"/>
    <x v="0"/>
    <x v="6"/>
    <s v="2023-07-06"/>
    <x v="2"/>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4212"/>
    <x v="5861"/>
    <x v="0"/>
    <x v="1"/>
    <x v="0"/>
    <s v="03.03.10"/>
    <x v="4"/>
    <x v="0"/>
    <x v="3"/>
    <s v="Receitas Da Câmara"/>
    <s v="03.03.10"/>
    <s v="Receitas Da Câmara"/>
    <s v="03.03.10"/>
    <x v="8"/>
    <x v="0"/>
    <x v="0"/>
    <x v="0"/>
    <x v="0"/>
    <x v="0"/>
    <x v="1"/>
    <x v="0"/>
    <x v="6"/>
    <s v="2023-07-06"/>
    <x v="2"/>
    <n v="942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450"/>
    <x v="5862"/>
    <x v="0"/>
    <x v="1"/>
    <x v="0"/>
    <s v="03.03.10"/>
    <x v="4"/>
    <x v="0"/>
    <x v="3"/>
    <s v="Receitas Da Câmara"/>
    <s v="03.03.10"/>
    <s v="Receitas Da Câmara"/>
    <s v="03.03.10"/>
    <x v="34"/>
    <x v="0"/>
    <x v="3"/>
    <x v="3"/>
    <x v="0"/>
    <x v="0"/>
    <x v="1"/>
    <x v="0"/>
    <x v="6"/>
    <s v="2023-07-06"/>
    <x v="2"/>
    <n v="31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5863"/>
    <x v="0"/>
    <x v="1"/>
    <x v="0"/>
    <s v="03.03.10"/>
    <x v="4"/>
    <x v="0"/>
    <x v="3"/>
    <s v="Receitas Da Câmara"/>
    <s v="03.03.10"/>
    <s v="Receitas Da Câmara"/>
    <s v="03.03.10"/>
    <x v="27"/>
    <x v="0"/>
    <x v="3"/>
    <x v="3"/>
    <x v="0"/>
    <x v="0"/>
    <x v="1"/>
    <x v="0"/>
    <x v="6"/>
    <s v="2023-07-06"/>
    <x v="2"/>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5864"/>
    <x v="0"/>
    <x v="1"/>
    <x v="0"/>
    <s v="03.03.10"/>
    <x v="4"/>
    <x v="0"/>
    <x v="3"/>
    <s v="Receitas Da Câmara"/>
    <s v="03.03.10"/>
    <s v="Receitas Da Câmara"/>
    <s v="03.03.10"/>
    <x v="22"/>
    <x v="0"/>
    <x v="3"/>
    <x v="3"/>
    <x v="0"/>
    <x v="0"/>
    <x v="1"/>
    <x v="0"/>
    <x v="6"/>
    <s v="2023-07-06"/>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0"/>
    <x v="5865"/>
    <x v="0"/>
    <x v="1"/>
    <x v="0"/>
    <s v="03.03.10"/>
    <x v="4"/>
    <x v="0"/>
    <x v="3"/>
    <s v="Receitas Da Câmara"/>
    <s v="03.03.10"/>
    <s v="Receitas Da Câmara"/>
    <s v="03.03.10"/>
    <x v="7"/>
    <x v="0"/>
    <x v="3"/>
    <x v="3"/>
    <x v="0"/>
    <x v="0"/>
    <x v="1"/>
    <x v="0"/>
    <x v="6"/>
    <s v="2023-07-06"/>
    <x v="2"/>
    <n v="4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115"/>
    <x v="5866"/>
    <x v="0"/>
    <x v="1"/>
    <x v="0"/>
    <s v="03.03.10"/>
    <x v="4"/>
    <x v="0"/>
    <x v="3"/>
    <s v="Receitas Da Câmara"/>
    <s v="03.03.10"/>
    <s v="Receitas Da Câmara"/>
    <s v="03.03.10"/>
    <x v="28"/>
    <x v="0"/>
    <x v="3"/>
    <x v="3"/>
    <x v="0"/>
    <x v="0"/>
    <x v="1"/>
    <x v="0"/>
    <x v="6"/>
    <s v="2023-07-06"/>
    <x v="2"/>
    <n v="111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
    <x v="5867"/>
    <x v="0"/>
    <x v="1"/>
    <x v="0"/>
    <s v="03.03.10"/>
    <x v="4"/>
    <x v="0"/>
    <x v="3"/>
    <s v="Receitas Da Câmara"/>
    <s v="03.03.10"/>
    <s v="Receitas Da Câmara"/>
    <s v="03.03.10"/>
    <x v="4"/>
    <x v="0"/>
    <x v="3"/>
    <x v="3"/>
    <x v="0"/>
    <x v="0"/>
    <x v="1"/>
    <x v="0"/>
    <x v="6"/>
    <s v="2023-07-07"/>
    <x v="2"/>
    <n v="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10"/>
    <x v="5868"/>
    <x v="0"/>
    <x v="1"/>
    <x v="0"/>
    <s v="03.03.10"/>
    <x v="4"/>
    <x v="0"/>
    <x v="3"/>
    <s v="Receitas Da Câmara"/>
    <s v="03.03.10"/>
    <s v="Receitas Da Câmara"/>
    <s v="03.03.10"/>
    <x v="11"/>
    <x v="0"/>
    <x v="3"/>
    <x v="3"/>
    <x v="0"/>
    <x v="0"/>
    <x v="1"/>
    <x v="0"/>
    <x v="6"/>
    <s v="2023-07-07"/>
    <x v="2"/>
    <n v="28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790"/>
    <x v="5869"/>
    <x v="0"/>
    <x v="1"/>
    <x v="0"/>
    <s v="03.03.10"/>
    <x v="4"/>
    <x v="0"/>
    <x v="3"/>
    <s v="Receitas Da Câmara"/>
    <s v="03.03.10"/>
    <s v="Receitas Da Câmara"/>
    <s v="03.03.10"/>
    <x v="9"/>
    <x v="0"/>
    <x v="3"/>
    <x v="3"/>
    <x v="0"/>
    <x v="0"/>
    <x v="1"/>
    <x v="0"/>
    <x v="6"/>
    <s v="2023-07-07"/>
    <x v="2"/>
    <n v="10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7800"/>
    <x v="5870"/>
    <x v="0"/>
    <x v="1"/>
    <x v="0"/>
    <s v="03.03.10"/>
    <x v="4"/>
    <x v="0"/>
    <x v="3"/>
    <s v="Receitas Da Câmara"/>
    <s v="03.03.10"/>
    <s v="Receitas Da Câmara"/>
    <s v="03.03.10"/>
    <x v="5"/>
    <x v="0"/>
    <x v="0"/>
    <x v="4"/>
    <x v="0"/>
    <x v="0"/>
    <x v="1"/>
    <x v="0"/>
    <x v="6"/>
    <s v="2023-07-07"/>
    <x v="2"/>
    <n v="17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5871"/>
    <x v="0"/>
    <x v="1"/>
    <x v="0"/>
    <s v="03.03.10"/>
    <x v="4"/>
    <x v="0"/>
    <x v="3"/>
    <s v="Receitas Da Câmara"/>
    <s v="03.03.10"/>
    <s v="Receitas Da Câmara"/>
    <s v="03.03.10"/>
    <x v="22"/>
    <x v="0"/>
    <x v="3"/>
    <x v="3"/>
    <x v="0"/>
    <x v="0"/>
    <x v="1"/>
    <x v="0"/>
    <x v="6"/>
    <s v="2023-07-07"/>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5872"/>
    <x v="0"/>
    <x v="1"/>
    <x v="0"/>
    <s v="03.03.10"/>
    <x v="4"/>
    <x v="0"/>
    <x v="3"/>
    <s v="Receitas Da Câmara"/>
    <s v="03.03.10"/>
    <s v="Receitas Da Câmara"/>
    <s v="03.03.10"/>
    <x v="34"/>
    <x v="0"/>
    <x v="3"/>
    <x v="3"/>
    <x v="0"/>
    <x v="0"/>
    <x v="1"/>
    <x v="0"/>
    <x v="6"/>
    <s v="2023-07-07"/>
    <x v="2"/>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40"/>
    <x v="5873"/>
    <x v="0"/>
    <x v="1"/>
    <x v="0"/>
    <s v="03.03.10"/>
    <x v="4"/>
    <x v="0"/>
    <x v="3"/>
    <s v="Receitas Da Câmara"/>
    <s v="03.03.10"/>
    <s v="Receitas Da Câmara"/>
    <s v="03.03.10"/>
    <x v="7"/>
    <x v="0"/>
    <x v="3"/>
    <x v="3"/>
    <x v="0"/>
    <x v="0"/>
    <x v="1"/>
    <x v="0"/>
    <x v="6"/>
    <s v="2023-07-07"/>
    <x v="2"/>
    <n v="67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5874"/>
    <x v="0"/>
    <x v="1"/>
    <x v="0"/>
    <s v="03.03.10"/>
    <x v="4"/>
    <x v="0"/>
    <x v="3"/>
    <s v="Receitas Da Câmara"/>
    <s v="03.03.10"/>
    <s v="Receitas Da Câmara"/>
    <s v="03.03.10"/>
    <x v="27"/>
    <x v="0"/>
    <x v="3"/>
    <x v="3"/>
    <x v="0"/>
    <x v="0"/>
    <x v="1"/>
    <x v="0"/>
    <x v="6"/>
    <s v="2023-07-07"/>
    <x v="2"/>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35"/>
    <x v="5875"/>
    <x v="0"/>
    <x v="1"/>
    <x v="0"/>
    <s v="03.03.10"/>
    <x v="4"/>
    <x v="0"/>
    <x v="3"/>
    <s v="Receitas Da Câmara"/>
    <s v="03.03.10"/>
    <s v="Receitas Da Câmara"/>
    <s v="03.03.10"/>
    <x v="6"/>
    <x v="0"/>
    <x v="3"/>
    <x v="3"/>
    <x v="0"/>
    <x v="0"/>
    <x v="1"/>
    <x v="0"/>
    <x v="6"/>
    <s v="2023-07-07"/>
    <x v="2"/>
    <n v="100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420"/>
    <x v="5876"/>
    <x v="0"/>
    <x v="1"/>
    <x v="0"/>
    <s v="03.03.10"/>
    <x v="4"/>
    <x v="0"/>
    <x v="3"/>
    <s v="Receitas Da Câmara"/>
    <s v="03.03.10"/>
    <s v="Receitas Da Câmara"/>
    <s v="03.03.10"/>
    <x v="26"/>
    <x v="0"/>
    <x v="3"/>
    <x v="3"/>
    <x v="0"/>
    <x v="0"/>
    <x v="1"/>
    <x v="0"/>
    <x v="6"/>
    <s v="2023-07-07"/>
    <x v="2"/>
    <n v="150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
    <x v="5877"/>
    <x v="0"/>
    <x v="1"/>
    <x v="0"/>
    <s v="03.03.10"/>
    <x v="4"/>
    <x v="0"/>
    <x v="3"/>
    <s v="Receitas Da Câmara"/>
    <s v="03.03.10"/>
    <s v="Receitas Da Câmara"/>
    <s v="03.03.10"/>
    <x v="31"/>
    <x v="0"/>
    <x v="3"/>
    <x v="9"/>
    <x v="0"/>
    <x v="0"/>
    <x v="1"/>
    <x v="0"/>
    <x v="6"/>
    <s v="2023-07-07"/>
    <x v="2"/>
    <n v="4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800"/>
    <x v="5878"/>
    <x v="0"/>
    <x v="1"/>
    <x v="0"/>
    <s v="03.03.10"/>
    <x v="4"/>
    <x v="0"/>
    <x v="3"/>
    <s v="Receitas Da Câmara"/>
    <s v="03.03.10"/>
    <s v="Receitas Da Câmara"/>
    <s v="03.03.10"/>
    <x v="10"/>
    <x v="0"/>
    <x v="3"/>
    <x v="5"/>
    <x v="0"/>
    <x v="0"/>
    <x v="1"/>
    <x v="0"/>
    <x v="6"/>
    <s v="2023-07-07"/>
    <x v="2"/>
    <n v="3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896"/>
    <x v="5879"/>
    <x v="0"/>
    <x v="1"/>
    <x v="0"/>
    <s v="03.03.10"/>
    <x v="4"/>
    <x v="0"/>
    <x v="3"/>
    <s v="Receitas Da Câmara"/>
    <s v="03.03.10"/>
    <s v="Receitas Da Câmara"/>
    <s v="03.03.10"/>
    <x v="8"/>
    <x v="0"/>
    <x v="0"/>
    <x v="0"/>
    <x v="0"/>
    <x v="0"/>
    <x v="1"/>
    <x v="0"/>
    <x v="6"/>
    <s v="2023-07-07"/>
    <x v="2"/>
    <n v="458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60"/>
    <x v="5880"/>
    <x v="0"/>
    <x v="0"/>
    <x v="0"/>
    <s v="03.16.15"/>
    <x v="0"/>
    <x v="0"/>
    <x v="0"/>
    <s v="Direção Financeira"/>
    <s v="03.16.15"/>
    <s v="Direção Financeira"/>
    <s v="03.16.15"/>
    <x v="40"/>
    <x v="0"/>
    <x v="0"/>
    <x v="7"/>
    <x v="0"/>
    <x v="0"/>
    <x v="0"/>
    <x v="0"/>
    <x v="7"/>
    <s v="2023-08-04"/>
    <x v="2"/>
    <n v="2560"/>
    <x v="0"/>
    <m/>
    <x v="0"/>
    <m/>
    <x v="405"/>
    <n v="100477588"/>
    <x v="0"/>
    <x v="0"/>
    <s v="Direção Financeira"/>
    <s v="ORI"/>
    <x v="0"/>
    <m/>
    <x v="0"/>
    <x v="0"/>
    <x v="0"/>
    <x v="0"/>
    <x v="0"/>
    <x v="0"/>
    <x v="0"/>
    <x v="0"/>
    <x v="0"/>
    <x v="0"/>
    <x v="0"/>
    <s v="Direção Financeira"/>
    <x v="0"/>
    <x v="0"/>
    <x v="0"/>
    <x v="0"/>
    <x v="0"/>
    <x v="0"/>
    <x v="0"/>
    <s v="000000"/>
    <x v="0"/>
    <x v="0"/>
    <x v="0"/>
    <x v="0"/>
    <s v="Pagamento á Rochacom Lda, referente a serviço de scâner feito no âmbito da vista de inspeção do MCT feita a Assembleia Municipal de São Miguel, no dia 17 de maio de 2023, conforme fatura e proposta em anexo."/>
  </r>
  <r>
    <x v="2"/>
    <n v="0"/>
    <n v="0"/>
    <n v="0"/>
    <n v="3235633"/>
    <x v="5881"/>
    <x v="0"/>
    <x v="0"/>
    <x v="0"/>
    <s v="01.27.03.10"/>
    <x v="34"/>
    <x v="4"/>
    <x v="5"/>
    <s v="Gestão de Recursos Hídricos"/>
    <s v="01.27.03"/>
    <s v="Gestão de Recursos Hídricos"/>
    <s v="01.27.03"/>
    <x v="20"/>
    <x v="0"/>
    <x v="0"/>
    <x v="0"/>
    <x v="0"/>
    <x v="1"/>
    <x v="2"/>
    <x v="0"/>
    <x v="7"/>
    <s v="2023-08-17"/>
    <x v="2"/>
    <n v="3235633"/>
    <x v="0"/>
    <m/>
    <x v="0"/>
    <m/>
    <x v="77"/>
    <n v="10047856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á Tecnovia Cabo Verde, referente a auto nº7, da empreitada da construção da rede de adução e distribuição, construções de estações, elevatórias, construção e reabilitação de reservatório, no âmbito do contrato programa assinado pelo Fundo de Ambiente, conforme documento justificativo em anexo.   "/>
  </r>
  <r>
    <x v="2"/>
    <n v="0"/>
    <n v="0"/>
    <n v="0"/>
    <n v="198487"/>
    <x v="5882"/>
    <x v="0"/>
    <x v="0"/>
    <x v="0"/>
    <s v="03.16.15"/>
    <x v="0"/>
    <x v="0"/>
    <x v="0"/>
    <s v="Direção Financeira"/>
    <s v="03.16.15"/>
    <s v="Direção Financeira"/>
    <s v="03.16.15"/>
    <x v="47"/>
    <x v="0"/>
    <x v="0"/>
    <x v="0"/>
    <x v="0"/>
    <x v="0"/>
    <x v="2"/>
    <x v="0"/>
    <x v="7"/>
    <s v="2023-08-18"/>
    <x v="2"/>
    <n v="198487"/>
    <x v="0"/>
    <m/>
    <x v="0"/>
    <m/>
    <x v="77"/>
    <n v="100478565"/>
    <x v="0"/>
    <x v="0"/>
    <s v="Direção Financeira"/>
    <s v="ORI"/>
    <x v="0"/>
    <m/>
    <x v="0"/>
    <x v="0"/>
    <x v="0"/>
    <x v="0"/>
    <x v="0"/>
    <x v="0"/>
    <x v="0"/>
    <x v="0"/>
    <x v="0"/>
    <x v="0"/>
    <x v="0"/>
    <s v="Direção Financeira"/>
    <x v="0"/>
    <x v="0"/>
    <x v="0"/>
    <x v="0"/>
    <x v="0"/>
    <x v="0"/>
    <x v="0"/>
    <s v="000000"/>
    <x v="0"/>
    <x v="0"/>
    <x v="0"/>
    <x v="0"/>
    <s v="Pagamento referente a liquidação do IVA, referente a trabalhos de requalificação urbana de Manguinho, conforme anexo."/>
  </r>
  <r>
    <x v="2"/>
    <n v="0"/>
    <n v="0"/>
    <n v="0"/>
    <n v="20700"/>
    <x v="5883"/>
    <x v="0"/>
    <x v="0"/>
    <x v="0"/>
    <s v="01.27.02.15"/>
    <x v="10"/>
    <x v="4"/>
    <x v="5"/>
    <s v="Saneamento básico"/>
    <s v="01.27.02"/>
    <s v="Saneamento básico"/>
    <s v="01.27.02"/>
    <x v="20"/>
    <x v="0"/>
    <x v="0"/>
    <x v="0"/>
    <x v="0"/>
    <x v="1"/>
    <x v="2"/>
    <x v="0"/>
    <x v="7"/>
    <s v="2023-08-23"/>
    <x v="2"/>
    <n v="20700"/>
    <x v="0"/>
    <m/>
    <x v="0"/>
    <m/>
    <x v="282"/>
    <n v="100393611"/>
    <x v="0"/>
    <x v="0"/>
    <s v="Transferência de Residuos Aterro Santiago"/>
    <s v="ORI"/>
    <x v="0"/>
    <m/>
    <x v="0"/>
    <x v="0"/>
    <x v="0"/>
    <x v="0"/>
    <x v="0"/>
    <x v="0"/>
    <x v="0"/>
    <x v="0"/>
    <x v="0"/>
    <x v="0"/>
    <x v="0"/>
    <s v="Transferência de Residuos Aterro Santiago"/>
    <x v="0"/>
    <x v="0"/>
    <x v="0"/>
    <x v="0"/>
    <x v="1"/>
    <x v="0"/>
    <x v="0"/>
    <s v="000000"/>
    <x v="0"/>
    <x v="0"/>
    <x v="0"/>
    <x v="0"/>
    <s v="Pagamento referente a aquisição de pastilhas de travão para a viatura de recolha, conforme anexo."/>
  </r>
  <r>
    <x v="0"/>
    <n v="0"/>
    <n v="0"/>
    <n v="0"/>
    <n v="898"/>
    <x v="5884"/>
    <x v="0"/>
    <x v="0"/>
    <x v="0"/>
    <s v="03.16.12"/>
    <x v="54"/>
    <x v="0"/>
    <x v="0"/>
    <s v="Direcção de Urbanismo"/>
    <s v="03.16.12"/>
    <s v="Direcção de Urbanismo"/>
    <s v="03.16.12"/>
    <x v="42"/>
    <x v="0"/>
    <x v="0"/>
    <x v="7"/>
    <x v="0"/>
    <x v="0"/>
    <x v="0"/>
    <x v="0"/>
    <x v="11"/>
    <s v="2023-09-22"/>
    <x v="2"/>
    <n v="898"/>
    <x v="0"/>
    <m/>
    <x v="0"/>
    <m/>
    <x v="2"/>
    <n v="100474696"/>
    <x v="0"/>
    <x v="2"/>
    <s v="Direcção de Urbanismo"/>
    <s v="ORI"/>
    <x v="0"/>
    <m/>
    <x v="0"/>
    <x v="0"/>
    <x v="0"/>
    <x v="0"/>
    <x v="0"/>
    <x v="0"/>
    <x v="0"/>
    <x v="0"/>
    <x v="0"/>
    <x v="0"/>
    <x v="0"/>
    <s v="Direcção de Urbanismo"/>
    <x v="0"/>
    <x v="0"/>
    <x v="0"/>
    <x v="0"/>
    <x v="0"/>
    <x v="0"/>
    <x v="0"/>
    <s v="000000"/>
    <x v="0"/>
    <x v="0"/>
    <x v="2"/>
    <x v="0"/>
    <s v="Pagamento de salário referente a 09-2023"/>
  </r>
  <r>
    <x v="0"/>
    <n v="0"/>
    <n v="0"/>
    <n v="0"/>
    <n v="480"/>
    <x v="5884"/>
    <x v="0"/>
    <x v="0"/>
    <x v="0"/>
    <s v="03.16.12"/>
    <x v="54"/>
    <x v="0"/>
    <x v="0"/>
    <s v="Direcção de Urbanismo"/>
    <s v="03.16.12"/>
    <s v="Direcção de Urbanismo"/>
    <s v="03.16.12"/>
    <x v="54"/>
    <x v="0"/>
    <x v="0"/>
    <x v="0"/>
    <x v="0"/>
    <x v="0"/>
    <x v="0"/>
    <x v="0"/>
    <x v="11"/>
    <s v="2023-09-22"/>
    <x v="2"/>
    <n v="480"/>
    <x v="0"/>
    <m/>
    <x v="0"/>
    <m/>
    <x v="2"/>
    <n v="100474696"/>
    <x v="0"/>
    <x v="2"/>
    <s v="Direcção de Urbanismo"/>
    <s v="ORI"/>
    <x v="0"/>
    <m/>
    <x v="0"/>
    <x v="0"/>
    <x v="0"/>
    <x v="0"/>
    <x v="0"/>
    <x v="0"/>
    <x v="0"/>
    <x v="0"/>
    <x v="0"/>
    <x v="0"/>
    <x v="0"/>
    <s v="Direcção de Urbanismo"/>
    <x v="0"/>
    <x v="0"/>
    <x v="0"/>
    <x v="0"/>
    <x v="0"/>
    <x v="0"/>
    <x v="0"/>
    <s v="000000"/>
    <x v="0"/>
    <x v="0"/>
    <x v="2"/>
    <x v="0"/>
    <s v="Pagamento de salário referente a 09-2023"/>
  </r>
  <r>
    <x v="0"/>
    <n v="0"/>
    <n v="0"/>
    <n v="0"/>
    <n v="4618"/>
    <x v="5884"/>
    <x v="0"/>
    <x v="0"/>
    <x v="0"/>
    <s v="03.16.12"/>
    <x v="54"/>
    <x v="0"/>
    <x v="0"/>
    <s v="Direcção de Urbanismo"/>
    <s v="03.16.12"/>
    <s v="Direcção de Urbanismo"/>
    <s v="03.16.12"/>
    <x v="37"/>
    <x v="0"/>
    <x v="0"/>
    <x v="0"/>
    <x v="1"/>
    <x v="0"/>
    <x v="0"/>
    <x v="0"/>
    <x v="11"/>
    <s v="2023-09-22"/>
    <x v="2"/>
    <n v="4618"/>
    <x v="0"/>
    <m/>
    <x v="0"/>
    <m/>
    <x v="2"/>
    <n v="100474696"/>
    <x v="0"/>
    <x v="2"/>
    <s v="Direcção de Urbanismo"/>
    <s v="ORI"/>
    <x v="0"/>
    <m/>
    <x v="0"/>
    <x v="0"/>
    <x v="0"/>
    <x v="0"/>
    <x v="0"/>
    <x v="0"/>
    <x v="0"/>
    <x v="0"/>
    <x v="0"/>
    <x v="0"/>
    <x v="0"/>
    <s v="Direcção de Urbanismo"/>
    <x v="0"/>
    <x v="0"/>
    <x v="0"/>
    <x v="0"/>
    <x v="0"/>
    <x v="0"/>
    <x v="0"/>
    <s v="000000"/>
    <x v="0"/>
    <x v="0"/>
    <x v="2"/>
    <x v="0"/>
    <s v="Pagamento de salário referente a 09-2023"/>
  </r>
  <r>
    <x v="0"/>
    <n v="0"/>
    <n v="0"/>
    <n v="0"/>
    <n v="8983"/>
    <x v="5884"/>
    <x v="0"/>
    <x v="0"/>
    <x v="0"/>
    <s v="03.16.12"/>
    <x v="54"/>
    <x v="0"/>
    <x v="0"/>
    <s v="Direcção de Urbanismo"/>
    <s v="03.16.12"/>
    <s v="Direcção de Urbanismo"/>
    <s v="03.16.12"/>
    <x v="48"/>
    <x v="0"/>
    <x v="0"/>
    <x v="0"/>
    <x v="1"/>
    <x v="0"/>
    <x v="0"/>
    <x v="0"/>
    <x v="11"/>
    <s v="2023-09-22"/>
    <x v="2"/>
    <n v="8983"/>
    <x v="0"/>
    <m/>
    <x v="0"/>
    <m/>
    <x v="2"/>
    <n v="100474696"/>
    <x v="0"/>
    <x v="2"/>
    <s v="Direcção de Urbanismo"/>
    <s v="ORI"/>
    <x v="0"/>
    <m/>
    <x v="0"/>
    <x v="0"/>
    <x v="0"/>
    <x v="0"/>
    <x v="0"/>
    <x v="0"/>
    <x v="0"/>
    <x v="0"/>
    <x v="0"/>
    <x v="0"/>
    <x v="0"/>
    <s v="Direcção de Urbanismo"/>
    <x v="0"/>
    <x v="0"/>
    <x v="0"/>
    <x v="0"/>
    <x v="0"/>
    <x v="0"/>
    <x v="0"/>
    <s v="000000"/>
    <x v="0"/>
    <x v="0"/>
    <x v="2"/>
    <x v="0"/>
    <s v="Pagamento de salário referente a 09-2023"/>
  </r>
  <r>
    <x v="0"/>
    <n v="0"/>
    <n v="0"/>
    <n v="0"/>
    <n v="29"/>
    <x v="5884"/>
    <x v="0"/>
    <x v="0"/>
    <x v="0"/>
    <s v="03.16.12"/>
    <x v="54"/>
    <x v="0"/>
    <x v="0"/>
    <s v="Direcção de Urbanismo"/>
    <s v="03.16.12"/>
    <s v="Direcção de Urbanismo"/>
    <s v="03.16.12"/>
    <x v="42"/>
    <x v="0"/>
    <x v="0"/>
    <x v="7"/>
    <x v="0"/>
    <x v="0"/>
    <x v="0"/>
    <x v="0"/>
    <x v="11"/>
    <s v="2023-09-22"/>
    <x v="2"/>
    <n v="29"/>
    <x v="0"/>
    <m/>
    <x v="0"/>
    <m/>
    <x v="21"/>
    <n v="100477977"/>
    <x v="0"/>
    <x v="6"/>
    <s v="Direcção de Urbanismo"/>
    <s v="ORI"/>
    <x v="0"/>
    <m/>
    <x v="0"/>
    <x v="0"/>
    <x v="0"/>
    <x v="0"/>
    <x v="0"/>
    <x v="0"/>
    <x v="0"/>
    <x v="0"/>
    <x v="0"/>
    <x v="0"/>
    <x v="0"/>
    <s v="Direcção de Urbanismo"/>
    <x v="0"/>
    <x v="0"/>
    <x v="0"/>
    <x v="0"/>
    <x v="0"/>
    <x v="0"/>
    <x v="0"/>
    <s v="000000"/>
    <x v="0"/>
    <x v="0"/>
    <x v="6"/>
    <x v="0"/>
    <s v="Pagamento de salário referente a 09-2023"/>
  </r>
  <r>
    <x v="0"/>
    <n v="0"/>
    <n v="0"/>
    <n v="0"/>
    <n v="16"/>
    <x v="5884"/>
    <x v="0"/>
    <x v="0"/>
    <x v="0"/>
    <s v="03.16.12"/>
    <x v="54"/>
    <x v="0"/>
    <x v="0"/>
    <s v="Direcção de Urbanismo"/>
    <s v="03.16.12"/>
    <s v="Direcção de Urbanismo"/>
    <s v="03.16.12"/>
    <x v="54"/>
    <x v="0"/>
    <x v="0"/>
    <x v="0"/>
    <x v="0"/>
    <x v="0"/>
    <x v="0"/>
    <x v="0"/>
    <x v="11"/>
    <s v="2023-09-22"/>
    <x v="2"/>
    <n v="16"/>
    <x v="0"/>
    <m/>
    <x v="0"/>
    <m/>
    <x v="21"/>
    <n v="100477977"/>
    <x v="0"/>
    <x v="6"/>
    <s v="Direcção de Urbanismo"/>
    <s v="ORI"/>
    <x v="0"/>
    <m/>
    <x v="0"/>
    <x v="0"/>
    <x v="0"/>
    <x v="0"/>
    <x v="0"/>
    <x v="0"/>
    <x v="0"/>
    <x v="0"/>
    <x v="0"/>
    <x v="0"/>
    <x v="0"/>
    <s v="Direcção de Urbanismo"/>
    <x v="0"/>
    <x v="0"/>
    <x v="0"/>
    <x v="0"/>
    <x v="0"/>
    <x v="0"/>
    <x v="0"/>
    <s v="000000"/>
    <x v="0"/>
    <x v="0"/>
    <x v="6"/>
    <x v="0"/>
    <s v="Pagamento de salário referente a 09-2023"/>
  </r>
  <r>
    <x v="0"/>
    <n v="0"/>
    <n v="0"/>
    <n v="0"/>
    <n v="154"/>
    <x v="5884"/>
    <x v="0"/>
    <x v="0"/>
    <x v="0"/>
    <s v="03.16.12"/>
    <x v="54"/>
    <x v="0"/>
    <x v="0"/>
    <s v="Direcção de Urbanismo"/>
    <s v="03.16.12"/>
    <s v="Direcção de Urbanismo"/>
    <s v="03.16.12"/>
    <x v="37"/>
    <x v="0"/>
    <x v="0"/>
    <x v="0"/>
    <x v="1"/>
    <x v="0"/>
    <x v="0"/>
    <x v="0"/>
    <x v="11"/>
    <s v="2023-09-22"/>
    <x v="2"/>
    <n v="154"/>
    <x v="0"/>
    <m/>
    <x v="0"/>
    <m/>
    <x v="21"/>
    <n v="100477977"/>
    <x v="0"/>
    <x v="6"/>
    <s v="Direcção de Urbanismo"/>
    <s v="ORI"/>
    <x v="0"/>
    <m/>
    <x v="0"/>
    <x v="0"/>
    <x v="0"/>
    <x v="0"/>
    <x v="0"/>
    <x v="0"/>
    <x v="0"/>
    <x v="0"/>
    <x v="0"/>
    <x v="0"/>
    <x v="0"/>
    <s v="Direcção de Urbanismo"/>
    <x v="0"/>
    <x v="0"/>
    <x v="0"/>
    <x v="0"/>
    <x v="0"/>
    <x v="0"/>
    <x v="0"/>
    <s v="000000"/>
    <x v="0"/>
    <x v="0"/>
    <x v="6"/>
    <x v="0"/>
    <s v="Pagamento de salário referente a 09-2023"/>
  </r>
  <r>
    <x v="0"/>
    <n v="0"/>
    <n v="0"/>
    <n v="0"/>
    <n v="301"/>
    <x v="5884"/>
    <x v="0"/>
    <x v="0"/>
    <x v="0"/>
    <s v="03.16.12"/>
    <x v="54"/>
    <x v="0"/>
    <x v="0"/>
    <s v="Direcção de Urbanismo"/>
    <s v="03.16.12"/>
    <s v="Direcção de Urbanismo"/>
    <s v="03.16.12"/>
    <x v="48"/>
    <x v="0"/>
    <x v="0"/>
    <x v="0"/>
    <x v="1"/>
    <x v="0"/>
    <x v="0"/>
    <x v="0"/>
    <x v="11"/>
    <s v="2023-09-22"/>
    <x v="2"/>
    <n v="301"/>
    <x v="0"/>
    <m/>
    <x v="0"/>
    <m/>
    <x v="21"/>
    <n v="100477977"/>
    <x v="0"/>
    <x v="6"/>
    <s v="Direcção de Urbanismo"/>
    <s v="ORI"/>
    <x v="0"/>
    <m/>
    <x v="0"/>
    <x v="0"/>
    <x v="0"/>
    <x v="0"/>
    <x v="0"/>
    <x v="0"/>
    <x v="0"/>
    <x v="0"/>
    <x v="0"/>
    <x v="0"/>
    <x v="0"/>
    <s v="Direcção de Urbanismo"/>
    <x v="0"/>
    <x v="0"/>
    <x v="0"/>
    <x v="0"/>
    <x v="0"/>
    <x v="0"/>
    <x v="0"/>
    <s v="000000"/>
    <x v="0"/>
    <x v="0"/>
    <x v="6"/>
    <x v="0"/>
    <s v="Pagamento de salário referente a 09-2023"/>
  </r>
  <r>
    <x v="0"/>
    <n v="0"/>
    <n v="0"/>
    <n v="0"/>
    <n v="889"/>
    <x v="5884"/>
    <x v="0"/>
    <x v="0"/>
    <x v="0"/>
    <s v="03.16.12"/>
    <x v="54"/>
    <x v="0"/>
    <x v="0"/>
    <s v="Direcção de Urbanismo"/>
    <s v="03.16.12"/>
    <s v="Direcção de Urbanismo"/>
    <s v="03.16.12"/>
    <x v="42"/>
    <x v="0"/>
    <x v="0"/>
    <x v="7"/>
    <x v="0"/>
    <x v="0"/>
    <x v="0"/>
    <x v="0"/>
    <x v="11"/>
    <s v="2023-09-22"/>
    <x v="2"/>
    <n v="889"/>
    <x v="0"/>
    <m/>
    <x v="0"/>
    <m/>
    <x v="6"/>
    <n v="100474706"/>
    <x v="0"/>
    <x v="3"/>
    <s v="Direcção de Urbanismo"/>
    <s v="ORI"/>
    <x v="0"/>
    <m/>
    <x v="0"/>
    <x v="0"/>
    <x v="0"/>
    <x v="0"/>
    <x v="0"/>
    <x v="0"/>
    <x v="0"/>
    <x v="0"/>
    <x v="0"/>
    <x v="0"/>
    <x v="0"/>
    <s v="Direcção de Urbanismo"/>
    <x v="0"/>
    <x v="0"/>
    <x v="0"/>
    <x v="0"/>
    <x v="0"/>
    <x v="0"/>
    <x v="0"/>
    <s v="000000"/>
    <x v="0"/>
    <x v="0"/>
    <x v="3"/>
    <x v="0"/>
    <s v="Pagamento de salário referente a 09-2023"/>
  </r>
  <r>
    <x v="0"/>
    <n v="0"/>
    <n v="0"/>
    <n v="0"/>
    <n v="475"/>
    <x v="5884"/>
    <x v="0"/>
    <x v="0"/>
    <x v="0"/>
    <s v="03.16.12"/>
    <x v="54"/>
    <x v="0"/>
    <x v="0"/>
    <s v="Direcção de Urbanismo"/>
    <s v="03.16.12"/>
    <s v="Direcção de Urbanismo"/>
    <s v="03.16.12"/>
    <x v="54"/>
    <x v="0"/>
    <x v="0"/>
    <x v="0"/>
    <x v="0"/>
    <x v="0"/>
    <x v="0"/>
    <x v="0"/>
    <x v="11"/>
    <s v="2023-09-22"/>
    <x v="2"/>
    <n v="475"/>
    <x v="0"/>
    <m/>
    <x v="0"/>
    <m/>
    <x v="6"/>
    <n v="100474706"/>
    <x v="0"/>
    <x v="3"/>
    <s v="Direcção de Urbanismo"/>
    <s v="ORI"/>
    <x v="0"/>
    <m/>
    <x v="0"/>
    <x v="0"/>
    <x v="0"/>
    <x v="0"/>
    <x v="0"/>
    <x v="0"/>
    <x v="0"/>
    <x v="0"/>
    <x v="0"/>
    <x v="0"/>
    <x v="0"/>
    <s v="Direcção de Urbanismo"/>
    <x v="0"/>
    <x v="0"/>
    <x v="0"/>
    <x v="0"/>
    <x v="0"/>
    <x v="0"/>
    <x v="0"/>
    <s v="000000"/>
    <x v="0"/>
    <x v="0"/>
    <x v="3"/>
    <x v="0"/>
    <s v="Pagamento de salário referente a 09-2023"/>
  </r>
  <r>
    <x v="0"/>
    <n v="0"/>
    <n v="0"/>
    <n v="0"/>
    <n v="4571"/>
    <x v="5884"/>
    <x v="0"/>
    <x v="0"/>
    <x v="0"/>
    <s v="03.16.12"/>
    <x v="54"/>
    <x v="0"/>
    <x v="0"/>
    <s v="Direcção de Urbanismo"/>
    <s v="03.16.12"/>
    <s v="Direcção de Urbanismo"/>
    <s v="03.16.12"/>
    <x v="37"/>
    <x v="0"/>
    <x v="0"/>
    <x v="0"/>
    <x v="1"/>
    <x v="0"/>
    <x v="0"/>
    <x v="0"/>
    <x v="11"/>
    <s v="2023-09-22"/>
    <x v="2"/>
    <n v="4571"/>
    <x v="0"/>
    <m/>
    <x v="0"/>
    <m/>
    <x v="6"/>
    <n v="100474706"/>
    <x v="0"/>
    <x v="3"/>
    <s v="Direcção de Urbanismo"/>
    <s v="ORI"/>
    <x v="0"/>
    <m/>
    <x v="0"/>
    <x v="0"/>
    <x v="0"/>
    <x v="0"/>
    <x v="0"/>
    <x v="0"/>
    <x v="0"/>
    <x v="0"/>
    <x v="0"/>
    <x v="0"/>
    <x v="0"/>
    <s v="Direcção de Urbanismo"/>
    <x v="0"/>
    <x v="0"/>
    <x v="0"/>
    <x v="0"/>
    <x v="0"/>
    <x v="0"/>
    <x v="0"/>
    <s v="000000"/>
    <x v="0"/>
    <x v="0"/>
    <x v="3"/>
    <x v="0"/>
    <s v="Pagamento de salário referente a 09-2023"/>
  </r>
  <r>
    <x v="0"/>
    <n v="0"/>
    <n v="0"/>
    <n v="0"/>
    <n v="8892"/>
    <x v="5884"/>
    <x v="0"/>
    <x v="0"/>
    <x v="0"/>
    <s v="03.16.12"/>
    <x v="54"/>
    <x v="0"/>
    <x v="0"/>
    <s v="Direcção de Urbanismo"/>
    <s v="03.16.12"/>
    <s v="Direcção de Urbanismo"/>
    <s v="03.16.12"/>
    <x v="48"/>
    <x v="0"/>
    <x v="0"/>
    <x v="0"/>
    <x v="1"/>
    <x v="0"/>
    <x v="0"/>
    <x v="0"/>
    <x v="11"/>
    <s v="2023-09-22"/>
    <x v="2"/>
    <n v="8892"/>
    <x v="0"/>
    <m/>
    <x v="0"/>
    <m/>
    <x v="6"/>
    <n v="100474706"/>
    <x v="0"/>
    <x v="3"/>
    <s v="Direcção de Urbanismo"/>
    <s v="ORI"/>
    <x v="0"/>
    <m/>
    <x v="0"/>
    <x v="0"/>
    <x v="0"/>
    <x v="0"/>
    <x v="0"/>
    <x v="0"/>
    <x v="0"/>
    <x v="0"/>
    <x v="0"/>
    <x v="0"/>
    <x v="0"/>
    <s v="Direcção de Urbanismo"/>
    <x v="0"/>
    <x v="0"/>
    <x v="0"/>
    <x v="0"/>
    <x v="0"/>
    <x v="0"/>
    <x v="0"/>
    <s v="000000"/>
    <x v="0"/>
    <x v="0"/>
    <x v="3"/>
    <x v="0"/>
    <s v="Pagamento de salário referente a 09-2023"/>
  </r>
  <r>
    <x v="0"/>
    <n v="0"/>
    <n v="0"/>
    <n v="0"/>
    <n v="10424"/>
    <x v="5884"/>
    <x v="0"/>
    <x v="0"/>
    <x v="0"/>
    <s v="03.16.12"/>
    <x v="54"/>
    <x v="0"/>
    <x v="0"/>
    <s v="Direcção de Urbanismo"/>
    <s v="03.16.12"/>
    <s v="Direcção de Urbanismo"/>
    <s v="03.16.12"/>
    <x v="42"/>
    <x v="0"/>
    <x v="0"/>
    <x v="7"/>
    <x v="0"/>
    <x v="0"/>
    <x v="0"/>
    <x v="0"/>
    <x v="11"/>
    <s v="2023-09-22"/>
    <x v="2"/>
    <n v="10424"/>
    <x v="0"/>
    <m/>
    <x v="0"/>
    <m/>
    <x v="4"/>
    <n v="100474693"/>
    <x v="0"/>
    <x v="0"/>
    <s v="Direcção de Urbanismo"/>
    <s v="ORI"/>
    <x v="0"/>
    <m/>
    <x v="0"/>
    <x v="0"/>
    <x v="0"/>
    <x v="0"/>
    <x v="0"/>
    <x v="0"/>
    <x v="0"/>
    <x v="0"/>
    <x v="0"/>
    <x v="0"/>
    <x v="0"/>
    <s v="Direcção de Urbanismo"/>
    <x v="0"/>
    <x v="0"/>
    <x v="0"/>
    <x v="0"/>
    <x v="0"/>
    <x v="0"/>
    <x v="0"/>
    <s v="000000"/>
    <x v="0"/>
    <x v="0"/>
    <x v="0"/>
    <x v="0"/>
    <s v="Pagamento de salário referente a 09-2023"/>
  </r>
  <r>
    <x v="0"/>
    <n v="0"/>
    <n v="0"/>
    <n v="0"/>
    <n v="5575"/>
    <x v="5884"/>
    <x v="0"/>
    <x v="0"/>
    <x v="0"/>
    <s v="03.16.12"/>
    <x v="54"/>
    <x v="0"/>
    <x v="0"/>
    <s v="Direcção de Urbanismo"/>
    <s v="03.16.12"/>
    <s v="Direcção de Urbanismo"/>
    <s v="03.16.12"/>
    <x v="54"/>
    <x v="0"/>
    <x v="0"/>
    <x v="0"/>
    <x v="0"/>
    <x v="0"/>
    <x v="0"/>
    <x v="0"/>
    <x v="11"/>
    <s v="2023-09-22"/>
    <x v="2"/>
    <n v="5575"/>
    <x v="0"/>
    <m/>
    <x v="0"/>
    <m/>
    <x v="4"/>
    <n v="100474693"/>
    <x v="0"/>
    <x v="0"/>
    <s v="Direcção de Urbanismo"/>
    <s v="ORI"/>
    <x v="0"/>
    <m/>
    <x v="0"/>
    <x v="0"/>
    <x v="0"/>
    <x v="0"/>
    <x v="0"/>
    <x v="0"/>
    <x v="0"/>
    <x v="0"/>
    <x v="0"/>
    <x v="0"/>
    <x v="0"/>
    <s v="Direcção de Urbanismo"/>
    <x v="0"/>
    <x v="0"/>
    <x v="0"/>
    <x v="0"/>
    <x v="0"/>
    <x v="0"/>
    <x v="0"/>
    <s v="000000"/>
    <x v="0"/>
    <x v="0"/>
    <x v="0"/>
    <x v="0"/>
    <s v="Pagamento de salário referente a 09-2023"/>
  </r>
  <r>
    <x v="0"/>
    <n v="0"/>
    <n v="0"/>
    <n v="0"/>
    <n v="53589"/>
    <x v="5884"/>
    <x v="0"/>
    <x v="0"/>
    <x v="0"/>
    <s v="03.16.12"/>
    <x v="54"/>
    <x v="0"/>
    <x v="0"/>
    <s v="Direcção de Urbanismo"/>
    <s v="03.16.12"/>
    <s v="Direcção de Urbanismo"/>
    <s v="03.16.12"/>
    <x v="37"/>
    <x v="0"/>
    <x v="0"/>
    <x v="0"/>
    <x v="1"/>
    <x v="0"/>
    <x v="0"/>
    <x v="0"/>
    <x v="11"/>
    <s v="2023-09-22"/>
    <x v="2"/>
    <n v="53589"/>
    <x v="0"/>
    <m/>
    <x v="0"/>
    <m/>
    <x v="4"/>
    <n v="100474693"/>
    <x v="0"/>
    <x v="0"/>
    <s v="Direcção de Urbanismo"/>
    <s v="ORI"/>
    <x v="0"/>
    <m/>
    <x v="0"/>
    <x v="0"/>
    <x v="0"/>
    <x v="0"/>
    <x v="0"/>
    <x v="0"/>
    <x v="0"/>
    <x v="0"/>
    <x v="0"/>
    <x v="0"/>
    <x v="0"/>
    <s v="Direcção de Urbanismo"/>
    <x v="0"/>
    <x v="0"/>
    <x v="0"/>
    <x v="0"/>
    <x v="0"/>
    <x v="0"/>
    <x v="0"/>
    <s v="000000"/>
    <x v="0"/>
    <x v="0"/>
    <x v="0"/>
    <x v="0"/>
    <s v="Pagamento de salário referente a 09-2023"/>
  </r>
  <r>
    <x v="0"/>
    <n v="0"/>
    <n v="0"/>
    <n v="0"/>
    <n v="104224"/>
    <x v="5884"/>
    <x v="0"/>
    <x v="0"/>
    <x v="0"/>
    <s v="03.16.12"/>
    <x v="54"/>
    <x v="0"/>
    <x v="0"/>
    <s v="Direcção de Urbanismo"/>
    <s v="03.16.12"/>
    <s v="Direcção de Urbanismo"/>
    <s v="03.16.12"/>
    <x v="48"/>
    <x v="0"/>
    <x v="0"/>
    <x v="0"/>
    <x v="1"/>
    <x v="0"/>
    <x v="0"/>
    <x v="0"/>
    <x v="11"/>
    <s v="2023-09-22"/>
    <x v="2"/>
    <n v="104224"/>
    <x v="0"/>
    <m/>
    <x v="0"/>
    <m/>
    <x v="4"/>
    <n v="100474693"/>
    <x v="0"/>
    <x v="0"/>
    <s v="Direcção de Urbanismo"/>
    <s v="ORI"/>
    <x v="0"/>
    <m/>
    <x v="0"/>
    <x v="0"/>
    <x v="0"/>
    <x v="0"/>
    <x v="0"/>
    <x v="0"/>
    <x v="0"/>
    <x v="0"/>
    <x v="0"/>
    <x v="0"/>
    <x v="0"/>
    <s v="Direcção de Urbanismo"/>
    <x v="0"/>
    <x v="0"/>
    <x v="0"/>
    <x v="0"/>
    <x v="0"/>
    <x v="0"/>
    <x v="0"/>
    <s v="000000"/>
    <x v="0"/>
    <x v="0"/>
    <x v="0"/>
    <x v="0"/>
    <s v="Pagamento de salário referente a 09-2023"/>
  </r>
  <r>
    <x v="0"/>
    <n v="0"/>
    <n v="0"/>
    <n v="0"/>
    <n v="201820"/>
    <x v="5885"/>
    <x v="0"/>
    <x v="0"/>
    <x v="0"/>
    <s v="01.25.04.22"/>
    <x v="17"/>
    <x v="1"/>
    <x v="1"/>
    <s v="Cultura"/>
    <s v="01.25.04"/>
    <s v="Cultura"/>
    <s v="01.25.04"/>
    <x v="21"/>
    <x v="0"/>
    <x v="5"/>
    <x v="8"/>
    <x v="0"/>
    <x v="1"/>
    <x v="0"/>
    <x v="0"/>
    <x v="8"/>
    <s v="2023-10-04"/>
    <x v="3"/>
    <n v="201820"/>
    <x v="0"/>
    <m/>
    <x v="0"/>
    <m/>
    <x v="120"/>
    <n v="10047857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e almoços serviços, no âmbito da festa do Município, conforme proposta em anexo."/>
  </r>
  <r>
    <x v="0"/>
    <n v="0"/>
    <n v="0"/>
    <n v="0"/>
    <n v="3300"/>
    <x v="5886"/>
    <x v="0"/>
    <x v="1"/>
    <x v="0"/>
    <s v="03.03.10"/>
    <x v="4"/>
    <x v="0"/>
    <x v="3"/>
    <s v="Receitas Da Câmara"/>
    <s v="03.03.10"/>
    <s v="Receitas Da Câmara"/>
    <s v="03.03.10"/>
    <x v="5"/>
    <x v="0"/>
    <x v="0"/>
    <x v="4"/>
    <x v="0"/>
    <x v="0"/>
    <x v="1"/>
    <x v="0"/>
    <x v="11"/>
    <s v="2023-09-27"/>
    <x v="2"/>
    <n v="3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0"/>
    <x v="5887"/>
    <x v="0"/>
    <x v="1"/>
    <x v="0"/>
    <s v="03.03.10"/>
    <x v="4"/>
    <x v="0"/>
    <x v="3"/>
    <s v="Receitas Da Câmara"/>
    <s v="03.03.10"/>
    <s v="Receitas Da Câmara"/>
    <s v="03.03.10"/>
    <x v="26"/>
    <x v="0"/>
    <x v="3"/>
    <x v="3"/>
    <x v="0"/>
    <x v="0"/>
    <x v="1"/>
    <x v="0"/>
    <x v="11"/>
    <s v="2023-09-27"/>
    <x v="2"/>
    <n v="2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5888"/>
    <x v="0"/>
    <x v="1"/>
    <x v="0"/>
    <s v="03.03.10"/>
    <x v="4"/>
    <x v="0"/>
    <x v="3"/>
    <s v="Receitas Da Câmara"/>
    <s v="03.03.10"/>
    <s v="Receitas Da Câmara"/>
    <s v="03.03.10"/>
    <x v="9"/>
    <x v="0"/>
    <x v="3"/>
    <x v="3"/>
    <x v="0"/>
    <x v="0"/>
    <x v="1"/>
    <x v="0"/>
    <x v="11"/>
    <s v="2023-09-27"/>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
    <x v="5889"/>
    <x v="0"/>
    <x v="1"/>
    <x v="0"/>
    <s v="03.03.10"/>
    <x v="4"/>
    <x v="0"/>
    <x v="3"/>
    <s v="Receitas Da Câmara"/>
    <s v="03.03.10"/>
    <s v="Receitas Da Câmara"/>
    <s v="03.03.10"/>
    <x v="23"/>
    <x v="0"/>
    <x v="3"/>
    <x v="9"/>
    <x v="0"/>
    <x v="0"/>
    <x v="1"/>
    <x v="0"/>
    <x v="11"/>
    <s v="2023-09-27"/>
    <x v="2"/>
    <n v="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5890"/>
    <x v="0"/>
    <x v="1"/>
    <x v="0"/>
    <s v="03.03.10"/>
    <x v="4"/>
    <x v="0"/>
    <x v="3"/>
    <s v="Receitas Da Câmara"/>
    <s v="03.03.10"/>
    <s v="Receitas Da Câmara"/>
    <s v="03.03.10"/>
    <x v="4"/>
    <x v="0"/>
    <x v="3"/>
    <x v="3"/>
    <x v="0"/>
    <x v="0"/>
    <x v="1"/>
    <x v="0"/>
    <x v="11"/>
    <s v="2023-09-27"/>
    <x v="2"/>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5891"/>
    <x v="0"/>
    <x v="1"/>
    <x v="0"/>
    <s v="03.03.10"/>
    <x v="4"/>
    <x v="0"/>
    <x v="3"/>
    <s v="Receitas Da Câmara"/>
    <s v="03.03.10"/>
    <s v="Receitas Da Câmara"/>
    <s v="03.03.10"/>
    <x v="7"/>
    <x v="0"/>
    <x v="3"/>
    <x v="3"/>
    <x v="0"/>
    <x v="0"/>
    <x v="1"/>
    <x v="0"/>
    <x v="11"/>
    <s v="2023-09-27"/>
    <x v="2"/>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0"/>
    <x v="5892"/>
    <x v="0"/>
    <x v="1"/>
    <x v="0"/>
    <s v="03.03.10"/>
    <x v="4"/>
    <x v="0"/>
    <x v="3"/>
    <s v="Receitas Da Câmara"/>
    <s v="03.03.10"/>
    <s v="Receitas Da Câmara"/>
    <s v="03.03.10"/>
    <x v="31"/>
    <x v="0"/>
    <x v="3"/>
    <x v="9"/>
    <x v="0"/>
    <x v="0"/>
    <x v="1"/>
    <x v="0"/>
    <x v="11"/>
    <s v="2023-09-27"/>
    <x v="2"/>
    <n v="2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20"/>
    <x v="5893"/>
    <x v="0"/>
    <x v="1"/>
    <x v="0"/>
    <s v="03.03.10"/>
    <x v="4"/>
    <x v="0"/>
    <x v="3"/>
    <s v="Receitas Da Câmara"/>
    <s v="03.03.10"/>
    <s v="Receitas Da Câmara"/>
    <s v="03.03.10"/>
    <x v="11"/>
    <x v="0"/>
    <x v="3"/>
    <x v="3"/>
    <x v="0"/>
    <x v="0"/>
    <x v="1"/>
    <x v="0"/>
    <x v="11"/>
    <s v="2023-09-27"/>
    <x v="2"/>
    <n v="28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766"/>
    <x v="5894"/>
    <x v="0"/>
    <x v="1"/>
    <x v="0"/>
    <s v="03.03.10"/>
    <x v="4"/>
    <x v="0"/>
    <x v="3"/>
    <s v="Receitas Da Câmara"/>
    <s v="03.03.10"/>
    <s v="Receitas Da Câmara"/>
    <s v="03.03.10"/>
    <x v="8"/>
    <x v="0"/>
    <x v="0"/>
    <x v="0"/>
    <x v="0"/>
    <x v="0"/>
    <x v="1"/>
    <x v="0"/>
    <x v="11"/>
    <s v="2023-09-27"/>
    <x v="2"/>
    <n v="157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5"/>
    <x v="5895"/>
    <x v="0"/>
    <x v="1"/>
    <x v="0"/>
    <s v="03.03.10"/>
    <x v="4"/>
    <x v="0"/>
    <x v="3"/>
    <s v="Receitas Da Câmara"/>
    <s v="03.03.10"/>
    <s v="Receitas Da Câmara"/>
    <s v="03.03.10"/>
    <x v="6"/>
    <x v="0"/>
    <x v="3"/>
    <x v="3"/>
    <x v="0"/>
    <x v="0"/>
    <x v="1"/>
    <x v="0"/>
    <x v="11"/>
    <s v="2023-09-27"/>
    <x v="2"/>
    <n v="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
    <x v="5896"/>
    <x v="0"/>
    <x v="1"/>
    <x v="0"/>
    <s v="03.03.10"/>
    <x v="4"/>
    <x v="0"/>
    <x v="3"/>
    <s v="Receitas Da Câmara"/>
    <s v="03.03.10"/>
    <s v="Receitas Da Câmara"/>
    <s v="03.03.10"/>
    <x v="30"/>
    <x v="0"/>
    <x v="3"/>
    <x v="9"/>
    <x v="0"/>
    <x v="0"/>
    <x v="1"/>
    <x v="0"/>
    <x v="11"/>
    <s v="2023-09-27"/>
    <x v="2"/>
    <n v="7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897"/>
    <x v="0"/>
    <x v="1"/>
    <x v="0"/>
    <s v="03.03.10"/>
    <x v="4"/>
    <x v="0"/>
    <x v="3"/>
    <s v="Receitas Da Câmara"/>
    <s v="03.03.10"/>
    <s v="Receitas Da Câmara"/>
    <s v="03.03.10"/>
    <x v="10"/>
    <x v="0"/>
    <x v="3"/>
    <x v="5"/>
    <x v="0"/>
    <x v="0"/>
    <x v="1"/>
    <x v="0"/>
    <x v="11"/>
    <s v="2023-09-27"/>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308"/>
    <x v="5898"/>
    <x v="0"/>
    <x v="0"/>
    <x v="0"/>
    <s v="03.16.15"/>
    <x v="0"/>
    <x v="0"/>
    <x v="0"/>
    <s v="Direção Financeira"/>
    <s v="03.16.15"/>
    <s v="Direção Financeira"/>
    <s v="03.16.15"/>
    <x v="39"/>
    <x v="0"/>
    <x v="0"/>
    <x v="7"/>
    <x v="0"/>
    <x v="0"/>
    <x v="0"/>
    <x v="0"/>
    <x v="0"/>
    <s v="2023-01-23"/>
    <x v="0"/>
    <n v="28308"/>
    <x v="0"/>
    <m/>
    <x v="0"/>
    <m/>
    <x v="8"/>
    <n v="100474914"/>
    <x v="0"/>
    <x v="0"/>
    <s v="Direção Financeira"/>
    <s v="ORI"/>
    <x v="0"/>
    <m/>
    <x v="0"/>
    <x v="0"/>
    <x v="0"/>
    <x v="0"/>
    <x v="0"/>
    <x v="0"/>
    <x v="0"/>
    <x v="0"/>
    <x v="0"/>
    <x v="0"/>
    <x v="0"/>
    <s v="Direção Financeira"/>
    <x v="0"/>
    <x v="0"/>
    <x v="0"/>
    <x v="0"/>
    <x v="0"/>
    <x v="0"/>
    <x v="0"/>
    <s v="000000"/>
    <x v="0"/>
    <x v="0"/>
    <x v="0"/>
    <x v="0"/>
    <s v="Pagamento a favor do Sr. Péricles Emanuel Ramos pelo serviço prestado na administração da delegação da Ribeira de Principal, coordenação dos serviço de saneamento na zona norte do concelho, referente ao mês de janeiro 2023, conforme contrato em anexo.  "/>
  </r>
  <r>
    <x v="0"/>
    <n v="0"/>
    <n v="0"/>
    <n v="0"/>
    <n v="4995"/>
    <x v="5898"/>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00000"/>
    <x v="0"/>
    <x v="0"/>
    <x v="2"/>
    <x v="0"/>
    <s v="Pagamento a favor do Sr. Péricles Emanuel Ramos pelo serviço prestado na administração da delegação da Ribeira de Principal, coordenação dos serviço de saneamento na zona norte do concelho, referente ao mês de janeiro 2023, conforme contrato em anexo.  "/>
  </r>
  <r>
    <x v="0"/>
    <n v="0"/>
    <n v="0"/>
    <n v="0"/>
    <n v="43340"/>
    <x v="5899"/>
    <x v="0"/>
    <x v="0"/>
    <x v="0"/>
    <s v="03.16.15"/>
    <x v="0"/>
    <x v="0"/>
    <x v="0"/>
    <s v="Direção Financeira"/>
    <s v="03.16.15"/>
    <s v="Direção Financeira"/>
    <s v="03.16.15"/>
    <x v="61"/>
    <x v="0"/>
    <x v="0"/>
    <x v="0"/>
    <x v="0"/>
    <x v="0"/>
    <x v="0"/>
    <x v="0"/>
    <x v="1"/>
    <s v="2023-02-17"/>
    <x v="0"/>
    <n v="43340"/>
    <x v="0"/>
    <m/>
    <x v="0"/>
    <m/>
    <x v="92"/>
    <n v="100478381"/>
    <x v="0"/>
    <x v="0"/>
    <s v="Direção Financeira"/>
    <s v="ORI"/>
    <x v="0"/>
    <m/>
    <x v="0"/>
    <x v="0"/>
    <x v="0"/>
    <x v="0"/>
    <x v="0"/>
    <x v="0"/>
    <x v="0"/>
    <x v="0"/>
    <x v="0"/>
    <x v="0"/>
    <x v="0"/>
    <s v="Direção Financeira"/>
    <x v="0"/>
    <x v="0"/>
    <x v="0"/>
    <x v="0"/>
    <x v="0"/>
    <x v="0"/>
    <x v="0"/>
    <s v="000000"/>
    <x v="0"/>
    <x v="0"/>
    <x v="0"/>
    <x v="0"/>
    <s v="Pagamento a favor Comercio e transporte Beta Gomes, pela a aquisição de higiene e limpeza para os serviços da Camara Municipal de São Miguel, conforme anexo. "/>
  </r>
  <r>
    <x v="0"/>
    <n v="0"/>
    <n v="0"/>
    <n v="0"/>
    <n v="2300"/>
    <x v="5900"/>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a Srª. Ana Maria Lopes, pelo serviço prestado na fiscalização da delegação Municipal, referente ao mês de fevereiro 2023, conforme contrato em anexo."/>
  </r>
  <r>
    <x v="0"/>
    <n v="0"/>
    <n v="0"/>
    <n v="0"/>
    <n v="2283"/>
    <x v="5900"/>
    <x v="0"/>
    <x v="0"/>
    <x v="0"/>
    <s v="03.16.15"/>
    <x v="0"/>
    <x v="0"/>
    <x v="0"/>
    <s v="Direção Financeira"/>
    <s v="03.16.15"/>
    <s v="Direção Financeira"/>
    <s v="03.16.15"/>
    <x v="39"/>
    <x v="0"/>
    <x v="0"/>
    <x v="7"/>
    <x v="0"/>
    <x v="0"/>
    <x v="0"/>
    <x v="0"/>
    <x v="1"/>
    <s v="2023-02-23"/>
    <x v="0"/>
    <n v="2283"/>
    <x v="0"/>
    <m/>
    <x v="0"/>
    <m/>
    <x v="3"/>
    <n v="100479277"/>
    <x v="0"/>
    <x v="1"/>
    <s v="Direção Financeira"/>
    <s v="ORI"/>
    <x v="0"/>
    <m/>
    <x v="0"/>
    <x v="0"/>
    <x v="0"/>
    <x v="0"/>
    <x v="0"/>
    <x v="0"/>
    <x v="0"/>
    <x v="0"/>
    <x v="0"/>
    <x v="0"/>
    <x v="0"/>
    <s v="Direção Financeira"/>
    <x v="0"/>
    <x v="0"/>
    <x v="0"/>
    <x v="0"/>
    <x v="0"/>
    <x v="0"/>
    <x v="0"/>
    <s v="000000"/>
    <x v="0"/>
    <x v="0"/>
    <x v="1"/>
    <x v="0"/>
    <s v="Pagamento a favor da Srª. Ana Maria Lopes, pelo serviço prestado na fiscalização da delegação Municipal, referente ao mês de fevereiro 2023, conforme contrato em anexo."/>
  </r>
  <r>
    <x v="0"/>
    <n v="0"/>
    <n v="0"/>
    <n v="0"/>
    <n v="10747"/>
    <x v="5900"/>
    <x v="0"/>
    <x v="0"/>
    <x v="0"/>
    <s v="03.16.15"/>
    <x v="0"/>
    <x v="0"/>
    <x v="0"/>
    <s v="Direção Financeira"/>
    <s v="03.16.15"/>
    <s v="Direção Financeira"/>
    <s v="03.16.15"/>
    <x v="39"/>
    <x v="0"/>
    <x v="0"/>
    <x v="7"/>
    <x v="0"/>
    <x v="0"/>
    <x v="0"/>
    <x v="0"/>
    <x v="1"/>
    <s v="2023-02-23"/>
    <x v="0"/>
    <n v="10747"/>
    <x v="0"/>
    <m/>
    <x v="0"/>
    <m/>
    <x v="432"/>
    <n v="100476884"/>
    <x v="0"/>
    <x v="0"/>
    <s v="Direção Financeira"/>
    <s v="ORI"/>
    <x v="0"/>
    <m/>
    <x v="0"/>
    <x v="0"/>
    <x v="0"/>
    <x v="0"/>
    <x v="0"/>
    <x v="0"/>
    <x v="0"/>
    <x v="0"/>
    <x v="0"/>
    <x v="0"/>
    <x v="0"/>
    <s v="Direção Financeira"/>
    <x v="0"/>
    <x v="0"/>
    <x v="0"/>
    <x v="0"/>
    <x v="0"/>
    <x v="0"/>
    <x v="0"/>
    <s v="000000"/>
    <x v="0"/>
    <x v="0"/>
    <x v="0"/>
    <x v="0"/>
    <s v="Pagamento a favor da Srª. Ana Maria Lopes, pelo serviço prestado na fiscalização da delegação Municipal, referente ao mês de fevereiro 2023, conforme contrato em anexo."/>
  </r>
  <r>
    <x v="0"/>
    <n v="0"/>
    <n v="0"/>
    <n v="0"/>
    <n v="4995"/>
    <x v="5901"/>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 favor do Sr. Helton Conceição de Pina, pela prestação de serviço de apoio técnico agropecuário, referente aos mês de fevereiro 2023, conforme contrato em anexo. "/>
  </r>
  <r>
    <x v="0"/>
    <n v="0"/>
    <n v="0"/>
    <n v="0"/>
    <n v="28308"/>
    <x v="5901"/>
    <x v="0"/>
    <x v="0"/>
    <x v="0"/>
    <s v="03.16.15"/>
    <x v="0"/>
    <x v="0"/>
    <x v="0"/>
    <s v="Direção Financeira"/>
    <s v="03.16.15"/>
    <s v="Direção Financeira"/>
    <s v="03.16.15"/>
    <x v="39"/>
    <x v="0"/>
    <x v="0"/>
    <x v="7"/>
    <x v="0"/>
    <x v="0"/>
    <x v="0"/>
    <x v="0"/>
    <x v="1"/>
    <s v="2023-02-23"/>
    <x v="0"/>
    <n v="28308"/>
    <x v="0"/>
    <m/>
    <x v="0"/>
    <m/>
    <x v="67"/>
    <n v="100479420"/>
    <x v="0"/>
    <x v="0"/>
    <s v="Direção Financeira"/>
    <s v="ORI"/>
    <x v="0"/>
    <m/>
    <x v="0"/>
    <x v="0"/>
    <x v="0"/>
    <x v="0"/>
    <x v="0"/>
    <x v="0"/>
    <x v="0"/>
    <x v="0"/>
    <x v="0"/>
    <x v="0"/>
    <x v="0"/>
    <s v="Direção Financeira"/>
    <x v="0"/>
    <x v="0"/>
    <x v="0"/>
    <x v="0"/>
    <x v="0"/>
    <x v="0"/>
    <x v="0"/>
    <s v="000000"/>
    <x v="0"/>
    <x v="0"/>
    <x v="0"/>
    <x v="0"/>
    <s v="Pagamento a favor do Sr. Helton Conceição de Pina, pela prestação de serviço de apoio técnico agropecuário, referente aos mês de fevereiro 2023, conforme contrato em anexo. "/>
  </r>
  <r>
    <x v="0"/>
    <n v="0"/>
    <n v="0"/>
    <n v="0"/>
    <n v="10000"/>
    <x v="5902"/>
    <x v="0"/>
    <x v="0"/>
    <x v="0"/>
    <s v="03.16.02"/>
    <x v="9"/>
    <x v="0"/>
    <x v="0"/>
    <s v="Gabinete do Presidente"/>
    <s v="03.16.02"/>
    <s v="Gabinete do Presidente"/>
    <s v="03.16.02"/>
    <x v="19"/>
    <x v="0"/>
    <x v="0"/>
    <x v="7"/>
    <x v="0"/>
    <x v="0"/>
    <x v="0"/>
    <x v="0"/>
    <x v="1"/>
    <s v="2023-02-28"/>
    <x v="0"/>
    <n v="10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Celso Fernandes, pela sua deslocação á Cidade da Praia, São Lourenço dos Órgãos e a Santa Cruz, em missão do serviço, nos dias 19,22,24 e 27 de fevereiro 2023, conforme os anexos. "/>
  </r>
  <r>
    <x v="0"/>
    <n v="0"/>
    <n v="0"/>
    <n v="0"/>
    <n v="460"/>
    <x v="5903"/>
    <x v="0"/>
    <x v="1"/>
    <x v="0"/>
    <s v="03.03.10"/>
    <x v="4"/>
    <x v="0"/>
    <x v="3"/>
    <s v="Receitas Da Câmara"/>
    <s v="03.03.10"/>
    <s v="Receitas Da Câmara"/>
    <s v="03.03.10"/>
    <x v="4"/>
    <x v="0"/>
    <x v="3"/>
    <x v="3"/>
    <x v="0"/>
    <x v="0"/>
    <x v="1"/>
    <x v="0"/>
    <x v="1"/>
    <s v="2023-02-28"/>
    <x v="0"/>
    <n v="4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5904"/>
    <x v="0"/>
    <x v="1"/>
    <x v="0"/>
    <s v="03.03.10"/>
    <x v="4"/>
    <x v="0"/>
    <x v="3"/>
    <s v="Receitas Da Câmara"/>
    <s v="03.03.10"/>
    <s v="Receitas Da Câmara"/>
    <s v="03.03.10"/>
    <x v="6"/>
    <x v="0"/>
    <x v="3"/>
    <x v="3"/>
    <x v="0"/>
    <x v="0"/>
    <x v="1"/>
    <x v="0"/>
    <x v="1"/>
    <s v="2023-02-28"/>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0"/>
    <x v="5905"/>
    <x v="0"/>
    <x v="1"/>
    <x v="0"/>
    <s v="03.03.10"/>
    <x v="4"/>
    <x v="0"/>
    <x v="3"/>
    <s v="Receitas Da Câmara"/>
    <s v="03.03.10"/>
    <s v="Receitas Da Câmara"/>
    <s v="03.03.10"/>
    <x v="9"/>
    <x v="0"/>
    <x v="3"/>
    <x v="3"/>
    <x v="0"/>
    <x v="0"/>
    <x v="1"/>
    <x v="0"/>
    <x v="1"/>
    <s v="2023-02-28"/>
    <x v="0"/>
    <n v="6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20"/>
    <x v="5906"/>
    <x v="0"/>
    <x v="1"/>
    <x v="0"/>
    <s v="03.03.10"/>
    <x v="4"/>
    <x v="0"/>
    <x v="3"/>
    <s v="Receitas Da Câmara"/>
    <s v="03.03.10"/>
    <s v="Receitas Da Câmara"/>
    <s v="03.03.10"/>
    <x v="7"/>
    <x v="0"/>
    <x v="3"/>
    <x v="3"/>
    <x v="0"/>
    <x v="0"/>
    <x v="1"/>
    <x v="0"/>
    <x v="1"/>
    <s v="2023-02-28"/>
    <x v="0"/>
    <n v="4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5907"/>
    <x v="0"/>
    <x v="1"/>
    <x v="0"/>
    <s v="03.03.10"/>
    <x v="4"/>
    <x v="0"/>
    <x v="3"/>
    <s v="Receitas Da Câmara"/>
    <s v="03.03.10"/>
    <s v="Receitas Da Câmara"/>
    <s v="03.03.10"/>
    <x v="27"/>
    <x v="0"/>
    <x v="3"/>
    <x v="3"/>
    <x v="0"/>
    <x v="0"/>
    <x v="1"/>
    <x v="0"/>
    <x v="1"/>
    <s v="2023-02-28"/>
    <x v="0"/>
    <n v="4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99500"/>
    <x v="5908"/>
    <x v="0"/>
    <x v="1"/>
    <x v="0"/>
    <s v="03.03.10"/>
    <x v="4"/>
    <x v="0"/>
    <x v="3"/>
    <s v="Receitas Da Câmara"/>
    <s v="03.03.10"/>
    <s v="Receitas Da Câmara"/>
    <s v="03.03.10"/>
    <x v="33"/>
    <x v="0"/>
    <x v="0"/>
    <x v="0"/>
    <x v="0"/>
    <x v="0"/>
    <x v="1"/>
    <x v="0"/>
    <x v="1"/>
    <s v="2023-02-28"/>
    <x v="0"/>
    <n v="399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52"/>
    <x v="5909"/>
    <x v="0"/>
    <x v="1"/>
    <x v="0"/>
    <s v="03.03.10"/>
    <x v="4"/>
    <x v="0"/>
    <x v="3"/>
    <s v="Receitas Da Câmara"/>
    <s v="03.03.10"/>
    <s v="Receitas Da Câmara"/>
    <s v="03.03.10"/>
    <x v="8"/>
    <x v="0"/>
    <x v="0"/>
    <x v="0"/>
    <x v="0"/>
    <x v="0"/>
    <x v="1"/>
    <x v="0"/>
    <x v="1"/>
    <s v="2023-02-28"/>
    <x v="0"/>
    <n v="4805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5910"/>
    <x v="0"/>
    <x v="1"/>
    <x v="0"/>
    <s v="03.03.10"/>
    <x v="4"/>
    <x v="0"/>
    <x v="3"/>
    <s v="Receitas Da Câmara"/>
    <s v="03.03.10"/>
    <s v="Receitas Da Câmara"/>
    <s v="03.03.10"/>
    <x v="28"/>
    <x v="0"/>
    <x v="3"/>
    <x v="3"/>
    <x v="0"/>
    <x v="0"/>
    <x v="1"/>
    <x v="0"/>
    <x v="1"/>
    <s v="2023-02-28"/>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880"/>
    <x v="5911"/>
    <x v="0"/>
    <x v="1"/>
    <x v="0"/>
    <s v="03.03.10"/>
    <x v="4"/>
    <x v="0"/>
    <x v="3"/>
    <s v="Receitas Da Câmara"/>
    <s v="03.03.10"/>
    <s v="Receitas Da Câmara"/>
    <s v="03.03.10"/>
    <x v="10"/>
    <x v="0"/>
    <x v="3"/>
    <x v="5"/>
    <x v="0"/>
    <x v="0"/>
    <x v="1"/>
    <x v="0"/>
    <x v="1"/>
    <s v="2023-02-28"/>
    <x v="0"/>
    <n v="38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5912"/>
    <x v="0"/>
    <x v="1"/>
    <x v="0"/>
    <s v="03.03.10"/>
    <x v="4"/>
    <x v="0"/>
    <x v="3"/>
    <s v="Receitas Da Câmara"/>
    <s v="03.03.10"/>
    <s v="Receitas Da Câmara"/>
    <s v="03.03.10"/>
    <x v="32"/>
    <x v="0"/>
    <x v="3"/>
    <x v="3"/>
    <x v="0"/>
    <x v="0"/>
    <x v="1"/>
    <x v="0"/>
    <x v="1"/>
    <s v="2023-02-28"/>
    <x v="0"/>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2"/>
    <x v="5913"/>
    <x v="0"/>
    <x v="1"/>
    <x v="0"/>
    <s v="03.03.10"/>
    <x v="4"/>
    <x v="0"/>
    <x v="3"/>
    <s v="Receitas Da Câmara"/>
    <s v="03.03.10"/>
    <s v="Receitas Da Câmara"/>
    <s v="03.03.10"/>
    <x v="25"/>
    <x v="0"/>
    <x v="3"/>
    <x v="3"/>
    <x v="0"/>
    <x v="0"/>
    <x v="1"/>
    <x v="0"/>
    <x v="1"/>
    <s v="2023-02-28"/>
    <x v="0"/>
    <n v="74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480"/>
    <x v="5914"/>
    <x v="0"/>
    <x v="1"/>
    <x v="0"/>
    <s v="03.03.10"/>
    <x v="4"/>
    <x v="0"/>
    <x v="3"/>
    <s v="Receitas Da Câmara"/>
    <s v="03.03.10"/>
    <s v="Receitas Da Câmara"/>
    <s v="03.03.10"/>
    <x v="22"/>
    <x v="0"/>
    <x v="3"/>
    <x v="3"/>
    <x v="0"/>
    <x v="0"/>
    <x v="1"/>
    <x v="0"/>
    <x v="1"/>
    <s v="2023-02-28"/>
    <x v="0"/>
    <n v="63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0"/>
    <x v="5915"/>
    <x v="0"/>
    <x v="1"/>
    <x v="0"/>
    <s v="03.03.10"/>
    <x v="4"/>
    <x v="0"/>
    <x v="3"/>
    <s v="Receitas Da Câmara"/>
    <s v="03.03.10"/>
    <s v="Receitas Da Câmara"/>
    <s v="03.03.10"/>
    <x v="26"/>
    <x v="0"/>
    <x v="3"/>
    <x v="3"/>
    <x v="0"/>
    <x v="0"/>
    <x v="1"/>
    <x v="0"/>
    <x v="1"/>
    <s v="2023-02-28"/>
    <x v="0"/>
    <n v="2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150"/>
    <x v="5916"/>
    <x v="0"/>
    <x v="1"/>
    <x v="0"/>
    <s v="03.03.10"/>
    <x v="4"/>
    <x v="0"/>
    <x v="3"/>
    <s v="Receitas Da Câmara"/>
    <s v="03.03.10"/>
    <s v="Receitas Da Câmara"/>
    <s v="03.03.10"/>
    <x v="11"/>
    <x v="0"/>
    <x v="3"/>
    <x v="3"/>
    <x v="0"/>
    <x v="0"/>
    <x v="1"/>
    <x v="0"/>
    <x v="1"/>
    <s v="2023-02-28"/>
    <x v="0"/>
    <n v="39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00"/>
    <x v="5917"/>
    <x v="0"/>
    <x v="1"/>
    <x v="0"/>
    <s v="03.03.10"/>
    <x v="4"/>
    <x v="0"/>
    <x v="3"/>
    <s v="Receitas Da Câmara"/>
    <s v="03.03.10"/>
    <s v="Receitas Da Câmara"/>
    <s v="03.03.10"/>
    <x v="5"/>
    <x v="0"/>
    <x v="0"/>
    <x v="4"/>
    <x v="0"/>
    <x v="0"/>
    <x v="1"/>
    <x v="0"/>
    <x v="1"/>
    <s v="2023-02-28"/>
    <x v="0"/>
    <n v="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0"/>
    <x v="5918"/>
    <x v="0"/>
    <x v="1"/>
    <x v="0"/>
    <s v="03.03.10"/>
    <x v="4"/>
    <x v="0"/>
    <x v="3"/>
    <s v="Receitas Da Câmara"/>
    <s v="03.03.10"/>
    <s v="Receitas Da Câmara"/>
    <s v="03.03.10"/>
    <x v="5"/>
    <x v="0"/>
    <x v="0"/>
    <x v="4"/>
    <x v="0"/>
    <x v="0"/>
    <x v="1"/>
    <x v="0"/>
    <x v="3"/>
    <s v="2023-04-06"/>
    <x v="1"/>
    <n v="3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6"/>
    <x v="5919"/>
    <x v="0"/>
    <x v="1"/>
    <x v="0"/>
    <s v="03.03.10"/>
    <x v="4"/>
    <x v="0"/>
    <x v="3"/>
    <s v="Receitas Da Câmara"/>
    <s v="03.03.10"/>
    <s v="Receitas Da Câmara"/>
    <s v="03.03.10"/>
    <x v="25"/>
    <x v="0"/>
    <x v="3"/>
    <x v="3"/>
    <x v="0"/>
    <x v="0"/>
    <x v="1"/>
    <x v="0"/>
    <x v="3"/>
    <s v="2023-04-06"/>
    <x v="1"/>
    <n v="40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5920"/>
    <x v="0"/>
    <x v="1"/>
    <x v="0"/>
    <s v="03.03.10"/>
    <x v="4"/>
    <x v="0"/>
    <x v="3"/>
    <s v="Receitas Da Câmara"/>
    <s v="03.03.10"/>
    <s v="Receitas Da Câmara"/>
    <s v="03.03.10"/>
    <x v="34"/>
    <x v="0"/>
    <x v="3"/>
    <x v="3"/>
    <x v="0"/>
    <x v="0"/>
    <x v="1"/>
    <x v="0"/>
    <x v="3"/>
    <s v="2023-04-06"/>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110"/>
    <x v="5921"/>
    <x v="0"/>
    <x v="1"/>
    <x v="0"/>
    <s v="03.03.10"/>
    <x v="4"/>
    <x v="0"/>
    <x v="3"/>
    <s v="Receitas Da Câmara"/>
    <s v="03.03.10"/>
    <s v="Receitas Da Câmara"/>
    <s v="03.03.10"/>
    <x v="11"/>
    <x v="0"/>
    <x v="3"/>
    <x v="3"/>
    <x v="0"/>
    <x v="0"/>
    <x v="1"/>
    <x v="0"/>
    <x v="3"/>
    <s v="2023-04-06"/>
    <x v="1"/>
    <n v="27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400"/>
    <x v="5922"/>
    <x v="0"/>
    <x v="1"/>
    <x v="0"/>
    <s v="03.03.10"/>
    <x v="4"/>
    <x v="0"/>
    <x v="3"/>
    <s v="Receitas Da Câmara"/>
    <s v="03.03.10"/>
    <s v="Receitas Da Câmara"/>
    <s v="03.03.10"/>
    <x v="9"/>
    <x v="0"/>
    <x v="3"/>
    <x v="3"/>
    <x v="0"/>
    <x v="0"/>
    <x v="1"/>
    <x v="0"/>
    <x v="3"/>
    <s v="2023-04-06"/>
    <x v="1"/>
    <n v="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70"/>
    <x v="5923"/>
    <x v="0"/>
    <x v="1"/>
    <x v="0"/>
    <s v="03.03.10"/>
    <x v="4"/>
    <x v="0"/>
    <x v="3"/>
    <s v="Receitas Da Câmara"/>
    <s v="03.03.10"/>
    <s v="Receitas Da Câmara"/>
    <s v="03.03.10"/>
    <x v="7"/>
    <x v="0"/>
    <x v="3"/>
    <x v="3"/>
    <x v="0"/>
    <x v="0"/>
    <x v="1"/>
    <x v="0"/>
    <x v="3"/>
    <s v="2023-04-06"/>
    <x v="1"/>
    <n v="48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
    <x v="5924"/>
    <x v="0"/>
    <x v="1"/>
    <x v="0"/>
    <s v="03.03.10"/>
    <x v="4"/>
    <x v="0"/>
    <x v="3"/>
    <s v="Receitas Da Câmara"/>
    <s v="03.03.10"/>
    <s v="Receitas Da Câmara"/>
    <s v="03.03.10"/>
    <x v="4"/>
    <x v="0"/>
    <x v="3"/>
    <x v="3"/>
    <x v="0"/>
    <x v="0"/>
    <x v="1"/>
    <x v="0"/>
    <x v="3"/>
    <s v="2023-04-06"/>
    <x v="1"/>
    <n v="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00"/>
    <x v="5925"/>
    <x v="0"/>
    <x v="0"/>
    <x v="0"/>
    <s v="03.16.15"/>
    <x v="0"/>
    <x v="0"/>
    <x v="0"/>
    <s v="Direção Financeira"/>
    <s v="03.16.15"/>
    <s v="Direção Financeira"/>
    <s v="03.16.15"/>
    <x v="60"/>
    <x v="0"/>
    <x v="0"/>
    <x v="0"/>
    <x v="0"/>
    <x v="0"/>
    <x v="0"/>
    <x v="0"/>
    <x v="4"/>
    <s v="2023-06-15"/>
    <x v="1"/>
    <n v="90000"/>
    <x v="0"/>
    <m/>
    <x v="0"/>
    <m/>
    <x v="228"/>
    <n v="100479310"/>
    <x v="0"/>
    <x v="0"/>
    <s v="Direção Financeira"/>
    <s v="ORI"/>
    <x v="0"/>
    <m/>
    <x v="0"/>
    <x v="0"/>
    <x v="0"/>
    <x v="0"/>
    <x v="0"/>
    <x v="0"/>
    <x v="0"/>
    <x v="0"/>
    <x v="0"/>
    <x v="0"/>
    <x v="0"/>
    <s v="Direção Financeira"/>
    <x v="0"/>
    <x v="0"/>
    <x v="0"/>
    <x v="0"/>
    <x v="0"/>
    <x v="0"/>
    <x v="0"/>
    <s v="000000"/>
    <x v="0"/>
    <x v="0"/>
    <x v="0"/>
    <x v="0"/>
    <s v="Pagamento a favor de Master-Repair, referente a prestação de serviço de reparação de viatura da CMSM, conforme proposta em anexo."/>
  </r>
  <r>
    <x v="2"/>
    <n v="0"/>
    <n v="0"/>
    <n v="0"/>
    <n v="327000"/>
    <x v="5926"/>
    <x v="0"/>
    <x v="0"/>
    <x v="0"/>
    <s v="01.27.06.80"/>
    <x v="15"/>
    <x v="4"/>
    <x v="5"/>
    <s v="Requalificação Urbana e habitação"/>
    <s v="01.27.06"/>
    <s v="Requalificação Urbana e habitação"/>
    <s v="01.27.06"/>
    <x v="18"/>
    <x v="0"/>
    <x v="0"/>
    <x v="0"/>
    <x v="0"/>
    <x v="1"/>
    <x v="2"/>
    <x v="0"/>
    <x v="4"/>
    <s v="2023-06-15"/>
    <x v="1"/>
    <n v="327000"/>
    <x v="0"/>
    <m/>
    <x v="0"/>
    <m/>
    <x v="124"/>
    <n v="100478943"/>
    <x v="0"/>
    <x v="0"/>
    <s v="Requalificação Urbana de Veneza"/>
    <s v="ORI"/>
    <x v="0"/>
    <m/>
    <x v="0"/>
    <x v="0"/>
    <x v="0"/>
    <x v="0"/>
    <x v="0"/>
    <x v="0"/>
    <x v="0"/>
    <x v="0"/>
    <x v="0"/>
    <x v="0"/>
    <x v="0"/>
    <s v="Requalificação Urbana de Veneza"/>
    <x v="0"/>
    <x v="0"/>
    <x v="0"/>
    <x v="0"/>
    <x v="1"/>
    <x v="0"/>
    <x v="0"/>
    <s v="000000"/>
    <x v="0"/>
    <x v="0"/>
    <x v="0"/>
    <x v="0"/>
    <s v="Pagamento á Comércio Transporte e Construção MA, para aquisição de 300 sacos de cimentos para trabalhos de requalificação urbana e ambiental da praia de Veneza e Achada Bacio, conforme anexo."/>
  </r>
  <r>
    <x v="0"/>
    <n v="0"/>
    <n v="0"/>
    <n v="0"/>
    <n v="4405"/>
    <x v="5927"/>
    <x v="0"/>
    <x v="0"/>
    <x v="0"/>
    <s v="03.16.28"/>
    <x v="23"/>
    <x v="0"/>
    <x v="0"/>
    <s v="Gabinete da Auditoria Interna"/>
    <s v="03.16.28"/>
    <s v="Gabinete da Auditoria Interna"/>
    <s v="03.16.28"/>
    <x v="37"/>
    <x v="0"/>
    <x v="0"/>
    <x v="0"/>
    <x v="1"/>
    <x v="0"/>
    <x v="0"/>
    <x v="0"/>
    <x v="4"/>
    <s v="2023-06-26"/>
    <x v="1"/>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6-2023"/>
  </r>
  <r>
    <x v="0"/>
    <n v="0"/>
    <n v="0"/>
    <n v="0"/>
    <n v="5446"/>
    <x v="5927"/>
    <x v="0"/>
    <x v="0"/>
    <x v="0"/>
    <s v="03.16.28"/>
    <x v="23"/>
    <x v="0"/>
    <x v="0"/>
    <s v="Gabinete da Auditoria Interna"/>
    <s v="03.16.28"/>
    <s v="Gabinete da Auditoria Interna"/>
    <s v="03.16.28"/>
    <x v="37"/>
    <x v="0"/>
    <x v="0"/>
    <x v="0"/>
    <x v="1"/>
    <x v="0"/>
    <x v="0"/>
    <x v="0"/>
    <x v="4"/>
    <s v="2023-06-26"/>
    <x v="1"/>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6-2023"/>
  </r>
  <r>
    <x v="0"/>
    <n v="0"/>
    <n v="0"/>
    <n v="0"/>
    <n v="58219"/>
    <x v="5927"/>
    <x v="0"/>
    <x v="0"/>
    <x v="0"/>
    <s v="03.16.28"/>
    <x v="23"/>
    <x v="0"/>
    <x v="0"/>
    <s v="Gabinete da Auditoria Interna"/>
    <s v="03.16.28"/>
    <s v="Gabinete da Auditoria Interna"/>
    <s v="03.16.28"/>
    <x v="37"/>
    <x v="0"/>
    <x v="0"/>
    <x v="0"/>
    <x v="1"/>
    <x v="0"/>
    <x v="0"/>
    <x v="0"/>
    <x v="4"/>
    <s v="2023-06-26"/>
    <x v="1"/>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6-2023"/>
  </r>
  <r>
    <x v="2"/>
    <n v="0"/>
    <n v="0"/>
    <n v="0"/>
    <n v="6500"/>
    <x v="5928"/>
    <x v="0"/>
    <x v="0"/>
    <x v="0"/>
    <s v="01.27.02.08"/>
    <x v="58"/>
    <x v="4"/>
    <x v="5"/>
    <s v="Saneamento básico"/>
    <s v="01.27.02"/>
    <s v="Saneamento básico"/>
    <s v="01.27.02"/>
    <x v="18"/>
    <x v="0"/>
    <x v="0"/>
    <x v="0"/>
    <x v="0"/>
    <x v="1"/>
    <x v="2"/>
    <x v="0"/>
    <x v="6"/>
    <s v="2023-07-27"/>
    <x v="2"/>
    <n v="6500"/>
    <x v="0"/>
    <m/>
    <x v="0"/>
    <m/>
    <x v="45"/>
    <n v="100479348"/>
    <x v="0"/>
    <x v="0"/>
    <s v="Manutenção de cemiterios"/>
    <s v="ORI"/>
    <x v="0"/>
    <m/>
    <x v="0"/>
    <x v="0"/>
    <x v="0"/>
    <x v="0"/>
    <x v="0"/>
    <x v="0"/>
    <x v="0"/>
    <x v="0"/>
    <x v="0"/>
    <x v="0"/>
    <x v="0"/>
    <s v="Manutenção de cemiterios"/>
    <x v="0"/>
    <x v="0"/>
    <x v="0"/>
    <x v="0"/>
    <x v="1"/>
    <x v="0"/>
    <x v="0"/>
    <s v="000000"/>
    <x v="0"/>
    <x v="0"/>
    <x v="0"/>
    <x v="0"/>
    <s v="Pagamento á Loja Nuno Comércio Geral Lda, para aquisição de um carinho de mão para trabalhos de reabilitação de covas no cemitério Municipal da CMSM, conforme fatura e proposta em anexo."/>
  </r>
  <r>
    <x v="0"/>
    <n v="0"/>
    <n v="0"/>
    <n v="0"/>
    <n v="10000"/>
    <x v="5929"/>
    <x v="0"/>
    <x v="0"/>
    <x v="0"/>
    <s v="03.16.01"/>
    <x v="14"/>
    <x v="0"/>
    <x v="0"/>
    <s v="Assembleia Municipal"/>
    <s v="03.16.01"/>
    <s v="Assembleia Municipal"/>
    <s v="03.16.01"/>
    <x v="16"/>
    <x v="0"/>
    <x v="0"/>
    <x v="0"/>
    <x v="0"/>
    <x v="0"/>
    <x v="0"/>
    <x v="0"/>
    <x v="7"/>
    <s v="2023-08-18"/>
    <x v="2"/>
    <n v="10000"/>
    <x v="0"/>
    <m/>
    <x v="0"/>
    <m/>
    <x v="572"/>
    <n v="100479530"/>
    <x v="0"/>
    <x v="0"/>
    <s v="Assembleia Municipal"/>
    <s v="ORI"/>
    <x v="0"/>
    <s v="AM"/>
    <x v="0"/>
    <x v="0"/>
    <x v="0"/>
    <x v="0"/>
    <x v="0"/>
    <x v="0"/>
    <x v="0"/>
    <x v="0"/>
    <x v="0"/>
    <x v="0"/>
    <x v="0"/>
    <s v="Assembleia Municipal"/>
    <x v="0"/>
    <x v="0"/>
    <x v="0"/>
    <x v="0"/>
    <x v="0"/>
    <x v="0"/>
    <x v="0"/>
    <s v="000000"/>
    <x v="0"/>
    <x v="0"/>
    <x v="0"/>
    <x v="0"/>
    <s v="Pagamento referente a refeições servidas aos deputados municipais, conforme proposta em anexo."/>
  </r>
  <r>
    <x v="0"/>
    <n v="0"/>
    <n v="0"/>
    <n v="0"/>
    <n v="60"/>
    <x v="5930"/>
    <x v="0"/>
    <x v="0"/>
    <x v="0"/>
    <s v="03.16.25"/>
    <x v="51"/>
    <x v="0"/>
    <x v="0"/>
    <s v="Direção dos  Recursos Humanos"/>
    <s v="03.16.25"/>
    <s v="Direção dos  Recursos Humanos"/>
    <s v="03.16.25"/>
    <x v="42"/>
    <x v="0"/>
    <x v="0"/>
    <x v="7"/>
    <x v="0"/>
    <x v="0"/>
    <x v="0"/>
    <x v="0"/>
    <x v="11"/>
    <s v="2023-09-22"/>
    <x v="2"/>
    <n v="6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13"/>
    <x v="5930"/>
    <x v="0"/>
    <x v="0"/>
    <x v="0"/>
    <s v="03.16.25"/>
    <x v="51"/>
    <x v="0"/>
    <x v="0"/>
    <s v="Direção dos  Recursos Humanos"/>
    <s v="03.16.25"/>
    <s v="Direção dos  Recursos Humanos"/>
    <s v="03.16.25"/>
    <x v="52"/>
    <x v="0"/>
    <x v="0"/>
    <x v="0"/>
    <x v="0"/>
    <x v="0"/>
    <x v="0"/>
    <x v="0"/>
    <x v="11"/>
    <s v="2023-09-22"/>
    <x v="2"/>
    <n v="13"/>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215"/>
    <x v="5930"/>
    <x v="0"/>
    <x v="0"/>
    <x v="0"/>
    <s v="03.16.25"/>
    <x v="51"/>
    <x v="0"/>
    <x v="0"/>
    <s v="Direção dos  Recursos Humanos"/>
    <s v="03.16.25"/>
    <s v="Direção dos  Recursos Humanos"/>
    <s v="03.16.25"/>
    <x v="37"/>
    <x v="0"/>
    <x v="0"/>
    <x v="0"/>
    <x v="1"/>
    <x v="0"/>
    <x v="0"/>
    <x v="0"/>
    <x v="11"/>
    <s v="2023-09-22"/>
    <x v="2"/>
    <n v="21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1479"/>
    <x v="5930"/>
    <x v="0"/>
    <x v="0"/>
    <x v="0"/>
    <s v="03.16.25"/>
    <x v="51"/>
    <x v="0"/>
    <x v="0"/>
    <s v="Direção dos  Recursos Humanos"/>
    <s v="03.16.25"/>
    <s v="Direção dos  Recursos Humanos"/>
    <s v="03.16.25"/>
    <x v="49"/>
    <x v="0"/>
    <x v="0"/>
    <x v="0"/>
    <x v="1"/>
    <x v="0"/>
    <x v="0"/>
    <x v="0"/>
    <x v="11"/>
    <s v="2023-09-22"/>
    <x v="2"/>
    <n v="147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609"/>
    <x v="5930"/>
    <x v="0"/>
    <x v="0"/>
    <x v="0"/>
    <s v="03.16.25"/>
    <x v="51"/>
    <x v="0"/>
    <x v="0"/>
    <s v="Direção dos  Recursos Humanos"/>
    <s v="03.16.25"/>
    <s v="Direção dos  Recursos Humanos"/>
    <s v="03.16.25"/>
    <x v="48"/>
    <x v="0"/>
    <x v="0"/>
    <x v="0"/>
    <x v="1"/>
    <x v="0"/>
    <x v="0"/>
    <x v="0"/>
    <x v="11"/>
    <s v="2023-09-22"/>
    <x v="2"/>
    <n v="60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1267"/>
    <x v="5930"/>
    <x v="0"/>
    <x v="0"/>
    <x v="0"/>
    <s v="03.16.25"/>
    <x v="51"/>
    <x v="0"/>
    <x v="0"/>
    <s v="Direção dos  Recursos Humanos"/>
    <s v="03.16.25"/>
    <s v="Direção dos  Recursos Humanos"/>
    <s v="03.16.25"/>
    <x v="67"/>
    <x v="0"/>
    <x v="1"/>
    <x v="16"/>
    <x v="0"/>
    <x v="0"/>
    <x v="0"/>
    <x v="0"/>
    <x v="11"/>
    <s v="2023-09-22"/>
    <x v="2"/>
    <n v="1267"/>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4887"/>
    <x v="5930"/>
    <x v="0"/>
    <x v="0"/>
    <x v="0"/>
    <s v="03.16.25"/>
    <x v="51"/>
    <x v="0"/>
    <x v="0"/>
    <s v="Direção dos  Recursos Humanos"/>
    <s v="03.16.25"/>
    <s v="Direção dos  Recursos Humanos"/>
    <s v="03.16.25"/>
    <x v="68"/>
    <x v="0"/>
    <x v="1"/>
    <x v="16"/>
    <x v="0"/>
    <x v="0"/>
    <x v="0"/>
    <x v="0"/>
    <x v="11"/>
    <s v="2023-09-22"/>
    <x v="2"/>
    <n v="4887"/>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9-2023"/>
  </r>
  <r>
    <x v="0"/>
    <n v="0"/>
    <n v="0"/>
    <n v="0"/>
    <n v="90"/>
    <x v="5930"/>
    <x v="0"/>
    <x v="0"/>
    <x v="0"/>
    <s v="03.16.25"/>
    <x v="51"/>
    <x v="0"/>
    <x v="0"/>
    <s v="Direção dos  Recursos Humanos"/>
    <s v="03.16.25"/>
    <s v="Direção dos  Recursos Humanos"/>
    <s v="03.16.25"/>
    <x v="42"/>
    <x v="0"/>
    <x v="0"/>
    <x v="7"/>
    <x v="0"/>
    <x v="0"/>
    <x v="0"/>
    <x v="0"/>
    <x v="11"/>
    <s v="2023-09-22"/>
    <x v="2"/>
    <n v="9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20"/>
    <x v="5930"/>
    <x v="0"/>
    <x v="0"/>
    <x v="0"/>
    <s v="03.16.25"/>
    <x v="51"/>
    <x v="0"/>
    <x v="0"/>
    <s v="Direção dos  Recursos Humanos"/>
    <s v="03.16.25"/>
    <s v="Direção dos  Recursos Humanos"/>
    <s v="03.16.25"/>
    <x v="52"/>
    <x v="0"/>
    <x v="0"/>
    <x v="0"/>
    <x v="0"/>
    <x v="0"/>
    <x v="0"/>
    <x v="0"/>
    <x v="11"/>
    <s v="2023-09-22"/>
    <x v="2"/>
    <n v="2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319"/>
    <x v="5930"/>
    <x v="0"/>
    <x v="0"/>
    <x v="0"/>
    <s v="03.16.25"/>
    <x v="51"/>
    <x v="0"/>
    <x v="0"/>
    <s v="Direção dos  Recursos Humanos"/>
    <s v="03.16.25"/>
    <s v="Direção dos  Recursos Humanos"/>
    <s v="03.16.25"/>
    <x v="37"/>
    <x v="0"/>
    <x v="0"/>
    <x v="0"/>
    <x v="1"/>
    <x v="0"/>
    <x v="0"/>
    <x v="0"/>
    <x v="11"/>
    <s v="2023-09-22"/>
    <x v="2"/>
    <n v="319"/>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2190"/>
    <x v="5930"/>
    <x v="0"/>
    <x v="0"/>
    <x v="0"/>
    <s v="03.16.25"/>
    <x v="51"/>
    <x v="0"/>
    <x v="0"/>
    <s v="Direção dos  Recursos Humanos"/>
    <s v="03.16.25"/>
    <s v="Direção dos  Recursos Humanos"/>
    <s v="03.16.25"/>
    <x v="49"/>
    <x v="0"/>
    <x v="0"/>
    <x v="0"/>
    <x v="1"/>
    <x v="0"/>
    <x v="0"/>
    <x v="0"/>
    <x v="11"/>
    <s v="2023-09-22"/>
    <x v="2"/>
    <n v="219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902"/>
    <x v="5930"/>
    <x v="0"/>
    <x v="0"/>
    <x v="0"/>
    <s v="03.16.25"/>
    <x v="51"/>
    <x v="0"/>
    <x v="0"/>
    <s v="Direção dos  Recursos Humanos"/>
    <s v="03.16.25"/>
    <s v="Direção dos  Recursos Humanos"/>
    <s v="03.16.25"/>
    <x v="48"/>
    <x v="0"/>
    <x v="0"/>
    <x v="0"/>
    <x v="1"/>
    <x v="0"/>
    <x v="0"/>
    <x v="0"/>
    <x v="11"/>
    <s v="2023-09-22"/>
    <x v="2"/>
    <n v="902"/>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1877"/>
    <x v="5930"/>
    <x v="0"/>
    <x v="0"/>
    <x v="0"/>
    <s v="03.16.25"/>
    <x v="51"/>
    <x v="0"/>
    <x v="0"/>
    <s v="Direção dos  Recursos Humanos"/>
    <s v="03.16.25"/>
    <s v="Direção dos  Recursos Humanos"/>
    <s v="03.16.25"/>
    <x v="67"/>
    <x v="0"/>
    <x v="1"/>
    <x v="16"/>
    <x v="0"/>
    <x v="0"/>
    <x v="0"/>
    <x v="0"/>
    <x v="11"/>
    <s v="2023-09-22"/>
    <x v="2"/>
    <n v="187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7233"/>
    <x v="5930"/>
    <x v="0"/>
    <x v="0"/>
    <x v="0"/>
    <s v="03.16.25"/>
    <x v="51"/>
    <x v="0"/>
    <x v="0"/>
    <s v="Direção dos  Recursos Humanos"/>
    <s v="03.16.25"/>
    <s v="Direção dos  Recursos Humanos"/>
    <s v="03.16.25"/>
    <x v="68"/>
    <x v="0"/>
    <x v="1"/>
    <x v="16"/>
    <x v="0"/>
    <x v="0"/>
    <x v="0"/>
    <x v="0"/>
    <x v="11"/>
    <s v="2023-09-22"/>
    <x v="2"/>
    <n v="7233"/>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9-2023"/>
  </r>
  <r>
    <x v="0"/>
    <n v="0"/>
    <n v="0"/>
    <n v="0"/>
    <n v="274"/>
    <x v="5930"/>
    <x v="0"/>
    <x v="0"/>
    <x v="0"/>
    <s v="03.16.25"/>
    <x v="51"/>
    <x v="0"/>
    <x v="0"/>
    <s v="Direção dos  Recursos Humanos"/>
    <s v="03.16.25"/>
    <s v="Direção dos  Recursos Humanos"/>
    <s v="03.16.25"/>
    <x v="42"/>
    <x v="0"/>
    <x v="0"/>
    <x v="7"/>
    <x v="0"/>
    <x v="0"/>
    <x v="0"/>
    <x v="0"/>
    <x v="11"/>
    <s v="2023-09-22"/>
    <x v="2"/>
    <n v="27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62"/>
    <x v="5930"/>
    <x v="0"/>
    <x v="0"/>
    <x v="0"/>
    <s v="03.16.25"/>
    <x v="51"/>
    <x v="0"/>
    <x v="0"/>
    <s v="Direção dos  Recursos Humanos"/>
    <s v="03.16.25"/>
    <s v="Direção dos  Recursos Humanos"/>
    <s v="03.16.25"/>
    <x v="52"/>
    <x v="0"/>
    <x v="0"/>
    <x v="0"/>
    <x v="0"/>
    <x v="0"/>
    <x v="0"/>
    <x v="0"/>
    <x v="11"/>
    <s v="2023-09-22"/>
    <x v="2"/>
    <n v="6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971"/>
    <x v="5930"/>
    <x v="0"/>
    <x v="0"/>
    <x v="0"/>
    <s v="03.16.25"/>
    <x v="51"/>
    <x v="0"/>
    <x v="0"/>
    <s v="Direção dos  Recursos Humanos"/>
    <s v="03.16.25"/>
    <s v="Direção dos  Recursos Humanos"/>
    <s v="03.16.25"/>
    <x v="37"/>
    <x v="0"/>
    <x v="0"/>
    <x v="0"/>
    <x v="1"/>
    <x v="0"/>
    <x v="0"/>
    <x v="0"/>
    <x v="11"/>
    <s v="2023-09-22"/>
    <x v="2"/>
    <n v="97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6662"/>
    <x v="5930"/>
    <x v="0"/>
    <x v="0"/>
    <x v="0"/>
    <s v="03.16.25"/>
    <x v="51"/>
    <x v="0"/>
    <x v="0"/>
    <s v="Direção dos  Recursos Humanos"/>
    <s v="03.16.25"/>
    <s v="Direção dos  Recursos Humanos"/>
    <s v="03.16.25"/>
    <x v="49"/>
    <x v="0"/>
    <x v="0"/>
    <x v="0"/>
    <x v="1"/>
    <x v="0"/>
    <x v="0"/>
    <x v="0"/>
    <x v="11"/>
    <s v="2023-09-22"/>
    <x v="2"/>
    <n v="6662"/>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2745"/>
    <x v="5930"/>
    <x v="0"/>
    <x v="0"/>
    <x v="0"/>
    <s v="03.16.25"/>
    <x v="51"/>
    <x v="0"/>
    <x v="0"/>
    <s v="Direção dos  Recursos Humanos"/>
    <s v="03.16.25"/>
    <s v="Direção dos  Recursos Humanos"/>
    <s v="03.16.25"/>
    <x v="48"/>
    <x v="0"/>
    <x v="0"/>
    <x v="0"/>
    <x v="1"/>
    <x v="0"/>
    <x v="0"/>
    <x v="0"/>
    <x v="11"/>
    <s v="2023-09-22"/>
    <x v="2"/>
    <n v="274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5710"/>
    <x v="5930"/>
    <x v="0"/>
    <x v="0"/>
    <x v="0"/>
    <s v="03.16.25"/>
    <x v="51"/>
    <x v="0"/>
    <x v="0"/>
    <s v="Direção dos  Recursos Humanos"/>
    <s v="03.16.25"/>
    <s v="Direção dos  Recursos Humanos"/>
    <s v="03.16.25"/>
    <x v="67"/>
    <x v="0"/>
    <x v="1"/>
    <x v="16"/>
    <x v="0"/>
    <x v="0"/>
    <x v="0"/>
    <x v="0"/>
    <x v="11"/>
    <s v="2023-09-22"/>
    <x v="2"/>
    <n v="571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22004"/>
    <x v="5930"/>
    <x v="0"/>
    <x v="0"/>
    <x v="0"/>
    <s v="03.16.25"/>
    <x v="51"/>
    <x v="0"/>
    <x v="0"/>
    <s v="Direção dos  Recursos Humanos"/>
    <s v="03.16.25"/>
    <s v="Direção dos  Recursos Humanos"/>
    <s v="03.16.25"/>
    <x v="68"/>
    <x v="0"/>
    <x v="1"/>
    <x v="16"/>
    <x v="0"/>
    <x v="0"/>
    <x v="0"/>
    <x v="0"/>
    <x v="11"/>
    <s v="2023-09-22"/>
    <x v="2"/>
    <n v="2200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9-2023"/>
  </r>
  <r>
    <x v="0"/>
    <n v="0"/>
    <n v="0"/>
    <n v="0"/>
    <n v="1"/>
    <x v="5930"/>
    <x v="0"/>
    <x v="0"/>
    <x v="0"/>
    <s v="03.16.25"/>
    <x v="51"/>
    <x v="0"/>
    <x v="0"/>
    <s v="Direção dos  Recursos Humanos"/>
    <s v="03.16.25"/>
    <s v="Direção dos  Recursos Humanos"/>
    <s v="03.16.25"/>
    <x v="42"/>
    <x v="0"/>
    <x v="0"/>
    <x v="7"/>
    <x v="0"/>
    <x v="0"/>
    <x v="0"/>
    <x v="0"/>
    <x v="11"/>
    <s v="2023-09-22"/>
    <x v="2"/>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0"/>
    <x v="5930"/>
    <x v="0"/>
    <x v="0"/>
    <x v="0"/>
    <s v="03.16.25"/>
    <x v="51"/>
    <x v="0"/>
    <x v="0"/>
    <s v="Direção dos  Recursos Humanos"/>
    <s v="03.16.25"/>
    <s v="Direção dos  Recursos Humanos"/>
    <s v="03.16.25"/>
    <x v="52"/>
    <x v="0"/>
    <x v="0"/>
    <x v="0"/>
    <x v="0"/>
    <x v="0"/>
    <x v="0"/>
    <x v="0"/>
    <x v="11"/>
    <s v="2023-09-22"/>
    <x v="2"/>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5"/>
    <x v="5930"/>
    <x v="0"/>
    <x v="0"/>
    <x v="0"/>
    <s v="03.16.25"/>
    <x v="51"/>
    <x v="0"/>
    <x v="0"/>
    <s v="Direção dos  Recursos Humanos"/>
    <s v="03.16.25"/>
    <s v="Direção dos  Recursos Humanos"/>
    <s v="03.16.25"/>
    <x v="37"/>
    <x v="0"/>
    <x v="0"/>
    <x v="0"/>
    <x v="1"/>
    <x v="0"/>
    <x v="0"/>
    <x v="0"/>
    <x v="11"/>
    <s v="2023-09-22"/>
    <x v="2"/>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34"/>
    <x v="5930"/>
    <x v="0"/>
    <x v="0"/>
    <x v="0"/>
    <s v="03.16.25"/>
    <x v="51"/>
    <x v="0"/>
    <x v="0"/>
    <s v="Direção dos  Recursos Humanos"/>
    <s v="03.16.25"/>
    <s v="Direção dos  Recursos Humanos"/>
    <s v="03.16.25"/>
    <x v="49"/>
    <x v="0"/>
    <x v="0"/>
    <x v="0"/>
    <x v="1"/>
    <x v="0"/>
    <x v="0"/>
    <x v="0"/>
    <x v="11"/>
    <s v="2023-09-22"/>
    <x v="2"/>
    <n v="3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14"/>
    <x v="5930"/>
    <x v="0"/>
    <x v="0"/>
    <x v="0"/>
    <s v="03.16.25"/>
    <x v="51"/>
    <x v="0"/>
    <x v="0"/>
    <s v="Direção dos  Recursos Humanos"/>
    <s v="03.16.25"/>
    <s v="Direção dos  Recursos Humanos"/>
    <s v="03.16.25"/>
    <x v="48"/>
    <x v="0"/>
    <x v="0"/>
    <x v="0"/>
    <x v="1"/>
    <x v="0"/>
    <x v="0"/>
    <x v="0"/>
    <x v="11"/>
    <s v="2023-09-22"/>
    <x v="2"/>
    <n v="1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29"/>
    <x v="5930"/>
    <x v="0"/>
    <x v="0"/>
    <x v="0"/>
    <s v="03.16.25"/>
    <x v="51"/>
    <x v="0"/>
    <x v="0"/>
    <s v="Direção dos  Recursos Humanos"/>
    <s v="03.16.25"/>
    <s v="Direção dos  Recursos Humanos"/>
    <s v="03.16.25"/>
    <x v="67"/>
    <x v="0"/>
    <x v="1"/>
    <x v="16"/>
    <x v="0"/>
    <x v="0"/>
    <x v="0"/>
    <x v="0"/>
    <x v="11"/>
    <s v="2023-09-22"/>
    <x v="2"/>
    <n v="29"/>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117"/>
    <x v="5930"/>
    <x v="0"/>
    <x v="0"/>
    <x v="0"/>
    <s v="03.16.25"/>
    <x v="51"/>
    <x v="0"/>
    <x v="0"/>
    <s v="Direção dos  Recursos Humanos"/>
    <s v="03.16.25"/>
    <s v="Direção dos  Recursos Humanos"/>
    <s v="03.16.25"/>
    <x v="68"/>
    <x v="0"/>
    <x v="1"/>
    <x v="16"/>
    <x v="0"/>
    <x v="0"/>
    <x v="0"/>
    <x v="0"/>
    <x v="11"/>
    <s v="2023-09-22"/>
    <x v="2"/>
    <n v="117"/>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9-2023"/>
  </r>
  <r>
    <x v="0"/>
    <n v="0"/>
    <n v="0"/>
    <n v="0"/>
    <n v="35"/>
    <x v="5930"/>
    <x v="0"/>
    <x v="0"/>
    <x v="0"/>
    <s v="03.16.25"/>
    <x v="51"/>
    <x v="0"/>
    <x v="0"/>
    <s v="Direção dos  Recursos Humanos"/>
    <s v="03.16.25"/>
    <s v="Direção dos  Recursos Humanos"/>
    <s v="03.16.25"/>
    <x v="42"/>
    <x v="0"/>
    <x v="0"/>
    <x v="7"/>
    <x v="0"/>
    <x v="0"/>
    <x v="0"/>
    <x v="0"/>
    <x v="11"/>
    <s v="2023-09-22"/>
    <x v="2"/>
    <n v="3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8"/>
    <x v="5930"/>
    <x v="0"/>
    <x v="0"/>
    <x v="0"/>
    <s v="03.16.25"/>
    <x v="51"/>
    <x v="0"/>
    <x v="0"/>
    <s v="Direção dos  Recursos Humanos"/>
    <s v="03.16.25"/>
    <s v="Direção dos  Recursos Humanos"/>
    <s v="03.16.25"/>
    <x v="52"/>
    <x v="0"/>
    <x v="0"/>
    <x v="0"/>
    <x v="0"/>
    <x v="0"/>
    <x v="0"/>
    <x v="0"/>
    <x v="11"/>
    <s v="2023-09-22"/>
    <x v="2"/>
    <n v="8"/>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126"/>
    <x v="5930"/>
    <x v="0"/>
    <x v="0"/>
    <x v="0"/>
    <s v="03.16.25"/>
    <x v="51"/>
    <x v="0"/>
    <x v="0"/>
    <s v="Direção dos  Recursos Humanos"/>
    <s v="03.16.25"/>
    <s v="Direção dos  Recursos Humanos"/>
    <s v="03.16.25"/>
    <x v="37"/>
    <x v="0"/>
    <x v="0"/>
    <x v="0"/>
    <x v="1"/>
    <x v="0"/>
    <x v="0"/>
    <x v="0"/>
    <x v="11"/>
    <s v="2023-09-22"/>
    <x v="2"/>
    <n v="12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866"/>
    <x v="5930"/>
    <x v="0"/>
    <x v="0"/>
    <x v="0"/>
    <s v="03.16.25"/>
    <x v="51"/>
    <x v="0"/>
    <x v="0"/>
    <s v="Direção dos  Recursos Humanos"/>
    <s v="03.16.25"/>
    <s v="Direção dos  Recursos Humanos"/>
    <s v="03.16.25"/>
    <x v="49"/>
    <x v="0"/>
    <x v="0"/>
    <x v="0"/>
    <x v="1"/>
    <x v="0"/>
    <x v="0"/>
    <x v="0"/>
    <x v="11"/>
    <s v="2023-09-22"/>
    <x v="2"/>
    <n v="86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357"/>
    <x v="5930"/>
    <x v="0"/>
    <x v="0"/>
    <x v="0"/>
    <s v="03.16.25"/>
    <x v="51"/>
    <x v="0"/>
    <x v="0"/>
    <s v="Direção dos  Recursos Humanos"/>
    <s v="03.16.25"/>
    <s v="Direção dos  Recursos Humanos"/>
    <s v="03.16.25"/>
    <x v="48"/>
    <x v="0"/>
    <x v="0"/>
    <x v="0"/>
    <x v="1"/>
    <x v="0"/>
    <x v="0"/>
    <x v="0"/>
    <x v="11"/>
    <s v="2023-09-22"/>
    <x v="2"/>
    <n v="357"/>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743"/>
    <x v="5930"/>
    <x v="0"/>
    <x v="0"/>
    <x v="0"/>
    <s v="03.16.25"/>
    <x v="51"/>
    <x v="0"/>
    <x v="0"/>
    <s v="Direção dos  Recursos Humanos"/>
    <s v="03.16.25"/>
    <s v="Direção dos  Recursos Humanos"/>
    <s v="03.16.25"/>
    <x v="67"/>
    <x v="0"/>
    <x v="1"/>
    <x v="16"/>
    <x v="0"/>
    <x v="0"/>
    <x v="0"/>
    <x v="0"/>
    <x v="11"/>
    <s v="2023-09-22"/>
    <x v="2"/>
    <n v="743"/>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2865"/>
    <x v="5930"/>
    <x v="0"/>
    <x v="0"/>
    <x v="0"/>
    <s v="03.16.25"/>
    <x v="51"/>
    <x v="0"/>
    <x v="0"/>
    <s v="Direção dos  Recursos Humanos"/>
    <s v="03.16.25"/>
    <s v="Direção dos  Recursos Humanos"/>
    <s v="03.16.25"/>
    <x v="68"/>
    <x v="0"/>
    <x v="1"/>
    <x v="16"/>
    <x v="0"/>
    <x v="0"/>
    <x v="0"/>
    <x v="0"/>
    <x v="11"/>
    <s v="2023-09-22"/>
    <x v="2"/>
    <n v="286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9-2023"/>
  </r>
  <r>
    <x v="0"/>
    <n v="0"/>
    <n v="0"/>
    <n v="0"/>
    <n v="3"/>
    <x v="5930"/>
    <x v="0"/>
    <x v="0"/>
    <x v="0"/>
    <s v="03.16.25"/>
    <x v="51"/>
    <x v="0"/>
    <x v="0"/>
    <s v="Direção dos  Recursos Humanos"/>
    <s v="03.16.25"/>
    <s v="Direção dos  Recursos Humanos"/>
    <s v="03.16.25"/>
    <x v="42"/>
    <x v="0"/>
    <x v="0"/>
    <x v="7"/>
    <x v="0"/>
    <x v="0"/>
    <x v="0"/>
    <x v="0"/>
    <x v="11"/>
    <s v="2023-09-22"/>
    <x v="2"/>
    <n v="3"/>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0"/>
    <x v="5930"/>
    <x v="0"/>
    <x v="0"/>
    <x v="0"/>
    <s v="03.16.25"/>
    <x v="51"/>
    <x v="0"/>
    <x v="0"/>
    <s v="Direção dos  Recursos Humanos"/>
    <s v="03.16.25"/>
    <s v="Direção dos  Recursos Humanos"/>
    <s v="03.16.25"/>
    <x v="52"/>
    <x v="0"/>
    <x v="0"/>
    <x v="0"/>
    <x v="0"/>
    <x v="0"/>
    <x v="0"/>
    <x v="0"/>
    <x v="11"/>
    <s v="2023-09-22"/>
    <x v="2"/>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12"/>
    <x v="5930"/>
    <x v="0"/>
    <x v="0"/>
    <x v="0"/>
    <s v="03.16.25"/>
    <x v="51"/>
    <x v="0"/>
    <x v="0"/>
    <s v="Direção dos  Recursos Humanos"/>
    <s v="03.16.25"/>
    <s v="Direção dos  Recursos Humanos"/>
    <s v="03.16.25"/>
    <x v="37"/>
    <x v="0"/>
    <x v="0"/>
    <x v="0"/>
    <x v="1"/>
    <x v="0"/>
    <x v="0"/>
    <x v="0"/>
    <x v="11"/>
    <s v="2023-09-22"/>
    <x v="2"/>
    <n v="12"/>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86"/>
    <x v="5930"/>
    <x v="0"/>
    <x v="0"/>
    <x v="0"/>
    <s v="03.16.25"/>
    <x v="51"/>
    <x v="0"/>
    <x v="0"/>
    <s v="Direção dos  Recursos Humanos"/>
    <s v="03.16.25"/>
    <s v="Direção dos  Recursos Humanos"/>
    <s v="03.16.25"/>
    <x v="49"/>
    <x v="0"/>
    <x v="0"/>
    <x v="0"/>
    <x v="1"/>
    <x v="0"/>
    <x v="0"/>
    <x v="0"/>
    <x v="11"/>
    <s v="2023-09-22"/>
    <x v="2"/>
    <n v="86"/>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35"/>
    <x v="5930"/>
    <x v="0"/>
    <x v="0"/>
    <x v="0"/>
    <s v="03.16.25"/>
    <x v="51"/>
    <x v="0"/>
    <x v="0"/>
    <s v="Direção dos  Recursos Humanos"/>
    <s v="03.16.25"/>
    <s v="Direção dos  Recursos Humanos"/>
    <s v="03.16.25"/>
    <x v="48"/>
    <x v="0"/>
    <x v="0"/>
    <x v="0"/>
    <x v="1"/>
    <x v="0"/>
    <x v="0"/>
    <x v="0"/>
    <x v="11"/>
    <s v="2023-09-22"/>
    <x v="2"/>
    <n v="35"/>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74"/>
    <x v="5930"/>
    <x v="0"/>
    <x v="0"/>
    <x v="0"/>
    <s v="03.16.25"/>
    <x v="51"/>
    <x v="0"/>
    <x v="0"/>
    <s v="Direção dos  Recursos Humanos"/>
    <s v="03.16.25"/>
    <s v="Direção dos  Recursos Humanos"/>
    <s v="03.16.25"/>
    <x v="67"/>
    <x v="0"/>
    <x v="1"/>
    <x v="16"/>
    <x v="0"/>
    <x v="0"/>
    <x v="0"/>
    <x v="0"/>
    <x v="11"/>
    <s v="2023-09-22"/>
    <x v="2"/>
    <n v="7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290"/>
    <x v="5930"/>
    <x v="0"/>
    <x v="0"/>
    <x v="0"/>
    <s v="03.16.25"/>
    <x v="51"/>
    <x v="0"/>
    <x v="0"/>
    <s v="Direção dos  Recursos Humanos"/>
    <s v="03.16.25"/>
    <s v="Direção dos  Recursos Humanos"/>
    <s v="03.16.25"/>
    <x v="68"/>
    <x v="0"/>
    <x v="1"/>
    <x v="16"/>
    <x v="0"/>
    <x v="0"/>
    <x v="0"/>
    <x v="0"/>
    <x v="11"/>
    <s v="2023-09-22"/>
    <x v="2"/>
    <n v="29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9-2023"/>
  </r>
  <r>
    <x v="0"/>
    <n v="0"/>
    <n v="0"/>
    <n v="0"/>
    <n v="264"/>
    <x v="5930"/>
    <x v="0"/>
    <x v="0"/>
    <x v="0"/>
    <s v="03.16.25"/>
    <x v="51"/>
    <x v="0"/>
    <x v="0"/>
    <s v="Direção dos  Recursos Humanos"/>
    <s v="03.16.25"/>
    <s v="Direção dos  Recursos Humanos"/>
    <s v="03.16.25"/>
    <x v="42"/>
    <x v="0"/>
    <x v="0"/>
    <x v="7"/>
    <x v="0"/>
    <x v="0"/>
    <x v="0"/>
    <x v="0"/>
    <x v="11"/>
    <s v="2023-09-22"/>
    <x v="2"/>
    <n v="26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60"/>
    <x v="5930"/>
    <x v="0"/>
    <x v="0"/>
    <x v="0"/>
    <s v="03.16.25"/>
    <x v="51"/>
    <x v="0"/>
    <x v="0"/>
    <s v="Direção dos  Recursos Humanos"/>
    <s v="03.16.25"/>
    <s v="Direção dos  Recursos Humanos"/>
    <s v="03.16.25"/>
    <x v="52"/>
    <x v="0"/>
    <x v="0"/>
    <x v="0"/>
    <x v="0"/>
    <x v="0"/>
    <x v="0"/>
    <x v="0"/>
    <x v="11"/>
    <s v="2023-09-22"/>
    <x v="2"/>
    <n v="60"/>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935"/>
    <x v="5930"/>
    <x v="0"/>
    <x v="0"/>
    <x v="0"/>
    <s v="03.16.25"/>
    <x v="51"/>
    <x v="0"/>
    <x v="0"/>
    <s v="Direção dos  Recursos Humanos"/>
    <s v="03.16.25"/>
    <s v="Direção dos  Recursos Humanos"/>
    <s v="03.16.25"/>
    <x v="37"/>
    <x v="0"/>
    <x v="0"/>
    <x v="0"/>
    <x v="1"/>
    <x v="0"/>
    <x v="0"/>
    <x v="0"/>
    <x v="11"/>
    <s v="2023-09-22"/>
    <x v="2"/>
    <n v="935"/>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6418"/>
    <x v="5930"/>
    <x v="0"/>
    <x v="0"/>
    <x v="0"/>
    <s v="03.16.25"/>
    <x v="51"/>
    <x v="0"/>
    <x v="0"/>
    <s v="Direção dos  Recursos Humanos"/>
    <s v="03.16.25"/>
    <s v="Direção dos  Recursos Humanos"/>
    <s v="03.16.25"/>
    <x v="49"/>
    <x v="0"/>
    <x v="0"/>
    <x v="0"/>
    <x v="1"/>
    <x v="0"/>
    <x v="0"/>
    <x v="0"/>
    <x v="11"/>
    <s v="2023-09-22"/>
    <x v="2"/>
    <n v="641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2644"/>
    <x v="5930"/>
    <x v="0"/>
    <x v="0"/>
    <x v="0"/>
    <s v="03.16.25"/>
    <x v="51"/>
    <x v="0"/>
    <x v="0"/>
    <s v="Direção dos  Recursos Humanos"/>
    <s v="03.16.25"/>
    <s v="Direção dos  Recursos Humanos"/>
    <s v="03.16.25"/>
    <x v="48"/>
    <x v="0"/>
    <x v="0"/>
    <x v="0"/>
    <x v="1"/>
    <x v="0"/>
    <x v="0"/>
    <x v="0"/>
    <x v="11"/>
    <s v="2023-09-22"/>
    <x v="2"/>
    <n v="264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5501"/>
    <x v="5930"/>
    <x v="0"/>
    <x v="0"/>
    <x v="0"/>
    <s v="03.16.25"/>
    <x v="51"/>
    <x v="0"/>
    <x v="0"/>
    <s v="Direção dos  Recursos Humanos"/>
    <s v="03.16.25"/>
    <s v="Direção dos  Recursos Humanos"/>
    <s v="03.16.25"/>
    <x v="67"/>
    <x v="0"/>
    <x v="1"/>
    <x v="16"/>
    <x v="0"/>
    <x v="0"/>
    <x v="0"/>
    <x v="0"/>
    <x v="11"/>
    <s v="2023-09-22"/>
    <x v="2"/>
    <n v="550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21198"/>
    <x v="5930"/>
    <x v="0"/>
    <x v="0"/>
    <x v="0"/>
    <s v="03.16.25"/>
    <x v="51"/>
    <x v="0"/>
    <x v="0"/>
    <s v="Direção dos  Recursos Humanos"/>
    <s v="03.16.25"/>
    <s v="Direção dos  Recursos Humanos"/>
    <s v="03.16.25"/>
    <x v="68"/>
    <x v="0"/>
    <x v="1"/>
    <x v="16"/>
    <x v="0"/>
    <x v="0"/>
    <x v="0"/>
    <x v="0"/>
    <x v="11"/>
    <s v="2023-09-22"/>
    <x v="2"/>
    <n v="21198"/>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9-2023"/>
  </r>
  <r>
    <x v="0"/>
    <n v="0"/>
    <n v="0"/>
    <n v="0"/>
    <n v="11513"/>
    <x v="5930"/>
    <x v="0"/>
    <x v="0"/>
    <x v="0"/>
    <s v="03.16.25"/>
    <x v="51"/>
    <x v="0"/>
    <x v="0"/>
    <s v="Direção dos  Recursos Humanos"/>
    <s v="03.16.25"/>
    <s v="Direção dos  Recursos Humanos"/>
    <s v="03.16.25"/>
    <x v="42"/>
    <x v="0"/>
    <x v="0"/>
    <x v="7"/>
    <x v="0"/>
    <x v="0"/>
    <x v="0"/>
    <x v="0"/>
    <x v="11"/>
    <s v="2023-09-22"/>
    <x v="2"/>
    <n v="1151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2637"/>
    <x v="5930"/>
    <x v="0"/>
    <x v="0"/>
    <x v="0"/>
    <s v="03.16.25"/>
    <x v="51"/>
    <x v="0"/>
    <x v="0"/>
    <s v="Direção dos  Recursos Humanos"/>
    <s v="03.16.25"/>
    <s v="Direção dos  Recursos Humanos"/>
    <s v="03.16.25"/>
    <x v="52"/>
    <x v="0"/>
    <x v="0"/>
    <x v="0"/>
    <x v="0"/>
    <x v="0"/>
    <x v="0"/>
    <x v="0"/>
    <x v="11"/>
    <s v="2023-09-22"/>
    <x v="2"/>
    <n v="263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40711"/>
    <x v="5930"/>
    <x v="0"/>
    <x v="0"/>
    <x v="0"/>
    <s v="03.16.25"/>
    <x v="51"/>
    <x v="0"/>
    <x v="0"/>
    <s v="Direção dos  Recursos Humanos"/>
    <s v="03.16.25"/>
    <s v="Direção dos  Recursos Humanos"/>
    <s v="03.16.25"/>
    <x v="37"/>
    <x v="0"/>
    <x v="0"/>
    <x v="0"/>
    <x v="1"/>
    <x v="0"/>
    <x v="0"/>
    <x v="0"/>
    <x v="11"/>
    <s v="2023-09-22"/>
    <x v="2"/>
    <n v="4071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279319"/>
    <x v="5930"/>
    <x v="0"/>
    <x v="0"/>
    <x v="0"/>
    <s v="03.16.25"/>
    <x v="51"/>
    <x v="0"/>
    <x v="0"/>
    <s v="Direção dos  Recursos Humanos"/>
    <s v="03.16.25"/>
    <s v="Direção dos  Recursos Humanos"/>
    <s v="03.16.25"/>
    <x v="49"/>
    <x v="0"/>
    <x v="0"/>
    <x v="0"/>
    <x v="1"/>
    <x v="0"/>
    <x v="0"/>
    <x v="0"/>
    <x v="11"/>
    <s v="2023-09-22"/>
    <x v="2"/>
    <n v="27931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115094"/>
    <x v="5930"/>
    <x v="0"/>
    <x v="0"/>
    <x v="0"/>
    <s v="03.16.25"/>
    <x v="51"/>
    <x v="0"/>
    <x v="0"/>
    <s v="Direção dos  Recursos Humanos"/>
    <s v="03.16.25"/>
    <s v="Direção dos  Recursos Humanos"/>
    <s v="03.16.25"/>
    <x v="48"/>
    <x v="0"/>
    <x v="0"/>
    <x v="0"/>
    <x v="1"/>
    <x v="0"/>
    <x v="0"/>
    <x v="0"/>
    <x v="11"/>
    <s v="2023-09-22"/>
    <x v="2"/>
    <n v="11509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239411"/>
    <x v="5930"/>
    <x v="0"/>
    <x v="0"/>
    <x v="0"/>
    <s v="03.16.25"/>
    <x v="51"/>
    <x v="0"/>
    <x v="0"/>
    <s v="Direção dos  Recursos Humanos"/>
    <s v="03.16.25"/>
    <s v="Direção dos  Recursos Humanos"/>
    <s v="03.16.25"/>
    <x v="67"/>
    <x v="0"/>
    <x v="1"/>
    <x v="16"/>
    <x v="0"/>
    <x v="0"/>
    <x v="0"/>
    <x v="0"/>
    <x v="11"/>
    <s v="2023-09-22"/>
    <x v="2"/>
    <n v="23941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922237"/>
    <x v="5930"/>
    <x v="0"/>
    <x v="0"/>
    <x v="0"/>
    <s v="03.16.25"/>
    <x v="51"/>
    <x v="0"/>
    <x v="0"/>
    <s v="Direção dos  Recursos Humanos"/>
    <s v="03.16.25"/>
    <s v="Direção dos  Recursos Humanos"/>
    <s v="03.16.25"/>
    <x v="68"/>
    <x v="0"/>
    <x v="1"/>
    <x v="16"/>
    <x v="0"/>
    <x v="0"/>
    <x v="0"/>
    <x v="0"/>
    <x v="11"/>
    <s v="2023-09-22"/>
    <x v="2"/>
    <n v="92223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9-2023"/>
  </r>
  <r>
    <x v="0"/>
    <n v="0"/>
    <n v="0"/>
    <n v="0"/>
    <n v="125"/>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125"/>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9-2023"/>
  </r>
  <r>
    <x v="0"/>
    <n v="0"/>
    <n v="0"/>
    <n v="0"/>
    <n v="637"/>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637"/>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9-2023"/>
  </r>
  <r>
    <x v="0"/>
    <n v="0"/>
    <n v="0"/>
    <n v="0"/>
    <n v="3750"/>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3750"/>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9-2023"/>
  </r>
  <r>
    <x v="0"/>
    <n v="0"/>
    <n v="0"/>
    <n v="0"/>
    <n v="1787"/>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1787"/>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9-2023"/>
  </r>
  <r>
    <x v="0"/>
    <n v="0"/>
    <n v="0"/>
    <n v="0"/>
    <n v="215"/>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215"/>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9-2023"/>
  </r>
  <r>
    <x v="0"/>
    <n v="0"/>
    <n v="0"/>
    <n v="0"/>
    <n v="1096"/>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109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9-2023"/>
  </r>
  <r>
    <x v="0"/>
    <n v="0"/>
    <n v="0"/>
    <n v="0"/>
    <n v="6451"/>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6451"/>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9-2023"/>
  </r>
  <r>
    <x v="0"/>
    <n v="0"/>
    <n v="0"/>
    <n v="0"/>
    <n v="3072"/>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3072"/>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9-2023"/>
  </r>
  <r>
    <x v="0"/>
    <n v="0"/>
    <n v="0"/>
    <n v="0"/>
    <n v="11"/>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1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9-2023"/>
  </r>
  <r>
    <x v="0"/>
    <n v="0"/>
    <n v="0"/>
    <n v="0"/>
    <n v="59"/>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5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9-2023"/>
  </r>
  <r>
    <x v="0"/>
    <n v="0"/>
    <n v="0"/>
    <n v="0"/>
    <n v="350"/>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35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9-2023"/>
  </r>
  <r>
    <x v="0"/>
    <n v="0"/>
    <n v="0"/>
    <n v="0"/>
    <n v="169"/>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16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9-2023"/>
  </r>
  <r>
    <x v="0"/>
    <n v="0"/>
    <n v="0"/>
    <n v="0"/>
    <n v="4"/>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4"/>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9-2023"/>
  </r>
  <r>
    <x v="0"/>
    <n v="0"/>
    <n v="0"/>
    <n v="0"/>
    <n v="21"/>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2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9-2023"/>
  </r>
  <r>
    <x v="0"/>
    <n v="0"/>
    <n v="0"/>
    <n v="0"/>
    <n v="128"/>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12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9-2023"/>
  </r>
  <r>
    <x v="0"/>
    <n v="0"/>
    <n v="0"/>
    <n v="0"/>
    <n v="63"/>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63"/>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9-2023"/>
  </r>
  <r>
    <x v="0"/>
    <n v="0"/>
    <n v="0"/>
    <n v="0"/>
    <n v="507"/>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507"/>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9-2023"/>
  </r>
  <r>
    <x v="0"/>
    <n v="0"/>
    <n v="0"/>
    <n v="0"/>
    <n v="2578"/>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257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9-2023"/>
  </r>
  <r>
    <x v="0"/>
    <n v="0"/>
    <n v="0"/>
    <n v="0"/>
    <n v="15168"/>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1516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9-2023"/>
  </r>
  <r>
    <x v="0"/>
    <n v="0"/>
    <n v="0"/>
    <n v="0"/>
    <n v="7219"/>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7219"/>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9-2023"/>
  </r>
  <r>
    <x v="0"/>
    <n v="0"/>
    <n v="0"/>
    <n v="0"/>
    <n v="6354"/>
    <x v="5931"/>
    <x v="0"/>
    <x v="0"/>
    <x v="0"/>
    <s v="03.16.27"/>
    <x v="33"/>
    <x v="0"/>
    <x v="0"/>
    <s v="Direção dos Assuntos Jurídicos, Fiscalização e Policia Municipal"/>
    <s v="03.16.27"/>
    <s v="Direção dos Assuntos Jurídicos, Fiscalização e Policia Municipal"/>
    <s v="03.16.27"/>
    <x v="54"/>
    <x v="0"/>
    <x v="0"/>
    <x v="0"/>
    <x v="0"/>
    <x v="0"/>
    <x v="0"/>
    <x v="0"/>
    <x v="11"/>
    <s v="2023-09-22"/>
    <x v="2"/>
    <n v="6354"/>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9-2023"/>
  </r>
  <r>
    <x v="0"/>
    <n v="0"/>
    <n v="0"/>
    <n v="0"/>
    <n v="32283"/>
    <x v="5931"/>
    <x v="0"/>
    <x v="0"/>
    <x v="0"/>
    <s v="03.16.27"/>
    <x v="33"/>
    <x v="0"/>
    <x v="0"/>
    <s v="Direção dos Assuntos Jurídicos, Fiscalização e Policia Municipal"/>
    <s v="03.16.27"/>
    <s v="Direção dos Assuntos Jurídicos, Fiscalização e Policia Municipal"/>
    <s v="03.16.27"/>
    <x v="51"/>
    <x v="0"/>
    <x v="0"/>
    <x v="0"/>
    <x v="0"/>
    <x v="0"/>
    <x v="0"/>
    <x v="0"/>
    <x v="11"/>
    <s v="2023-09-22"/>
    <x v="2"/>
    <n v="3228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9-2023"/>
  </r>
  <r>
    <x v="0"/>
    <n v="0"/>
    <n v="0"/>
    <n v="0"/>
    <n v="189891"/>
    <x v="5931"/>
    <x v="0"/>
    <x v="0"/>
    <x v="0"/>
    <s v="03.16.27"/>
    <x v="33"/>
    <x v="0"/>
    <x v="0"/>
    <s v="Direção dos Assuntos Jurídicos, Fiscalização e Policia Municipal"/>
    <s v="03.16.27"/>
    <s v="Direção dos Assuntos Jurídicos, Fiscalização e Policia Municipal"/>
    <s v="03.16.27"/>
    <x v="37"/>
    <x v="0"/>
    <x v="0"/>
    <x v="0"/>
    <x v="1"/>
    <x v="0"/>
    <x v="0"/>
    <x v="0"/>
    <x v="11"/>
    <s v="2023-09-22"/>
    <x v="2"/>
    <n v="18989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9-2023"/>
  </r>
  <r>
    <x v="0"/>
    <n v="0"/>
    <n v="0"/>
    <n v="0"/>
    <n v="90352"/>
    <x v="5931"/>
    <x v="0"/>
    <x v="0"/>
    <x v="0"/>
    <s v="03.16.27"/>
    <x v="33"/>
    <x v="0"/>
    <x v="0"/>
    <s v="Direção dos Assuntos Jurídicos, Fiscalização e Policia Municipal"/>
    <s v="03.16.27"/>
    <s v="Direção dos Assuntos Jurídicos, Fiscalização e Policia Municipal"/>
    <s v="03.16.27"/>
    <x v="49"/>
    <x v="0"/>
    <x v="0"/>
    <x v="0"/>
    <x v="1"/>
    <x v="0"/>
    <x v="0"/>
    <x v="0"/>
    <x v="11"/>
    <s v="2023-09-22"/>
    <x v="2"/>
    <n v="9035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9-2023"/>
  </r>
  <r>
    <x v="0"/>
    <n v="0"/>
    <n v="0"/>
    <n v="0"/>
    <n v="3000"/>
    <x v="5932"/>
    <x v="0"/>
    <x v="0"/>
    <x v="0"/>
    <s v="03.16.15"/>
    <x v="0"/>
    <x v="0"/>
    <x v="0"/>
    <s v="Direção Financeira"/>
    <s v="03.16.15"/>
    <s v="Direção Financeira"/>
    <s v="03.16.15"/>
    <x v="38"/>
    <x v="0"/>
    <x v="0"/>
    <x v="7"/>
    <x v="1"/>
    <x v="0"/>
    <x v="0"/>
    <x v="0"/>
    <x v="10"/>
    <s v="2023-12-21"/>
    <x v="3"/>
    <n v="3000"/>
    <x v="0"/>
    <m/>
    <x v="0"/>
    <m/>
    <x v="24"/>
    <n v="100476775"/>
    <x v="0"/>
    <x v="0"/>
    <s v="Direção Financeira"/>
    <s v="ORI"/>
    <x v="0"/>
    <m/>
    <x v="0"/>
    <x v="0"/>
    <x v="0"/>
    <x v="0"/>
    <x v="0"/>
    <x v="0"/>
    <x v="0"/>
    <x v="0"/>
    <x v="0"/>
    <x v="0"/>
    <x v="0"/>
    <s v="Direção Financeira"/>
    <x v="0"/>
    <x v="0"/>
    <x v="0"/>
    <x v="0"/>
    <x v="0"/>
    <x v="0"/>
    <x v="0"/>
    <s v="000000"/>
    <x v="0"/>
    <x v="0"/>
    <x v="0"/>
    <x v="0"/>
    <s v="Pagamento a favor de Electra, destinado a recarga de energia no jardim infantil do Porto, conforme anexo."/>
  </r>
  <r>
    <x v="0"/>
    <n v="0"/>
    <n v="0"/>
    <n v="0"/>
    <n v="6360"/>
    <x v="5933"/>
    <x v="0"/>
    <x v="0"/>
    <x v="0"/>
    <s v="01.27.04.10"/>
    <x v="13"/>
    <x v="4"/>
    <x v="5"/>
    <s v="Infra-Estruturas e Transportes"/>
    <s v="01.27.04"/>
    <s v="Infra-Estruturas e Transportes"/>
    <s v="01.27.04"/>
    <x v="21"/>
    <x v="0"/>
    <x v="5"/>
    <x v="8"/>
    <x v="0"/>
    <x v="1"/>
    <x v="0"/>
    <x v="0"/>
    <x v="10"/>
    <s v="2023-12-21"/>
    <x v="3"/>
    <n v="6360"/>
    <x v="0"/>
    <m/>
    <x v="0"/>
    <m/>
    <x v="52"/>
    <n v="100479452"/>
    <x v="0"/>
    <x v="0"/>
    <s v="Plano de Mitigação as secas e maus anos agrícolas"/>
    <s v="ORI"/>
    <x v="0"/>
    <m/>
    <x v="0"/>
    <x v="0"/>
    <x v="0"/>
    <x v="0"/>
    <x v="0"/>
    <x v="0"/>
    <x v="0"/>
    <x v="0"/>
    <x v="0"/>
    <x v="0"/>
    <x v="0"/>
    <s v="Plano de Mitigação as secas e maus anos agrícolas"/>
    <x v="0"/>
    <x v="0"/>
    <x v="0"/>
    <x v="0"/>
    <x v="1"/>
    <x v="0"/>
    <x v="0"/>
    <s v="000000"/>
    <x v="0"/>
    <x v="0"/>
    <x v="0"/>
    <x v="0"/>
    <s v="Pagamento a favor da Empresa Newash Automóvel, pela aquisição de serviço de manutenção e lubrificação da maquina Pá Carregadora da CMSM, conforme anexo  "/>
  </r>
  <r>
    <x v="0"/>
    <n v="0"/>
    <n v="0"/>
    <n v="0"/>
    <n v="46763"/>
    <x v="5934"/>
    <x v="0"/>
    <x v="0"/>
    <x v="0"/>
    <s v="03.16.15"/>
    <x v="0"/>
    <x v="0"/>
    <x v="0"/>
    <s v="Direção Financeira"/>
    <s v="03.16.15"/>
    <s v="Direção Financeira"/>
    <s v="03.16.15"/>
    <x v="37"/>
    <x v="0"/>
    <x v="0"/>
    <x v="0"/>
    <x v="1"/>
    <x v="0"/>
    <x v="0"/>
    <x v="0"/>
    <x v="10"/>
    <s v="2023-12-21"/>
    <x v="3"/>
    <n v="46763"/>
    <x v="0"/>
    <m/>
    <x v="0"/>
    <m/>
    <x v="573"/>
    <n v="100476675"/>
    <x v="0"/>
    <x v="0"/>
    <s v="Direção Financeira"/>
    <s v="ORI"/>
    <x v="0"/>
    <m/>
    <x v="0"/>
    <x v="0"/>
    <x v="0"/>
    <x v="0"/>
    <x v="0"/>
    <x v="0"/>
    <x v="0"/>
    <x v="0"/>
    <x v="0"/>
    <x v="0"/>
    <x v="0"/>
    <s v="Direção Financeira"/>
    <x v="0"/>
    <x v="0"/>
    <x v="0"/>
    <x v="0"/>
    <x v="0"/>
    <x v="0"/>
    <x v="0"/>
    <s v="000000"/>
    <x v="0"/>
    <x v="0"/>
    <x v="0"/>
    <x v="0"/>
    <s v="Pagamento adiantamento salario do senhor José Jorge Fernandes, conforme proposta em anexo."/>
  </r>
  <r>
    <x v="2"/>
    <n v="0"/>
    <n v="0"/>
    <n v="0"/>
    <n v="4200"/>
    <x v="5935"/>
    <x v="0"/>
    <x v="0"/>
    <x v="0"/>
    <s v="01.27.02.15"/>
    <x v="10"/>
    <x v="4"/>
    <x v="5"/>
    <s v="Saneamento básico"/>
    <s v="01.27.02"/>
    <s v="Saneamento básico"/>
    <s v="01.27.02"/>
    <x v="20"/>
    <x v="0"/>
    <x v="0"/>
    <x v="0"/>
    <x v="0"/>
    <x v="1"/>
    <x v="2"/>
    <x v="0"/>
    <x v="0"/>
    <s v="2023-01-18"/>
    <x v="0"/>
    <n v="42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Felisberto Carvalho Auto, referente a a serviços de manutenção no Camião de recolha, conforme anexo."/>
  </r>
  <r>
    <x v="2"/>
    <n v="0"/>
    <n v="0"/>
    <n v="0"/>
    <n v="10588"/>
    <x v="5936"/>
    <x v="0"/>
    <x v="0"/>
    <x v="0"/>
    <s v="01.27.07.04"/>
    <x v="32"/>
    <x v="4"/>
    <x v="5"/>
    <s v="Requalificação Urbana e Habitação 2"/>
    <s v="01.27.07"/>
    <s v="Requalificação Urbana e Habitação 2"/>
    <s v="01.27.07"/>
    <x v="18"/>
    <x v="0"/>
    <x v="0"/>
    <x v="0"/>
    <x v="0"/>
    <x v="1"/>
    <x v="2"/>
    <x v="0"/>
    <x v="0"/>
    <s v="2023-01-25"/>
    <x v="0"/>
    <n v="10588"/>
    <x v="0"/>
    <m/>
    <x v="0"/>
    <m/>
    <x v="2"/>
    <n v="100474696"/>
    <x v="0"/>
    <x v="2"/>
    <s v="Reabilitações de Estradas Rurais"/>
    <s v="ORI"/>
    <x v="0"/>
    <m/>
    <x v="0"/>
    <x v="0"/>
    <x v="0"/>
    <x v="0"/>
    <x v="0"/>
    <x v="0"/>
    <x v="0"/>
    <x v="0"/>
    <x v="0"/>
    <x v="0"/>
    <x v="0"/>
    <s v="Reabilitações de Estradas Rurais"/>
    <x v="0"/>
    <x v="0"/>
    <x v="0"/>
    <x v="0"/>
    <x v="1"/>
    <x v="0"/>
    <x v="0"/>
    <s v="000000"/>
    <x v="0"/>
    <x v="0"/>
    <x v="2"/>
    <x v="0"/>
    <s v="Pagamento a favor Nélson Semedo, referente limpeza dos trilhas de caminhos vicinais entre Espinho Branco/Hortelão/Gongon, conforme anexo"/>
  </r>
  <r>
    <x v="2"/>
    <n v="0"/>
    <n v="0"/>
    <n v="0"/>
    <n v="60000"/>
    <x v="5936"/>
    <x v="0"/>
    <x v="0"/>
    <x v="0"/>
    <s v="01.27.07.04"/>
    <x v="32"/>
    <x v="4"/>
    <x v="5"/>
    <s v="Requalificação Urbana e Habitação 2"/>
    <s v="01.27.07"/>
    <s v="Requalificação Urbana e Habitação 2"/>
    <s v="01.27.07"/>
    <x v="18"/>
    <x v="0"/>
    <x v="0"/>
    <x v="0"/>
    <x v="0"/>
    <x v="1"/>
    <x v="2"/>
    <x v="0"/>
    <x v="0"/>
    <s v="2023-01-25"/>
    <x v="0"/>
    <n v="60000"/>
    <x v="0"/>
    <m/>
    <x v="0"/>
    <m/>
    <x v="135"/>
    <n v="100479010"/>
    <x v="0"/>
    <x v="0"/>
    <s v="Reabilitações de Estradas Rurais"/>
    <s v="ORI"/>
    <x v="0"/>
    <m/>
    <x v="0"/>
    <x v="0"/>
    <x v="0"/>
    <x v="0"/>
    <x v="0"/>
    <x v="0"/>
    <x v="0"/>
    <x v="0"/>
    <x v="0"/>
    <x v="0"/>
    <x v="0"/>
    <s v="Reabilitações de Estradas Rurais"/>
    <x v="0"/>
    <x v="0"/>
    <x v="0"/>
    <x v="0"/>
    <x v="1"/>
    <x v="0"/>
    <x v="0"/>
    <s v="000000"/>
    <x v="0"/>
    <x v="0"/>
    <x v="0"/>
    <x v="0"/>
    <s v="Pagamento a favor Nélson Semedo, referente limpeza dos trilhas de caminhos vicinais entre Espinho Branco/Hortelão/Gongon, conforme anexo"/>
  </r>
  <r>
    <x v="0"/>
    <n v="0"/>
    <n v="0"/>
    <n v="0"/>
    <n v="100000"/>
    <x v="5937"/>
    <x v="0"/>
    <x v="0"/>
    <x v="0"/>
    <s v="01.25.04.22"/>
    <x v="17"/>
    <x v="1"/>
    <x v="1"/>
    <s v="Cultura"/>
    <s v="01.25.04"/>
    <s v="Cultura"/>
    <s v="01.25.04"/>
    <x v="21"/>
    <x v="0"/>
    <x v="5"/>
    <x v="8"/>
    <x v="0"/>
    <x v="1"/>
    <x v="0"/>
    <x v="0"/>
    <x v="1"/>
    <s v="2023-02-06"/>
    <x v="0"/>
    <n v="100000"/>
    <x v="0"/>
    <m/>
    <x v="0"/>
    <m/>
    <x v="574"/>
    <n v="100478312"/>
    <x v="0"/>
    <x v="0"/>
    <s v="Atividades culturais e promoção da cultura no Concelho"/>
    <s v="ORI"/>
    <x v="0"/>
    <s v="ACPCC"/>
    <x v="0"/>
    <x v="0"/>
    <x v="0"/>
    <x v="0"/>
    <x v="0"/>
    <x v="0"/>
    <x v="0"/>
    <x v="0"/>
    <x v="0"/>
    <x v="0"/>
    <x v="0"/>
    <s v="Atividades culturais e promoção da cultura no Concelho"/>
    <x v="0"/>
    <x v="0"/>
    <x v="0"/>
    <x v="0"/>
    <x v="1"/>
    <x v="0"/>
    <x v="0"/>
    <s v="000000"/>
    <x v="0"/>
    <x v="0"/>
    <x v="0"/>
    <x v="0"/>
    <s v="Despesas realizadas, referente ao apoio da Câmara aos grupos carnavalescos, escolas e jardins para a celebração do rei momo/desfile do carnaval no Município de São Miguel, conforme proposta em anexo.   "/>
  </r>
  <r>
    <x v="0"/>
    <n v="0"/>
    <n v="0"/>
    <n v="0"/>
    <n v="25200"/>
    <x v="5938"/>
    <x v="0"/>
    <x v="0"/>
    <x v="0"/>
    <s v="03.16.02"/>
    <x v="9"/>
    <x v="0"/>
    <x v="0"/>
    <s v="Gabinete do Presidente"/>
    <s v="03.16.02"/>
    <s v="Gabinete do Presidente"/>
    <s v="03.16.02"/>
    <x v="19"/>
    <x v="0"/>
    <x v="0"/>
    <x v="7"/>
    <x v="0"/>
    <x v="0"/>
    <x v="0"/>
    <x v="0"/>
    <x v="1"/>
    <s v="2023-02-27"/>
    <x v="0"/>
    <n v="25200"/>
    <x v="0"/>
    <m/>
    <x v="0"/>
    <m/>
    <x v="15"/>
    <n v="100475805"/>
    <x v="0"/>
    <x v="0"/>
    <s v="Gabinete do Presidente"/>
    <s v="ORI"/>
    <x v="0"/>
    <m/>
    <x v="0"/>
    <x v="0"/>
    <x v="0"/>
    <x v="0"/>
    <x v="0"/>
    <x v="0"/>
    <x v="0"/>
    <x v="0"/>
    <x v="0"/>
    <x v="0"/>
    <x v="0"/>
    <s v="Gabinete do Presidente"/>
    <x v="0"/>
    <x v="0"/>
    <x v="0"/>
    <x v="0"/>
    <x v="0"/>
    <x v="0"/>
    <x v="0"/>
    <s v="000000"/>
    <x v="0"/>
    <x v="0"/>
    <x v="0"/>
    <x v="0"/>
    <s v="Pagamento á Multiviagens Tour, referente a bilhete de passagem aéreo a favor do Sr. Presidente Herménio Celso Fernandes, percurso Praia/São Vicente, conforme anexo."/>
  </r>
  <r>
    <x v="2"/>
    <n v="0"/>
    <n v="0"/>
    <n v="0"/>
    <n v="101020"/>
    <x v="5939"/>
    <x v="0"/>
    <x v="0"/>
    <x v="0"/>
    <s v="01.27.06.72"/>
    <x v="31"/>
    <x v="4"/>
    <x v="5"/>
    <s v="Requalificação Urbana e habitação"/>
    <s v="01.27.06"/>
    <s v="Requalificação Urbana e habitação"/>
    <s v="01.27.06"/>
    <x v="18"/>
    <x v="0"/>
    <x v="0"/>
    <x v="0"/>
    <x v="0"/>
    <x v="1"/>
    <x v="2"/>
    <x v="0"/>
    <x v="2"/>
    <s v="2023-03-23"/>
    <x v="0"/>
    <n v="101020"/>
    <x v="0"/>
    <m/>
    <x v="0"/>
    <m/>
    <x v="152"/>
    <n v="100475220"/>
    <x v="0"/>
    <x v="0"/>
    <s v="Manutenção e Reabilitação de Edificios Municipais"/>
    <s v="ORI"/>
    <x v="0"/>
    <m/>
    <x v="0"/>
    <x v="0"/>
    <x v="0"/>
    <x v="0"/>
    <x v="0"/>
    <x v="0"/>
    <x v="0"/>
    <x v="0"/>
    <x v="0"/>
    <x v="0"/>
    <x v="0"/>
    <s v="Manutenção e Reabilitação de Edificios Municipais"/>
    <x v="0"/>
    <x v="0"/>
    <x v="0"/>
    <x v="0"/>
    <x v="1"/>
    <x v="0"/>
    <x v="0"/>
    <s v="000000"/>
    <x v="0"/>
    <x v="0"/>
    <x v="0"/>
    <x v="0"/>
    <s v="Pagamento á Drogaria Tchukbest Holding, pela aquisição de materiais de canalização, eletricidade e pintura para os serviços da CMSM, conforme proposta e fatura em anexo."/>
  </r>
  <r>
    <x v="0"/>
    <n v="0"/>
    <n v="0"/>
    <n v="0"/>
    <n v="12860"/>
    <x v="5940"/>
    <x v="0"/>
    <x v="0"/>
    <x v="0"/>
    <s v="01.25.05.12"/>
    <x v="5"/>
    <x v="1"/>
    <x v="1"/>
    <s v="Saúde"/>
    <s v="01.25.05"/>
    <s v="Saúde"/>
    <s v="01.25.05"/>
    <x v="1"/>
    <x v="0"/>
    <x v="1"/>
    <x v="1"/>
    <x v="0"/>
    <x v="1"/>
    <x v="0"/>
    <x v="0"/>
    <x v="3"/>
    <s v="2023-04-27"/>
    <x v="1"/>
    <n v="12860"/>
    <x v="0"/>
    <m/>
    <x v="0"/>
    <m/>
    <x v="575"/>
    <n v="100479363"/>
    <x v="0"/>
    <x v="0"/>
    <s v="Promoção e Inclusão Social"/>
    <s v="ORI"/>
    <x v="0"/>
    <m/>
    <x v="0"/>
    <x v="0"/>
    <x v="0"/>
    <x v="0"/>
    <x v="0"/>
    <x v="0"/>
    <x v="0"/>
    <x v="0"/>
    <x v="0"/>
    <x v="0"/>
    <x v="0"/>
    <s v="Promoção e Inclusão Social"/>
    <x v="0"/>
    <x v="0"/>
    <x v="0"/>
    <x v="0"/>
    <x v="1"/>
    <x v="0"/>
    <x v="0"/>
    <s v="000000"/>
    <x v="0"/>
    <x v="0"/>
    <x v="0"/>
    <x v="0"/>
    <s v="Pagamento á Upranimal Rações de Cabo Verde, referente a aquisição de desparasitante e vitaminas para o acompanhamento dos beneficiários da criação do gado como AGR, conforme nexo."/>
  </r>
  <r>
    <x v="0"/>
    <n v="0"/>
    <n v="0"/>
    <n v="0"/>
    <n v="21"/>
    <x v="5941"/>
    <x v="0"/>
    <x v="0"/>
    <x v="0"/>
    <s v="03.16.27"/>
    <x v="33"/>
    <x v="0"/>
    <x v="0"/>
    <s v="Direção dos Assuntos Jurídicos, Fiscalização e Policia Municipal"/>
    <s v="03.16.27"/>
    <s v="Direção dos Assuntos Jurídicos, Fiscalização e Policia Municipal"/>
    <s v="03.16.27"/>
    <x v="54"/>
    <x v="0"/>
    <x v="0"/>
    <x v="0"/>
    <x v="0"/>
    <x v="0"/>
    <x v="0"/>
    <x v="0"/>
    <x v="6"/>
    <s v="2023-07-20"/>
    <x v="2"/>
    <n v="2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7-2023"/>
  </r>
  <r>
    <x v="0"/>
    <n v="0"/>
    <n v="0"/>
    <n v="0"/>
    <n v="57"/>
    <x v="5941"/>
    <x v="0"/>
    <x v="0"/>
    <x v="0"/>
    <s v="03.16.27"/>
    <x v="33"/>
    <x v="0"/>
    <x v="0"/>
    <s v="Direção dos Assuntos Jurídicos, Fiscalização e Policia Municipal"/>
    <s v="03.16.27"/>
    <s v="Direção dos Assuntos Jurídicos, Fiscalização e Policia Municipal"/>
    <s v="03.16.27"/>
    <x v="51"/>
    <x v="0"/>
    <x v="0"/>
    <x v="0"/>
    <x v="0"/>
    <x v="0"/>
    <x v="0"/>
    <x v="0"/>
    <x v="6"/>
    <s v="2023-07-20"/>
    <x v="2"/>
    <n v="57"/>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7-2023"/>
  </r>
  <r>
    <x v="0"/>
    <n v="0"/>
    <n v="0"/>
    <n v="0"/>
    <n v="355"/>
    <x v="5941"/>
    <x v="0"/>
    <x v="0"/>
    <x v="0"/>
    <s v="03.16.27"/>
    <x v="33"/>
    <x v="0"/>
    <x v="0"/>
    <s v="Direção dos Assuntos Jurídicos, Fiscalização e Policia Municipal"/>
    <s v="03.16.27"/>
    <s v="Direção dos Assuntos Jurídicos, Fiscalização e Policia Municipal"/>
    <s v="03.16.27"/>
    <x v="37"/>
    <x v="0"/>
    <x v="0"/>
    <x v="0"/>
    <x v="1"/>
    <x v="0"/>
    <x v="0"/>
    <x v="0"/>
    <x v="6"/>
    <s v="2023-07-20"/>
    <x v="2"/>
    <n v="355"/>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7-2023"/>
  </r>
  <r>
    <x v="0"/>
    <n v="0"/>
    <n v="0"/>
    <n v="0"/>
    <n v="156"/>
    <x v="5941"/>
    <x v="0"/>
    <x v="0"/>
    <x v="0"/>
    <s v="03.16.27"/>
    <x v="33"/>
    <x v="0"/>
    <x v="0"/>
    <s v="Direção dos Assuntos Jurídicos, Fiscalização e Policia Municipal"/>
    <s v="03.16.27"/>
    <s v="Direção dos Assuntos Jurídicos, Fiscalização e Policia Municipal"/>
    <s v="03.16.27"/>
    <x v="49"/>
    <x v="0"/>
    <x v="0"/>
    <x v="0"/>
    <x v="1"/>
    <x v="0"/>
    <x v="0"/>
    <x v="0"/>
    <x v="6"/>
    <s v="2023-07-20"/>
    <x v="2"/>
    <n v="156"/>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7-2023"/>
  </r>
  <r>
    <x v="0"/>
    <n v="0"/>
    <n v="0"/>
    <n v="0"/>
    <n v="1800"/>
    <x v="5942"/>
    <x v="0"/>
    <x v="1"/>
    <x v="0"/>
    <s v="80.02.01"/>
    <x v="2"/>
    <x v="2"/>
    <x v="2"/>
    <s v="Retenções Iur"/>
    <s v="80.02.01"/>
    <s v="Retenções Iur"/>
    <s v="80.02.01"/>
    <x v="2"/>
    <x v="0"/>
    <x v="2"/>
    <x v="0"/>
    <x v="1"/>
    <x v="2"/>
    <x v="1"/>
    <x v="0"/>
    <x v="4"/>
    <s v="2023-06-23"/>
    <x v="1"/>
    <n v="1800"/>
    <x v="0"/>
    <m/>
    <x v="0"/>
    <m/>
    <x v="2"/>
    <n v="100474696"/>
    <x v="0"/>
    <x v="0"/>
    <s v="Retenções Iur"/>
    <s v="ORI"/>
    <x v="0"/>
    <s v="RIUR"/>
    <x v="0"/>
    <x v="0"/>
    <x v="0"/>
    <x v="0"/>
    <x v="0"/>
    <x v="0"/>
    <x v="0"/>
    <x v="0"/>
    <x v="0"/>
    <x v="0"/>
    <x v="0"/>
    <s v="Retenções Iur"/>
    <x v="0"/>
    <x v="0"/>
    <x v="0"/>
    <x v="0"/>
    <x v="2"/>
    <x v="0"/>
    <x v="0"/>
    <s v="000000"/>
    <x v="0"/>
    <x v="1"/>
    <x v="0"/>
    <x v="0"/>
    <s v="RETENCAO OT"/>
  </r>
  <r>
    <x v="0"/>
    <n v="0"/>
    <n v="0"/>
    <n v="0"/>
    <n v="100296"/>
    <x v="5943"/>
    <x v="0"/>
    <x v="0"/>
    <x v="0"/>
    <s v="03.16.15"/>
    <x v="0"/>
    <x v="0"/>
    <x v="0"/>
    <s v="Direção Financeira"/>
    <s v="03.16.15"/>
    <s v="Direção Financeira"/>
    <s v="03.16.15"/>
    <x v="42"/>
    <x v="0"/>
    <x v="0"/>
    <x v="7"/>
    <x v="0"/>
    <x v="0"/>
    <x v="0"/>
    <x v="0"/>
    <x v="4"/>
    <s v="2023-06-30"/>
    <x v="1"/>
    <n v="100296"/>
    <x v="0"/>
    <m/>
    <x v="0"/>
    <m/>
    <x v="8"/>
    <n v="100474914"/>
    <x v="0"/>
    <x v="0"/>
    <s v="Direção Financeira"/>
    <s v="ORI"/>
    <x v="0"/>
    <m/>
    <x v="0"/>
    <x v="0"/>
    <x v="0"/>
    <x v="0"/>
    <x v="0"/>
    <x v="0"/>
    <x v="0"/>
    <x v="0"/>
    <x v="0"/>
    <x v="0"/>
    <x v="0"/>
    <s v="Direção Financeira"/>
    <x v="0"/>
    <x v="0"/>
    <x v="0"/>
    <x v="0"/>
    <x v="0"/>
    <x v="0"/>
    <x v="0"/>
    <s v="000000"/>
    <x v="0"/>
    <x v="0"/>
    <x v="0"/>
    <x v="0"/>
    <s v="Despesas com pagamento da dividida a favor de CV Telecom, conforme anexo."/>
  </r>
  <r>
    <x v="0"/>
    <n v="0"/>
    <n v="0"/>
    <n v="0"/>
    <n v="1065"/>
    <x v="5941"/>
    <x v="0"/>
    <x v="0"/>
    <x v="0"/>
    <s v="03.16.27"/>
    <x v="33"/>
    <x v="0"/>
    <x v="0"/>
    <s v="Direção dos Assuntos Jurídicos, Fiscalização e Policia Municipal"/>
    <s v="03.16.27"/>
    <s v="Direção dos Assuntos Jurídicos, Fiscalização e Policia Municipal"/>
    <s v="03.16.27"/>
    <x v="51"/>
    <x v="0"/>
    <x v="0"/>
    <x v="0"/>
    <x v="0"/>
    <x v="0"/>
    <x v="0"/>
    <x v="0"/>
    <x v="6"/>
    <s v="2023-07-20"/>
    <x v="2"/>
    <n v="1065"/>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7-2023"/>
  </r>
  <r>
    <x v="0"/>
    <n v="0"/>
    <n v="0"/>
    <n v="0"/>
    <n v="397"/>
    <x v="5941"/>
    <x v="0"/>
    <x v="0"/>
    <x v="0"/>
    <s v="03.16.27"/>
    <x v="33"/>
    <x v="0"/>
    <x v="0"/>
    <s v="Direção dos Assuntos Jurídicos, Fiscalização e Policia Municipal"/>
    <s v="03.16.27"/>
    <s v="Direção dos Assuntos Jurídicos, Fiscalização e Policia Municipal"/>
    <s v="03.16.27"/>
    <x v="54"/>
    <x v="0"/>
    <x v="0"/>
    <x v="0"/>
    <x v="0"/>
    <x v="0"/>
    <x v="0"/>
    <x v="0"/>
    <x v="6"/>
    <s v="2023-07-20"/>
    <x v="2"/>
    <n v="397"/>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7-2023"/>
  </r>
  <r>
    <x v="0"/>
    <n v="0"/>
    <n v="0"/>
    <n v="0"/>
    <n v="6541"/>
    <x v="5941"/>
    <x v="0"/>
    <x v="0"/>
    <x v="0"/>
    <s v="03.16.27"/>
    <x v="33"/>
    <x v="0"/>
    <x v="0"/>
    <s v="Direção dos Assuntos Jurídicos, Fiscalização e Policia Municipal"/>
    <s v="03.16.27"/>
    <s v="Direção dos Assuntos Jurídicos, Fiscalização e Policia Municipal"/>
    <s v="03.16.27"/>
    <x v="37"/>
    <x v="0"/>
    <x v="0"/>
    <x v="0"/>
    <x v="1"/>
    <x v="0"/>
    <x v="0"/>
    <x v="0"/>
    <x v="6"/>
    <s v="2023-07-20"/>
    <x v="2"/>
    <n v="6541"/>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7-2023"/>
  </r>
  <r>
    <x v="0"/>
    <n v="0"/>
    <n v="0"/>
    <n v="0"/>
    <n v="2831"/>
    <x v="5941"/>
    <x v="0"/>
    <x v="0"/>
    <x v="0"/>
    <s v="03.16.27"/>
    <x v="33"/>
    <x v="0"/>
    <x v="0"/>
    <s v="Direção dos Assuntos Jurídicos, Fiscalização e Policia Municipal"/>
    <s v="03.16.27"/>
    <s v="Direção dos Assuntos Jurídicos, Fiscalização e Policia Municipal"/>
    <s v="03.16.27"/>
    <x v="49"/>
    <x v="0"/>
    <x v="0"/>
    <x v="0"/>
    <x v="1"/>
    <x v="0"/>
    <x v="0"/>
    <x v="0"/>
    <x v="6"/>
    <s v="2023-07-20"/>
    <x v="2"/>
    <n v="2831"/>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7-2023"/>
  </r>
  <r>
    <x v="0"/>
    <n v="0"/>
    <n v="0"/>
    <n v="0"/>
    <n v="15"/>
    <x v="5941"/>
    <x v="0"/>
    <x v="0"/>
    <x v="0"/>
    <s v="03.16.27"/>
    <x v="33"/>
    <x v="0"/>
    <x v="0"/>
    <s v="Direção dos Assuntos Jurídicos, Fiscalização e Policia Municipal"/>
    <s v="03.16.27"/>
    <s v="Direção dos Assuntos Jurídicos, Fiscalização e Policia Municipal"/>
    <s v="03.16.27"/>
    <x v="54"/>
    <x v="0"/>
    <x v="0"/>
    <x v="0"/>
    <x v="0"/>
    <x v="0"/>
    <x v="0"/>
    <x v="0"/>
    <x v="6"/>
    <s v="2023-07-20"/>
    <x v="2"/>
    <n v="1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7-2023"/>
  </r>
  <r>
    <x v="0"/>
    <n v="0"/>
    <n v="0"/>
    <n v="0"/>
    <n v="42"/>
    <x v="5941"/>
    <x v="0"/>
    <x v="0"/>
    <x v="0"/>
    <s v="03.16.27"/>
    <x v="33"/>
    <x v="0"/>
    <x v="0"/>
    <s v="Direção dos Assuntos Jurídicos, Fiscalização e Policia Municipal"/>
    <s v="03.16.27"/>
    <s v="Direção dos Assuntos Jurídicos, Fiscalização e Policia Municipal"/>
    <s v="03.16.27"/>
    <x v="51"/>
    <x v="0"/>
    <x v="0"/>
    <x v="0"/>
    <x v="0"/>
    <x v="0"/>
    <x v="0"/>
    <x v="0"/>
    <x v="6"/>
    <s v="2023-07-20"/>
    <x v="2"/>
    <n v="42"/>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7-2023"/>
  </r>
  <r>
    <x v="0"/>
    <n v="0"/>
    <n v="0"/>
    <n v="0"/>
    <n v="261"/>
    <x v="5941"/>
    <x v="0"/>
    <x v="0"/>
    <x v="0"/>
    <s v="03.16.27"/>
    <x v="33"/>
    <x v="0"/>
    <x v="0"/>
    <s v="Direção dos Assuntos Jurídicos, Fiscalização e Policia Municipal"/>
    <s v="03.16.27"/>
    <s v="Direção dos Assuntos Jurídicos, Fiscalização e Policia Municipal"/>
    <s v="03.16.27"/>
    <x v="37"/>
    <x v="0"/>
    <x v="0"/>
    <x v="0"/>
    <x v="1"/>
    <x v="0"/>
    <x v="0"/>
    <x v="0"/>
    <x v="6"/>
    <s v="2023-07-20"/>
    <x v="2"/>
    <n v="26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7-2023"/>
  </r>
  <r>
    <x v="0"/>
    <n v="0"/>
    <n v="0"/>
    <n v="0"/>
    <n v="115"/>
    <x v="5941"/>
    <x v="0"/>
    <x v="0"/>
    <x v="0"/>
    <s v="03.16.27"/>
    <x v="33"/>
    <x v="0"/>
    <x v="0"/>
    <s v="Direção dos Assuntos Jurídicos, Fiscalização e Policia Municipal"/>
    <s v="03.16.27"/>
    <s v="Direção dos Assuntos Jurídicos, Fiscalização e Policia Municipal"/>
    <s v="03.16.27"/>
    <x v="49"/>
    <x v="0"/>
    <x v="0"/>
    <x v="0"/>
    <x v="1"/>
    <x v="0"/>
    <x v="0"/>
    <x v="0"/>
    <x v="6"/>
    <s v="2023-07-20"/>
    <x v="2"/>
    <n v="115"/>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7-2023"/>
  </r>
  <r>
    <x v="0"/>
    <n v="0"/>
    <n v="0"/>
    <n v="0"/>
    <n v="1310"/>
    <x v="5944"/>
    <x v="0"/>
    <x v="0"/>
    <x v="0"/>
    <s v="03.16.22"/>
    <x v="52"/>
    <x v="0"/>
    <x v="0"/>
    <s v="Direção da Habitação"/>
    <s v="03.16.22"/>
    <s v="Direção da Habitação"/>
    <s v="03.16.22"/>
    <x v="42"/>
    <x v="0"/>
    <x v="0"/>
    <x v="7"/>
    <x v="0"/>
    <x v="0"/>
    <x v="0"/>
    <x v="0"/>
    <x v="3"/>
    <s v="2023-04-19"/>
    <x v="1"/>
    <n v="1310"/>
    <x v="0"/>
    <m/>
    <x v="0"/>
    <m/>
    <x v="2"/>
    <n v="100474696"/>
    <x v="0"/>
    <x v="2"/>
    <s v="Direção da Habitação"/>
    <s v="ORI"/>
    <x v="0"/>
    <m/>
    <x v="0"/>
    <x v="0"/>
    <x v="0"/>
    <x v="0"/>
    <x v="0"/>
    <x v="0"/>
    <x v="0"/>
    <x v="0"/>
    <x v="0"/>
    <x v="0"/>
    <x v="0"/>
    <s v="Direção da Habitação"/>
    <x v="0"/>
    <x v="0"/>
    <x v="0"/>
    <x v="0"/>
    <x v="0"/>
    <x v="0"/>
    <x v="0"/>
    <s v="000000"/>
    <x v="0"/>
    <x v="0"/>
    <x v="2"/>
    <x v="0"/>
    <s v="Pagamento de salário referente a 04-2023"/>
  </r>
  <r>
    <x v="0"/>
    <n v="0"/>
    <n v="0"/>
    <n v="0"/>
    <n v="13669"/>
    <x v="5944"/>
    <x v="0"/>
    <x v="0"/>
    <x v="0"/>
    <s v="03.16.22"/>
    <x v="52"/>
    <x v="0"/>
    <x v="0"/>
    <s v="Direção da Habitação"/>
    <s v="03.16.22"/>
    <s v="Direção da Habitação"/>
    <s v="03.16.22"/>
    <x v="48"/>
    <x v="0"/>
    <x v="0"/>
    <x v="0"/>
    <x v="1"/>
    <x v="0"/>
    <x v="0"/>
    <x v="0"/>
    <x v="3"/>
    <s v="2023-04-19"/>
    <x v="1"/>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4-2023"/>
  </r>
  <r>
    <x v="0"/>
    <n v="0"/>
    <n v="0"/>
    <n v="0"/>
    <n v="857"/>
    <x v="5944"/>
    <x v="0"/>
    <x v="0"/>
    <x v="0"/>
    <s v="03.16.22"/>
    <x v="52"/>
    <x v="0"/>
    <x v="0"/>
    <s v="Direção da Habitação"/>
    <s v="03.16.22"/>
    <s v="Direção da Habitação"/>
    <s v="03.16.22"/>
    <x v="42"/>
    <x v="0"/>
    <x v="0"/>
    <x v="7"/>
    <x v="0"/>
    <x v="0"/>
    <x v="0"/>
    <x v="0"/>
    <x v="3"/>
    <s v="2023-04-19"/>
    <x v="1"/>
    <n v="857"/>
    <x v="0"/>
    <m/>
    <x v="0"/>
    <m/>
    <x v="6"/>
    <n v="100474706"/>
    <x v="0"/>
    <x v="3"/>
    <s v="Direção da Habitação"/>
    <s v="ORI"/>
    <x v="0"/>
    <m/>
    <x v="0"/>
    <x v="0"/>
    <x v="0"/>
    <x v="0"/>
    <x v="0"/>
    <x v="0"/>
    <x v="0"/>
    <x v="0"/>
    <x v="0"/>
    <x v="0"/>
    <x v="0"/>
    <s v="Direção da Habitação"/>
    <x v="0"/>
    <x v="0"/>
    <x v="0"/>
    <x v="0"/>
    <x v="0"/>
    <x v="0"/>
    <x v="0"/>
    <s v="000000"/>
    <x v="0"/>
    <x v="0"/>
    <x v="3"/>
    <x v="0"/>
    <s v="Pagamento de salário referente a 04-2023"/>
  </r>
  <r>
    <x v="0"/>
    <n v="0"/>
    <n v="0"/>
    <n v="0"/>
    <n v="8935"/>
    <x v="5944"/>
    <x v="0"/>
    <x v="0"/>
    <x v="0"/>
    <s v="03.16.22"/>
    <x v="52"/>
    <x v="0"/>
    <x v="0"/>
    <s v="Direção da Habitação"/>
    <s v="03.16.22"/>
    <s v="Direção da Habitação"/>
    <s v="03.16.22"/>
    <x v="48"/>
    <x v="0"/>
    <x v="0"/>
    <x v="0"/>
    <x v="1"/>
    <x v="0"/>
    <x v="0"/>
    <x v="0"/>
    <x v="3"/>
    <s v="2023-04-19"/>
    <x v="1"/>
    <n v="8935"/>
    <x v="0"/>
    <m/>
    <x v="0"/>
    <m/>
    <x v="6"/>
    <n v="100474706"/>
    <x v="0"/>
    <x v="3"/>
    <s v="Direção da Habitação"/>
    <s v="ORI"/>
    <x v="0"/>
    <m/>
    <x v="0"/>
    <x v="0"/>
    <x v="0"/>
    <x v="0"/>
    <x v="0"/>
    <x v="0"/>
    <x v="0"/>
    <x v="0"/>
    <x v="0"/>
    <x v="0"/>
    <x v="0"/>
    <s v="Direção da Habitação"/>
    <x v="0"/>
    <x v="0"/>
    <x v="0"/>
    <x v="0"/>
    <x v="0"/>
    <x v="0"/>
    <x v="0"/>
    <s v="000000"/>
    <x v="0"/>
    <x v="0"/>
    <x v="3"/>
    <x v="0"/>
    <s v="Pagamento de salário referente a 04-2023"/>
  </r>
  <r>
    <x v="0"/>
    <n v="0"/>
    <n v="0"/>
    <n v="0"/>
    <n v="9573"/>
    <x v="5944"/>
    <x v="0"/>
    <x v="0"/>
    <x v="0"/>
    <s v="03.16.22"/>
    <x v="52"/>
    <x v="0"/>
    <x v="0"/>
    <s v="Direção da Habitação"/>
    <s v="03.16.22"/>
    <s v="Direção da Habitação"/>
    <s v="03.16.22"/>
    <x v="42"/>
    <x v="0"/>
    <x v="0"/>
    <x v="7"/>
    <x v="0"/>
    <x v="0"/>
    <x v="0"/>
    <x v="0"/>
    <x v="3"/>
    <s v="2023-04-19"/>
    <x v="1"/>
    <n v="9573"/>
    <x v="0"/>
    <m/>
    <x v="0"/>
    <m/>
    <x v="4"/>
    <n v="100474693"/>
    <x v="0"/>
    <x v="0"/>
    <s v="Direção da Habitação"/>
    <s v="ORI"/>
    <x v="0"/>
    <m/>
    <x v="0"/>
    <x v="0"/>
    <x v="0"/>
    <x v="0"/>
    <x v="0"/>
    <x v="0"/>
    <x v="0"/>
    <x v="0"/>
    <x v="0"/>
    <x v="0"/>
    <x v="0"/>
    <s v="Direção da Habitação"/>
    <x v="0"/>
    <x v="0"/>
    <x v="0"/>
    <x v="0"/>
    <x v="0"/>
    <x v="0"/>
    <x v="0"/>
    <s v="000000"/>
    <x v="0"/>
    <x v="0"/>
    <x v="0"/>
    <x v="0"/>
    <s v="Pagamento de salário referente a 04-2023"/>
  </r>
  <r>
    <x v="0"/>
    <n v="0"/>
    <n v="0"/>
    <n v="0"/>
    <n v="99796"/>
    <x v="5944"/>
    <x v="0"/>
    <x v="0"/>
    <x v="0"/>
    <s v="03.16.22"/>
    <x v="52"/>
    <x v="0"/>
    <x v="0"/>
    <s v="Direção da Habitação"/>
    <s v="03.16.22"/>
    <s v="Direção da Habitação"/>
    <s v="03.16.22"/>
    <x v="48"/>
    <x v="0"/>
    <x v="0"/>
    <x v="0"/>
    <x v="1"/>
    <x v="0"/>
    <x v="0"/>
    <x v="0"/>
    <x v="3"/>
    <s v="2023-04-19"/>
    <x v="1"/>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4-2023"/>
  </r>
  <r>
    <x v="0"/>
    <n v="0"/>
    <n v="0"/>
    <n v="0"/>
    <n v="550"/>
    <x v="5945"/>
    <x v="0"/>
    <x v="0"/>
    <x v="0"/>
    <s v="03.16.21"/>
    <x v="25"/>
    <x v="0"/>
    <x v="0"/>
    <s v="Dir. Turismo, Investimento e Emprendedorismo"/>
    <s v="03.16.21"/>
    <s v="Dir. Turismo, Investimento e Emprendedorismo"/>
    <s v="03.16.21"/>
    <x v="42"/>
    <x v="0"/>
    <x v="0"/>
    <x v="7"/>
    <x v="0"/>
    <x v="0"/>
    <x v="0"/>
    <x v="0"/>
    <x v="3"/>
    <s v="2023-04-19"/>
    <x v="1"/>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4-2023"/>
  </r>
  <r>
    <x v="0"/>
    <n v="0"/>
    <n v="0"/>
    <n v="0"/>
    <n v="5861"/>
    <x v="5945"/>
    <x v="0"/>
    <x v="0"/>
    <x v="0"/>
    <s v="03.16.21"/>
    <x v="25"/>
    <x v="0"/>
    <x v="0"/>
    <s v="Dir. Turismo, Investimento e Emprendedorismo"/>
    <s v="03.16.21"/>
    <s v="Dir. Turismo, Investimento e Emprendedorismo"/>
    <s v="03.16.21"/>
    <x v="48"/>
    <x v="0"/>
    <x v="0"/>
    <x v="0"/>
    <x v="1"/>
    <x v="0"/>
    <x v="0"/>
    <x v="0"/>
    <x v="3"/>
    <s v="2023-04-19"/>
    <x v="1"/>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4-2023"/>
  </r>
  <r>
    <x v="0"/>
    <n v="0"/>
    <n v="0"/>
    <n v="0"/>
    <n v="7110"/>
    <x v="5945"/>
    <x v="0"/>
    <x v="0"/>
    <x v="0"/>
    <s v="03.16.21"/>
    <x v="25"/>
    <x v="0"/>
    <x v="0"/>
    <s v="Dir. Turismo, Investimento e Emprendedorismo"/>
    <s v="03.16.21"/>
    <s v="Dir. Turismo, Investimento e Emprendedorismo"/>
    <s v="03.16.21"/>
    <x v="42"/>
    <x v="0"/>
    <x v="0"/>
    <x v="7"/>
    <x v="0"/>
    <x v="0"/>
    <x v="0"/>
    <x v="0"/>
    <x v="3"/>
    <s v="2023-04-19"/>
    <x v="1"/>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4-2023"/>
  </r>
  <r>
    <x v="0"/>
    <n v="0"/>
    <n v="0"/>
    <n v="0"/>
    <n v="75739"/>
    <x v="5945"/>
    <x v="0"/>
    <x v="0"/>
    <x v="0"/>
    <s v="03.16.21"/>
    <x v="25"/>
    <x v="0"/>
    <x v="0"/>
    <s v="Dir. Turismo, Investimento e Emprendedorismo"/>
    <s v="03.16.21"/>
    <s v="Dir. Turismo, Investimento e Emprendedorismo"/>
    <s v="03.16.21"/>
    <x v="48"/>
    <x v="0"/>
    <x v="0"/>
    <x v="0"/>
    <x v="1"/>
    <x v="0"/>
    <x v="0"/>
    <x v="0"/>
    <x v="3"/>
    <s v="2023-04-19"/>
    <x v="1"/>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4-2023"/>
  </r>
  <r>
    <x v="0"/>
    <n v="0"/>
    <n v="0"/>
    <n v="0"/>
    <n v="10834"/>
    <x v="5946"/>
    <x v="0"/>
    <x v="0"/>
    <x v="0"/>
    <s v="03.16.20"/>
    <x v="26"/>
    <x v="0"/>
    <x v="0"/>
    <s v="Dir. do Comércio, Indústria, Transporte Feiras e Pesca"/>
    <s v="03.16.20"/>
    <s v="Dir. do Comércio, Indústria, Transporte Feiras e Pesca"/>
    <s v="03.16.20"/>
    <x v="49"/>
    <x v="0"/>
    <x v="0"/>
    <x v="0"/>
    <x v="1"/>
    <x v="0"/>
    <x v="0"/>
    <x v="0"/>
    <x v="3"/>
    <s v="2023-04-19"/>
    <x v="1"/>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4-2023"/>
  </r>
  <r>
    <x v="0"/>
    <n v="0"/>
    <n v="0"/>
    <n v="0"/>
    <n v="8213"/>
    <x v="5946"/>
    <x v="0"/>
    <x v="0"/>
    <x v="0"/>
    <s v="03.16.20"/>
    <x v="26"/>
    <x v="0"/>
    <x v="0"/>
    <s v="Dir. do Comércio, Indústria, Transporte Feiras e Pesca"/>
    <s v="03.16.20"/>
    <s v="Dir. do Comércio, Indústria, Transporte Feiras e Pesca"/>
    <s v="03.16.20"/>
    <x v="49"/>
    <x v="0"/>
    <x v="0"/>
    <x v="0"/>
    <x v="1"/>
    <x v="0"/>
    <x v="0"/>
    <x v="0"/>
    <x v="3"/>
    <s v="2023-04-19"/>
    <x v="1"/>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4-2023"/>
  </r>
  <r>
    <x v="0"/>
    <n v="0"/>
    <n v="0"/>
    <n v="0"/>
    <n v="83615"/>
    <x v="5946"/>
    <x v="0"/>
    <x v="0"/>
    <x v="0"/>
    <s v="03.16.20"/>
    <x v="26"/>
    <x v="0"/>
    <x v="0"/>
    <s v="Dir. do Comércio, Indústria, Transporte Feiras e Pesca"/>
    <s v="03.16.20"/>
    <s v="Dir. do Comércio, Indústria, Transporte Feiras e Pesca"/>
    <s v="03.16.20"/>
    <x v="49"/>
    <x v="0"/>
    <x v="0"/>
    <x v="0"/>
    <x v="1"/>
    <x v="0"/>
    <x v="0"/>
    <x v="0"/>
    <x v="3"/>
    <s v="2023-04-19"/>
    <x v="1"/>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4-2023"/>
  </r>
  <r>
    <x v="0"/>
    <n v="0"/>
    <n v="0"/>
    <n v="0"/>
    <n v="2400"/>
    <x v="5947"/>
    <x v="0"/>
    <x v="0"/>
    <x v="0"/>
    <s v="03.16.15"/>
    <x v="0"/>
    <x v="0"/>
    <x v="0"/>
    <s v="Direção Financeira"/>
    <s v="03.16.15"/>
    <s v="Direção Financeira"/>
    <s v="03.16.15"/>
    <x v="19"/>
    <x v="0"/>
    <x v="0"/>
    <x v="7"/>
    <x v="0"/>
    <x v="0"/>
    <x v="0"/>
    <x v="0"/>
    <x v="3"/>
    <s v="2023-04-21"/>
    <x v="1"/>
    <n v="2400"/>
    <x v="0"/>
    <m/>
    <x v="0"/>
    <m/>
    <x v="329"/>
    <n v="100477691"/>
    <x v="0"/>
    <x v="0"/>
    <s v="Direção Financeira"/>
    <s v="ORI"/>
    <x v="0"/>
    <m/>
    <x v="0"/>
    <x v="0"/>
    <x v="0"/>
    <x v="0"/>
    <x v="0"/>
    <x v="0"/>
    <x v="0"/>
    <x v="0"/>
    <x v="0"/>
    <x v="0"/>
    <x v="0"/>
    <s v="Direção Financeira"/>
    <x v="0"/>
    <x v="0"/>
    <x v="0"/>
    <x v="0"/>
    <x v="0"/>
    <x v="0"/>
    <x v="0"/>
    <s v="000000"/>
    <x v="0"/>
    <x v="0"/>
    <x v="0"/>
    <x v="0"/>
    <s v=" Ajuda de custo e subsidio de transporte a favor do SR. Austelino Martins pela a sua deslocação em missão de serviço a cidade da Praia, conforme justificativo em anexo. "/>
  </r>
  <r>
    <x v="0"/>
    <n v="0"/>
    <n v="0"/>
    <n v="0"/>
    <n v="998"/>
    <x v="5941"/>
    <x v="0"/>
    <x v="0"/>
    <x v="0"/>
    <s v="03.16.27"/>
    <x v="33"/>
    <x v="0"/>
    <x v="0"/>
    <s v="Direção dos Assuntos Jurídicos, Fiscalização e Policia Municipal"/>
    <s v="03.16.27"/>
    <s v="Direção dos Assuntos Jurídicos, Fiscalização e Policia Municipal"/>
    <s v="03.16.27"/>
    <x v="54"/>
    <x v="0"/>
    <x v="0"/>
    <x v="0"/>
    <x v="0"/>
    <x v="0"/>
    <x v="0"/>
    <x v="0"/>
    <x v="6"/>
    <s v="2023-07-20"/>
    <x v="2"/>
    <n v="998"/>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7-2023"/>
  </r>
  <r>
    <x v="0"/>
    <n v="0"/>
    <n v="0"/>
    <n v="0"/>
    <n v="2676"/>
    <x v="5941"/>
    <x v="0"/>
    <x v="0"/>
    <x v="0"/>
    <s v="03.16.27"/>
    <x v="33"/>
    <x v="0"/>
    <x v="0"/>
    <s v="Direção dos Assuntos Jurídicos, Fiscalização e Policia Municipal"/>
    <s v="03.16.27"/>
    <s v="Direção dos Assuntos Jurídicos, Fiscalização e Policia Municipal"/>
    <s v="03.16.27"/>
    <x v="51"/>
    <x v="0"/>
    <x v="0"/>
    <x v="0"/>
    <x v="0"/>
    <x v="0"/>
    <x v="0"/>
    <x v="0"/>
    <x v="6"/>
    <s v="2023-07-20"/>
    <x v="2"/>
    <n v="267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7-2023"/>
  </r>
  <r>
    <x v="0"/>
    <n v="0"/>
    <n v="0"/>
    <n v="0"/>
    <n v="16425"/>
    <x v="5941"/>
    <x v="0"/>
    <x v="0"/>
    <x v="0"/>
    <s v="03.16.27"/>
    <x v="33"/>
    <x v="0"/>
    <x v="0"/>
    <s v="Direção dos Assuntos Jurídicos, Fiscalização e Policia Municipal"/>
    <s v="03.16.27"/>
    <s v="Direção dos Assuntos Jurídicos, Fiscalização e Policia Municipal"/>
    <s v="03.16.27"/>
    <x v="37"/>
    <x v="0"/>
    <x v="0"/>
    <x v="0"/>
    <x v="1"/>
    <x v="0"/>
    <x v="0"/>
    <x v="0"/>
    <x v="6"/>
    <s v="2023-07-20"/>
    <x v="2"/>
    <n v="1642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7-2023"/>
  </r>
  <r>
    <x v="0"/>
    <n v="0"/>
    <n v="0"/>
    <n v="0"/>
    <n v="7105"/>
    <x v="5941"/>
    <x v="0"/>
    <x v="0"/>
    <x v="0"/>
    <s v="03.16.27"/>
    <x v="33"/>
    <x v="0"/>
    <x v="0"/>
    <s v="Direção dos Assuntos Jurídicos, Fiscalização e Policia Municipal"/>
    <s v="03.16.27"/>
    <s v="Direção dos Assuntos Jurídicos, Fiscalização e Policia Municipal"/>
    <s v="03.16.27"/>
    <x v="49"/>
    <x v="0"/>
    <x v="0"/>
    <x v="0"/>
    <x v="1"/>
    <x v="0"/>
    <x v="0"/>
    <x v="0"/>
    <x v="6"/>
    <s v="2023-07-20"/>
    <x v="2"/>
    <n v="7105"/>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7-2023"/>
  </r>
  <r>
    <x v="0"/>
    <n v="0"/>
    <n v="0"/>
    <n v="0"/>
    <n v="13001"/>
    <x v="5941"/>
    <x v="0"/>
    <x v="0"/>
    <x v="0"/>
    <s v="03.16.27"/>
    <x v="33"/>
    <x v="0"/>
    <x v="0"/>
    <s v="Direção dos Assuntos Jurídicos, Fiscalização e Policia Municipal"/>
    <s v="03.16.27"/>
    <s v="Direção dos Assuntos Jurídicos, Fiscalização e Policia Municipal"/>
    <s v="03.16.27"/>
    <x v="54"/>
    <x v="0"/>
    <x v="0"/>
    <x v="0"/>
    <x v="0"/>
    <x v="0"/>
    <x v="0"/>
    <x v="0"/>
    <x v="6"/>
    <s v="2023-07-20"/>
    <x v="2"/>
    <n v="1300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7-2023"/>
  </r>
  <r>
    <x v="0"/>
    <n v="0"/>
    <n v="0"/>
    <n v="0"/>
    <n v="34834"/>
    <x v="5941"/>
    <x v="0"/>
    <x v="0"/>
    <x v="0"/>
    <s v="03.16.27"/>
    <x v="33"/>
    <x v="0"/>
    <x v="0"/>
    <s v="Direção dos Assuntos Jurídicos, Fiscalização e Policia Municipal"/>
    <s v="03.16.27"/>
    <s v="Direção dos Assuntos Jurídicos, Fiscalização e Policia Municipal"/>
    <s v="03.16.27"/>
    <x v="51"/>
    <x v="0"/>
    <x v="0"/>
    <x v="0"/>
    <x v="0"/>
    <x v="0"/>
    <x v="0"/>
    <x v="0"/>
    <x v="6"/>
    <s v="2023-07-20"/>
    <x v="2"/>
    <n v="34834"/>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7-2023"/>
  </r>
  <r>
    <x v="0"/>
    <n v="0"/>
    <n v="0"/>
    <n v="0"/>
    <n v="213802"/>
    <x v="5941"/>
    <x v="0"/>
    <x v="0"/>
    <x v="0"/>
    <s v="03.16.27"/>
    <x v="33"/>
    <x v="0"/>
    <x v="0"/>
    <s v="Direção dos Assuntos Jurídicos, Fiscalização e Policia Municipal"/>
    <s v="03.16.27"/>
    <s v="Direção dos Assuntos Jurídicos, Fiscalização e Policia Municipal"/>
    <s v="03.16.27"/>
    <x v="37"/>
    <x v="0"/>
    <x v="0"/>
    <x v="0"/>
    <x v="1"/>
    <x v="0"/>
    <x v="0"/>
    <x v="0"/>
    <x v="6"/>
    <s v="2023-07-20"/>
    <x v="2"/>
    <n v="213802"/>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7-2023"/>
  </r>
  <r>
    <x v="0"/>
    <n v="0"/>
    <n v="0"/>
    <n v="0"/>
    <n v="92455"/>
    <x v="5941"/>
    <x v="0"/>
    <x v="0"/>
    <x v="0"/>
    <s v="03.16.27"/>
    <x v="33"/>
    <x v="0"/>
    <x v="0"/>
    <s v="Direção dos Assuntos Jurídicos, Fiscalização e Policia Municipal"/>
    <s v="03.16.27"/>
    <s v="Direção dos Assuntos Jurídicos, Fiscalização e Policia Municipal"/>
    <s v="03.16.27"/>
    <x v="49"/>
    <x v="0"/>
    <x v="0"/>
    <x v="0"/>
    <x v="1"/>
    <x v="0"/>
    <x v="0"/>
    <x v="0"/>
    <x v="6"/>
    <s v="2023-07-20"/>
    <x v="2"/>
    <n v="92455"/>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7-2023"/>
  </r>
  <r>
    <x v="0"/>
    <n v="0"/>
    <n v="0"/>
    <n v="0"/>
    <n v="41"/>
    <x v="5948"/>
    <x v="0"/>
    <x v="0"/>
    <x v="0"/>
    <s v="03.16.25"/>
    <x v="51"/>
    <x v="0"/>
    <x v="0"/>
    <s v="Direção dos  Recursos Humanos"/>
    <s v="03.16.25"/>
    <s v="Direção dos  Recursos Humanos"/>
    <s v="03.16.25"/>
    <x v="42"/>
    <x v="0"/>
    <x v="0"/>
    <x v="7"/>
    <x v="0"/>
    <x v="0"/>
    <x v="0"/>
    <x v="0"/>
    <x v="6"/>
    <s v="2023-07-20"/>
    <x v="2"/>
    <n v="41"/>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9"/>
    <x v="5948"/>
    <x v="0"/>
    <x v="0"/>
    <x v="0"/>
    <s v="03.16.25"/>
    <x v="51"/>
    <x v="0"/>
    <x v="0"/>
    <s v="Direção dos  Recursos Humanos"/>
    <s v="03.16.25"/>
    <s v="Direção dos  Recursos Humanos"/>
    <s v="03.16.25"/>
    <x v="52"/>
    <x v="0"/>
    <x v="0"/>
    <x v="0"/>
    <x v="0"/>
    <x v="0"/>
    <x v="0"/>
    <x v="0"/>
    <x v="6"/>
    <s v="2023-07-20"/>
    <x v="2"/>
    <n v="9"/>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145"/>
    <x v="5948"/>
    <x v="0"/>
    <x v="0"/>
    <x v="0"/>
    <s v="03.16.25"/>
    <x v="51"/>
    <x v="0"/>
    <x v="0"/>
    <s v="Direção dos  Recursos Humanos"/>
    <s v="03.16.25"/>
    <s v="Direção dos  Recursos Humanos"/>
    <s v="03.16.25"/>
    <x v="37"/>
    <x v="0"/>
    <x v="0"/>
    <x v="0"/>
    <x v="1"/>
    <x v="0"/>
    <x v="0"/>
    <x v="0"/>
    <x v="6"/>
    <s v="2023-07-20"/>
    <x v="2"/>
    <n v="145"/>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1090"/>
    <x v="5948"/>
    <x v="0"/>
    <x v="0"/>
    <x v="0"/>
    <s v="03.16.25"/>
    <x v="51"/>
    <x v="0"/>
    <x v="0"/>
    <s v="Direção dos  Recursos Humanos"/>
    <s v="03.16.25"/>
    <s v="Direção dos  Recursos Humanos"/>
    <s v="03.16.25"/>
    <x v="49"/>
    <x v="0"/>
    <x v="0"/>
    <x v="0"/>
    <x v="1"/>
    <x v="0"/>
    <x v="0"/>
    <x v="0"/>
    <x v="6"/>
    <s v="2023-07-20"/>
    <x v="2"/>
    <n v="109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411"/>
    <x v="5948"/>
    <x v="0"/>
    <x v="0"/>
    <x v="0"/>
    <s v="03.16.25"/>
    <x v="51"/>
    <x v="0"/>
    <x v="0"/>
    <s v="Direção dos  Recursos Humanos"/>
    <s v="03.16.25"/>
    <s v="Direção dos  Recursos Humanos"/>
    <s v="03.16.25"/>
    <x v="48"/>
    <x v="0"/>
    <x v="0"/>
    <x v="0"/>
    <x v="1"/>
    <x v="0"/>
    <x v="0"/>
    <x v="0"/>
    <x v="6"/>
    <s v="2023-07-20"/>
    <x v="2"/>
    <n v="411"/>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100"/>
    <x v="5948"/>
    <x v="0"/>
    <x v="0"/>
    <x v="0"/>
    <s v="03.16.25"/>
    <x v="51"/>
    <x v="0"/>
    <x v="0"/>
    <s v="Direção dos  Recursos Humanos"/>
    <s v="03.16.25"/>
    <s v="Direção dos  Recursos Humanos"/>
    <s v="03.16.25"/>
    <x v="67"/>
    <x v="0"/>
    <x v="1"/>
    <x v="16"/>
    <x v="0"/>
    <x v="0"/>
    <x v="0"/>
    <x v="0"/>
    <x v="6"/>
    <s v="2023-07-20"/>
    <x v="2"/>
    <n v="100"/>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3151"/>
    <x v="5948"/>
    <x v="0"/>
    <x v="0"/>
    <x v="0"/>
    <s v="03.16.25"/>
    <x v="51"/>
    <x v="0"/>
    <x v="0"/>
    <s v="Direção dos  Recursos Humanos"/>
    <s v="03.16.25"/>
    <s v="Direção dos  Recursos Humanos"/>
    <s v="03.16.25"/>
    <x v="68"/>
    <x v="0"/>
    <x v="1"/>
    <x v="16"/>
    <x v="0"/>
    <x v="0"/>
    <x v="0"/>
    <x v="0"/>
    <x v="6"/>
    <s v="2023-07-20"/>
    <x v="2"/>
    <n v="3151"/>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7-2023"/>
  </r>
  <r>
    <x v="0"/>
    <n v="0"/>
    <n v="0"/>
    <n v="0"/>
    <n v="77"/>
    <x v="5948"/>
    <x v="0"/>
    <x v="0"/>
    <x v="0"/>
    <s v="03.16.25"/>
    <x v="51"/>
    <x v="0"/>
    <x v="0"/>
    <s v="Direção dos  Recursos Humanos"/>
    <s v="03.16.25"/>
    <s v="Direção dos  Recursos Humanos"/>
    <s v="03.16.25"/>
    <x v="42"/>
    <x v="0"/>
    <x v="0"/>
    <x v="7"/>
    <x v="0"/>
    <x v="0"/>
    <x v="0"/>
    <x v="0"/>
    <x v="6"/>
    <s v="2023-07-20"/>
    <x v="2"/>
    <n v="7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17"/>
    <x v="5948"/>
    <x v="0"/>
    <x v="0"/>
    <x v="0"/>
    <s v="03.16.25"/>
    <x v="51"/>
    <x v="0"/>
    <x v="0"/>
    <s v="Direção dos  Recursos Humanos"/>
    <s v="03.16.25"/>
    <s v="Direção dos  Recursos Humanos"/>
    <s v="03.16.25"/>
    <x v="52"/>
    <x v="0"/>
    <x v="0"/>
    <x v="0"/>
    <x v="0"/>
    <x v="0"/>
    <x v="0"/>
    <x v="0"/>
    <x v="6"/>
    <s v="2023-07-20"/>
    <x v="2"/>
    <n v="1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274"/>
    <x v="5948"/>
    <x v="0"/>
    <x v="0"/>
    <x v="0"/>
    <s v="03.16.25"/>
    <x v="51"/>
    <x v="0"/>
    <x v="0"/>
    <s v="Direção dos  Recursos Humanos"/>
    <s v="03.16.25"/>
    <s v="Direção dos  Recursos Humanos"/>
    <s v="03.16.25"/>
    <x v="37"/>
    <x v="0"/>
    <x v="0"/>
    <x v="0"/>
    <x v="1"/>
    <x v="0"/>
    <x v="0"/>
    <x v="0"/>
    <x v="6"/>
    <s v="2023-07-20"/>
    <x v="2"/>
    <n v="274"/>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2055"/>
    <x v="5948"/>
    <x v="0"/>
    <x v="0"/>
    <x v="0"/>
    <s v="03.16.25"/>
    <x v="51"/>
    <x v="0"/>
    <x v="0"/>
    <s v="Direção dos  Recursos Humanos"/>
    <s v="03.16.25"/>
    <s v="Direção dos  Recursos Humanos"/>
    <s v="03.16.25"/>
    <x v="49"/>
    <x v="0"/>
    <x v="0"/>
    <x v="0"/>
    <x v="1"/>
    <x v="0"/>
    <x v="0"/>
    <x v="0"/>
    <x v="6"/>
    <s v="2023-07-20"/>
    <x v="2"/>
    <n v="2055"/>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775"/>
    <x v="5948"/>
    <x v="0"/>
    <x v="0"/>
    <x v="0"/>
    <s v="03.16.25"/>
    <x v="51"/>
    <x v="0"/>
    <x v="0"/>
    <s v="Direção dos  Recursos Humanos"/>
    <s v="03.16.25"/>
    <s v="Direção dos  Recursos Humanos"/>
    <s v="03.16.25"/>
    <x v="48"/>
    <x v="0"/>
    <x v="0"/>
    <x v="0"/>
    <x v="1"/>
    <x v="0"/>
    <x v="0"/>
    <x v="0"/>
    <x v="6"/>
    <s v="2023-07-20"/>
    <x v="2"/>
    <n v="775"/>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190"/>
    <x v="5948"/>
    <x v="0"/>
    <x v="0"/>
    <x v="0"/>
    <s v="03.16.25"/>
    <x v="51"/>
    <x v="0"/>
    <x v="0"/>
    <s v="Direção dos  Recursos Humanos"/>
    <s v="03.16.25"/>
    <s v="Direção dos  Recursos Humanos"/>
    <s v="03.16.25"/>
    <x v="67"/>
    <x v="0"/>
    <x v="1"/>
    <x v="16"/>
    <x v="0"/>
    <x v="0"/>
    <x v="0"/>
    <x v="0"/>
    <x v="6"/>
    <s v="2023-07-20"/>
    <x v="2"/>
    <n v="190"/>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5934"/>
    <x v="5948"/>
    <x v="0"/>
    <x v="0"/>
    <x v="0"/>
    <s v="03.16.25"/>
    <x v="51"/>
    <x v="0"/>
    <x v="0"/>
    <s v="Direção dos  Recursos Humanos"/>
    <s v="03.16.25"/>
    <s v="Direção dos  Recursos Humanos"/>
    <s v="03.16.25"/>
    <x v="68"/>
    <x v="0"/>
    <x v="1"/>
    <x v="16"/>
    <x v="0"/>
    <x v="0"/>
    <x v="0"/>
    <x v="0"/>
    <x v="6"/>
    <s v="2023-07-20"/>
    <x v="2"/>
    <n v="5934"/>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7-2023"/>
  </r>
  <r>
    <x v="0"/>
    <n v="0"/>
    <n v="0"/>
    <n v="0"/>
    <n v="351"/>
    <x v="5948"/>
    <x v="0"/>
    <x v="0"/>
    <x v="0"/>
    <s v="03.16.25"/>
    <x v="51"/>
    <x v="0"/>
    <x v="0"/>
    <s v="Direção dos  Recursos Humanos"/>
    <s v="03.16.25"/>
    <s v="Direção dos  Recursos Humanos"/>
    <s v="03.16.25"/>
    <x v="42"/>
    <x v="0"/>
    <x v="0"/>
    <x v="7"/>
    <x v="0"/>
    <x v="0"/>
    <x v="0"/>
    <x v="0"/>
    <x v="6"/>
    <s v="2023-07-20"/>
    <x v="2"/>
    <n v="35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80"/>
    <x v="5948"/>
    <x v="0"/>
    <x v="0"/>
    <x v="0"/>
    <s v="03.16.25"/>
    <x v="51"/>
    <x v="0"/>
    <x v="0"/>
    <s v="Direção dos  Recursos Humanos"/>
    <s v="03.16.25"/>
    <s v="Direção dos  Recursos Humanos"/>
    <s v="03.16.25"/>
    <x v="52"/>
    <x v="0"/>
    <x v="0"/>
    <x v="0"/>
    <x v="0"/>
    <x v="0"/>
    <x v="0"/>
    <x v="0"/>
    <x v="6"/>
    <s v="2023-07-20"/>
    <x v="2"/>
    <n v="80"/>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1243"/>
    <x v="5948"/>
    <x v="0"/>
    <x v="0"/>
    <x v="0"/>
    <s v="03.16.25"/>
    <x v="51"/>
    <x v="0"/>
    <x v="0"/>
    <s v="Direção dos  Recursos Humanos"/>
    <s v="03.16.25"/>
    <s v="Direção dos  Recursos Humanos"/>
    <s v="03.16.25"/>
    <x v="37"/>
    <x v="0"/>
    <x v="0"/>
    <x v="0"/>
    <x v="1"/>
    <x v="0"/>
    <x v="0"/>
    <x v="0"/>
    <x v="6"/>
    <s v="2023-07-20"/>
    <x v="2"/>
    <n v="1243"/>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9314"/>
    <x v="5948"/>
    <x v="0"/>
    <x v="0"/>
    <x v="0"/>
    <s v="03.16.25"/>
    <x v="51"/>
    <x v="0"/>
    <x v="0"/>
    <s v="Direção dos  Recursos Humanos"/>
    <s v="03.16.25"/>
    <s v="Direção dos  Recursos Humanos"/>
    <s v="03.16.25"/>
    <x v="49"/>
    <x v="0"/>
    <x v="0"/>
    <x v="0"/>
    <x v="1"/>
    <x v="0"/>
    <x v="0"/>
    <x v="0"/>
    <x v="6"/>
    <s v="2023-07-20"/>
    <x v="2"/>
    <n v="9314"/>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3515"/>
    <x v="5948"/>
    <x v="0"/>
    <x v="0"/>
    <x v="0"/>
    <s v="03.16.25"/>
    <x v="51"/>
    <x v="0"/>
    <x v="0"/>
    <s v="Direção dos  Recursos Humanos"/>
    <s v="03.16.25"/>
    <s v="Direção dos  Recursos Humanos"/>
    <s v="03.16.25"/>
    <x v="48"/>
    <x v="0"/>
    <x v="0"/>
    <x v="0"/>
    <x v="1"/>
    <x v="0"/>
    <x v="0"/>
    <x v="0"/>
    <x v="6"/>
    <s v="2023-07-20"/>
    <x v="2"/>
    <n v="351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861"/>
    <x v="5948"/>
    <x v="0"/>
    <x v="0"/>
    <x v="0"/>
    <s v="03.16.25"/>
    <x v="51"/>
    <x v="0"/>
    <x v="0"/>
    <s v="Direção dos  Recursos Humanos"/>
    <s v="03.16.25"/>
    <s v="Direção dos  Recursos Humanos"/>
    <s v="03.16.25"/>
    <x v="67"/>
    <x v="0"/>
    <x v="1"/>
    <x v="16"/>
    <x v="0"/>
    <x v="0"/>
    <x v="0"/>
    <x v="0"/>
    <x v="6"/>
    <s v="2023-07-20"/>
    <x v="2"/>
    <n v="86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26876"/>
    <x v="5948"/>
    <x v="0"/>
    <x v="0"/>
    <x v="0"/>
    <s v="03.16.25"/>
    <x v="51"/>
    <x v="0"/>
    <x v="0"/>
    <s v="Direção dos  Recursos Humanos"/>
    <s v="03.16.25"/>
    <s v="Direção dos  Recursos Humanos"/>
    <s v="03.16.25"/>
    <x v="68"/>
    <x v="0"/>
    <x v="1"/>
    <x v="16"/>
    <x v="0"/>
    <x v="0"/>
    <x v="0"/>
    <x v="0"/>
    <x v="6"/>
    <s v="2023-07-20"/>
    <x v="2"/>
    <n v="2687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7-2023"/>
  </r>
  <r>
    <x v="0"/>
    <n v="0"/>
    <n v="0"/>
    <n v="0"/>
    <n v="1"/>
    <x v="5948"/>
    <x v="0"/>
    <x v="0"/>
    <x v="0"/>
    <s v="03.16.25"/>
    <x v="51"/>
    <x v="0"/>
    <x v="0"/>
    <s v="Direção dos  Recursos Humanos"/>
    <s v="03.16.25"/>
    <s v="Direção dos  Recursos Humanos"/>
    <s v="03.16.25"/>
    <x v="42"/>
    <x v="0"/>
    <x v="0"/>
    <x v="7"/>
    <x v="0"/>
    <x v="0"/>
    <x v="0"/>
    <x v="0"/>
    <x v="6"/>
    <s v="2023-07-20"/>
    <x v="2"/>
    <n v="1"/>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0"/>
    <x v="5948"/>
    <x v="0"/>
    <x v="0"/>
    <x v="0"/>
    <s v="03.16.25"/>
    <x v="51"/>
    <x v="0"/>
    <x v="0"/>
    <s v="Direção dos  Recursos Humanos"/>
    <s v="03.16.25"/>
    <s v="Direção dos  Recursos Humanos"/>
    <s v="03.16.25"/>
    <x v="52"/>
    <x v="0"/>
    <x v="0"/>
    <x v="0"/>
    <x v="0"/>
    <x v="0"/>
    <x v="0"/>
    <x v="0"/>
    <x v="6"/>
    <s v="2023-07-20"/>
    <x v="2"/>
    <n v="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5"/>
    <x v="5948"/>
    <x v="0"/>
    <x v="0"/>
    <x v="0"/>
    <s v="03.16.25"/>
    <x v="51"/>
    <x v="0"/>
    <x v="0"/>
    <s v="Direção dos  Recursos Humanos"/>
    <s v="03.16.25"/>
    <s v="Direção dos  Recursos Humanos"/>
    <s v="03.16.25"/>
    <x v="37"/>
    <x v="0"/>
    <x v="0"/>
    <x v="0"/>
    <x v="1"/>
    <x v="0"/>
    <x v="0"/>
    <x v="0"/>
    <x v="6"/>
    <s v="2023-07-20"/>
    <x v="2"/>
    <n v="5"/>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44"/>
    <x v="5948"/>
    <x v="0"/>
    <x v="0"/>
    <x v="0"/>
    <s v="03.16.25"/>
    <x v="51"/>
    <x v="0"/>
    <x v="0"/>
    <s v="Direção dos  Recursos Humanos"/>
    <s v="03.16.25"/>
    <s v="Direção dos  Recursos Humanos"/>
    <s v="03.16.25"/>
    <x v="49"/>
    <x v="0"/>
    <x v="0"/>
    <x v="0"/>
    <x v="1"/>
    <x v="0"/>
    <x v="0"/>
    <x v="0"/>
    <x v="6"/>
    <s v="2023-07-20"/>
    <x v="2"/>
    <n v="4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16"/>
    <x v="5948"/>
    <x v="0"/>
    <x v="0"/>
    <x v="0"/>
    <s v="03.16.25"/>
    <x v="51"/>
    <x v="0"/>
    <x v="0"/>
    <s v="Direção dos  Recursos Humanos"/>
    <s v="03.16.25"/>
    <s v="Direção dos  Recursos Humanos"/>
    <s v="03.16.25"/>
    <x v="48"/>
    <x v="0"/>
    <x v="0"/>
    <x v="0"/>
    <x v="1"/>
    <x v="0"/>
    <x v="0"/>
    <x v="0"/>
    <x v="6"/>
    <s v="2023-07-20"/>
    <x v="2"/>
    <n v="16"/>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4"/>
    <x v="5948"/>
    <x v="0"/>
    <x v="0"/>
    <x v="0"/>
    <s v="03.16.25"/>
    <x v="51"/>
    <x v="0"/>
    <x v="0"/>
    <s v="Direção dos  Recursos Humanos"/>
    <s v="03.16.25"/>
    <s v="Direção dos  Recursos Humanos"/>
    <s v="03.16.25"/>
    <x v="67"/>
    <x v="0"/>
    <x v="1"/>
    <x v="16"/>
    <x v="0"/>
    <x v="0"/>
    <x v="0"/>
    <x v="0"/>
    <x v="6"/>
    <s v="2023-07-20"/>
    <x v="2"/>
    <n v="4"/>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130"/>
    <x v="5948"/>
    <x v="0"/>
    <x v="0"/>
    <x v="0"/>
    <s v="03.16.25"/>
    <x v="51"/>
    <x v="0"/>
    <x v="0"/>
    <s v="Direção dos  Recursos Humanos"/>
    <s v="03.16.25"/>
    <s v="Direção dos  Recursos Humanos"/>
    <s v="03.16.25"/>
    <x v="68"/>
    <x v="0"/>
    <x v="1"/>
    <x v="16"/>
    <x v="0"/>
    <x v="0"/>
    <x v="0"/>
    <x v="0"/>
    <x v="6"/>
    <s v="2023-07-20"/>
    <x v="2"/>
    <n v="130"/>
    <x v="0"/>
    <m/>
    <x v="0"/>
    <m/>
    <x v="83"/>
    <n v="100479279"/>
    <x v="0"/>
    <x v="11"/>
    <s v="Direção dos  Recursos Humanos"/>
    <s v="ORI"/>
    <x v="0"/>
    <m/>
    <x v="0"/>
    <x v="0"/>
    <x v="0"/>
    <x v="0"/>
    <x v="0"/>
    <x v="0"/>
    <x v="0"/>
    <x v="0"/>
    <x v="0"/>
    <x v="0"/>
    <x v="0"/>
    <s v="Direção dos  Recursos Humanos"/>
    <x v="0"/>
    <x v="0"/>
    <x v="0"/>
    <x v="0"/>
    <x v="0"/>
    <x v="0"/>
    <x v="0"/>
    <s v="000000"/>
    <x v="0"/>
    <x v="0"/>
    <x v="11"/>
    <x v="0"/>
    <s v="Pagamento de salário referente a 07-2023"/>
  </r>
  <r>
    <x v="0"/>
    <n v="0"/>
    <n v="0"/>
    <n v="0"/>
    <n v="41"/>
    <x v="5948"/>
    <x v="0"/>
    <x v="0"/>
    <x v="0"/>
    <s v="03.16.25"/>
    <x v="51"/>
    <x v="0"/>
    <x v="0"/>
    <s v="Direção dos  Recursos Humanos"/>
    <s v="03.16.25"/>
    <s v="Direção dos  Recursos Humanos"/>
    <s v="03.16.25"/>
    <x v="42"/>
    <x v="0"/>
    <x v="0"/>
    <x v="7"/>
    <x v="0"/>
    <x v="0"/>
    <x v="0"/>
    <x v="0"/>
    <x v="6"/>
    <s v="2023-07-20"/>
    <x v="2"/>
    <n v="4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9"/>
    <x v="5948"/>
    <x v="0"/>
    <x v="0"/>
    <x v="0"/>
    <s v="03.16.25"/>
    <x v="51"/>
    <x v="0"/>
    <x v="0"/>
    <s v="Direção dos  Recursos Humanos"/>
    <s v="03.16.25"/>
    <s v="Direção dos  Recursos Humanos"/>
    <s v="03.16.25"/>
    <x v="52"/>
    <x v="0"/>
    <x v="0"/>
    <x v="0"/>
    <x v="0"/>
    <x v="0"/>
    <x v="0"/>
    <x v="0"/>
    <x v="6"/>
    <s v="2023-07-20"/>
    <x v="2"/>
    <n v="9"/>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147"/>
    <x v="5948"/>
    <x v="0"/>
    <x v="0"/>
    <x v="0"/>
    <s v="03.16.25"/>
    <x v="51"/>
    <x v="0"/>
    <x v="0"/>
    <s v="Direção dos  Recursos Humanos"/>
    <s v="03.16.25"/>
    <s v="Direção dos  Recursos Humanos"/>
    <s v="03.16.25"/>
    <x v="37"/>
    <x v="0"/>
    <x v="0"/>
    <x v="0"/>
    <x v="1"/>
    <x v="0"/>
    <x v="0"/>
    <x v="0"/>
    <x v="6"/>
    <s v="2023-07-20"/>
    <x v="2"/>
    <n v="147"/>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1102"/>
    <x v="5948"/>
    <x v="0"/>
    <x v="0"/>
    <x v="0"/>
    <s v="03.16.25"/>
    <x v="51"/>
    <x v="0"/>
    <x v="0"/>
    <s v="Direção dos  Recursos Humanos"/>
    <s v="03.16.25"/>
    <s v="Direção dos  Recursos Humanos"/>
    <s v="03.16.25"/>
    <x v="49"/>
    <x v="0"/>
    <x v="0"/>
    <x v="0"/>
    <x v="1"/>
    <x v="0"/>
    <x v="0"/>
    <x v="0"/>
    <x v="6"/>
    <s v="2023-07-20"/>
    <x v="2"/>
    <n v="110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416"/>
    <x v="5948"/>
    <x v="0"/>
    <x v="0"/>
    <x v="0"/>
    <s v="03.16.25"/>
    <x v="51"/>
    <x v="0"/>
    <x v="0"/>
    <s v="Direção dos  Recursos Humanos"/>
    <s v="03.16.25"/>
    <s v="Direção dos  Recursos Humanos"/>
    <s v="03.16.25"/>
    <x v="48"/>
    <x v="0"/>
    <x v="0"/>
    <x v="0"/>
    <x v="1"/>
    <x v="0"/>
    <x v="0"/>
    <x v="0"/>
    <x v="6"/>
    <s v="2023-07-20"/>
    <x v="2"/>
    <n v="416"/>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101"/>
    <x v="5948"/>
    <x v="0"/>
    <x v="0"/>
    <x v="0"/>
    <s v="03.16.25"/>
    <x v="51"/>
    <x v="0"/>
    <x v="0"/>
    <s v="Direção dos  Recursos Humanos"/>
    <s v="03.16.25"/>
    <s v="Direção dos  Recursos Humanos"/>
    <s v="03.16.25"/>
    <x v="67"/>
    <x v="0"/>
    <x v="1"/>
    <x v="16"/>
    <x v="0"/>
    <x v="0"/>
    <x v="0"/>
    <x v="0"/>
    <x v="6"/>
    <s v="2023-07-20"/>
    <x v="2"/>
    <n v="101"/>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3184"/>
    <x v="5948"/>
    <x v="0"/>
    <x v="0"/>
    <x v="0"/>
    <s v="03.16.25"/>
    <x v="51"/>
    <x v="0"/>
    <x v="0"/>
    <s v="Direção dos  Recursos Humanos"/>
    <s v="03.16.25"/>
    <s v="Direção dos  Recursos Humanos"/>
    <s v="03.16.25"/>
    <x v="68"/>
    <x v="0"/>
    <x v="1"/>
    <x v="16"/>
    <x v="0"/>
    <x v="0"/>
    <x v="0"/>
    <x v="0"/>
    <x v="6"/>
    <s v="2023-07-20"/>
    <x v="2"/>
    <n v="3184"/>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7-2023"/>
  </r>
  <r>
    <x v="0"/>
    <n v="0"/>
    <n v="0"/>
    <n v="0"/>
    <n v="4"/>
    <x v="5948"/>
    <x v="0"/>
    <x v="0"/>
    <x v="0"/>
    <s v="03.16.25"/>
    <x v="51"/>
    <x v="0"/>
    <x v="0"/>
    <s v="Direção dos  Recursos Humanos"/>
    <s v="03.16.25"/>
    <s v="Direção dos  Recursos Humanos"/>
    <s v="03.16.25"/>
    <x v="42"/>
    <x v="0"/>
    <x v="0"/>
    <x v="7"/>
    <x v="0"/>
    <x v="0"/>
    <x v="0"/>
    <x v="0"/>
    <x v="6"/>
    <s v="2023-07-20"/>
    <x v="2"/>
    <n v="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0"/>
    <x v="5948"/>
    <x v="0"/>
    <x v="0"/>
    <x v="0"/>
    <s v="03.16.25"/>
    <x v="51"/>
    <x v="0"/>
    <x v="0"/>
    <s v="Direção dos  Recursos Humanos"/>
    <s v="03.16.25"/>
    <s v="Direção dos  Recursos Humanos"/>
    <s v="03.16.25"/>
    <x v="52"/>
    <x v="0"/>
    <x v="0"/>
    <x v="0"/>
    <x v="0"/>
    <x v="0"/>
    <x v="0"/>
    <x v="0"/>
    <x v="6"/>
    <s v="2023-07-20"/>
    <x v="2"/>
    <n v="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14"/>
    <x v="5948"/>
    <x v="0"/>
    <x v="0"/>
    <x v="0"/>
    <s v="03.16.25"/>
    <x v="51"/>
    <x v="0"/>
    <x v="0"/>
    <s v="Direção dos  Recursos Humanos"/>
    <s v="03.16.25"/>
    <s v="Direção dos  Recursos Humanos"/>
    <s v="03.16.25"/>
    <x v="37"/>
    <x v="0"/>
    <x v="0"/>
    <x v="0"/>
    <x v="1"/>
    <x v="0"/>
    <x v="0"/>
    <x v="0"/>
    <x v="6"/>
    <s v="2023-07-20"/>
    <x v="2"/>
    <n v="14"/>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110"/>
    <x v="5948"/>
    <x v="0"/>
    <x v="0"/>
    <x v="0"/>
    <s v="03.16.25"/>
    <x v="51"/>
    <x v="0"/>
    <x v="0"/>
    <s v="Direção dos  Recursos Humanos"/>
    <s v="03.16.25"/>
    <s v="Direção dos  Recursos Humanos"/>
    <s v="03.16.25"/>
    <x v="49"/>
    <x v="0"/>
    <x v="0"/>
    <x v="0"/>
    <x v="1"/>
    <x v="0"/>
    <x v="0"/>
    <x v="0"/>
    <x v="6"/>
    <s v="2023-07-20"/>
    <x v="2"/>
    <n v="11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41"/>
    <x v="5948"/>
    <x v="0"/>
    <x v="0"/>
    <x v="0"/>
    <s v="03.16.25"/>
    <x v="51"/>
    <x v="0"/>
    <x v="0"/>
    <s v="Direção dos  Recursos Humanos"/>
    <s v="03.16.25"/>
    <s v="Direção dos  Recursos Humanos"/>
    <s v="03.16.25"/>
    <x v="48"/>
    <x v="0"/>
    <x v="0"/>
    <x v="0"/>
    <x v="1"/>
    <x v="0"/>
    <x v="0"/>
    <x v="0"/>
    <x v="6"/>
    <s v="2023-07-20"/>
    <x v="2"/>
    <n v="41"/>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10"/>
    <x v="5948"/>
    <x v="0"/>
    <x v="0"/>
    <x v="0"/>
    <s v="03.16.25"/>
    <x v="51"/>
    <x v="0"/>
    <x v="0"/>
    <s v="Direção dos  Recursos Humanos"/>
    <s v="03.16.25"/>
    <s v="Direção dos  Recursos Humanos"/>
    <s v="03.16.25"/>
    <x v="67"/>
    <x v="0"/>
    <x v="1"/>
    <x v="16"/>
    <x v="0"/>
    <x v="0"/>
    <x v="0"/>
    <x v="0"/>
    <x v="6"/>
    <s v="2023-07-20"/>
    <x v="2"/>
    <n v="10"/>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321"/>
    <x v="5948"/>
    <x v="0"/>
    <x v="0"/>
    <x v="0"/>
    <s v="03.16.25"/>
    <x v="51"/>
    <x v="0"/>
    <x v="0"/>
    <s v="Direção dos  Recursos Humanos"/>
    <s v="03.16.25"/>
    <s v="Direção dos  Recursos Humanos"/>
    <s v="03.16.25"/>
    <x v="68"/>
    <x v="0"/>
    <x v="1"/>
    <x v="16"/>
    <x v="0"/>
    <x v="0"/>
    <x v="0"/>
    <x v="0"/>
    <x v="6"/>
    <s v="2023-07-20"/>
    <x v="2"/>
    <n v="321"/>
    <x v="0"/>
    <m/>
    <x v="0"/>
    <m/>
    <x v="21"/>
    <n v="100477977"/>
    <x v="0"/>
    <x v="6"/>
    <s v="Direção dos  Recursos Humanos"/>
    <s v="ORI"/>
    <x v="0"/>
    <m/>
    <x v="0"/>
    <x v="0"/>
    <x v="0"/>
    <x v="0"/>
    <x v="0"/>
    <x v="0"/>
    <x v="0"/>
    <x v="0"/>
    <x v="0"/>
    <x v="0"/>
    <x v="0"/>
    <s v="Direção dos  Recursos Humanos"/>
    <x v="0"/>
    <x v="0"/>
    <x v="0"/>
    <x v="0"/>
    <x v="0"/>
    <x v="0"/>
    <x v="0"/>
    <s v="000000"/>
    <x v="0"/>
    <x v="0"/>
    <x v="6"/>
    <x v="0"/>
    <s v="Pagamento de salário referente a 07-2023"/>
  </r>
  <r>
    <x v="0"/>
    <n v="0"/>
    <n v="0"/>
    <n v="0"/>
    <n v="326"/>
    <x v="5948"/>
    <x v="0"/>
    <x v="0"/>
    <x v="0"/>
    <s v="03.16.25"/>
    <x v="51"/>
    <x v="0"/>
    <x v="0"/>
    <s v="Direção dos  Recursos Humanos"/>
    <s v="03.16.25"/>
    <s v="Direção dos  Recursos Humanos"/>
    <s v="03.16.25"/>
    <x v="42"/>
    <x v="0"/>
    <x v="0"/>
    <x v="7"/>
    <x v="0"/>
    <x v="0"/>
    <x v="0"/>
    <x v="0"/>
    <x v="6"/>
    <s v="2023-07-20"/>
    <x v="2"/>
    <n v="32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74"/>
    <x v="5948"/>
    <x v="0"/>
    <x v="0"/>
    <x v="0"/>
    <s v="03.16.25"/>
    <x v="51"/>
    <x v="0"/>
    <x v="0"/>
    <s v="Direção dos  Recursos Humanos"/>
    <s v="03.16.25"/>
    <s v="Direção dos  Recursos Humanos"/>
    <s v="03.16.25"/>
    <x v="52"/>
    <x v="0"/>
    <x v="0"/>
    <x v="0"/>
    <x v="0"/>
    <x v="0"/>
    <x v="0"/>
    <x v="0"/>
    <x v="6"/>
    <s v="2023-07-20"/>
    <x v="2"/>
    <n v="74"/>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1153"/>
    <x v="5948"/>
    <x v="0"/>
    <x v="0"/>
    <x v="0"/>
    <s v="03.16.25"/>
    <x v="51"/>
    <x v="0"/>
    <x v="0"/>
    <s v="Direção dos  Recursos Humanos"/>
    <s v="03.16.25"/>
    <s v="Direção dos  Recursos Humanos"/>
    <s v="03.16.25"/>
    <x v="37"/>
    <x v="0"/>
    <x v="0"/>
    <x v="0"/>
    <x v="1"/>
    <x v="0"/>
    <x v="0"/>
    <x v="0"/>
    <x v="6"/>
    <s v="2023-07-20"/>
    <x v="2"/>
    <n v="115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8643"/>
    <x v="5948"/>
    <x v="0"/>
    <x v="0"/>
    <x v="0"/>
    <s v="03.16.25"/>
    <x v="51"/>
    <x v="0"/>
    <x v="0"/>
    <s v="Direção dos  Recursos Humanos"/>
    <s v="03.16.25"/>
    <s v="Direção dos  Recursos Humanos"/>
    <s v="03.16.25"/>
    <x v="49"/>
    <x v="0"/>
    <x v="0"/>
    <x v="0"/>
    <x v="1"/>
    <x v="0"/>
    <x v="0"/>
    <x v="0"/>
    <x v="6"/>
    <s v="2023-07-20"/>
    <x v="2"/>
    <n v="8643"/>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3262"/>
    <x v="5948"/>
    <x v="0"/>
    <x v="0"/>
    <x v="0"/>
    <s v="03.16.25"/>
    <x v="51"/>
    <x v="0"/>
    <x v="0"/>
    <s v="Direção dos  Recursos Humanos"/>
    <s v="03.16.25"/>
    <s v="Direção dos  Recursos Humanos"/>
    <s v="03.16.25"/>
    <x v="48"/>
    <x v="0"/>
    <x v="0"/>
    <x v="0"/>
    <x v="1"/>
    <x v="0"/>
    <x v="0"/>
    <x v="0"/>
    <x v="6"/>
    <s v="2023-07-20"/>
    <x v="2"/>
    <n v="3262"/>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799"/>
    <x v="5948"/>
    <x v="0"/>
    <x v="0"/>
    <x v="0"/>
    <s v="03.16.25"/>
    <x v="51"/>
    <x v="0"/>
    <x v="0"/>
    <s v="Direção dos  Recursos Humanos"/>
    <s v="03.16.25"/>
    <s v="Direção dos  Recursos Humanos"/>
    <s v="03.16.25"/>
    <x v="67"/>
    <x v="0"/>
    <x v="1"/>
    <x v="16"/>
    <x v="0"/>
    <x v="0"/>
    <x v="0"/>
    <x v="0"/>
    <x v="6"/>
    <s v="2023-07-20"/>
    <x v="2"/>
    <n v="799"/>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24941"/>
    <x v="5948"/>
    <x v="0"/>
    <x v="0"/>
    <x v="0"/>
    <s v="03.16.25"/>
    <x v="51"/>
    <x v="0"/>
    <x v="0"/>
    <s v="Direção dos  Recursos Humanos"/>
    <s v="03.16.25"/>
    <s v="Direção dos  Recursos Humanos"/>
    <s v="03.16.25"/>
    <x v="68"/>
    <x v="0"/>
    <x v="1"/>
    <x v="16"/>
    <x v="0"/>
    <x v="0"/>
    <x v="0"/>
    <x v="0"/>
    <x v="6"/>
    <s v="2023-07-20"/>
    <x v="2"/>
    <n v="2494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7-2023"/>
  </r>
  <r>
    <x v="0"/>
    <n v="0"/>
    <n v="0"/>
    <n v="0"/>
    <n v="11399"/>
    <x v="5948"/>
    <x v="0"/>
    <x v="0"/>
    <x v="0"/>
    <s v="03.16.25"/>
    <x v="51"/>
    <x v="0"/>
    <x v="0"/>
    <s v="Direção dos  Recursos Humanos"/>
    <s v="03.16.25"/>
    <s v="Direção dos  Recursos Humanos"/>
    <s v="03.16.25"/>
    <x v="42"/>
    <x v="0"/>
    <x v="0"/>
    <x v="7"/>
    <x v="0"/>
    <x v="0"/>
    <x v="0"/>
    <x v="0"/>
    <x v="6"/>
    <s v="2023-07-20"/>
    <x v="2"/>
    <n v="11399"/>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2611"/>
    <x v="5948"/>
    <x v="0"/>
    <x v="0"/>
    <x v="0"/>
    <s v="03.16.25"/>
    <x v="51"/>
    <x v="0"/>
    <x v="0"/>
    <s v="Direção dos  Recursos Humanos"/>
    <s v="03.16.25"/>
    <s v="Direção dos  Recursos Humanos"/>
    <s v="03.16.25"/>
    <x v="52"/>
    <x v="0"/>
    <x v="0"/>
    <x v="0"/>
    <x v="0"/>
    <x v="0"/>
    <x v="0"/>
    <x v="0"/>
    <x v="6"/>
    <s v="2023-07-20"/>
    <x v="2"/>
    <n v="261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40313"/>
    <x v="5948"/>
    <x v="0"/>
    <x v="0"/>
    <x v="0"/>
    <s v="03.16.25"/>
    <x v="51"/>
    <x v="0"/>
    <x v="0"/>
    <s v="Direção dos  Recursos Humanos"/>
    <s v="03.16.25"/>
    <s v="Direção dos  Recursos Humanos"/>
    <s v="03.16.25"/>
    <x v="37"/>
    <x v="0"/>
    <x v="0"/>
    <x v="0"/>
    <x v="1"/>
    <x v="0"/>
    <x v="0"/>
    <x v="0"/>
    <x v="6"/>
    <s v="2023-07-20"/>
    <x v="2"/>
    <n v="4031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301924"/>
    <x v="5948"/>
    <x v="0"/>
    <x v="0"/>
    <x v="0"/>
    <s v="03.16.25"/>
    <x v="51"/>
    <x v="0"/>
    <x v="0"/>
    <s v="Direção dos  Recursos Humanos"/>
    <s v="03.16.25"/>
    <s v="Direção dos  Recursos Humanos"/>
    <s v="03.16.25"/>
    <x v="49"/>
    <x v="0"/>
    <x v="0"/>
    <x v="0"/>
    <x v="1"/>
    <x v="0"/>
    <x v="0"/>
    <x v="0"/>
    <x v="6"/>
    <s v="2023-07-20"/>
    <x v="2"/>
    <n v="30192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113964"/>
    <x v="5948"/>
    <x v="0"/>
    <x v="0"/>
    <x v="0"/>
    <s v="03.16.25"/>
    <x v="51"/>
    <x v="0"/>
    <x v="0"/>
    <s v="Direção dos  Recursos Humanos"/>
    <s v="03.16.25"/>
    <s v="Direção dos  Recursos Humanos"/>
    <s v="03.16.25"/>
    <x v="48"/>
    <x v="0"/>
    <x v="0"/>
    <x v="0"/>
    <x v="1"/>
    <x v="0"/>
    <x v="0"/>
    <x v="0"/>
    <x v="6"/>
    <s v="2023-07-20"/>
    <x v="2"/>
    <n v="113964"/>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27913"/>
    <x v="5948"/>
    <x v="0"/>
    <x v="0"/>
    <x v="0"/>
    <s v="03.16.25"/>
    <x v="51"/>
    <x v="0"/>
    <x v="0"/>
    <s v="Direção dos  Recursos Humanos"/>
    <s v="03.16.25"/>
    <s v="Direção dos  Recursos Humanos"/>
    <s v="03.16.25"/>
    <x v="67"/>
    <x v="0"/>
    <x v="1"/>
    <x v="16"/>
    <x v="0"/>
    <x v="0"/>
    <x v="0"/>
    <x v="0"/>
    <x v="6"/>
    <s v="2023-07-20"/>
    <x v="2"/>
    <n v="27913"/>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871081"/>
    <x v="5948"/>
    <x v="0"/>
    <x v="0"/>
    <x v="0"/>
    <s v="03.16.25"/>
    <x v="51"/>
    <x v="0"/>
    <x v="0"/>
    <s v="Direção dos  Recursos Humanos"/>
    <s v="03.16.25"/>
    <s v="Direção dos  Recursos Humanos"/>
    <s v="03.16.25"/>
    <x v="68"/>
    <x v="0"/>
    <x v="1"/>
    <x v="16"/>
    <x v="0"/>
    <x v="0"/>
    <x v="0"/>
    <x v="0"/>
    <x v="6"/>
    <s v="2023-07-20"/>
    <x v="2"/>
    <n v="87108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7-2023"/>
  </r>
  <r>
    <x v="0"/>
    <n v="0"/>
    <n v="0"/>
    <n v="0"/>
    <n v="7707"/>
    <x v="5949"/>
    <x v="0"/>
    <x v="0"/>
    <x v="0"/>
    <s v="03.16.24"/>
    <x v="56"/>
    <x v="0"/>
    <x v="0"/>
    <s v="Direcao da Familia, Inclusão, Género e Saúde"/>
    <s v="03.16.24"/>
    <s v="Direcao da Familia, Inclusão, Género e Saúde"/>
    <s v="03.16.24"/>
    <x v="37"/>
    <x v="0"/>
    <x v="0"/>
    <x v="0"/>
    <x v="1"/>
    <x v="0"/>
    <x v="0"/>
    <x v="0"/>
    <x v="6"/>
    <s v="2023-07-20"/>
    <x v="2"/>
    <n v="7707"/>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7-2023"/>
  </r>
  <r>
    <x v="0"/>
    <n v="0"/>
    <n v="0"/>
    <n v="0"/>
    <n v="8789"/>
    <x v="5949"/>
    <x v="0"/>
    <x v="0"/>
    <x v="0"/>
    <s v="03.16.24"/>
    <x v="56"/>
    <x v="0"/>
    <x v="0"/>
    <s v="Direcao da Familia, Inclusão, Género e Saúde"/>
    <s v="03.16.24"/>
    <s v="Direcao da Familia, Inclusão, Género e Saúde"/>
    <s v="03.16.24"/>
    <x v="49"/>
    <x v="0"/>
    <x v="0"/>
    <x v="0"/>
    <x v="1"/>
    <x v="0"/>
    <x v="0"/>
    <x v="0"/>
    <x v="6"/>
    <s v="2023-07-20"/>
    <x v="2"/>
    <n v="8789"/>
    <x v="0"/>
    <m/>
    <x v="0"/>
    <m/>
    <x v="3"/>
    <n v="100479277"/>
    <x v="0"/>
    <x v="1"/>
    <s v="Direcao da Familia, Inclusão, Género e Saúde"/>
    <s v="ORI"/>
    <x v="0"/>
    <m/>
    <x v="0"/>
    <x v="0"/>
    <x v="0"/>
    <x v="0"/>
    <x v="0"/>
    <x v="0"/>
    <x v="0"/>
    <x v="0"/>
    <x v="0"/>
    <x v="0"/>
    <x v="0"/>
    <s v="Direcao da Familia, Inclusão, Género e Saúde"/>
    <x v="0"/>
    <x v="0"/>
    <x v="0"/>
    <x v="0"/>
    <x v="0"/>
    <x v="0"/>
    <x v="0"/>
    <s v="000000"/>
    <x v="0"/>
    <x v="0"/>
    <x v="1"/>
    <x v="0"/>
    <s v="Pagamento de salário referente a 07-2023"/>
  </r>
  <r>
    <x v="0"/>
    <n v="0"/>
    <n v="0"/>
    <n v="0"/>
    <n v="9786"/>
    <x v="5949"/>
    <x v="0"/>
    <x v="0"/>
    <x v="0"/>
    <s v="03.16.24"/>
    <x v="56"/>
    <x v="0"/>
    <x v="0"/>
    <s v="Direcao da Familia, Inclusão, Género e Saúde"/>
    <s v="03.16.24"/>
    <s v="Direcao da Familia, Inclusão, Género e Saúde"/>
    <s v="03.16.24"/>
    <x v="37"/>
    <x v="0"/>
    <x v="0"/>
    <x v="0"/>
    <x v="1"/>
    <x v="0"/>
    <x v="0"/>
    <x v="0"/>
    <x v="6"/>
    <s v="2023-07-20"/>
    <x v="2"/>
    <n v="9786"/>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7-2023"/>
  </r>
  <r>
    <x v="0"/>
    <n v="0"/>
    <n v="0"/>
    <n v="0"/>
    <n v="11160"/>
    <x v="5949"/>
    <x v="0"/>
    <x v="0"/>
    <x v="0"/>
    <s v="03.16.24"/>
    <x v="56"/>
    <x v="0"/>
    <x v="0"/>
    <s v="Direcao da Familia, Inclusão, Género e Saúde"/>
    <s v="03.16.24"/>
    <s v="Direcao da Familia, Inclusão, Género e Saúde"/>
    <s v="03.16.24"/>
    <x v="49"/>
    <x v="0"/>
    <x v="0"/>
    <x v="0"/>
    <x v="1"/>
    <x v="0"/>
    <x v="0"/>
    <x v="0"/>
    <x v="6"/>
    <s v="2023-07-20"/>
    <x v="2"/>
    <n v="11160"/>
    <x v="0"/>
    <m/>
    <x v="0"/>
    <m/>
    <x v="2"/>
    <n v="100474696"/>
    <x v="0"/>
    <x v="2"/>
    <s v="Direcao da Familia, Inclusão, Género e Saúde"/>
    <s v="ORI"/>
    <x v="0"/>
    <m/>
    <x v="0"/>
    <x v="0"/>
    <x v="0"/>
    <x v="0"/>
    <x v="0"/>
    <x v="0"/>
    <x v="0"/>
    <x v="0"/>
    <x v="0"/>
    <x v="0"/>
    <x v="0"/>
    <s v="Direcao da Familia, Inclusão, Género e Saúde"/>
    <x v="0"/>
    <x v="0"/>
    <x v="0"/>
    <x v="0"/>
    <x v="0"/>
    <x v="0"/>
    <x v="0"/>
    <s v="000000"/>
    <x v="0"/>
    <x v="0"/>
    <x v="2"/>
    <x v="0"/>
    <s v="Pagamento de salário referente a 07-2023"/>
  </r>
  <r>
    <x v="0"/>
    <n v="0"/>
    <n v="0"/>
    <n v="0"/>
    <n v="78"/>
    <x v="5949"/>
    <x v="0"/>
    <x v="0"/>
    <x v="0"/>
    <s v="03.16.24"/>
    <x v="56"/>
    <x v="0"/>
    <x v="0"/>
    <s v="Direcao da Familia, Inclusão, Género e Saúde"/>
    <s v="03.16.24"/>
    <s v="Direcao da Familia, Inclusão, Género e Saúde"/>
    <s v="03.16.24"/>
    <x v="37"/>
    <x v="0"/>
    <x v="0"/>
    <x v="0"/>
    <x v="1"/>
    <x v="0"/>
    <x v="0"/>
    <x v="0"/>
    <x v="6"/>
    <s v="2023-07-20"/>
    <x v="2"/>
    <n v="78"/>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7-2023"/>
  </r>
  <r>
    <x v="0"/>
    <n v="0"/>
    <n v="0"/>
    <n v="0"/>
    <n v="90"/>
    <x v="5949"/>
    <x v="0"/>
    <x v="0"/>
    <x v="0"/>
    <s v="03.16.24"/>
    <x v="56"/>
    <x v="0"/>
    <x v="0"/>
    <s v="Direcao da Familia, Inclusão, Género e Saúde"/>
    <s v="03.16.24"/>
    <s v="Direcao da Familia, Inclusão, Género e Saúde"/>
    <s v="03.16.24"/>
    <x v="49"/>
    <x v="0"/>
    <x v="0"/>
    <x v="0"/>
    <x v="1"/>
    <x v="0"/>
    <x v="0"/>
    <x v="0"/>
    <x v="6"/>
    <s v="2023-07-20"/>
    <x v="2"/>
    <n v="90"/>
    <x v="0"/>
    <m/>
    <x v="0"/>
    <m/>
    <x v="7"/>
    <n v="100474707"/>
    <x v="0"/>
    <x v="4"/>
    <s v="Direcao da Familia, Inclusão, Género e Saúde"/>
    <s v="ORI"/>
    <x v="0"/>
    <m/>
    <x v="0"/>
    <x v="0"/>
    <x v="0"/>
    <x v="0"/>
    <x v="0"/>
    <x v="0"/>
    <x v="0"/>
    <x v="0"/>
    <x v="0"/>
    <x v="0"/>
    <x v="0"/>
    <s v="Direcao da Familia, Inclusão, Género e Saúde"/>
    <x v="0"/>
    <x v="0"/>
    <x v="0"/>
    <x v="0"/>
    <x v="0"/>
    <x v="0"/>
    <x v="0"/>
    <s v="000000"/>
    <x v="0"/>
    <x v="0"/>
    <x v="4"/>
    <x v="0"/>
    <s v="Pagamento de salário referente a 07-2023"/>
  </r>
  <r>
    <x v="0"/>
    <n v="0"/>
    <n v="0"/>
    <n v="0"/>
    <n v="17200"/>
    <x v="5949"/>
    <x v="0"/>
    <x v="0"/>
    <x v="0"/>
    <s v="03.16.24"/>
    <x v="56"/>
    <x v="0"/>
    <x v="0"/>
    <s v="Direcao da Familia, Inclusão, Género e Saúde"/>
    <s v="03.16.24"/>
    <s v="Direcao da Familia, Inclusão, Género e Saúde"/>
    <s v="03.16.24"/>
    <x v="37"/>
    <x v="0"/>
    <x v="0"/>
    <x v="0"/>
    <x v="1"/>
    <x v="0"/>
    <x v="0"/>
    <x v="0"/>
    <x v="6"/>
    <s v="2023-07-20"/>
    <x v="2"/>
    <n v="17200"/>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7-2023"/>
  </r>
  <r>
    <x v="0"/>
    <n v="0"/>
    <n v="0"/>
    <n v="0"/>
    <n v="19612"/>
    <x v="5949"/>
    <x v="0"/>
    <x v="0"/>
    <x v="0"/>
    <s v="03.16.24"/>
    <x v="56"/>
    <x v="0"/>
    <x v="0"/>
    <s v="Direcao da Familia, Inclusão, Género e Saúde"/>
    <s v="03.16.24"/>
    <s v="Direcao da Familia, Inclusão, Género e Saúde"/>
    <s v="03.16.24"/>
    <x v="49"/>
    <x v="0"/>
    <x v="0"/>
    <x v="0"/>
    <x v="1"/>
    <x v="0"/>
    <x v="0"/>
    <x v="0"/>
    <x v="6"/>
    <s v="2023-07-20"/>
    <x v="2"/>
    <n v="19612"/>
    <x v="0"/>
    <m/>
    <x v="0"/>
    <m/>
    <x v="6"/>
    <n v="100474706"/>
    <x v="0"/>
    <x v="3"/>
    <s v="Direcao da Familia, Inclusão, Género e Saúde"/>
    <s v="ORI"/>
    <x v="0"/>
    <m/>
    <x v="0"/>
    <x v="0"/>
    <x v="0"/>
    <x v="0"/>
    <x v="0"/>
    <x v="0"/>
    <x v="0"/>
    <x v="0"/>
    <x v="0"/>
    <x v="0"/>
    <x v="0"/>
    <s v="Direcao da Familia, Inclusão, Género e Saúde"/>
    <x v="0"/>
    <x v="0"/>
    <x v="0"/>
    <x v="0"/>
    <x v="0"/>
    <x v="0"/>
    <x v="0"/>
    <s v="000000"/>
    <x v="0"/>
    <x v="0"/>
    <x v="3"/>
    <x v="0"/>
    <s v="Pagamento de salário referente a 07-2023"/>
  </r>
  <r>
    <x v="0"/>
    <n v="0"/>
    <n v="0"/>
    <n v="0"/>
    <n v="180231"/>
    <x v="5949"/>
    <x v="0"/>
    <x v="0"/>
    <x v="0"/>
    <s v="03.16.24"/>
    <x v="56"/>
    <x v="0"/>
    <x v="0"/>
    <s v="Direcao da Familia, Inclusão, Género e Saúde"/>
    <s v="03.16.24"/>
    <s v="Direcao da Familia, Inclusão, Género e Saúde"/>
    <s v="03.16.24"/>
    <x v="37"/>
    <x v="0"/>
    <x v="0"/>
    <x v="0"/>
    <x v="1"/>
    <x v="0"/>
    <x v="0"/>
    <x v="0"/>
    <x v="6"/>
    <s v="2023-07-20"/>
    <x v="2"/>
    <n v="180231"/>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7-2023"/>
  </r>
  <r>
    <x v="0"/>
    <n v="0"/>
    <n v="0"/>
    <n v="0"/>
    <n v="205493"/>
    <x v="5949"/>
    <x v="0"/>
    <x v="0"/>
    <x v="0"/>
    <s v="03.16.24"/>
    <x v="56"/>
    <x v="0"/>
    <x v="0"/>
    <s v="Direcao da Familia, Inclusão, Género e Saúde"/>
    <s v="03.16.24"/>
    <s v="Direcao da Familia, Inclusão, Género e Saúde"/>
    <s v="03.16.24"/>
    <x v="49"/>
    <x v="0"/>
    <x v="0"/>
    <x v="0"/>
    <x v="1"/>
    <x v="0"/>
    <x v="0"/>
    <x v="0"/>
    <x v="6"/>
    <s v="2023-07-20"/>
    <x v="2"/>
    <n v="205493"/>
    <x v="0"/>
    <m/>
    <x v="0"/>
    <m/>
    <x v="4"/>
    <n v="100474693"/>
    <x v="0"/>
    <x v="0"/>
    <s v="Direcao da Familia, Inclusão, Género e Saúde"/>
    <s v="ORI"/>
    <x v="0"/>
    <m/>
    <x v="0"/>
    <x v="0"/>
    <x v="0"/>
    <x v="0"/>
    <x v="0"/>
    <x v="0"/>
    <x v="0"/>
    <x v="0"/>
    <x v="0"/>
    <x v="0"/>
    <x v="0"/>
    <s v="Direcao da Familia, Inclusão, Género e Saúde"/>
    <x v="0"/>
    <x v="0"/>
    <x v="0"/>
    <x v="0"/>
    <x v="0"/>
    <x v="0"/>
    <x v="0"/>
    <s v="000000"/>
    <x v="0"/>
    <x v="0"/>
    <x v="0"/>
    <x v="0"/>
    <s v="Pagamento de salário referente a 07-2023"/>
  </r>
  <r>
    <x v="0"/>
    <n v="0"/>
    <n v="0"/>
    <n v="0"/>
    <n v="37"/>
    <x v="5950"/>
    <x v="0"/>
    <x v="0"/>
    <x v="0"/>
    <s v="03.16.23"/>
    <x v="20"/>
    <x v="0"/>
    <x v="0"/>
    <s v="Direção da Educação, Formação Profissional, Emprego"/>
    <s v="03.16.23"/>
    <s v="Direção da Educação, Formação Profissional, Emprego"/>
    <s v="03.16.23"/>
    <x v="51"/>
    <x v="0"/>
    <x v="0"/>
    <x v="0"/>
    <x v="0"/>
    <x v="0"/>
    <x v="0"/>
    <x v="0"/>
    <x v="6"/>
    <s v="2023-07-20"/>
    <x v="2"/>
    <n v="3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7-2023"/>
  </r>
  <r>
    <x v="0"/>
    <n v="0"/>
    <n v="0"/>
    <n v="0"/>
    <n v="7"/>
    <x v="5950"/>
    <x v="0"/>
    <x v="0"/>
    <x v="0"/>
    <s v="03.16.23"/>
    <x v="20"/>
    <x v="0"/>
    <x v="0"/>
    <s v="Direção da Educação, Formação Profissional, Emprego"/>
    <s v="03.16.23"/>
    <s v="Direção da Educação, Formação Profissional, Emprego"/>
    <s v="03.16.23"/>
    <x v="52"/>
    <x v="0"/>
    <x v="0"/>
    <x v="0"/>
    <x v="0"/>
    <x v="0"/>
    <x v="0"/>
    <x v="0"/>
    <x v="6"/>
    <s v="2023-07-20"/>
    <x v="2"/>
    <n v="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7-2023"/>
  </r>
  <r>
    <x v="0"/>
    <n v="0"/>
    <n v="0"/>
    <n v="0"/>
    <n v="4247"/>
    <x v="5950"/>
    <x v="0"/>
    <x v="0"/>
    <x v="0"/>
    <s v="03.16.23"/>
    <x v="20"/>
    <x v="0"/>
    <x v="0"/>
    <s v="Direção da Educação, Formação Profissional, Emprego"/>
    <s v="03.16.23"/>
    <s v="Direção da Educação, Formação Profissional, Emprego"/>
    <s v="03.16.23"/>
    <x v="37"/>
    <x v="0"/>
    <x v="0"/>
    <x v="0"/>
    <x v="1"/>
    <x v="0"/>
    <x v="0"/>
    <x v="0"/>
    <x v="6"/>
    <s v="2023-07-20"/>
    <x v="2"/>
    <n v="4247"/>
    <x v="0"/>
    <m/>
    <x v="0"/>
    <m/>
    <x v="3"/>
    <n v="100479277"/>
    <x v="0"/>
    <x v="1"/>
    <s v="Direção da Educação, Formação Profissional, Emprego"/>
    <s v="ORI"/>
    <x v="0"/>
    <m/>
    <x v="0"/>
    <x v="0"/>
    <x v="0"/>
    <x v="0"/>
    <x v="0"/>
    <x v="0"/>
    <x v="0"/>
    <x v="0"/>
    <x v="0"/>
    <x v="0"/>
    <x v="0"/>
    <s v="Direção da Educação, Formação Profissional, Emprego"/>
    <x v="0"/>
    <x v="0"/>
    <x v="0"/>
    <x v="0"/>
    <x v="0"/>
    <x v="0"/>
    <x v="0"/>
    <s v="000000"/>
    <x v="0"/>
    <x v="0"/>
    <x v="1"/>
    <x v="0"/>
    <s v="Pagamento de salário referente a 07-2023"/>
  </r>
  <r>
    <x v="0"/>
    <n v="0"/>
    <n v="0"/>
    <n v="0"/>
    <n v="0"/>
    <x v="5950"/>
    <x v="0"/>
    <x v="0"/>
    <x v="0"/>
    <s v="03.16.23"/>
    <x v="20"/>
    <x v="0"/>
    <x v="0"/>
    <s v="Direção da Educação, Formação Profissional, Emprego"/>
    <s v="03.16.23"/>
    <s v="Direção da Educação, Formação Profissional, Emprego"/>
    <s v="03.16.23"/>
    <x v="51"/>
    <x v="0"/>
    <x v="0"/>
    <x v="0"/>
    <x v="0"/>
    <x v="0"/>
    <x v="0"/>
    <x v="0"/>
    <x v="6"/>
    <s v="2023-07-20"/>
    <x v="2"/>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7-2023"/>
  </r>
  <r>
    <x v="0"/>
    <n v="0"/>
    <n v="0"/>
    <n v="0"/>
    <n v="0"/>
    <x v="5950"/>
    <x v="0"/>
    <x v="0"/>
    <x v="0"/>
    <s v="03.16.23"/>
    <x v="20"/>
    <x v="0"/>
    <x v="0"/>
    <s v="Direção da Educação, Formação Profissional, Emprego"/>
    <s v="03.16.23"/>
    <s v="Direção da Educação, Formação Profissional, Emprego"/>
    <s v="03.16.23"/>
    <x v="52"/>
    <x v="0"/>
    <x v="0"/>
    <x v="0"/>
    <x v="0"/>
    <x v="0"/>
    <x v="0"/>
    <x v="0"/>
    <x v="6"/>
    <s v="2023-07-20"/>
    <x v="2"/>
    <n v="0"/>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7-2023"/>
  </r>
  <r>
    <x v="0"/>
    <n v="0"/>
    <n v="0"/>
    <n v="0"/>
    <n v="113"/>
    <x v="5950"/>
    <x v="0"/>
    <x v="0"/>
    <x v="0"/>
    <s v="03.16.23"/>
    <x v="20"/>
    <x v="0"/>
    <x v="0"/>
    <s v="Direção da Educação, Formação Profissional, Emprego"/>
    <s v="03.16.23"/>
    <s v="Direção da Educação, Formação Profissional, Emprego"/>
    <s v="03.16.23"/>
    <x v="37"/>
    <x v="0"/>
    <x v="0"/>
    <x v="0"/>
    <x v="1"/>
    <x v="0"/>
    <x v="0"/>
    <x v="0"/>
    <x v="6"/>
    <s v="2023-07-20"/>
    <x v="2"/>
    <n v="113"/>
    <x v="0"/>
    <m/>
    <x v="0"/>
    <m/>
    <x v="2"/>
    <n v="100474696"/>
    <x v="0"/>
    <x v="2"/>
    <s v="Direção da Educação, Formação Profissional, Emprego"/>
    <s v="ORI"/>
    <x v="0"/>
    <m/>
    <x v="0"/>
    <x v="0"/>
    <x v="0"/>
    <x v="0"/>
    <x v="0"/>
    <x v="0"/>
    <x v="0"/>
    <x v="0"/>
    <x v="0"/>
    <x v="0"/>
    <x v="0"/>
    <s v="Direção da Educação, Formação Profissional, Emprego"/>
    <x v="0"/>
    <x v="0"/>
    <x v="0"/>
    <x v="0"/>
    <x v="0"/>
    <x v="0"/>
    <x v="0"/>
    <s v="000000"/>
    <x v="0"/>
    <x v="0"/>
    <x v="2"/>
    <x v="0"/>
    <s v="Pagamento de salário referente a 07-2023"/>
  </r>
  <r>
    <x v="0"/>
    <n v="0"/>
    <n v="0"/>
    <n v="0"/>
    <n v="35"/>
    <x v="5950"/>
    <x v="0"/>
    <x v="0"/>
    <x v="0"/>
    <s v="03.16.23"/>
    <x v="20"/>
    <x v="0"/>
    <x v="0"/>
    <s v="Direção da Educação, Formação Profissional, Emprego"/>
    <s v="03.16.23"/>
    <s v="Direção da Educação, Formação Profissional, Emprego"/>
    <s v="03.16.23"/>
    <x v="51"/>
    <x v="0"/>
    <x v="0"/>
    <x v="0"/>
    <x v="0"/>
    <x v="0"/>
    <x v="0"/>
    <x v="0"/>
    <x v="6"/>
    <s v="2023-07-20"/>
    <x v="2"/>
    <n v="35"/>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7-2023"/>
  </r>
  <r>
    <x v="0"/>
    <n v="0"/>
    <n v="0"/>
    <n v="0"/>
    <n v="6"/>
    <x v="5950"/>
    <x v="0"/>
    <x v="0"/>
    <x v="0"/>
    <s v="03.16.23"/>
    <x v="20"/>
    <x v="0"/>
    <x v="0"/>
    <s v="Direção da Educação, Formação Profissional, Emprego"/>
    <s v="03.16.23"/>
    <s v="Direção da Educação, Formação Profissional, Emprego"/>
    <s v="03.16.23"/>
    <x v="52"/>
    <x v="0"/>
    <x v="0"/>
    <x v="0"/>
    <x v="0"/>
    <x v="0"/>
    <x v="0"/>
    <x v="0"/>
    <x v="6"/>
    <s v="2023-07-20"/>
    <x v="2"/>
    <n v="6"/>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7-2023"/>
  </r>
  <r>
    <x v="0"/>
    <n v="0"/>
    <n v="0"/>
    <n v="0"/>
    <n v="3962"/>
    <x v="5950"/>
    <x v="0"/>
    <x v="0"/>
    <x v="0"/>
    <s v="03.16.23"/>
    <x v="20"/>
    <x v="0"/>
    <x v="0"/>
    <s v="Direção da Educação, Formação Profissional, Emprego"/>
    <s v="03.16.23"/>
    <s v="Direção da Educação, Formação Profissional, Emprego"/>
    <s v="03.16.23"/>
    <x v="37"/>
    <x v="0"/>
    <x v="0"/>
    <x v="0"/>
    <x v="1"/>
    <x v="0"/>
    <x v="0"/>
    <x v="0"/>
    <x v="6"/>
    <s v="2023-07-20"/>
    <x v="2"/>
    <n v="3962"/>
    <x v="0"/>
    <m/>
    <x v="0"/>
    <m/>
    <x v="7"/>
    <n v="100474707"/>
    <x v="0"/>
    <x v="4"/>
    <s v="Direção da Educação, Formação Profissional, Emprego"/>
    <s v="ORI"/>
    <x v="0"/>
    <m/>
    <x v="0"/>
    <x v="0"/>
    <x v="0"/>
    <x v="0"/>
    <x v="0"/>
    <x v="0"/>
    <x v="0"/>
    <x v="0"/>
    <x v="0"/>
    <x v="0"/>
    <x v="0"/>
    <s v="Direção da Educação, Formação Profissional, Emprego"/>
    <x v="0"/>
    <x v="0"/>
    <x v="0"/>
    <x v="0"/>
    <x v="0"/>
    <x v="0"/>
    <x v="0"/>
    <s v="000000"/>
    <x v="0"/>
    <x v="0"/>
    <x v="4"/>
    <x v="0"/>
    <s v="Pagamento de salário referente a 07-2023"/>
  </r>
  <r>
    <x v="0"/>
    <n v="0"/>
    <n v="0"/>
    <n v="0"/>
    <n v="2"/>
    <x v="5950"/>
    <x v="0"/>
    <x v="0"/>
    <x v="0"/>
    <s v="03.16.23"/>
    <x v="20"/>
    <x v="0"/>
    <x v="0"/>
    <s v="Direção da Educação, Formação Profissional, Emprego"/>
    <s v="03.16.23"/>
    <s v="Direção da Educação, Formação Profissional, Emprego"/>
    <s v="03.16.23"/>
    <x v="51"/>
    <x v="0"/>
    <x v="0"/>
    <x v="0"/>
    <x v="0"/>
    <x v="0"/>
    <x v="0"/>
    <x v="0"/>
    <x v="6"/>
    <s v="2023-07-20"/>
    <x v="2"/>
    <n v="2"/>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7-2023"/>
  </r>
  <r>
    <x v="0"/>
    <n v="0"/>
    <n v="0"/>
    <n v="0"/>
    <n v="0"/>
    <x v="5950"/>
    <x v="0"/>
    <x v="0"/>
    <x v="0"/>
    <s v="03.16.23"/>
    <x v="20"/>
    <x v="0"/>
    <x v="0"/>
    <s v="Direção da Educação, Formação Profissional, Emprego"/>
    <s v="03.16.23"/>
    <s v="Direção da Educação, Formação Profissional, Emprego"/>
    <s v="03.16.23"/>
    <x v="52"/>
    <x v="0"/>
    <x v="0"/>
    <x v="0"/>
    <x v="0"/>
    <x v="0"/>
    <x v="0"/>
    <x v="0"/>
    <x v="6"/>
    <s v="2023-07-20"/>
    <x v="2"/>
    <n v="0"/>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7-2023"/>
  </r>
  <r>
    <x v="0"/>
    <n v="0"/>
    <n v="0"/>
    <n v="0"/>
    <n v="279"/>
    <x v="5950"/>
    <x v="0"/>
    <x v="0"/>
    <x v="0"/>
    <s v="03.16.23"/>
    <x v="20"/>
    <x v="0"/>
    <x v="0"/>
    <s v="Direção da Educação, Formação Profissional, Emprego"/>
    <s v="03.16.23"/>
    <s v="Direção da Educação, Formação Profissional, Emprego"/>
    <s v="03.16.23"/>
    <x v="37"/>
    <x v="0"/>
    <x v="0"/>
    <x v="0"/>
    <x v="1"/>
    <x v="0"/>
    <x v="0"/>
    <x v="0"/>
    <x v="6"/>
    <s v="2023-07-20"/>
    <x v="2"/>
    <n v="279"/>
    <x v="0"/>
    <m/>
    <x v="0"/>
    <m/>
    <x v="51"/>
    <n v="100478987"/>
    <x v="0"/>
    <x v="5"/>
    <s v="Direção da Educação, Formação Profissional, Emprego"/>
    <s v="ORI"/>
    <x v="0"/>
    <m/>
    <x v="0"/>
    <x v="0"/>
    <x v="0"/>
    <x v="0"/>
    <x v="0"/>
    <x v="0"/>
    <x v="0"/>
    <x v="0"/>
    <x v="0"/>
    <x v="0"/>
    <x v="0"/>
    <s v="Direção da Educação, Formação Profissional, Emprego"/>
    <x v="0"/>
    <x v="0"/>
    <x v="0"/>
    <x v="0"/>
    <x v="0"/>
    <x v="0"/>
    <x v="0"/>
    <s v="000000"/>
    <x v="0"/>
    <x v="0"/>
    <x v="5"/>
    <x v="0"/>
    <s v="Pagamento de salário referente a 07-2023"/>
  </r>
  <r>
    <x v="0"/>
    <n v="0"/>
    <n v="0"/>
    <n v="0"/>
    <n v="740"/>
    <x v="5950"/>
    <x v="0"/>
    <x v="0"/>
    <x v="0"/>
    <s v="03.16.23"/>
    <x v="20"/>
    <x v="0"/>
    <x v="0"/>
    <s v="Direção da Educação, Formação Profissional, Emprego"/>
    <s v="03.16.23"/>
    <s v="Direção da Educação, Formação Profissional, Emprego"/>
    <s v="03.16.23"/>
    <x v="51"/>
    <x v="0"/>
    <x v="0"/>
    <x v="0"/>
    <x v="0"/>
    <x v="0"/>
    <x v="0"/>
    <x v="0"/>
    <x v="6"/>
    <s v="2023-07-20"/>
    <x v="2"/>
    <n v="740"/>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7-2023"/>
  </r>
  <r>
    <x v="0"/>
    <n v="0"/>
    <n v="0"/>
    <n v="0"/>
    <n v="142"/>
    <x v="5950"/>
    <x v="0"/>
    <x v="0"/>
    <x v="0"/>
    <s v="03.16.23"/>
    <x v="20"/>
    <x v="0"/>
    <x v="0"/>
    <s v="Direção da Educação, Formação Profissional, Emprego"/>
    <s v="03.16.23"/>
    <s v="Direção da Educação, Formação Profissional, Emprego"/>
    <s v="03.16.23"/>
    <x v="52"/>
    <x v="0"/>
    <x v="0"/>
    <x v="0"/>
    <x v="0"/>
    <x v="0"/>
    <x v="0"/>
    <x v="0"/>
    <x v="6"/>
    <s v="2023-07-20"/>
    <x v="2"/>
    <n v="142"/>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7-2023"/>
  </r>
  <r>
    <x v="0"/>
    <n v="0"/>
    <n v="0"/>
    <n v="0"/>
    <n v="83453"/>
    <x v="5950"/>
    <x v="0"/>
    <x v="0"/>
    <x v="0"/>
    <s v="03.16.23"/>
    <x v="20"/>
    <x v="0"/>
    <x v="0"/>
    <s v="Direção da Educação, Formação Profissional, Emprego"/>
    <s v="03.16.23"/>
    <s v="Direção da Educação, Formação Profissional, Emprego"/>
    <s v="03.16.23"/>
    <x v="37"/>
    <x v="0"/>
    <x v="0"/>
    <x v="0"/>
    <x v="1"/>
    <x v="0"/>
    <x v="0"/>
    <x v="0"/>
    <x v="6"/>
    <s v="2023-07-20"/>
    <x v="2"/>
    <n v="83453"/>
    <x v="0"/>
    <m/>
    <x v="0"/>
    <m/>
    <x v="6"/>
    <n v="100474706"/>
    <x v="0"/>
    <x v="3"/>
    <s v="Direção da Educação, Formação Profissional, Emprego"/>
    <s v="ORI"/>
    <x v="0"/>
    <m/>
    <x v="0"/>
    <x v="0"/>
    <x v="0"/>
    <x v="0"/>
    <x v="0"/>
    <x v="0"/>
    <x v="0"/>
    <x v="0"/>
    <x v="0"/>
    <x v="0"/>
    <x v="0"/>
    <s v="Direção da Educação, Formação Profissional, Emprego"/>
    <x v="0"/>
    <x v="0"/>
    <x v="0"/>
    <x v="0"/>
    <x v="0"/>
    <x v="0"/>
    <x v="0"/>
    <s v="000000"/>
    <x v="0"/>
    <x v="0"/>
    <x v="3"/>
    <x v="0"/>
    <s v="Pagamento de salário referente a 07-2023"/>
  </r>
  <r>
    <x v="0"/>
    <n v="0"/>
    <n v="0"/>
    <n v="0"/>
    <n v="8539"/>
    <x v="5950"/>
    <x v="0"/>
    <x v="0"/>
    <x v="0"/>
    <s v="03.16.23"/>
    <x v="20"/>
    <x v="0"/>
    <x v="0"/>
    <s v="Direção da Educação, Formação Profissional, Emprego"/>
    <s v="03.16.23"/>
    <s v="Direção da Educação, Formação Profissional, Emprego"/>
    <s v="03.16.23"/>
    <x v="51"/>
    <x v="0"/>
    <x v="0"/>
    <x v="0"/>
    <x v="0"/>
    <x v="0"/>
    <x v="0"/>
    <x v="0"/>
    <x v="6"/>
    <s v="2023-07-20"/>
    <x v="2"/>
    <n v="8539"/>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7-2023"/>
  </r>
  <r>
    <x v="0"/>
    <n v="0"/>
    <n v="0"/>
    <n v="0"/>
    <n v="1645"/>
    <x v="5950"/>
    <x v="0"/>
    <x v="0"/>
    <x v="0"/>
    <s v="03.16.23"/>
    <x v="20"/>
    <x v="0"/>
    <x v="0"/>
    <s v="Direção da Educação, Formação Profissional, Emprego"/>
    <s v="03.16.23"/>
    <s v="Direção da Educação, Formação Profissional, Emprego"/>
    <s v="03.16.23"/>
    <x v="52"/>
    <x v="0"/>
    <x v="0"/>
    <x v="0"/>
    <x v="0"/>
    <x v="0"/>
    <x v="0"/>
    <x v="0"/>
    <x v="6"/>
    <s v="2023-07-20"/>
    <x v="2"/>
    <n v="1645"/>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7-2023"/>
  </r>
  <r>
    <x v="0"/>
    <n v="0"/>
    <n v="0"/>
    <n v="0"/>
    <n v="962133"/>
    <x v="5950"/>
    <x v="0"/>
    <x v="0"/>
    <x v="0"/>
    <s v="03.16.23"/>
    <x v="20"/>
    <x v="0"/>
    <x v="0"/>
    <s v="Direção da Educação, Formação Profissional, Emprego"/>
    <s v="03.16.23"/>
    <s v="Direção da Educação, Formação Profissional, Emprego"/>
    <s v="03.16.23"/>
    <x v="37"/>
    <x v="0"/>
    <x v="0"/>
    <x v="0"/>
    <x v="1"/>
    <x v="0"/>
    <x v="0"/>
    <x v="0"/>
    <x v="6"/>
    <s v="2023-07-20"/>
    <x v="2"/>
    <n v="962133"/>
    <x v="0"/>
    <m/>
    <x v="0"/>
    <m/>
    <x v="4"/>
    <n v="100474693"/>
    <x v="0"/>
    <x v="0"/>
    <s v="Direção da Educação, Formação Profissional, Emprego"/>
    <s v="ORI"/>
    <x v="0"/>
    <m/>
    <x v="0"/>
    <x v="0"/>
    <x v="0"/>
    <x v="0"/>
    <x v="0"/>
    <x v="0"/>
    <x v="0"/>
    <x v="0"/>
    <x v="0"/>
    <x v="0"/>
    <x v="0"/>
    <s v="Direção da Educação, Formação Profissional, Emprego"/>
    <x v="0"/>
    <x v="0"/>
    <x v="0"/>
    <x v="0"/>
    <x v="0"/>
    <x v="0"/>
    <x v="0"/>
    <s v="000000"/>
    <x v="0"/>
    <x v="0"/>
    <x v="0"/>
    <x v="0"/>
    <s v="Pagamento de salário referente a 07-2023"/>
  </r>
  <r>
    <x v="0"/>
    <n v="0"/>
    <n v="0"/>
    <n v="0"/>
    <n v="1310"/>
    <x v="5951"/>
    <x v="0"/>
    <x v="0"/>
    <x v="0"/>
    <s v="03.16.22"/>
    <x v="52"/>
    <x v="0"/>
    <x v="0"/>
    <s v="Direção da Habitação"/>
    <s v="03.16.22"/>
    <s v="Direção da Habitação"/>
    <s v="03.16.22"/>
    <x v="42"/>
    <x v="0"/>
    <x v="0"/>
    <x v="7"/>
    <x v="0"/>
    <x v="0"/>
    <x v="0"/>
    <x v="0"/>
    <x v="6"/>
    <s v="2023-07-20"/>
    <x v="2"/>
    <n v="1310"/>
    <x v="0"/>
    <m/>
    <x v="0"/>
    <m/>
    <x v="2"/>
    <n v="100474696"/>
    <x v="0"/>
    <x v="2"/>
    <s v="Direção da Habitação"/>
    <s v="ORI"/>
    <x v="0"/>
    <m/>
    <x v="0"/>
    <x v="0"/>
    <x v="0"/>
    <x v="0"/>
    <x v="0"/>
    <x v="0"/>
    <x v="0"/>
    <x v="0"/>
    <x v="0"/>
    <x v="0"/>
    <x v="0"/>
    <s v="Direção da Habitação"/>
    <x v="0"/>
    <x v="0"/>
    <x v="0"/>
    <x v="0"/>
    <x v="0"/>
    <x v="0"/>
    <x v="0"/>
    <s v="000000"/>
    <x v="0"/>
    <x v="0"/>
    <x v="2"/>
    <x v="0"/>
    <s v="Pagamento de salário referente a 07-2023"/>
  </r>
  <r>
    <x v="0"/>
    <n v="0"/>
    <n v="0"/>
    <n v="0"/>
    <n v="13669"/>
    <x v="5951"/>
    <x v="0"/>
    <x v="0"/>
    <x v="0"/>
    <s v="03.16.22"/>
    <x v="52"/>
    <x v="0"/>
    <x v="0"/>
    <s v="Direção da Habitação"/>
    <s v="03.16.22"/>
    <s v="Direção da Habitação"/>
    <s v="03.16.22"/>
    <x v="48"/>
    <x v="0"/>
    <x v="0"/>
    <x v="0"/>
    <x v="1"/>
    <x v="0"/>
    <x v="0"/>
    <x v="0"/>
    <x v="6"/>
    <s v="2023-07-20"/>
    <x v="2"/>
    <n v="13669"/>
    <x v="0"/>
    <m/>
    <x v="0"/>
    <m/>
    <x v="2"/>
    <n v="100474696"/>
    <x v="0"/>
    <x v="2"/>
    <s v="Direção da Habitação"/>
    <s v="ORI"/>
    <x v="0"/>
    <m/>
    <x v="0"/>
    <x v="0"/>
    <x v="0"/>
    <x v="0"/>
    <x v="0"/>
    <x v="0"/>
    <x v="0"/>
    <x v="0"/>
    <x v="0"/>
    <x v="0"/>
    <x v="0"/>
    <s v="Direção da Habitação"/>
    <x v="0"/>
    <x v="0"/>
    <x v="0"/>
    <x v="0"/>
    <x v="0"/>
    <x v="0"/>
    <x v="0"/>
    <s v="000000"/>
    <x v="0"/>
    <x v="0"/>
    <x v="2"/>
    <x v="0"/>
    <s v="Pagamento de salário referente a 07-2023"/>
  </r>
  <r>
    <x v="0"/>
    <n v="0"/>
    <n v="0"/>
    <n v="0"/>
    <n v="857"/>
    <x v="5951"/>
    <x v="0"/>
    <x v="0"/>
    <x v="0"/>
    <s v="03.16.22"/>
    <x v="52"/>
    <x v="0"/>
    <x v="0"/>
    <s v="Direção da Habitação"/>
    <s v="03.16.22"/>
    <s v="Direção da Habitação"/>
    <s v="03.16.22"/>
    <x v="42"/>
    <x v="0"/>
    <x v="0"/>
    <x v="7"/>
    <x v="0"/>
    <x v="0"/>
    <x v="0"/>
    <x v="0"/>
    <x v="6"/>
    <s v="2023-07-20"/>
    <x v="2"/>
    <n v="857"/>
    <x v="0"/>
    <m/>
    <x v="0"/>
    <m/>
    <x v="6"/>
    <n v="100474706"/>
    <x v="0"/>
    <x v="3"/>
    <s v="Direção da Habitação"/>
    <s v="ORI"/>
    <x v="0"/>
    <m/>
    <x v="0"/>
    <x v="0"/>
    <x v="0"/>
    <x v="0"/>
    <x v="0"/>
    <x v="0"/>
    <x v="0"/>
    <x v="0"/>
    <x v="0"/>
    <x v="0"/>
    <x v="0"/>
    <s v="Direção da Habitação"/>
    <x v="0"/>
    <x v="0"/>
    <x v="0"/>
    <x v="0"/>
    <x v="0"/>
    <x v="0"/>
    <x v="0"/>
    <s v="000000"/>
    <x v="0"/>
    <x v="0"/>
    <x v="3"/>
    <x v="0"/>
    <s v="Pagamento de salário referente a 07-2023"/>
  </r>
  <r>
    <x v="0"/>
    <n v="0"/>
    <n v="0"/>
    <n v="0"/>
    <n v="8935"/>
    <x v="5951"/>
    <x v="0"/>
    <x v="0"/>
    <x v="0"/>
    <s v="03.16.22"/>
    <x v="52"/>
    <x v="0"/>
    <x v="0"/>
    <s v="Direção da Habitação"/>
    <s v="03.16.22"/>
    <s v="Direção da Habitação"/>
    <s v="03.16.22"/>
    <x v="48"/>
    <x v="0"/>
    <x v="0"/>
    <x v="0"/>
    <x v="1"/>
    <x v="0"/>
    <x v="0"/>
    <x v="0"/>
    <x v="6"/>
    <s v="2023-07-20"/>
    <x v="2"/>
    <n v="8935"/>
    <x v="0"/>
    <m/>
    <x v="0"/>
    <m/>
    <x v="6"/>
    <n v="100474706"/>
    <x v="0"/>
    <x v="3"/>
    <s v="Direção da Habitação"/>
    <s v="ORI"/>
    <x v="0"/>
    <m/>
    <x v="0"/>
    <x v="0"/>
    <x v="0"/>
    <x v="0"/>
    <x v="0"/>
    <x v="0"/>
    <x v="0"/>
    <x v="0"/>
    <x v="0"/>
    <x v="0"/>
    <x v="0"/>
    <s v="Direção da Habitação"/>
    <x v="0"/>
    <x v="0"/>
    <x v="0"/>
    <x v="0"/>
    <x v="0"/>
    <x v="0"/>
    <x v="0"/>
    <s v="000000"/>
    <x v="0"/>
    <x v="0"/>
    <x v="3"/>
    <x v="0"/>
    <s v="Pagamento de salário referente a 07-2023"/>
  </r>
  <r>
    <x v="0"/>
    <n v="0"/>
    <n v="0"/>
    <n v="0"/>
    <n v="9573"/>
    <x v="5951"/>
    <x v="0"/>
    <x v="0"/>
    <x v="0"/>
    <s v="03.16.22"/>
    <x v="52"/>
    <x v="0"/>
    <x v="0"/>
    <s v="Direção da Habitação"/>
    <s v="03.16.22"/>
    <s v="Direção da Habitação"/>
    <s v="03.16.22"/>
    <x v="42"/>
    <x v="0"/>
    <x v="0"/>
    <x v="7"/>
    <x v="0"/>
    <x v="0"/>
    <x v="0"/>
    <x v="0"/>
    <x v="6"/>
    <s v="2023-07-20"/>
    <x v="2"/>
    <n v="9573"/>
    <x v="0"/>
    <m/>
    <x v="0"/>
    <m/>
    <x v="4"/>
    <n v="100474693"/>
    <x v="0"/>
    <x v="0"/>
    <s v="Direção da Habitação"/>
    <s v="ORI"/>
    <x v="0"/>
    <m/>
    <x v="0"/>
    <x v="0"/>
    <x v="0"/>
    <x v="0"/>
    <x v="0"/>
    <x v="0"/>
    <x v="0"/>
    <x v="0"/>
    <x v="0"/>
    <x v="0"/>
    <x v="0"/>
    <s v="Direção da Habitação"/>
    <x v="0"/>
    <x v="0"/>
    <x v="0"/>
    <x v="0"/>
    <x v="0"/>
    <x v="0"/>
    <x v="0"/>
    <s v="000000"/>
    <x v="0"/>
    <x v="0"/>
    <x v="0"/>
    <x v="0"/>
    <s v="Pagamento de salário referente a 07-2023"/>
  </r>
  <r>
    <x v="0"/>
    <n v="0"/>
    <n v="0"/>
    <n v="0"/>
    <n v="99796"/>
    <x v="5951"/>
    <x v="0"/>
    <x v="0"/>
    <x v="0"/>
    <s v="03.16.22"/>
    <x v="52"/>
    <x v="0"/>
    <x v="0"/>
    <s v="Direção da Habitação"/>
    <s v="03.16.22"/>
    <s v="Direção da Habitação"/>
    <s v="03.16.22"/>
    <x v="48"/>
    <x v="0"/>
    <x v="0"/>
    <x v="0"/>
    <x v="1"/>
    <x v="0"/>
    <x v="0"/>
    <x v="0"/>
    <x v="6"/>
    <s v="2023-07-20"/>
    <x v="2"/>
    <n v="99796"/>
    <x v="0"/>
    <m/>
    <x v="0"/>
    <m/>
    <x v="4"/>
    <n v="100474693"/>
    <x v="0"/>
    <x v="0"/>
    <s v="Direção da Habitação"/>
    <s v="ORI"/>
    <x v="0"/>
    <m/>
    <x v="0"/>
    <x v="0"/>
    <x v="0"/>
    <x v="0"/>
    <x v="0"/>
    <x v="0"/>
    <x v="0"/>
    <x v="0"/>
    <x v="0"/>
    <x v="0"/>
    <x v="0"/>
    <s v="Direção da Habitação"/>
    <x v="0"/>
    <x v="0"/>
    <x v="0"/>
    <x v="0"/>
    <x v="0"/>
    <x v="0"/>
    <x v="0"/>
    <s v="000000"/>
    <x v="0"/>
    <x v="0"/>
    <x v="0"/>
    <x v="0"/>
    <s v="Pagamento de salário referente a 07-2023"/>
  </r>
  <r>
    <x v="0"/>
    <n v="0"/>
    <n v="0"/>
    <n v="0"/>
    <n v="550"/>
    <x v="5952"/>
    <x v="0"/>
    <x v="0"/>
    <x v="0"/>
    <s v="03.16.21"/>
    <x v="25"/>
    <x v="0"/>
    <x v="0"/>
    <s v="Dir. Turismo, Investimento e Emprendedorismo"/>
    <s v="03.16.21"/>
    <s v="Dir. Turismo, Investimento e Emprendedorismo"/>
    <s v="03.16.21"/>
    <x v="42"/>
    <x v="0"/>
    <x v="0"/>
    <x v="7"/>
    <x v="0"/>
    <x v="0"/>
    <x v="0"/>
    <x v="0"/>
    <x v="6"/>
    <s v="2023-07-20"/>
    <x v="2"/>
    <n v="550"/>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7-2023"/>
  </r>
  <r>
    <x v="0"/>
    <n v="0"/>
    <n v="0"/>
    <n v="0"/>
    <n v="5861"/>
    <x v="5952"/>
    <x v="0"/>
    <x v="0"/>
    <x v="0"/>
    <s v="03.16.21"/>
    <x v="25"/>
    <x v="0"/>
    <x v="0"/>
    <s v="Dir. Turismo, Investimento e Emprendedorismo"/>
    <s v="03.16.21"/>
    <s v="Dir. Turismo, Investimento e Emprendedorismo"/>
    <s v="03.16.21"/>
    <x v="48"/>
    <x v="0"/>
    <x v="0"/>
    <x v="0"/>
    <x v="1"/>
    <x v="0"/>
    <x v="0"/>
    <x v="0"/>
    <x v="6"/>
    <s v="2023-07-20"/>
    <x v="2"/>
    <n v="5861"/>
    <x v="0"/>
    <m/>
    <x v="0"/>
    <m/>
    <x v="2"/>
    <n v="100474696"/>
    <x v="0"/>
    <x v="2"/>
    <s v="Dir. Turismo, Investimento e Emprendedorismo"/>
    <s v="ORI"/>
    <x v="0"/>
    <m/>
    <x v="0"/>
    <x v="0"/>
    <x v="0"/>
    <x v="0"/>
    <x v="0"/>
    <x v="0"/>
    <x v="0"/>
    <x v="0"/>
    <x v="0"/>
    <x v="0"/>
    <x v="0"/>
    <s v="Dir. Turismo, Investimento e Emprendedorismo"/>
    <x v="0"/>
    <x v="0"/>
    <x v="0"/>
    <x v="0"/>
    <x v="0"/>
    <x v="0"/>
    <x v="0"/>
    <s v="000000"/>
    <x v="0"/>
    <x v="0"/>
    <x v="2"/>
    <x v="0"/>
    <s v="Pagamento de salário referente a 07-2023"/>
  </r>
  <r>
    <x v="0"/>
    <n v="0"/>
    <n v="0"/>
    <n v="0"/>
    <n v="7110"/>
    <x v="5952"/>
    <x v="0"/>
    <x v="0"/>
    <x v="0"/>
    <s v="03.16.21"/>
    <x v="25"/>
    <x v="0"/>
    <x v="0"/>
    <s v="Dir. Turismo, Investimento e Emprendedorismo"/>
    <s v="03.16.21"/>
    <s v="Dir. Turismo, Investimento e Emprendedorismo"/>
    <s v="03.16.21"/>
    <x v="42"/>
    <x v="0"/>
    <x v="0"/>
    <x v="7"/>
    <x v="0"/>
    <x v="0"/>
    <x v="0"/>
    <x v="0"/>
    <x v="6"/>
    <s v="2023-07-20"/>
    <x v="2"/>
    <n v="7110"/>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7-2023"/>
  </r>
  <r>
    <x v="0"/>
    <n v="0"/>
    <n v="0"/>
    <n v="0"/>
    <n v="75739"/>
    <x v="5952"/>
    <x v="0"/>
    <x v="0"/>
    <x v="0"/>
    <s v="03.16.21"/>
    <x v="25"/>
    <x v="0"/>
    <x v="0"/>
    <s v="Dir. Turismo, Investimento e Emprendedorismo"/>
    <s v="03.16.21"/>
    <s v="Dir. Turismo, Investimento e Emprendedorismo"/>
    <s v="03.16.21"/>
    <x v="48"/>
    <x v="0"/>
    <x v="0"/>
    <x v="0"/>
    <x v="1"/>
    <x v="0"/>
    <x v="0"/>
    <x v="0"/>
    <x v="6"/>
    <s v="2023-07-20"/>
    <x v="2"/>
    <n v="75739"/>
    <x v="0"/>
    <m/>
    <x v="0"/>
    <m/>
    <x v="4"/>
    <n v="100474693"/>
    <x v="0"/>
    <x v="0"/>
    <s v="Dir. Turismo, Investimento e Emprendedorismo"/>
    <s v="ORI"/>
    <x v="0"/>
    <m/>
    <x v="0"/>
    <x v="0"/>
    <x v="0"/>
    <x v="0"/>
    <x v="0"/>
    <x v="0"/>
    <x v="0"/>
    <x v="0"/>
    <x v="0"/>
    <x v="0"/>
    <x v="0"/>
    <s v="Dir. Turismo, Investimento e Emprendedorismo"/>
    <x v="0"/>
    <x v="0"/>
    <x v="0"/>
    <x v="0"/>
    <x v="0"/>
    <x v="0"/>
    <x v="0"/>
    <s v="000000"/>
    <x v="0"/>
    <x v="0"/>
    <x v="0"/>
    <x v="0"/>
    <s v="Pagamento de salário referente a 07-2023"/>
  </r>
  <r>
    <x v="0"/>
    <n v="0"/>
    <n v="0"/>
    <n v="0"/>
    <n v="10834"/>
    <x v="5953"/>
    <x v="0"/>
    <x v="0"/>
    <x v="0"/>
    <s v="03.16.20"/>
    <x v="26"/>
    <x v="0"/>
    <x v="0"/>
    <s v="Dir. do Comércio, Indústria, Transporte Feiras e Pesca"/>
    <s v="03.16.20"/>
    <s v="Dir. do Comércio, Indústria, Transporte Feiras e Pesca"/>
    <s v="03.16.20"/>
    <x v="49"/>
    <x v="0"/>
    <x v="0"/>
    <x v="0"/>
    <x v="1"/>
    <x v="0"/>
    <x v="0"/>
    <x v="0"/>
    <x v="6"/>
    <s v="2023-07-20"/>
    <x v="2"/>
    <n v="10834"/>
    <x v="0"/>
    <m/>
    <x v="0"/>
    <m/>
    <x v="2"/>
    <n v="100474696"/>
    <x v="0"/>
    <x v="2"/>
    <s v="Dir. do Comércio, Indústria, Transporte Feiras e Pesca"/>
    <s v="ORI"/>
    <x v="0"/>
    <m/>
    <x v="0"/>
    <x v="0"/>
    <x v="0"/>
    <x v="0"/>
    <x v="0"/>
    <x v="0"/>
    <x v="0"/>
    <x v="0"/>
    <x v="0"/>
    <x v="0"/>
    <x v="0"/>
    <s v="Dir. do Comércio, Indústria, Transporte Feiras e Pesca"/>
    <x v="0"/>
    <x v="0"/>
    <x v="0"/>
    <x v="0"/>
    <x v="0"/>
    <x v="0"/>
    <x v="0"/>
    <s v="000000"/>
    <x v="0"/>
    <x v="0"/>
    <x v="2"/>
    <x v="0"/>
    <s v="Pagamento de salário referente a 07-2023"/>
  </r>
  <r>
    <x v="0"/>
    <n v="0"/>
    <n v="0"/>
    <n v="0"/>
    <n v="8213"/>
    <x v="5953"/>
    <x v="0"/>
    <x v="0"/>
    <x v="0"/>
    <s v="03.16.20"/>
    <x v="26"/>
    <x v="0"/>
    <x v="0"/>
    <s v="Dir. do Comércio, Indústria, Transporte Feiras e Pesca"/>
    <s v="03.16.20"/>
    <s v="Dir. do Comércio, Indústria, Transporte Feiras e Pesca"/>
    <s v="03.16.20"/>
    <x v="49"/>
    <x v="0"/>
    <x v="0"/>
    <x v="0"/>
    <x v="1"/>
    <x v="0"/>
    <x v="0"/>
    <x v="0"/>
    <x v="6"/>
    <s v="2023-07-20"/>
    <x v="2"/>
    <n v="8213"/>
    <x v="0"/>
    <m/>
    <x v="0"/>
    <m/>
    <x v="6"/>
    <n v="100474706"/>
    <x v="0"/>
    <x v="3"/>
    <s v="Dir. do Comércio, Indústria, Transporte Feiras e Pesca"/>
    <s v="ORI"/>
    <x v="0"/>
    <m/>
    <x v="0"/>
    <x v="0"/>
    <x v="0"/>
    <x v="0"/>
    <x v="0"/>
    <x v="0"/>
    <x v="0"/>
    <x v="0"/>
    <x v="0"/>
    <x v="0"/>
    <x v="0"/>
    <s v="Dir. do Comércio, Indústria, Transporte Feiras e Pesca"/>
    <x v="0"/>
    <x v="0"/>
    <x v="0"/>
    <x v="0"/>
    <x v="0"/>
    <x v="0"/>
    <x v="0"/>
    <s v="000000"/>
    <x v="0"/>
    <x v="0"/>
    <x v="3"/>
    <x v="0"/>
    <s v="Pagamento de salário referente a 07-2023"/>
  </r>
  <r>
    <x v="0"/>
    <n v="0"/>
    <n v="0"/>
    <n v="0"/>
    <n v="83615"/>
    <x v="5953"/>
    <x v="0"/>
    <x v="0"/>
    <x v="0"/>
    <s v="03.16.20"/>
    <x v="26"/>
    <x v="0"/>
    <x v="0"/>
    <s v="Dir. do Comércio, Indústria, Transporte Feiras e Pesca"/>
    <s v="03.16.20"/>
    <s v="Dir. do Comércio, Indústria, Transporte Feiras e Pesca"/>
    <s v="03.16.20"/>
    <x v="49"/>
    <x v="0"/>
    <x v="0"/>
    <x v="0"/>
    <x v="1"/>
    <x v="0"/>
    <x v="0"/>
    <x v="0"/>
    <x v="6"/>
    <s v="2023-07-20"/>
    <x v="2"/>
    <n v="83615"/>
    <x v="0"/>
    <m/>
    <x v="0"/>
    <m/>
    <x v="4"/>
    <n v="100474693"/>
    <x v="0"/>
    <x v="0"/>
    <s v="Dir. do Comércio, Indústria, Transporte Feiras e Pesca"/>
    <s v="ORI"/>
    <x v="0"/>
    <m/>
    <x v="0"/>
    <x v="0"/>
    <x v="0"/>
    <x v="0"/>
    <x v="0"/>
    <x v="0"/>
    <x v="0"/>
    <x v="0"/>
    <x v="0"/>
    <x v="0"/>
    <x v="0"/>
    <s v="Dir. do Comércio, Indústria, Transporte Feiras e Pesca"/>
    <x v="0"/>
    <x v="0"/>
    <x v="0"/>
    <x v="0"/>
    <x v="0"/>
    <x v="0"/>
    <x v="0"/>
    <s v="000000"/>
    <x v="0"/>
    <x v="0"/>
    <x v="0"/>
    <x v="0"/>
    <s v="Pagamento de salário referente a 07-2023"/>
  </r>
  <r>
    <x v="0"/>
    <n v="0"/>
    <n v="0"/>
    <n v="0"/>
    <n v="211"/>
    <x v="5954"/>
    <x v="0"/>
    <x v="0"/>
    <x v="0"/>
    <s v="03.16.19"/>
    <x v="47"/>
    <x v="0"/>
    <x v="0"/>
    <s v="Direção de Inovação e Desporto"/>
    <s v="03.16.19"/>
    <s v="Direção de Inovação e Desporto"/>
    <s v="03.16.19"/>
    <x v="42"/>
    <x v="0"/>
    <x v="0"/>
    <x v="7"/>
    <x v="0"/>
    <x v="0"/>
    <x v="0"/>
    <x v="0"/>
    <x v="6"/>
    <s v="2023-07-20"/>
    <x v="2"/>
    <n v="21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7-2023"/>
  </r>
  <r>
    <x v="0"/>
    <n v="0"/>
    <n v="0"/>
    <n v="0"/>
    <n v="4861"/>
    <x v="5954"/>
    <x v="0"/>
    <x v="0"/>
    <x v="0"/>
    <s v="03.16.19"/>
    <x v="47"/>
    <x v="0"/>
    <x v="0"/>
    <s v="Direção de Inovação e Desporto"/>
    <s v="03.16.19"/>
    <s v="Direção de Inovação e Desporto"/>
    <s v="03.16.19"/>
    <x v="37"/>
    <x v="0"/>
    <x v="0"/>
    <x v="0"/>
    <x v="1"/>
    <x v="0"/>
    <x v="0"/>
    <x v="0"/>
    <x v="6"/>
    <s v="2023-07-20"/>
    <x v="2"/>
    <n v="4861"/>
    <x v="0"/>
    <m/>
    <x v="0"/>
    <m/>
    <x v="2"/>
    <n v="100474696"/>
    <x v="0"/>
    <x v="2"/>
    <s v="Direção de Inovação e Desporto"/>
    <s v="ORI"/>
    <x v="0"/>
    <m/>
    <x v="0"/>
    <x v="0"/>
    <x v="0"/>
    <x v="0"/>
    <x v="0"/>
    <x v="0"/>
    <x v="0"/>
    <x v="0"/>
    <x v="0"/>
    <x v="0"/>
    <x v="0"/>
    <s v="Direção de Inovação e Desporto"/>
    <x v="0"/>
    <x v="0"/>
    <x v="0"/>
    <x v="0"/>
    <x v="0"/>
    <x v="0"/>
    <x v="0"/>
    <s v="000000"/>
    <x v="0"/>
    <x v="0"/>
    <x v="2"/>
    <x v="0"/>
    <s v="Pagamento de salário referente a 07-2023"/>
  </r>
  <r>
    <x v="0"/>
    <n v="0"/>
    <n v="0"/>
    <n v="0"/>
    <n v="236"/>
    <x v="5954"/>
    <x v="0"/>
    <x v="0"/>
    <x v="0"/>
    <s v="03.16.19"/>
    <x v="47"/>
    <x v="0"/>
    <x v="0"/>
    <s v="Direção de Inovação e Desporto"/>
    <s v="03.16.19"/>
    <s v="Direção de Inovação e Desporto"/>
    <s v="03.16.19"/>
    <x v="42"/>
    <x v="0"/>
    <x v="0"/>
    <x v="7"/>
    <x v="0"/>
    <x v="0"/>
    <x v="0"/>
    <x v="0"/>
    <x v="6"/>
    <s v="2023-07-20"/>
    <x v="2"/>
    <n v="236"/>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7-2023"/>
  </r>
  <r>
    <x v="0"/>
    <n v="0"/>
    <n v="0"/>
    <n v="0"/>
    <n v="5437"/>
    <x v="5954"/>
    <x v="0"/>
    <x v="0"/>
    <x v="0"/>
    <s v="03.16.19"/>
    <x v="47"/>
    <x v="0"/>
    <x v="0"/>
    <s v="Direção de Inovação e Desporto"/>
    <s v="03.16.19"/>
    <s v="Direção de Inovação e Desporto"/>
    <s v="03.16.19"/>
    <x v="37"/>
    <x v="0"/>
    <x v="0"/>
    <x v="0"/>
    <x v="1"/>
    <x v="0"/>
    <x v="0"/>
    <x v="0"/>
    <x v="6"/>
    <s v="2023-07-20"/>
    <x v="2"/>
    <n v="5437"/>
    <x v="0"/>
    <m/>
    <x v="0"/>
    <m/>
    <x v="6"/>
    <n v="100474706"/>
    <x v="0"/>
    <x v="3"/>
    <s v="Direção de Inovação e Desporto"/>
    <s v="ORI"/>
    <x v="0"/>
    <m/>
    <x v="0"/>
    <x v="0"/>
    <x v="0"/>
    <x v="0"/>
    <x v="0"/>
    <x v="0"/>
    <x v="0"/>
    <x v="0"/>
    <x v="0"/>
    <x v="0"/>
    <x v="0"/>
    <s v="Direção de Inovação e Desporto"/>
    <x v="0"/>
    <x v="0"/>
    <x v="0"/>
    <x v="0"/>
    <x v="0"/>
    <x v="0"/>
    <x v="0"/>
    <s v="000000"/>
    <x v="0"/>
    <x v="0"/>
    <x v="3"/>
    <x v="0"/>
    <s v="Pagamento de salário referente a 07-2023"/>
  </r>
  <r>
    <x v="0"/>
    <n v="0"/>
    <n v="0"/>
    <n v="0"/>
    <n v="4993"/>
    <x v="5954"/>
    <x v="0"/>
    <x v="0"/>
    <x v="0"/>
    <s v="03.16.19"/>
    <x v="47"/>
    <x v="0"/>
    <x v="0"/>
    <s v="Direção de Inovação e Desporto"/>
    <s v="03.16.19"/>
    <s v="Direção de Inovação e Desporto"/>
    <s v="03.16.19"/>
    <x v="42"/>
    <x v="0"/>
    <x v="0"/>
    <x v="7"/>
    <x v="0"/>
    <x v="0"/>
    <x v="0"/>
    <x v="0"/>
    <x v="6"/>
    <s v="2023-07-20"/>
    <x v="2"/>
    <n v="4993"/>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7-2023"/>
  </r>
  <r>
    <x v="0"/>
    <n v="0"/>
    <n v="0"/>
    <n v="0"/>
    <n v="115011"/>
    <x v="5954"/>
    <x v="0"/>
    <x v="0"/>
    <x v="0"/>
    <s v="03.16.19"/>
    <x v="47"/>
    <x v="0"/>
    <x v="0"/>
    <s v="Direção de Inovação e Desporto"/>
    <s v="03.16.19"/>
    <s v="Direção de Inovação e Desporto"/>
    <s v="03.16.19"/>
    <x v="37"/>
    <x v="0"/>
    <x v="0"/>
    <x v="0"/>
    <x v="1"/>
    <x v="0"/>
    <x v="0"/>
    <x v="0"/>
    <x v="6"/>
    <s v="2023-07-20"/>
    <x v="2"/>
    <n v="115011"/>
    <x v="0"/>
    <m/>
    <x v="0"/>
    <m/>
    <x v="4"/>
    <n v="100474693"/>
    <x v="0"/>
    <x v="0"/>
    <s v="Direção de Inovação e Desporto"/>
    <s v="ORI"/>
    <x v="0"/>
    <m/>
    <x v="0"/>
    <x v="0"/>
    <x v="0"/>
    <x v="0"/>
    <x v="0"/>
    <x v="0"/>
    <x v="0"/>
    <x v="0"/>
    <x v="0"/>
    <x v="0"/>
    <x v="0"/>
    <s v="Direção de Inovação e Desporto"/>
    <x v="0"/>
    <x v="0"/>
    <x v="0"/>
    <x v="0"/>
    <x v="0"/>
    <x v="0"/>
    <x v="0"/>
    <s v="000000"/>
    <x v="0"/>
    <x v="0"/>
    <x v="0"/>
    <x v="0"/>
    <s v="Pagamento de salário referente a 07-2023"/>
  </r>
  <r>
    <x v="0"/>
    <n v="0"/>
    <n v="0"/>
    <n v="0"/>
    <n v="61"/>
    <x v="5955"/>
    <x v="0"/>
    <x v="0"/>
    <x v="0"/>
    <s v="03.16.17"/>
    <x v="53"/>
    <x v="0"/>
    <x v="0"/>
    <s v="Direção Proteção Civil"/>
    <s v="03.16.17"/>
    <s v="Direção Proteção Civil"/>
    <s v="03.16.17"/>
    <x v="54"/>
    <x v="0"/>
    <x v="0"/>
    <x v="0"/>
    <x v="0"/>
    <x v="0"/>
    <x v="0"/>
    <x v="0"/>
    <x v="6"/>
    <s v="2023-07-20"/>
    <x v="2"/>
    <n v="61"/>
    <x v="0"/>
    <m/>
    <x v="0"/>
    <m/>
    <x v="2"/>
    <n v="100474696"/>
    <x v="0"/>
    <x v="2"/>
    <s v="Direção Proteção Civil"/>
    <s v="ORI"/>
    <x v="0"/>
    <m/>
    <x v="0"/>
    <x v="0"/>
    <x v="0"/>
    <x v="0"/>
    <x v="0"/>
    <x v="0"/>
    <x v="0"/>
    <x v="0"/>
    <x v="0"/>
    <x v="0"/>
    <x v="0"/>
    <s v="Direção Proteção Civil"/>
    <x v="0"/>
    <x v="0"/>
    <x v="0"/>
    <x v="0"/>
    <x v="0"/>
    <x v="0"/>
    <x v="0"/>
    <s v="000000"/>
    <x v="0"/>
    <x v="0"/>
    <x v="2"/>
    <x v="0"/>
    <s v="Pagamento de salário referente a 07-2023"/>
  </r>
  <r>
    <x v="0"/>
    <n v="0"/>
    <n v="0"/>
    <n v="0"/>
    <n v="317"/>
    <x v="5955"/>
    <x v="0"/>
    <x v="0"/>
    <x v="0"/>
    <s v="03.16.17"/>
    <x v="53"/>
    <x v="0"/>
    <x v="0"/>
    <s v="Direção Proteção Civil"/>
    <s v="03.16.17"/>
    <s v="Direção Proteção Civil"/>
    <s v="03.16.17"/>
    <x v="51"/>
    <x v="0"/>
    <x v="0"/>
    <x v="0"/>
    <x v="0"/>
    <x v="0"/>
    <x v="0"/>
    <x v="0"/>
    <x v="6"/>
    <s v="2023-07-20"/>
    <x v="2"/>
    <n v="317"/>
    <x v="0"/>
    <m/>
    <x v="0"/>
    <m/>
    <x v="2"/>
    <n v="100474696"/>
    <x v="0"/>
    <x v="2"/>
    <s v="Direção Proteção Civil"/>
    <s v="ORI"/>
    <x v="0"/>
    <m/>
    <x v="0"/>
    <x v="0"/>
    <x v="0"/>
    <x v="0"/>
    <x v="0"/>
    <x v="0"/>
    <x v="0"/>
    <x v="0"/>
    <x v="0"/>
    <x v="0"/>
    <x v="0"/>
    <s v="Direção Proteção Civil"/>
    <x v="0"/>
    <x v="0"/>
    <x v="0"/>
    <x v="0"/>
    <x v="0"/>
    <x v="0"/>
    <x v="0"/>
    <s v="000000"/>
    <x v="0"/>
    <x v="0"/>
    <x v="2"/>
    <x v="0"/>
    <s v="Pagamento de salário referente a 07-2023"/>
  </r>
  <r>
    <x v="0"/>
    <n v="0"/>
    <n v="0"/>
    <n v="0"/>
    <n v="835"/>
    <x v="5955"/>
    <x v="0"/>
    <x v="0"/>
    <x v="0"/>
    <s v="03.16.17"/>
    <x v="53"/>
    <x v="0"/>
    <x v="0"/>
    <s v="Direção Proteção Civil"/>
    <s v="03.16.17"/>
    <s v="Direção Proteção Civil"/>
    <s v="03.16.17"/>
    <x v="37"/>
    <x v="0"/>
    <x v="0"/>
    <x v="0"/>
    <x v="1"/>
    <x v="0"/>
    <x v="0"/>
    <x v="0"/>
    <x v="6"/>
    <s v="2023-07-20"/>
    <x v="2"/>
    <n v="835"/>
    <x v="0"/>
    <m/>
    <x v="0"/>
    <m/>
    <x v="2"/>
    <n v="100474696"/>
    <x v="0"/>
    <x v="2"/>
    <s v="Direção Proteção Civil"/>
    <s v="ORI"/>
    <x v="0"/>
    <m/>
    <x v="0"/>
    <x v="0"/>
    <x v="0"/>
    <x v="0"/>
    <x v="0"/>
    <x v="0"/>
    <x v="0"/>
    <x v="0"/>
    <x v="0"/>
    <x v="0"/>
    <x v="0"/>
    <s v="Direção Proteção Civil"/>
    <x v="0"/>
    <x v="0"/>
    <x v="0"/>
    <x v="0"/>
    <x v="0"/>
    <x v="0"/>
    <x v="0"/>
    <s v="000000"/>
    <x v="0"/>
    <x v="0"/>
    <x v="2"/>
    <x v="0"/>
    <s v="Pagamento de salário referente a 07-2023"/>
  </r>
  <r>
    <x v="0"/>
    <n v="0"/>
    <n v="0"/>
    <n v="0"/>
    <n v="27"/>
    <x v="5955"/>
    <x v="0"/>
    <x v="0"/>
    <x v="0"/>
    <s v="03.16.17"/>
    <x v="53"/>
    <x v="0"/>
    <x v="0"/>
    <s v="Direção Proteção Civil"/>
    <s v="03.16.17"/>
    <s v="Direção Proteção Civil"/>
    <s v="03.16.17"/>
    <x v="54"/>
    <x v="0"/>
    <x v="0"/>
    <x v="0"/>
    <x v="0"/>
    <x v="0"/>
    <x v="0"/>
    <x v="0"/>
    <x v="6"/>
    <s v="2023-07-20"/>
    <x v="2"/>
    <n v="27"/>
    <x v="0"/>
    <m/>
    <x v="0"/>
    <m/>
    <x v="82"/>
    <n v="100478986"/>
    <x v="0"/>
    <x v="7"/>
    <s v="Direção Proteção Civil"/>
    <s v="ORI"/>
    <x v="0"/>
    <m/>
    <x v="0"/>
    <x v="0"/>
    <x v="0"/>
    <x v="0"/>
    <x v="0"/>
    <x v="0"/>
    <x v="0"/>
    <x v="0"/>
    <x v="0"/>
    <x v="0"/>
    <x v="0"/>
    <s v="Direção Proteção Civil"/>
    <x v="0"/>
    <x v="0"/>
    <x v="0"/>
    <x v="0"/>
    <x v="0"/>
    <x v="0"/>
    <x v="0"/>
    <s v="000000"/>
    <x v="0"/>
    <x v="0"/>
    <x v="7"/>
    <x v="0"/>
    <s v="Pagamento de salário referente a 07-2023"/>
  </r>
  <r>
    <x v="0"/>
    <n v="0"/>
    <n v="0"/>
    <n v="0"/>
    <n v="141"/>
    <x v="5955"/>
    <x v="0"/>
    <x v="0"/>
    <x v="0"/>
    <s v="03.16.17"/>
    <x v="53"/>
    <x v="0"/>
    <x v="0"/>
    <s v="Direção Proteção Civil"/>
    <s v="03.16.17"/>
    <s v="Direção Proteção Civil"/>
    <s v="03.16.17"/>
    <x v="51"/>
    <x v="0"/>
    <x v="0"/>
    <x v="0"/>
    <x v="0"/>
    <x v="0"/>
    <x v="0"/>
    <x v="0"/>
    <x v="6"/>
    <s v="2023-07-20"/>
    <x v="2"/>
    <n v="141"/>
    <x v="0"/>
    <m/>
    <x v="0"/>
    <m/>
    <x v="82"/>
    <n v="100478986"/>
    <x v="0"/>
    <x v="7"/>
    <s v="Direção Proteção Civil"/>
    <s v="ORI"/>
    <x v="0"/>
    <m/>
    <x v="0"/>
    <x v="0"/>
    <x v="0"/>
    <x v="0"/>
    <x v="0"/>
    <x v="0"/>
    <x v="0"/>
    <x v="0"/>
    <x v="0"/>
    <x v="0"/>
    <x v="0"/>
    <s v="Direção Proteção Civil"/>
    <x v="0"/>
    <x v="0"/>
    <x v="0"/>
    <x v="0"/>
    <x v="0"/>
    <x v="0"/>
    <x v="0"/>
    <s v="000000"/>
    <x v="0"/>
    <x v="0"/>
    <x v="7"/>
    <x v="0"/>
    <s v="Pagamento de salário referente a 07-2023"/>
  </r>
  <r>
    <x v="0"/>
    <n v="0"/>
    <n v="0"/>
    <n v="0"/>
    <n v="374"/>
    <x v="5955"/>
    <x v="0"/>
    <x v="0"/>
    <x v="0"/>
    <s v="03.16.17"/>
    <x v="53"/>
    <x v="0"/>
    <x v="0"/>
    <s v="Direção Proteção Civil"/>
    <s v="03.16.17"/>
    <s v="Direção Proteção Civil"/>
    <s v="03.16.17"/>
    <x v="37"/>
    <x v="0"/>
    <x v="0"/>
    <x v="0"/>
    <x v="1"/>
    <x v="0"/>
    <x v="0"/>
    <x v="0"/>
    <x v="6"/>
    <s v="2023-07-20"/>
    <x v="2"/>
    <n v="374"/>
    <x v="0"/>
    <m/>
    <x v="0"/>
    <m/>
    <x v="82"/>
    <n v="100478986"/>
    <x v="0"/>
    <x v="7"/>
    <s v="Direção Proteção Civil"/>
    <s v="ORI"/>
    <x v="0"/>
    <m/>
    <x v="0"/>
    <x v="0"/>
    <x v="0"/>
    <x v="0"/>
    <x v="0"/>
    <x v="0"/>
    <x v="0"/>
    <x v="0"/>
    <x v="0"/>
    <x v="0"/>
    <x v="0"/>
    <s v="Direção Proteção Civil"/>
    <x v="0"/>
    <x v="0"/>
    <x v="0"/>
    <x v="0"/>
    <x v="0"/>
    <x v="0"/>
    <x v="0"/>
    <s v="000000"/>
    <x v="0"/>
    <x v="0"/>
    <x v="7"/>
    <x v="0"/>
    <s v="Pagamento de salário referente a 07-2023"/>
  </r>
  <r>
    <x v="0"/>
    <n v="0"/>
    <n v="0"/>
    <n v="0"/>
    <n v="38"/>
    <x v="5955"/>
    <x v="0"/>
    <x v="0"/>
    <x v="0"/>
    <s v="03.16.17"/>
    <x v="53"/>
    <x v="0"/>
    <x v="0"/>
    <s v="Direção Proteção Civil"/>
    <s v="03.16.17"/>
    <s v="Direção Proteção Civil"/>
    <s v="03.16.17"/>
    <x v="54"/>
    <x v="0"/>
    <x v="0"/>
    <x v="0"/>
    <x v="0"/>
    <x v="0"/>
    <x v="0"/>
    <x v="0"/>
    <x v="6"/>
    <s v="2023-07-20"/>
    <x v="2"/>
    <n v="38"/>
    <x v="0"/>
    <m/>
    <x v="0"/>
    <m/>
    <x v="51"/>
    <n v="100478987"/>
    <x v="0"/>
    <x v="5"/>
    <s v="Direção Proteção Civil"/>
    <s v="ORI"/>
    <x v="0"/>
    <m/>
    <x v="0"/>
    <x v="0"/>
    <x v="0"/>
    <x v="0"/>
    <x v="0"/>
    <x v="0"/>
    <x v="0"/>
    <x v="0"/>
    <x v="0"/>
    <x v="0"/>
    <x v="0"/>
    <s v="Direção Proteção Civil"/>
    <x v="0"/>
    <x v="0"/>
    <x v="0"/>
    <x v="0"/>
    <x v="0"/>
    <x v="0"/>
    <x v="0"/>
    <s v="000000"/>
    <x v="0"/>
    <x v="0"/>
    <x v="5"/>
    <x v="0"/>
    <s v="Pagamento de salário referente a 07-2023"/>
  </r>
  <r>
    <x v="0"/>
    <n v="0"/>
    <n v="0"/>
    <n v="0"/>
    <n v="198"/>
    <x v="5955"/>
    <x v="0"/>
    <x v="0"/>
    <x v="0"/>
    <s v="03.16.17"/>
    <x v="53"/>
    <x v="0"/>
    <x v="0"/>
    <s v="Direção Proteção Civil"/>
    <s v="03.16.17"/>
    <s v="Direção Proteção Civil"/>
    <s v="03.16.17"/>
    <x v="51"/>
    <x v="0"/>
    <x v="0"/>
    <x v="0"/>
    <x v="0"/>
    <x v="0"/>
    <x v="0"/>
    <x v="0"/>
    <x v="6"/>
    <s v="2023-07-20"/>
    <x v="2"/>
    <n v="198"/>
    <x v="0"/>
    <m/>
    <x v="0"/>
    <m/>
    <x v="51"/>
    <n v="100478987"/>
    <x v="0"/>
    <x v="5"/>
    <s v="Direção Proteção Civil"/>
    <s v="ORI"/>
    <x v="0"/>
    <m/>
    <x v="0"/>
    <x v="0"/>
    <x v="0"/>
    <x v="0"/>
    <x v="0"/>
    <x v="0"/>
    <x v="0"/>
    <x v="0"/>
    <x v="0"/>
    <x v="0"/>
    <x v="0"/>
    <s v="Direção Proteção Civil"/>
    <x v="0"/>
    <x v="0"/>
    <x v="0"/>
    <x v="0"/>
    <x v="0"/>
    <x v="0"/>
    <x v="0"/>
    <s v="000000"/>
    <x v="0"/>
    <x v="0"/>
    <x v="5"/>
    <x v="0"/>
    <s v="Pagamento de salário referente a 07-2023"/>
  </r>
  <r>
    <x v="0"/>
    <n v="0"/>
    <n v="0"/>
    <n v="0"/>
    <n v="522"/>
    <x v="5955"/>
    <x v="0"/>
    <x v="0"/>
    <x v="0"/>
    <s v="03.16.17"/>
    <x v="53"/>
    <x v="0"/>
    <x v="0"/>
    <s v="Direção Proteção Civil"/>
    <s v="03.16.17"/>
    <s v="Direção Proteção Civil"/>
    <s v="03.16.17"/>
    <x v="37"/>
    <x v="0"/>
    <x v="0"/>
    <x v="0"/>
    <x v="1"/>
    <x v="0"/>
    <x v="0"/>
    <x v="0"/>
    <x v="6"/>
    <s v="2023-07-20"/>
    <x v="2"/>
    <n v="522"/>
    <x v="0"/>
    <m/>
    <x v="0"/>
    <m/>
    <x v="51"/>
    <n v="100478987"/>
    <x v="0"/>
    <x v="5"/>
    <s v="Direção Proteção Civil"/>
    <s v="ORI"/>
    <x v="0"/>
    <m/>
    <x v="0"/>
    <x v="0"/>
    <x v="0"/>
    <x v="0"/>
    <x v="0"/>
    <x v="0"/>
    <x v="0"/>
    <x v="0"/>
    <x v="0"/>
    <x v="0"/>
    <x v="0"/>
    <s v="Direção Proteção Civil"/>
    <x v="0"/>
    <x v="0"/>
    <x v="0"/>
    <x v="0"/>
    <x v="0"/>
    <x v="0"/>
    <x v="0"/>
    <s v="000000"/>
    <x v="0"/>
    <x v="0"/>
    <x v="5"/>
    <x v="0"/>
    <s v="Pagamento de salário referente a 07-2023"/>
  </r>
  <r>
    <x v="0"/>
    <n v="0"/>
    <n v="0"/>
    <n v="0"/>
    <n v="396"/>
    <x v="5955"/>
    <x v="0"/>
    <x v="0"/>
    <x v="0"/>
    <s v="03.16.17"/>
    <x v="53"/>
    <x v="0"/>
    <x v="0"/>
    <s v="Direção Proteção Civil"/>
    <s v="03.16.17"/>
    <s v="Direção Proteção Civil"/>
    <s v="03.16.17"/>
    <x v="54"/>
    <x v="0"/>
    <x v="0"/>
    <x v="0"/>
    <x v="0"/>
    <x v="0"/>
    <x v="0"/>
    <x v="0"/>
    <x v="6"/>
    <s v="2023-07-20"/>
    <x v="2"/>
    <n v="396"/>
    <x v="0"/>
    <m/>
    <x v="0"/>
    <m/>
    <x v="6"/>
    <n v="100474706"/>
    <x v="0"/>
    <x v="3"/>
    <s v="Direção Proteção Civil"/>
    <s v="ORI"/>
    <x v="0"/>
    <m/>
    <x v="0"/>
    <x v="0"/>
    <x v="0"/>
    <x v="0"/>
    <x v="0"/>
    <x v="0"/>
    <x v="0"/>
    <x v="0"/>
    <x v="0"/>
    <x v="0"/>
    <x v="0"/>
    <s v="Direção Proteção Civil"/>
    <x v="0"/>
    <x v="0"/>
    <x v="0"/>
    <x v="0"/>
    <x v="0"/>
    <x v="0"/>
    <x v="0"/>
    <s v="000000"/>
    <x v="0"/>
    <x v="0"/>
    <x v="3"/>
    <x v="0"/>
    <s v="Pagamento de salário referente a 07-2023"/>
  </r>
  <r>
    <x v="0"/>
    <n v="0"/>
    <n v="0"/>
    <n v="0"/>
    <n v="2039"/>
    <x v="5955"/>
    <x v="0"/>
    <x v="0"/>
    <x v="0"/>
    <s v="03.16.17"/>
    <x v="53"/>
    <x v="0"/>
    <x v="0"/>
    <s v="Direção Proteção Civil"/>
    <s v="03.16.17"/>
    <s v="Direção Proteção Civil"/>
    <s v="03.16.17"/>
    <x v="51"/>
    <x v="0"/>
    <x v="0"/>
    <x v="0"/>
    <x v="0"/>
    <x v="0"/>
    <x v="0"/>
    <x v="0"/>
    <x v="6"/>
    <s v="2023-07-20"/>
    <x v="2"/>
    <n v="2039"/>
    <x v="0"/>
    <m/>
    <x v="0"/>
    <m/>
    <x v="6"/>
    <n v="100474706"/>
    <x v="0"/>
    <x v="3"/>
    <s v="Direção Proteção Civil"/>
    <s v="ORI"/>
    <x v="0"/>
    <m/>
    <x v="0"/>
    <x v="0"/>
    <x v="0"/>
    <x v="0"/>
    <x v="0"/>
    <x v="0"/>
    <x v="0"/>
    <x v="0"/>
    <x v="0"/>
    <x v="0"/>
    <x v="0"/>
    <s v="Direção Proteção Civil"/>
    <x v="0"/>
    <x v="0"/>
    <x v="0"/>
    <x v="0"/>
    <x v="0"/>
    <x v="0"/>
    <x v="0"/>
    <s v="000000"/>
    <x v="0"/>
    <x v="0"/>
    <x v="3"/>
    <x v="0"/>
    <s v="Pagamento de salário referente a 07-2023"/>
  </r>
  <r>
    <x v="0"/>
    <n v="0"/>
    <n v="0"/>
    <n v="0"/>
    <n v="5363"/>
    <x v="5955"/>
    <x v="0"/>
    <x v="0"/>
    <x v="0"/>
    <s v="03.16.17"/>
    <x v="53"/>
    <x v="0"/>
    <x v="0"/>
    <s v="Direção Proteção Civil"/>
    <s v="03.16.17"/>
    <s v="Direção Proteção Civil"/>
    <s v="03.16.17"/>
    <x v="37"/>
    <x v="0"/>
    <x v="0"/>
    <x v="0"/>
    <x v="1"/>
    <x v="0"/>
    <x v="0"/>
    <x v="0"/>
    <x v="6"/>
    <s v="2023-07-20"/>
    <x v="2"/>
    <n v="5363"/>
    <x v="0"/>
    <m/>
    <x v="0"/>
    <m/>
    <x v="6"/>
    <n v="100474706"/>
    <x v="0"/>
    <x v="3"/>
    <s v="Direção Proteção Civil"/>
    <s v="ORI"/>
    <x v="0"/>
    <m/>
    <x v="0"/>
    <x v="0"/>
    <x v="0"/>
    <x v="0"/>
    <x v="0"/>
    <x v="0"/>
    <x v="0"/>
    <x v="0"/>
    <x v="0"/>
    <x v="0"/>
    <x v="0"/>
    <s v="Direção Proteção Civil"/>
    <x v="0"/>
    <x v="0"/>
    <x v="0"/>
    <x v="0"/>
    <x v="0"/>
    <x v="0"/>
    <x v="0"/>
    <s v="000000"/>
    <x v="0"/>
    <x v="0"/>
    <x v="3"/>
    <x v="0"/>
    <s v="Pagamento de salário referente a 07-2023"/>
  </r>
  <r>
    <x v="0"/>
    <n v="0"/>
    <n v="0"/>
    <n v="0"/>
    <n v="6694"/>
    <x v="5955"/>
    <x v="0"/>
    <x v="0"/>
    <x v="0"/>
    <s v="03.16.17"/>
    <x v="53"/>
    <x v="0"/>
    <x v="0"/>
    <s v="Direção Proteção Civil"/>
    <s v="03.16.17"/>
    <s v="Direção Proteção Civil"/>
    <s v="03.16.17"/>
    <x v="54"/>
    <x v="0"/>
    <x v="0"/>
    <x v="0"/>
    <x v="0"/>
    <x v="0"/>
    <x v="0"/>
    <x v="0"/>
    <x v="6"/>
    <s v="2023-07-20"/>
    <x v="2"/>
    <n v="6694"/>
    <x v="0"/>
    <m/>
    <x v="0"/>
    <m/>
    <x v="4"/>
    <n v="100474693"/>
    <x v="0"/>
    <x v="0"/>
    <s v="Direção Proteção Civil"/>
    <s v="ORI"/>
    <x v="0"/>
    <m/>
    <x v="0"/>
    <x v="0"/>
    <x v="0"/>
    <x v="0"/>
    <x v="0"/>
    <x v="0"/>
    <x v="0"/>
    <x v="0"/>
    <x v="0"/>
    <x v="0"/>
    <x v="0"/>
    <s v="Direção Proteção Civil"/>
    <x v="0"/>
    <x v="0"/>
    <x v="0"/>
    <x v="0"/>
    <x v="0"/>
    <x v="0"/>
    <x v="0"/>
    <s v="000000"/>
    <x v="0"/>
    <x v="0"/>
    <x v="0"/>
    <x v="0"/>
    <s v="Pagamento de salário referente a 07-2023"/>
  </r>
  <r>
    <x v="0"/>
    <n v="0"/>
    <n v="0"/>
    <n v="0"/>
    <n v="34376"/>
    <x v="5955"/>
    <x v="0"/>
    <x v="0"/>
    <x v="0"/>
    <s v="03.16.17"/>
    <x v="53"/>
    <x v="0"/>
    <x v="0"/>
    <s v="Direção Proteção Civil"/>
    <s v="03.16.17"/>
    <s v="Direção Proteção Civil"/>
    <s v="03.16.17"/>
    <x v="51"/>
    <x v="0"/>
    <x v="0"/>
    <x v="0"/>
    <x v="0"/>
    <x v="0"/>
    <x v="0"/>
    <x v="0"/>
    <x v="6"/>
    <s v="2023-07-20"/>
    <x v="2"/>
    <n v="34376"/>
    <x v="0"/>
    <m/>
    <x v="0"/>
    <m/>
    <x v="4"/>
    <n v="100474693"/>
    <x v="0"/>
    <x v="0"/>
    <s v="Direção Proteção Civil"/>
    <s v="ORI"/>
    <x v="0"/>
    <m/>
    <x v="0"/>
    <x v="0"/>
    <x v="0"/>
    <x v="0"/>
    <x v="0"/>
    <x v="0"/>
    <x v="0"/>
    <x v="0"/>
    <x v="0"/>
    <x v="0"/>
    <x v="0"/>
    <s v="Direção Proteção Civil"/>
    <x v="0"/>
    <x v="0"/>
    <x v="0"/>
    <x v="0"/>
    <x v="0"/>
    <x v="0"/>
    <x v="0"/>
    <s v="000000"/>
    <x v="0"/>
    <x v="0"/>
    <x v="0"/>
    <x v="0"/>
    <s v="Pagamento de salário referente a 07-2023"/>
  </r>
  <r>
    <x v="0"/>
    <n v="0"/>
    <n v="0"/>
    <n v="0"/>
    <n v="90385"/>
    <x v="5955"/>
    <x v="0"/>
    <x v="0"/>
    <x v="0"/>
    <s v="03.16.17"/>
    <x v="53"/>
    <x v="0"/>
    <x v="0"/>
    <s v="Direção Proteção Civil"/>
    <s v="03.16.17"/>
    <s v="Direção Proteção Civil"/>
    <s v="03.16.17"/>
    <x v="37"/>
    <x v="0"/>
    <x v="0"/>
    <x v="0"/>
    <x v="1"/>
    <x v="0"/>
    <x v="0"/>
    <x v="0"/>
    <x v="6"/>
    <s v="2023-07-20"/>
    <x v="2"/>
    <n v="90385"/>
    <x v="0"/>
    <m/>
    <x v="0"/>
    <m/>
    <x v="4"/>
    <n v="100474693"/>
    <x v="0"/>
    <x v="0"/>
    <s v="Direção Proteção Civil"/>
    <s v="ORI"/>
    <x v="0"/>
    <m/>
    <x v="0"/>
    <x v="0"/>
    <x v="0"/>
    <x v="0"/>
    <x v="0"/>
    <x v="0"/>
    <x v="0"/>
    <x v="0"/>
    <x v="0"/>
    <x v="0"/>
    <x v="0"/>
    <s v="Direção Proteção Civil"/>
    <x v="0"/>
    <x v="0"/>
    <x v="0"/>
    <x v="0"/>
    <x v="0"/>
    <x v="0"/>
    <x v="0"/>
    <s v="000000"/>
    <x v="0"/>
    <x v="0"/>
    <x v="0"/>
    <x v="0"/>
    <s v="Pagamento de salário referente a 07-2023"/>
  </r>
  <r>
    <x v="0"/>
    <n v="0"/>
    <n v="0"/>
    <n v="0"/>
    <n v="2400"/>
    <x v="5956"/>
    <x v="0"/>
    <x v="1"/>
    <x v="0"/>
    <s v="80.02.01"/>
    <x v="2"/>
    <x v="2"/>
    <x v="2"/>
    <s v="Retenções Iur"/>
    <s v="80.02.01"/>
    <s v="Retenções Iur"/>
    <s v="80.02.01"/>
    <x v="2"/>
    <x v="0"/>
    <x v="2"/>
    <x v="0"/>
    <x v="1"/>
    <x v="2"/>
    <x v="1"/>
    <x v="0"/>
    <x v="6"/>
    <s v="2023-07-31"/>
    <x v="2"/>
    <n v="2400"/>
    <x v="0"/>
    <m/>
    <x v="0"/>
    <m/>
    <x v="2"/>
    <n v="100474696"/>
    <x v="0"/>
    <x v="0"/>
    <s v="Retenções Iur"/>
    <s v="ORI"/>
    <x v="0"/>
    <s v="RIUR"/>
    <x v="0"/>
    <x v="0"/>
    <x v="0"/>
    <x v="0"/>
    <x v="0"/>
    <x v="0"/>
    <x v="0"/>
    <x v="0"/>
    <x v="0"/>
    <x v="0"/>
    <x v="0"/>
    <s v="Retenções Iur"/>
    <x v="0"/>
    <x v="0"/>
    <x v="0"/>
    <x v="0"/>
    <x v="2"/>
    <x v="0"/>
    <x v="0"/>
    <s v="000000"/>
    <x v="0"/>
    <x v="1"/>
    <x v="0"/>
    <x v="0"/>
    <s v="RETENCAO OT"/>
  </r>
  <r>
    <x v="0"/>
    <n v="0"/>
    <n v="0"/>
    <n v="0"/>
    <n v="80"/>
    <x v="5957"/>
    <x v="0"/>
    <x v="0"/>
    <x v="0"/>
    <s v="03.16.15"/>
    <x v="0"/>
    <x v="0"/>
    <x v="0"/>
    <s v="Direção Financeira"/>
    <s v="03.16.15"/>
    <s v="Direção Financeira"/>
    <s v="03.16.15"/>
    <x v="54"/>
    <x v="0"/>
    <x v="0"/>
    <x v="0"/>
    <x v="0"/>
    <x v="0"/>
    <x v="0"/>
    <x v="0"/>
    <x v="6"/>
    <s v="2023-07-20"/>
    <x v="2"/>
    <n v="80"/>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463"/>
    <x v="5957"/>
    <x v="0"/>
    <x v="0"/>
    <x v="0"/>
    <s v="03.16.15"/>
    <x v="0"/>
    <x v="0"/>
    <x v="0"/>
    <s v="Direção Financeira"/>
    <s v="03.16.15"/>
    <s v="Direção Financeira"/>
    <s v="03.16.15"/>
    <x v="71"/>
    <x v="0"/>
    <x v="0"/>
    <x v="0"/>
    <x v="0"/>
    <x v="0"/>
    <x v="0"/>
    <x v="0"/>
    <x v="6"/>
    <s v="2023-07-20"/>
    <x v="2"/>
    <n v="463"/>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569"/>
    <x v="5957"/>
    <x v="0"/>
    <x v="0"/>
    <x v="0"/>
    <s v="03.16.15"/>
    <x v="0"/>
    <x v="0"/>
    <x v="0"/>
    <s v="Direção Financeira"/>
    <s v="03.16.15"/>
    <s v="Direção Financeira"/>
    <s v="03.16.15"/>
    <x v="51"/>
    <x v="0"/>
    <x v="0"/>
    <x v="0"/>
    <x v="0"/>
    <x v="0"/>
    <x v="0"/>
    <x v="0"/>
    <x v="6"/>
    <s v="2023-07-20"/>
    <x v="2"/>
    <n v="569"/>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6"/>
    <x v="5957"/>
    <x v="0"/>
    <x v="0"/>
    <x v="0"/>
    <s v="03.16.15"/>
    <x v="0"/>
    <x v="0"/>
    <x v="0"/>
    <s v="Direção Financeira"/>
    <s v="03.16.15"/>
    <s v="Direção Financeira"/>
    <s v="03.16.15"/>
    <x v="52"/>
    <x v="0"/>
    <x v="0"/>
    <x v="0"/>
    <x v="0"/>
    <x v="0"/>
    <x v="0"/>
    <x v="0"/>
    <x v="6"/>
    <s v="2023-07-20"/>
    <x v="2"/>
    <n v="6"/>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5273"/>
    <x v="5957"/>
    <x v="0"/>
    <x v="0"/>
    <x v="0"/>
    <s v="03.16.15"/>
    <x v="0"/>
    <x v="0"/>
    <x v="0"/>
    <s v="Direção Financeira"/>
    <s v="03.16.15"/>
    <s v="Direção Financeira"/>
    <s v="03.16.15"/>
    <x v="37"/>
    <x v="0"/>
    <x v="0"/>
    <x v="0"/>
    <x v="1"/>
    <x v="0"/>
    <x v="0"/>
    <x v="0"/>
    <x v="6"/>
    <s v="2023-07-20"/>
    <x v="2"/>
    <n v="5273"/>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2432"/>
    <x v="5957"/>
    <x v="0"/>
    <x v="0"/>
    <x v="0"/>
    <s v="03.16.15"/>
    <x v="0"/>
    <x v="0"/>
    <x v="0"/>
    <s v="Direção Financeira"/>
    <s v="03.16.15"/>
    <s v="Direção Financeira"/>
    <s v="03.16.15"/>
    <x v="49"/>
    <x v="0"/>
    <x v="0"/>
    <x v="0"/>
    <x v="1"/>
    <x v="0"/>
    <x v="0"/>
    <x v="0"/>
    <x v="6"/>
    <s v="2023-07-20"/>
    <x v="2"/>
    <n v="2432"/>
    <x v="0"/>
    <m/>
    <x v="0"/>
    <m/>
    <x v="3"/>
    <n v="100479277"/>
    <x v="0"/>
    <x v="1"/>
    <s v="Direção Financeira"/>
    <s v="ORI"/>
    <x v="0"/>
    <m/>
    <x v="0"/>
    <x v="0"/>
    <x v="0"/>
    <x v="0"/>
    <x v="0"/>
    <x v="0"/>
    <x v="0"/>
    <x v="0"/>
    <x v="0"/>
    <x v="0"/>
    <x v="0"/>
    <s v="Direção Financeira"/>
    <x v="0"/>
    <x v="0"/>
    <x v="0"/>
    <x v="0"/>
    <x v="0"/>
    <x v="0"/>
    <x v="0"/>
    <s v="000000"/>
    <x v="0"/>
    <x v="0"/>
    <x v="1"/>
    <x v="0"/>
    <s v="Pagamento de salário referente a 07-2023"/>
  </r>
  <r>
    <x v="0"/>
    <n v="0"/>
    <n v="0"/>
    <n v="0"/>
    <n v="480"/>
    <x v="5957"/>
    <x v="0"/>
    <x v="0"/>
    <x v="0"/>
    <s v="03.16.15"/>
    <x v="0"/>
    <x v="0"/>
    <x v="0"/>
    <s v="Direção Financeira"/>
    <s v="03.16.15"/>
    <s v="Direção Financeira"/>
    <s v="03.16.15"/>
    <x v="54"/>
    <x v="0"/>
    <x v="0"/>
    <x v="0"/>
    <x v="0"/>
    <x v="0"/>
    <x v="0"/>
    <x v="0"/>
    <x v="6"/>
    <s v="2023-07-20"/>
    <x v="2"/>
    <n v="480"/>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2771"/>
    <x v="5957"/>
    <x v="0"/>
    <x v="0"/>
    <x v="0"/>
    <s v="03.16.15"/>
    <x v="0"/>
    <x v="0"/>
    <x v="0"/>
    <s v="Direção Financeira"/>
    <s v="03.16.15"/>
    <s v="Direção Financeira"/>
    <s v="03.16.15"/>
    <x v="71"/>
    <x v="0"/>
    <x v="0"/>
    <x v="0"/>
    <x v="0"/>
    <x v="0"/>
    <x v="0"/>
    <x v="0"/>
    <x v="6"/>
    <s v="2023-07-20"/>
    <x v="2"/>
    <n v="2771"/>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3403"/>
    <x v="5957"/>
    <x v="0"/>
    <x v="0"/>
    <x v="0"/>
    <s v="03.16.15"/>
    <x v="0"/>
    <x v="0"/>
    <x v="0"/>
    <s v="Direção Financeira"/>
    <s v="03.16.15"/>
    <s v="Direção Financeira"/>
    <s v="03.16.15"/>
    <x v="51"/>
    <x v="0"/>
    <x v="0"/>
    <x v="0"/>
    <x v="0"/>
    <x v="0"/>
    <x v="0"/>
    <x v="0"/>
    <x v="6"/>
    <s v="2023-07-20"/>
    <x v="2"/>
    <n v="3403"/>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41"/>
    <x v="5957"/>
    <x v="0"/>
    <x v="0"/>
    <x v="0"/>
    <s v="03.16.15"/>
    <x v="0"/>
    <x v="0"/>
    <x v="0"/>
    <s v="Direção Financeira"/>
    <s v="03.16.15"/>
    <s v="Direção Financeira"/>
    <s v="03.16.15"/>
    <x v="52"/>
    <x v="0"/>
    <x v="0"/>
    <x v="0"/>
    <x v="0"/>
    <x v="0"/>
    <x v="0"/>
    <x v="0"/>
    <x v="6"/>
    <s v="2023-07-20"/>
    <x v="2"/>
    <n v="41"/>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31540"/>
    <x v="5957"/>
    <x v="0"/>
    <x v="0"/>
    <x v="0"/>
    <s v="03.16.15"/>
    <x v="0"/>
    <x v="0"/>
    <x v="0"/>
    <s v="Direção Financeira"/>
    <s v="03.16.15"/>
    <s v="Direção Financeira"/>
    <s v="03.16.15"/>
    <x v="37"/>
    <x v="0"/>
    <x v="0"/>
    <x v="0"/>
    <x v="1"/>
    <x v="0"/>
    <x v="0"/>
    <x v="0"/>
    <x v="6"/>
    <s v="2023-07-20"/>
    <x v="2"/>
    <n v="31540"/>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14531"/>
    <x v="5957"/>
    <x v="0"/>
    <x v="0"/>
    <x v="0"/>
    <s v="03.16.15"/>
    <x v="0"/>
    <x v="0"/>
    <x v="0"/>
    <s v="Direção Financeira"/>
    <s v="03.16.15"/>
    <s v="Direção Financeira"/>
    <s v="03.16.15"/>
    <x v="49"/>
    <x v="0"/>
    <x v="0"/>
    <x v="0"/>
    <x v="1"/>
    <x v="0"/>
    <x v="0"/>
    <x v="0"/>
    <x v="6"/>
    <s v="2023-07-20"/>
    <x v="2"/>
    <n v="14531"/>
    <x v="0"/>
    <m/>
    <x v="0"/>
    <m/>
    <x v="2"/>
    <n v="100474696"/>
    <x v="0"/>
    <x v="2"/>
    <s v="Direção Financeira"/>
    <s v="ORI"/>
    <x v="0"/>
    <m/>
    <x v="0"/>
    <x v="0"/>
    <x v="0"/>
    <x v="0"/>
    <x v="0"/>
    <x v="0"/>
    <x v="0"/>
    <x v="0"/>
    <x v="0"/>
    <x v="0"/>
    <x v="0"/>
    <s v="Direção Financeira"/>
    <x v="0"/>
    <x v="0"/>
    <x v="0"/>
    <x v="0"/>
    <x v="0"/>
    <x v="0"/>
    <x v="0"/>
    <s v="000000"/>
    <x v="0"/>
    <x v="0"/>
    <x v="2"/>
    <x v="0"/>
    <s v="Pagamento de salário referente a 07-2023"/>
  </r>
  <r>
    <x v="0"/>
    <n v="0"/>
    <n v="0"/>
    <n v="0"/>
    <n v="7"/>
    <x v="5957"/>
    <x v="0"/>
    <x v="0"/>
    <x v="0"/>
    <s v="03.16.15"/>
    <x v="0"/>
    <x v="0"/>
    <x v="0"/>
    <s v="Direção Financeira"/>
    <s v="03.16.15"/>
    <s v="Direção Financeira"/>
    <s v="03.16.15"/>
    <x v="54"/>
    <x v="0"/>
    <x v="0"/>
    <x v="0"/>
    <x v="0"/>
    <x v="0"/>
    <x v="0"/>
    <x v="0"/>
    <x v="6"/>
    <s v="2023-07-20"/>
    <x v="2"/>
    <n v="7"/>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43"/>
    <x v="5957"/>
    <x v="0"/>
    <x v="0"/>
    <x v="0"/>
    <s v="03.16.15"/>
    <x v="0"/>
    <x v="0"/>
    <x v="0"/>
    <s v="Direção Financeira"/>
    <s v="03.16.15"/>
    <s v="Direção Financeira"/>
    <s v="03.16.15"/>
    <x v="71"/>
    <x v="0"/>
    <x v="0"/>
    <x v="0"/>
    <x v="0"/>
    <x v="0"/>
    <x v="0"/>
    <x v="0"/>
    <x v="6"/>
    <s v="2023-07-20"/>
    <x v="2"/>
    <n v="43"/>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52"/>
    <x v="5957"/>
    <x v="0"/>
    <x v="0"/>
    <x v="0"/>
    <s v="03.16.15"/>
    <x v="0"/>
    <x v="0"/>
    <x v="0"/>
    <s v="Direção Financeira"/>
    <s v="03.16.15"/>
    <s v="Direção Financeira"/>
    <s v="03.16.15"/>
    <x v="51"/>
    <x v="0"/>
    <x v="0"/>
    <x v="0"/>
    <x v="0"/>
    <x v="0"/>
    <x v="0"/>
    <x v="0"/>
    <x v="6"/>
    <s v="2023-07-20"/>
    <x v="2"/>
    <n v="52"/>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0"/>
    <x v="5957"/>
    <x v="0"/>
    <x v="0"/>
    <x v="0"/>
    <s v="03.16.15"/>
    <x v="0"/>
    <x v="0"/>
    <x v="0"/>
    <s v="Direção Financeira"/>
    <s v="03.16.15"/>
    <s v="Direção Financeira"/>
    <s v="03.16.15"/>
    <x v="52"/>
    <x v="0"/>
    <x v="0"/>
    <x v="0"/>
    <x v="0"/>
    <x v="0"/>
    <x v="0"/>
    <x v="0"/>
    <x v="6"/>
    <s v="2023-07-20"/>
    <x v="2"/>
    <n v="0"/>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489"/>
    <x v="5957"/>
    <x v="0"/>
    <x v="0"/>
    <x v="0"/>
    <s v="03.16.15"/>
    <x v="0"/>
    <x v="0"/>
    <x v="0"/>
    <s v="Direção Financeira"/>
    <s v="03.16.15"/>
    <s v="Direção Financeira"/>
    <s v="03.16.15"/>
    <x v="37"/>
    <x v="0"/>
    <x v="0"/>
    <x v="0"/>
    <x v="1"/>
    <x v="0"/>
    <x v="0"/>
    <x v="0"/>
    <x v="6"/>
    <s v="2023-07-20"/>
    <x v="2"/>
    <n v="489"/>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228"/>
    <x v="5957"/>
    <x v="0"/>
    <x v="0"/>
    <x v="0"/>
    <s v="03.16.15"/>
    <x v="0"/>
    <x v="0"/>
    <x v="0"/>
    <s v="Direção Financeira"/>
    <s v="03.16.15"/>
    <s v="Direção Financeira"/>
    <s v="03.16.15"/>
    <x v="49"/>
    <x v="0"/>
    <x v="0"/>
    <x v="0"/>
    <x v="1"/>
    <x v="0"/>
    <x v="0"/>
    <x v="0"/>
    <x v="6"/>
    <s v="2023-07-20"/>
    <x v="2"/>
    <n v="228"/>
    <x v="0"/>
    <m/>
    <x v="0"/>
    <m/>
    <x v="7"/>
    <n v="100474707"/>
    <x v="0"/>
    <x v="4"/>
    <s v="Direção Financeira"/>
    <s v="ORI"/>
    <x v="0"/>
    <m/>
    <x v="0"/>
    <x v="0"/>
    <x v="0"/>
    <x v="0"/>
    <x v="0"/>
    <x v="0"/>
    <x v="0"/>
    <x v="0"/>
    <x v="0"/>
    <x v="0"/>
    <x v="0"/>
    <s v="Direção Financeira"/>
    <x v="0"/>
    <x v="0"/>
    <x v="0"/>
    <x v="0"/>
    <x v="0"/>
    <x v="0"/>
    <x v="0"/>
    <s v="000000"/>
    <x v="0"/>
    <x v="0"/>
    <x v="4"/>
    <x v="0"/>
    <s v="Pagamento de salário referente a 07-2023"/>
  </r>
  <r>
    <x v="0"/>
    <n v="0"/>
    <n v="0"/>
    <n v="0"/>
    <n v="109"/>
    <x v="5957"/>
    <x v="0"/>
    <x v="0"/>
    <x v="0"/>
    <s v="03.16.15"/>
    <x v="0"/>
    <x v="0"/>
    <x v="0"/>
    <s v="Direção Financeira"/>
    <s v="03.16.15"/>
    <s v="Direção Financeira"/>
    <s v="03.16.15"/>
    <x v="54"/>
    <x v="0"/>
    <x v="0"/>
    <x v="0"/>
    <x v="0"/>
    <x v="0"/>
    <x v="0"/>
    <x v="0"/>
    <x v="6"/>
    <s v="2023-07-20"/>
    <x v="2"/>
    <n v="109"/>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630"/>
    <x v="5957"/>
    <x v="0"/>
    <x v="0"/>
    <x v="0"/>
    <s v="03.16.15"/>
    <x v="0"/>
    <x v="0"/>
    <x v="0"/>
    <s v="Direção Financeira"/>
    <s v="03.16.15"/>
    <s v="Direção Financeira"/>
    <s v="03.16.15"/>
    <x v="71"/>
    <x v="0"/>
    <x v="0"/>
    <x v="0"/>
    <x v="0"/>
    <x v="0"/>
    <x v="0"/>
    <x v="0"/>
    <x v="6"/>
    <s v="2023-07-20"/>
    <x v="2"/>
    <n v="630"/>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774"/>
    <x v="5957"/>
    <x v="0"/>
    <x v="0"/>
    <x v="0"/>
    <s v="03.16.15"/>
    <x v="0"/>
    <x v="0"/>
    <x v="0"/>
    <s v="Direção Financeira"/>
    <s v="03.16.15"/>
    <s v="Direção Financeira"/>
    <s v="03.16.15"/>
    <x v="51"/>
    <x v="0"/>
    <x v="0"/>
    <x v="0"/>
    <x v="0"/>
    <x v="0"/>
    <x v="0"/>
    <x v="0"/>
    <x v="6"/>
    <s v="2023-07-20"/>
    <x v="2"/>
    <n v="774"/>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9"/>
    <x v="5957"/>
    <x v="0"/>
    <x v="0"/>
    <x v="0"/>
    <s v="03.16.15"/>
    <x v="0"/>
    <x v="0"/>
    <x v="0"/>
    <s v="Direção Financeira"/>
    <s v="03.16.15"/>
    <s v="Direção Financeira"/>
    <s v="03.16.15"/>
    <x v="52"/>
    <x v="0"/>
    <x v="0"/>
    <x v="0"/>
    <x v="0"/>
    <x v="0"/>
    <x v="0"/>
    <x v="0"/>
    <x v="6"/>
    <s v="2023-07-20"/>
    <x v="2"/>
    <n v="9"/>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7173"/>
    <x v="5957"/>
    <x v="0"/>
    <x v="0"/>
    <x v="0"/>
    <s v="03.16.15"/>
    <x v="0"/>
    <x v="0"/>
    <x v="0"/>
    <s v="Direção Financeira"/>
    <s v="03.16.15"/>
    <s v="Direção Financeira"/>
    <s v="03.16.15"/>
    <x v="37"/>
    <x v="0"/>
    <x v="0"/>
    <x v="0"/>
    <x v="1"/>
    <x v="0"/>
    <x v="0"/>
    <x v="0"/>
    <x v="6"/>
    <s v="2023-07-20"/>
    <x v="2"/>
    <n v="7173"/>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3305"/>
    <x v="5957"/>
    <x v="0"/>
    <x v="0"/>
    <x v="0"/>
    <s v="03.16.15"/>
    <x v="0"/>
    <x v="0"/>
    <x v="0"/>
    <s v="Direção Financeira"/>
    <s v="03.16.15"/>
    <s v="Direção Financeira"/>
    <s v="03.16.15"/>
    <x v="49"/>
    <x v="0"/>
    <x v="0"/>
    <x v="0"/>
    <x v="1"/>
    <x v="0"/>
    <x v="0"/>
    <x v="0"/>
    <x v="6"/>
    <s v="2023-07-20"/>
    <x v="2"/>
    <n v="3305"/>
    <x v="0"/>
    <m/>
    <x v="0"/>
    <m/>
    <x v="84"/>
    <n v="100474708"/>
    <x v="0"/>
    <x v="8"/>
    <s v="Direção Financeira"/>
    <s v="ORI"/>
    <x v="0"/>
    <m/>
    <x v="0"/>
    <x v="0"/>
    <x v="0"/>
    <x v="0"/>
    <x v="0"/>
    <x v="0"/>
    <x v="0"/>
    <x v="0"/>
    <x v="0"/>
    <x v="0"/>
    <x v="0"/>
    <s v="Direção Financeira"/>
    <x v="0"/>
    <x v="0"/>
    <x v="0"/>
    <x v="0"/>
    <x v="0"/>
    <x v="0"/>
    <x v="0"/>
    <s v="000000"/>
    <x v="0"/>
    <x v="0"/>
    <x v="8"/>
    <x v="0"/>
    <s v="Pagamento de salário referente a 07-2023"/>
  </r>
  <r>
    <x v="0"/>
    <n v="0"/>
    <n v="0"/>
    <n v="0"/>
    <n v="7"/>
    <x v="5957"/>
    <x v="0"/>
    <x v="0"/>
    <x v="0"/>
    <s v="03.16.15"/>
    <x v="0"/>
    <x v="0"/>
    <x v="0"/>
    <s v="Direção Financeira"/>
    <s v="03.16.15"/>
    <s v="Direção Financeira"/>
    <s v="03.16.15"/>
    <x v="54"/>
    <x v="0"/>
    <x v="0"/>
    <x v="0"/>
    <x v="0"/>
    <x v="0"/>
    <x v="0"/>
    <x v="0"/>
    <x v="6"/>
    <s v="2023-07-20"/>
    <x v="2"/>
    <n v="7"/>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42"/>
    <x v="5957"/>
    <x v="0"/>
    <x v="0"/>
    <x v="0"/>
    <s v="03.16.15"/>
    <x v="0"/>
    <x v="0"/>
    <x v="0"/>
    <s v="Direção Financeira"/>
    <s v="03.16.15"/>
    <s v="Direção Financeira"/>
    <s v="03.16.15"/>
    <x v="71"/>
    <x v="0"/>
    <x v="0"/>
    <x v="0"/>
    <x v="0"/>
    <x v="0"/>
    <x v="0"/>
    <x v="0"/>
    <x v="6"/>
    <s v="2023-07-20"/>
    <x v="2"/>
    <n v="42"/>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51"/>
    <x v="5957"/>
    <x v="0"/>
    <x v="0"/>
    <x v="0"/>
    <s v="03.16.15"/>
    <x v="0"/>
    <x v="0"/>
    <x v="0"/>
    <s v="Direção Financeira"/>
    <s v="03.16.15"/>
    <s v="Direção Financeira"/>
    <s v="03.16.15"/>
    <x v="51"/>
    <x v="0"/>
    <x v="0"/>
    <x v="0"/>
    <x v="0"/>
    <x v="0"/>
    <x v="0"/>
    <x v="0"/>
    <x v="6"/>
    <s v="2023-07-20"/>
    <x v="2"/>
    <n v="51"/>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0"/>
    <x v="5957"/>
    <x v="0"/>
    <x v="0"/>
    <x v="0"/>
    <s v="03.16.15"/>
    <x v="0"/>
    <x v="0"/>
    <x v="0"/>
    <s v="Direção Financeira"/>
    <s v="03.16.15"/>
    <s v="Direção Financeira"/>
    <s v="03.16.15"/>
    <x v="52"/>
    <x v="0"/>
    <x v="0"/>
    <x v="0"/>
    <x v="0"/>
    <x v="0"/>
    <x v="0"/>
    <x v="0"/>
    <x v="6"/>
    <s v="2023-07-20"/>
    <x v="2"/>
    <n v="0"/>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478"/>
    <x v="5957"/>
    <x v="0"/>
    <x v="0"/>
    <x v="0"/>
    <s v="03.16.15"/>
    <x v="0"/>
    <x v="0"/>
    <x v="0"/>
    <s v="Direção Financeira"/>
    <s v="03.16.15"/>
    <s v="Direção Financeira"/>
    <s v="03.16.15"/>
    <x v="37"/>
    <x v="0"/>
    <x v="0"/>
    <x v="0"/>
    <x v="1"/>
    <x v="0"/>
    <x v="0"/>
    <x v="0"/>
    <x v="6"/>
    <s v="2023-07-20"/>
    <x v="2"/>
    <n v="478"/>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222"/>
    <x v="5957"/>
    <x v="0"/>
    <x v="0"/>
    <x v="0"/>
    <s v="03.16.15"/>
    <x v="0"/>
    <x v="0"/>
    <x v="0"/>
    <s v="Direção Financeira"/>
    <s v="03.16.15"/>
    <s v="Direção Financeira"/>
    <s v="03.16.15"/>
    <x v="49"/>
    <x v="0"/>
    <x v="0"/>
    <x v="0"/>
    <x v="1"/>
    <x v="0"/>
    <x v="0"/>
    <x v="0"/>
    <x v="6"/>
    <s v="2023-07-20"/>
    <x v="2"/>
    <n v="222"/>
    <x v="0"/>
    <m/>
    <x v="0"/>
    <m/>
    <x v="21"/>
    <n v="100477977"/>
    <x v="0"/>
    <x v="6"/>
    <s v="Direção Financeira"/>
    <s v="ORI"/>
    <x v="0"/>
    <m/>
    <x v="0"/>
    <x v="0"/>
    <x v="0"/>
    <x v="0"/>
    <x v="0"/>
    <x v="0"/>
    <x v="0"/>
    <x v="0"/>
    <x v="0"/>
    <x v="0"/>
    <x v="0"/>
    <s v="Direção Financeira"/>
    <x v="0"/>
    <x v="0"/>
    <x v="0"/>
    <x v="0"/>
    <x v="0"/>
    <x v="0"/>
    <x v="0"/>
    <s v="000000"/>
    <x v="0"/>
    <x v="0"/>
    <x v="6"/>
    <x v="0"/>
    <s v="Pagamento de salário referente a 07-2023"/>
  </r>
  <r>
    <x v="0"/>
    <n v="0"/>
    <n v="0"/>
    <n v="0"/>
    <n v="2"/>
    <x v="5957"/>
    <x v="0"/>
    <x v="0"/>
    <x v="0"/>
    <s v="03.16.15"/>
    <x v="0"/>
    <x v="0"/>
    <x v="0"/>
    <s v="Direção Financeira"/>
    <s v="03.16.15"/>
    <s v="Direção Financeira"/>
    <s v="03.16.15"/>
    <x v="54"/>
    <x v="0"/>
    <x v="0"/>
    <x v="0"/>
    <x v="0"/>
    <x v="0"/>
    <x v="0"/>
    <x v="0"/>
    <x v="6"/>
    <s v="2023-07-20"/>
    <x v="2"/>
    <n v="2"/>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14"/>
    <x v="5957"/>
    <x v="0"/>
    <x v="0"/>
    <x v="0"/>
    <s v="03.16.15"/>
    <x v="0"/>
    <x v="0"/>
    <x v="0"/>
    <s v="Direção Financeira"/>
    <s v="03.16.15"/>
    <s v="Direção Financeira"/>
    <s v="03.16.15"/>
    <x v="71"/>
    <x v="0"/>
    <x v="0"/>
    <x v="0"/>
    <x v="0"/>
    <x v="0"/>
    <x v="0"/>
    <x v="0"/>
    <x v="6"/>
    <s v="2023-07-20"/>
    <x v="2"/>
    <n v="14"/>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18"/>
    <x v="5957"/>
    <x v="0"/>
    <x v="0"/>
    <x v="0"/>
    <s v="03.16.15"/>
    <x v="0"/>
    <x v="0"/>
    <x v="0"/>
    <s v="Direção Financeira"/>
    <s v="03.16.15"/>
    <s v="Direção Financeira"/>
    <s v="03.16.15"/>
    <x v="51"/>
    <x v="0"/>
    <x v="0"/>
    <x v="0"/>
    <x v="0"/>
    <x v="0"/>
    <x v="0"/>
    <x v="0"/>
    <x v="6"/>
    <s v="2023-07-20"/>
    <x v="2"/>
    <n v="18"/>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0"/>
    <x v="5957"/>
    <x v="0"/>
    <x v="0"/>
    <x v="0"/>
    <s v="03.16.15"/>
    <x v="0"/>
    <x v="0"/>
    <x v="0"/>
    <s v="Direção Financeira"/>
    <s v="03.16.15"/>
    <s v="Direção Financeira"/>
    <s v="03.16.15"/>
    <x v="52"/>
    <x v="0"/>
    <x v="0"/>
    <x v="0"/>
    <x v="0"/>
    <x v="0"/>
    <x v="0"/>
    <x v="0"/>
    <x v="6"/>
    <s v="2023-07-20"/>
    <x v="2"/>
    <n v="0"/>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167"/>
    <x v="5957"/>
    <x v="0"/>
    <x v="0"/>
    <x v="0"/>
    <s v="03.16.15"/>
    <x v="0"/>
    <x v="0"/>
    <x v="0"/>
    <s v="Direção Financeira"/>
    <s v="03.16.15"/>
    <s v="Direção Financeira"/>
    <s v="03.16.15"/>
    <x v="37"/>
    <x v="0"/>
    <x v="0"/>
    <x v="0"/>
    <x v="1"/>
    <x v="0"/>
    <x v="0"/>
    <x v="0"/>
    <x v="6"/>
    <s v="2023-07-20"/>
    <x v="2"/>
    <n v="167"/>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80"/>
    <x v="5957"/>
    <x v="0"/>
    <x v="0"/>
    <x v="0"/>
    <s v="03.16.15"/>
    <x v="0"/>
    <x v="0"/>
    <x v="0"/>
    <s v="Direção Financeira"/>
    <s v="03.16.15"/>
    <s v="Direção Financeira"/>
    <s v="03.16.15"/>
    <x v="49"/>
    <x v="0"/>
    <x v="0"/>
    <x v="0"/>
    <x v="1"/>
    <x v="0"/>
    <x v="0"/>
    <x v="0"/>
    <x v="6"/>
    <s v="2023-07-20"/>
    <x v="2"/>
    <n v="80"/>
    <x v="0"/>
    <m/>
    <x v="0"/>
    <m/>
    <x v="51"/>
    <n v="100478987"/>
    <x v="0"/>
    <x v="5"/>
    <s v="Direção Financeira"/>
    <s v="ORI"/>
    <x v="0"/>
    <m/>
    <x v="0"/>
    <x v="0"/>
    <x v="0"/>
    <x v="0"/>
    <x v="0"/>
    <x v="0"/>
    <x v="0"/>
    <x v="0"/>
    <x v="0"/>
    <x v="0"/>
    <x v="0"/>
    <s v="Direção Financeira"/>
    <x v="0"/>
    <x v="0"/>
    <x v="0"/>
    <x v="0"/>
    <x v="0"/>
    <x v="0"/>
    <x v="0"/>
    <s v="000000"/>
    <x v="0"/>
    <x v="0"/>
    <x v="5"/>
    <x v="0"/>
    <s v="Pagamento de salário referente a 07-2023"/>
  </r>
  <r>
    <x v="0"/>
    <n v="0"/>
    <n v="0"/>
    <n v="0"/>
    <n v="653"/>
    <x v="5957"/>
    <x v="0"/>
    <x v="0"/>
    <x v="0"/>
    <s v="03.16.15"/>
    <x v="0"/>
    <x v="0"/>
    <x v="0"/>
    <s v="Direção Financeira"/>
    <s v="03.16.15"/>
    <s v="Direção Financeira"/>
    <s v="03.16.15"/>
    <x v="54"/>
    <x v="0"/>
    <x v="0"/>
    <x v="0"/>
    <x v="0"/>
    <x v="0"/>
    <x v="0"/>
    <x v="0"/>
    <x v="6"/>
    <s v="2023-07-20"/>
    <x v="2"/>
    <n v="653"/>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3769"/>
    <x v="5957"/>
    <x v="0"/>
    <x v="0"/>
    <x v="0"/>
    <s v="03.16.15"/>
    <x v="0"/>
    <x v="0"/>
    <x v="0"/>
    <s v="Direção Financeira"/>
    <s v="03.16.15"/>
    <s v="Direção Financeira"/>
    <s v="03.16.15"/>
    <x v="71"/>
    <x v="0"/>
    <x v="0"/>
    <x v="0"/>
    <x v="0"/>
    <x v="0"/>
    <x v="0"/>
    <x v="0"/>
    <x v="6"/>
    <s v="2023-07-20"/>
    <x v="2"/>
    <n v="3769"/>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4629"/>
    <x v="5957"/>
    <x v="0"/>
    <x v="0"/>
    <x v="0"/>
    <s v="03.16.15"/>
    <x v="0"/>
    <x v="0"/>
    <x v="0"/>
    <s v="Direção Financeira"/>
    <s v="03.16.15"/>
    <s v="Direção Financeira"/>
    <s v="03.16.15"/>
    <x v="51"/>
    <x v="0"/>
    <x v="0"/>
    <x v="0"/>
    <x v="0"/>
    <x v="0"/>
    <x v="0"/>
    <x v="0"/>
    <x v="6"/>
    <s v="2023-07-20"/>
    <x v="2"/>
    <n v="4629"/>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55"/>
    <x v="5957"/>
    <x v="0"/>
    <x v="0"/>
    <x v="0"/>
    <s v="03.16.15"/>
    <x v="0"/>
    <x v="0"/>
    <x v="0"/>
    <s v="Direção Financeira"/>
    <s v="03.16.15"/>
    <s v="Direção Financeira"/>
    <s v="03.16.15"/>
    <x v="52"/>
    <x v="0"/>
    <x v="0"/>
    <x v="0"/>
    <x v="0"/>
    <x v="0"/>
    <x v="0"/>
    <x v="0"/>
    <x v="6"/>
    <s v="2023-07-20"/>
    <x v="2"/>
    <n v="55"/>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42897"/>
    <x v="5957"/>
    <x v="0"/>
    <x v="0"/>
    <x v="0"/>
    <s v="03.16.15"/>
    <x v="0"/>
    <x v="0"/>
    <x v="0"/>
    <s v="Direção Financeira"/>
    <s v="03.16.15"/>
    <s v="Direção Financeira"/>
    <s v="03.16.15"/>
    <x v="37"/>
    <x v="0"/>
    <x v="0"/>
    <x v="0"/>
    <x v="1"/>
    <x v="0"/>
    <x v="0"/>
    <x v="0"/>
    <x v="6"/>
    <s v="2023-07-20"/>
    <x v="2"/>
    <n v="42897"/>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19761"/>
    <x v="5957"/>
    <x v="0"/>
    <x v="0"/>
    <x v="0"/>
    <s v="03.16.15"/>
    <x v="0"/>
    <x v="0"/>
    <x v="0"/>
    <s v="Direção Financeira"/>
    <s v="03.16.15"/>
    <s v="Direção Financeira"/>
    <s v="03.16.15"/>
    <x v="49"/>
    <x v="0"/>
    <x v="0"/>
    <x v="0"/>
    <x v="1"/>
    <x v="0"/>
    <x v="0"/>
    <x v="0"/>
    <x v="6"/>
    <s v="2023-07-20"/>
    <x v="2"/>
    <n v="19761"/>
    <x v="0"/>
    <m/>
    <x v="0"/>
    <m/>
    <x v="6"/>
    <n v="100474706"/>
    <x v="0"/>
    <x v="3"/>
    <s v="Direção Financeira"/>
    <s v="ORI"/>
    <x v="0"/>
    <m/>
    <x v="0"/>
    <x v="0"/>
    <x v="0"/>
    <x v="0"/>
    <x v="0"/>
    <x v="0"/>
    <x v="0"/>
    <x v="0"/>
    <x v="0"/>
    <x v="0"/>
    <x v="0"/>
    <s v="Direção Financeira"/>
    <x v="0"/>
    <x v="0"/>
    <x v="0"/>
    <x v="0"/>
    <x v="0"/>
    <x v="0"/>
    <x v="0"/>
    <s v="000000"/>
    <x v="0"/>
    <x v="0"/>
    <x v="3"/>
    <x v="0"/>
    <s v="Pagamento de salário referente a 07-2023"/>
  </r>
  <r>
    <x v="0"/>
    <n v="0"/>
    <n v="0"/>
    <n v="0"/>
    <n v="8015"/>
    <x v="5957"/>
    <x v="0"/>
    <x v="0"/>
    <x v="0"/>
    <s v="03.16.15"/>
    <x v="0"/>
    <x v="0"/>
    <x v="0"/>
    <s v="Direção Financeira"/>
    <s v="03.16.15"/>
    <s v="Direção Financeira"/>
    <s v="03.16.15"/>
    <x v="54"/>
    <x v="0"/>
    <x v="0"/>
    <x v="0"/>
    <x v="0"/>
    <x v="0"/>
    <x v="0"/>
    <x v="0"/>
    <x v="6"/>
    <s v="2023-07-20"/>
    <x v="2"/>
    <n v="8015"/>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46238"/>
    <x v="5957"/>
    <x v="0"/>
    <x v="0"/>
    <x v="0"/>
    <s v="03.16.15"/>
    <x v="0"/>
    <x v="0"/>
    <x v="0"/>
    <s v="Direção Financeira"/>
    <s v="03.16.15"/>
    <s v="Direção Financeira"/>
    <s v="03.16.15"/>
    <x v="71"/>
    <x v="0"/>
    <x v="0"/>
    <x v="0"/>
    <x v="0"/>
    <x v="0"/>
    <x v="0"/>
    <x v="0"/>
    <x v="6"/>
    <s v="2023-07-20"/>
    <x v="2"/>
    <n v="46238"/>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56784"/>
    <x v="5957"/>
    <x v="0"/>
    <x v="0"/>
    <x v="0"/>
    <s v="03.16.15"/>
    <x v="0"/>
    <x v="0"/>
    <x v="0"/>
    <s v="Direção Financeira"/>
    <s v="03.16.15"/>
    <s v="Direção Financeira"/>
    <s v="03.16.15"/>
    <x v="51"/>
    <x v="0"/>
    <x v="0"/>
    <x v="0"/>
    <x v="0"/>
    <x v="0"/>
    <x v="0"/>
    <x v="0"/>
    <x v="6"/>
    <s v="2023-07-20"/>
    <x v="2"/>
    <n v="56784"/>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689"/>
    <x v="5957"/>
    <x v="0"/>
    <x v="0"/>
    <x v="0"/>
    <s v="03.16.15"/>
    <x v="0"/>
    <x v="0"/>
    <x v="0"/>
    <s v="Direção Financeira"/>
    <s v="03.16.15"/>
    <s v="Direção Financeira"/>
    <s v="03.16.15"/>
    <x v="52"/>
    <x v="0"/>
    <x v="0"/>
    <x v="0"/>
    <x v="0"/>
    <x v="0"/>
    <x v="0"/>
    <x v="0"/>
    <x v="6"/>
    <s v="2023-07-20"/>
    <x v="2"/>
    <n v="689"/>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526147"/>
    <x v="5957"/>
    <x v="0"/>
    <x v="0"/>
    <x v="0"/>
    <s v="03.16.15"/>
    <x v="0"/>
    <x v="0"/>
    <x v="0"/>
    <s v="Direção Financeira"/>
    <s v="03.16.15"/>
    <s v="Direção Financeira"/>
    <s v="03.16.15"/>
    <x v="37"/>
    <x v="0"/>
    <x v="0"/>
    <x v="0"/>
    <x v="1"/>
    <x v="0"/>
    <x v="0"/>
    <x v="0"/>
    <x v="6"/>
    <s v="2023-07-20"/>
    <x v="2"/>
    <n v="526147"/>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242331"/>
    <x v="5957"/>
    <x v="0"/>
    <x v="0"/>
    <x v="0"/>
    <s v="03.16.15"/>
    <x v="0"/>
    <x v="0"/>
    <x v="0"/>
    <s v="Direção Financeira"/>
    <s v="03.16.15"/>
    <s v="Direção Financeira"/>
    <s v="03.16.15"/>
    <x v="49"/>
    <x v="0"/>
    <x v="0"/>
    <x v="0"/>
    <x v="1"/>
    <x v="0"/>
    <x v="0"/>
    <x v="0"/>
    <x v="6"/>
    <s v="2023-07-20"/>
    <x v="2"/>
    <n v="242331"/>
    <x v="0"/>
    <m/>
    <x v="0"/>
    <m/>
    <x v="4"/>
    <n v="100474693"/>
    <x v="0"/>
    <x v="0"/>
    <s v="Direção Financeira"/>
    <s v="ORI"/>
    <x v="0"/>
    <m/>
    <x v="0"/>
    <x v="0"/>
    <x v="0"/>
    <x v="0"/>
    <x v="0"/>
    <x v="0"/>
    <x v="0"/>
    <x v="0"/>
    <x v="0"/>
    <x v="0"/>
    <x v="0"/>
    <s v="Direção Financeira"/>
    <x v="0"/>
    <x v="0"/>
    <x v="0"/>
    <x v="0"/>
    <x v="0"/>
    <x v="0"/>
    <x v="0"/>
    <s v="000000"/>
    <x v="0"/>
    <x v="0"/>
    <x v="0"/>
    <x v="0"/>
    <s v="Pagamento de salário referente a 07-2023"/>
  </r>
  <r>
    <x v="0"/>
    <n v="0"/>
    <n v="0"/>
    <n v="0"/>
    <n v="4858"/>
    <x v="5958"/>
    <x v="0"/>
    <x v="0"/>
    <x v="0"/>
    <s v="03.16.13"/>
    <x v="19"/>
    <x v="0"/>
    <x v="0"/>
    <s v="Unidade Gestão de Aquisições"/>
    <s v="03.16.13"/>
    <s v="Unidade Gestão de Aquisições"/>
    <s v="03.16.13"/>
    <x v="37"/>
    <x v="0"/>
    <x v="0"/>
    <x v="0"/>
    <x v="1"/>
    <x v="0"/>
    <x v="0"/>
    <x v="0"/>
    <x v="6"/>
    <s v="2023-07-20"/>
    <x v="2"/>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07-2023"/>
  </r>
  <r>
    <x v="0"/>
    <n v="0"/>
    <n v="0"/>
    <n v="0"/>
    <n v="10834"/>
    <x v="5958"/>
    <x v="0"/>
    <x v="0"/>
    <x v="0"/>
    <s v="03.16.13"/>
    <x v="19"/>
    <x v="0"/>
    <x v="0"/>
    <s v="Unidade Gestão de Aquisições"/>
    <s v="03.16.13"/>
    <s v="Unidade Gestão de Aquisições"/>
    <s v="03.16.13"/>
    <x v="37"/>
    <x v="0"/>
    <x v="0"/>
    <x v="0"/>
    <x v="1"/>
    <x v="0"/>
    <x v="0"/>
    <x v="0"/>
    <x v="6"/>
    <s v="2023-07-20"/>
    <x v="2"/>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7-2023"/>
  </r>
  <r>
    <x v="0"/>
    <n v="0"/>
    <n v="0"/>
    <n v="0"/>
    <n v="8213"/>
    <x v="5958"/>
    <x v="0"/>
    <x v="0"/>
    <x v="0"/>
    <s v="03.16.13"/>
    <x v="19"/>
    <x v="0"/>
    <x v="0"/>
    <s v="Unidade Gestão de Aquisições"/>
    <s v="03.16.13"/>
    <s v="Unidade Gestão de Aquisições"/>
    <s v="03.16.13"/>
    <x v="37"/>
    <x v="0"/>
    <x v="0"/>
    <x v="0"/>
    <x v="1"/>
    <x v="0"/>
    <x v="0"/>
    <x v="0"/>
    <x v="6"/>
    <s v="2023-07-20"/>
    <x v="2"/>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7-2023"/>
  </r>
  <r>
    <x v="0"/>
    <n v="0"/>
    <n v="0"/>
    <n v="0"/>
    <n v="78757"/>
    <x v="5958"/>
    <x v="0"/>
    <x v="0"/>
    <x v="0"/>
    <s v="03.16.13"/>
    <x v="19"/>
    <x v="0"/>
    <x v="0"/>
    <s v="Unidade Gestão de Aquisições"/>
    <s v="03.16.13"/>
    <s v="Unidade Gestão de Aquisições"/>
    <s v="03.16.13"/>
    <x v="37"/>
    <x v="0"/>
    <x v="0"/>
    <x v="0"/>
    <x v="1"/>
    <x v="0"/>
    <x v="0"/>
    <x v="0"/>
    <x v="6"/>
    <s v="2023-07-20"/>
    <x v="2"/>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7-2023"/>
  </r>
  <r>
    <x v="0"/>
    <n v="0"/>
    <n v="0"/>
    <n v="0"/>
    <n v="898"/>
    <x v="5959"/>
    <x v="0"/>
    <x v="0"/>
    <x v="0"/>
    <s v="03.16.12"/>
    <x v="54"/>
    <x v="0"/>
    <x v="0"/>
    <s v="Direcção de Urbanismo"/>
    <s v="03.16.12"/>
    <s v="Direcção de Urbanismo"/>
    <s v="03.16.12"/>
    <x v="42"/>
    <x v="0"/>
    <x v="0"/>
    <x v="7"/>
    <x v="0"/>
    <x v="0"/>
    <x v="0"/>
    <x v="0"/>
    <x v="6"/>
    <s v="2023-07-20"/>
    <x v="2"/>
    <n v="898"/>
    <x v="0"/>
    <m/>
    <x v="0"/>
    <m/>
    <x v="2"/>
    <n v="100474696"/>
    <x v="0"/>
    <x v="2"/>
    <s v="Direcção de Urbanismo"/>
    <s v="ORI"/>
    <x v="0"/>
    <m/>
    <x v="0"/>
    <x v="0"/>
    <x v="0"/>
    <x v="0"/>
    <x v="0"/>
    <x v="0"/>
    <x v="0"/>
    <x v="0"/>
    <x v="0"/>
    <x v="0"/>
    <x v="0"/>
    <s v="Direcção de Urbanismo"/>
    <x v="0"/>
    <x v="0"/>
    <x v="0"/>
    <x v="0"/>
    <x v="0"/>
    <x v="0"/>
    <x v="0"/>
    <s v="000000"/>
    <x v="0"/>
    <x v="0"/>
    <x v="2"/>
    <x v="0"/>
    <s v="Pagamento de salário referente a 07-2023"/>
  </r>
  <r>
    <x v="0"/>
    <n v="0"/>
    <n v="0"/>
    <n v="0"/>
    <n v="480"/>
    <x v="5959"/>
    <x v="0"/>
    <x v="0"/>
    <x v="0"/>
    <s v="03.16.12"/>
    <x v="54"/>
    <x v="0"/>
    <x v="0"/>
    <s v="Direcção de Urbanismo"/>
    <s v="03.16.12"/>
    <s v="Direcção de Urbanismo"/>
    <s v="03.16.12"/>
    <x v="54"/>
    <x v="0"/>
    <x v="0"/>
    <x v="0"/>
    <x v="0"/>
    <x v="0"/>
    <x v="0"/>
    <x v="0"/>
    <x v="6"/>
    <s v="2023-07-20"/>
    <x v="2"/>
    <n v="480"/>
    <x v="0"/>
    <m/>
    <x v="0"/>
    <m/>
    <x v="2"/>
    <n v="100474696"/>
    <x v="0"/>
    <x v="2"/>
    <s v="Direcção de Urbanismo"/>
    <s v="ORI"/>
    <x v="0"/>
    <m/>
    <x v="0"/>
    <x v="0"/>
    <x v="0"/>
    <x v="0"/>
    <x v="0"/>
    <x v="0"/>
    <x v="0"/>
    <x v="0"/>
    <x v="0"/>
    <x v="0"/>
    <x v="0"/>
    <s v="Direcção de Urbanismo"/>
    <x v="0"/>
    <x v="0"/>
    <x v="0"/>
    <x v="0"/>
    <x v="0"/>
    <x v="0"/>
    <x v="0"/>
    <s v="000000"/>
    <x v="0"/>
    <x v="0"/>
    <x v="2"/>
    <x v="0"/>
    <s v="Pagamento de salário referente a 07-2023"/>
  </r>
  <r>
    <x v="0"/>
    <n v="0"/>
    <n v="0"/>
    <n v="0"/>
    <n v="4618"/>
    <x v="5959"/>
    <x v="0"/>
    <x v="0"/>
    <x v="0"/>
    <s v="03.16.12"/>
    <x v="54"/>
    <x v="0"/>
    <x v="0"/>
    <s v="Direcção de Urbanismo"/>
    <s v="03.16.12"/>
    <s v="Direcção de Urbanismo"/>
    <s v="03.16.12"/>
    <x v="37"/>
    <x v="0"/>
    <x v="0"/>
    <x v="0"/>
    <x v="1"/>
    <x v="0"/>
    <x v="0"/>
    <x v="0"/>
    <x v="6"/>
    <s v="2023-07-20"/>
    <x v="2"/>
    <n v="4618"/>
    <x v="0"/>
    <m/>
    <x v="0"/>
    <m/>
    <x v="2"/>
    <n v="100474696"/>
    <x v="0"/>
    <x v="2"/>
    <s v="Direcção de Urbanismo"/>
    <s v="ORI"/>
    <x v="0"/>
    <m/>
    <x v="0"/>
    <x v="0"/>
    <x v="0"/>
    <x v="0"/>
    <x v="0"/>
    <x v="0"/>
    <x v="0"/>
    <x v="0"/>
    <x v="0"/>
    <x v="0"/>
    <x v="0"/>
    <s v="Direcção de Urbanismo"/>
    <x v="0"/>
    <x v="0"/>
    <x v="0"/>
    <x v="0"/>
    <x v="0"/>
    <x v="0"/>
    <x v="0"/>
    <s v="000000"/>
    <x v="0"/>
    <x v="0"/>
    <x v="2"/>
    <x v="0"/>
    <s v="Pagamento de salário referente a 07-2023"/>
  </r>
  <r>
    <x v="0"/>
    <n v="0"/>
    <n v="0"/>
    <n v="0"/>
    <n v="8983"/>
    <x v="5959"/>
    <x v="0"/>
    <x v="0"/>
    <x v="0"/>
    <s v="03.16.12"/>
    <x v="54"/>
    <x v="0"/>
    <x v="0"/>
    <s v="Direcção de Urbanismo"/>
    <s v="03.16.12"/>
    <s v="Direcção de Urbanismo"/>
    <s v="03.16.12"/>
    <x v="48"/>
    <x v="0"/>
    <x v="0"/>
    <x v="0"/>
    <x v="1"/>
    <x v="0"/>
    <x v="0"/>
    <x v="0"/>
    <x v="6"/>
    <s v="2023-07-20"/>
    <x v="2"/>
    <n v="8983"/>
    <x v="0"/>
    <m/>
    <x v="0"/>
    <m/>
    <x v="2"/>
    <n v="100474696"/>
    <x v="0"/>
    <x v="2"/>
    <s v="Direcção de Urbanismo"/>
    <s v="ORI"/>
    <x v="0"/>
    <m/>
    <x v="0"/>
    <x v="0"/>
    <x v="0"/>
    <x v="0"/>
    <x v="0"/>
    <x v="0"/>
    <x v="0"/>
    <x v="0"/>
    <x v="0"/>
    <x v="0"/>
    <x v="0"/>
    <s v="Direcção de Urbanismo"/>
    <x v="0"/>
    <x v="0"/>
    <x v="0"/>
    <x v="0"/>
    <x v="0"/>
    <x v="0"/>
    <x v="0"/>
    <s v="000000"/>
    <x v="0"/>
    <x v="0"/>
    <x v="2"/>
    <x v="0"/>
    <s v="Pagamento de salário referente a 07-2023"/>
  </r>
  <r>
    <x v="0"/>
    <n v="0"/>
    <n v="0"/>
    <n v="0"/>
    <n v="29"/>
    <x v="5959"/>
    <x v="0"/>
    <x v="0"/>
    <x v="0"/>
    <s v="03.16.12"/>
    <x v="54"/>
    <x v="0"/>
    <x v="0"/>
    <s v="Direcção de Urbanismo"/>
    <s v="03.16.12"/>
    <s v="Direcção de Urbanismo"/>
    <s v="03.16.12"/>
    <x v="42"/>
    <x v="0"/>
    <x v="0"/>
    <x v="7"/>
    <x v="0"/>
    <x v="0"/>
    <x v="0"/>
    <x v="0"/>
    <x v="6"/>
    <s v="2023-07-20"/>
    <x v="2"/>
    <n v="29"/>
    <x v="0"/>
    <m/>
    <x v="0"/>
    <m/>
    <x v="21"/>
    <n v="100477977"/>
    <x v="0"/>
    <x v="6"/>
    <s v="Direcção de Urbanismo"/>
    <s v="ORI"/>
    <x v="0"/>
    <m/>
    <x v="0"/>
    <x v="0"/>
    <x v="0"/>
    <x v="0"/>
    <x v="0"/>
    <x v="0"/>
    <x v="0"/>
    <x v="0"/>
    <x v="0"/>
    <x v="0"/>
    <x v="0"/>
    <s v="Direcção de Urbanismo"/>
    <x v="0"/>
    <x v="0"/>
    <x v="0"/>
    <x v="0"/>
    <x v="0"/>
    <x v="0"/>
    <x v="0"/>
    <s v="000000"/>
    <x v="0"/>
    <x v="0"/>
    <x v="6"/>
    <x v="0"/>
    <s v="Pagamento de salário referente a 07-2023"/>
  </r>
  <r>
    <x v="0"/>
    <n v="0"/>
    <n v="0"/>
    <n v="0"/>
    <n v="16"/>
    <x v="5959"/>
    <x v="0"/>
    <x v="0"/>
    <x v="0"/>
    <s v="03.16.12"/>
    <x v="54"/>
    <x v="0"/>
    <x v="0"/>
    <s v="Direcção de Urbanismo"/>
    <s v="03.16.12"/>
    <s v="Direcção de Urbanismo"/>
    <s v="03.16.12"/>
    <x v="54"/>
    <x v="0"/>
    <x v="0"/>
    <x v="0"/>
    <x v="0"/>
    <x v="0"/>
    <x v="0"/>
    <x v="0"/>
    <x v="6"/>
    <s v="2023-07-20"/>
    <x v="2"/>
    <n v="16"/>
    <x v="0"/>
    <m/>
    <x v="0"/>
    <m/>
    <x v="21"/>
    <n v="100477977"/>
    <x v="0"/>
    <x v="6"/>
    <s v="Direcção de Urbanismo"/>
    <s v="ORI"/>
    <x v="0"/>
    <m/>
    <x v="0"/>
    <x v="0"/>
    <x v="0"/>
    <x v="0"/>
    <x v="0"/>
    <x v="0"/>
    <x v="0"/>
    <x v="0"/>
    <x v="0"/>
    <x v="0"/>
    <x v="0"/>
    <s v="Direcção de Urbanismo"/>
    <x v="0"/>
    <x v="0"/>
    <x v="0"/>
    <x v="0"/>
    <x v="0"/>
    <x v="0"/>
    <x v="0"/>
    <s v="000000"/>
    <x v="0"/>
    <x v="0"/>
    <x v="6"/>
    <x v="0"/>
    <s v="Pagamento de salário referente a 07-2023"/>
  </r>
  <r>
    <x v="0"/>
    <n v="0"/>
    <n v="0"/>
    <n v="0"/>
    <n v="154"/>
    <x v="5959"/>
    <x v="0"/>
    <x v="0"/>
    <x v="0"/>
    <s v="03.16.12"/>
    <x v="54"/>
    <x v="0"/>
    <x v="0"/>
    <s v="Direcção de Urbanismo"/>
    <s v="03.16.12"/>
    <s v="Direcção de Urbanismo"/>
    <s v="03.16.12"/>
    <x v="37"/>
    <x v="0"/>
    <x v="0"/>
    <x v="0"/>
    <x v="1"/>
    <x v="0"/>
    <x v="0"/>
    <x v="0"/>
    <x v="6"/>
    <s v="2023-07-20"/>
    <x v="2"/>
    <n v="154"/>
    <x v="0"/>
    <m/>
    <x v="0"/>
    <m/>
    <x v="21"/>
    <n v="100477977"/>
    <x v="0"/>
    <x v="6"/>
    <s v="Direcção de Urbanismo"/>
    <s v="ORI"/>
    <x v="0"/>
    <m/>
    <x v="0"/>
    <x v="0"/>
    <x v="0"/>
    <x v="0"/>
    <x v="0"/>
    <x v="0"/>
    <x v="0"/>
    <x v="0"/>
    <x v="0"/>
    <x v="0"/>
    <x v="0"/>
    <s v="Direcção de Urbanismo"/>
    <x v="0"/>
    <x v="0"/>
    <x v="0"/>
    <x v="0"/>
    <x v="0"/>
    <x v="0"/>
    <x v="0"/>
    <s v="000000"/>
    <x v="0"/>
    <x v="0"/>
    <x v="6"/>
    <x v="0"/>
    <s v="Pagamento de salário referente a 07-2023"/>
  </r>
  <r>
    <x v="0"/>
    <n v="0"/>
    <n v="0"/>
    <n v="0"/>
    <n v="301"/>
    <x v="5959"/>
    <x v="0"/>
    <x v="0"/>
    <x v="0"/>
    <s v="03.16.12"/>
    <x v="54"/>
    <x v="0"/>
    <x v="0"/>
    <s v="Direcção de Urbanismo"/>
    <s v="03.16.12"/>
    <s v="Direcção de Urbanismo"/>
    <s v="03.16.12"/>
    <x v="48"/>
    <x v="0"/>
    <x v="0"/>
    <x v="0"/>
    <x v="1"/>
    <x v="0"/>
    <x v="0"/>
    <x v="0"/>
    <x v="6"/>
    <s v="2023-07-20"/>
    <x v="2"/>
    <n v="301"/>
    <x v="0"/>
    <m/>
    <x v="0"/>
    <m/>
    <x v="21"/>
    <n v="100477977"/>
    <x v="0"/>
    <x v="6"/>
    <s v="Direcção de Urbanismo"/>
    <s v="ORI"/>
    <x v="0"/>
    <m/>
    <x v="0"/>
    <x v="0"/>
    <x v="0"/>
    <x v="0"/>
    <x v="0"/>
    <x v="0"/>
    <x v="0"/>
    <x v="0"/>
    <x v="0"/>
    <x v="0"/>
    <x v="0"/>
    <s v="Direcção de Urbanismo"/>
    <x v="0"/>
    <x v="0"/>
    <x v="0"/>
    <x v="0"/>
    <x v="0"/>
    <x v="0"/>
    <x v="0"/>
    <s v="000000"/>
    <x v="0"/>
    <x v="0"/>
    <x v="6"/>
    <x v="0"/>
    <s v="Pagamento de salário referente a 07-2023"/>
  </r>
  <r>
    <x v="0"/>
    <n v="0"/>
    <n v="0"/>
    <n v="0"/>
    <n v="889"/>
    <x v="5959"/>
    <x v="0"/>
    <x v="0"/>
    <x v="0"/>
    <s v="03.16.12"/>
    <x v="54"/>
    <x v="0"/>
    <x v="0"/>
    <s v="Direcção de Urbanismo"/>
    <s v="03.16.12"/>
    <s v="Direcção de Urbanismo"/>
    <s v="03.16.12"/>
    <x v="42"/>
    <x v="0"/>
    <x v="0"/>
    <x v="7"/>
    <x v="0"/>
    <x v="0"/>
    <x v="0"/>
    <x v="0"/>
    <x v="6"/>
    <s v="2023-07-20"/>
    <x v="2"/>
    <n v="889"/>
    <x v="0"/>
    <m/>
    <x v="0"/>
    <m/>
    <x v="6"/>
    <n v="100474706"/>
    <x v="0"/>
    <x v="3"/>
    <s v="Direcção de Urbanismo"/>
    <s v="ORI"/>
    <x v="0"/>
    <m/>
    <x v="0"/>
    <x v="0"/>
    <x v="0"/>
    <x v="0"/>
    <x v="0"/>
    <x v="0"/>
    <x v="0"/>
    <x v="0"/>
    <x v="0"/>
    <x v="0"/>
    <x v="0"/>
    <s v="Direcção de Urbanismo"/>
    <x v="0"/>
    <x v="0"/>
    <x v="0"/>
    <x v="0"/>
    <x v="0"/>
    <x v="0"/>
    <x v="0"/>
    <s v="000000"/>
    <x v="0"/>
    <x v="0"/>
    <x v="3"/>
    <x v="0"/>
    <s v="Pagamento de salário referente a 07-2023"/>
  </r>
  <r>
    <x v="0"/>
    <n v="0"/>
    <n v="0"/>
    <n v="0"/>
    <n v="475"/>
    <x v="5959"/>
    <x v="0"/>
    <x v="0"/>
    <x v="0"/>
    <s v="03.16.12"/>
    <x v="54"/>
    <x v="0"/>
    <x v="0"/>
    <s v="Direcção de Urbanismo"/>
    <s v="03.16.12"/>
    <s v="Direcção de Urbanismo"/>
    <s v="03.16.12"/>
    <x v="54"/>
    <x v="0"/>
    <x v="0"/>
    <x v="0"/>
    <x v="0"/>
    <x v="0"/>
    <x v="0"/>
    <x v="0"/>
    <x v="6"/>
    <s v="2023-07-20"/>
    <x v="2"/>
    <n v="475"/>
    <x v="0"/>
    <m/>
    <x v="0"/>
    <m/>
    <x v="6"/>
    <n v="100474706"/>
    <x v="0"/>
    <x v="3"/>
    <s v="Direcção de Urbanismo"/>
    <s v="ORI"/>
    <x v="0"/>
    <m/>
    <x v="0"/>
    <x v="0"/>
    <x v="0"/>
    <x v="0"/>
    <x v="0"/>
    <x v="0"/>
    <x v="0"/>
    <x v="0"/>
    <x v="0"/>
    <x v="0"/>
    <x v="0"/>
    <s v="Direcção de Urbanismo"/>
    <x v="0"/>
    <x v="0"/>
    <x v="0"/>
    <x v="0"/>
    <x v="0"/>
    <x v="0"/>
    <x v="0"/>
    <s v="000000"/>
    <x v="0"/>
    <x v="0"/>
    <x v="3"/>
    <x v="0"/>
    <s v="Pagamento de salário referente a 07-2023"/>
  </r>
  <r>
    <x v="0"/>
    <n v="0"/>
    <n v="0"/>
    <n v="0"/>
    <n v="4571"/>
    <x v="5959"/>
    <x v="0"/>
    <x v="0"/>
    <x v="0"/>
    <s v="03.16.12"/>
    <x v="54"/>
    <x v="0"/>
    <x v="0"/>
    <s v="Direcção de Urbanismo"/>
    <s v="03.16.12"/>
    <s v="Direcção de Urbanismo"/>
    <s v="03.16.12"/>
    <x v="37"/>
    <x v="0"/>
    <x v="0"/>
    <x v="0"/>
    <x v="1"/>
    <x v="0"/>
    <x v="0"/>
    <x v="0"/>
    <x v="6"/>
    <s v="2023-07-20"/>
    <x v="2"/>
    <n v="4571"/>
    <x v="0"/>
    <m/>
    <x v="0"/>
    <m/>
    <x v="6"/>
    <n v="100474706"/>
    <x v="0"/>
    <x v="3"/>
    <s v="Direcção de Urbanismo"/>
    <s v="ORI"/>
    <x v="0"/>
    <m/>
    <x v="0"/>
    <x v="0"/>
    <x v="0"/>
    <x v="0"/>
    <x v="0"/>
    <x v="0"/>
    <x v="0"/>
    <x v="0"/>
    <x v="0"/>
    <x v="0"/>
    <x v="0"/>
    <s v="Direcção de Urbanismo"/>
    <x v="0"/>
    <x v="0"/>
    <x v="0"/>
    <x v="0"/>
    <x v="0"/>
    <x v="0"/>
    <x v="0"/>
    <s v="000000"/>
    <x v="0"/>
    <x v="0"/>
    <x v="3"/>
    <x v="0"/>
    <s v="Pagamento de salário referente a 07-2023"/>
  </r>
  <r>
    <x v="0"/>
    <n v="0"/>
    <n v="0"/>
    <n v="0"/>
    <n v="8892"/>
    <x v="5959"/>
    <x v="0"/>
    <x v="0"/>
    <x v="0"/>
    <s v="03.16.12"/>
    <x v="54"/>
    <x v="0"/>
    <x v="0"/>
    <s v="Direcção de Urbanismo"/>
    <s v="03.16.12"/>
    <s v="Direcção de Urbanismo"/>
    <s v="03.16.12"/>
    <x v="48"/>
    <x v="0"/>
    <x v="0"/>
    <x v="0"/>
    <x v="1"/>
    <x v="0"/>
    <x v="0"/>
    <x v="0"/>
    <x v="6"/>
    <s v="2023-07-20"/>
    <x v="2"/>
    <n v="8892"/>
    <x v="0"/>
    <m/>
    <x v="0"/>
    <m/>
    <x v="6"/>
    <n v="100474706"/>
    <x v="0"/>
    <x v="3"/>
    <s v="Direcção de Urbanismo"/>
    <s v="ORI"/>
    <x v="0"/>
    <m/>
    <x v="0"/>
    <x v="0"/>
    <x v="0"/>
    <x v="0"/>
    <x v="0"/>
    <x v="0"/>
    <x v="0"/>
    <x v="0"/>
    <x v="0"/>
    <x v="0"/>
    <x v="0"/>
    <s v="Direcção de Urbanismo"/>
    <x v="0"/>
    <x v="0"/>
    <x v="0"/>
    <x v="0"/>
    <x v="0"/>
    <x v="0"/>
    <x v="0"/>
    <s v="000000"/>
    <x v="0"/>
    <x v="0"/>
    <x v="3"/>
    <x v="0"/>
    <s v="Pagamento de salário referente a 07-2023"/>
  </r>
  <r>
    <x v="0"/>
    <n v="0"/>
    <n v="0"/>
    <n v="0"/>
    <n v="10424"/>
    <x v="5959"/>
    <x v="0"/>
    <x v="0"/>
    <x v="0"/>
    <s v="03.16.12"/>
    <x v="54"/>
    <x v="0"/>
    <x v="0"/>
    <s v="Direcção de Urbanismo"/>
    <s v="03.16.12"/>
    <s v="Direcção de Urbanismo"/>
    <s v="03.16.12"/>
    <x v="42"/>
    <x v="0"/>
    <x v="0"/>
    <x v="7"/>
    <x v="0"/>
    <x v="0"/>
    <x v="0"/>
    <x v="0"/>
    <x v="6"/>
    <s v="2023-07-20"/>
    <x v="2"/>
    <n v="10424"/>
    <x v="0"/>
    <m/>
    <x v="0"/>
    <m/>
    <x v="4"/>
    <n v="100474693"/>
    <x v="0"/>
    <x v="0"/>
    <s v="Direcção de Urbanismo"/>
    <s v="ORI"/>
    <x v="0"/>
    <m/>
    <x v="0"/>
    <x v="0"/>
    <x v="0"/>
    <x v="0"/>
    <x v="0"/>
    <x v="0"/>
    <x v="0"/>
    <x v="0"/>
    <x v="0"/>
    <x v="0"/>
    <x v="0"/>
    <s v="Direcção de Urbanismo"/>
    <x v="0"/>
    <x v="0"/>
    <x v="0"/>
    <x v="0"/>
    <x v="0"/>
    <x v="0"/>
    <x v="0"/>
    <s v="000000"/>
    <x v="0"/>
    <x v="0"/>
    <x v="0"/>
    <x v="0"/>
    <s v="Pagamento de salário referente a 07-2023"/>
  </r>
  <r>
    <x v="0"/>
    <n v="0"/>
    <n v="0"/>
    <n v="0"/>
    <n v="5575"/>
    <x v="5959"/>
    <x v="0"/>
    <x v="0"/>
    <x v="0"/>
    <s v="03.16.12"/>
    <x v="54"/>
    <x v="0"/>
    <x v="0"/>
    <s v="Direcção de Urbanismo"/>
    <s v="03.16.12"/>
    <s v="Direcção de Urbanismo"/>
    <s v="03.16.12"/>
    <x v="54"/>
    <x v="0"/>
    <x v="0"/>
    <x v="0"/>
    <x v="0"/>
    <x v="0"/>
    <x v="0"/>
    <x v="0"/>
    <x v="6"/>
    <s v="2023-07-20"/>
    <x v="2"/>
    <n v="5575"/>
    <x v="0"/>
    <m/>
    <x v="0"/>
    <m/>
    <x v="4"/>
    <n v="100474693"/>
    <x v="0"/>
    <x v="0"/>
    <s v="Direcção de Urbanismo"/>
    <s v="ORI"/>
    <x v="0"/>
    <m/>
    <x v="0"/>
    <x v="0"/>
    <x v="0"/>
    <x v="0"/>
    <x v="0"/>
    <x v="0"/>
    <x v="0"/>
    <x v="0"/>
    <x v="0"/>
    <x v="0"/>
    <x v="0"/>
    <s v="Direcção de Urbanismo"/>
    <x v="0"/>
    <x v="0"/>
    <x v="0"/>
    <x v="0"/>
    <x v="0"/>
    <x v="0"/>
    <x v="0"/>
    <s v="000000"/>
    <x v="0"/>
    <x v="0"/>
    <x v="0"/>
    <x v="0"/>
    <s v="Pagamento de salário referente a 07-2023"/>
  </r>
  <r>
    <x v="0"/>
    <n v="0"/>
    <n v="0"/>
    <n v="0"/>
    <n v="53589"/>
    <x v="5959"/>
    <x v="0"/>
    <x v="0"/>
    <x v="0"/>
    <s v="03.16.12"/>
    <x v="54"/>
    <x v="0"/>
    <x v="0"/>
    <s v="Direcção de Urbanismo"/>
    <s v="03.16.12"/>
    <s v="Direcção de Urbanismo"/>
    <s v="03.16.12"/>
    <x v="37"/>
    <x v="0"/>
    <x v="0"/>
    <x v="0"/>
    <x v="1"/>
    <x v="0"/>
    <x v="0"/>
    <x v="0"/>
    <x v="6"/>
    <s v="2023-07-20"/>
    <x v="2"/>
    <n v="53589"/>
    <x v="0"/>
    <m/>
    <x v="0"/>
    <m/>
    <x v="4"/>
    <n v="100474693"/>
    <x v="0"/>
    <x v="0"/>
    <s v="Direcção de Urbanismo"/>
    <s v="ORI"/>
    <x v="0"/>
    <m/>
    <x v="0"/>
    <x v="0"/>
    <x v="0"/>
    <x v="0"/>
    <x v="0"/>
    <x v="0"/>
    <x v="0"/>
    <x v="0"/>
    <x v="0"/>
    <x v="0"/>
    <x v="0"/>
    <s v="Direcção de Urbanismo"/>
    <x v="0"/>
    <x v="0"/>
    <x v="0"/>
    <x v="0"/>
    <x v="0"/>
    <x v="0"/>
    <x v="0"/>
    <s v="000000"/>
    <x v="0"/>
    <x v="0"/>
    <x v="0"/>
    <x v="0"/>
    <s v="Pagamento de salário referente a 07-2023"/>
  </r>
  <r>
    <x v="0"/>
    <n v="0"/>
    <n v="0"/>
    <n v="0"/>
    <n v="104224"/>
    <x v="5959"/>
    <x v="0"/>
    <x v="0"/>
    <x v="0"/>
    <s v="03.16.12"/>
    <x v="54"/>
    <x v="0"/>
    <x v="0"/>
    <s v="Direcção de Urbanismo"/>
    <s v="03.16.12"/>
    <s v="Direcção de Urbanismo"/>
    <s v="03.16.12"/>
    <x v="48"/>
    <x v="0"/>
    <x v="0"/>
    <x v="0"/>
    <x v="1"/>
    <x v="0"/>
    <x v="0"/>
    <x v="0"/>
    <x v="6"/>
    <s v="2023-07-20"/>
    <x v="2"/>
    <n v="104224"/>
    <x v="0"/>
    <m/>
    <x v="0"/>
    <m/>
    <x v="4"/>
    <n v="100474693"/>
    <x v="0"/>
    <x v="0"/>
    <s v="Direcção de Urbanismo"/>
    <s v="ORI"/>
    <x v="0"/>
    <m/>
    <x v="0"/>
    <x v="0"/>
    <x v="0"/>
    <x v="0"/>
    <x v="0"/>
    <x v="0"/>
    <x v="0"/>
    <x v="0"/>
    <x v="0"/>
    <x v="0"/>
    <x v="0"/>
    <s v="Direcção de Urbanismo"/>
    <x v="0"/>
    <x v="0"/>
    <x v="0"/>
    <x v="0"/>
    <x v="0"/>
    <x v="0"/>
    <x v="0"/>
    <s v="000000"/>
    <x v="0"/>
    <x v="0"/>
    <x v="0"/>
    <x v="0"/>
    <s v="Pagamento de salário referente a 07-2023"/>
  </r>
  <r>
    <x v="0"/>
    <n v="0"/>
    <n v="0"/>
    <n v="0"/>
    <n v="645"/>
    <x v="5960"/>
    <x v="0"/>
    <x v="0"/>
    <x v="0"/>
    <s v="03.16.11"/>
    <x v="48"/>
    <x v="0"/>
    <x v="0"/>
    <s v="Direcção de Obras"/>
    <s v="03.16.11"/>
    <s v="Direcção de Obras"/>
    <s v="03.16.11"/>
    <x v="42"/>
    <x v="0"/>
    <x v="0"/>
    <x v="7"/>
    <x v="0"/>
    <x v="0"/>
    <x v="0"/>
    <x v="0"/>
    <x v="6"/>
    <s v="2023-07-20"/>
    <x v="2"/>
    <n v="645"/>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1480"/>
    <x v="5960"/>
    <x v="0"/>
    <x v="0"/>
    <x v="0"/>
    <s v="03.16.11"/>
    <x v="48"/>
    <x v="0"/>
    <x v="0"/>
    <s v="Direcção de Obras"/>
    <s v="03.16.11"/>
    <s v="Direcção de Obras"/>
    <s v="03.16.11"/>
    <x v="54"/>
    <x v="0"/>
    <x v="0"/>
    <x v="0"/>
    <x v="0"/>
    <x v="0"/>
    <x v="0"/>
    <x v="0"/>
    <x v="6"/>
    <s v="2023-07-20"/>
    <x v="2"/>
    <n v="1480"/>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21"/>
    <x v="5960"/>
    <x v="0"/>
    <x v="0"/>
    <x v="0"/>
    <s v="03.16.11"/>
    <x v="48"/>
    <x v="0"/>
    <x v="0"/>
    <s v="Direcção de Obras"/>
    <s v="03.16.11"/>
    <s v="Direcção de Obras"/>
    <s v="03.16.11"/>
    <x v="52"/>
    <x v="0"/>
    <x v="0"/>
    <x v="0"/>
    <x v="0"/>
    <x v="0"/>
    <x v="0"/>
    <x v="0"/>
    <x v="6"/>
    <s v="2023-07-20"/>
    <x v="2"/>
    <n v="21"/>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1654"/>
    <x v="5960"/>
    <x v="0"/>
    <x v="0"/>
    <x v="0"/>
    <s v="03.16.11"/>
    <x v="48"/>
    <x v="0"/>
    <x v="0"/>
    <s v="Direcção de Obras"/>
    <s v="03.16.11"/>
    <s v="Direcção de Obras"/>
    <s v="03.16.11"/>
    <x v="51"/>
    <x v="0"/>
    <x v="0"/>
    <x v="0"/>
    <x v="0"/>
    <x v="0"/>
    <x v="0"/>
    <x v="0"/>
    <x v="6"/>
    <s v="2023-07-20"/>
    <x v="2"/>
    <n v="1654"/>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15769"/>
    <x v="5960"/>
    <x v="0"/>
    <x v="0"/>
    <x v="0"/>
    <s v="03.16.11"/>
    <x v="48"/>
    <x v="0"/>
    <x v="0"/>
    <s v="Direcção de Obras"/>
    <s v="03.16.11"/>
    <s v="Direcção de Obras"/>
    <s v="03.16.11"/>
    <x v="37"/>
    <x v="0"/>
    <x v="0"/>
    <x v="0"/>
    <x v="1"/>
    <x v="0"/>
    <x v="0"/>
    <x v="0"/>
    <x v="6"/>
    <s v="2023-07-20"/>
    <x v="2"/>
    <n v="15769"/>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13193"/>
    <x v="5960"/>
    <x v="0"/>
    <x v="0"/>
    <x v="0"/>
    <s v="03.16.11"/>
    <x v="48"/>
    <x v="0"/>
    <x v="0"/>
    <s v="Direcção de Obras"/>
    <s v="03.16.11"/>
    <s v="Direcção de Obras"/>
    <s v="03.16.11"/>
    <x v="49"/>
    <x v="0"/>
    <x v="0"/>
    <x v="0"/>
    <x v="1"/>
    <x v="0"/>
    <x v="0"/>
    <x v="0"/>
    <x v="6"/>
    <s v="2023-07-20"/>
    <x v="2"/>
    <n v="13193"/>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6455"/>
    <x v="5960"/>
    <x v="0"/>
    <x v="0"/>
    <x v="0"/>
    <s v="03.16.11"/>
    <x v="48"/>
    <x v="0"/>
    <x v="0"/>
    <s v="Direcção de Obras"/>
    <s v="03.16.11"/>
    <s v="Direcção de Obras"/>
    <s v="03.16.11"/>
    <x v="48"/>
    <x v="0"/>
    <x v="0"/>
    <x v="0"/>
    <x v="1"/>
    <x v="0"/>
    <x v="0"/>
    <x v="0"/>
    <x v="6"/>
    <s v="2023-07-20"/>
    <x v="2"/>
    <n v="6455"/>
    <x v="0"/>
    <m/>
    <x v="0"/>
    <m/>
    <x v="2"/>
    <n v="100474696"/>
    <x v="0"/>
    <x v="2"/>
    <s v="Direcção de Obras"/>
    <s v="ORI"/>
    <x v="0"/>
    <m/>
    <x v="0"/>
    <x v="0"/>
    <x v="0"/>
    <x v="0"/>
    <x v="0"/>
    <x v="0"/>
    <x v="0"/>
    <x v="0"/>
    <x v="0"/>
    <x v="0"/>
    <x v="0"/>
    <s v="Direcção de Obras"/>
    <x v="0"/>
    <x v="0"/>
    <x v="0"/>
    <x v="0"/>
    <x v="0"/>
    <x v="0"/>
    <x v="0"/>
    <s v="000000"/>
    <x v="0"/>
    <x v="0"/>
    <x v="2"/>
    <x v="0"/>
    <s v="Pagamento de salário referente a 07-2023"/>
  </r>
  <r>
    <x v="0"/>
    <n v="0"/>
    <n v="0"/>
    <n v="0"/>
    <n v="148"/>
    <x v="5960"/>
    <x v="0"/>
    <x v="0"/>
    <x v="0"/>
    <s v="03.16.11"/>
    <x v="48"/>
    <x v="0"/>
    <x v="0"/>
    <s v="Direcção de Obras"/>
    <s v="03.16.11"/>
    <s v="Direcção de Obras"/>
    <s v="03.16.11"/>
    <x v="42"/>
    <x v="0"/>
    <x v="0"/>
    <x v="7"/>
    <x v="0"/>
    <x v="0"/>
    <x v="0"/>
    <x v="0"/>
    <x v="6"/>
    <s v="2023-07-20"/>
    <x v="2"/>
    <n v="148"/>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339"/>
    <x v="5960"/>
    <x v="0"/>
    <x v="0"/>
    <x v="0"/>
    <s v="03.16.11"/>
    <x v="48"/>
    <x v="0"/>
    <x v="0"/>
    <s v="Direcção de Obras"/>
    <s v="03.16.11"/>
    <s v="Direcção de Obras"/>
    <s v="03.16.11"/>
    <x v="54"/>
    <x v="0"/>
    <x v="0"/>
    <x v="0"/>
    <x v="0"/>
    <x v="0"/>
    <x v="0"/>
    <x v="0"/>
    <x v="6"/>
    <s v="2023-07-20"/>
    <x v="2"/>
    <n v="339"/>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4"/>
    <x v="5960"/>
    <x v="0"/>
    <x v="0"/>
    <x v="0"/>
    <s v="03.16.11"/>
    <x v="48"/>
    <x v="0"/>
    <x v="0"/>
    <s v="Direcção de Obras"/>
    <s v="03.16.11"/>
    <s v="Direcção de Obras"/>
    <s v="03.16.11"/>
    <x v="52"/>
    <x v="0"/>
    <x v="0"/>
    <x v="0"/>
    <x v="0"/>
    <x v="0"/>
    <x v="0"/>
    <x v="0"/>
    <x v="6"/>
    <s v="2023-07-20"/>
    <x v="2"/>
    <n v="4"/>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379"/>
    <x v="5960"/>
    <x v="0"/>
    <x v="0"/>
    <x v="0"/>
    <s v="03.16.11"/>
    <x v="48"/>
    <x v="0"/>
    <x v="0"/>
    <s v="Direcção de Obras"/>
    <s v="03.16.11"/>
    <s v="Direcção de Obras"/>
    <s v="03.16.11"/>
    <x v="51"/>
    <x v="0"/>
    <x v="0"/>
    <x v="0"/>
    <x v="0"/>
    <x v="0"/>
    <x v="0"/>
    <x v="0"/>
    <x v="6"/>
    <s v="2023-07-20"/>
    <x v="2"/>
    <n v="379"/>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3618"/>
    <x v="5960"/>
    <x v="0"/>
    <x v="0"/>
    <x v="0"/>
    <s v="03.16.11"/>
    <x v="48"/>
    <x v="0"/>
    <x v="0"/>
    <s v="Direcção de Obras"/>
    <s v="03.16.11"/>
    <s v="Direcção de Obras"/>
    <s v="03.16.11"/>
    <x v="37"/>
    <x v="0"/>
    <x v="0"/>
    <x v="0"/>
    <x v="1"/>
    <x v="0"/>
    <x v="0"/>
    <x v="0"/>
    <x v="6"/>
    <s v="2023-07-20"/>
    <x v="2"/>
    <n v="3618"/>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3027"/>
    <x v="5960"/>
    <x v="0"/>
    <x v="0"/>
    <x v="0"/>
    <s v="03.16.11"/>
    <x v="48"/>
    <x v="0"/>
    <x v="0"/>
    <s v="Direcção de Obras"/>
    <s v="03.16.11"/>
    <s v="Direcção de Obras"/>
    <s v="03.16.11"/>
    <x v="49"/>
    <x v="0"/>
    <x v="0"/>
    <x v="0"/>
    <x v="1"/>
    <x v="0"/>
    <x v="0"/>
    <x v="0"/>
    <x v="6"/>
    <s v="2023-07-20"/>
    <x v="2"/>
    <n v="3027"/>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1485"/>
    <x v="5960"/>
    <x v="0"/>
    <x v="0"/>
    <x v="0"/>
    <s v="03.16.11"/>
    <x v="48"/>
    <x v="0"/>
    <x v="0"/>
    <s v="Direcção de Obras"/>
    <s v="03.16.11"/>
    <s v="Direcção de Obras"/>
    <s v="03.16.11"/>
    <x v="48"/>
    <x v="0"/>
    <x v="0"/>
    <x v="0"/>
    <x v="1"/>
    <x v="0"/>
    <x v="0"/>
    <x v="0"/>
    <x v="6"/>
    <s v="2023-07-20"/>
    <x v="2"/>
    <n v="1485"/>
    <x v="0"/>
    <m/>
    <x v="0"/>
    <m/>
    <x v="84"/>
    <n v="100474708"/>
    <x v="0"/>
    <x v="8"/>
    <s v="Direcção de Obras"/>
    <s v="ORI"/>
    <x v="0"/>
    <m/>
    <x v="0"/>
    <x v="0"/>
    <x v="0"/>
    <x v="0"/>
    <x v="0"/>
    <x v="0"/>
    <x v="0"/>
    <x v="0"/>
    <x v="0"/>
    <x v="0"/>
    <x v="0"/>
    <s v="Direcção de Obras"/>
    <x v="0"/>
    <x v="0"/>
    <x v="0"/>
    <x v="0"/>
    <x v="0"/>
    <x v="0"/>
    <x v="0"/>
    <s v="000000"/>
    <x v="0"/>
    <x v="0"/>
    <x v="8"/>
    <x v="0"/>
    <s v="Pagamento de salário referente a 07-2023"/>
  </r>
  <r>
    <x v="0"/>
    <n v="0"/>
    <n v="0"/>
    <n v="0"/>
    <n v="884"/>
    <x v="5960"/>
    <x v="0"/>
    <x v="0"/>
    <x v="0"/>
    <s v="03.16.11"/>
    <x v="48"/>
    <x v="0"/>
    <x v="0"/>
    <s v="Direcção de Obras"/>
    <s v="03.16.11"/>
    <s v="Direcção de Obras"/>
    <s v="03.16.11"/>
    <x v="42"/>
    <x v="0"/>
    <x v="0"/>
    <x v="7"/>
    <x v="0"/>
    <x v="0"/>
    <x v="0"/>
    <x v="0"/>
    <x v="6"/>
    <s v="2023-07-20"/>
    <x v="2"/>
    <n v="884"/>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2028"/>
    <x v="5960"/>
    <x v="0"/>
    <x v="0"/>
    <x v="0"/>
    <s v="03.16.11"/>
    <x v="48"/>
    <x v="0"/>
    <x v="0"/>
    <s v="Direcção de Obras"/>
    <s v="03.16.11"/>
    <s v="Direcção de Obras"/>
    <s v="03.16.11"/>
    <x v="54"/>
    <x v="0"/>
    <x v="0"/>
    <x v="0"/>
    <x v="0"/>
    <x v="0"/>
    <x v="0"/>
    <x v="0"/>
    <x v="6"/>
    <s v="2023-07-20"/>
    <x v="2"/>
    <n v="2028"/>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28"/>
    <x v="5960"/>
    <x v="0"/>
    <x v="0"/>
    <x v="0"/>
    <s v="03.16.11"/>
    <x v="48"/>
    <x v="0"/>
    <x v="0"/>
    <s v="Direcção de Obras"/>
    <s v="03.16.11"/>
    <s v="Direcção de Obras"/>
    <s v="03.16.11"/>
    <x v="52"/>
    <x v="0"/>
    <x v="0"/>
    <x v="0"/>
    <x v="0"/>
    <x v="0"/>
    <x v="0"/>
    <x v="0"/>
    <x v="6"/>
    <s v="2023-07-20"/>
    <x v="2"/>
    <n v="28"/>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2266"/>
    <x v="5960"/>
    <x v="0"/>
    <x v="0"/>
    <x v="0"/>
    <s v="03.16.11"/>
    <x v="48"/>
    <x v="0"/>
    <x v="0"/>
    <s v="Direcção de Obras"/>
    <s v="03.16.11"/>
    <s v="Direcção de Obras"/>
    <s v="03.16.11"/>
    <x v="51"/>
    <x v="0"/>
    <x v="0"/>
    <x v="0"/>
    <x v="0"/>
    <x v="0"/>
    <x v="0"/>
    <x v="0"/>
    <x v="6"/>
    <s v="2023-07-20"/>
    <x v="2"/>
    <n v="2266"/>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21607"/>
    <x v="5960"/>
    <x v="0"/>
    <x v="0"/>
    <x v="0"/>
    <s v="03.16.11"/>
    <x v="48"/>
    <x v="0"/>
    <x v="0"/>
    <s v="Direcção de Obras"/>
    <s v="03.16.11"/>
    <s v="Direcção de Obras"/>
    <s v="03.16.11"/>
    <x v="37"/>
    <x v="0"/>
    <x v="0"/>
    <x v="0"/>
    <x v="1"/>
    <x v="0"/>
    <x v="0"/>
    <x v="0"/>
    <x v="6"/>
    <s v="2023-07-20"/>
    <x v="2"/>
    <n v="21607"/>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18078"/>
    <x v="5960"/>
    <x v="0"/>
    <x v="0"/>
    <x v="0"/>
    <s v="03.16.11"/>
    <x v="48"/>
    <x v="0"/>
    <x v="0"/>
    <s v="Direcção de Obras"/>
    <s v="03.16.11"/>
    <s v="Direcção de Obras"/>
    <s v="03.16.11"/>
    <x v="49"/>
    <x v="0"/>
    <x v="0"/>
    <x v="0"/>
    <x v="1"/>
    <x v="0"/>
    <x v="0"/>
    <x v="0"/>
    <x v="6"/>
    <s v="2023-07-20"/>
    <x v="2"/>
    <n v="18078"/>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8846"/>
    <x v="5960"/>
    <x v="0"/>
    <x v="0"/>
    <x v="0"/>
    <s v="03.16.11"/>
    <x v="48"/>
    <x v="0"/>
    <x v="0"/>
    <s v="Direcção de Obras"/>
    <s v="03.16.11"/>
    <s v="Direcção de Obras"/>
    <s v="03.16.11"/>
    <x v="48"/>
    <x v="0"/>
    <x v="0"/>
    <x v="0"/>
    <x v="1"/>
    <x v="0"/>
    <x v="0"/>
    <x v="0"/>
    <x v="6"/>
    <s v="2023-07-20"/>
    <x v="2"/>
    <n v="8846"/>
    <x v="0"/>
    <m/>
    <x v="0"/>
    <m/>
    <x v="6"/>
    <n v="100474706"/>
    <x v="0"/>
    <x v="3"/>
    <s v="Direcção de Obras"/>
    <s v="ORI"/>
    <x v="0"/>
    <m/>
    <x v="0"/>
    <x v="0"/>
    <x v="0"/>
    <x v="0"/>
    <x v="0"/>
    <x v="0"/>
    <x v="0"/>
    <x v="0"/>
    <x v="0"/>
    <x v="0"/>
    <x v="0"/>
    <s v="Direcção de Obras"/>
    <x v="0"/>
    <x v="0"/>
    <x v="0"/>
    <x v="0"/>
    <x v="0"/>
    <x v="0"/>
    <x v="0"/>
    <s v="000000"/>
    <x v="0"/>
    <x v="0"/>
    <x v="3"/>
    <x v="0"/>
    <s v="Pagamento de salário referente a 07-2023"/>
  </r>
  <r>
    <x v="0"/>
    <n v="0"/>
    <n v="0"/>
    <n v="0"/>
    <n v="19"/>
    <x v="5960"/>
    <x v="0"/>
    <x v="0"/>
    <x v="0"/>
    <s v="03.16.11"/>
    <x v="48"/>
    <x v="0"/>
    <x v="0"/>
    <s v="Direcção de Obras"/>
    <s v="03.16.11"/>
    <s v="Direcção de Obras"/>
    <s v="03.16.11"/>
    <x v="42"/>
    <x v="0"/>
    <x v="0"/>
    <x v="7"/>
    <x v="0"/>
    <x v="0"/>
    <x v="0"/>
    <x v="0"/>
    <x v="6"/>
    <s v="2023-07-20"/>
    <x v="2"/>
    <n v="19"/>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45"/>
    <x v="5960"/>
    <x v="0"/>
    <x v="0"/>
    <x v="0"/>
    <s v="03.16.11"/>
    <x v="48"/>
    <x v="0"/>
    <x v="0"/>
    <s v="Direcção de Obras"/>
    <s v="03.16.11"/>
    <s v="Direcção de Obras"/>
    <s v="03.16.11"/>
    <x v="54"/>
    <x v="0"/>
    <x v="0"/>
    <x v="0"/>
    <x v="0"/>
    <x v="0"/>
    <x v="0"/>
    <x v="0"/>
    <x v="6"/>
    <s v="2023-07-20"/>
    <x v="2"/>
    <n v="45"/>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0"/>
    <x v="5960"/>
    <x v="0"/>
    <x v="0"/>
    <x v="0"/>
    <s v="03.16.11"/>
    <x v="48"/>
    <x v="0"/>
    <x v="0"/>
    <s v="Direcção de Obras"/>
    <s v="03.16.11"/>
    <s v="Direcção de Obras"/>
    <s v="03.16.11"/>
    <x v="52"/>
    <x v="0"/>
    <x v="0"/>
    <x v="0"/>
    <x v="0"/>
    <x v="0"/>
    <x v="0"/>
    <x v="0"/>
    <x v="6"/>
    <s v="2023-07-20"/>
    <x v="2"/>
    <n v="0"/>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50"/>
    <x v="5960"/>
    <x v="0"/>
    <x v="0"/>
    <x v="0"/>
    <s v="03.16.11"/>
    <x v="48"/>
    <x v="0"/>
    <x v="0"/>
    <s v="Direcção de Obras"/>
    <s v="03.16.11"/>
    <s v="Direcção de Obras"/>
    <s v="03.16.11"/>
    <x v="51"/>
    <x v="0"/>
    <x v="0"/>
    <x v="0"/>
    <x v="0"/>
    <x v="0"/>
    <x v="0"/>
    <x v="0"/>
    <x v="6"/>
    <s v="2023-07-20"/>
    <x v="2"/>
    <n v="50"/>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485"/>
    <x v="5960"/>
    <x v="0"/>
    <x v="0"/>
    <x v="0"/>
    <s v="03.16.11"/>
    <x v="48"/>
    <x v="0"/>
    <x v="0"/>
    <s v="Direcção de Obras"/>
    <s v="03.16.11"/>
    <s v="Direcção de Obras"/>
    <s v="03.16.11"/>
    <x v="37"/>
    <x v="0"/>
    <x v="0"/>
    <x v="0"/>
    <x v="1"/>
    <x v="0"/>
    <x v="0"/>
    <x v="0"/>
    <x v="6"/>
    <s v="2023-07-20"/>
    <x v="2"/>
    <n v="485"/>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406"/>
    <x v="5960"/>
    <x v="0"/>
    <x v="0"/>
    <x v="0"/>
    <s v="03.16.11"/>
    <x v="48"/>
    <x v="0"/>
    <x v="0"/>
    <s v="Direcção de Obras"/>
    <s v="03.16.11"/>
    <s v="Direcção de Obras"/>
    <s v="03.16.11"/>
    <x v="49"/>
    <x v="0"/>
    <x v="0"/>
    <x v="0"/>
    <x v="1"/>
    <x v="0"/>
    <x v="0"/>
    <x v="0"/>
    <x v="6"/>
    <s v="2023-07-20"/>
    <x v="2"/>
    <n v="406"/>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202"/>
    <x v="5960"/>
    <x v="0"/>
    <x v="0"/>
    <x v="0"/>
    <s v="03.16.11"/>
    <x v="48"/>
    <x v="0"/>
    <x v="0"/>
    <s v="Direcção de Obras"/>
    <s v="03.16.11"/>
    <s v="Direcção de Obras"/>
    <s v="03.16.11"/>
    <x v="48"/>
    <x v="0"/>
    <x v="0"/>
    <x v="0"/>
    <x v="1"/>
    <x v="0"/>
    <x v="0"/>
    <x v="0"/>
    <x v="6"/>
    <s v="2023-07-20"/>
    <x v="2"/>
    <n v="202"/>
    <x v="0"/>
    <m/>
    <x v="0"/>
    <m/>
    <x v="51"/>
    <n v="100478987"/>
    <x v="0"/>
    <x v="5"/>
    <s v="Direcção de Obras"/>
    <s v="ORI"/>
    <x v="0"/>
    <m/>
    <x v="0"/>
    <x v="0"/>
    <x v="0"/>
    <x v="0"/>
    <x v="0"/>
    <x v="0"/>
    <x v="0"/>
    <x v="0"/>
    <x v="0"/>
    <x v="0"/>
    <x v="0"/>
    <s v="Direcção de Obras"/>
    <x v="0"/>
    <x v="0"/>
    <x v="0"/>
    <x v="0"/>
    <x v="0"/>
    <x v="0"/>
    <x v="0"/>
    <s v="000000"/>
    <x v="0"/>
    <x v="0"/>
    <x v="5"/>
    <x v="0"/>
    <s v="Pagamento de salário referente a 07-2023"/>
  </r>
  <r>
    <x v="0"/>
    <n v="0"/>
    <n v="0"/>
    <n v="0"/>
    <n v="10544"/>
    <x v="5960"/>
    <x v="0"/>
    <x v="0"/>
    <x v="0"/>
    <s v="03.16.11"/>
    <x v="48"/>
    <x v="0"/>
    <x v="0"/>
    <s v="Direcção de Obras"/>
    <s v="03.16.11"/>
    <s v="Direcção de Obras"/>
    <s v="03.16.11"/>
    <x v="42"/>
    <x v="0"/>
    <x v="0"/>
    <x v="7"/>
    <x v="0"/>
    <x v="0"/>
    <x v="0"/>
    <x v="0"/>
    <x v="6"/>
    <s v="2023-07-20"/>
    <x v="2"/>
    <n v="10544"/>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24179"/>
    <x v="5960"/>
    <x v="0"/>
    <x v="0"/>
    <x v="0"/>
    <s v="03.16.11"/>
    <x v="48"/>
    <x v="0"/>
    <x v="0"/>
    <s v="Direcção de Obras"/>
    <s v="03.16.11"/>
    <s v="Direcção de Obras"/>
    <s v="03.16.11"/>
    <x v="54"/>
    <x v="0"/>
    <x v="0"/>
    <x v="0"/>
    <x v="0"/>
    <x v="0"/>
    <x v="0"/>
    <x v="0"/>
    <x v="6"/>
    <s v="2023-07-20"/>
    <x v="2"/>
    <n v="24179"/>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347"/>
    <x v="5960"/>
    <x v="0"/>
    <x v="0"/>
    <x v="0"/>
    <s v="03.16.11"/>
    <x v="48"/>
    <x v="0"/>
    <x v="0"/>
    <s v="Direcção de Obras"/>
    <s v="03.16.11"/>
    <s v="Direcção de Obras"/>
    <s v="03.16.11"/>
    <x v="52"/>
    <x v="0"/>
    <x v="0"/>
    <x v="0"/>
    <x v="0"/>
    <x v="0"/>
    <x v="0"/>
    <x v="0"/>
    <x v="6"/>
    <s v="2023-07-20"/>
    <x v="2"/>
    <n v="347"/>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27021"/>
    <x v="5960"/>
    <x v="0"/>
    <x v="0"/>
    <x v="0"/>
    <s v="03.16.11"/>
    <x v="48"/>
    <x v="0"/>
    <x v="0"/>
    <s v="Direcção de Obras"/>
    <s v="03.16.11"/>
    <s v="Direcção de Obras"/>
    <s v="03.16.11"/>
    <x v="51"/>
    <x v="0"/>
    <x v="0"/>
    <x v="0"/>
    <x v="0"/>
    <x v="0"/>
    <x v="0"/>
    <x v="0"/>
    <x v="6"/>
    <s v="2023-07-20"/>
    <x v="2"/>
    <n v="27021"/>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257602"/>
    <x v="5960"/>
    <x v="0"/>
    <x v="0"/>
    <x v="0"/>
    <s v="03.16.11"/>
    <x v="48"/>
    <x v="0"/>
    <x v="0"/>
    <s v="Direcção de Obras"/>
    <s v="03.16.11"/>
    <s v="Direcção de Obras"/>
    <s v="03.16.11"/>
    <x v="37"/>
    <x v="0"/>
    <x v="0"/>
    <x v="0"/>
    <x v="1"/>
    <x v="0"/>
    <x v="0"/>
    <x v="0"/>
    <x v="6"/>
    <s v="2023-07-20"/>
    <x v="2"/>
    <n v="257602"/>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215528"/>
    <x v="5960"/>
    <x v="0"/>
    <x v="0"/>
    <x v="0"/>
    <s v="03.16.11"/>
    <x v="48"/>
    <x v="0"/>
    <x v="0"/>
    <s v="Direcção de Obras"/>
    <s v="03.16.11"/>
    <s v="Direcção de Obras"/>
    <s v="03.16.11"/>
    <x v="49"/>
    <x v="0"/>
    <x v="0"/>
    <x v="0"/>
    <x v="1"/>
    <x v="0"/>
    <x v="0"/>
    <x v="0"/>
    <x v="6"/>
    <s v="2023-07-20"/>
    <x v="2"/>
    <n v="215528"/>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105412"/>
    <x v="5960"/>
    <x v="0"/>
    <x v="0"/>
    <x v="0"/>
    <s v="03.16.11"/>
    <x v="48"/>
    <x v="0"/>
    <x v="0"/>
    <s v="Direcção de Obras"/>
    <s v="03.16.11"/>
    <s v="Direcção de Obras"/>
    <s v="03.16.11"/>
    <x v="48"/>
    <x v="0"/>
    <x v="0"/>
    <x v="0"/>
    <x v="1"/>
    <x v="0"/>
    <x v="0"/>
    <x v="0"/>
    <x v="6"/>
    <s v="2023-07-20"/>
    <x v="2"/>
    <n v="105412"/>
    <x v="0"/>
    <m/>
    <x v="0"/>
    <m/>
    <x v="4"/>
    <n v="100474693"/>
    <x v="0"/>
    <x v="0"/>
    <s v="Direcção de Obras"/>
    <s v="ORI"/>
    <x v="0"/>
    <m/>
    <x v="0"/>
    <x v="0"/>
    <x v="0"/>
    <x v="0"/>
    <x v="0"/>
    <x v="0"/>
    <x v="0"/>
    <x v="0"/>
    <x v="0"/>
    <x v="0"/>
    <x v="0"/>
    <s v="Direcção de Obras"/>
    <x v="0"/>
    <x v="0"/>
    <x v="0"/>
    <x v="0"/>
    <x v="0"/>
    <x v="0"/>
    <x v="0"/>
    <s v="000000"/>
    <x v="0"/>
    <x v="0"/>
    <x v="0"/>
    <x v="0"/>
    <s v="Pagamento de salário referente a 07-2023"/>
  </r>
  <r>
    <x v="0"/>
    <n v="0"/>
    <n v="0"/>
    <n v="0"/>
    <n v="940"/>
    <x v="5961"/>
    <x v="0"/>
    <x v="0"/>
    <x v="0"/>
    <s v="03.16.02"/>
    <x v="9"/>
    <x v="0"/>
    <x v="0"/>
    <s v="Gabinete do Presidente"/>
    <s v="03.16.02"/>
    <s v="Gabinete do Presidente"/>
    <s v="03.16.02"/>
    <x v="42"/>
    <x v="0"/>
    <x v="0"/>
    <x v="7"/>
    <x v="0"/>
    <x v="0"/>
    <x v="0"/>
    <x v="0"/>
    <x v="6"/>
    <s v="2023-07-20"/>
    <x v="2"/>
    <n v="940"/>
    <x v="0"/>
    <m/>
    <x v="0"/>
    <m/>
    <x v="2"/>
    <n v="100474696"/>
    <x v="0"/>
    <x v="2"/>
    <s v="Gabinete do Presidente"/>
    <s v="ORI"/>
    <x v="0"/>
    <m/>
    <x v="0"/>
    <x v="0"/>
    <x v="0"/>
    <x v="0"/>
    <x v="0"/>
    <x v="0"/>
    <x v="0"/>
    <x v="0"/>
    <x v="0"/>
    <x v="0"/>
    <x v="0"/>
    <s v="Gabinete do Presidente"/>
    <x v="0"/>
    <x v="0"/>
    <x v="0"/>
    <x v="0"/>
    <x v="0"/>
    <x v="0"/>
    <x v="0"/>
    <s v="000000"/>
    <x v="0"/>
    <x v="0"/>
    <x v="2"/>
    <x v="0"/>
    <s v="Pagamento de salário referente a 07-2023"/>
  </r>
  <r>
    <x v="0"/>
    <n v="0"/>
    <n v="0"/>
    <n v="0"/>
    <n v="1411"/>
    <x v="5961"/>
    <x v="0"/>
    <x v="0"/>
    <x v="0"/>
    <s v="03.16.02"/>
    <x v="9"/>
    <x v="0"/>
    <x v="0"/>
    <s v="Gabinete do Presidente"/>
    <s v="03.16.02"/>
    <s v="Gabinete do Presidente"/>
    <s v="03.16.02"/>
    <x v="62"/>
    <x v="0"/>
    <x v="0"/>
    <x v="0"/>
    <x v="0"/>
    <x v="0"/>
    <x v="0"/>
    <x v="0"/>
    <x v="6"/>
    <s v="2023-07-20"/>
    <x v="2"/>
    <n v="1411"/>
    <x v="0"/>
    <m/>
    <x v="0"/>
    <m/>
    <x v="2"/>
    <n v="100474696"/>
    <x v="0"/>
    <x v="2"/>
    <s v="Gabinete do Presidente"/>
    <s v="ORI"/>
    <x v="0"/>
    <m/>
    <x v="0"/>
    <x v="0"/>
    <x v="0"/>
    <x v="0"/>
    <x v="0"/>
    <x v="0"/>
    <x v="0"/>
    <x v="0"/>
    <x v="0"/>
    <x v="0"/>
    <x v="0"/>
    <s v="Gabinete do Presidente"/>
    <x v="0"/>
    <x v="0"/>
    <x v="0"/>
    <x v="0"/>
    <x v="0"/>
    <x v="0"/>
    <x v="0"/>
    <s v="000000"/>
    <x v="0"/>
    <x v="0"/>
    <x v="2"/>
    <x v="0"/>
    <s v="Pagamento de salário referente a 07-2023"/>
  </r>
  <r>
    <x v="0"/>
    <n v="0"/>
    <n v="0"/>
    <n v="0"/>
    <n v="4842"/>
    <x v="5961"/>
    <x v="0"/>
    <x v="0"/>
    <x v="0"/>
    <s v="03.16.02"/>
    <x v="9"/>
    <x v="0"/>
    <x v="0"/>
    <s v="Gabinete do Presidente"/>
    <s v="03.16.02"/>
    <s v="Gabinete do Presidente"/>
    <s v="03.16.02"/>
    <x v="51"/>
    <x v="0"/>
    <x v="0"/>
    <x v="0"/>
    <x v="0"/>
    <x v="0"/>
    <x v="0"/>
    <x v="0"/>
    <x v="6"/>
    <s v="2023-07-20"/>
    <x v="2"/>
    <n v="4842"/>
    <x v="0"/>
    <m/>
    <x v="0"/>
    <m/>
    <x v="2"/>
    <n v="100474696"/>
    <x v="0"/>
    <x v="2"/>
    <s v="Gabinete do Presidente"/>
    <s v="ORI"/>
    <x v="0"/>
    <m/>
    <x v="0"/>
    <x v="0"/>
    <x v="0"/>
    <x v="0"/>
    <x v="0"/>
    <x v="0"/>
    <x v="0"/>
    <x v="0"/>
    <x v="0"/>
    <x v="0"/>
    <x v="0"/>
    <s v="Gabinete do Presidente"/>
    <x v="0"/>
    <x v="0"/>
    <x v="0"/>
    <x v="0"/>
    <x v="0"/>
    <x v="0"/>
    <x v="0"/>
    <s v="000000"/>
    <x v="0"/>
    <x v="0"/>
    <x v="2"/>
    <x v="0"/>
    <s v="Pagamento de salário referente a 07-2023"/>
  </r>
  <r>
    <x v="0"/>
    <n v="0"/>
    <n v="0"/>
    <n v="0"/>
    <n v="18216"/>
    <x v="5961"/>
    <x v="0"/>
    <x v="0"/>
    <x v="0"/>
    <s v="03.16.02"/>
    <x v="9"/>
    <x v="0"/>
    <x v="0"/>
    <s v="Gabinete do Presidente"/>
    <s v="03.16.02"/>
    <s v="Gabinete do Presidente"/>
    <s v="03.16.02"/>
    <x v="48"/>
    <x v="0"/>
    <x v="0"/>
    <x v="0"/>
    <x v="1"/>
    <x v="0"/>
    <x v="0"/>
    <x v="0"/>
    <x v="6"/>
    <s v="2023-07-20"/>
    <x v="2"/>
    <n v="18216"/>
    <x v="0"/>
    <m/>
    <x v="0"/>
    <m/>
    <x v="2"/>
    <n v="100474696"/>
    <x v="0"/>
    <x v="2"/>
    <s v="Gabinete do Presidente"/>
    <s v="ORI"/>
    <x v="0"/>
    <m/>
    <x v="0"/>
    <x v="0"/>
    <x v="0"/>
    <x v="0"/>
    <x v="0"/>
    <x v="0"/>
    <x v="0"/>
    <x v="0"/>
    <x v="0"/>
    <x v="0"/>
    <x v="0"/>
    <s v="Gabinete do Presidente"/>
    <x v="0"/>
    <x v="0"/>
    <x v="0"/>
    <x v="0"/>
    <x v="0"/>
    <x v="0"/>
    <x v="0"/>
    <s v="000000"/>
    <x v="0"/>
    <x v="0"/>
    <x v="2"/>
    <x v="0"/>
    <s v="Pagamento de salário referente a 07-2023"/>
  </r>
  <r>
    <x v="0"/>
    <n v="0"/>
    <n v="0"/>
    <n v="0"/>
    <n v="177"/>
    <x v="5961"/>
    <x v="0"/>
    <x v="0"/>
    <x v="0"/>
    <s v="03.16.02"/>
    <x v="9"/>
    <x v="0"/>
    <x v="0"/>
    <s v="Gabinete do Presidente"/>
    <s v="03.16.02"/>
    <s v="Gabinete do Presidente"/>
    <s v="03.16.02"/>
    <x v="42"/>
    <x v="0"/>
    <x v="0"/>
    <x v="7"/>
    <x v="0"/>
    <x v="0"/>
    <x v="0"/>
    <x v="0"/>
    <x v="6"/>
    <s v="2023-07-20"/>
    <x v="2"/>
    <n v="177"/>
    <x v="0"/>
    <m/>
    <x v="0"/>
    <m/>
    <x v="21"/>
    <n v="100477977"/>
    <x v="0"/>
    <x v="6"/>
    <s v="Gabinete do Presidente"/>
    <s v="ORI"/>
    <x v="0"/>
    <m/>
    <x v="0"/>
    <x v="0"/>
    <x v="0"/>
    <x v="0"/>
    <x v="0"/>
    <x v="0"/>
    <x v="0"/>
    <x v="0"/>
    <x v="0"/>
    <x v="0"/>
    <x v="0"/>
    <s v="Gabinete do Presidente"/>
    <x v="0"/>
    <x v="0"/>
    <x v="0"/>
    <x v="0"/>
    <x v="0"/>
    <x v="0"/>
    <x v="0"/>
    <s v="000000"/>
    <x v="0"/>
    <x v="0"/>
    <x v="6"/>
    <x v="0"/>
    <s v="Pagamento de salário referente a 07-2023"/>
  </r>
  <r>
    <x v="0"/>
    <n v="0"/>
    <n v="0"/>
    <n v="0"/>
    <n v="266"/>
    <x v="5961"/>
    <x v="0"/>
    <x v="0"/>
    <x v="0"/>
    <s v="03.16.02"/>
    <x v="9"/>
    <x v="0"/>
    <x v="0"/>
    <s v="Gabinete do Presidente"/>
    <s v="03.16.02"/>
    <s v="Gabinete do Presidente"/>
    <s v="03.16.02"/>
    <x v="62"/>
    <x v="0"/>
    <x v="0"/>
    <x v="0"/>
    <x v="0"/>
    <x v="0"/>
    <x v="0"/>
    <x v="0"/>
    <x v="6"/>
    <s v="2023-07-20"/>
    <x v="2"/>
    <n v="266"/>
    <x v="0"/>
    <m/>
    <x v="0"/>
    <m/>
    <x v="21"/>
    <n v="100477977"/>
    <x v="0"/>
    <x v="6"/>
    <s v="Gabinete do Presidente"/>
    <s v="ORI"/>
    <x v="0"/>
    <m/>
    <x v="0"/>
    <x v="0"/>
    <x v="0"/>
    <x v="0"/>
    <x v="0"/>
    <x v="0"/>
    <x v="0"/>
    <x v="0"/>
    <x v="0"/>
    <x v="0"/>
    <x v="0"/>
    <s v="Gabinete do Presidente"/>
    <x v="0"/>
    <x v="0"/>
    <x v="0"/>
    <x v="0"/>
    <x v="0"/>
    <x v="0"/>
    <x v="0"/>
    <s v="000000"/>
    <x v="0"/>
    <x v="0"/>
    <x v="6"/>
    <x v="0"/>
    <s v="Pagamento de salário referente a 07-2023"/>
  </r>
  <r>
    <x v="0"/>
    <n v="0"/>
    <n v="0"/>
    <n v="0"/>
    <n v="914"/>
    <x v="5961"/>
    <x v="0"/>
    <x v="0"/>
    <x v="0"/>
    <s v="03.16.02"/>
    <x v="9"/>
    <x v="0"/>
    <x v="0"/>
    <s v="Gabinete do Presidente"/>
    <s v="03.16.02"/>
    <s v="Gabinete do Presidente"/>
    <s v="03.16.02"/>
    <x v="51"/>
    <x v="0"/>
    <x v="0"/>
    <x v="0"/>
    <x v="0"/>
    <x v="0"/>
    <x v="0"/>
    <x v="0"/>
    <x v="6"/>
    <s v="2023-07-20"/>
    <x v="2"/>
    <n v="914"/>
    <x v="0"/>
    <m/>
    <x v="0"/>
    <m/>
    <x v="21"/>
    <n v="100477977"/>
    <x v="0"/>
    <x v="6"/>
    <s v="Gabinete do Presidente"/>
    <s v="ORI"/>
    <x v="0"/>
    <m/>
    <x v="0"/>
    <x v="0"/>
    <x v="0"/>
    <x v="0"/>
    <x v="0"/>
    <x v="0"/>
    <x v="0"/>
    <x v="0"/>
    <x v="0"/>
    <x v="0"/>
    <x v="0"/>
    <s v="Gabinete do Presidente"/>
    <x v="0"/>
    <x v="0"/>
    <x v="0"/>
    <x v="0"/>
    <x v="0"/>
    <x v="0"/>
    <x v="0"/>
    <s v="000000"/>
    <x v="0"/>
    <x v="0"/>
    <x v="6"/>
    <x v="0"/>
    <s v="Pagamento de salário referente a 07-2023"/>
  </r>
  <r>
    <x v="0"/>
    <n v="0"/>
    <n v="0"/>
    <n v="0"/>
    <n v="3443"/>
    <x v="5961"/>
    <x v="0"/>
    <x v="0"/>
    <x v="0"/>
    <s v="03.16.02"/>
    <x v="9"/>
    <x v="0"/>
    <x v="0"/>
    <s v="Gabinete do Presidente"/>
    <s v="03.16.02"/>
    <s v="Gabinete do Presidente"/>
    <s v="03.16.02"/>
    <x v="48"/>
    <x v="0"/>
    <x v="0"/>
    <x v="0"/>
    <x v="1"/>
    <x v="0"/>
    <x v="0"/>
    <x v="0"/>
    <x v="6"/>
    <s v="2023-07-20"/>
    <x v="2"/>
    <n v="3443"/>
    <x v="0"/>
    <m/>
    <x v="0"/>
    <m/>
    <x v="21"/>
    <n v="100477977"/>
    <x v="0"/>
    <x v="6"/>
    <s v="Gabinete do Presidente"/>
    <s v="ORI"/>
    <x v="0"/>
    <m/>
    <x v="0"/>
    <x v="0"/>
    <x v="0"/>
    <x v="0"/>
    <x v="0"/>
    <x v="0"/>
    <x v="0"/>
    <x v="0"/>
    <x v="0"/>
    <x v="0"/>
    <x v="0"/>
    <s v="Gabinete do Presidente"/>
    <x v="0"/>
    <x v="0"/>
    <x v="0"/>
    <x v="0"/>
    <x v="0"/>
    <x v="0"/>
    <x v="0"/>
    <s v="000000"/>
    <x v="0"/>
    <x v="0"/>
    <x v="6"/>
    <x v="0"/>
    <s v="Pagamento de salário referente a 07-2023"/>
  </r>
  <r>
    <x v="0"/>
    <n v="0"/>
    <n v="0"/>
    <n v="0"/>
    <n v="779"/>
    <x v="5961"/>
    <x v="0"/>
    <x v="0"/>
    <x v="0"/>
    <s v="03.16.02"/>
    <x v="9"/>
    <x v="0"/>
    <x v="0"/>
    <s v="Gabinete do Presidente"/>
    <s v="03.16.02"/>
    <s v="Gabinete do Presidente"/>
    <s v="03.16.02"/>
    <x v="42"/>
    <x v="0"/>
    <x v="0"/>
    <x v="7"/>
    <x v="0"/>
    <x v="0"/>
    <x v="0"/>
    <x v="0"/>
    <x v="6"/>
    <s v="2023-07-20"/>
    <x v="2"/>
    <n v="779"/>
    <x v="0"/>
    <m/>
    <x v="0"/>
    <m/>
    <x v="6"/>
    <n v="100474706"/>
    <x v="0"/>
    <x v="3"/>
    <s v="Gabinete do Presidente"/>
    <s v="ORI"/>
    <x v="0"/>
    <m/>
    <x v="0"/>
    <x v="0"/>
    <x v="0"/>
    <x v="0"/>
    <x v="0"/>
    <x v="0"/>
    <x v="0"/>
    <x v="0"/>
    <x v="0"/>
    <x v="0"/>
    <x v="0"/>
    <s v="Gabinete do Presidente"/>
    <x v="0"/>
    <x v="0"/>
    <x v="0"/>
    <x v="0"/>
    <x v="0"/>
    <x v="0"/>
    <x v="0"/>
    <s v="000000"/>
    <x v="0"/>
    <x v="0"/>
    <x v="3"/>
    <x v="0"/>
    <s v="Pagamento de salário referente a 07-2023"/>
  </r>
  <r>
    <x v="0"/>
    <n v="0"/>
    <n v="0"/>
    <n v="0"/>
    <n v="1169"/>
    <x v="5961"/>
    <x v="0"/>
    <x v="0"/>
    <x v="0"/>
    <s v="03.16.02"/>
    <x v="9"/>
    <x v="0"/>
    <x v="0"/>
    <s v="Gabinete do Presidente"/>
    <s v="03.16.02"/>
    <s v="Gabinete do Presidente"/>
    <s v="03.16.02"/>
    <x v="62"/>
    <x v="0"/>
    <x v="0"/>
    <x v="0"/>
    <x v="0"/>
    <x v="0"/>
    <x v="0"/>
    <x v="0"/>
    <x v="6"/>
    <s v="2023-07-20"/>
    <x v="2"/>
    <n v="1169"/>
    <x v="0"/>
    <m/>
    <x v="0"/>
    <m/>
    <x v="6"/>
    <n v="100474706"/>
    <x v="0"/>
    <x v="3"/>
    <s v="Gabinete do Presidente"/>
    <s v="ORI"/>
    <x v="0"/>
    <m/>
    <x v="0"/>
    <x v="0"/>
    <x v="0"/>
    <x v="0"/>
    <x v="0"/>
    <x v="0"/>
    <x v="0"/>
    <x v="0"/>
    <x v="0"/>
    <x v="0"/>
    <x v="0"/>
    <s v="Gabinete do Presidente"/>
    <x v="0"/>
    <x v="0"/>
    <x v="0"/>
    <x v="0"/>
    <x v="0"/>
    <x v="0"/>
    <x v="0"/>
    <s v="000000"/>
    <x v="0"/>
    <x v="0"/>
    <x v="3"/>
    <x v="0"/>
    <s v="Pagamento de salário referente a 07-2023"/>
  </r>
  <r>
    <x v="0"/>
    <n v="0"/>
    <n v="0"/>
    <n v="0"/>
    <n v="4014"/>
    <x v="5961"/>
    <x v="0"/>
    <x v="0"/>
    <x v="0"/>
    <s v="03.16.02"/>
    <x v="9"/>
    <x v="0"/>
    <x v="0"/>
    <s v="Gabinete do Presidente"/>
    <s v="03.16.02"/>
    <s v="Gabinete do Presidente"/>
    <s v="03.16.02"/>
    <x v="51"/>
    <x v="0"/>
    <x v="0"/>
    <x v="0"/>
    <x v="0"/>
    <x v="0"/>
    <x v="0"/>
    <x v="0"/>
    <x v="6"/>
    <s v="2023-07-20"/>
    <x v="2"/>
    <n v="4014"/>
    <x v="0"/>
    <m/>
    <x v="0"/>
    <m/>
    <x v="6"/>
    <n v="100474706"/>
    <x v="0"/>
    <x v="3"/>
    <s v="Gabinete do Presidente"/>
    <s v="ORI"/>
    <x v="0"/>
    <m/>
    <x v="0"/>
    <x v="0"/>
    <x v="0"/>
    <x v="0"/>
    <x v="0"/>
    <x v="0"/>
    <x v="0"/>
    <x v="0"/>
    <x v="0"/>
    <x v="0"/>
    <x v="0"/>
    <s v="Gabinete do Presidente"/>
    <x v="0"/>
    <x v="0"/>
    <x v="0"/>
    <x v="0"/>
    <x v="0"/>
    <x v="0"/>
    <x v="0"/>
    <s v="000000"/>
    <x v="0"/>
    <x v="0"/>
    <x v="3"/>
    <x v="0"/>
    <s v="Pagamento de salário referente a 07-2023"/>
  </r>
  <r>
    <x v="0"/>
    <n v="0"/>
    <n v="0"/>
    <n v="0"/>
    <n v="15103"/>
    <x v="5961"/>
    <x v="0"/>
    <x v="0"/>
    <x v="0"/>
    <s v="03.16.02"/>
    <x v="9"/>
    <x v="0"/>
    <x v="0"/>
    <s v="Gabinete do Presidente"/>
    <s v="03.16.02"/>
    <s v="Gabinete do Presidente"/>
    <s v="03.16.02"/>
    <x v="48"/>
    <x v="0"/>
    <x v="0"/>
    <x v="0"/>
    <x v="1"/>
    <x v="0"/>
    <x v="0"/>
    <x v="0"/>
    <x v="6"/>
    <s v="2023-07-20"/>
    <x v="2"/>
    <n v="15103"/>
    <x v="0"/>
    <m/>
    <x v="0"/>
    <m/>
    <x v="6"/>
    <n v="100474706"/>
    <x v="0"/>
    <x v="3"/>
    <s v="Gabinete do Presidente"/>
    <s v="ORI"/>
    <x v="0"/>
    <m/>
    <x v="0"/>
    <x v="0"/>
    <x v="0"/>
    <x v="0"/>
    <x v="0"/>
    <x v="0"/>
    <x v="0"/>
    <x v="0"/>
    <x v="0"/>
    <x v="0"/>
    <x v="0"/>
    <s v="Gabinete do Presidente"/>
    <x v="0"/>
    <x v="0"/>
    <x v="0"/>
    <x v="0"/>
    <x v="0"/>
    <x v="0"/>
    <x v="0"/>
    <s v="000000"/>
    <x v="0"/>
    <x v="0"/>
    <x v="3"/>
    <x v="0"/>
    <s v="Pagamento de salário referente a 07-2023"/>
  </r>
  <r>
    <x v="0"/>
    <n v="0"/>
    <n v="0"/>
    <n v="0"/>
    <n v="11704"/>
    <x v="5961"/>
    <x v="0"/>
    <x v="0"/>
    <x v="0"/>
    <s v="03.16.02"/>
    <x v="9"/>
    <x v="0"/>
    <x v="0"/>
    <s v="Gabinete do Presidente"/>
    <s v="03.16.02"/>
    <s v="Gabinete do Presidente"/>
    <s v="03.16.02"/>
    <x v="42"/>
    <x v="0"/>
    <x v="0"/>
    <x v="7"/>
    <x v="0"/>
    <x v="0"/>
    <x v="0"/>
    <x v="0"/>
    <x v="6"/>
    <s v="2023-07-20"/>
    <x v="2"/>
    <n v="11704"/>
    <x v="0"/>
    <m/>
    <x v="0"/>
    <m/>
    <x v="4"/>
    <n v="100474693"/>
    <x v="0"/>
    <x v="0"/>
    <s v="Gabinete do Presidente"/>
    <s v="ORI"/>
    <x v="0"/>
    <m/>
    <x v="0"/>
    <x v="0"/>
    <x v="0"/>
    <x v="0"/>
    <x v="0"/>
    <x v="0"/>
    <x v="0"/>
    <x v="0"/>
    <x v="0"/>
    <x v="0"/>
    <x v="0"/>
    <s v="Gabinete do Presidente"/>
    <x v="0"/>
    <x v="0"/>
    <x v="0"/>
    <x v="0"/>
    <x v="0"/>
    <x v="0"/>
    <x v="0"/>
    <s v="000000"/>
    <x v="0"/>
    <x v="0"/>
    <x v="0"/>
    <x v="0"/>
    <s v="Pagamento de salário referente a 07-2023"/>
  </r>
  <r>
    <x v="0"/>
    <n v="0"/>
    <n v="0"/>
    <n v="0"/>
    <n v="17554"/>
    <x v="5961"/>
    <x v="0"/>
    <x v="0"/>
    <x v="0"/>
    <s v="03.16.02"/>
    <x v="9"/>
    <x v="0"/>
    <x v="0"/>
    <s v="Gabinete do Presidente"/>
    <s v="03.16.02"/>
    <s v="Gabinete do Presidente"/>
    <s v="03.16.02"/>
    <x v="62"/>
    <x v="0"/>
    <x v="0"/>
    <x v="0"/>
    <x v="0"/>
    <x v="0"/>
    <x v="0"/>
    <x v="0"/>
    <x v="6"/>
    <s v="2023-07-20"/>
    <x v="2"/>
    <n v="17554"/>
    <x v="0"/>
    <m/>
    <x v="0"/>
    <m/>
    <x v="4"/>
    <n v="100474693"/>
    <x v="0"/>
    <x v="0"/>
    <s v="Gabinete do Presidente"/>
    <s v="ORI"/>
    <x v="0"/>
    <m/>
    <x v="0"/>
    <x v="0"/>
    <x v="0"/>
    <x v="0"/>
    <x v="0"/>
    <x v="0"/>
    <x v="0"/>
    <x v="0"/>
    <x v="0"/>
    <x v="0"/>
    <x v="0"/>
    <s v="Gabinete do Presidente"/>
    <x v="0"/>
    <x v="0"/>
    <x v="0"/>
    <x v="0"/>
    <x v="0"/>
    <x v="0"/>
    <x v="0"/>
    <s v="000000"/>
    <x v="0"/>
    <x v="0"/>
    <x v="0"/>
    <x v="0"/>
    <s v="Pagamento de salário referente a 07-2023"/>
  </r>
  <r>
    <x v="0"/>
    <n v="0"/>
    <n v="0"/>
    <n v="0"/>
    <n v="60230"/>
    <x v="5961"/>
    <x v="0"/>
    <x v="0"/>
    <x v="0"/>
    <s v="03.16.02"/>
    <x v="9"/>
    <x v="0"/>
    <x v="0"/>
    <s v="Gabinete do Presidente"/>
    <s v="03.16.02"/>
    <s v="Gabinete do Presidente"/>
    <s v="03.16.02"/>
    <x v="51"/>
    <x v="0"/>
    <x v="0"/>
    <x v="0"/>
    <x v="0"/>
    <x v="0"/>
    <x v="0"/>
    <x v="0"/>
    <x v="6"/>
    <s v="2023-07-20"/>
    <x v="2"/>
    <n v="60230"/>
    <x v="0"/>
    <m/>
    <x v="0"/>
    <m/>
    <x v="4"/>
    <n v="100474693"/>
    <x v="0"/>
    <x v="0"/>
    <s v="Gabinete do Presidente"/>
    <s v="ORI"/>
    <x v="0"/>
    <m/>
    <x v="0"/>
    <x v="0"/>
    <x v="0"/>
    <x v="0"/>
    <x v="0"/>
    <x v="0"/>
    <x v="0"/>
    <x v="0"/>
    <x v="0"/>
    <x v="0"/>
    <x v="0"/>
    <s v="Gabinete do Presidente"/>
    <x v="0"/>
    <x v="0"/>
    <x v="0"/>
    <x v="0"/>
    <x v="0"/>
    <x v="0"/>
    <x v="0"/>
    <s v="000000"/>
    <x v="0"/>
    <x v="0"/>
    <x v="0"/>
    <x v="0"/>
    <s v="Pagamento de salário referente a 07-2023"/>
  </r>
  <r>
    <x v="0"/>
    <n v="0"/>
    <n v="0"/>
    <n v="0"/>
    <n v="226551"/>
    <x v="5961"/>
    <x v="0"/>
    <x v="0"/>
    <x v="0"/>
    <s v="03.16.02"/>
    <x v="9"/>
    <x v="0"/>
    <x v="0"/>
    <s v="Gabinete do Presidente"/>
    <s v="03.16.02"/>
    <s v="Gabinete do Presidente"/>
    <s v="03.16.02"/>
    <x v="48"/>
    <x v="0"/>
    <x v="0"/>
    <x v="0"/>
    <x v="1"/>
    <x v="0"/>
    <x v="0"/>
    <x v="0"/>
    <x v="6"/>
    <s v="2023-07-20"/>
    <x v="2"/>
    <n v="226551"/>
    <x v="0"/>
    <m/>
    <x v="0"/>
    <m/>
    <x v="4"/>
    <n v="100474693"/>
    <x v="0"/>
    <x v="0"/>
    <s v="Gabinete do Presidente"/>
    <s v="ORI"/>
    <x v="0"/>
    <m/>
    <x v="0"/>
    <x v="0"/>
    <x v="0"/>
    <x v="0"/>
    <x v="0"/>
    <x v="0"/>
    <x v="0"/>
    <x v="0"/>
    <x v="0"/>
    <x v="0"/>
    <x v="0"/>
    <s v="Gabinete do Presidente"/>
    <x v="0"/>
    <x v="0"/>
    <x v="0"/>
    <x v="0"/>
    <x v="0"/>
    <x v="0"/>
    <x v="0"/>
    <s v="000000"/>
    <x v="0"/>
    <x v="0"/>
    <x v="0"/>
    <x v="0"/>
    <s v="Pagamento de salário referente a 07-2023"/>
  </r>
  <r>
    <x v="0"/>
    <n v="0"/>
    <n v="0"/>
    <n v="0"/>
    <n v="158"/>
    <x v="5962"/>
    <x v="0"/>
    <x v="0"/>
    <x v="0"/>
    <s v="03.16.01"/>
    <x v="14"/>
    <x v="0"/>
    <x v="0"/>
    <s v="Assembleia Municipal"/>
    <s v="03.16.01"/>
    <s v="Assembleia Municipal"/>
    <s v="03.16.01"/>
    <x v="42"/>
    <x v="0"/>
    <x v="0"/>
    <x v="7"/>
    <x v="0"/>
    <x v="0"/>
    <x v="0"/>
    <x v="0"/>
    <x v="6"/>
    <s v="2023-07-20"/>
    <x v="2"/>
    <n v="158"/>
    <x v="0"/>
    <m/>
    <x v="0"/>
    <m/>
    <x v="2"/>
    <n v="100474696"/>
    <x v="0"/>
    <x v="2"/>
    <s v="Assembleia Municipal"/>
    <s v="ORI"/>
    <x v="0"/>
    <s v="AM"/>
    <x v="0"/>
    <x v="0"/>
    <x v="0"/>
    <x v="0"/>
    <x v="0"/>
    <x v="0"/>
    <x v="0"/>
    <x v="0"/>
    <x v="0"/>
    <x v="0"/>
    <x v="0"/>
    <s v="Assembleia Municipal"/>
    <x v="0"/>
    <x v="0"/>
    <x v="0"/>
    <x v="0"/>
    <x v="0"/>
    <x v="0"/>
    <x v="0"/>
    <s v="000000"/>
    <x v="0"/>
    <x v="0"/>
    <x v="2"/>
    <x v="0"/>
    <s v="Pagamento de salário referente a 07-2023"/>
  </r>
  <r>
    <x v="0"/>
    <n v="0"/>
    <n v="0"/>
    <n v="0"/>
    <n v="4999"/>
    <x v="5962"/>
    <x v="0"/>
    <x v="0"/>
    <x v="0"/>
    <s v="03.16.01"/>
    <x v="14"/>
    <x v="0"/>
    <x v="0"/>
    <s v="Assembleia Municipal"/>
    <s v="03.16.01"/>
    <s v="Assembleia Municipal"/>
    <s v="03.16.01"/>
    <x v="48"/>
    <x v="0"/>
    <x v="0"/>
    <x v="0"/>
    <x v="1"/>
    <x v="0"/>
    <x v="0"/>
    <x v="0"/>
    <x v="6"/>
    <s v="2023-07-20"/>
    <x v="2"/>
    <n v="4999"/>
    <x v="0"/>
    <m/>
    <x v="0"/>
    <m/>
    <x v="2"/>
    <n v="100474696"/>
    <x v="0"/>
    <x v="2"/>
    <s v="Assembleia Municipal"/>
    <s v="ORI"/>
    <x v="0"/>
    <s v="AM"/>
    <x v="0"/>
    <x v="0"/>
    <x v="0"/>
    <x v="0"/>
    <x v="0"/>
    <x v="0"/>
    <x v="0"/>
    <x v="0"/>
    <x v="0"/>
    <x v="0"/>
    <x v="0"/>
    <s v="Assembleia Municipal"/>
    <x v="0"/>
    <x v="0"/>
    <x v="0"/>
    <x v="0"/>
    <x v="0"/>
    <x v="0"/>
    <x v="0"/>
    <s v="000000"/>
    <x v="0"/>
    <x v="0"/>
    <x v="2"/>
    <x v="0"/>
    <s v="Pagamento de salário referente a 07-2023"/>
  </r>
  <r>
    <x v="0"/>
    <n v="0"/>
    <n v="0"/>
    <n v="0"/>
    <n v="24"/>
    <x v="5962"/>
    <x v="0"/>
    <x v="0"/>
    <x v="0"/>
    <s v="03.16.01"/>
    <x v="14"/>
    <x v="0"/>
    <x v="0"/>
    <s v="Assembleia Municipal"/>
    <s v="03.16.01"/>
    <s v="Assembleia Municipal"/>
    <s v="03.16.01"/>
    <x v="42"/>
    <x v="0"/>
    <x v="0"/>
    <x v="7"/>
    <x v="0"/>
    <x v="0"/>
    <x v="0"/>
    <x v="0"/>
    <x v="6"/>
    <s v="2023-07-20"/>
    <x v="2"/>
    <n v="24"/>
    <x v="0"/>
    <m/>
    <x v="0"/>
    <m/>
    <x v="21"/>
    <n v="100477977"/>
    <x v="0"/>
    <x v="6"/>
    <s v="Assembleia Municipal"/>
    <s v="ORI"/>
    <x v="0"/>
    <s v="AM"/>
    <x v="0"/>
    <x v="0"/>
    <x v="0"/>
    <x v="0"/>
    <x v="0"/>
    <x v="0"/>
    <x v="0"/>
    <x v="0"/>
    <x v="0"/>
    <x v="0"/>
    <x v="0"/>
    <s v="Assembleia Municipal"/>
    <x v="0"/>
    <x v="0"/>
    <x v="0"/>
    <x v="0"/>
    <x v="0"/>
    <x v="0"/>
    <x v="0"/>
    <s v="000000"/>
    <x v="0"/>
    <x v="0"/>
    <x v="6"/>
    <x v="0"/>
    <s v="Pagamento de salário referente a 07-2023"/>
  </r>
  <r>
    <x v="0"/>
    <n v="0"/>
    <n v="0"/>
    <n v="0"/>
    <n v="776"/>
    <x v="5962"/>
    <x v="0"/>
    <x v="0"/>
    <x v="0"/>
    <s v="03.16.01"/>
    <x v="14"/>
    <x v="0"/>
    <x v="0"/>
    <s v="Assembleia Municipal"/>
    <s v="03.16.01"/>
    <s v="Assembleia Municipal"/>
    <s v="03.16.01"/>
    <x v="48"/>
    <x v="0"/>
    <x v="0"/>
    <x v="0"/>
    <x v="1"/>
    <x v="0"/>
    <x v="0"/>
    <x v="0"/>
    <x v="6"/>
    <s v="2023-07-20"/>
    <x v="2"/>
    <n v="776"/>
    <x v="0"/>
    <m/>
    <x v="0"/>
    <m/>
    <x v="21"/>
    <n v="100477977"/>
    <x v="0"/>
    <x v="6"/>
    <s v="Assembleia Municipal"/>
    <s v="ORI"/>
    <x v="0"/>
    <s v="AM"/>
    <x v="0"/>
    <x v="0"/>
    <x v="0"/>
    <x v="0"/>
    <x v="0"/>
    <x v="0"/>
    <x v="0"/>
    <x v="0"/>
    <x v="0"/>
    <x v="0"/>
    <x v="0"/>
    <s v="Assembleia Municipal"/>
    <x v="0"/>
    <x v="0"/>
    <x v="0"/>
    <x v="0"/>
    <x v="0"/>
    <x v="0"/>
    <x v="0"/>
    <s v="000000"/>
    <x v="0"/>
    <x v="0"/>
    <x v="6"/>
    <x v="0"/>
    <s v="Pagamento de salário referente a 07-2023"/>
  </r>
  <r>
    <x v="0"/>
    <n v="0"/>
    <n v="0"/>
    <n v="0"/>
    <n v="3218"/>
    <x v="5962"/>
    <x v="0"/>
    <x v="0"/>
    <x v="0"/>
    <s v="03.16.01"/>
    <x v="14"/>
    <x v="0"/>
    <x v="0"/>
    <s v="Assembleia Municipal"/>
    <s v="03.16.01"/>
    <s v="Assembleia Municipal"/>
    <s v="03.16.01"/>
    <x v="42"/>
    <x v="0"/>
    <x v="0"/>
    <x v="7"/>
    <x v="0"/>
    <x v="0"/>
    <x v="0"/>
    <x v="0"/>
    <x v="6"/>
    <s v="2023-07-20"/>
    <x v="2"/>
    <n v="3218"/>
    <x v="0"/>
    <m/>
    <x v="0"/>
    <m/>
    <x v="4"/>
    <n v="100474693"/>
    <x v="0"/>
    <x v="0"/>
    <s v="Assembleia Municipal"/>
    <s v="ORI"/>
    <x v="0"/>
    <s v="AM"/>
    <x v="0"/>
    <x v="0"/>
    <x v="0"/>
    <x v="0"/>
    <x v="0"/>
    <x v="0"/>
    <x v="0"/>
    <x v="0"/>
    <x v="0"/>
    <x v="0"/>
    <x v="0"/>
    <s v="Assembleia Municipal"/>
    <x v="0"/>
    <x v="0"/>
    <x v="0"/>
    <x v="0"/>
    <x v="0"/>
    <x v="0"/>
    <x v="0"/>
    <s v="000000"/>
    <x v="0"/>
    <x v="0"/>
    <x v="0"/>
    <x v="0"/>
    <s v="Pagamento de salário referente a 07-2023"/>
  </r>
  <r>
    <x v="0"/>
    <n v="0"/>
    <n v="0"/>
    <n v="0"/>
    <n v="101665"/>
    <x v="5962"/>
    <x v="0"/>
    <x v="0"/>
    <x v="0"/>
    <s v="03.16.01"/>
    <x v="14"/>
    <x v="0"/>
    <x v="0"/>
    <s v="Assembleia Municipal"/>
    <s v="03.16.01"/>
    <s v="Assembleia Municipal"/>
    <s v="03.16.01"/>
    <x v="48"/>
    <x v="0"/>
    <x v="0"/>
    <x v="0"/>
    <x v="1"/>
    <x v="0"/>
    <x v="0"/>
    <x v="0"/>
    <x v="6"/>
    <s v="2023-07-20"/>
    <x v="2"/>
    <n v="101665"/>
    <x v="0"/>
    <m/>
    <x v="0"/>
    <m/>
    <x v="4"/>
    <n v="100474693"/>
    <x v="0"/>
    <x v="0"/>
    <s v="Assembleia Municipal"/>
    <s v="ORI"/>
    <x v="0"/>
    <s v="AM"/>
    <x v="0"/>
    <x v="0"/>
    <x v="0"/>
    <x v="0"/>
    <x v="0"/>
    <x v="0"/>
    <x v="0"/>
    <x v="0"/>
    <x v="0"/>
    <x v="0"/>
    <x v="0"/>
    <s v="Assembleia Municipal"/>
    <x v="0"/>
    <x v="0"/>
    <x v="0"/>
    <x v="0"/>
    <x v="0"/>
    <x v="0"/>
    <x v="0"/>
    <s v="000000"/>
    <x v="0"/>
    <x v="0"/>
    <x v="0"/>
    <x v="0"/>
    <s v="Pagamento de salário referente a 07-2023"/>
  </r>
  <r>
    <x v="0"/>
    <n v="0"/>
    <n v="0"/>
    <n v="0"/>
    <n v="15239"/>
    <x v="5963"/>
    <x v="0"/>
    <x v="0"/>
    <x v="0"/>
    <s v="03.16.32"/>
    <x v="55"/>
    <x v="0"/>
    <x v="0"/>
    <s v="Gabinete de Comunicação e Imagem"/>
    <s v="03.16.32"/>
    <s v="Gabinete de Comunicação e Imagem"/>
    <s v="03.16.32"/>
    <x v="37"/>
    <x v="0"/>
    <x v="0"/>
    <x v="0"/>
    <x v="1"/>
    <x v="0"/>
    <x v="0"/>
    <x v="0"/>
    <x v="6"/>
    <s v="2023-07-20"/>
    <x v="2"/>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7-2023"/>
  </r>
  <r>
    <x v="0"/>
    <n v="0"/>
    <n v="0"/>
    <n v="0"/>
    <n v="13659"/>
    <x v="5963"/>
    <x v="0"/>
    <x v="0"/>
    <x v="0"/>
    <s v="03.16.32"/>
    <x v="55"/>
    <x v="0"/>
    <x v="0"/>
    <s v="Gabinete de Comunicação e Imagem"/>
    <s v="03.16.32"/>
    <s v="Gabinete de Comunicação e Imagem"/>
    <s v="03.16.32"/>
    <x v="37"/>
    <x v="0"/>
    <x v="0"/>
    <x v="0"/>
    <x v="1"/>
    <x v="0"/>
    <x v="0"/>
    <x v="0"/>
    <x v="6"/>
    <s v="2023-07-20"/>
    <x v="2"/>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7-2023"/>
  </r>
  <r>
    <x v="0"/>
    <n v="0"/>
    <n v="0"/>
    <n v="0"/>
    <n v="141834"/>
    <x v="5963"/>
    <x v="0"/>
    <x v="0"/>
    <x v="0"/>
    <s v="03.16.32"/>
    <x v="55"/>
    <x v="0"/>
    <x v="0"/>
    <s v="Gabinete de Comunicação e Imagem"/>
    <s v="03.16.32"/>
    <s v="Gabinete de Comunicação e Imagem"/>
    <s v="03.16.32"/>
    <x v="37"/>
    <x v="0"/>
    <x v="0"/>
    <x v="0"/>
    <x v="1"/>
    <x v="0"/>
    <x v="0"/>
    <x v="0"/>
    <x v="6"/>
    <s v="2023-07-20"/>
    <x v="2"/>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7-2023"/>
  </r>
  <r>
    <x v="0"/>
    <n v="0"/>
    <n v="0"/>
    <n v="0"/>
    <n v="10834"/>
    <x v="5964"/>
    <x v="0"/>
    <x v="0"/>
    <x v="0"/>
    <s v="03.16.30"/>
    <x v="46"/>
    <x v="0"/>
    <x v="0"/>
    <s v="Gabinete de Relações Externas"/>
    <s v="03.16.30"/>
    <s v="Gabinete de Relações Externas"/>
    <s v="03.16.30"/>
    <x v="37"/>
    <x v="0"/>
    <x v="0"/>
    <x v="0"/>
    <x v="1"/>
    <x v="0"/>
    <x v="0"/>
    <x v="0"/>
    <x v="6"/>
    <s v="2023-07-20"/>
    <x v="2"/>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7-2023"/>
  </r>
  <r>
    <x v="0"/>
    <n v="0"/>
    <n v="0"/>
    <n v="0"/>
    <n v="8213"/>
    <x v="5964"/>
    <x v="0"/>
    <x v="0"/>
    <x v="0"/>
    <s v="03.16.30"/>
    <x v="46"/>
    <x v="0"/>
    <x v="0"/>
    <s v="Gabinete de Relações Externas"/>
    <s v="03.16.30"/>
    <s v="Gabinete de Relações Externas"/>
    <s v="03.16.30"/>
    <x v="37"/>
    <x v="0"/>
    <x v="0"/>
    <x v="0"/>
    <x v="1"/>
    <x v="0"/>
    <x v="0"/>
    <x v="0"/>
    <x v="6"/>
    <s v="2023-07-20"/>
    <x v="2"/>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7-2023"/>
  </r>
  <r>
    <x v="0"/>
    <n v="0"/>
    <n v="0"/>
    <n v="0"/>
    <n v="83615"/>
    <x v="5964"/>
    <x v="0"/>
    <x v="0"/>
    <x v="0"/>
    <s v="03.16.30"/>
    <x v="46"/>
    <x v="0"/>
    <x v="0"/>
    <s v="Gabinete de Relações Externas"/>
    <s v="03.16.30"/>
    <s v="Gabinete de Relações Externas"/>
    <s v="03.16.30"/>
    <x v="37"/>
    <x v="0"/>
    <x v="0"/>
    <x v="0"/>
    <x v="1"/>
    <x v="0"/>
    <x v="0"/>
    <x v="0"/>
    <x v="6"/>
    <s v="2023-07-20"/>
    <x v="2"/>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7-2023"/>
  </r>
  <r>
    <x v="0"/>
    <n v="0"/>
    <n v="0"/>
    <n v="0"/>
    <n v="76000"/>
    <x v="5965"/>
    <x v="0"/>
    <x v="0"/>
    <x v="0"/>
    <s v="01.25.05.12"/>
    <x v="5"/>
    <x v="1"/>
    <x v="1"/>
    <s v="Saúde"/>
    <s v="01.25.05"/>
    <s v="Saúde"/>
    <s v="01.25.05"/>
    <x v="1"/>
    <x v="0"/>
    <x v="1"/>
    <x v="1"/>
    <x v="0"/>
    <x v="1"/>
    <x v="0"/>
    <x v="0"/>
    <x v="7"/>
    <s v="2023-08-07"/>
    <x v="2"/>
    <n v="76000"/>
    <x v="0"/>
    <m/>
    <x v="0"/>
    <m/>
    <x v="576"/>
    <n v="100422781"/>
    <x v="0"/>
    <x v="0"/>
    <s v="Promoção e Inclusão Social"/>
    <s v="ORI"/>
    <x v="0"/>
    <m/>
    <x v="0"/>
    <x v="0"/>
    <x v="0"/>
    <x v="0"/>
    <x v="0"/>
    <x v="0"/>
    <x v="0"/>
    <x v="0"/>
    <x v="0"/>
    <x v="0"/>
    <x v="0"/>
    <s v="Promoção e Inclusão Social"/>
    <x v="0"/>
    <x v="0"/>
    <x v="0"/>
    <x v="0"/>
    <x v="1"/>
    <x v="0"/>
    <x v="0"/>
    <s v="000000"/>
    <x v="0"/>
    <x v="0"/>
    <x v="0"/>
    <x v="0"/>
    <s v="Pagamento a favor da Sra. Maria Ilidia Lopes Furtado, referente 8 meses de aluguer de casa para o alojamento da Sra. Maria de Livramento Varela (novembro de 2022 a junho de 2023, conforme anexo."/>
  </r>
  <r>
    <x v="0"/>
    <n v="0"/>
    <n v="0"/>
    <n v="0"/>
    <n v="6590"/>
    <x v="5966"/>
    <x v="0"/>
    <x v="1"/>
    <x v="0"/>
    <s v="03.03.10"/>
    <x v="4"/>
    <x v="0"/>
    <x v="3"/>
    <s v="Receitas Da Câmara"/>
    <s v="03.03.10"/>
    <s v="Receitas Da Câmara"/>
    <s v="03.03.10"/>
    <x v="11"/>
    <x v="0"/>
    <x v="3"/>
    <x v="3"/>
    <x v="0"/>
    <x v="0"/>
    <x v="1"/>
    <x v="0"/>
    <x v="0"/>
    <s v="2023-01-25"/>
    <x v="0"/>
    <n v="65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00"/>
    <x v="5967"/>
    <x v="0"/>
    <x v="1"/>
    <x v="0"/>
    <s v="03.03.10"/>
    <x v="4"/>
    <x v="0"/>
    <x v="3"/>
    <s v="Receitas Da Câmara"/>
    <s v="03.03.10"/>
    <s v="Receitas Da Câmara"/>
    <s v="03.03.10"/>
    <x v="34"/>
    <x v="0"/>
    <x v="3"/>
    <x v="3"/>
    <x v="0"/>
    <x v="0"/>
    <x v="1"/>
    <x v="0"/>
    <x v="0"/>
    <s v="2023-01-25"/>
    <x v="0"/>
    <n v="1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
    <x v="5968"/>
    <x v="0"/>
    <x v="1"/>
    <x v="0"/>
    <s v="03.03.10"/>
    <x v="4"/>
    <x v="0"/>
    <x v="3"/>
    <s v="Receitas Da Câmara"/>
    <s v="03.03.10"/>
    <s v="Receitas Da Câmara"/>
    <s v="03.03.10"/>
    <x v="31"/>
    <x v="0"/>
    <x v="3"/>
    <x v="9"/>
    <x v="0"/>
    <x v="0"/>
    <x v="1"/>
    <x v="0"/>
    <x v="0"/>
    <s v="2023-01-25"/>
    <x v="0"/>
    <n v="1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1336"/>
    <x v="5969"/>
    <x v="0"/>
    <x v="1"/>
    <x v="0"/>
    <s v="03.03.10"/>
    <x v="4"/>
    <x v="0"/>
    <x v="3"/>
    <s v="Receitas Da Câmara"/>
    <s v="03.03.10"/>
    <s v="Receitas Da Câmara"/>
    <s v="03.03.10"/>
    <x v="8"/>
    <x v="0"/>
    <x v="0"/>
    <x v="0"/>
    <x v="0"/>
    <x v="0"/>
    <x v="1"/>
    <x v="0"/>
    <x v="0"/>
    <s v="2023-01-25"/>
    <x v="0"/>
    <n v="413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20"/>
    <x v="5970"/>
    <x v="0"/>
    <x v="1"/>
    <x v="0"/>
    <s v="03.03.10"/>
    <x v="4"/>
    <x v="0"/>
    <x v="3"/>
    <s v="Receitas Da Câmara"/>
    <s v="03.03.10"/>
    <s v="Receitas Da Câmara"/>
    <s v="03.03.10"/>
    <x v="22"/>
    <x v="0"/>
    <x v="3"/>
    <x v="3"/>
    <x v="0"/>
    <x v="0"/>
    <x v="1"/>
    <x v="0"/>
    <x v="0"/>
    <s v="2023-01-25"/>
    <x v="0"/>
    <n v="18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5971"/>
    <x v="0"/>
    <x v="1"/>
    <x v="0"/>
    <s v="03.03.10"/>
    <x v="4"/>
    <x v="0"/>
    <x v="3"/>
    <s v="Receitas Da Câmara"/>
    <s v="03.03.10"/>
    <s v="Receitas Da Câmara"/>
    <s v="03.03.10"/>
    <x v="5"/>
    <x v="0"/>
    <x v="0"/>
    <x v="4"/>
    <x v="0"/>
    <x v="0"/>
    <x v="1"/>
    <x v="0"/>
    <x v="0"/>
    <s v="2023-01-25"/>
    <x v="0"/>
    <n v="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53"/>
    <x v="5972"/>
    <x v="0"/>
    <x v="1"/>
    <x v="0"/>
    <s v="03.03.10"/>
    <x v="4"/>
    <x v="0"/>
    <x v="3"/>
    <s v="Receitas Da Câmara"/>
    <s v="03.03.10"/>
    <s v="Receitas Da Câmara"/>
    <s v="03.03.10"/>
    <x v="28"/>
    <x v="0"/>
    <x v="3"/>
    <x v="3"/>
    <x v="0"/>
    <x v="0"/>
    <x v="1"/>
    <x v="0"/>
    <x v="0"/>
    <s v="2023-01-25"/>
    <x v="0"/>
    <n v="765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00"/>
    <x v="5973"/>
    <x v="0"/>
    <x v="1"/>
    <x v="0"/>
    <s v="03.03.10"/>
    <x v="4"/>
    <x v="0"/>
    <x v="3"/>
    <s v="Receitas Da Câmara"/>
    <s v="03.03.10"/>
    <s v="Receitas Da Câmara"/>
    <s v="03.03.10"/>
    <x v="4"/>
    <x v="0"/>
    <x v="3"/>
    <x v="3"/>
    <x v="0"/>
    <x v="0"/>
    <x v="1"/>
    <x v="0"/>
    <x v="0"/>
    <s v="2023-01-25"/>
    <x v="0"/>
    <n v="1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5974"/>
    <x v="0"/>
    <x v="1"/>
    <x v="0"/>
    <s v="03.03.10"/>
    <x v="4"/>
    <x v="0"/>
    <x v="3"/>
    <s v="Receitas Da Câmara"/>
    <s v="03.03.10"/>
    <s v="Receitas Da Câmara"/>
    <s v="03.03.10"/>
    <x v="7"/>
    <x v="0"/>
    <x v="3"/>
    <x v="3"/>
    <x v="0"/>
    <x v="0"/>
    <x v="1"/>
    <x v="0"/>
    <x v="0"/>
    <s v="2023-01-25"/>
    <x v="0"/>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5"/>
    <x v="5975"/>
    <x v="0"/>
    <x v="1"/>
    <x v="0"/>
    <s v="03.03.10"/>
    <x v="4"/>
    <x v="0"/>
    <x v="3"/>
    <s v="Receitas Da Câmara"/>
    <s v="03.03.10"/>
    <s v="Receitas Da Câmara"/>
    <s v="03.03.10"/>
    <x v="6"/>
    <x v="0"/>
    <x v="3"/>
    <x v="3"/>
    <x v="0"/>
    <x v="0"/>
    <x v="1"/>
    <x v="0"/>
    <x v="0"/>
    <s v="2023-01-25"/>
    <x v="0"/>
    <n v="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5976"/>
    <x v="0"/>
    <x v="0"/>
    <x v="0"/>
    <s v="03.16.15"/>
    <x v="0"/>
    <x v="0"/>
    <x v="0"/>
    <s v="Direção Financeira"/>
    <s v="03.16.15"/>
    <s v="Direção Financeira"/>
    <s v="03.16.15"/>
    <x v="51"/>
    <x v="0"/>
    <x v="0"/>
    <x v="0"/>
    <x v="0"/>
    <x v="0"/>
    <x v="0"/>
    <x v="0"/>
    <x v="0"/>
    <s v="2023-01-30"/>
    <x v="0"/>
    <n v="2000"/>
    <x v="0"/>
    <m/>
    <x v="0"/>
    <m/>
    <x v="432"/>
    <n v="100476884"/>
    <x v="0"/>
    <x v="0"/>
    <s v="Direção Financeira"/>
    <s v="ORI"/>
    <x v="0"/>
    <m/>
    <x v="0"/>
    <x v="0"/>
    <x v="0"/>
    <x v="0"/>
    <x v="0"/>
    <x v="0"/>
    <x v="0"/>
    <x v="0"/>
    <x v="0"/>
    <x v="0"/>
    <x v="0"/>
    <s v="Direção Financeira"/>
    <x v="0"/>
    <x v="0"/>
    <x v="0"/>
    <x v="0"/>
    <x v="0"/>
    <x v="0"/>
    <x v="0"/>
    <s v="000000"/>
    <x v="0"/>
    <x v="0"/>
    <x v="0"/>
    <x v="0"/>
    <s v="Subsídio atribuído a favor da Srª. Ana Maria Lopes, conforme proposta em anexo."/>
  </r>
  <r>
    <x v="2"/>
    <n v="0"/>
    <n v="0"/>
    <n v="0"/>
    <n v="2250"/>
    <x v="5977"/>
    <x v="0"/>
    <x v="0"/>
    <x v="0"/>
    <s v="01.28.01.08"/>
    <x v="43"/>
    <x v="6"/>
    <x v="7"/>
    <s v="Habitação Social"/>
    <s v="01.28.01"/>
    <s v="Habitação Social"/>
    <s v="01.28.01"/>
    <x v="18"/>
    <x v="0"/>
    <x v="0"/>
    <x v="0"/>
    <x v="0"/>
    <x v="1"/>
    <x v="2"/>
    <x v="0"/>
    <x v="2"/>
    <s v="2023-03-10"/>
    <x v="0"/>
    <n v="2250"/>
    <x v="0"/>
    <m/>
    <x v="0"/>
    <m/>
    <x v="2"/>
    <n v="100474696"/>
    <x v="0"/>
    <x v="2"/>
    <s v="Habitações Sociais"/>
    <s v="ORI"/>
    <x v="0"/>
    <s v="HS"/>
    <x v="0"/>
    <x v="0"/>
    <x v="0"/>
    <x v="0"/>
    <x v="0"/>
    <x v="0"/>
    <x v="0"/>
    <x v="0"/>
    <x v="0"/>
    <x v="0"/>
    <x v="0"/>
    <s v="Habitações Sociais"/>
    <x v="0"/>
    <x v="0"/>
    <x v="0"/>
    <x v="0"/>
    <x v="1"/>
    <x v="0"/>
    <x v="0"/>
    <s v="000000"/>
    <x v="0"/>
    <x v="0"/>
    <x v="2"/>
    <x v="0"/>
    <s v="Pagamento a favor de Alberto Magno Peeira Furtado, referente a aluguel de cofragem para a reabilitação da Habitação do SR. Plácido Almeida, conforme anexo."/>
  </r>
  <r>
    <x v="2"/>
    <n v="0"/>
    <n v="0"/>
    <n v="0"/>
    <n v="12750"/>
    <x v="5977"/>
    <x v="0"/>
    <x v="0"/>
    <x v="0"/>
    <s v="01.28.01.08"/>
    <x v="43"/>
    <x v="6"/>
    <x v="7"/>
    <s v="Habitação Social"/>
    <s v="01.28.01"/>
    <s v="Habitação Social"/>
    <s v="01.28.01"/>
    <x v="18"/>
    <x v="0"/>
    <x v="0"/>
    <x v="0"/>
    <x v="0"/>
    <x v="1"/>
    <x v="2"/>
    <x v="0"/>
    <x v="2"/>
    <s v="2023-03-10"/>
    <x v="0"/>
    <n v="12750"/>
    <x v="0"/>
    <m/>
    <x v="0"/>
    <m/>
    <x v="577"/>
    <n v="100476295"/>
    <x v="0"/>
    <x v="0"/>
    <s v="Habitações Sociais"/>
    <s v="ORI"/>
    <x v="0"/>
    <s v="HS"/>
    <x v="0"/>
    <x v="0"/>
    <x v="0"/>
    <x v="0"/>
    <x v="0"/>
    <x v="0"/>
    <x v="0"/>
    <x v="0"/>
    <x v="0"/>
    <x v="0"/>
    <x v="0"/>
    <s v="Habitações Sociais"/>
    <x v="0"/>
    <x v="0"/>
    <x v="0"/>
    <x v="0"/>
    <x v="1"/>
    <x v="0"/>
    <x v="0"/>
    <s v="000000"/>
    <x v="0"/>
    <x v="0"/>
    <x v="0"/>
    <x v="0"/>
    <s v="Pagamento a favor de Alberto Magno Peeira Furtado, referente a aluguel de cofragem para a reabilitação da Habitação do SR. Plácido Almeida, conforme anexo."/>
  </r>
  <r>
    <x v="0"/>
    <n v="0"/>
    <n v="0"/>
    <n v="0"/>
    <n v="27215"/>
    <x v="5978"/>
    <x v="0"/>
    <x v="0"/>
    <x v="0"/>
    <s v="03.16.15"/>
    <x v="0"/>
    <x v="0"/>
    <x v="0"/>
    <s v="Direção Financeira"/>
    <s v="03.16.15"/>
    <s v="Direção Financeira"/>
    <s v="03.16.15"/>
    <x v="63"/>
    <x v="0"/>
    <x v="5"/>
    <x v="15"/>
    <x v="0"/>
    <x v="0"/>
    <x v="0"/>
    <x v="0"/>
    <x v="0"/>
    <s v="2023-01-12"/>
    <x v="0"/>
    <n v="27215"/>
    <x v="0"/>
    <m/>
    <x v="0"/>
    <m/>
    <x v="34"/>
    <n v="100394431"/>
    <x v="0"/>
    <x v="0"/>
    <s v="Direção Financeira"/>
    <s v="ORI"/>
    <x v="0"/>
    <m/>
    <x v="0"/>
    <x v="0"/>
    <x v="0"/>
    <x v="0"/>
    <x v="0"/>
    <x v="0"/>
    <x v="0"/>
    <x v="0"/>
    <x v="0"/>
    <x v="0"/>
    <x v="0"/>
    <s v="Direção Financeira"/>
    <x v="0"/>
    <x v="0"/>
    <x v="0"/>
    <x v="0"/>
    <x v="0"/>
    <x v="0"/>
    <x v="0"/>
    <s v="000000"/>
    <x v="0"/>
    <x v="0"/>
    <x v="0"/>
    <x v="0"/>
    <s v="Pagamento de Seguros, conforme proposta em anexo."/>
  </r>
  <r>
    <x v="0"/>
    <n v="0"/>
    <n v="0"/>
    <n v="0"/>
    <n v="47679"/>
    <x v="5979"/>
    <x v="0"/>
    <x v="0"/>
    <x v="0"/>
    <s v="01.25.01.10"/>
    <x v="11"/>
    <x v="1"/>
    <x v="1"/>
    <s v="Educação"/>
    <s v="01.25.01"/>
    <s v="Educação"/>
    <s v="01.25.01"/>
    <x v="21"/>
    <x v="0"/>
    <x v="5"/>
    <x v="8"/>
    <x v="0"/>
    <x v="1"/>
    <x v="0"/>
    <x v="0"/>
    <x v="2"/>
    <s v="2023-03-10"/>
    <x v="0"/>
    <n v="47679"/>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65904"/>
    <x v="5980"/>
    <x v="0"/>
    <x v="1"/>
    <x v="0"/>
    <s v="03.03.10"/>
    <x v="4"/>
    <x v="0"/>
    <x v="3"/>
    <s v="Receitas Da Câmara"/>
    <s v="03.03.10"/>
    <s v="Receitas Da Câmara"/>
    <s v="03.03.10"/>
    <x v="8"/>
    <x v="0"/>
    <x v="0"/>
    <x v="0"/>
    <x v="0"/>
    <x v="0"/>
    <x v="1"/>
    <x v="0"/>
    <x v="3"/>
    <s v="2023-04-05"/>
    <x v="1"/>
    <n v="659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0"/>
    <x v="5981"/>
    <x v="0"/>
    <x v="1"/>
    <x v="0"/>
    <s v="03.03.10"/>
    <x v="4"/>
    <x v="0"/>
    <x v="3"/>
    <s v="Receitas Da Câmara"/>
    <s v="03.03.10"/>
    <s v="Receitas Da Câmara"/>
    <s v="03.03.10"/>
    <x v="4"/>
    <x v="0"/>
    <x v="3"/>
    <x v="3"/>
    <x v="0"/>
    <x v="0"/>
    <x v="1"/>
    <x v="0"/>
    <x v="3"/>
    <s v="2023-04-05"/>
    <x v="1"/>
    <n v="5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3"/>
    <x v="5982"/>
    <x v="0"/>
    <x v="1"/>
    <x v="0"/>
    <s v="03.03.10"/>
    <x v="4"/>
    <x v="0"/>
    <x v="3"/>
    <s v="Receitas Da Câmara"/>
    <s v="03.03.10"/>
    <s v="Receitas Da Câmara"/>
    <s v="03.03.10"/>
    <x v="28"/>
    <x v="0"/>
    <x v="3"/>
    <x v="3"/>
    <x v="0"/>
    <x v="0"/>
    <x v="1"/>
    <x v="0"/>
    <x v="3"/>
    <s v="2023-04-05"/>
    <x v="1"/>
    <n v="4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90"/>
    <x v="5983"/>
    <x v="0"/>
    <x v="1"/>
    <x v="0"/>
    <s v="03.03.10"/>
    <x v="4"/>
    <x v="0"/>
    <x v="3"/>
    <s v="Receitas Da Câmara"/>
    <s v="03.03.10"/>
    <s v="Receitas Da Câmara"/>
    <s v="03.03.10"/>
    <x v="7"/>
    <x v="0"/>
    <x v="3"/>
    <x v="3"/>
    <x v="0"/>
    <x v="0"/>
    <x v="1"/>
    <x v="0"/>
    <x v="3"/>
    <s v="2023-04-05"/>
    <x v="1"/>
    <n v="64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0"/>
    <x v="5984"/>
    <x v="0"/>
    <x v="1"/>
    <x v="0"/>
    <s v="03.03.10"/>
    <x v="4"/>
    <x v="0"/>
    <x v="3"/>
    <s v="Receitas Da Câmara"/>
    <s v="03.03.10"/>
    <s v="Receitas Da Câmara"/>
    <s v="03.03.10"/>
    <x v="5"/>
    <x v="0"/>
    <x v="0"/>
    <x v="4"/>
    <x v="0"/>
    <x v="0"/>
    <x v="1"/>
    <x v="0"/>
    <x v="3"/>
    <s v="2023-04-05"/>
    <x v="1"/>
    <n v="18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61507"/>
    <x v="5985"/>
    <x v="0"/>
    <x v="1"/>
    <x v="0"/>
    <s v="03.03.10"/>
    <x v="4"/>
    <x v="0"/>
    <x v="3"/>
    <s v="Receitas Da Câmara"/>
    <s v="03.03.10"/>
    <s v="Receitas Da Câmara"/>
    <s v="03.03.10"/>
    <x v="33"/>
    <x v="0"/>
    <x v="0"/>
    <x v="0"/>
    <x v="0"/>
    <x v="0"/>
    <x v="1"/>
    <x v="0"/>
    <x v="3"/>
    <s v="2023-04-05"/>
    <x v="1"/>
    <n v="26150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50"/>
    <x v="5986"/>
    <x v="0"/>
    <x v="1"/>
    <x v="0"/>
    <s v="03.03.10"/>
    <x v="4"/>
    <x v="0"/>
    <x v="3"/>
    <s v="Receitas Da Câmara"/>
    <s v="03.03.10"/>
    <s v="Receitas Da Câmara"/>
    <s v="03.03.10"/>
    <x v="6"/>
    <x v="0"/>
    <x v="3"/>
    <x v="3"/>
    <x v="0"/>
    <x v="0"/>
    <x v="1"/>
    <x v="0"/>
    <x v="3"/>
    <s v="2023-04-05"/>
    <x v="1"/>
    <n v="3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5987"/>
    <x v="0"/>
    <x v="1"/>
    <x v="0"/>
    <s v="03.03.10"/>
    <x v="4"/>
    <x v="0"/>
    <x v="3"/>
    <s v="Receitas Da Câmara"/>
    <s v="03.03.10"/>
    <s v="Receitas Da Câmara"/>
    <s v="03.03.10"/>
    <x v="34"/>
    <x v="0"/>
    <x v="3"/>
    <x v="3"/>
    <x v="0"/>
    <x v="0"/>
    <x v="1"/>
    <x v="0"/>
    <x v="3"/>
    <s v="2023-04-05"/>
    <x v="1"/>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30"/>
    <x v="5988"/>
    <x v="0"/>
    <x v="1"/>
    <x v="0"/>
    <s v="03.03.10"/>
    <x v="4"/>
    <x v="0"/>
    <x v="3"/>
    <s v="Receitas Da Câmara"/>
    <s v="03.03.10"/>
    <s v="Receitas Da Câmara"/>
    <s v="03.03.10"/>
    <x v="11"/>
    <x v="0"/>
    <x v="3"/>
    <x v="3"/>
    <x v="0"/>
    <x v="0"/>
    <x v="1"/>
    <x v="0"/>
    <x v="3"/>
    <s v="2023-04-05"/>
    <x v="1"/>
    <n v="32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60"/>
    <x v="5989"/>
    <x v="0"/>
    <x v="1"/>
    <x v="0"/>
    <s v="03.03.10"/>
    <x v="4"/>
    <x v="0"/>
    <x v="3"/>
    <s v="Receitas Da Câmara"/>
    <s v="03.03.10"/>
    <s v="Receitas Da Câmara"/>
    <s v="03.03.10"/>
    <x v="7"/>
    <x v="0"/>
    <x v="3"/>
    <x v="3"/>
    <x v="0"/>
    <x v="0"/>
    <x v="1"/>
    <x v="0"/>
    <x v="3"/>
    <s v="2023-04-21"/>
    <x v="1"/>
    <n v="3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620"/>
    <x v="5990"/>
    <x v="0"/>
    <x v="1"/>
    <x v="0"/>
    <s v="03.03.10"/>
    <x v="4"/>
    <x v="0"/>
    <x v="3"/>
    <s v="Receitas Da Câmara"/>
    <s v="03.03.10"/>
    <s v="Receitas Da Câmara"/>
    <s v="03.03.10"/>
    <x v="22"/>
    <x v="0"/>
    <x v="3"/>
    <x v="3"/>
    <x v="0"/>
    <x v="0"/>
    <x v="1"/>
    <x v="0"/>
    <x v="3"/>
    <s v="2023-04-21"/>
    <x v="1"/>
    <n v="16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
    <x v="5991"/>
    <x v="0"/>
    <x v="1"/>
    <x v="0"/>
    <s v="03.03.10"/>
    <x v="4"/>
    <x v="0"/>
    <x v="3"/>
    <s v="Receitas Da Câmara"/>
    <s v="03.03.10"/>
    <s v="Receitas Da Câmara"/>
    <s v="03.03.10"/>
    <x v="4"/>
    <x v="0"/>
    <x v="3"/>
    <x v="3"/>
    <x v="0"/>
    <x v="0"/>
    <x v="1"/>
    <x v="0"/>
    <x v="3"/>
    <s v="2023-04-21"/>
    <x v="1"/>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83"/>
    <x v="5992"/>
    <x v="0"/>
    <x v="1"/>
    <x v="0"/>
    <s v="03.03.10"/>
    <x v="4"/>
    <x v="0"/>
    <x v="3"/>
    <s v="Receitas Da Câmara"/>
    <s v="03.03.10"/>
    <s v="Receitas Da Câmara"/>
    <s v="03.03.10"/>
    <x v="30"/>
    <x v="0"/>
    <x v="3"/>
    <x v="9"/>
    <x v="0"/>
    <x v="0"/>
    <x v="1"/>
    <x v="0"/>
    <x v="3"/>
    <s v="2023-04-21"/>
    <x v="1"/>
    <n v="6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0"/>
    <x v="5993"/>
    <x v="0"/>
    <x v="1"/>
    <x v="0"/>
    <s v="03.03.10"/>
    <x v="4"/>
    <x v="0"/>
    <x v="3"/>
    <s v="Receitas Da Câmara"/>
    <s v="03.03.10"/>
    <s v="Receitas Da Câmara"/>
    <s v="03.03.10"/>
    <x v="9"/>
    <x v="0"/>
    <x v="3"/>
    <x v="3"/>
    <x v="0"/>
    <x v="0"/>
    <x v="1"/>
    <x v="0"/>
    <x v="3"/>
    <s v="2023-04-21"/>
    <x v="1"/>
    <n v="28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80"/>
    <x v="5994"/>
    <x v="0"/>
    <x v="1"/>
    <x v="0"/>
    <s v="03.03.10"/>
    <x v="4"/>
    <x v="0"/>
    <x v="3"/>
    <s v="Receitas Da Câmara"/>
    <s v="03.03.10"/>
    <s v="Receitas Da Câmara"/>
    <s v="03.03.10"/>
    <x v="11"/>
    <x v="0"/>
    <x v="3"/>
    <x v="3"/>
    <x v="0"/>
    <x v="0"/>
    <x v="1"/>
    <x v="0"/>
    <x v="3"/>
    <s v="2023-04-21"/>
    <x v="1"/>
    <n v="27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75"/>
    <x v="5995"/>
    <x v="0"/>
    <x v="1"/>
    <x v="0"/>
    <s v="03.03.10"/>
    <x v="4"/>
    <x v="0"/>
    <x v="3"/>
    <s v="Receitas Da Câmara"/>
    <s v="03.03.10"/>
    <s v="Receitas Da Câmara"/>
    <s v="03.03.10"/>
    <x v="6"/>
    <x v="0"/>
    <x v="3"/>
    <x v="3"/>
    <x v="0"/>
    <x v="0"/>
    <x v="1"/>
    <x v="0"/>
    <x v="3"/>
    <s v="2023-04-21"/>
    <x v="1"/>
    <n v="2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3"/>
    <x v="5996"/>
    <x v="0"/>
    <x v="1"/>
    <x v="0"/>
    <s v="03.03.10"/>
    <x v="4"/>
    <x v="0"/>
    <x v="3"/>
    <s v="Receitas Da Câmara"/>
    <s v="03.03.10"/>
    <s v="Receitas Da Câmara"/>
    <s v="03.03.10"/>
    <x v="23"/>
    <x v="0"/>
    <x v="3"/>
    <x v="9"/>
    <x v="0"/>
    <x v="0"/>
    <x v="1"/>
    <x v="0"/>
    <x v="3"/>
    <s v="2023-04-21"/>
    <x v="1"/>
    <n v="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00"/>
    <x v="5997"/>
    <x v="0"/>
    <x v="1"/>
    <x v="0"/>
    <s v="03.03.10"/>
    <x v="4"/>
    <x v="0"/>
    <x v="3"/>
    <s v="Receitas Da Câmara"/>
    <s v="03.03.10"/>
    <s v="Receitas Da Câmara"/>
    <s v="03.03.10"/>
    <x v="5"/>
    <x v="0"/>
    <x v="0"/>
    <x v="4"/>
    <x v="0"/>
    <x v="0"/>
    <x v="1"/>
    <x v="0"/>
    <x v="3"/>
    <s v="2023-04-21"/>
    <x v="1"/>
    <n v="3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037"/>
    <x v="5998"/>
    <x v="0"/>
    <x v="1"/>
    <x v="0"/>
    <s v="03.03.10"/>
    <x v="4"/>
    <x v="0"/>
    <x v="3"/>
    <s v="Receitas Da Câmara"/>
    <s v="03.03.10"/>
    <s v="Receitas Da Câmara"/>
    <s v="03.03.10"/>
    <x v="8"/>
    <x v="0"/>
    <x v="0"/>
    <x v="0"/>
    <x v="0"/>
    <x v="0"/>
    <x v="1"/>
    <x v="0"/>
    <x v="3"/>
    <s v="2023-04-21"/>
    <x v="1"/>
    <n v="330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5999"/>
    <x v="0"/>
    <x v="1"/>
    <x v="0"/>
    <s v="03.03.10"/>
    <x v="4"/>
    <x v="0"/>
    <x v="3"/>
    <s v="Receitas Da Câmara"/>
    <s v="03.03.10"/>
    <s v="Receitas Da Câmara"/>
    <s v="03.03.10"/>
    <x v="27"/>
    <x v="0"/>
    <x v="3"/>
    <x v="3"/>
    <x v="0"/>
    <x v="0"/>
    <x v="1"/>
    <x v="0"/>
    <x v="3"/>
    <s v="2023-04-21"/>
    <x v="1"/>
    <n v="12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68890"/>
    <x v="6000"/>
    <x v="0"/>
    <x v="0"/>
    <x v="0"/>
    <s v="03.16.15"/>
    <x v="0"/>
    <x v="0"/>
    <x v="0"/>
    <s v="Direção Financeira"/>
    <s v="03.16.15"/>
    <s v="Direção Financeira"/>
    <s v="03.16.15"/>
    <x v="47"/>
    <x v="0"/>
    <x v="0"/>
    <x v="0"/>
    <x v="0"/>
    <x v="0"/>
    <x v="2"/>
    <x v="0"/>
    <x v="5"/>
    <s v="2023-05-05"/>
    <x v="1"/>
    <n v="68890"/>
    <x v="0"/>
    <m/>
    <x v="0"/>
    <m/>
    <x v="578"/>
    <n v="100475777"/>
    <x v="0"/>
    <x v="0"/>
    <s v="Direção Financeira"/>
    <s v="ORI"/>
    <x v="0"/>
    <m/>
    <x v="0"/>
    <x v="0"/>
    <x v="0"/>
    <x v="0"/>
    <x v="0"/>
    <x v="0"/>
    <x v="0"/>
    <x v="0"/>
    <x v="0"/>
    <x v="0"/>
    <x v="0"/>
    <s v="Direção Financeira"/>
    <x v="0"/>
    <x v="0"/>
    <x v="0"/>
    <x v="0"/>
    <x v="0"/>
    <x v="0"/>
    <x v="0"/>
    <s v="000870"/>
    <x v="0"/>
    <x v="0"/>
    <x v="0"/>
    <x v="0"/>
    <s v="Pagamento a favor Oficina Auto NENY, Emanuel António Gomes Miranda, referente a substituição de polia de cambota da viatura ST-35-RP,substitição de calço de travão completo, filtro, soldaduras, substituição de disco de embraiagem pino de buzino, conforme documento em anexo."/>
  </r>
  <r>
    <x v="0"/>
    <n v="0"/>
    <n v="0"/>
    <n v="0"/>
    <n v="563"/>
    <x v="6001"/>
    <x v="0"/>
    <x v="0"/>
    <x v="0"/>
    <s v="01.27.02.11"/>
    <x v="21"/>
    <x v="4"/>
    <x v="5"/>
    <s v="Saneamento básico"/>
    <s v="01.27.02"/>
    <s v="Saneamento básico"/>
    <s v="01.27.02"/>
    <x v="21"/>
    <x v="0"/>
    <x v="5"/>
    <x v="8"/>
    <x v="0"/>
    <x v="1"/>
    <x v="0"/>
    <x v="0"/>
    <x v="4"/>
    <s v="2023-06-20"/>
    <x v="1"/>
    <n v="563"/>
    <x v="0"/>
    <m/>
    <x v="0"/>
    <m/>
    <x v="2"/>
    <n v="100474696"/>
    <x v="0"/>
    <x v="2"/>
    <s v="Reforço do saneamento básico"/>
    <s v="ORI"/>
    <x v="0"/>
    <m/>
    <x v="0"/>
    <x v="0"/>
    <x v="0"/>
    <x v="0"/>
    <x v="0"/>
    <x v="0"/>
    <x v="0"/>
    <x v="0"/>
    <x v="0"/>
    <x v="0"/>
    <x v="0"/>
    <s v="Reforço do saneamento básico"/>
    <x v="0"/>
    <x v="0"/>
    <x v="0"/>
    <x v="0"/>
    <x v="1"/>
    <x v="0"/>
    <x v="0"/>
    <s v="000000"/>
    <x v="0"/>
    <x v="0"/>
    <x v="2"/>
    <x v="0"/>
    <s v="Pagamento a favor Edson Júnior de Pina Cabral, pelos serviços prestados de guarda noturno no matadouro municipal nos dias 01 a 07 de junho do corrente ano, conforme anexo."/>
  </r>
  <r>
    <x v="0"/>
    <n v="0"/>
    <n v="0"/>
    <n v="0"/>
    <n v="3189"/>
    <x v="6001"/>
    <x v="0"/>
    <x v="0"/>
    <x v="0"/>
    <s v="01.27.02.11"/>
    <x v="21"/>
    <x v="4"/>
    <x v="5"/>
    <s v="Saneamento básico"/>
    <s v="01.27.02"/>
    <s v="Saneamento básico"/>
    <s v="01.27.02"/>
    <x v="21"/>
    <x v="0"/>
    <x v="5"/>
    <x v="8"/>
    <x v="0"/>
    <x v="1"/>
    <x v="0"/>
    <x v="0"/>
    <x v="4"/>
    <s v="2023-06-20"/>
    <x v="1"/>
    <n v="3189"/>
    <x v="0"/>
    <m/>
    <x v="0"/>
    <m/>
    <x v="579"/>
    <n v="100479500"/>
    <x v="0"/>
    <x v="0"/>
    <s v="Reforço do saneamento básico"/>
    <s v="ORI"/>
    <x v="0"/>
    <m/>
    <x v="0"/>
    <x v="0"/>
    <x v="0"/>
    <x v="0"/>
    <x v="0"/>
    <x v="0"/>
    <x v="0"/>
    <x v="0"/>
    <x v="0"/>
    <x v="0"/>
    <x v="0"/>
    <s v="Reforço do saneamento básico"/>
    <x v="0"/>
    <x v="0"/>
    <x v="0"/>
    <x v="0"/>
    <x v="1"/>
    <x v="0"/>
    <x v="0"/>
    <s v="000000"/>
    <x v="0"/>
    <x v="0"/>
    <x v="0"/>
    <x v="0"/>
    <s v="Pagamento a favor Edson Júnior de Pina Cabral, pelos serviços prestados de guarda noturno no matadouro municipal nos dias 01 a 07 de junho do corrente ano, conforme anexo."/>
  </r>
  <r>
    <x v="0"/>
    <n v="0"/>
    <n v="0"/>
    <n v="0"/>
    <n v="11675"/>
    <x v="6002"/>
    <x v="0"/>
    <x v="0"/>
    <x v="0"/>
    <s v="01.27.02.11"/>
    <x v="21"/>
    <x v="4"/>
    <x v="5"/>
    <s v="Saneamento básico"/>
    <s v="01.27.02"/>
    <s v="Saneamento básico"/>
    <s v="01.27.02"/>
    <x v="21"/>
    <x v="0"/>
    <x v="5"/>
    <x v="8"/>
    <x v="0"/>
    <x v="1"/>
    <x v="0"/>
    <x v="0"/>
    <x v="7"/>
    <s v="2023-08-14"/>
    <x v="2"/>
    <n v="11675"/>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s viaturas afeto as obras de limpeza da praia de Calhetona, conforme proposta e fatura em anexo.  "/>
  </r>
  <r>
    <x v="0"/>
    <n v="0"/>
    <n v="0"/>
    <n v="0"/>
    <n v="12000"/>
    <x v="6003"/>
    <x v="0"/>
    <x v="0"/>
    <x v="0"/>
    <s v="03.16.15"/>
    <x v="0"/>
    <x v="0"/>
    <x v="0"/>
    <s v="Direção Financeira"/>
    <s v="03.16.15"/>
    <s v="Direção Financeira"/>
    <s v="03.16.15"/>
    <x v="15"/>
    <x v="0"/>
    <x v="0"/>
    <x v="0"/>
    <x v="0"/>
    <x v="0"/>
    <x v="0"/>
    <x v="0"/>
    <x v="9"/>
    <s v="2023-11-10"/>
    <x v="3"/>
    <n v="12000"/>
    <x v="0"/>
    <m/>
    <x v="0"/>
    <m/>
    <x v="498"/>
    <n v="100479322"/>
    <x v="0"/>
    <x v="0"/>
    <s v="Direção Financeira"/>
    <s v="ORI"/>
    <x v="0"/>
    <m/>
    <x v="0"/>
    <x v="0"/>
    <x v="0"/>
    <x v="0"/>
    <x v="0"/>
    <x v="0"/>
    <x v="0"/>
    <x v="0"/>
    <x v="0"/>
    <x v="0"/>
    <x v="0"/>
    <s v="Direção Financeira"/>
    <x v="0"/>
    <x v="0"/>
    <x v="0"/>
    <x v="0"/>
    <x v="0"/>
    <x v="0"/>
    <x v="0"/>
    <s v="000000"/>
    <x v="0"/>
    <x v="0"/>
    <x v="0"/>
    <x v="0"/>
    <s v="Pagamento para aquisição de peças, conforme proposta em anexo."/>
  </r>
  <r>
    <x v="0"/>
    <n v="0"/>
    <n v="0"/>
    <n v="0"/>
    <n v="41963"/>
    <x v="6004"/>
    <x v="0"/>
    <x v="0"/>
    <x v="0"/>
    <s v="01.25.01.10"/>
    <x v="11"/>
    <x v="1"/>
    <x v="1"/>
    <s v="Educação"/>
    <s v="01.25.01"/>
    <s v="Educação"/>
    <s v="01.25.01"/>
    <x v="21"/>
    <x v="0"/>
    <x v="5"/>
    <x v="8"/>
    <x v="0"/>
    <x v="1"/>
    <x v="0"/>
    <x v="0"/>
    <x v="9"/>
    <s v="2023-11-10"/>
    <x v="3"/>
    <n v="41963"/>
    <x v="0"/>
    <m/>
    <x v="0"/>
    <m/>
    <x v="0"/>
    <n v="100476920"/>
    <x v="0"/>
    <x v="0"/>
    <s v="Transporte escolar"/>
    <s v="ORI"/>
    <x v="0"/>
    <m/>
    <x v="0"/>
    <x v="0"/>
    <x v="0"/>
    <x v="0"/>
    <x v="0"/>
    <x v="0"/>
    <x v="0"/>
    <x v="0"/>
    <x v="0"/>
    <x v="0"/>
    <x v="0"/>
    <s v="Transporte escolar"/>
    <x v="0"/>
    <x v="0"/>
    <x v="0"/>
    <x v="0"/>
    <x v="1"/>
    <x v="0"/>
    <x v="0"/>
    <s v="000000"/>
    <x v="0"/>
    <x v="0"/>
    <x v="0"/>
    <x v="0"/>
    <s v="Pagamento a favor da empresa Felisberto Carvalho Auto, Lda, referente a aquisição de combustível afetos aos transporte escolar da CMSM, conforme os documentos em anexo. "/>
  </r>
  <r>
    <x v="0"/>
    <n v="0"/>
    <n v="0"/>
    <n v="0"/>
    <n v="35300"/>
    <x v="6005"/>
    <x v="0"/>
    <x v="0"/>
    <x v="0"/>
    <s v="01.27.02.11"/>
    <x v="21"/>
    <x v="4"/>
    <x v="5"/>
    <s v="Saneamento básico"/>
    <s v="01.27.02"/>
    <s v="Saneamento básico"/>
    <s v="01.27.02"/>
    <x v="21"/>
    <x v="0"/>
    <x v="5"/>
    <x v="8"/>
    <x v="0"/>
    <x v="1"/>
    <x v="0"/>
    <x v="0"/>
    <x v="10"/>
    <s v="2023-12-21"/>
    <x v="3"/>
    <n v="35300"/>
    <x v="0"/>
    <m/>
    <x v="0"/>
    <m/>
    <x v="2"/>
    <n v="100474696"/>
    <x v="0"/>
    <x v="2"/>
    <s v="Reforço do saneamento básico"/>
    <s v="ORI"/>
    <x v="0"/>
    <m/>
    <x v="0"/>
    <x v="0"/>
    <x v="0"/>
    <x v="0"/>
    <x v="0"/>
    <x v="0"/>
    <x v="0"/>
    <x v="0"/>
    <x v="0"/>
    <x v="0"/>
    <x v="0"/>
    <s v="Reforço do saneamento básico"/>
    <x v="0"/>
    <x v="0"/>
    <x v="0"/>
    <x v="0"/>
    <x v="1"/>
    <x v="0"/>
    <x v="0"/>
    <s v="000000"/>
    <x v="0"/>
    <x v="0"/>
    <x v="2"/>
    <x v="0"/>
    <s v="Pagamento prestação serviço dez/2023."/>
  </r>
  <r>
    <x v="0"/>
    <n v="0"/>
    <n v="0"/>
    <n v="0"/>
    <n v="2429"/>
    <x v="6005"/>
    <x v="0"/>
    <x v="0"/>
    <x v="0"/>
    <s v="01.27.02.11"/>
    <x v="21"/>
    <x v="4"/>
    <x v="5"/>
    <s v="Saneamento básico"/>
    <s v="01.27.02"/>
    <s v="Saneamento básico"/>
    <s v="01.27.02"/>
    <x v="21"/>
    <x v="0"/>
    <x v="5"/>
    <x v="8"/>
    <x v="0"/>
    <x v="1"/>
    <x v="0"/>
    <x v="0"/>
    <x v="10"/>
    <s v="2023-12-21"/>
    <x v="3"/>
    <n v="2429"/>
    <x v="0"/>
    <m/>
    <x v="0"/>
    <m/>
    <x v="3"/>
    <n v="100479277"/>
    <x v="0"/>
    <x v="1"/>
    <s v="Reforço do saneamento básico"/>
    <s v="ORI"/>
    <x v="0"/>
    <m/>
    <x v="0"/>
    <x v="0"/>
    <x v="0"/>
    <x v="0"/>
    <x v="0"/>
    <x v="0"/>
    <x v="0"/>
    <x v="0"/>
    <x v="0"/>
    <x v="0"/>
    <x v="0"/>
    <s v="Reforço do saneamento básico"/>
    <x v="0"/>
    <x v="0"/>
    <x v="0"/>
    <x v="0"/>
    <x v="1"/>
    <x v="0"/>
    <x v="0"/>
    <s v="000000"/>
    <x v="0"/>
    <x v="0"/>
    <x v="1"/>
    <x v="0"/>
    <s v="Pagamento prestação serviço dez/2023."/>
  </r>
  <r>
    <x v="0"/>
    <n v="0"/>
    <n v="0"/>
    <n v="0"/>
    <n v="197561"/>
    <x v="6005"/>
    <x v="0"/>
    <x v="0"/>
    <x v="0"/>
    <s v="01.27.02.11"/>
    <x v="21"/>
    <x v="4"/>
    <x v="5"/>
    <s v="Saneamento básico"/>
    <s v="01.27.02"/>
    <s v="Saneamento básico"/>
    <s v="01.27.02"/>
    <x v="21"/>
    <x v="0"/>
    <x v="5"/>
    <x v="8"/>
    <x v="0"/>
    <x v="1"/>
    <x v="0"/>
    <x v="0"/>
    <x v="10"/>
    <s v="2023-12-21"/>
    <x v="3"/>
    <n v="197561"/>
    <x v="0"/>
    <m/>
    <x v="0"/>
    <m/>
    <x v="8"/>
    <n v="100474914"/>
    <x v="0"/>
    <x v="0"/>
    <s v="Reforço do saneamento básico"/>
    <s v="ORI"/>
    <x v="0"/>
    <m/>
    <x v="0"/>
    <x v="0"/>
    <x v="0"/>
    <x v="0"/>
    <x v="0"/>
    <x v="0"/>
    <x v="0"/>
    <x v="0"/>
    <x v="0"/>
    <x v="0"/>
    <x v="0"/>
    <s v="Reforço do saneamento básico"/>
    <x v="0"/>
    <x v="0"/>
    <x v="0"/>
    <x v="0"/>
    <x v="1"/>
    <x v="0"/>
    <x v="0"/>
    <s v="000000"/>
    <x v="0"/>
    <x v="0"/>
    <x v="0"/>
    <x v="0"/>
    <s v="Pagamento prestação serviço dez/2023."/>
  </r>
  <r>
    <x v="0"/>
    <n v="0"/>
    <n v="0"/>
    <n v="0"/>
    <n v="2000"/>
    <x v="6006"/>
    <x v="0"/>
    <x v="0"/>
    <x v="0"/>
    <s v="01.25.05.12"/>
    <x v="5"/>
    <x v="1"/>
    <x v="1"/>
    <s v="Saúde"/>
    <s v="01.25.05"/>
    <s v="Saúde"/>
    <s v="01.25.05"/>
    <x v="1"/>
    <x v="0"/>
    <x v="1"/>
    <x v="1"/>
    <x v="0"/>
    <x v="1"/>
    <x v="0"/>
    <x v="0"/>
    <x v="10"/>
    <s v="2023-12-22"/>
    <x v="3"/>
    <n v="2000"/>
    <x v="0"/>
    <m/>
    <x v="0"/>
    <m/>
    <x v="580"/>
    <n v="100448089"/>
    <x v="0"/>
    <x v="0"/>
    <s v="Promoção e Inclusão Social"/>
    <s v="ORI"/>
    <x v="0"/>
    <m/>
    <x v="0"/>
    <x v="0"/>
    <x v="0"/>
    <x v="0"/>
    <x v="0"/>
    <x v="0"/>
    <x v="0"/>
    <x v="0"/>
    <x v="0"/>
    <x v="0"/>
    <x v="0"/>
    <s v="Promoção e Inclusão Social"/>
    <x v="0"/>
    <x v="0"/>
    <x v="0"/>
    <x v="0"/>
    <x v="1"/>
    <x v="0"/>
    <x v="0"/>
    <s v="000000"/>
    <x v="0"/>
    <x v="0"/>
    <x v="0"/>
    <x v="0"/>
    <s v="Apoio Social, conforme proposta em anexo."/>
  </r>
  <r>
    <x v="2"/>
    <n v="0"/>
    <n v="0"/>
    <n v="0"/>
    <n v="5040"/>
    <x v="6007"/>
    <x v="0"/>
    <x v="0"/>
    <x v="0"/>
    <s v="01.27.03.09"/>
    <x v="50"/>
    <x v="4"/>
    <x v="5"/>
    <s v="Gestão de Recursos Hídricos"/>
    <s v="01.27.03"/>
    <s v="Gestão de Recursos Hídricos"/>
    <s v="01.27.03"/>
    <x v="20"/>
    <x v="0"/>
    <x v="0"/>
    <x v="0"/>
    <x v="0"/>
    <x v="1"/>
    <x v="2"/>
    <x v="0"/>
    <x v="10"/>
    <s v="2023-12-22"/>
    <x v="3"/>
    <n v="5040"/>
    <x v="0"/>
    <m/>
    <x v="0"/>
    <m/>
    <x v="2"/>
    <n v="100474696"/>
    <x v="0"/>
    <x v="2"/>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2"/>
    <x v="0"/>
    <s v="Pagamento a favor do Sr. Daniel Oliveira Correia, referente a transporte de terra e pedras para o calçados no âmbito do projeto de ligação domiciliar de agua em São Miguel, conforme anexo.  "/>
  </r>
  <r>
    <x v="2"/>
    <n v="0"/>
    <n v="0"/>
    <n v="0"/>
    <n v="28560"/>
    <x v="6007"/>
    <x v="0"/>
    <x v="0"/>
    <x v="0"/>
    <s v="01.27.03.09"/>
    <x v="50"/>
    <x v="4"/>
    <x v="5"/>
    <s v="Gestão de Recursos Hídricos"/>
    <s v="01.27.03"/>
    <s v="Gestão de Recursos Hídricos"/>
    <s v="01.27.03"/>
    <x v="20"/>
    <x v="0"/>
    <x v="0"/>
    <x v="0"/>
    <x v="0"/>
    <x v="1"/>
    <x v="2"/>
    <x v="0"/>
    <x v="10"/>
    <s v="2023-12-22"/>
    <x v="3"/>
    <n v="28560"/>
    <x v="0"/>
    <m/>
    <x v="0"/>
    <m/>
    <x v="30"/>
    <n v="100477537"/>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o Sr. Daniel Oliveira Correia, referente a transporte de terra e pedras para o calçados no âmbito do projeto de ligação domiciliar de agua em São Miguel, conforme anexo.  "/>
  </r>
  <r>
    <x v="0"/>
    <n v="0"/>
    <n v="0"/>
    <n v="0"/>
    <n v="7500"/>
    <x v="6008"/>
    <x v="0"/>
    <x v="0"/>
    <x v="0"/>
    <s v="03.16.15"/>
    <x v="0"/>
    <x v="0"/>
    <x v="0"/>
    <s v="Direção Financeira"/>
    <s v="03.16.15"/>
    <s v="Direção Financeira"/>
    <s v="03.16.15"/>
    <x v="39"/>
    <x v="0"/>
    <x v="0"/>
    <x v="7"/>
    <x v="0"/>
    <x v="0"/>
    <x v="0"/>
    <x v="0"/>
    <x v="10"/>
    <s v="2023-12-22"/>
    <x v="3"/>
    <n v="7500"/>
    <x v="0"/>
    <m/>
    <x v="0"/>
    <m/>
    <x v="581"/>
    <n v="100430516"/>
    <x v="0"/>
    <x v="0"/>
    <s v="Direção Financeira"/>
    <s v="ORI"/>
    <x v="0"/>
    <m/>
    <x v="0"/>
    <x v="0"/>
    <x v="0"/>
    <x v="0"/>
    <x v="0"/>
    <x v="0"/>
    <x v="0"/>
    <x v="0"/>
    <x v="0"/>
    <x v="0"/>
    <x v="0"/>
    <s v="Direção Financeira"/>
    <x v="0"/>
    <x v="0"/>
    <x v="0"/>
    <x v="0"/>
    <x v="0"/>
    <x v="0"/>
    <x v="0"/>
    <s v="000000"/>
    <x v="0"/>
    <x v="0"/>
    <x v="0"/>
    <x v="0"/>
    <s v="Pagamento a favor do senhor Salvador Moreira, referente ao trabalho realizado na residência oficial, conforme anexo."/>
  </r>
  <r>
    <x v="2"/>
    <n v="0"/>
    <n v="0"/>
    <n v="0"/>
    <n v="15000"/>
    <x v="6009"/>
    <x v="0"/>
    <x v="0"/>
    <x v="0"/>
    <s v="01.28.01.08"/>
    <x v="43"/>
    <x v="6"/>
    <x v="7"/>
    <s v="Habitação Social"/>
    <s v="01.28.01"/>
    <s v="Habitação Social"/>
    <s v="01.28.01"/>
    <x v="18"/>
    <x v="0"/>
    <x v="0"/>
    <x v="0"/>
    <x v="0"/>
    <x v="1"/>
    <x v="2"/>
    <x v="0"/>
    <x v="0"/>
    <s v="2023-01-10"/>
    <x v="0"/>
    <n v="15000"/>
    <x v="0"/>
    <m/>
    <x v="0"/>
    <m/>
    <x v="45"/>
    <n v="100479348"/>
    <x v="0"/>
    <x v="0"/>
    <s v="Habitações Sociais"/>
    <s v="ORI"/>
    <x v="0"/>
    <s v="HS"/>
    <x v="0"/>
    <x v="0"/>
    <x v="0"/>
    <x v="0"/>
    <x v="0"/>
    <x v="0"/>
    <x v="0"/>
    <x v="0"/>
    <x v="0"/>
    <x v="0"/>
    <x v="0"/>
    <s v="Habitações Sociais"/>
    <x v="0"/>
    <x v="0"/>
    <x v="0"/>
    <x v="0"/>
    <x v="1"/>
    <x v="0"/>
    <x v="0"/>
    <s v="000000"/>
    <x v="0"/>
    <x v="0"/>
    <x v="0"/>
    <x v="0"/>
    <s v="Pagamento a favor de loja nuno, referente a aquisiçao de cimentos, conforme anexo."/>
  </r>
  <r>
    <x v="0"/>
    <n v="0"/>
    <n v="0"/>
    <n v="0"/>
    <n v="5400"/>
    <x v="6010"/>
    <x v="0"/>
    <x v="1"/>
    <x v="0"/>
    <s v="03.03.10"/>
    <x v="4"/>
    <x v="0"/>
    <x v="3"/>
    <s v="Receitas Da Câmara"/>
    <s v="03.03.10"/>
    <s v="Receitas Da Câmara"/>
    <s v="03.03.10"/>
    <x v="5"/>
    <x v="0"/>
    <x v="0"/>
    <x v="4"/>
    <x v="0"/>
    <x v="0"/>
    <x v="1"/>
    <x v="0"/>
    <x v="0"/>
    <s v="2023-01-19"/>
    <x v="0"/>
    <n v="5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560"/>
    <x v="6011"/>
    <x v="0"/>
    <x v="1"/>
    <x v="0"/>
    <s v="03.03.10"/>
    <x v="4"/>
    <x v="0"/>
    <x v="3"/>
    <s v="Receitas Da Câmara"/>
    <s v="03.03.10"/>
    <s v="Receitas Da Câmara"/>
    <s v="03.03.10"/>
    <x v="22"/>
    <x v="0"/>
    <x v="3"/>
    <x v="3"/>
    <x v="0"/>
    <x v="0"/>
    <x v="1"/>
    <x v="0"/>
    <x v="0"/>
    <s v="2023-01-19"/>
    <x v="0"/>
    <n v="13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3"/>
    <x v="6012"/>
    <x v="0"/>
    <x v="1"/>
    <x v="0"/>
    <s v="03.03.10"/>
    <x v="4"/>
    <x v="0"/>
    <x v="3"/>
    <s v="Receitas Da Câmara"/>
    <s v="03.03.10"/>
    <s v="Receitas Da Câmara"/>
    <s v="03.03.10"/>
    <x v="25"/>
    <x v="0"/>
    <x v="3"/>
    <x v="3"/>
    <x v="0"/>
    <x v="0"/>
    <x v="1"/>
    <x v="0"/>
    <x v="0"/>
    <s v="2023-01-19"/>
    <x v="0"/>
    <n v="39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650"/>
    <x v="6013"/>
    <x v="0"/>
    <x v="1"/>
    <x v="0"/>
    <s v="03.03.10"/>
    <x v="4"/>
    <x v="0"/>
    <x v="3"/>
    <s v="Receitas Da Câmara"/>
    <s v="03.03.10"/>
    <s v="Receitas Da Câmara"/>
    <s v="03.03.10"/>
    <x v="6"/>
    <x v="0"/>
    <x v="3"/>
    <x v="3"/>
    <x v="0"/>
    <x v="0"/>
    <x v="1"/>
    <x v="0"/>
    <x v="0"/>
    <s v="2023-01-19"/>
    <x v="0"/>
    <n v="106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750"/>
    <x v="6014"/>
    <x v="0"/>
    <x v="1"/>
    <x v="0"/>
    <s v="03.03.10"/>
    <x v="4"/>
    <x v="0"/>
    <x v="3"/>
    <s v="Receitas Da Câmara"/>
    <s v="03.03.10"/>
    <s v="Receitas Da Câmara"/>
    <s v="03.03.10"/>
    <x v="34"/>
    <x v="0"/>
    <x v="3"/>
    <x v="3"/>
    <x v="0"/>
    <x v="0"/>
    <x v="1"/>
    <x v="0"/>
    <x v="0"/>
    <s v="2023-01-19"/>
    <x v="0"/>
    <n v="16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170"/>
    <x v="6015"/>
    <x v="0"/>
    <x v="1"/>
    <x v="0"/>
    <s v="03.03.10"/>
    <x v="4"/>
    <x v="0"/>
    <x v="3"/>
    <s v="Receitas Da Câmara"/>
    <s v="03.03.10"/>
    <s v="Receitas Da Câmara"/>
    <s v="03.03.10"/>
    <x v="11"/>
    <x v="0"/>
    <x v="3"/>
    <x v="3"/>
    <x v="0"/>
    <x v="0"/>
    <x v="1"/>
    <x v="0"/>
    <x v="0"/>
    <s v="2023-01-19"/>
    <x v="0"/>
    <n v="61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20"/>
    <x v="6016"/>
    <x v="0"/>
    <x v="1"/>
    <x v="0"/>
    <s v="03.03.10"/>
    <x v="4"/>
    <x v="0"/>
    <x v="3"/>
    <s v="Receitas Da Câmara"/>
    <s v="03.03.10"/>
    <s v="Receitas Da Câmara"/>
    <s v="03.03.10"/>
    <x v="4"/>
    <x v="0"/>
    <x v="3"/>
    <x v="3"/>
    <x v="0"/>
    <x v="0"/>
    <x v="1"/>
    <x v="0"/>
    <x v="0"/>
    <s v="2023-01-19"/>
    <x v="0"/>
    <n v="6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60"/>
    <x v="6017"/>
    <x v="0"/>
    <x v="1"/>
    <x v="0"/>
    <s v="03.03.10"/>
    <x v="4"/>
    <x v="0"/>
    <x v="3"/>
    <s v="Receitas Da Câmara"/>
    <s v="03.03.10"/>
    <s v="Receitas Da Câmara"/>
    <s v="03.03.10"/>
    <x v="7"/>
    <x v="0"/>
    <x v="3"/>
    <x v="3"/>
    <x v="0"/>
    <x v="0"/>
    <x v="1"/>
    <x v="0"/>
    <x v="0"/>
    <s v="2023-01-19"/>
    <x v="0"/>
    <n v="3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499"/>
    <x v="6018"/>
    <x v="0"/>
    <x v="1"/>
    <x v="0"/>
    <s v="03.03.10"/>
    <x v="4"/>
    <x v="0"/>
    <x v="3"/>
    <s v="Receitas Da Câmara"/>
    <s v="03.03.10"/>
    <s v="Receitas Da Câmara"/>
    <s v="03.03.10"/>
    <x v="8"/>
    <x v="0"/>
    <x v="0"/>
    <x v="0"/>
    <x v="0"/>
    <x v="0"/>
    <x v="1"/>
    <x v="0"/>
    <x v="0"/>
    <s v="2023-01-19"/>
    <x v="0"/>
    <n v="6349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196"/>
    <x v="6019"/>
    <x v="0"/>
    <x v="1"/>
    <x v="0"/>
    <s v="03.03.10"/>
    <x v="4"/>
    <x v="0"/>
    <x v="3"/>
    <s v="Receitas Da Câmara"/>
    <s v="03.03.10"/>
    <s v="Receitas Da Câmara"/>
    <s v="03.03.10"/>
    <x v="28"/>
    <x v="0"/>
    <x v="3"/>
    <x v="3"/>
    <x v="0"/>
    <x v="0"/>
    <x v="1"/>
    <x v="0"/>
    <x v="0"/>
    <s v="2023-01-19"/>
    <x v="0"/>
    <n v="1319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652"/>
    <x v="6020"/>
    <x v="0"/>
    <x v="0"/>
    <x v="0"/>
    <s v="01.27.04.10"/>
    <x v="13"/>
    <x v="4"/>
    <x v="5"/>
    <s v="Infra-Estruturas e Transportes"/>
    <s v="01.27.04"/>
    <s v="Infra-Estruturas e Transportes"/>
    <s v="01.27.04"/>
    <x v="21"/>
    <x v="0"/>
    <x v="5"/>
    <x v="8"/>
    <x v="0"/>
    <x v="1"/>
    <x v="0"/>
    <x v="0"/>
    <x v="0"/>
    <s v="2023-01-25"/>
    <x v="0"/>
    <n v="58652"/>
    <x v="0"/>
    <m/>
    <x v="0"/>
    <m/>
    <x v="124"/>
    <n v="100478943"/>
    <x v="0"/>
    <x v="0"/>
    <s v="Plano de Mitigação as secas e maus anos agrícolas"/>
    <s v="ORI"/>
    <x v="0"/>
    <m/>
    <x v="0"/>
    <x v="0"/>
    <x v="0"/>
    <x v="0"/>
    <x v="0"/>
    <x v="0"/>
    <x v="0"/>
    <x v="0"/>
    <x v="0"/>
    <x v="0"/>
    <x v="0"/>
    <s v="Plano de Mitigação as secas e maus anos agrícolas"/>
    <x v="0"/>
    <x v="0"/>
    <x v="0"/>
    <x v="0"/>
    <x v="1"/>
    <x v="0"/>
    <x v="0"/>
    <s v="000000"/>
    <x v="0"/>
    <x v="0"/>
    <x v="0"/>
    <x v="0"/>
    <s v="Pagamento a favor de Comercio, Transporte &amp; Construção, referente a aquisição de areias para trabalhos da construção, conforme anexo."/>
  </r>
  <r>
    <x v="0"/>
    <n v="0"/>
    <n v="0"/>
    <n v="0"/>
    <n v="50516"/>
    <x v="6021"/>
    <x v="0"/>
    <x v="0"/>
    <x v="0"/>
    <s v="03.16.15"/>
    <x v="0"/>
    <x v="0"/>
    <x v="0"/>
    <s v="Direção Financeira"/>
    <s v="03.16.15"/>
    <s v="Direção Financeira"/>
    <s v="03.16.15"/>
    <x v="0"/>
    <x v="0"/>
    <x v="0"/>
    <x v="0"/>
    <x v="0"/>
    <x v="0"/>
    <x v="0"/>
    <x v="0"/>
    <x v="1"/>
    <s v="2023-02-03"/>
    <x v="0"/>
    <n v="50516"/>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ões de combustíveis, destinados as viaturas afetos ao serviços da CMSM, conforme "/>
  </r>
  <r>
    <x v="0"/>
    <n v="0"/>
    <n v="0"/>
    <n v="0"/>
    <n v="43562"/>
    <x v="6022"/>
    <x v="0"/>
    <x v="0"/>
    <x v="0"/>
    <s v="01.27.02.11"/>
    <x v="21"/>
    <x v="4"/>
    <x v="5"/>
    <s v="Saneamento básico"/>
    <s v="01.27.02"/>
    <s v="Saneamento básico"/>
    <s v="01.27.02"/>
    <x v="21"/>
    <x v="0"/>
    <x v="5"/>
    <x v="8"/>
    <x v="0"/>
    <x v="1"/>
    <x v="0"/>
    <x v="0"/>
    <x v="1"/>
    <s v="2023-02-03"/>
    <x v="0"/>
    <n v="43562"/>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o fornecimento de Combustível destinados aos serviços de obras de limpeza da praia de Calhetona, conforme fatura e  proposta em anexo"/>
  </r>
  <r>
    <x v="0"/>
    <n v="0"/>
    <n v="0"/>
    <n v="0"/>
    <n v="13000"/>
    <x v="6023"/>
    <x v="0"/>
    <x v="0"/>
    <x v="0"/>
    <s v="03.16.01"/>
    <x v="14"/>
    <x v="0"/>
    <x v="0"/>
    <s v="Assembleia Municipal"/>
    <s v="03.16.01"/>
    <s v="Assembleia Municipal"/>
    <s v="03.16.01"/>
    <x v="19"/>
    <x v="0"/>
    <x v="0"/>
    <x v="7"/>
    <x v="0"/>
    <x v="0"/>
    <x v="0"/>
    <x v="0"/>
    <x v="1"/>
    <s v="2023-02-06"/>
    <x v="0"/>
    <n v="13000"/>
    <x v="0"/>
    <m/>
    <x v="0"/>
    <m/>
    <x v="188"/>
    <n v="100438723"/>
    <x v="0"/>
    <x v="0"/>
    <s v="Assembleia Municipal"/>
    <s v="ORI"/>
    <x v="0"/>
    <s v="AM"/>
    <x v="0"/>
    <x v="0"/>
    <x v="0"/>
    <x v="0"/>
    <x v="0"/>
    <x v="0"/>
    <x v="0"/>
    <x v="0"/>
    <x v="0"/>
    <x v="0"/>
    <x v="0"/>
    <s v="Assembleia Municipal"/>
    <x v="0"/>
    <x v="0"/>
    <x v="0"/>
    <x v="0"/>
    <x v="0"/>
    <x v="0"/>
    <x v="0"/>
    <s v="000000"/>
    <x v="0"/>
    <x v="0"/>
    <x v="0"/>
    <x v="0"/>
    <s v="Ajuda de custo a favor da Srª. Leocádia Baptista Furtado, pela sua deslocação a cidade da Praia, Ribeira Grande de Santiago e Tarrafal, em missão do serviço, nos dias 19 de dezembro, 10,30 e 31 de janeiro e 01 de fevereiro 2023, conforme documentos em anexo."/>
  </r>
  <r>
    <x v="0"/>
    <n v="0"/>
    <n v="0"/>
    <n v="0"/>
    <n v="113"/>
    <x v="6024"/>
    <x v="0"/>
    <x v="1"/>
    <x v="0"/>
    <s v="80.02.01"/>
    <x v="2"/>
    <x v="2"/>
    <x v="2"/>
    <s v="Retenções Iur"/>
    <s v="80.02.01"/>
    <s v="Retenções Iur"/>
    <s v="80.02.01"/>
    <x v="2"/>
    <x v="0"/>
    <x v="2"/>
    <x v="0"/>
    <x v="1"/>
    <x v="2"/>
    <x v="1"/>
    <x v="0"/>
    <x v="1"/>
    <s v="2023-02-24"/>
    <x v="0"/>
    <n v="113"/>
    <x v="0"/>
    <m/>
    <x v="0"/>
    <m/>
    <x v="2"/>
    <n v="100474696"/>
    <x v="0"/>
    <x v="0"/>
    <s v="Retenções Iur"/>
    <s v="ORI"/>
    <x v="0"/>
    <s v="RIUR"/>
    <x v="0"/>
    <x v="0"/>
    <x v="0"/>
    <x v="0"/>
    <x v="0"/>
    <x v="0"/>
    <x v="0"/>
    <x v="0"/>
    <x v="0"/>
    <x v="0"/>
    <x v="0"/>
    <s v="Retenções Iur"/>
    <x v="0"/>
    <x v="0"/>
    <x v="0"/>
    <x v="0"/>
    <x v="2"/>
    <x v="0"/>
    <x v="0"/>
    <s v="000000"/>
    <x v="0"/>
    <x v="1"/>
    <x v="0"/>
    <x v="0"/>
    <s v="RETENCAO OT"/>
  </r>
  <r>
    <x v="0"/>
    <n v="0"/>
    <n v="0"/>
    <n v="0"/>
    <n v="85080"/>
    <x v="6025"/>
    <x v="0"/>
    <x v="1"/>
    <x v="0"/>
    <s v="80.02.10.01"/>
    <x v="6"/>
    <x v="2"/>
    <x v="2"/>
    <s v="Outros"/>
    <s v="80.02.10"/>
    <s v="Outros"/>
    <s v="80.02.10"/>
    <x v="12"/>
    <x v="0"/>
    <x v="2"/>
    <x v="0"/>
    <x v="1"/>
    <x v="2"/>
    <x v="1"/>
    <x v="0"/>
    <x v="1"/>
    <s v="2023-02-24"/>
    <x v="0"/>
    <n v="8508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651"/>
    <x v="6026"/>
    <x v="0"/>
    <x v="1"/>
    <x v="0"/>
    <s v="80.02.10.02"/>
    <x v="7"/>
    <x v="2"/>
    <x v="2"/>
    <s v="Outros"/>
    <s v="80.02.10"/>
    <s v="Outros"/>
    <s v="80.02.10"/>
    <x v="13"/>
    <x v="0"/>
    <x v="2"/>
    <x v="0"/>
    <x v="1"/>
    <x v="2"/>
    <x v="1"/>
    <x v="0"/>
    <x v="1"/>
    <s v="2023-02-24"/>
    <x v="0"/>
    <n v="4651"/>
    <x v="0"/>
    <m/>
    <x v="0"/>
    <m/>
    <x v="7"/>
    <n v="100474707"/>
    <x v="0"/>
    <x v="0"/>
    <s v="Retençoes STAPS"/>
    <s v="ORI"/>
    <x v="0"/>
    <s v="RSND"/>
    <x v="0"/>
    <x v="0"/>
    <x v="0"/>
    <x v="0"/>
    <x v="0"/>
    <x v="0"/>
    <x v="0"/>
    <x v="0"/>
    <x v="0"/>
    <x v="0"/>
    <x v="0"/>
    <s v="Retençoes STAPS"/>
    <x v="0"/>
    <x v="0"/>
    <x v="0"/>
    <x v="0"/>
    <x v="2"/>
    <x v="0"/>
    <x v="0"/>
    <s v="000000"/>
    <x v="0"/>
    <x v="1"/>
    <x v="0"/>
    <x v="0"/>
    <s v="RETENCAO OT"/>
  </r>
  <r>
    <x v="0"/>
    <n v="0"/>
    <n v="0"/>
    <n v="0"/>
    <n v="281"/>
    <x v="6027"/>
    <x v="0"/>
    <x v="1"/>
    <x v="0"/>
    <s v="80.02.10.24"/>
    <x v="38"/>
    <x v="2"/>
    <x v="2"/>
    <s v="Outros"/>
    <s v="80.02.10"/>
    <s v="Outros"/>
    <s v="80.02.10"/>
    <x v="13"/>
    <x v="0"/>
    <x v="2"/>
    <x v="0"/>
    <x v="1"/>
    <x v="2"/>
    <x v="1"/>
    <x v="0"/>
    <x v="1"/>
    <s v="2023-02-24"/>
    <x v="0"/>
    <n v="281"/>
    <x v="0"/>
    <m/>
    <x v="0"/>
    <m/>
    <x v="51"/>
    <n v="100478987"/>
    <x v="0"/>
    <x v="0"/>
    <s v="Retenções SIACSA"/>
    <s v="ORI"/>
    <x v="0"/>
    <s v="SIACSA"/>
    <x v="0"/>
    <x v="0"/>
    <x v="0"/>
    <x v="0"/>
    <x v="0"/>
    <x v="0"/>
    <x v="0"/>
    <x v="0"/>
    <x v="0"/>
    <x v="0"/>
    <x v="0"/>
    <s v="Retenções SIACSA"/>
    <x v="0"/>
    <x v="0"/>
    <x v="0"/>
    <x v="0"/>
    <x v="2"/>
    <x v="0"/>
    <x v="0"/>
    <s v="000000"/>
    <x v="0"/>
    <x v="1"/>
    <x v="0"/>
    <x v="0"/>
    <s v="RETENCAO OT"/>
  </r>
  <r>
    <x v="0"/>
    <n v="0"/>
    <n v="0"/>
    <n v="0"/>
    <n v="7365"/>
    <x v="6028"/>
    <x v="0"/>
    <x v="1"/>
    <x v="0"/>
    <s v="80.02.10.26"/>
    <x v="3"/>
    <x v="2"/>
    <x v="2"/>
    <s v="Outros"/>
    <s v="80.02.10"/>
    <s v="Outros"/>
    <s v="80.02.10"/>
    <x v="3"/>
    <x v="0"/>
    <x v="2"/>
    <x v="2"/>
    <x v="1"/>
    <x v="2"/>
    <x v="1"/>
    <x v="0"/>
    <x v="1"/>
    <s v="2023-02-24"/>
    <x v="0"/>
    <n v="7365"/>
    <x v="0"/>
    <m/>
    <x v="0"/>
    <m/>
    <x v="3"/>
    <n v="100479277"/>
    <x v="0"/>
    <x v="0"/>
    <s v="Retenção Sansung"/>
    <s v="ORI"/>
    <x v="0"/>
    <s v="RS"/>
    <x v="0"/>
    <x v="0"/>
    <x v="0"/>
    <x v="0"/>
    <x v="0"/>
    <x v="0"/>
    <x v="0"/>
    <x v="0"/>
    <x v="0"/>
    <x v="0"/>
    <x v="0"/>
    <s v="Retenção Sansung"/>
    <x v="0"/>
    <x v="0"/>
    <x v="0"/>
    <x v="0"/>
    <x v="2"/>
    <x v="0"/>
    <x v="0"/>
    <s v="000000"/>
    <x v="0"/>
    <x v="1"/>
    <x v="0"/>
    <x v="0"/>
    <s v="RETENCAO OT"/>
  </r>
  <r>
    <x v="0"/>
    <n v="0"/>
    <n v="0"/>
    <n v="0"/>
    <n v="2300"/>
    <x v="6029"/>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603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2"/>
    <n v="0"/>
    <n v="0"/>
    <n v="0"/>
    <n v="9600"/>
    <x v="6031"/>
    <x v="0"/>
    <x v="0"/>
    <x v="0"/>
    <s v="01.27.07.04"/>
    <x v="32"/>
    <x v="4"/>
    <x v="5"/>
    <s v="Requalificação Urbana e Habitação 2"/>
    <s v="01.27.07"/>
    <s v="Requalificação Urbana e Habitação 2"/>
    <s v="01.27.07"/>
    <x v="18"/>
    <x v="0"/>
    <x v="0"/>
    <x v="0"/>
    <x v="0"/>
    <x v="1"/>
    <x v="2"/>
    <x v="0"/>
    <x v="2"/>
    <s v="2023-03-08"/>
    <x v="0"/>
    <n v="9600"/>
    <x v="0"/>
    <m/>
    <x v="0"/>
    <m/>
    <x v="45"/>
    <n v="100479348"/>
    <x v="0"/>
    <x v="0"/>
    <s v="Reabilitações de Estradas Rurais"/>
    <s v="ORI"/>
    <x v="0"/>
    <m/>
    <x v="0"/>
    <x v="0"/>
    <x v="0"/>
    <x v="0"/>
    <x v="0"/>
    <x v="0"/>
    <x v="0"/>
    <x v="0"/>
    <x v="0"/>
    <x v="0"/>
    <x v="0"/>
    <s v="Reabilitações de Estradas Rurais"/>
    <x v="0"/>
    <x v="0"/>
    <x v="0"/>
    <x v="0"/>
    <x v="1"/>
    <x v="0"/>
    <x v="0"/>
    <s v="000000"/>
    <x v="0"/>
    <x v="0"/>
    <x v="0"/>
    <x v="0"/>
    <s v="Pagamento a favor de loja Nunu, referente a aquisição de matérias de pintura, conforme anexo"/>
  </r>
  <r>
    <x v="0"/>
    <n v="0"/>
    <n v="0"/>
    <n v="0"/>
    <n v="14979"/>
    <x v="6032"/>
    <x v="0"/>
    <x v="1"/>
    <x v="0"/>
    <s v="80.02.01"/>
    <x v="2"/>
    <x v="2"/>
    <x v="2"/>
    <s v="Retenções Iur"/>
    <s v="80.02.01"/>
    <s v="Retenções Iur"/>
    <s v="80.02.01"/>
    <x v="2"/>
    <x v="0"/>
    <x v="2"/>
    <x v="0"/>
    <x v="1"/>
    <x v="2"/>
    <x v="1"/>
    <x v="0"/>
    <x v="2"/>
    <s v="2023-03-22"/>
    <x v="0"/>
    <n v="14979"/>
    <x v="0"/>
    <m/>
    <x v="0"/>
    <m/>
    <x v="2"/>
    <n v="100474696"/>
    <x v="0"/>
    <x v="0"/>
    <s v="Retenções Iur"/>
    <s v="ORI"/>
    <x v="0"/>
    <s v="RIUR"/>
    <x v="0"/>
    <x v="0"/>
    <x v="0"/>
    <x v="0"/>
    <x v="0"/>
    <x v="0"/>
    <x v="0"/>
    <x v="0"/>
    <x v="0"/>
    <x v="0"/>
    <x v="0"/>
    <s v="Retenções Iur"/>
    <x v="0"/>
    <x v="0"/>
    <x v="0"/>
    <x v="0"/>
    <x v="2"/>
    <x v="0"/>
    <x v="0"/>
    <s v="000000"/>
    <x v="0"/>
    <x v="1"/>
    <x v="0"/>
    <x v="0"/>
    <s v="RETENCAO OT"/>
  </r>
  <r>
    <x v="0"/>
    <n v="0"/>
    <n v="0"/>
    <n v="0"/>
    <n v="14826"/>
    <x v="6033"/>
    <x v="0"/>
    <x v="1"/>
    <x v="0"/>
    <s v="80.02.10.01"/>
    <x v="6"/>
    <x v="2"/>
    <x v="2"/>
    <s v="Outros"/>
    <s v="80.02.10"/>
    <s v="Outros"/>
    <s v="80.02.10"/>
    <x v="12"/>
    <x v="0"/>
    <x v="2"/>
    <x v="0"/>
    <x v="1"/>
    <x v="2"/>
    <x v="1"/>
    <x v="0"/>
    <x v="2"/>
    <s v="2023-03-22"/>
    <x v="0"/>
    <n v="148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33"/>
    <x v="6034"/>
    <x v="0"/>
    <x v="1"/>
    <x v="0"/>
    <s v="80.02.10.26"/>
    <x v="3"/>
    <x v="2"/>
    <x v="2"/>
    <s v="Outros"/>
    <s v="80.02.10"/>
    <s v="Outros"/>
    <s v="80.02.10"/>
    <x v="3"/>
    <x v="0"/>
    <x v="2"/>
    <x v="2"/>
    <x v="1"/>
    <x v="2"/>
    <x v="1"/>
    <x v="0"/>
    <x v="2"/>
    <s v="2023-03-22"/>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25000"/>
    <x v="6035"/>
    <x v="0"/>
    <x v="0"/>
    <x v="0"/>
    <s v="01.25.04.22"/>
    <x v="17"/>
    <x v="1"/>
    <x v="1"/>
    <s v="Cultura"/>
    <s v="01.25.04"/>
    <s v="Cultura"/>
    <s v="01.25.04"/>
    <x v="21"/>
    <x v="0"/>
    <x v="5"/>
    <x v="8"/>
    <x v="0"/>
    <x v="1"/>
    <x v="0"/>
    <x v="0"/>
    <x v="7"/>
    <s v="2023-08-07"/>
    <x v="2"/>
    <n v="125000"/>
    <x v="0"/>
    <m/>
    <x v="0"/>
    <m/>
    <x v="564"/>
    <n v="100464420"/>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de 50% a favor do Sr. Aristides Sanches Mendes, pelo fornecimento de aparelho de som para a Câmara Municipal de São Miguel, conforme anexo."/>
  </r>
  <r>
    <x v="2"/>
    <n v="0"/>
    <n v="0"/>
    <n v="0"/>
    <n v="244458"/>
    <x v="6036"/>
    <x v="0"/>
    <x v="0"/>
    <x v="0"/>
    <s v="01.27.02.15"/>
    <x v="10"/>
    <x v="4"/>
    <x v="5"/>
    <s v="Saneamento básico"/>
    <s v="01.27.02"/>
    <s v="Saneamento básico"/>
    <s v="01.27.02"/>
    <x v="20"/>
    <x v="0"/>
    <x v="0"/>
    <x v="0"/>
    <x v="0"/>
    <x v="1"/>
    <x v="2"/>
    <x v="0"/>
    <x v="4"/>
    <s v="2023-06-16"/>
    <x v="1"/>
    <n v="244458"/>
    <x v="0"/>
    <m/>
    <x v="0"/>
    <m/>
    <x v="245"/>
    <n v="100479096"/>
    <x v="0"/>
    <x v="0"/>
    <s v="Transferência de Residuos Aterro Santiago"/>
    <s v="ORI"/>
    <x v="0"/>
    <m/>
    <x v="0"/>
    <x v="0"/>
    <x v="0"/>
    <x v="0"/>
    <x v="0"/>
    <x v="0"/>
    <x v="0"/>
    <x v="0"/>
    <x v="0"/>
    <x v="0"/>
    <x v="0"/>
    <s v="Transferência de Residuos Aterro Santiago"/>
    <x v="0"/>
    <x v="0"/>
    <x v="0"/>
    <x v="0"/>
    <x v="1"/>
    <x v="0"/>
    <x v="0"/>
    <s v="000000"/>
    <x v="0"/>
    <x v="0"/>
    <x v="0"/>
    <x v="0"/>
    <s v="Pagamento á Preço Piquinoti Comércio de Peças Auto Lda, para aquisição de bomba de óleo, vedante e retentores para a viatura ST-33-QU afeto a transporte escolar e recola de resíduos sólidos, conforme anexos."/>
  </r>
  <r>
    <x v="2"/>
    <n v="0"/>
    <n v="0"/>
    <n v="0"/>
    <n v="24681"/>
    <x v="6037"/>
    <x v="0"/>
    <x v="0"/>
    <x v="0"/>
    <s v="01.27.06.80"/>
    <x v="15"/>
    <x v="4"/>
    <x v="5"/>
    <s v="Requalificação Urbana e habitação"/>
    <s v="01.27.06"/>
    <s v="Requalificação Urbana e habitação"/>
    <s v="01.27.06"/>
    <x v="18"/>
    <x v="0"/>
    <x v="0"/>
    <x v="0"/>
    <x v="0"/>
    <x v="1"/>
    <x v="2"/>
    <x v="0"/>
    <x v="6"/>
    <s v="2023-07-18"/>
    <x v="2"/>
    <n v="24681"/>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pela aquisição de combustível destinada as viaturas afeto as obras de requalificação urbana da praia de Veneza, conforme proposta e fatura em anexo.   "/>
  </r>
  <r>
    <x v="2"/>
    <n v="0"/>
    <n v="0"/>
    <n v="0"/>
    <n v="9780"/>
    <x v="6038"/>
    <x v="0"/>
    <x v="0"/>
    <x v="0"/>
    <s v="01.27.02.15"/>
    <x v="10"/>
    <x v="4"/>
    <x v="5"/>
    <s v="Saneamento básico"/>
    <s v="01.27.02"/>
    <s v="Saneamento básico"/>
    <s v="01.27.02"/>
    <x v="20"/>
    <x v="0"/>
    <x v="0"/>
    <x v="0"/>
    <x v="0"/>
    <x v="1"/>
    <x v="2"/>
    <x v="0"/>
    <x v="6"/>
    <s v="2023-07-06"/>
    <x v="2"/>
    <n v="9780"/>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de serviços de manutenção de viaturas, conforme proposta em anexo."/>
  </r>
  <r>
    <x v="0"/>
    <n v="0"/>
    <n v="0"/>
    <n v="0"/>
    <n v="2300"/>
    <x v="6039"/>
    <x v="0"/>
    <x v="0"/>
    <x v="0"/>
    <s v="03.16.15"/>
    <x v="0"/>
    <x v="0"/>
    <x v="0"/>
    <s v="Direção Financeira"/>
    <s v="03.16.15"/>
    <s v="Direção Financeira"/>
    <s v="03.16.15"/>
    <x v="39"/>
    <x v="0"/>
    <x v="0"/>
    <x v="7"/>
    <x v="0"/>
    <x v="0"/>
    <x v="0"/>
    <x v="0"/>
    <x v="0"/>
    <s v="2023-01-24"/>
    <x v="0"/>
    <n v="2300"/>
    <x v="0"/>
    <m/>
    <x v="0"/>
    <m/>
    <x v="2"/>
    <n v="100474696"/>
    <x v="0"/>
    <x v="2"/>
    <s v="Direção Financeira"/>
    <s v="ORI"/>
    <x v="0"/>
    <m/>
    <x v="0"/>
    <x v="0"/>
    <x v="0"/>
    <x v="0"/>
    <x v="0"/>
    <x v="0"/>
    <x v="0"/>
    <x v="0"/>
    <x v="0"/>
    <x v="0"/>
    <x v="0"/>
    <s v="Direção Financeira"/>
    <x v="0"/>
    <x v="0"/>
    <x v="0"/>
    <x v="0"/>
    <x v="0"/>
    <x v="0"/>
    <x v="0"/>
    <s v="000000"/>
    <x v="0"/>
    <x v="0"/>
    <x v="2"/>
    <x v="0"/>
    <s v="Pagamento a favor da Srª. Zuleica Carolina Tavares, pelo serviço prestado no espaço jovem de Flamengos, referente ao mês de janeiro 2023, conforme contrato anexo.  "/>
  </r>
  <r>
    <x v="0"/>
    <n v="0"/>
    <n v="0"/>
    <n v="0"/>
    <n v="13030"/>
    <x v="6039"/>
    <x v="0"/>
    <x v="0"/>
    <x v="0"/>
    <s v="03.16.15"/>
    <x v="0"/>
    <x v="0"/>
    <x v="0"/>
    <s v="Direção Financeira"/>
    <s v="03.16.15"/>
    <s v="Direção Financeira"/>
    <s v="03.16.15"/>
    <x v="39"/>
    <x v="0"/>
    <x v="0"/>
    <x v="7"/>
    <x v="0"/>
    <x v="0"/>
    <x v="0"/>
    <x v="0"/>
    <x v="0"/>
    <s v="2023-01-24"/>
    <x v="0"/>
    <n v="13030"/>
    <x v="0"/>
    <m/>
    <x v="0"/>
    <m/>
    <x v="275"/>
    <n v="100479046"/>
    <x v="0"/>
    <x v="0"/>
    <s v="Direção Financeira"/>
    <s v="ORI"/>
    <x v="0"/>
    <m/>
    <x v="0"/>
    <x v="0"/>
    <x v="0"/>
    <x v="0"/>
    <x v="0"/>
    <x v="0"/>
    <x v="0"/>
    <x v="0"/>
    <x v="0"/>
    <x v="0"/>
    <x v="0"/>
    <s v="Direção Financeira"/>
    <x v="0"/>
    <x v="0"/>
    <x v="0"/>
    <x v="0"/>
    <x v="0"/>
    <x v="0"/>
    <x v="0"/>
    <s v="000000"/>
    <x v="0"/>
    <x v="0"/>
    <x v="0"/>
    <x v="0"/>
    <s v="Pagamento a favor da Srª. Zuleica Carolina Tavares, pelo serviço prestado no espaço jovem de Flamengos, referente ao mês de janeiro 2023, conforme contrato anexo.  "/>
  </r>
  <r>
    <x v="0"/>
    <n v="0"/>
    <n v="0"/>
    <n v="0"/>
    <n v="300000"/>
    <x v="6040"/>
    <x v="0"/>
    <x v="0"/>
    <x v="0"/>
    <s v="01.25.04.22"/>
    <x v="17"/>
    <x v="1"/>
    <x v="1"/>
    <s v="Cultura"/>
    <s v="01.25.04"/>
    <s v="Cultura"/>
    <s v="01.25.04"/>
    <x v="21"/>
    <x v="0"/>
    <x v="5"/>
    <x v="8"/>
    <x v="0"/>
    <x v="1"/>
    <x v="0"/>
    <x v="0"/>
    <x v="1"/>
    <s v="2023-02-16"/>
    <x v="0"/>
    <n v="300000"/>
    <x v="0"/>
    <m/>
    <x v="0"/>
    <m/>
    <x v="101"/>
    <n v="10040358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JM- Produções e Eventos, referente a 50% do valor de palco, som e artistas para o evento Calheta gastrofest cinzas que terá lugar na praia de Calhetona, conforme anexo."/>
  </r>
  <r>
    <x v="0"/>
    <n v="0"/>
    <n v="0"/>
    <n v="0"/>
    <n v="8175"/>
    <x v="6041"/>
    <x v="0"/>
    <x v="0"/>
    <x v="0"/>
    <s v="03.16.15"/>
    <x v="0"/>
    <x v="0"/>
    <x v="0"/>
    <s v="Direção Financeira"/>
    <s v="03.16.15"/>
    <s v="Direção Financeira"/>
    <s v="03.16.15"/>
    <x v="39"/>
    <x v="0"/>
    <x v="0"/>
    <x v="7"/>
    <x v="0"/>
    <x v="0"/>
    <x v="0"/>
    <x v="0"/>
    <x v="1"/>
    <s v="2023-02-24"/>
    <x v="0"/>
    <n v="8175"/>
    <x v="0"/>
    <m/>
    <x v="0"/>
    <m/>
    <x v="2"/>
    <n v="100474696"/>
    <x v="0"/>
    <x v="2"/>
    <s v="Direção Financeira"/>
    <s v="ORI"/>
    <x v="0"/>
    <m/>
    <x v="0"/>
    <x v="0"/>
    <x v="0"/>
    <x v="0"/>
    <x v="0"/>
    <x v="0"/>
    <x v="0"/>
    <x v="0"/>
    <x v="0"/>
    <x v="0"/>
    <x v="0"/>
    <s v="Direção Financeira"/>
    <x v="0"/>
    <x v="0"/>
    <x v="0"/>
    <x v="0"/>
    <x v="0"/>
    <x v="0"/>
    <x v="0"/>
    <s v="000000"/>
    <x v="0"/>
    <x v="0"/>
    <x v="2"/>
    <x v="0"/>
    <s v="Pagamento a favor do Sr. Hélio de Jesus Lopes, pelos serviços prestados na Unidade de Aquisição de Gestão (UGA), referente ao mês de fevereiro 2023, conforme contrato em anexo."/>
  </r>
  <r>
    <x v="0"/>
    <n v="0"/>
    <n v="0"/>
    <n v="0"/>
    <n v="46322"/>
    <x v="6041"/>
    <x v="0"/>
    <x v="0"/>
    <x v="0"/>
    <s v="03.16.15"/>
    <x v="0"/>
    <x v="0"/>
    <x v="0"/>
    <s v="Direção Financeira"/>
    <s v="03.16.15"/>
    <s v="Direção Financeira"/>
    <s v="03.16.15"/>
    <x v="39"/>
    <x v="0"/>
    <x v="0"/>
    <x v="7"/>
    <x v="0"/>
    <x v="0"/>
    <x v="0"/>
    <x v="0"/>
    <x v="1"/>
    <s v="2023-02-24"/>
    <x v="0"/>
    <n v="46322"/>
    <x v="0"/>
    <m/>
    <x v="0"/>
    <m/>
    <x v="114"/>
    <n v="100478223"/>
    <x v="0"/>
    <x v="0"/>
    <s v="Direção Financeira"/>
    <s v="ORI"/>
    <x v="0"/>
    <m/>
    <x v="0"/>
    <x v="0"/>
    <x v="0"/>
    <x v="0"/>
    <x v="0"/>
    <x v="0"/>
    <x v="0"/>
    <x v="0"/>
    <x v="0"/>
    <x v="0"/>
    <x v="0"/>
    <s v="Direção Financeira"/>
    <x v="0"/>
    <x v="0"/>
    <x v="0"/>
    <x v="0"/>
    <x v="0"/>
    <x v="0"/>
    <x v="0"/>
    <s v="000000"/>
    <x v="0"/>
    <x v="0"/>
    <x v="0"/>
    <x v="0"/>
    <s v="Pagamento a favor do Sr. Hélio de Jesus Lopes, pelos serviços prestados na Unidade de Aquisição de Gestão (UGA), referente ao mês de fevereiro 2023, conforme contrato em anexo."/>
  </r>
  <r>
    <x v="2"/>
    <n v="0"/>
    <n v="0"/>
    <n v="0"/>
    <n v="164440"/>
    <x v="6042"/>
    <x v="0"/>
    <x v="0"/>
    <x v="0"/>
    <s v="01.27.03.10"/>
    <x v="34"/>
    <x v="4"/>
    <x v="5"/>
    <s v="Gestão de Recursos Hídricos"/>
    <s v="01.27.03"/>
    <s v="Gestão de Recursos Hídricos"/>
    <s v="01.27.03"/>
    <x v="20"/>
    <x v="0"/>
    <x v="0"/>
    <x v="0"/>
    <x v="0"/>
    <x v="1"/>
    <x v="2"/>
    <x v="0"/>
    <x v="2"/>
    <s v="2023-03-03"/>
    <x v="0"/>
    <n v="164440"/>
    <x v="0"/>
    <m/>
    <x v="0"/>
    <m/>
    <x v="15"/>
    <n v="100475805"/>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Pagamento a favor de Multiviagens tours, referente a deslocação em missão de serviço dos Srs. Herménio Fernandes e Francisco Cabral, no âmbito do projeto de abastecimento de água, conforme anexo"/>
  </r>
  <r>
    <x v="0"/>
    <n v="0"/>
    <n v="0"/>
    <n v="0"/>
    <n v="1500"/>
    <x v="6043"/>
    <x v="0"/>
    <x v="1"/>
    <x v="0"/>
    <s v="03.03.10"/>
    <x v="4"/>
    <x v="0"/>
    <x v="3"/>
    <s v="Receitas Da Câmara"/>
    <s v="03.03.10"/>
    <s v="Receitas Da Câmara"/>
    <s v="03.03.10"/>
    <x v="29"/>
    <x v="0"/>
    <x v="3"/>
    <x v="3"/>
    <x v="0"/>
    <x v="0"/>
    <x v="1"/>
    <x v="0"/>
    <x v="1"/>
    <s v="2023-02-03"/>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60"/>
    <x v="6044"/>
    <x v="0"/>
    <x v="1"/>
    <x v="0"/>
    <s v="03.03.10"/>
    <x v="4"/>
    <x v="0"/>
    <x v="3"/>
    <s v="Receitas Da Câmara"/>
    <s v="03.03.10"/>
    <s v="Receitas Da Câmara"/>
    <s v="03.03.10"/>
    <x v="6"/>
    <x v="0"/>
    <x v="3"/>
    <x v="3"/>
    <x v="0"/>
    <x v="0"/>
    <x v="1"/>
    <x v="0"/>
    <x v="1"/>
    <s v="2023-02-03"/>
    <x v="0"/>
    <n v="39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6045"/>
    <x v="0"/>
    <x v="1"/>
    <x v="0"/>
    <s v="03.03.10"/>
    <x v="4"/>
    <x v="0"/>
    <x v="3"/>
    <s v="Receitas Da Câmara"/>
    <s v="03.03.10"/>
    <s v="Receitas Da Câmara"/>
    <s v="03.03.10"/>
    <x v="9"/>
    <x v="0"/>
    <x v="3"/>
    <x v="3"/>
    <x v="0"/>
    <x v="0"/>
    <x v="1"/>
    <x v="0"/>
    <x v="1"/>
    <s v="2023-02-03"/>
    <x v="0"/>
    <n v="50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70438"/>
    <x v="6046"/>
    <x v="0"/>
    <x v="1"/>
    <x v="0"/>
    <s v="03.03.10"/>
    <x v="4"/>
    <x v="0"/>
    <x v="3"/>
    <s v="Receitas Da Câmara"/>
    <s v="03.03.10"/>
    <s v="Receitas Da Câmara"/>
    <s v="03.03.10"/>
    <x v="33"/>
    <x v="0"/>
    <x v="0"/>
    <x v="0"/>
    <x v="0"/>
    <x v="0"/>
    <x v="1"/>
    <x v="0"/>
    <x v="1"/>
    <s v="2023-02-03"/>
    <x v="0"/>
    <n v="17043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047"/>
    <x v="0"/>
    <x v="1"/>
    <x v="0"/>
    <s v="03.03.10"/>
    <x v="4"/>
    <x v="0"/>
    <x v="3"/>
    <s v="Receitas Da Câmara"/>
    <s v="03.03.10"/>
    <s v="Receitas Da Câmara"/>
    <s v="03.03.10"/>
    <x v="10"/>
    <x v="0"/>
    <x v="3"/>
    <x v="5"/>
    <x v="0"/>
    <x v="0"/>
    <x v="1"/>
    <x v="0"/>
    <x v="1"/>
    <s v="2023-02-03"/>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400"/>
    <x v="6048"/>
    <x v="0"/>
    <x v="1"/>
    <x v="0"/>
    <s v="03.03.10"/>
    <x v="4"/>
    <x v="0"/>
    <x v="3"/>
    <s v="Receitas Da Câmara"/>
    <s v="03.03.10"/>
    <s v="Receitas Da Câmara"/>
    <s v="03.03.10"/>
    <x v="27"/>
    <x v="0"/>
    <x v="3"/>
    <x v="3"/>
    <x v="0"/>
    <x v="0"/>
    <x v="1"/>
    <x v="0"/>
    <x v="1"/>
    <s v="2023-02-03"/>
    <x v="0"/>
    <n v="34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6049"/>
    <x v="0"/>
    <x v="1"/>
    <x v="0"/>
    <s v="03.03.10"/>
    <x v="4"/>
    <x v="0"/>
    <x v="3"/>
    <s v="Receitas Da Câmara"/>
    <s v="03.03.10"/>
    <s v="Receitas Da Câmara"/>
    <s v="03.03.10"/>
    <x v="5"/>
    <x v="0"/>
    <x v="0"/>
    <x v="4"/>
    <x v="0"/>
    <x v="0"/>
    <x v="1"/>
    <x v="0"/>
    <x v="1"/>
    <s v="2023-02-03"/>
    <x v="0"/>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0"/>
    <x v="6050"/>
    <x v="0"/>
    <x v="1"/>
    <x v="0"/>
    <s v="03.03.10"/>
    <x v="4"/>
    <x v="0"/>
    <x v="3"/>
    <s v="Receitas Da Câmara"/>
    <s v="03.03.10"/>
    <s v="Receitas Da Câmara"/>
    <s v="03.03.10"/>
    <x v="22"/>
    <x v="0"/>
    <x v="3"/>
    <x v="3"/>
    <x v="0"/>
    <x v="0"/>
    <x v="1"/>
    <x v="0"/>
    <x v="1"/>
    <s v="2023-02-03"/>
    <x v="0"/>
    <n v="3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3"/>
    <x v="6051"/>
    <x v="0"/>
    <x v="1"/>
    <x v="0"/>
    <s v="03.03.10"/>
    <x v="4"/>
    <x v="0"/>
    <x v="3"/>
    <s v="Receitas Da Câmara"/>
    <s v="03.03.10"/>
    <s v="Receitas Da Câmara"/>
    <s v="03.03.10"/>
    <x v="28"/>
    <x v="0"/>
    <x v="3"/>
    <x v="3"/>
    <x v="0"/>
    <x v="0"/>
    <x v="1"/>
    <x v="0"/>
    <x v="1"/>
    <s v="2023-02-03"/>
    <x v="0"/>
    <n v="7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6052"/>
    <x v="0"/>
    <x v="1"/>
    <x v="0"/>
    <s v="03.03.10"/>
    <x v="4"/>
    <x v="0"/>
    <x v="3"/>
    <s v="Receitas Da Câmara"/>
    <s v="03.03.10"/>
    <s v="Receitas Da Câmara"/>
    <s v="03.03.10"/>
    <x v="24"/>
    <x v="0"/>
    <x v="0"/>
    <x v="4"/>
    <x v="0"/>
    <x v="0"/>
    <x v="1"/>
    <x v="0"/>
    <x v="1"/>
    <s v="2023-02-03"/>
    <x v="0"/>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
    <x v="6053"/>
    <x v="0"/>
    <x v="1"/>
    <x v="0"/>
    <s v="03.03.10"/>
    <x v="4"/>
    <x v="0"/>
    <x v="3"/>
    <s v="Receitas Da Câmara"/>
    <s v="03.03.10"/>
    <s v="Receitas Da Câmara"/>
    <s v="03.03.10"/>
    <x v="4"/>
    <x v="0"/>
    <x v="3"/>
    <x v="3"/>
    <x v="0"/>
    <x v="0"/>
    <x v="1"/>
    <x v="0"/>
    <x v="1"/>
    <s v="2023-02-03"/>
    <x v="0"/>
    <n v="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6054"/>
    <x v="0"/>
    <x v="1"/>
    <x v="0"/>
    <s v="03.03.10"/>
    <x v="4"/>
    <x v="0"/>
    <x v="3"/>
    <s v="Receitas Da Câmara"/>
    <s v="03.03.10"/>
    <s v="Receitas Da Câmara"/>
    <s v="03.03.10"/>
    <x v="7"/>
    <x v="0"/>
    <x v="3"/>
    <x v="3"/>
    <x v="0"/>
    <x v="0"/>
    <x v="1"/>
    <x v="0"/>
    <x v="1"/>
    <s v="2023-02-03"/>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1022"/>
    <x v="6055"/>
    <x v="0"/>
    <x v="1"/>
    <x v="0"/>
    <s v="03.03.10"/>
    <x v="4"/>
    <x v="0"/>
    <x v="3"/>
    <s v="Receitas Da Câmara"/>
    <s v="03.03.10"/>
    <s v="Receitas Da Câmara"/>
    <s v="03.03.10"/>
    <x v="8"/>
    <x v="0"/>
    <x v="0"/>
    <x v="0"/>
    <x v="0"/>
    <x v="0"/>
    <x v="1"/>
    <x v="0"/>
    <x v="1"/>
    <s v="2023-02-03"/>
    <x v="0"/>
    <n v="221022"/>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2961"/>
    <x v="6056"/>
    <x v="0"/>
    <x v="0"/>
    <x v="0"/>
    <s v="01.27.02.15"/>
    <x v="10"/>
    <x v="4"/>
    <x v="5"/>
    <s v="Saneamento básico"/>
    <s v="01.27.02"/>
    <s v="Saneamento básico"/>
    <s v="01.27.02"/>
    <x v="20"/>
    <x v="0"/>
    <x v="0"/>
    <x v="0"/>
    <x v="0"/>
    <x v="1"/>
    <x v="2"/>
    <x v="0"/>
    <x v="3"/>
    <s v="2023-04-04"/>
    <x v="1"/>
    <n v="1296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58560"/>
    <x v="6057"/>
    <x v="0"/>
    <x v="0"/>
    <x v="0"/>
    <s v="03.16.15"/>
    <x v="0"/>
    <x v="0"/>
    <x v="0"/>
    <s v="Direção Financeira"/>
    <s v="03.16.15"/>
    <s v="Direção Financeira"/>
    <s v="03.16.15"/>
    <x v="0"/>
    <x v="0"/>
    <x v="0"/>
    <x v="0"/>
    <x v="0"/>
    <x v="0"/>
    <x v="0"/>
    <x v="0"/>
    <x v="3"/>
    <s v="2023-04-04"/>
    <x v="1"/>
    <n v="58560"/>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260"/>
    <x v="6058"/>
    <x v="0"/>
    <x v="1"/>
    <x v="0"/>
    <s v="03.03.10"/>
    <x v="4"/>
    <x v="0"/>
    <x v="3"/>
    <s v="Receitas Da Câmara"/>
    <s v="03.03.10"/>
    <s v="Receitas Da Câmara"/>
    <s v="03.03.10"/>
    <x v="4"/>
    <x v="0"/>
    <x v="3"/>
    <x v="3"/>
    <x v="0"/>
    <x v="0"/>
    <x v="1"/>
    <x v="0"/>
    <x v="4"/>
    <s v="2023-06-06"/>
    <x v="1"/>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00"/>
    <x v="6059"/>
    <x v="0"/>
    <x v="1"/>
    <x v="0"/>
    <s v="03.03.10"/>
    <x v="4"/>
    <x v="0"/>
    <x v="3"/>
    <s v="Receitas Da Câmara"/>
    <s v="03.03.10"/>
    <s v="Receitas Da Câmara"/>
    <s v="03.03.10"/>
    <x v="34"/>
    <x v="0"/>
    <x v="3"/>
    <x v="3"/>
    <x v="0"/>
    <x v="0"/>
    <x v="1"/>
    <x v="0"/>
    <x v="4"/>
    <s v="2023-06-06"/>
    <x v="1"/>
    <n v="98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6060"/>
    <x v="0"/>
    <x v="1"/>
    <x v="0"/>
    <s v="03.03.10"/>
    <x v="4"/>
    <x v="0"/>
    <x v="3"/>
    <s v="Receitas Da Câmara"/>
    <s v="03.03.10"/>
    <s v="Receitas Da Câmara"/>
    <s v="03.03.10"/>
    <x v="33"/>
    <x v="0"/>
    <x v="0"/>
    <x v="0"/>
    <x v="0"/>
    <x v="0"/>
    <x v="1"/>
    <x v="0"/>
    <x v="4"/>
    <s v="2023-06-06"/>
    <x v="1"/>
    <n v="10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6061"/>
    <x v="0"/>
    <x v="1"/>
    <x v="0"/>
    <s v="03.03.10"/>
    <x v="4"/>
    <x v="0"/>
    <x v="3"/>
    <s v="Receitas Da Câmara"/>
    <s v="03.03.10"/>
    <s v="Receitas Da Câmara"/>
    <s v="03.03.10"/>
    <x v="28"/>
    <x v="0"/>
    <x v="3"/>
    <x v="3"/>
    <x v="0"/>
    <x v="0"/>
    <x v="1"/>
    <x v="0"/>
    <x v="4"/>
    <s v="2023-06-06"/>
    <x v="1"/>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50"/>
    <x v="6062"/>
    <x v="0"/>
    <x v="1"/>
    <x v="0"/>
    <s v="03.03.10"/>
    <x v="4"/>
    <x v="0"/>
    <x v="3"/>
    <s v="Receitas Da Câmara"/>
    <s v="03.03.10"/>
    <s v="Receitas Da Câmara"/>
    <s v="03.03.10"/>
    <x v="11"/>
    <x v="0"/>
    <x v="3"/>
    <x v="3"/>
    <x v="0"/>
    <x v="0"/>
    <x v="1"/>
    <x v="0"/>
    <x v="4"/>
    <s v="2023-06-06"/>
    <x v="1"/>
    <n v="3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6063"/>
    <x v="0"/>
    <x v="1"/>
    <x v="0"/>
    <s v="03.03.10"/>
    <x v="4"/>
    <x v="0"/>
    <x v="3"/>
    <s v="Receitas Da Câmara"/>
    <s v="03.03.10"/>
    <s v="Receitas Da Câmara"/>
    <s v="03.03.10"/>
    <x v="7"/>
    <x v="0"/>
    <x v="3"/>
    <x v="3"/>
    <x v="0"/>
    <x v="0"/>
    <x v="1"/>
    <x v="0"/>
    <x v="4"/>
    <s v="2023-06-06"/>
    <x v="1"/>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0"/>
    <x v="6064"/>
    <x v="0"/>
    <x v="1"/>
    <x v="0"/>
    <s v="03.03.10"/>
    <x v="4"/>
    <x v="0"/>
    <x v="3"/>
    <s v="Receitas Da Câmara"/>
    <s v="03.03.10"/>
    <s v="Receitas Da Câmara"/>
    <s v="03.03.10"/>
    <x v="27"/>
    <x v="0"/>
    <x v="3"/>
    <x v="3"/>
    <x v="0"/>
    <x v="0"/>
    <x v="1"/>
    <x v="0"/>
    <x v="4"/>
    <s v="2023-06-06"/>
    <x v="1"/>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6065"/>
    <x v="0"/>
    <x v="1"/>
    <x v="0"/>
    <s v="03.03.10"/>
    <x v="4"/>
    <x v="0"/>
    <x v="3"/>
    <s v="Receitas Da Câmara"/>
    <s v="03.03.10"/>
    <s v="Receitas Da Câmara"/>
    <s v="03.03.10"/>
    <x v="5"/>
    <x v="0"/>
    <x v="0"/>
    <x v="4"/>
    <x v="0"/>
    <x v="0"/>
    <x v="1"/>
    <x v="0"/>
    <x v="4"/>
    <s v="2023-06-06"/>
    <x v="1"/>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195"/>
    <x v="6066"/>
    <x v="0"/>
    <x v="1"/>
    <x v="0"/>
    <s v="03.03.10"/>
    <x v="4"/>
    <x v="0"/>
    <x v="3"/>
    <s v="Receitas Da Câmara"/>
    <s v="03.03.10"/>
    <s v="Receitas Da Câmara"/>
    <s v="03.03.10"/>
    <x v="8"/>
    <x v="0"/>
    <x v="0"/>
    <x v="0"/>
    <x v="0"/>
    <x v="0"/>
    <x v="1"/>
    <x v="0"/>
    <x v="4"/>
    <s v="2023-06-06"/>
    <x v="1"/>
    <n v="7819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75"/>
    <x v="6067"/>
    <x v="0"/>
    <x v="1"/>
    <x v="0"/>
    <s v="03.03.10"/>
    <x v="4"/>
    <x v="0"/>
    <x v="3"/>
    <s v="Receitas Da Câmara"/>
    <s v="03.03.10"/>
    <s v="Receitas Da Câmara"/>
    <s v="03.03.10"/>
    <x v="6"/>
    <x v="0"/>
    <x v="3"/>
    <x v="3"/>
    <x v="0"/>
    <x v="0"/>
    <x v="1"/>
    <x v="0"/>
    <x v="4"/>
    <s v="2023-06-06"/>
    <x v="1"/>
    <n v="27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6068"/>
    <x v="0"/>
    <x v="1"/>
    <x v="0"/>
    <s v="03.03.10"/>
    <x v="4"/>
    <x v="0"/>
    <x v="3"/>
    <s v="Receitas Da Câmara"/>
    <s v="03.03.10"/>
    <s v="Receitas Da Câmara"/>
    <s v="03.03.10"/>
    <x v="9"/>
    <x v="0"/>
    <x v="3"/>
    <x v="3"/>
    <x v="0"/>
    <x v="0"/>
    <x v="1"/>
    <x v="0"/>
    <x v="4"/>
    <s v="2023-06-06"/>
    <x v="1"/>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111"/>
    <x v="6069"/>
    <x v="0"/>
    <x v="0"/>
    <x v="0"/>
    <s v="03.16.15"/>
    <x v="0"/>
    <x v="0"/>
    <x v="0"/>
    <s v="Direção Financeira"/>
    <s v="03.16.15"/>
    <s v="Direção Financeira"/>
    <s v="03.16.15"/>
    <x v="63"/>
    <x v="0"/>
    <x v="5"/>
    <x v="15"/>
    <x v="0"/>
    <x v="0"/>
    <x v="0"/>
    <x v="0"/>
    <x v="6"/>
    <s v="2023-07-10"/>
    <x v="2"/>
    <n v="27111"/>
    <x v="0"/>
    <m/>
    <x v="0"/>
    <m/>
    <x v="34"/>
    <n v="100394431"/>
    <x v="0"/>
    <x v="0"/>
    <s v="Direção Financeira"/>
    <s v="ORI"/>
    <x v="0"/>
    <m/>
    <x v="0"/>
    <x v="0"/>
    <x v="0"/>
    <x v="0"/>
    <x v="0"/>
    <x v="0"/>
    <x v="0"/>
    <x v="0"/>
    <x v="0"/>
    <x v="0"/>
    <x v="0"/>
    <s v="Direção Financeira"/>
    <x v="0"/>
    <x v="0"/>
    <x v="0"/>
    <x v="0"/>
    <x v="0"/>
    <x v="0"/>
    <x v="0"/>
    <s v="000000"/>
    <x v="0"/>
    <x v="0"/>
    <x v="0"/>
    <x v="0"/>
    <s v="Pagamento a favor Garantia Seguros, referente seguro automóvel 76-QP Toyota Coaster da CMSM, conforme anexo,"/>
  </r>
  <r>
    <x v="0"/>
    <n v="0"/>
    <n v="0"/>
    <n v="0"/>
    <n v="37000"/>
    <x v="6070"/>
    <x v="0"/>
    <x v="0"/>
    <x v="0"/>
    <s v="01.25.04.22"/>
    <x v="17"/>
    <x v="1"/>
    <x v="1"/>
    <s v="Cultura"/>
    <s v="01.25.04"/>
    <s v="Cultura"/>
    <s v="01.25.04"/>
    <x v="21"/>
    <x v="0"/>
    <x v="5"/>
    <x v="8"/>
    <x v="0"/>
    <x v="1"/>
    <x v="0"/>
    <x v="0"/>
    <x v="6"/>
    <s v="2023-07-28"/>
    <x v="2"/>
    <n v="37000"/>
    <x v="0"/>
    <m/>
    <x v="0"/>
    <m/>
    <x v="582"/>
    <n v="10047565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responsável da comissão organizadora do concurso pequenos bailarinos, José Anilido Furtado referente a prémios para os vencedores do referido concurso, conforme anexo. "/>
  </r>
  <r>
    <x v="0"/>
    <n v="0"/>
    <n v="0"/>
    <n v="0"/>
    <n v="20915"/>
    <x v="6071"/>
    <x v="0"/>
    <x v="0"/>
    <x v="0"/>
    <s v="01.25.05.09"/>
    <x v="1"/>
    <x v="1"/>
    <x v="1"/>
    <s v="Saúde"/>
    <s v="01.25.05"/>
    <s v="Saúde"/>
    <s v="01.25.05"/>
    <x v="1"/>
    <x v="0"/>
    <x v="1"/>
    <x v="1"/>
    <x v="0"/>
    <x v="1"/>
    <x v="0"/>
    <x v="0"/>
    <x v="6"/>
    <s v="2023-07-03"/>
    <x v="2"/>
    <n v="20915"/>
    <x v="0"/>
    <m/>
    <x v="0"/>
    <m/>
    <x v="288"/>
    <n v="100479161"/>
    <x v="0"/>
    <x v="0"/>
    <s v="Apoio a Consultas de Especialidade e Medicamentos"/>
    <s v="ORI"/>
    <x v="0"/>
    <s v="ACE"/>
    <x v="0"/>
    <x v="0"/>
    <x v="0"/>
    <x v="0"/>
    <x v="0"/>
    <x v="0"/>
    <x v="0"/>
    <x v="0"/>
    <x v="0"/>
    <x v="0"/>
    <x v="0"/>
    <s v="Apoio a Consultas de Especialidade e Medicamentos"/>
    <x v="0"/>
    <x v="0"/>
    <x v="0"/>
    <x v="0"/>
    <x v="1"/>
    <x v="0"/>
    <x v="0"/>
    <s v="099999"/>
    <x v="0"/>
    <x v="0"/>
    <x v="0"/>
    <x v="0"/>
    <s v="Pagamento, a favor da Srª. Arlinda Mendes Correia, proveniente de apoio social á cobertura das despesas com o tratamento de saúde, referente ao mês de outubro de 2022, conforme proposta em anexo.  "/>
  </r>
  <r>
    <x v="0"/>
    <n v="0"/>
    <n v="0"/>
    <n v="0"/>
    <n v="111522"/>
    <x v="6072"/>
    <x v="0"/>
    <x v="0"/>
    <x v="0"/>
    <s v="03.16.15"/>
    <x v="0"/>
    <x v="0"/>
    <x v="0"/>
    <s v="Direção Financeira"/>
    <s v="03.16.15"/>
    <s v="Direção Financeira"/>
    <s v="03.16.15"/>
    <x v="84"/>
    <x v="0"/>
    <x v="0"/>
    <x v="0"/>
    <x v="0"/>
    <x v="0"/>
    <x v="0"/>
    <x v="0"/>
    <x v="10"/>
    <s v="2023-12-04"/>
    <x v="3"/>
    <n v="111522"/>
    <x v="0"/>
    <m/>
    <x v="0"/>
    <m/>
    <x v="330"/>
    <n v="100451018"/>
    <x v="0"/>
    <x v="0"/>
    <s v="Direção Financeira"/>
    <s v="ORI"/>
    <x v="0"/>
    <m/>
    <x v="0"/>
    <x v="0"/>
    <x v="0"/>
    <x v="0"/>
    <x v="0"/>
    <x v="0"/>
    <x v="0"/>
    <x v="0"/>
    <x v="0"/>
    <x v="0"/>
    <x v="0"/>
    <s v="Direção Financeira"/>
    <x v="0"/>
    <x v="0"/>
    <x v="0"/>
    <x v="0"/>
    <x v="0"/>
    <x v="0"/>
    <x v="0"/>
    <s v="000000"/>
    <x v="0"/>
    <x v="0"/>
    <x v="0"/>
    <x v="0"/>
    <s v="Pagamento a favor da DIKOR, liquidação da fatura referente a  produção de placas desportiva de inauguração de homenagem e caraterização das viaturas da CMSM, conforme anexo. "/>
  </r>
  <r>
    <x v="0"/>
    <n v="0"/>
    <n v="0"/>
    <n v="0"/>
    <n v="3000"/>
    <x v="6073"/>
    <x v="0"/>
    <x v="0"/>
    <x v="0"/>
    <s v="03.16.02"/>
    <x v="9"/>
    <x v="0"/>
    <x v="0"/>
    <s v="Gabinete do Presidente"/>
    <s v="03.16.02"/>
    <s v="Gabinete do Presidente"/>
    <s v="03.16.02"/>
    <x v="19"/>
    <x v="0"/>
    <x v="0"/>
    <x v="7"/>
    <x v="0"/>
    <x v="0"/>
    <x v="0"/>
    <x v="0"/>
    <x v="9"/>
    <s v="2023-11-13"/>
    <x v="3"/>
    <n v="3000"/>
    <x v="0"/>
    <m/>
    <x v="0"/>
    <m/>
    <x v="12"/>
    <n v="100444140"/>
    <x v="0"/>
    <x v="0"/>
    <s v="Gabinete do Presidente"/>
    <s v="ORI"/>
    <x v="0"/>
    <m/>
    <x v="0"/>
    <x v="0"/>
    <x v="0"/>
    <x v="0"/>
    <x v="0"/>
    <x v="0"/>
    <x v="0"/>
    <x v="0"/>
    <x v="0"/>
    <x v="0"/>
    <x v="0"/>
    <s v="Gabinete do Presidente"/>
    <x v="0"/>
    <x v="0"/>
    <x v="0"/>
    <x v="0"/>
    <x v="0"/>
    <x v="0"/>
    <x v="0"/>
    <s v="000000"/>
    <x v="0"/>
    <x v="0"/>
    <x v="0"/>
    <x v="0"/>
    <s v="Pagamento de ajuda de custo a favor do senhor presidente Hérmenio Fernandes, pela sua deslocação a cidade da Praia em missão de serviço, conforme justificativo em anexo. "/>
  </r>
  <r>
    <x v="0"/>
    <n v="0"/>
    <n v="0"/>
    <n v="0"/>
    <n v="6494"/>
    <x v="6074"/>
    <x v="0"/>
    <x v="0"/>
    <x v="0"/>
    <s v="03.16.15"/>
    <x v="0"/>
    <x v="0"/>
    <x v="0"/>
    <s v="Direção Financeira"/>
    <s v="03.16.15"/>
    <s v="Direção Financeira"/>
    <s v="03.16.15"/>
    <x v="39"/>
    <x v="0"/>
    <x v="0"/>
    <x v="7"/>
    <x v="0"/>
    <x v="0"/>
    <x v="0"/>
    <x v="0"/>
    <x v="10"/>
    <s v="2023-12-21"/>
    <x v="3"/>
    <n v="6494"/>
    <x v="0"/>
    <m/>
    <x v="0"/>
    <m/>
    <x v="2"/>
    <n v="100474696"/>
    <x v="0"/>
    <x v="2"/>
    <s v="Direção Financeira"/>
    <s v="ORI"/>
    <x v="0"/>
    <m/>
    <x v="0"/>
    <x v="0"/>
    <x v="0"/>
    <x v="0"/>
    <x v="0"/>
    <x v="0"/>
    <x v="0"/>
    <x v="0"/>
    <x v="0"/>
    <x v="0"/>
    <x v="0"/>
    <s v="Direção Financeira"/>
    <x v="0"/>
    <x v="0"/>
    <x v="0"/>
    <x v="0"/>
    <x v="0"/>
    <x v="0"/>
    <x v="0"/>
    <s v="000000"/>
    <x v="0"/>
    <x v="0"/>
    <x v="2"/>
    <x v="0"/>
    <s v="Pagamento prestação de serviço Carolino Gomes Miranda, referente ao mês de novembro e dezembro, conforme anexo."/>
  </r>
  <r>
    <x v="0"/>
    <n v="0"/>
    <n v="0"/>
    <n v="0"/>
    <n v="36800"/>
    <x v="6074"/>
    <x v="0"/>
    <x v="0"/>
    <x v="0"/>
    <s v="03.16.15"/>
    <x v="0"/>
    <x v="0"/>
    <x v="0"/>
    <s v="Direção Financeira"/>
    <s v="03.16.15"/>
    <s v="Direção Financeira"/>
    <s v="03.16.15"/>
    <x v="39"/>
    <x v="0"/>
    <x v="0"/>
    <x v="7"/>
    <x v="0"/>
    <x v="0"/>
    <x v="0"/>
    <x v="0"/>
    <x v="10"/>
    <s v="2023-12-21"/>
    <x v="3"/>
    <n v="36800"/>
    <x v="0"/>
    <m/>
    <x v="0"/>
    <m/>
    <x v="583"/>
    <n v="100479568"/>
    <x v="0"/>
    <x v="0"/>
    <s v="Direção Financeira"/>
    <s v="ORI"/>
    <x v="0"/>
    <m/>
    <x v="0"/>
    <x v="0"/>
    <x v="0"/>
    <x v="0"/>
    <x v="0"/>
    <x v="0"/>
    <x v="0"/>
    <x v="0"/>
    <x v="0"/>
    <x v="0"/>
    <x v="0"/>
    <s v="Direção Financeira"/>
    <x v="0"/>
    <x v="0"/>
    <x v="0"/>
    <x v="0"/>
    <x v="0"/>
    <x v="0"/>
    <x v="0"/>
    <s v="000000"/>
    <x v="0"/>
    <x v="0"/>
    <x v="0"/>
    <x v="0"/>
    <s v="Pagamento prestação de serviço Carolino Gomes Miranda, referente ao mês de novembro e dezembro, conforme anexo."/>
  </r>
  <r>
    <x v="1"/>
    <n v="0"/>
    <n v="0"/>
    <n v="0"/>
    <n v="21563"/>
    <x v="6075"/>
    <x v="0"/>
    <x v="0"/>
    <x v="0"/>
    <s v="80.02.01"/>
    <x v="2"/>
    <x v="2"/>
    <x v="2"/>
    <s v="Retenções Iur"/>
    <s v="80.02.01"/>
    <s v="Retenções Iur"/>
    <s v="80.02.01"/>
    <x v="75"/>
    <x v="0"/>
    <x v="4"/>
    <x v="19"/>
    <x v="1"/>
    <x v="2"/>
    <x v="0"/>
    <x v="0"/>
    <x v="10"/>
    <s v="2023-12-21"/>
    <x v="3"/>
    <n v="21563"/>
    <x v="0"/>
    <m/>
    <x v="0"/>
    <m/>
    <x v="41"/>
    <n v="100434850"/>
    <x v="0"/>
    <x v="0"/>
    <s v="Retenções Iur"/>
    <s v="ORI"/>
    <x v="0"/>
    <s v="RIUR"/>
    <x v="0"/>
    <x v="0"/>
    <x v="0"/>
    <x v="0"/>
    <x v="0"/>
    <x v="0"/>
    <x v="0"/>
    <x v="0"/>
    <x v="0"/>
    <x v="0"/>
    <x v="0"/>
    <s v="Retenções Iur"/>
    <x v="0"/>
    <x v="0"/>
    <x v="0"/>
    <x v="0"/>
    <x v="2"/>
    <x v="0"/>
    <x v="0"/>
    <s v="000000"/>
    <x v="0"/>
    <x v="1"/>
    <x v="0"/>
    <x v="0"/>
    <s v="Restituição do valor do IUR,  a favor do senhor Luís António Gomes Alves, cobrados indevidamente, conforme anexo."/>
  </r>
  <r>
    <x v="0"/>
    <n v="0"/>
    <n v="0"/>
    <n v="0"/>
    <n v="3000"/>
    <x v="6076"/>
    <x v="0"/>
    <x v="0"/>
    <x v="0"/>
    <s v="03.16.15"/>
    <x v="0"/>
    <x v="0"/>
    <x v="0"/>
    <s v="Direção Financeira"/>
    <s v="03.16.15"/>
    <s v="Direção Financeira"/>
    <s v="03.16.15"/>
    <x v="38"/>
    <x v="0"/>
    <x v="0"/>
    <x v="7"/>
    <x v="1"/>
    <x v="0"/>
    <x v="0"/>
    <x v="0"/>
    <x v="2"/>
    <s v="2023-03-16"/>
    <x v="0"/>
    <n v="3000"/>
    <x v="0"/>
    <m/>
    <x v="0"/>
    <m/>
    <x v="24"/>
    <n v="100476775"/>
    <x v="0"/>
    <x v="0"/>
    <s v="Direção Financeira"/>
    <s v="ORI"/>
    <x v="0"/>
    <m/>
    <x v="0"/>
    <x v="0"/>
    <x v="0"/>
    <x v="0"/>
    <x v="0"/>
    <x v="0"/>
    <x v="0"/>
    <x v="0"/>
    <x v="0"/>
    <x v="0"/>
    <x v="0"/>
    <s v="Direção Financeira"/>
    <x v="0"/>
    <x v="0"/>
    <x v="0"/>
    <x v="0"/>
    <x v="0"/>
    <x v="0"/>
    <x v="0"/>
    <s v="000000"/>
    <x v="0"/>
    <x v="0"/>
    <x v="0"/>
    <x v="0"/>
    <s v="Pagamento á Electra Sul, proveniente da recarga de energia elétrica no jardim infantil de Ponta Verde, conforme anexo."/>
  </r>
  <r>
    <x v="0"/>
    <n v="0"/>
    <n v="0"/>
    <n v="0"/>
    <n v="27261"/>
    <x v="6077"/>
    <x v="0"/>
    <x v="1"/>
    <x v="0"/>
    <s v="80.02.01"/>
    <x v="2"/>
    <x v="2"/>
    <x v="2"/>
    <s v="Retenções Iur"/>
    <s v="80.02.01"/>
    <s v="Retenções Iur"/>
    <s v="80.02.01"/>
    <x v="2"/>
    <x v="0"/>
    <x v="2"/>
    <x v="0"/>
    <x v="1"/>
    <x v="2"/>
    <x v="1"/>
    <x v="0"/>
    <x v="2"/>
    <s v="2023-03-22"/>
    <x v="0"/>
    <n v="27261"/>
    <x v="0"/>
    <m/>
    <x v="0"/>
    <m/>
    <x v="2"/>
    <n v="100474696"/>
    <x v="0"/>
    <x v="0"/>
    <s v="Retenções Iur"/>
    <s v="ORI"/>
    <x v="0"/>
    <s v="RIUR"/>
    <x v="0"/>
    <x v="0"/>
    <x v="0"/>
    <x v="0"/>
    <x v="0"/>
    <x v="0"/>
    <x v="0"/>
    <x v="0"/>
    <x v="0"/>
    <x v="0"/>
    <x v="0"/>
    <s v="Retenções Iur"/>
    <x v="0"/>
    <x v="0"/>
    <x v="0"/>
    <x v="0"/>
    <x v="2"/>
    <x v="0"/>
    <x v="0"/>
    <s v="000000"/>
    <x v="0"/>
    <x v="1"/>
    <x v="0"/>
    <x v="0"/>
    <s v="RETENCAO OT"/>
  </r>
  <r>
    <x v="0"/>
    <n v="0"/>
    <n v="0"/>
    <n v="0"/>
    <n v="6000"/>
    <x v="6078"/>
    <x v="0"/>
    <x v="0"/>
    <x v="0"/>
    <s v="03.16.15"/>
    <x v="0"/>
    <x v="0"/>
    <x v="0"/>
    <s v="Direção Financeira"/>
    <s v="03.16.15"/>
    <s v="Direção Financeira"/>
    <s v="03.16.15"/>
    <x v="66"/>
    <x v="0"/>
    <x v="0"/>
    <x v="7"/>
    <x v="0"/>
    <x v="0"/>
    <x v="0"/>
    <x v="0"/>
    <x v="3"/>
    <s v="2023-04-05"/>
    <x v="1"/>
    <n v="6000"/>
    <x v="0"/>
    <m/>
    <x v="0"/>
    <m/>
    <x v="584"/>
    <n v="100479340"/>
    <x v="0"/>
    <x v="0"/>
    <s v="Direção Financeira"/>
    <s v="ORI"/>
    <x v="0"/>
    <m/>
    <x v="0"/>
    <x v="0"/>
    <x v="0"/>
    <x v="0"/>
    <x v="0"/>
    <x v="0"/>
    <x v="0"/>
    <x v="0"/>
    <x v="0"/>
    <x v="0"/>
    <x v="0"/>
    <s v="Direção Financeira"/>
    <x v="0"/>
    <x v="0"/>
    <x v="0"/>
    <x v="0"/>
    <x v="0"/>
    <x v="0"/>
    <x v="0"/>
    <s v="000000"/>
    <x v="0"/>
    <x v="0"/>
    <x v="0"/>
    <x v="0"/>
    <s v="Pagamento a favor da Empresa Filhos de Calheta Lavagem comercio e manutenção, pela prestação de serviço de lavagem da maquina Giratória de rastos da CMSM, conforme anexo."/>
  </r>
  <r>
    <x v="2"/>
    <n v="0"/>
    <n v="0"/>
    <n v="0"/>
    <n v="33600"/>
    <x v="6079"/>
    <x v="0"/>
    <x v="0"/>
    <x v="0"/>
    <s v="01.27.01.06"/>
    <x v="35"/>
    <x v="4"/>
    <x v="5"/>
    <s v="Ordenamento território"/>
    <s v="01.27.01"/>
    <s v="Ordenamento território"/>
    <s v="01.27.01"/>
    <x v="18"/>
    <x v="0"/>
    <x v="0"/>
    <x v="0"/>
    <x v="0"/>
    <x v="1"/>
    <x v="2"/>
    <x v="0"/>
    <x v="4"/>
    <s v="2023-06-08"/>
    <x v="1"/>
    <n v="33600"/>
    <x v="0"/>
    <m/>
    <x v="0"/>
    <m/>
    <x v="125"/>
    <n v="100479497"/>
    <x v="0"/>
    <x v="0"/>
    <s v="Infraestruturação da Zona do Bácio"/>
    <s v="ORI"/>
    <x v="0"/>
    <m/>
    <x v="0"/>
    <x v="0"/>
    <x v="0"/>
    <x v="0"/>
    <x v="0"/>
    <x v="0"/>
    <x v="0"/>
    <x v="0"/>
    <x v="0"/>
    <x v="0"/>
    <x v="0"/>
    <s v="Infraestruturação da Zona do Bácio"/>
    <x v="0"/>
    <x v="0"/>
    <x v="0"/>
    <x v="0"/>
    <x v="1"/>
    <x v="0"/>
    <x v="0"/>
    <s v="000000"/>
    <x v="0"/>
    <x v="0"/>
    <x v="0"/>
    <x v="0"/>
    <s v="Pagamento á Transporte Comércio e Serviços J.Gonçalves, pela aquisição de serviços de transporte de areia mecânica e brita para o assentamento de lancil para a obra de calcetamento da estrada nº2 de Bacio, conforme anexo."/>
  </r>
  <r>
    <x v="0"/>
    <n v="0"/>
    <n v="0"/>
    <n v="0"/>
    <n v="100000"/>
    <x v="6080"/>
    <x v="0"/>
    <x v="0"/>
    <x v="0"/>
    <s v="01.25.01.10"/>
    <x v="11"/>
    <x v="1"/>
    <x v="1"/>
    <s v="Educação"/>
    <s v="01.25.01"/>
    <s v="Educação"/>
    <s v="01.25.01"/>
    <x v="21"/>
    <x v="0"/>
    <x v="5"/>
    <x v="8"/>
    <x v="0"/>
    <x v="1"/>
    <x v="0"/>
    <x v="0"/>
    <x v="6"/>
    <s v="2023-07-21"/>
    <x v="2"/>
    <n v="100000"/>
    <x v="0"/>
    <m/>
    <x v="0"/>
    <m/>
    <x v="52"/>
    <n v="100479452"/>
    <x v="0"/>
    <x v="0"/>
    <s v="Transporte escolar"/>
    <s v="ORI"/>
    <x v="0"/>
    <m/>
    <x v="0"/>
    <x v="0"/>
    <x v="0"/>
    <x v="0"/>
    <x v="0"/>
    <x v="0"/>
    <x v="0"/>
    <x v="0"/>
    <x v="0"/>
    <x v="0"/>
    <x v="0"/>
    <s v="Transporte escolar"/>
    <x v="0"/>
    <x v="0"/>
    <x v="0"/>
    <x v="0"/>
    <x v="1"/>
    <x v="0"/>
    <x v="0"/>
    <s v="000000"/>
    <x v="0"/>
    <x v="0"/>
    <x v="0"/>
    <x v="0"/>
    <s v="Pagamento a favor da Newash Automóvel, pela aquisição de serviço de pintura/betchapa e retoques da viatura ST-35-RP afeto aos transportes escolar da CMSM, conforme anexo. "/>
  </r>
  <r>
    <x v="0"/>
    <n v="0"/>
    <n v="0"/>
    <n v="0"/>
    <n v="5000"/>
    <x v="6081"/>
    <x v="0"/>
    <x v="0"/>
    <x v="0"/>
    <s v="01.25.03.12"/>
    <x v="16"/>
    <x v="1"/>
    <x v="1"/>
    <s v="Emprego e Formação profissional"/>
    <s v="01.25.03"/>
    <s v="Emprego e Formação profissional"/>
    <s v="01.25.03"/>
    <x v="21"/>
    <x v="0"/>
    <x v="5"/>
    <x v="8"/>
    <x v="0"/>
    <x v="1"/>
    <x v="0"/>
    <x v="0"/>
    <x v="7"/>
    <s v="2023-08-31"/>
    <x v="2"/>
    <n v="5000"/>
    <x v="0"/>
    <m/>
    <x v="0"/>
    <m/>
    <x v="585"/>
    <n v="100479534"/>
    <x v="0"/>
    <x v="0"/>
    <s v="Estágios Profissionais e Promoção de Emprego"/>
    <s v="ORI"/>
    <x v="0"/>
    <m/>
    <x v="0"/>
    <x v="0"/>
    <x v="0"/>
    <x v="0"/>
    <x v="0"/>
    <x v="0"/>
    <x v="0"/>
    <x v="0"/>
    <x v="0"/>
    <x v="0"/>
    <x v="0"/>
    <s v="Estágios Profissionais e Promoção de Emprego"/>
    <x v="0"/>
    <x v="0"/>
    <x v="0"/>
    <x v="0"/>
    <x v="1"/>
    <x v="0"/>
    <x v="0"/>
    <s v="000000"/>
    <x v="0"/>
    <x v="0"/>
    <x v="0"/>
    <x v="0"/>
    <s v="Apoio a favor da Srª. Lenilde Suzett Miranda, para pagamento de transporte,deslocação a ilha do sal para apresentação no local do seu primeiro emprego, conforme proposta em anexo."/>
  </r>
  <r>
    <x v="0"/>
    <n v="0"/>
    <n v="0"/>
    <n v="0"/>
    <n v="21500"/>
    <x v="6082"/>
    <x v="0"/>
    <x v="0"/>
    <x v="0"/>
    <s v="03.16.15"/>
    <x v="0"/>
    <x v="0"/>
    <x v="0"/>
    <s v="Direção Financeira"/>
    <s v="03.16.15"/>
    <s v="Direção Financeira"/>
    <s v="03.16.15"/>
    <x v="15"/>
    <x v="0"/>
    <x v="0"/>
    <x v="0"/>
    <x v="0"/>
    <x v="0"/>
    <x v="0"/>
    <x v="0"/>
    <x v="8"/>
    <s v="2023-10-19"/>
    <x v="3"/>
    <n v="21500"/>
    <x v="0"/>
    <m/>
    <x v="0"/>
    <m/>
    <x v="498"/>
    <n v="100479322"/>
    <x v="0"/>
    <x v="0"/>
    <s v="Direção Financeira"/>
    <s v="ORI"/>
    <x v="0"/>
    <m/>
    <x v="0"/>
    <x v="0"/>
    <x v="0"/>
    <x v="0"/>
    <x v="0"/>
    <x v="0"/>
    <x v="0"/>
    <x v="0"/>
    <x v="0"/>
    <x v="0"/>
    <x v="0"/>
    <s v="Direção Financeira"/>
    <x v="0"/>
    <x v="0"/>
    <x v="0"/>
    <x v="0"/>
    <x v="0"/>
    <x v="0"/>
    <x v="0"/>
    <s v="000000"/>
    <x v="0"/>
    <x v="0"/>
    <x v="0"/>
    <x v="0"/>
    <s v="Pagamento referente a montagem e reparação de equipamentos, conforme proposta em anexo."/>
  </r>
  <r>
    <x v="2"/>
    <n v="0"/>
    <n v="0"/>
    <n v="0"/>
    <n v="6500"/>
    <x v="6083"/>
    <x v="0"/>
    <x v="0"/>
    <x v="0"/>
    <s v="01.25.02.23"/>
    <x v="12"/>
    <x v="1"/>
    <x v="1"/>
    <s v="desporto"/>
    <s v="01.25.02"/>
    <s v="desporto"/>
    <s v="01.25.02"/>
    <x v="18"/>
    <x v="0"/>
    <x v="0"/>
    <x v="0"/>
    <x v="0"/>
    <x v="1"/>
    <x v="2"/>
    <x v="0"/>
    <x v="10"/>
    <s v="2023-12-01"/>
    <x v="3"/>
    <n v="6500"/>
    <x v="0"/>
    <m/>
    <x v="0"/>
    <m/>
    <x v="586"/>
    <n v="100479556"/>
    <x v="0"/>
    <x v="0"/>
    <s v="Atividades desportivas e promoção do desporto no Concelho"/>
    <s v="ORI"/>
    <x v="0"/>
    <m/>
    <x v="0"/>
    <x v="0"/>
    <x v="0"/>
    <x v="0"/>
    <x v="0"/>
    <x v="0"/>
    <x v="0"/>
    <x v="0"/>
    <x v="0"/>
    <x v="0"/>
    <x v="0"/>
    <s v="Atividades desportivas e promoção do desporto no Concelho"/>
    <x v="0"/>
    <x v="0"/>
    <x v="0"/>
    <x v="0"/>
    <x v="1"/>
    <x v="0"/>
    <x v="0"/>
    <s v="099999"/>
    <x v="0"/>
    <x v="0"/>
    <x v="0"/>
    <x v="0"/>
    <s v="Pagamento a favor do senhor Queve Patrique Lopes Silva, referente ao apoio para realização de torneio, conforme anexo."/>
  </r>
  <r>
    <x v="0"/>
    <n v="0"/>
    <n v="0"/>
    <n v="0"/>
    <n v="25000"/>
    <x v="6084"/>
    <x v="0"/>
    <x v="0"/>
    <x v="0"/>
    <s v="03.16.15"/>
    <x v="0"/>
    <x v="0"/>
    <x v="0"/>
    <s v="Direção Financeira"/>
    <s v="03.16.15"/>
    <s v="Direção Financeira"/>
    <s v="03.16.15"/>
    <x v="66"/>
    <x v="0"/>
    <x v="0"/>
    <x v="7"/>
    <x v="0"/>
    <x v="0"/>
    <x v="0"/>
    <x v="0"/>
    <x v="0"/>
    <s v="2023-01-04"/>
    <x v="0"/>
    <n v="25000"/>
    <x v="0"/>
    <m/>
    <x v="0"/>
    <m/>
    <x v="228"/>
    <n v="100479310"/>
    <x v="0"/>
    <x v="0"/>
    <s v="Direção Financeira"/>
    <s v="ORI"/>
    <x v="0"/>
    <m/>
    <x v="0"/>
    <x v="0"/>
    <x v="0"/>
    <x v="0"/>
    <x v="0"/>
    <x v="0"/>
    <x v="0"/>
    <x v="0"/>
    <x v="0"/>
    <x v="0"/>
    <x v="0"/>
    <s v="Direção Financeira"/>
    <x v="0"/>
    <x v="0"/>
    <x v="0"/>
    <x v="0"/>
    <x v="0"/>
    <x v="0"/>
    <x v="0"/>
    <s v="099999"/>
    <x v="0"/>
    <x v="0"/>
    <x v="0"/>
    <x v="0"/>
    <s v="Pagamento a favor de Master-Repair, referente aos serviços de manutenção da viatura ST-35-RP, conforme fatura e proposta em anexo."/>
  </r>
  <r>
    <x v="0"/>
    <n v="0"/>
    <n v="0"/>
    <n v="0"/>
    <n v="2300"/>
    <x v="6085"/>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Mateus Gomes Lopes, pelo serviço de segurança referente ao mês de janeiro 2023, conforme contrato em anexo. "/>
  </r>
  <r>
    <x v="0"/>
    <n v="0"/>
    <n v="0"/>
    <n v="0"/>
    <n v="13030"/>
    <x v="6085"/>
    <x v="0"/>
    <x v="0"/>
    <x v="0"/>
    <s v="03.16.15"/>
    <x v="0"/>
    <x v="0"/>
    <x v="0"/>
    <s v="Direção Financeira"/>
    <s v="03.16.15"/>
    <s v="Direção Financeira"/>
    <s v="03.16.15"/>
    <x v="39"/>
    <x v="0"/>
    <x v="0"/>
    <x v="7"/>
    <x v="0"/>
    <x v="0"/>
    <x v="0"/>
    <x v="0"/>
    <x v="0"/>
    <s v="2023-01-23"/>
    <x v="0"/>
    <n v="13030"/>
    <x v="0"/>
    <m/>
    <x v="0"/>
    <m/>
    <x v="358"/>
    <n v="100477179"/>
    <x v="0"/>
    <x v="0"/>
    <s v="Direção Financeira"/>
    <s v="ORI"/>
    <x v="0"/>
    <m/>
    <x v="0"/>
    <x v="0"/>
    <x v="0"/>
    <x v="0"/>
    <x v="0"/>
    <x v="0"/>
    <x v="0"/>
    <x v="0"/>
    <x v="0"/>
    <x v="0"/>
    <x v="0"/>
    <s v="Direção Financeira"/>
    <x v="0"/>
    <x v="0"/>
    <x v="0"/>
    <x v="0"/>
    <x v="0"/>
    <x v="0"/>
    <x v="0"/>
    <s v="000000"/>
    <x v="0"/>
    <x v="0"/>
    <x v="0"/>
    <x v="0"/>
    <s v="Pagamento a favor do Sr. Mateus Gomes Lopes, pelo serviço de segurança referente ao mês de janeiro 2023, conforme contrato em anexo. "/>
  </r>
  <r>
    <x v="0"/>
    <n v="0"/>
    <n v="0"/>
    <n v="0"/>
    <n v="4000"/>
    <x v="6086"/>
    <x v="0"/>
    <x v="0"/>
    <x v="0"/>
    <s v="01.25.05.12"/>
    <x v="5"/>
    <x v="1"/>
    <x v="1"/>
    <s v="Saúde"/>
    <s v="01.25.05"/>
    <s v="Saúde"/>
    <s v="01.25.05"/>
    <x v="1"/>
    <x v="0"/>
    <x v="1"/>
    <x v="1"/>
    <x v="0"/>
    <x v="1"/>
    <x v="0"/>
    <x v="0"/>
    <x v="1"/>
    <s v="2023-02-10"/>
    <x v="0"/>
    <n v="4000"/>
    <x v="0"/>
    <m/>
    <x v="0"/>
    <m/>
    <x v="48"/>
    <n v="100479054"/>
    <x v="0"/>
    <x v="0"/>
    <s v="Promoção e Inclusão Social"/>
    <s v="ORI"/>
    <x v="0"/>
    <m/>
    <x v="0"/>
    <x v="0"/>
    <x v="0"/>
    <x v="0"/>
    <x v="0"/>
    <x v="0"/>
    <x v="0"/>
    <x v="0"/>
    <x v="0"/>
    <x v="0"/>
    <x v="0"/>
    <s v="Promoção e Inclusão Social"/>
    <x v="0"/>
    <x v="0"/>
    <x v="0"/>
    <x v="0"/>
    <x v="1"/>
    <x v="0"/>
    <x v="0"/>
    <s v="000000"/>
    <x v="0"/>
    <x v="0"/>
    <x v="0"/>
    <x v="0"/>
    <s v="Pagamento á M Optica, referente ao apoio a Srª Idemilsa Duarte, para aquisição de óculos , conforme proposta em anexo."/>
  </r>
  <r>
    <x v="2"/>
    <n v="0"/>
    <n v="0"/>
    <n v="0"/>
    <n v="17500"/>
    <x v="6087"/>
    <x v="0"/>
    <x v="0"/>
    <x v="0"/>
    <s v="01.27.03.10"/>
    <x v="34"/>
    <x v="4"/>
    <x v="5"/>
    <s v="Gestão de Recursos Hídricos"/>
    <s v="01.27.03"/>
    <s v="Gestão de Recursos Hídricos"/>
    <s v="01.27.03"/>
    <x v="20"/>
    <x v="0"/>
    <x v="0"/>
    <x v="0"/>
    <x v="0"/>
    <x v="1"/>
    <x v="2"/>
    <x v="0"/>
    <x v="1"/>
    <s v="2023-02-27"/>
    <x v="0"/>
    <n v="17500"/>
    <x v="0"/>
    <m/>
    <x v="0"/>
    <m/>
    <x v="98"/>
    <n v="100479456"/>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Liquidação do pagamento de indemnizações de plantações, a favor do Sr. Alexandre Semedo, conforme proposta em anexo."/>
  </r>
  <r>
    <x v="2"/>
    <n v="0"/>
    <n v="0"/>
    <n v="0"/>
    <n v="13500"/>
    <x v="6088"/>
    <x v="0"/>
    <x v="0"/>
    <x v="0"/>
    <s v="01.27.03.10"/>
    <x v="34"/>
    <x v="4"/>
    <x v="5"/>
    <s v="Gestão de Recursos Hídricos"/>
    <s v="01.27.03"/>
    <s v="Gestão de Recursos Hídricos"/>
    <s v="01.27.03"/>
    <x v="20"/>
    <x v="0"/>
    <x v="0"/>
    <x v="0"/>
    <x v="0"/>
    <x v="1"/>
    <x v="2"/>
    <x v="0"/>
    <x v="1"/>
    <s v="2023-02-27"/>
    <x v="0"/>
    <n v="13500"/>
    <x v="0"/>
    <m/>
    <x v="0"/>
    <m/>
    <x v="241"/>
    <n v="100453930"/>
    <x v="0"/>
    <x v="0"/>
    <s v="Projeto de abastecimento de água as comunidades de Flamengos e Ribeira de São Miguel"/>
    <s v="ORI"/>
    <x v="0"/>
    <m/>
    <x v="0"/>
    <x v="0"/>
    <x v="0"/>
    <x v="0"/>
    <x v="0"/>
    <x v="0"/>
    <x v="0"/>
    <x v="0"/>
    <x v="0"/>
    <x v="0"/>
    <x v="0"/>
    <s v="Projeto de abastecimento de água as comunidades de Flamengos e Ribeira de São Miguel"/>
    <x v="0"/>
    <x v="0"/>
    <x v="0"/>
    <x v="0"/>
    <x v="1"/>
    <x v="0"/>
    <x v="0"/>
    <s v="000000"/>
    <x v="0"/>
    <x v="0"/>
    <x v="0"/>
    <x v="0"/>
    <s v="Liquidação do pagamento de indemnizações de plantações, a favor do Sr. Armando Pereira, conforme proposta em anexo. "/>
  </r>
  <r>
    <x v="2"/>
    <n v="0"/>
    <n v="0"/>
    <n v="0"/>
    <n v="4600"/>
    <x v="6089"/>
    <x v="0"/>
    <x v="0"/>
    <x v="0"/>
    <s v="01.23.04.14"/>
    <x v="8"/>
    <x v="3"/>
    <x v="4"/>
    <s v="Ambiente"/>
    <s v="01.23.04"/>
    <s v="Ambiente"/>
    <s v="01.23.04"/>
    <x v="18"/>
    <x v="0"/>
    <x v="0"/>
    <x v="0"/>
    <x v="0"/>
    <x v="1"/>
    <x v="2"/>
    <x v="0"/>
    <x v="3"/>
    <s v="2023-04-04"/>
    <x v="1"/>
    <n v="46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março 2023, conforme contratos em anexo. "/>
  </r>
  <r>
    <x v="2"/>
    <n v="0"/>
    <n v="0"/>
    <n v="0"/>
    <n v="1633"/>
    <x v="6089"/>
    <x v="0"/>
    <x v="0"/>
    <x v="0"/>
    <s v="01.23.04.14"/>
    <x v="8"/>
    <x v="3"/>
    <x v="4"/>
    <s v="Ambiente"/>
    <s v="01.23.04"/>
    <s v="Ambiente"/>
    <s v="01.23.04"/>
    <x v="18"/>
    <x v="0"/>
    <x v="0"/>
    <x v="0"/>
    <x v="0"/>
    <x v="1"/>
    <x v="2"/>
    <x v="0"/>
    <x v="3"/>
    <s v="2023-04-04"/>
    <x v="1"/>
    <n v="1633"/>
    <x v="0"/>
    <m/>
    <x v="0"/>
    <m/>
    <x v="3"/>
    <n v="100479277"/>
    <x v="0"/>
    <x v="1"/>
    <s v="Criação e Manutenção de Espaços Verdes"/>
    <s v="ORI"/>
    <x v="0"/>
    <s v="CMEV"/>
    <x v="0"/>
    <x v="0"/>
    <x v="0"/>
    <x v="0"/>
    <x v="0"/>
    <x v="0"/>
    <x v="0"/>
    <x v="0"/>
    <x v="0"/>
    <x v="0"/>
    <x v="0"/>
    <s v="Criação e Manutenção de Espaços Verdes"/>
    <x v="0"/>
    <x v="0"/>
    <x v="0"/>
    <x v="0"/>
    <x v="1"/>
    <x v="0"/>
    <x v="0"/>
    <s v="000000"/>
    <x v="0"/>
    <x v="0"/>
    <x v="1"/>
    <x v="0"/>
    <s v="Pagamento ao pessoal de prestação de serviço (criação e manutenção de espaços verdes) referente ao mês de março 2023, conforme contratos em anexo. "/>
  </r>
  <r>
    <x v="2"/>
    <n v="0"/>
    <n v="0"/>
    <n v="0"/>
    <n v="24427"/>
    <x v="6089"/>
    <x v="0"/>
    <x v="0"/>
    <x v="0"/>
    <s v="01.23.04.14"/>
    <x v="8"/>
    <x v="3"/>
    <x v="4"/>
    <s v="Ambiente"/>
    <s v="01.23.04"/>
    <s v="Ambiente"/>
    <s v="01.23.04"/>
    <x v="18"/>
    <x v="0"/>
    <x v="0"/>
    <x v="0"/>
    <x v="0"/>
    <x v="1"/>
    <x v="2"/>
    <x v="0"/>
    <x v="3"/>
    <s v="2023-04-04"/>
    <x v="1"/>
    <n v="24427"/>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março 2023, conforme contratos em anexo. "/>
  </r>
  <r>
    <x v="0"/>
    <n v="0"/>
    <n v="0"/>
    <n v="0"/>
    <n v="354866"/>
    <x v="6090"/>
    <x v="0"/>
    <x v="0"/>
    <x v="0"/>
    <s v="01.27.04.10"/>
    <x v="13"/>
    <x v="4"/>
    <x v="5"/>
    <s v="Infra-Estruturas e Transportes"/>
    <s v="01.27.04"/>
    <s v="Infra-Estruturas e Transportes"/>
    <s v="01.27.04"/>
    <x v="21"/>
    <x v="0"/>
    <x v="5"/>
    <x v="8"/>
    <x v="0"/>
    <x v="1"/>
    <x v="0"/>
    <x v="0"/>
    <x v="3"/>
    <s v="2023-04-04"/>
    <x v="1"/>
    <n v="354866"/>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março 2023, conforme a folha em anexo."/>
  </r>
  <r>
    <x v="0"/>
    <n v="0"/>
    <n v="0"/>
    <n v="0"/>
    <n v="12000"/>
    <x v="6091"/>
    <x v="0"/>
    <x v="0"/>
    <x v="0"/>
    <s v="03.16.15"/>
    <x v="0"/>
    <x v="0"/>
    <x v="0"/>
    <s v="Direção Financeira"/>
    <s v="03.16.15"/>
    <s v="Direção Financeira"/>
    <s v="03.16.15"/>
    <x v="38"/>
    <x v="0"/>
    <x v="0"/>
    <x v="7"/>
    <x v="1"/>
    <x v="0"/>
    <x v="0"/>
    <x v="0"/>
    <x v="3"/>
    <s v="2023-04-06"/>
    <x v="1"/>
    <n v="12000"/>
    <x v="0"/>
    <m/>
    <x v="0"/>
    <m/>
    <x v="24"/>
    <n v="100476775"/>
    <x v="0"/>
    <x v="0"/>
    <s v="Direção Financeira"/>
    <s v="ORI"/>
    <x v="0"/>
    <m/>
    <x v="0"/>
    <x v="0"/>
    <x v="0"/>
    <x v="0"/>
    <x v="0"/>
    <x v="0"/>
    <x v="0"/>
    <x v="0"/>
    <x v="0"/>
    <x v="0"/>
    <x v="0"/>
    <s v="Direção Financeira"/>
    <x v="0"/>
    <x v="0"/>
    <x v="0"/>
    <x v="0"/>
    <x v="0"/>
    <x v="0"/>
    <x v="0"/>
    <s v="000000"/>
    <x v="0"/>
    <x v="0"/>
    <x v="0"/>
    <x v="0"/>
    <s v="Pagamento a favor Electra, correspondente a recarregamento da energia nos contadores pré-pago do Mercado, referente ao período de 01 de Março a 31 do mesmo de 2023, conforme anexo."/>
  </r>
  <r>
    <x v="0"/>
    <n v="0"/>
    <n v="0"/>
    <n v="0"/>
    <n v="140"/>
    <x v="6092"/>
    <x v="0"/>
    <x v="1"/>
    <x v="0"/>
    <s v="03.03.10"/>
    <x v="4"/>
    <x v="0"/>
    <x v="3"/>
    <s v="Receitas Da Câmara"/>
    <s v="03.03.10"/>
    <s v="Receitas Da Câmara"/>
    <s v="03.03.10"/>
    <x v="4"/>
    <x v="0"/>
    <x v="3"/>
    <x v="3"/>
    <x v="0"/>
    <x v="0"/>
    <x v="1"/>
    <x v="0"/>
    <x v="3"/>
    <s v="2023-04-12"/>
    <x v="1"/>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00"/>
    <x v="6093"/>
    <x v="0"/>
    <x v="1"/>
    <x v="0"/>
    <s v="03.03.10"/>
    <x v="4"/>
    <x v="0"/>
    <x v="3"/>
    <s v="Receitas Da Câmara"/>
    <s v="03.03.10"/>
    <s v="Receitas Da Câmara"/>
    <s v="03.03.10"/>
    <x v="6"/>
    <x v="0"/>
    <x v="3"/>
    <x v="3"/>
    <x v="0"/>
    <x v="0"/>
    <x v="1"/>
    <x v="0"/>
    <x v="3"/>
    <s v="2023-04-12"/>
    <x v="1"/>
    <n v="1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40"/>
    <x v="6094"/>
    <x v="0"/>
    <x v="1"/>
    <x v="0"/>
    <s v="03.03.10"/>
    <x v="4"/>
    <x v="0"/>
    <x v="3"/>
    <s v="Receitas Da Câmara"/>
    <s v="03.03.10"/>
    <s v="Receitas Da Câmara"/>
    <s v="03.03.10"/>
    <x v="7"/>
    <x v="0"/>
    <x v="3"/>
    <x v="3"/>
    <x v="0"/>
    <x v="0"/>
    <x v="1"/>
    <x v="0"/>
    <x v="3"/>
    <s v="2023-04-12"/>
    <x v="1"/>
    <n v="5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200"/>
    <x v="6095"/>
    <x v="0"/>
    <x v="1"/>
    <x v="0"/>
    <s v="03.03.10"/>
    <x v="4"/>
    <x v="0"/>
    <x v="3"/>
    <s v="Receitas Da Câmara"/>
    <s v="03.03.10"/>
    <s v="Receitas Da Câmara"/>
    <s v="03.03.10"/>
    <x v="27"/>
    <x v="0"/>
    <x v="3"/>
    <x v="3"/>
    <x v="0"/>
    <x v="0"/>
    <x v="1"/>
    <x v="0"/>
    <x v="3"/>
    <s v="2023-04-12"/>
    <x v="1"/>
    <n v="45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00"/>
    <x v="6096"/>
    <x v="0"/>
    <x v="1"/>
    <x v="0"/>
    <s v="03.03.10"/>
    <x v="4"/>
    <x v="0"/>
    <x v="3"/>
    <s v="Receitas Da Câmara"/>
    <s v="03.03.10"/>
    <s v="Receitas Da Câmara"/>
    <s v="03.03.10"/>
    <x v="5"/>
    <x v="0"/>
    <x v="0"/>
    <x v="4"/>
    <x v="0"/>
    <x v="0"/>
    <x v="1"/>
    <x v="0"/>
    <x v="3"/>
    <s v="2023-04-12"/>
    <x v="1"/>
    <n v="3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80"/>
    <x v="6097"/>
    <x v="0"/>
    <x v="1"/>
    <x v="0"/>
    <s v="03.03.10"/>
    <x v="4"/>
    <x v="0"/>
    <x v="3"/>
    <s v="Receitas Da Câmara"/>
    <s v="03.03.10"/>
    <s v="Receitas Da Câmara"/>
    <s v="03.03.10"/>
    <x v="9"/>
    <x v="0"/>
    <x v="3"/>
    <x v="3"/>
    <x v="0"/>
    <x v="0"/>
    <x v="1"/>
    <x v="0"/>
    <x v="3"/>
    <s v="2023-04-12"/>
    <x v="1"/>
    <n v="8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10"/>
    <x v="6098"/>
    <x v="0"/>
    <x v="1"/>
    <x v="0"/>
    <s v="03.03.10"/>
    <x v="4"/>
    <x v="0"/>
    <x v="3"/>
    <s v="Receitas Da Câmara"/>
    <s v="03.03.10"/>
    <s v="Receitas Da Câmara"/>
    <s v="03.03.10"/>
    <x v="11"/>
    <x v="0"/>
    <x v="3"/>
    <x v="3"/>
    <x v="0"/>
    <x v="0"/>
    <x v="1"/>
    <x v="0"/>
    <x v="3"/>
    <s v="2023-04-12"/>
    <x v="1"/>
    <n v="30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0"/>
    <x v="6099"/>
    <x v="0"/>
    <x v="1"/>
    <x v="0"/>
    <s v="03.03.10"/>
    <x v="4"/>
    <x v="0"/>
    <x v="3"/>
    <s v="Receitas Da Câmara"/>
    <s v="03.03.10"/>
    <s v="Receitas Da Câmara"/>
    <s v="03.03.10"/>
    <x v="22"/>
    <x v="0"/>
    <x v="3"/>
    <x v="3"/>
    <x v="0"/>
    <x v="0"/>
    <x v="1"/>
    <x v="0"/>
    <x v="3"/>
    <s v="2023-04-12"/>
    <x v="1"/>
    <n v="18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727"/>
    <x v="6100"/>
    <x v="0"/>
    <x v="1"/>
    <x v="0"/>
    <s v="03.03.10"/>
    <x v="4"/>
    <x v="0"/>
    <x v="3"/>
    <s v="Receitas Da Câmara"/>
    <s v="03.03.10"/>
    <s v="Receitas Da Câmara"/>
    <s v="03.03.10"/>
    <x v="8"/>
    <x v="0"/>
    <x v="0"/>
    <x v="0"/>
    <x v="0"/>
    <x v="0"/>
    <x v="1"/>
    <x v="0"/>
    <x v="3"/>
    <s v="2023-04-12"/>
    <x v="1"/>
    <n v="1172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7"/>
    <x v="6101"/>
    <x v="0"/>
    <x v="0"/>
    <x v="0"/>
    <s v="03.16.25"/>
    <x v="51"/>
    <x v="0"/>
    <x v="0"/>
    <s v="Direção dos  Recursos Humanos"/>
    <s v="03.16.25"/>
    <s v="Direção dos  Recursos Humanos"/>
    <s v="03.16.25"/>
    <x v="42"/>
    <x v="0"/>
    <x v="0"/>
    <x v="7"/>
    <x v="0"/>
    <x v="0"/>
    <x v="0"/>
    <x v="0"/>
    <x v="3"/>
    <s v="2023-04-20"/>
    <x v="1"/>
    <n v="257"/>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61"/>
    <x v="6101"/>
    <x v="0"/>
    <x v="0"/>
    <x v="0"/>
    <s v="03.16.25"/>
    <x v="51"/>
    <x v="0"/>
    <x v="0"/>
    <s v="Direção dos  Recursos Humanos"/>
    <s v="03.16.25"/>
    <s v="Direção dos  Recursos Humanos"/>
    <s v="03.16.25"/>
    <x v="52"/>
    <x v="0"/>
    <x v="0"/>
    <x v="0"/>
    <x v="0"/>
    <x v="0"/>
    <x v="0"/>
    <x v="0"/>
    <x v="3"/>
    <s v="2023-04-20"/>
    <x v="1"/>
    <n v="61"/>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2201"/>
    <x v="6101"/>
    <x v="0"/>
    <x v="0"/>
    <x v="0"/>
    <s v="03.16.25"/>
    <x v="51"/>
    <x v="0"/>
    <x v="0"/>
    <s v="Direção dos  Recursos Humanos"/>
    <s v="03.16.25"/>
    <s v="Direção dos  Recursos Humanos"/>
    <s v="03.16.25"/>
    <x v="37"/>
    <x v="0"/>
    <x v="0"/>
    <x v="0"/>
    <x v="1"/>
    <x v="0"/>
    <x v="0"/>
    <x v="0"/>
    <x v="3"/>
    <s v="2023-04-20"/>
    <x v="1"/>
    <n v="2201"/>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5626"/>
    <x v="6101"/>
    <x v="0"/>
    <x v="0"/>
    <x v="0"/>
    <s v="03.16.25"/>
    <x v="51"/>
    <x v="0"/>
    <x v="0"/>
    <s v="Direção dos  Recursos Humanos"/>
    <s v="03.16.25"/>
    <s v="Direção dos  Recursos Humanos"/>
    <s v="03.16.25"/>
    <x v="49"/>
    <x v="0"/>
    <x v="0"/>
    <x v="0"/>
    <x v="1"/>
    <x v="0"/>
    <x v="0"/>
    <x v="0"/>
    <x v="3"/>
    <s v="2023-04-20"/>
    <x v="1"/>
    <n v="5626"/>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544"/>
    <x v="6101"/>
    <x v="0"/>
    <x v="0"/>
    <x v="0"/>
    <s v="03.16.25"/>
    <x v="51"/>
    <x v="0"/>
    <x v="0"/>
    <s v="Direção dos  Recursos Humanos"/>
    <s v="03.16.25"/>
    <s v="Direção dos  Recursos Humanos"/>
    <s v="03.16.25"/>
    <x v="67"/>
    <x v="0"/>
    <x v="1"/>
    <x v="16"/>
    <x v="0"/>
    <x v="0"/>
    <x v="0"/>
    <x v="0"/>
    <x v="3"/>
    <s v="2023-04-20"/>
    <x v="1"/>
    <n v="54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19954"/>
    <x v="6101"/>
    <x v="0"/>
    <x v="0"/>
    <x v="0"/>
    <s v="03.16.25"/>
    <x v="51"/>
    <x v="0"/>
    <x v="0"/>
    <s v="Direção dos  Recursos Humanos"/>
    <s v="03.16.25"/>
    <s v="Direção dos  Recursos Humanos"/>
    <s v="03.16.25"/>
    <x v="68"/>
    <x v="0"/>
    <x v="1"/>
    <x v="16"/>
    <x v="0"/>
    <x v="0"/>
    <x v="0"/>
    <x v="0"/>
    <x v="3"/>
    <s v="2023-04-20"/>
    <x v="1"/>
    <n v="19954"/>
    <x v="0"/>
    <m/>
    <x v="0"/>
    <m/>
    <x v="3"/>
    <n v="100479277"/>
    <x v="0"/>
    <x v="1"/>
    <s v="Direção dos  Recursos Humanos"/>
    <s v="ORI"/>
    <x v="0"/>
    <m/>
    <x v="0"/>
    <x v="0"/>
    <x v="0"/>
    <x v="0"/>
    <x v="0"/>
    <x v="0"/>
    <x v="0"/>
    <x v="0"/>
    <x v="0"/>
    <x v="0"/>
    <x v="0"/>
    <s v="Direção dos  Recursos Humanos"/>
    <x v="0"/>
    <x v="0"/>
    <x v="0"/>
    <x v="0"/>
    <x v="0"/>
    <x v="0"/>
    <x v="0"/>
    <s v="000000"/>
    <x v="0"/>
    <x v="0"/>
    <x v="1"/>
    <x v="0"/>
    <s v="Pagamento de salário referente a 04-2023"/>
  </r>
  <r>
    <x v="0"/>
    <n v="0"/>
    <n v="0"/>
    <n v="0"/>
    <n v="74"/>
    <x v="6101"/>
    <x v="0"/>
    <x v="0"/>
    <x v="0"/>
    <s v="03.16.25"/>
    <x v="51"/>
    <x v="0"/>
    <x v="0"/>
    <s v="Direção dos  Recursos Humanos"/>
    <s v="03.16.25"/>
    <s v="Direção dos  Recursos Humanos"/>
    <s v="03.16.25"/>
    <x v="42"/>
    <x v="0"/>
    <x v="0"/>
    <x v="7"/>
    <x v="0"/>
    <x v="0"/>
    <x v="0"/>
    <x v="0"/>
    <x v="3"/>
    <s v="2023-04-20"/>
    <x v="1"/>
    <n v="74"/>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17"/>
    <x v="6101"/>
    <x v="0"/>
    <x v="0"/>
    <x v="0"/>
    <s v="03.16.25"/>
    <x v="51"/>
    <x v="0"/>
    <x v="0"/>
    <s v="Direção dos  Recursos Humanos"/>
    <s v="03.16.25"/>
    <s v="Direção dos  Recursos Humanos"/>
    <s v="03.16.25"/>
    <x v="52"/>
    <x v="0"/>
    <x v="0"/>
    <x v="0"/>
    <x v="0"/>
    <x v="0"/>
    <x v="0"/>
    <x v="0"/>
    <x v="3"/>
    <s v="2023-04-20"/>
    <x v="1"/>
    <n v="17"/>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639"/>
    <x v="6101"/>
    <x v="0"/>
    <x v="0"/>
    <x v="0"/>
    <s v="03.16.25"/>
    <x v="51"/>
    <x v="0"/>
    <x v="0"/>
    <s v="Direção dos  Recursos Humanos"/>
    <s v="03.16.25"/>
    <s v="Direção dos  Recursos Humanos"/>
    <s v="03.16.25"/>
    <x v="37"/>
    <x v="0"/>
    <x v="0"/>
    <x v="0"/>
    <x v="1"/>
    <x v="0"/>
    <x v="0"/>
    <x v="0"/>
    <x v="3"/>
    <s v="2023-04-20"/>
    <x v="1"/>
    <n v="639"/>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1635"/>
    <x v="6101"/>
    <x v="0"/>
    <x v="0"/>
    <x v="0"/>
    <s v="03.16.25"/>
    <x v="51"/>
    <x v="0"/>
    <x v="0"/>
    <s v="Direção dos  Recursos Humanos"/>
    <s v="03.16.25"/>
    <s v="Direção dos  Recursos Humanos"/>
    <s v="03.16.25"/>
    <x v="49"/>
    <x v="0"/>
    <x v="0"/>
    <x v="0"/>
    <x v="1"/>
    <x v="0"/>
    <x v="0"/>
    <x v="0"/>
    <x v="3"/>
    <s v="2023-04-20"/>
    <x v="1"/>
    <n v="1635"/>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158"/>
    <x v="6101"/>
    <x v="0"/>
    <x v="0"/>
    <x v="0"/>
    <s v="03.16.25"/>
    <x v="51"/>
    <x v="0"/>
    <x v="0"/>
    <s v="Direção dos  Recursos Humanos"/>
    <s v="03.16.25"/>
    <s v="Direção dos  Recursos Humanos"/>
    <s v="03.16.25"/>
    <x v="67"/>
    <x v="0"/>
    <x v="1"/>
    <x v="16"/>
    <x v="0"/>
    <x v="0"/>
    <x v="0"/>
    <x v="0"/>
    <x v="3"/>
    <s v="2023-04-20"/>
    <x v="1"/>
    <n v="158"/>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5803"/>
    <x v="6101"/>
    <x v="0"/>
    <x v="0"/>
    <x v="0"/>
    <s v="03.16.25"/>
    <x v="51"/>
    <x v="0"/>
    <x v="0"/>
    <s v="Direção dos  Recursos Humanos"/>
    <s v="03.16.25"/>
    <s v="Direção dos  Recursos Humanos"/>
    <s v="03.16.25"/>
    <x v="68"/>
    <x v="0"/>
    <x v="1"/>
    <x v="16"/>
    <x v="0"/>
    <x v="0"/>
    <x v="0"/>
    <x v="0"/>
    <x v="3"/>
    <s v="2023-04-20"/>
    <x v="1"/>
    <n v="5803"/>
    <x v="0"/>
    <m/>
    <x v="0"/>
    <m/>
    <x v="85"/>
    <n v="100474703"/>
    <x v="0"/>
    <x v="10"/>
    <s v="Direção dos  Recursos Humanos"/>
    <s v="ORI"/>
    <x v="0"/>
    <m/>
    <x v="0"/>
    <x v="0"/>
    <x v="0"/>
    <x v="0"/>
    <x v="0"/>
    <x v="0"/>
    <x v="0"/>
    <x v="0"/>
    <x v="0"/>
    <x v="0"/>
    <x v="0"/>
    <s v="Direção dos  Recursos Humanos"/>
    <x v="0"/>
    <x v="0"/>
    <x v="0"/>
    <x v="0"/>
    <x v="0"/>
    <x v="0"/>
    <x v="0"/>
    <s v="000000"/>
    <x v="0"/>
    <x v="0"/>
    <x v="10"/>
    <x v="0"/>
    <s v="Pagamento de salário referente a 04-2023"/>
  </r>
  <r>
    <x v="0"/>
    <n v="0"/>
    <n v="0"/>
    <n v="0"/>
    <n v="231"/>
    <x v="6101"/>
    <x v="0"/>
    <x v="0"/>
    <x v="0"/>
    <s v="03.16.25"/>
    <x v="51"/>
    <x v="0"/>
    <x v="0"/>
    <s v="Direção dos  Recursos Humanos"/>
    <s v="03.16.25"/>
    <s v="Direção dos  Recursos Humanos"/>
    <s v="03.16.25"/>
    <x v="42"/>
    <x v="0"/>
    <x v="0"/>
    <x v="7"/>
    <x v="0"/>
    <x v="0"/>
    <x v="0"/>
    <x v="0"/>
    <x v="3"/>
    <s v="2023-04-20"/>
    <x v="1"/>
    <n v="231"/>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55"/>
    <x v="6101"/>
    <x v="0"/>
    <x v="0"/>
    <x v="0"/>
    <s v="03.16.25"/>
    <x v="51"/>
    <x v="0"/>
    <x v="0"/>
    <s v="Direção dos  Recursos Humanos"/>
    <s v="03.16.25"/>
    <s v="Direção dos  Recursos Humanos"/>
    <s v="03.16.25"/>
    <x v="52"/>
    <x v="0"/>
    <x v="0"/>
    <x v="0"/>
    <x v="0"/>
    <x v="0"/>
    <x v="0"/>
    <x v="0"/>
    <x v="3"/>
    <s v="2023-04-20"/>
    <x v="1"/>
    <n v="5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1975"/>
    <x v="6101"/>
    <x v="0"/>
    <x v="0"/>
    <x v="0"/>
    <s v="03.16.25"/>
    <x v="51"/>
    <x v="0"/>
    <x v="0"/>
    <s v="Direção dos  Recursos Humanos"/>
    <s v="03.16.25"/>
    <s v="Direção dos  Recursos Humanos"/>
    <s v="03.16.25"/>
    <x v="37"/>
    <x v="0"/>
    <x v="0"/>
    <x v="0"/>
    <x v="1"/>
    <x v="0"/>
    <x v="0"/>
    <x v="0"/>
    <x v="3"/>
    <s v="2023-04-20"/>
    <x v="1"/>
    <n v="1975"/>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5049"/>
    <x v="6101"/>
    <x v="0"/>
    <x v="0"/>
    <x v="0"/>
    <s v="03.16.25"/>
    <x v="51"/>
    <x v="0"/>
    <x v="0"/>
    <s v="Direção dos  Recursos Humanos"/>
    <s v="03.16.25"/>
    <s v="Direção dos  Recursos Humanos"/>
    <s v="03.16.25"/>
    <x v="49"/>
    <x v="0"/>
    <x v="0"/>
    <x v="0"/>
    <x v="1"/>
    <x v="0"/>
    <x v="0"/>
    <x v="0"/>
    <x v="3"/>
    <s v="2023-04-20"/>
    <x v="1"/>
    <n v="5049"/>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488"/>
    <x v="6101"/>
    <x v="0"/>
    <x v="0"/>
    <x v="0"/>
    <s v="03.16.25"/>
    <x v="51"/>
    <x v="0"/>
    <x v="0"/>
    <s v="Direção dos  Recursos Humanos"/>
    <s v="03.16.25"/>
    <s v="Direção dos  Recursos Humanos"/>
    <s v="03.16.25"/>
    <x v="67"/>
    <x v="0"/>
    <x v="1"/>
    <x v="16"/>
    <x v="0"/>
    <x v="0"/>
    <x v="0"/>
    <x v="0"/>
    <x v="3"/>
    <s v="2023-04-20"/>
    <x v="1"/>
    <n v="488"/>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17906"/>
    <x v="6101"/>
    <x v="0"/>
    <x v="0"/>
    <x v="0"/>
    <s v="03.16.25"/>
    <x v="51"/>
    <x v="0"/>
    <x v="0"/>
    <s v="Direção dos  Recursos Humanos"/>
    <s v="03.16.25"/>
    <s v="Direção dos  Recursos Humanos"/>
    <s v="03.16.25"/>
    <x v="68"/>
    <x v="0"/>
    <x v="1"/>
    <x v="16"/>
    <x v="0"/>
    <x v="0"/>
    <x v="0"/>
    <x v="0"/>
    <x v="3"/>
    <s v="2023-04-20"/>
    <x v="1"/>
    <n v="17906"/>
    <x v="0"/>
    <m/>
    <x v="0"/>
    <m/>
    <x v="2"/>
    <n v="100474696"/>
    <x v="0"/>
    <x v="2"/>
    <s v="Direção dos  Recursos Humanos"/>
    <s v="ORI"/>
    <x v="0"/>
    <m/>
    <x v="0"/>
    <x v="0"/>
    <x v="0"/>
    <x v="0"/>
    <x v="0"/>
    <x v="0"/>
    <x v="0"/>
    <x v="0"/>
    <x v="0"/>
    <x v="0"/>
    <x v="0"/>
    <s v="Direção dos  Recursos Humanos"/>
    <x v="0"/>
    <x v="0"/>
    <x v="0"/>
    <x v="0"/>
    <x v="0"/>
    <x v="0"/>
    <x v="0"/>
    <s v="000000"/>
    <x v="0"/>
    <x v="0"/>
    <x v="2"/>
    <x v="0"/>
    <s v="Pagamento de salário referente a 04-2023"/>
  </r>
  <r>
    <x v="0"/>
    <n v="0"/>
    <n v="0"/>
    <n v="0"/>
    <n v="45"/>
    <x v="6101"/>
    <x v="0"/>
    <x v="0"/>
    <x v="0"/>
    <s v="03.16.25"/>
    <x v="51"/>
    <x v="0"/>
    <x v="0"/>
    <s v="Direção dos  Recursos Humanos"/>
    <s v="03.16.25"/>
    <s v="Direção dos  Recursos Humanos"/>
    <s v="03.16.25"/>
    <x v="42"/>
    <x v="0"/>
    <x v="0"/>
    <x v="7"/>
    <x v="0"/>
    <x v="0"/>
    <x v="0"/>
    <x v="0"/>
    <x v="3"/>
    <s v="2023-04-20"/>
    <x v="1"/>
    <n v="4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10"/>
    <x v="6101"/>
    <x v="0"/>
    <x v="0"/>
    <x v="0"/>
    <s v="03.16.25"/>
    <x v="51"/>
    <x v="0"/>
    <x v="0"/>
    <s v="Direção dos  Recursos Humanos"/>
    <s v="03.16.25"/>
    <s v="Direção dos  Recursos Humanos"/>
    <s v="03.16.25"/>
    <x v="52"/>
    <x v="0"/>
    <x v="0"/>
    <x v="0"/>
    <x v="0"/>
    <x v="0"/>
    <x v="0"/>
    <x v="0"/>
    <x v="3"/>
    <s v="2023-04-20"/>
    <x v="1"/>
    <n v="10"/>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384"/>
    <x v="6101"/>
    <x v="0"/>
    <x v="0"/>
    <x v="0"/>
    <s v="03.16.25"/>
    <x v="51"/>
    <x v="0"/>
    <x v="0"/>
    <s v="Direção dos  Recursos Humanos"/>
    <s v="03.16.25"/>
    <s v="Direção dos  Recursos Humanos"/>
    <s v="03.16.25"/>
    <x v="37"/>
    <x v="0"/>
    <x v="0"/>
    <x v="0"/>
    <x v="1"/>
    <x v="0"/>
    <x v="0"/>
    <x v="0"/>
    <x v="3"/>
    <s v="2023-04-20"/>
    <x v="1"/>
    <n v="384"/>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982"/>
    <x v="6101"/>
    <x v="0"/>
    <x v="0"/>
    <x v="0"/>
    <s v="03.16.25"/>
    <x v="51"/>
    <x v="0"/>
    <x v="0"/>
    <s v="Direção dos  Recursos Humanos"/>
    <s v="03.16.25"/>
    <s v="Direção dos  Recursos Humanos"/>
    <s v="03.16.25"/>
    <x v="49"/>
    <x v="0"/>
    <x v="0"/>
    <x v="0"/>
    <x v="1"/>
    <x v="0"/>
    <x v="0"/>
    <x v="0"/>
    <x v="3"/>
    <s v="2023-04-20"/>
    <x v="1"/>
    <n v="982"/>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95"/>
    <x v="6101"/>
    <x v="0"/>
    <x v="0"/>
    <x v="0"/>
    <s v="03.16.25"/>
    <x v="51"/>
    <x v="0"/>
    <x v="0"/>
    <s v="Direção dos  Recursos Humanos"/>
    <s v="03.16.25"/>
    <s v="Direção dos  Recursos Humanos"/>
    <s v="03.16.25"/>
    <x v="67"/>
    <x v="0"/>
    <x v="1"/>
    <x v="16"/>
    <x v="0"/>
    <x v="0"/>
    <x v="0"/>
    <x v="0"/>
    <x v="3"/>
    <s v="2023-04-20"/>
    <x v="1"/>
    <n v="95"/>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3484"/>
    <x v="6101"/>
    <x v="0"/>
    <x v="0"/>
    <x v="0"/>
    <s v="03.16.25"/>
    <x v="51"/>
    <x v="0"/>
    <x v="0"/>
    <s v="Direção dos  Recursos Humanos"/>
    <s v="03.16.25"/>
    <s v="Direção dos  Recursos Humanos"/>
    <s v="03.16.25"/>
    <x v="68"/>
    <x v="0"/>
    <x v="1"/>
    <x v="16"/>
    <x v="0"/>
    <x v="0"/>
    <x v="0"/>
    <x v="0"/>
    <x v="3"/>
    <s v="2023-04-20"/>
    <x v="1"/>
    <n v="3484"/>
    <x v="0"/>
    <m/>
    <x v="0"/>
    <m/>
    <x v="84"/>
    <n v="100474708"/>
    <x v="0"/>
    <x v="8"/>
    <s v="Direção dos  Recursos Humanos"/>
    <s v="ORI"/>
    <x v="0"/>
    <m/>
    <x v="0"/>
    <x v="0"/>
    <x v="0"/>
    <x v="0"/>
    <x v="0"/>
    <x v="0"/>
    <x v="0"/>
    <x v="0"/>
    <x v="0"/>
    <x v="0"/>
    <x v="0"/>
    <s v="Direção dos  Recursos Humanos"/>
    <x v="0"/>
    <x v="0"/>
    <x v="0"/>
    <x v="0"/>
    <x v="0"/>
    <x v="0"/>
    <x v="0"/>
    <s v="000000"/>
    <x v="0"/>
    <x v="0"/>
    <x v="8"/>
    <x v="0"/>
    <s v="Pagamento de salário referente a 04-2023"/>
  </r>
  <r>
    <x v="0"/>
    <n v="0"/>
    <n v="0"/>
    <n v="0"/>
    <n v="256"/>
    <x v="6101"/>
    <x v="0"/>
    <x v="0"/>
    <x v="0"/>
    <s v="03.16.25"/>
    <x v="51"/>
    <x v="0"/>
    <x v="0"/>
    <s v="Direção dos  Recursos Humanos"/>
    <s v="03.16.25"/>
    <s v="Direção dos  Recursos Humanos"/>
    <s v="03.16.25"/>
    <x v="42"/>
    <x v="0"/>
    <x v="0"/>
    <x v="7"/>
    <x v="0"/>
    <x v="0"/>
    <x v="0"/>
    <x v="0"/>
    <x v="3"/>
    <s v="2023-04-20"/>
    <x v="1"/>
    <n v="256"/>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61"/>
    <x v="6101"/>
    <x v="0"/>
    <x v="0"/>
    <x v="0"/>
    <s v="03.16.25"/>
    <x v="51"/>
    <x v="0"/>
    <x v="0"/>
    <s v="Direção dos  Recursos Humanos"/>
    <s v="03.16.25"/>
    <s v="Direção dos  Recursos Humanos"/>
    <s v="03.16.25"/>
    <x v="52"/>
    <x v="0"/>
    <x v="0"/>
    <x v="0"/>
    <x v="0"/>
    <x v="0"/>
    <x v="0"/>
    <x v="0"/>
    <x v="3"/>
    <s v="2023-04-20"/>
    <x v="1"/>
    <n v="6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2191"/>
    <x v="6101"/>
    <x v="0"/>
    <x v="0"/>
    <x v="0"/>
    <s v="03.16.25"/>
    <x v="51"/>
    <x v="0"/>
    <x v="0"/>
    <s v="Direção dos  Recursos Humanos"/>
    <s v="03.16.25"/>
    <s v="Direção dos  Recursos Humanos"/>
    <s v="03.16.25"/>
    <x v="37"/>
    <x v="0"/>
    <x v="0"/>
    <x v="0"/>
    <x v="1"/>
    <x v="0"/>
    <x v="0"/>
    <x v="0"/>
    <x v="3"/>
    <s v="2023-04-20"/>
    <x v="1"/>
    <n v="2191"/>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5602"/>
    <x v="6101"/>
    <x v="0"/>
    <x v="0"/>
    <x v="0"/>
    <s v="03.16.25"/>
    <x v="51"/>
    <x v="0"/>
    <x v="0"/>
    <s v="Direção dos  Recursos Humanos"/>
    <s v="03.16.25"/>
    <s v="Direção dos  Recursos Humanos"/>
    <s v="03.16.25"/>
    <x v="49"/>
    <x v="0"/>
    <x v="0"/>
    <x v="0"/>
    <x v="1"/>
    <x v="0"/>
    <x v="0"/>
    <x v="0"/>
    <x v="3"/>
    <s v="2023-04-20"/>
    <x v="1"/>
    <n v="5602"/>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542"/>
    <x v="6101"/>
    <x v="0"/>
    <x v="0"/>
    <x v="0"/>
    <s v="03.16.25"/>
    <x v="51"/>
    <x v="0"/>
    <x v="0"/>
    <s v="Direção dos  Recursos Humanos"/>
    <s v="03.16.25"/>
    <s v="Direção dos  Recursos Humanos"/>
    <s v="03.16.25"/>
    <x v="67"/>
    <x v="0"/>
    <x v="1"/>
    <x v="16"/>
    <x v="0"/>
    <x v="0"/>
    <x v="0"/>
    <x v="0"/>
    <x v="3"/>
    <s v="2023-04-20"/>
    <x v="1"/>
    <n v="542"/>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19865"/>
    <x v="6101"/>
    <x v="0"/>
    <x v="0"/>
    <x v="0"/>
    <s v="03.16.25"/>
    <x v="51"/>
    <x v="0"/>
    <x v="0"/>
    <s v="Direção dos  Recursos Humanos"/>
    <s v="03.16.25"/>
    <s v="Direção dos  Recursos Humanos"/>
    <s v="03.16.25"/>
    <x v="68"/>
    <x v="0"/>
    <x v="1"/>
    <x v="16"/>
    <x v="0"/>
    <x v="0"/>
    <x v="0"/>
    <x v="0"/>
    <x v="3"/>
    <s v="2023-04-20"/>
    <x v="1"/>
    <n v="19865"/>
    <x v="0"/>
    <m/>
    <x v="0"/>
    <m/>
    <x v="6"/>
    <n v="100474706"/>
    <x v="0"/>
    <x v="3"/>
    <s v="Direção dos  Recursos Humanos"/>
    <s v="ORI"/>
    <x v="0"/>
    <m/>
    <x v="0"/>
    <x v="0"/>
    <x v="0"/>
    <x v="0"/>
    <x v="0"/>
    <x v="0"/>
    <x v="0"/>
    <x v="0"/>
    <x v="0"/>
    <x v="0"/>
    <x v="0"/>
    <s v="Direção dos  Recursos Humanos"/>
    <x v="0"/>
    <x v="0"/>
    <x v="0"/>
    <x v="0"/>
    <x v="0"/>
    <x v="0"/>
    <x v="0"/>
    <s v="000000"/>
    <x v="0"/>
    <x v="0"/>
    <x v="3"/>
    <x v="0"/>
    <s v="Pagamento de salário referente a 04-2023"/>
  </r>
  <r>
    <x v="0"/>
    <n v="0"/>
    <n v="0"/>
    <n v="0"/>
    <n v="10877"/>
    <x v="6101"/>
    <x v="0"/>
    <x v="0"/>
    <x v="0"/>
    <s v="03.16.25"/>
    <x v="51"/>
    <x v="0"/>
    <x v="0"/>
    <s v="Direção dos  Recursos Humanos"/>
    <s v="03.16.25"/>
    <s v="Direção dos  Recursos Humanos"/>
    <s v="03.16.25"/>
    <x v="42"/>
    <x v="0"/>
    <x v="0"/>
    <x v="7"/>
    <x v="0"/>
    <x v="0"/>
    <x v="0"/>
    <x v="0"/>
    <x v="3"/>
    <s v="2023-04-20"/>
    <x v="1"/>
    <n v="10877"/>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2596"/>
    <x v="6101"/>
    <x v="0"/>
    <x v="0"/>
    <x v="0"/>
    <s v="03.16.25"/>
    <x v="51"/>
    <x v="0"/>
    <x v="0"/>
    <s v="Direção dos  Recursos Humanos"/>
    <s v="03.16.25"/>
    <s v="Direção dos  Recursos Humanos"/>
    <s v="03.16.25"/>
    <x v="52"/>
    <x v="0"/>
    <x v="0"/>
    <x v="0"/>
    <x v="0"/>
    <x v="0"/>
    <x v="0"/>
    <x v="0"/>
    <x v="3"/>
    <s v="2023-04-20"/>
    <x v="1"/>
    <n v="259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92856"/>
    <x v="6101"/>
    <x v="0"/>
    <x v="0"/>
    <x v="0"/>
    <s v="03.16.25"/>
    <x v="51"/>
    <x v="0"/>
    <x v="0"/>
    <s v="Direção dos  Recursos Humanos"/>
    <s v="03.16.25"/>
    <s v="Direção dos  Recursos Humanos"/>
    <s v="03.16.25"/>
    <x v="37"/>
    <x v="0"/>
    <x v="0"/>
    <x v="0"/>
    <x v="1"/>
    <x v="0"/>
    <x v="0"/>
    <x v="0"/>
    <x v="3"/>
    <s v="2023-04-20"/>
    <x v="1"/>
    <n v="9285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237318"/>
    <x v="6101"/>
    <x v="0"/>
    <x v="0"/>
    <x v="0"/>
    <s v="03.16.25"/>
    <x v="51"/>
    <x v="0"/>
    <x v="0"/>
    <s v="Direção dos  Recursos Humanos"/>
    <s v="03.16.25"/>
    <s v="Direção dos  Recursos Humanos"/>
    <s v="03.16.25"/>
    <x v="49"/>
    <x v="0"/>
    <x v="0"/>
    <x v="0"/>
    <x v="1"/>
    <x v="0"/>
    <x v="0"/>
    <x v="0"/>
    <x v="3"/>
    <s v="2023-04-20"/>
    <x v="1"/>
    <n v="237318"/>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22966"/>
    <x v="6101"/>
    <x v="0"/>
    <x v="0"/>
    <x v="0"/>
    <s v="03.16.25"/>
    <x v="51"/>
    <x v="0"/>
    <x v="0"/>
    <s v="Direção dos  Recursos Humanos"/>
    <s v="03.16.25"/>
    <s v="Direção dos  Recursos Humanos"/>
    <s v="03.16.25"/>
    <x v="67"/>
    <x v="0"/>
    <x v="1"/>
    <x v="16"/>
    <x v="0"/>
    <x v="0"/>
    <x v="0"/>
    <x v="0"/>
    <x v="3"/>
    <s v="2023-04-20"/>
    <x v="1"/>
    <n v="22966"/>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841431"/>
    <x v="6101"/>
    <x v="0"/>
    <x v="0"/>
    <x v="0"/>
    <s v="03.16.25"/>
    <x v="51"/>
    <x v="0"/>
    <x v="0"/>
    <s v="Direção dos  Recursos Humanos"/>
    <s v="03.16.25"/>
    <s v="Direção dos  Recursos Humanos"/>
    <s v="03.16.25"/>
    <x v="68"/>
    <x v="0"/>
    <x v="1"/>
    <x v="16"/>
    <x v="0"/>
    <x v="0"/>
    <x v="0"/>
    <x v="0"/>
    <x v="3"/>
    <s v="2023-04-20"/>
    <x v="1"/>
    <n v="841431"/>
    <x v="0"/>
    <m/>
    <x v="0"/>
    <m/>
    <x v="4"/>
    <n v="100474693"/>
    <x v="0"/>
    <x v="0"/>
    <s v="Direção dos  Recursos Humanos"/>
    <s v="ORI"/>
    <x v="0"/>
    <m/>
    <x v="0"/>
    <x v="0"/>
    <x v="0"/>
    <x v="0"/>
    <x v="0"/>
    <x v="0"/>
    <x v="0"/>
    <x v="0"/>
    <x v="0"/>
    <x v="0"/>
    <x v="0"/>
    <s v="Direção dos  Recursos Humanos"/>
    <x v="0"/>
    <x v="0"/>
    <x v="0"/>
    <x v="0"/>
    <x v="0"/>
    <x v="0"/>
    <x v="0"/>
    <s v="000000"/>
    <x v="0"/>
    <x v="0"/>
    <x v="0"/>
    <x v="0"/>
    <s v="Pagamento de salário referente a 04-2023"/>
  </r>
  <r>
    <x v="0"/>
    <n v="0"/>
    <n v="0"/>
    <n v="0"/>
    <n v="1656"/>
    <x v="6102"/>
    <x v="0"/>
    <x v="0"/>
    <x v="0"/>
    <s v="03.16.15"/>
    <x v="0"/>
    <x v="0"/>
    <x v="0"/>
    <s v="Direção Financeira"/>
    <s v="03.16.15"/>
    <s v="Direção Financeira"/>
    <s v="03.16.15"/>
    <x v="44"/>
    <x v="0"/>
    <x v="0"/>
    <x v="7"/>
    <x v="0"/>
    <x v="0"/>
    <x v="0"/>
    <x v="0"/>
    <x v="3"/>
    <s v="2023-04-28"/>
    <x v="1"/>
    <n v="1656"/>
    <x v="0"/>
    <m/>
    <x v="0"/>
    <m/>
    <x v="29"/>
    <n v="100391565"/>
    <x v="0"/>
    <x v="0"/>
    <s v="Direção Financeira"/>
    <s v="ORI"/>
    <x v="0"/>
    <m/>
    <x v="0"/>
    <x v="0"/>
    <x v="0"/>
    <x v="0"/>
    <x v="0"/>
    <x v="0"/>
    <x v="0"/>
    <x v="0"/>
    <x v="0"/>
    <x v="0"/>
    <x v="0"/>
    <s v="Direção Financeira"/>
    <x v="0"/>
    <x v="0"/>
    <x v="0"/>
    <x v="0"/>
    <x v="0"/>
    <x v="0"/>
    <x v="0"/>
    <s v="000000"/>
    <x v="0"/>
    <x v="0"/>
    <x v="0"/>
    <x v="0"/>
    <s v="Pagamento á Imprensa Nacional de Cabo Verde, para publicação no B.O do despacho para a fixação de pensão de sobrevivência do Sr. José Maria Oliveira, herdeiro hábil de Maria Joana Tavares, funcionária da CMSM, conforme anexo. "/>
  </r>
  <r>
    <x v="2"/>
    <n v="0"/>
    <n v="0"/>
    <n v="0"/>
    <n v="21657"/>
    <x v="6103"/>
    <x v="0"/>
    <x v="0"/>
    <x v="0"/>
    <s v="01.27.01.06"/>
    <x v="35"/>
    <x v="4"/>
    <x v="5"/>
    <s v="Ordenamento território"/>
    <s v="01.27.01"/>
    <s v="Ordenamento território"/>
    <s v="01.27.01"/>
    <x v="18"/>
    <x v="0"/>
    <x v="0"/>
    <x v="0"/>
    <x v="0"/>
    <x v="1"/>
    <x v="2"/>
    <x v="0"/>
    <x v="4"/>
    <s v="2023-06-27"/>
    <x v="1"/>
    <n v="21657"/>
    <x v="0"/>
    <m/>
    <x v="0"/>
    <m/>
    <x v="0"/>
    <n v="100476920"/>
    <x v="0"/>
    <x v="0"/>
    <s v="Infraestruturação da Zona do Bácio"/>
    <s v="ORI"/>
    <x v="0"/>
    <m/>
    <x v="0"/>
    <x v="0"/>
    <x v="0"/>
    <x v="0"/>
    <x v="0"/>
    <x v="0"/>
    <x v="0"/>
    <x v="0"/>
    <x v="0"/>
    <x v="0"/>
    <x v="0"/>
    <s v="Infraestruturação da Zona do Bácio"/>
    <x v="0"/>
    <x v="0"/>
    <x v="0"/>
    <x v="0"/>
    <x v="1"/>
    <x v="0"/>
    <x v="0"/>
    <s v="000000"/>
    <x v="0"/>
    <x v="0"/>
    <x v="0"/>
    <x v="0"/>
    <s v="Pagamento a favor de Felisberto Carvalho Auto, pela aquisição de Combustível destinados as viaturas afeto as obras de calcetamento da rua nº2 de Achada Bacio, conforme proposta em anexo.     _x000d__x000a_"/>
  </r>
  <r>
    <x v="2"/>
    <n v="0"/>
    <n v="0"/>
    <n v="0"/>
    <n v="1949325"/>
    <x v="6104"/>
    <x v="0"/>
    <x v="0"/>
    <x v="0"/>
    <s v="03.16.15"/>
    <x v="0"/>
    <x v="0"/>
    <x v="0"/>
    <s v="Direção Financeira"/>
    <s v="03.16.15"/>
    <s v="Direção Financeira"/>
    <s v="03.16.15"/>
    <x v="56"/>
    <x v="0"/>
    <x v="0"/>
    <x v="0"/>
    <x v="0"/>
    <x v="0"/>
    <x v="2"/>
    <x v="0"/>
    <x v="4"/>
    <s v="2023-06-30"/>
    <x v="1"/>
    <n v="1949325"/>
    <x v="0"/>
    <m/>
    <x v="0"/>
    <m/>
    <x v="8"/>
    <n v="100474914"/>
    <x v="0"/>
    <x v="0"/>
    <s v="Direção Financeira"/>
    <s v="ORI"/>
    <x v="0"/>
    <m/>
    <x v="0"/>
    <x v="0"/>
    <x v="0"/>
    <x v="0"/>
    <x v="0"/>
    <x v="0"/>
    <x v="0"/>
    <x v="0"/>
    <x v="0"/>
    <x v="0"/>
    <x v="0"/>
    <s v="Direção Financeira"/>
    <x v="0"/>
    <x v="0"/>
    <x v="0"/>
    <x v="0"/>
    <x v="0"/>
    <x v="0"/>
    <x v="0"/>
    <s v="000000"/>
    <x v="0"/>
    <x v="0"/>
    <x v="0"/>
    <x v="0"/>
    <s v="Despesas com Amortizações referente ao mês de Junho de 2023. "/>
  </r>
  <r>
    <x v="0"/>
    <n v="0"/>
    <n v="0"/>
    <n v="0"/>
    <n v="158141"/>
    <x v="6105"/>
    <x v="0"/>
    <x v="0"/>
    <x v="0"/>
    <s v="03.16.15"/>
    <x v="0"/>
    <x v="0"/>
    <x v="0"/>
    <s v="Direção Financeira"/>
    <s v="03.16.15"/>
    <s v="Direção Financeira"/>
    <s v="03.16.15"/>
    <x v="15"/>
    <x v="0"/>
    <x v="0"/>
    <x v="0"/>
    <x v="0"/>
    <x v="0"/>
    <x v="0"/>
    <x v="0"/>
    <x v="6"/>
    <s v="2023-07-19"/>
    <x v="2"/>
    <n v="158141"/>
    <x v="0"/>
    <m/>
    <x v="0"/>
    <m/>
    <x v="245"/>
    <n v="100479096"/>
    <x v="0"/>
    <x v="0"/>
    <s v="Direção Financeira"/>
    <s v="ORI"/>
    <x v="0"/>
    <m/>
    <x v="0"/>
    <x v="0"/>
    <x v="0"/>
    <x v="0"/>
    <x v="0"/>
    <x v="0"/>
    <x v="0"/>
    <x v="0"/>
    <x v="0"/>
    <x v="0"/>
    <x v="0"/>
    <s v="Direção Financeira"/>
    <x v="0"/>
    <x v="0"/>
    <x v="0"/>
    <x v="0"/>
    <x v="0"/>
    <x v="0"/>
    <x v="0"/>
    <s v="000000"/>
    <x v="0"/>
    <x v="0"/>
    <x v="0"/>
    <x v="0"/>
    <s v="Liquidação da fatura a favor de Preço Piquinote Comércio e Peças Auto Lda, para aquisição de peças para reparação do motor completo da ambulância, conforme fatura e proposta em anexo.  "/>
  </r>
  <r>
    <x v="0"/>
    <n v="0"/>
    <n v="0"/>
    <n v="0"/>
    <n v="1000"/>
    <x v="6106"/>
    <x v="0"/>
    <x v="0"/>
    <x v="0"/>
    <s v="03.16.16"/>
    <x v="22"/>
    <x v="0"/>
    <x v="0"/>
    <s v="Direção Ambiente e Saneamento "/>
    <s v="03.16.16"/>
    <s v="Direção Ambiente e Saneamento "/>
    <s v="03.16.16"/>
    <x v="19"/>
    <x v="0"/>
    <x v="0"/>
    <x v="7"/>
    <x v="0"/>
    <x v="0"/>
    <x v="0"/>
    <x v="0"/>
    <x v="7"/>
    <s v="2023-08-07"/>
    <x v="2"/>
    <n v="10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enhor Herculano Fernandes pela sua deslocação em missão de serviço a cidade da Tarrafal no dia 06 de Agosto de 2023, conforme justificativo em anexo.  "/>
  </r>
  <r>
    <x v="0"/>
    <n v="0"/>
    <n v="0"/>
    <n v="0"/>
    <n v="379"/>
    <x v="6107"/>
    <x v="0"/>
    <x v="1"/>
    <x v="0"/>
    <s v="03.03.10"/>
    <x v="4"/>
    <x v="0"/>
    <x v="3"/>
    <s v="Receitas Da Câmara"/>
    <s v="03.03.10"/>
    <s v="Receitas Da Câmara"/>
    <s v="03.03.10"/>
    <x v="23"/>
    <x v="0"/>
    <x v="3"/>
    <x v="9"/>
    <x v="0"/>
    <x v="0"/>
    <x v="1"/>
    <x v="0"/>
    <x v="7"/>
    <s v="2023-08-07"/>
    <x v="2"/>
    <n v="37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500"/>
    <x v="6108"/>
    <x v="0"/>
    <x v="1"/>
    <x v="0"/>
    <s v="03.03.10"/>
    <x v="4"/>
    <x v="0"/>
    <x v="3"/>
    <s v="Receitas Da Câmara"/>
    <s v="03.03.10"/>
    <s v="Receitas Da Câmara"/>
    <s v="03.03.10"/>
    <x v="34"/>
    <x v="0"/>
    <x v="3"/>
    <x v="3"/>
    <x v="0"/>
    <x v="0"/>
    <x v="1"/>
    <x v="0"/>
    <x v="7"/>
    <s v="2023-08-07"/>
    <x v="2"/>
    <n v="18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6109"/>
    <x v="0"/>
    <x v="1"/>
    <x v="0"/>
    <s v="03.03.10"/>
    <x v="4"/>
    <x v="0"/>
    <x v="3"/>
    <s v="Receitas Da Câmara"/>
    <s v="03.03.10"/>
    <s v="Receitas Da Câmara"/>
    <s v="03.03.10"/>
    <x v="28"/>
    <x v="0"/>
    <x v="3"/>
    <x v="3"/>
    <x v="0"/>
    <x v="0"/>
    <x v="1"/>
    <x v="0"/>
    <x v="7"/>
    <s v="2023-08-07"/>
    <x v="2"/>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0"/>
    <x v="6110"/>
    <x v="0"/>
    <x v="1"/>
    <x v="0"/>
    <s v="03.03.10"/>
    <x v="4"/>
    <x v="0"/>
    <x v="3"/>
    <s v="Receitas Da Câmara"/>
    <s v="03.03.10"/>
    <s v="Receitas Da Câmara"/>
    <s v="03.03.10"/>
    <x v="32"/>
    <x v="0"/>
    <x v="3"/>
    <x v="3"/>
    <x v="0"/>
    <x v="0"/>
    <x v="1"/>
    <x v="0"/>
    <x v="7"/>
    <s v="2023-08-07"/>
    <x v="2"/>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40"/>
    <x v="6111"/>
    <x v="0"/>
    <x v="1"/>
    <x v="0"/>
    <s v="03.03.10"/>
    <x v="4"/>
    <x v="0"/>
    <x v="3"/>
    <s v="Receitas Da Câmara"/>
    <s v="03.03.10"/>
    <s v="Receitas Da Câmara"/>
    <s v="03.03.10"/>
    <x v="11"/>
    <x v="0"/>
    <x v="3"/>
    <x v="3"/>
    <x v="0"/>
    <x v="0"/>
    <x v="1"/>
    <x v="0"/>
    <x v="7"/>
    <s v="2023-08-07"/>
    <x v="2"/>
    <n v="4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40"/>
    <x v="6112"/>
    <x v="0"/>
    <x v="1"/>
    <x v="0"/>
    <s v="03.03.10"/>
    <x v="4"/>
    <x v="0"/>
    <x v="3"/>
    <s v="Receitas Da Câmara"/>
    <s v="03.03.10"/>
    <s v="Receitas Da Câmara"/>
    <s v="03.03.10"/>
    <x v="7"/>
    <x v="0"/>
    <x v="3"/>
    <x v="3"/>
    <x v="0"/>
    <x v="0"/>
    <x v="1"/>
    <x v="0"/>
    <x v="7"/>
    <s v="2023-08-07"/>
    <x v="2"/>
    <n v="5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
    <x v="6113"/>
    <x v="0"/>
    <x v="1"/>
    <x v="0"/>
    <s v="03.03.10"/>
    <x v="4"/>
    <x v="0"/>
    <x v="3"/>
    <s v="Receitas Da Câmara"/>
    <s v="03.03.10"/>
    <s v="Receitas Da Câmara"/>
    <s v="03.03.10"/>
    <x v="31"/>
    <x v="0"/>
    <x v="3"/>
    <x v="9"/>
    <x v="0"/>
    <x v="0"/>
    <x v="1"/>
    <x v="0"/>
    <x v="7"/>
    <s v="2023-08-07"/>
    <x v="2"/>
    <n v="6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60"/>
    <x v="6114"/>
    <x v="0"/>
    <x v="1"/>
    <x v="0"/>
    <s v="03.03.10"/>
    <x v="4"/>
    <x v="0"/>
    <x v="3"/>
    <s v="Receitas Da Câmara"/>
    <s v="03.03.10"/>
    <s v="Receitas Da Câmara"/>
    <s v="03.03.10"/>
    <x v="4"/>
    <x v="0"/>
    <x v="3"/>
    <x v="3"/>
    <x v="0"/>
    <x v="0"/>
    <x v="1"/>
    <x v="0"/>
    <x v="7"/>
    <s v="2023-08-07"/>
    <x v="2"/>
    <n v="6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6846"/>
    <x v="6115"/>
    <x v="0"/>
    <x v="1"/>
    <x v="0"/>
    <s v="03.03.10"/>
    <x v="4"/>
    <x v="0"/>
    <x v="3"/>
    <s v="Receitas Da Câmara"/>
    <s v="03.03.10"/>
    <s v="Receitas Da Câmara"/>
    <s v="03.03.10"/>
    <x v="8"/>
    <x v="0"/>
    <x v="0"/>
    <x v="0"/>
    <x v="0"/>
    <x v="0"/>
    <x v="1"/>
    <x v="0"/>
    <x v="7"/>
    <s v="2023-08-07"/>
    <x v="2"/>
    <n v="26684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800"/>
    <x v="6116"/>
    <x v="0"/>
    <x v="1"/>
    <x v="0"/>
    <s v="03.03.10"/>
    <x v="4"/>
    <x v="0"/>
    <x v="3"/>
    <s v="Receitas Da Câmara"/>
    <s v="03.03.10"/>
    <s v="Receitas Da Câmara"/>
    <s v="03.03.10"/>
    <x v="5"/>
    <x v="0"/>
    <x v="0"/>
    <x v="4"/>
    <x v="0"/>
    <x v="0"/>
    <x v="1"/>
    <x v="0"/>
    <x v="7"/>
    <s v="2023-08-07"/>
    <x v="2"/>
    <n v="15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0"/>
    <x v="6117"/>
    <x v="0"/>
    <x v="1"/>
    <x v="0"/>
    <s v="03.03.10"/>
    <x v="4"/>
    <x v="0"/>
    <x v="3"/>
    <s v="Receitas Da Câmara"/>
    <s v="03.03.10"/>
    <s v="Receitas Da Câmara"/>
    <s v="03.03.10"/>
    <x v="22"/>
    <x v="0"/>
    <x v="3"/>
    <x v="3"/>
    <x v="0"/>
    <x v="0"/>
    <x v="1"/>
    <x v="0"/>
    <x v="7"/>
    <s v="2023-08-07"/>
    <x v="2"/>
    <n v="4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220"/>
    <x v="6118"/>
    <x v="0"/>
    <x v="1"/>
    <x v="0"/>
    <s v="03.03.10"/>
    <x v="4"/>
    <x v="0"/>
    <x v="3"/>
    <s v="Receitas Da Câmara"/>
    <s v="03.03.10"/>
    <s v="Receitas Da Câmara"/>
    <s v="03.03.10"/>
    <x v="6"/>
    <x v="0"/>
    <x v="3"/>
    <x v="3"/>
    <x v="0"/>
    <x v="0"/>
    <x v="1"/>
    <x v="0"/>
    <x v="7"/>
    <s v="2023-08-07"/>
    <x v="2"/>
    <n v="122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965"/>
    <x v="6119"/>
    <x v="0"/>
    <x v="1"/>
    <x v="0"/>
    <s v="03.03.10"/>
    <x v="4"/>
    <x v="0"/>
    <x v="3"/>
    <s v="Receitas Da Câmara"/>
    <s v="03.03.10"/>
    <s v="Receitas Da Câmara"/>
    <s v="03.03.10"/>
    <x v="25"/>
    <x v="0"/>
    <x v="3"/>
    <x v="3"/>
    <x v="0"/>
    <x v="0"/>
    <x v="1"/>
    <x v="0"/>
    <x v="7"/>
    <s v="2023-08-07"/>
    <x v="2"/>
    <n v="1196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3"/>
    <x v="6120"/>
    <x v="0"/>
    <x v="1"/>
    <x v="0"/>
    <s v="03.03.10"/>
    <x v="4"/>
    <x v="0"/>
    <x v="3"/>
    <s v="Receitas Da Câmara"/>
    <s v="03.03.10"/>
    <s v="Receitas Da Câmara"/>
    <s v="03.03.10"/>
    <x v="30"/>
    <x v="0"/>
    <x v="3"/>
    <x v="9"/>
    <x v="0"/>
    <x v="0"/>
    <x v="1"/>
    <x v="0"/>
    <x v="7"/>
    <s v="2023-08-07"/>
    <x v="2"/>
    <n v="253"/>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02000"/>
    <x v="6121"/>
    <x v="0"/>
    <x v="1"/>
    <x v="0"/>
    <s v="03.03.10"/>
    <x v="4"/>
    <x v="0"/>
    <x v="3"/>
    <s v="Receitas Da Câmara"/>
    <s v="03.03.10"/>
    <s v="Receitas Da Câmara"/>
    <s v="03.03.10"/>
    <x v="33"/>
    <x v="0"/>
    <x v="0"/>
    <x v="0"/>
    <x v="0"/>
    <x v="0"/>
    <x v="1"/>
    <x v="0"/>
    <x v="7"/>
    <s v="2023-08-07"/>
    <x v="2"/>
    <n v="90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80"/>
    <x v="6122"/>
    <x v="0"/>
    <x v="1"/>
    <x v="0"/>
    <s v="03.03.10"/>
    <x v="4"/>
    <x v="0"/>
    <x v="3"/>
    <s v="Receitas Da Câmara"/>
    <s v="03.03.10"/>
    <s v="Receitas Da Câmara"/>
    <s v="03.03.10"/>
    <x v="9"/>
    <x v="0"/>
    <x v="3"/>
    <x v="3"/>
    <x v="0"/>
    <x v="0"/>
    <x v="1"/>
    <x v="0"/>
    <x v="7"/>
    <s v="2023-08-07"/>
    <x v="2"/>
    <n v="31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6123"/>
    <x v="0"/>
    <x v="1"/>
    <x v="0"/>
    <s v="03.03.10"/>
    <x v="4"/>
    <x v="0"/>
    <x v="3"/>
    <s v="Receitas Da Câmara"/>
    <s v="03.03.10"/>
    <s v="Receitas Da Câmara"/>
    <s v="03.03.10"/>
    <x v="4"/>
    <x v="0"/>
    <x v="3"/>
    <x v="3"/>
    <x v="0"/>
    <x v="0"/>
    <x v="1"/>
    <x v="0"/>
    <x v="7"/>
    <s v="2023-08-08"/>
    <x v="2"/>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6124"/>
    <x v="0"/>
    <x v="1"/>
    <x v="0"/>
    <s v="03.03.10"/>
    <x v="4"/>
    <x v="0"/>
    <x v="3"/>
    <s v="Receitas Da Câmara"/>
    <s v="03.03.10"/>
    <s v="Receitas Da Câmara"/>
    <s v="03.03.10"/>
    <x v="26"/>
    <x v="0"/>
    <x v="3"/>
    <x v="3"/>
    <x v="0"/>
    <x v="0"/>
    <x v="1"/>
    <x v="0"/>
    <x v="7"/>
    <s v="2023-08-08"/>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
    <x v="6125"/>
    <x v="0"/>
    <x v="1"/>
    <x v="0"/>
    <s v="03.03.10"/>
    <x v="4"/>
    <x v="0"/>
    <x v="3"/>
    <s v="Receitas Da Câmara"/>
    <s v="03.03.10"/>
    <s v="Receitas Da Câmara"/>
    <s v="03.03.10"/>
    <x v="7"/>
    <x v="0"/>
    <x v="3"/>
    <x v="3"/>
    <x v="0"/>
    <x v="0"/>
    <x v="1"/>
    <x v="0"/>
    <x v="7"/>
    <s v="2023-08-08"/>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474"/>
    <x v="6126"/>
    <x v="0"/>
    <x v="1"/>
    <x v="0"/>
    <s v="03.03.10"/>
    <x v="4"/>
    <x v="0"/>
    <x v="3"/>
    <s v="Receitas Da Câmara"/>
    <s v="03.03.10"/>
    <s v="Receitas Da Câmara"/>
    <s v="03.03.10"/>
    <x v="34"/>
    <x v="0"/>
    <x v="3"/>
    <x v="3"/>
    <x v="0"/>
    <x v="0"/>
    <x v="1"/>
    <x v="0"/>
    <x v="7"/>
    <s v="2023-08-08"/>
    <x v="2"/>
    <n v="1847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30"/>
    <x v="6127"/>
    <x v="0"/>
    <x v="1"/>
    <x v="0"/>
    <s v="03.03.10"/>
    <x v="4"/>
    <x v="0"/>
    <x v="3"/>
    <s v="Receitas Da Câmara"/>
    <s v="03.03.10"/>
    <s v="Receitas Da Câmara"/>
    <s v="03.03.10"/>
    <x v="28"/>
    <x v="0"/>
    <x v="3"/>
    <x v="3"/>
    <x v="0"/>
    <x v="0"/>
    <x v="1"/>
    <x v="0"/>
    <x v="7"/>
    <s v="2023-08-08"/>
    <x v="2"/>
    <n v="4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600"/>
    <x v="6128"/>
    <x v="0"/>
    <x v="1"/>
    <x v="0"/>
    <s v="03.03.10"/>
    <x v="4"/>
    <x v="0"/>
    <x v="3"/>
    <s v="Receitas Da Câmara"/>
    <s v="03.03.10"/>
    <s v="Receitas Da Câmara"/>
    <s v="03.03.10"/>
    <x v="5"/>
    <x v="0"/>
    <x v="0"/>
    <x v="4"/>
    <x v="0"/>
    <x v="0"/>
    <x v="1"/>
    <x v="0"/>
    <x v="7"/>
    <s v="2023-08-08"/>
    <x v="2"/>
    <n v="15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55"/>
    <x v="6129"/>
    <x v="0"/>
    <x v="1"/>
    <x v="0"/>
    <s v="03.03.10"/>
    <x v="4"/>
    <x v="0"/>
    <x v="3"/>
    <s v="Receitas Da Câmara"/>
    <s v="03.03.10"/>
    <s v="Receitas Da Câmara"/>
    <s v="03.03.10"/>
    <x v="6"/>
    <x v="0"/>
    <x v="3"/>
    <x v="3"/>
    <x v="0"/>
    <x v="0"/>
    <x v="1"/>
    <x v="0"/>
    <x v="7"/>
    <s v="2023-08-08"/>
    <x v="2"/>
    <n v="245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
    <x v="6130"/>
    <x v="0"/>
    <x v="1"/>
    <x v="0"/>
    <s v="03.03.10"/>
    <x v="4"/>
    <x v="0"/>
    <x v="3"/>
    <s v="Receitas Da Câmara"/>
    <s v="03.03.10"/>
    <s v="Receitas Da Câmara"/>
    <s v="03.03.10"/>
    <x v="23"/>
    <x v="0"/>
    <x v="3"/>
    <x v="9"/>
    <x v="0"/>
    <x v="0"/>
    <x v="1"/>
    <x v="0"/>
    <x v="7"/>
    <s v="2023-08-08"/>
    <x v="2"/>
    <n v="28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527"/>
    <x v="6131"/>
    <x v="0"/>
    <x v="1"/>
    <x v="0"/>
    <s v="03.03.10"/>
    <x v="4"/>
    <x v="0"/>
    <x v="3"/>
    <s v="Receitas Da Câmara"/>
    <s v="03.03.10"/>
    <s v="Receitas Da Câmara"/>
    <s v="03.03.10"/>
    <x v="8"/>
    <x v="0"/>
    <x v="0"/>
    <x v="0"/>
    <x v="0"/>
    <x v="0"/>
    <x v="1"/>
    <x v="0"/>
    <x v="7"/>
    <s v="2023-08-08"/>
    <x v="2"/>
    <n v="5452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500"/>
    <x v="6132"/>
    <x v="0"/>
    <x v="1"/>
    <x v="0"/>
    <s v="03.03.10"/>
    <x v="4"/>
    <x v="0"/>
    <x v="3"/>
    <s v="Receitas Da Câmara"/>
    <s v="03.03.10"/>
    <s v="Receitas Da Câmara"/>
    <s v="03.03.10"/>
    <x v="11"/>
    <x v="0"/>
    <x v="3"/>
    <x v="3"/>
    <x v="0"/>
    <x v="0"/>
    <x v="1"/>
    <x v="0"/>
    <x v="7"/>
    <s v="2023-08-08"/>
    <x v="2"/>
    <n v="3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9"/>
    <x v="6133"/>
    <x v="0"/>
    <x v="1"/>
    <x v="0"/>
    <s v="03.03.10"/>
    <x v="4"/>
    <x v="0"/>
    <x v="3"/>
    <s v="Receitas Da Câmara"/>
    <s v="03.03.10"/>
    <s v="Receitas Da Câmara"/>
    <s v="03.03.10"/>
    <x v="30"/>
    <x v="0"/>
    <x v="3"/>
    <x v="9"/>
    <x v="0"/>
    <x v="0"/>
    <x v="1"/>
    <x v="0"/>
    <x v="7"/>
    <s v="2023-08-08"/>
    <x v="2"/>
    <n v="769"/>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50000"/>
    <x v="6134"/>
    <x v="0"/>
    <x v="1"/>
    <x v="0"/>
    <s v="03.03.10"/>
    <x v="4"/>
    <x v="0"/>
    <x v="3"/>
    <s v="Receitas Da Câmara"/>
    <s v="03.03.10"/>
    <s v="Receitas Da Câmara"/>
    <s v="03.03.10"/>
    <x v="33"/>
    <x v="0"/>
    <x v="0"/>
    <x v="0"/>
    <x v="0"/>
    <x v="0"/>
    <x v="1"/>
    <x v="0"/>
    <x v="7"/>
    <s v="2023-08-08"/>
    <x v="2"/>
    <n v="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135"/>
    <x v="0"/>
    <x v="1"/>
    <x v="0"/>
    <s v="03.03.10"/>
    <x v="4"/>
    <x v="0"/>
    <x v="3"/>
    <s v="Receitas Da Câmara"/>
    <s v="03.03.10"/>
    <s v="Receitas Da Câmara"/>
    <s v="03.03.10"/>
    <x v="10"/>
    <x v="0"/>
    <x v="3"/>
    <x v="5"/>
    <x v="0"/>
    <x v="0"/>
    <x v="1"/>
    <x v="0"/>
    <x v="7"/>
    <s v="2023-08-10"/>
    <x v="2"/>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
    <x v="6136"/>
    <x v="0"/>
    <x v="1"/>
    <x v="0"/>
    <s v="03.03.10"/>
    <x v="4"/>
    <x v="0"/>
    <x v="3"/>
    <s v="Receitas Da Câmara"/>
    <s v="03.03.10"/>
    <s v="Receitas Da Câmara"/>
    <s v="03.03.10"/>
    <x v="24"/>
    <x v="0"/>
    <x v="0"/>
    <x v="4"/>
    <x v="0"/>
    <x v="0"/>
    <x v="1"/>
    <x v="0"/>
    <x v="7"/>
    <s v="2023-08-10"/>
    <x v="2"/>
    <n v="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40"/>
    <x v="6137"/>
    <x v="0"/>
    <x v="1"/>
    <x v="0"/>
    <s v="03.03.10"/>
    <x v="4"/>
    <x v="0"/>
    <x v="3"/>
    <s v="Receitas Da Câmara"/>
    <s v="03.03.10"/>
    <s v="Receitas Da Câmara"/>
    <s v="03.03.10"/>
    <x v="7"/>
    <x v="0"/>
    <x v="3"/>
    <x v="3"/>
    <x v="0"/>
    <x v="0"/>
    <x v="1"/>
    <x v="0"/>
    <x v="7"/>
    <s v="2023-08-10"/>
    <x v="2"/>
    <n v="3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75"/>
    <x v="6138"/>
    <x v="0"/>
    <x v="1"/>
    <x v="0"/>
    <s v="03.03.10"/>
    <x v="4"/>
    <x v="0"/>
    <x v="3"/>
    <s v="Receitas Da Câmara"/>
    <s v="03.03.10"/>
    <s v="Receitas Da Câmara"/>
    <s v="03.03.10"/>
    <x v="6"/>
    <x v="0"/>
    <x v="3"/>
    <x v="3"/>
    <x v="0"/>
    <x v="0"/>
    <x v="1"/>
    <x v="0"/>
    <x v="7"/>
    <s v="2023-08-10"/>
    <x v="2"/>
    <n v="4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49"/>
    <x v="6139"/>
    <x v="0"/>
    <x v="1"/>
    <x v="0"/>
    <s v="03.03.10"/>
    <x v="4"/>
    <x v="0"/>
    <x v="3"/>
    <s v="Receitas Da Câmara"/>
    <s v="03.03.10"/>
    <s v="Receitas Da Câmara"/>
    <s v="03.03.10"/>
    <x v="28"/>
    <x v="0"/>
    <x v="3"/>
    <x v="3"/>
    <x v="0"/>
    <x v="0"/>
    <x v="1"/>
    <x v="0"/>
    <x v="7"/>
    <s v="2023-08-10"/>
    <x v="2"/>
    <n v="59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
    <x v="6140"/>
    <x v="0"/>
    <x v="1"/>
    <x v="0"/>
    <s v="03.03.10"/>
    <x v="4"/>
    <x v="0"/>
    <x v="3"/>
    <s v="Receitas Da Câmara"/>
    <s v="03.03.10"/>
    <s v="Receitas Da Câmara"/>
    <s v="03.03.10"/>
    <x v="23"/>
    <x v="0"/>
    <x v="3"/>
    <x v="9"/>
    <x v="0"/>
    <x v="0"/>
    <x v="1"/>
    <x v="0"/>
    <x v="7"/>
    <s v="2023-08-10"/>
    <x v="2"/>
    <n v="54"/>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323000"/>
    <x v="6141"/>
    <x v="0"/>
    <x v="1"/>
    <x v="0"/>
    <s v="03.03.10"/>
    <x v="4"/>
    <x v="0"/>
    <x v="3"/>
    <s v="Receitas Da Câmara"/>
    <s v="03.03.10"/>
    <s v="Receitas Da Câmara"/>
    <s v="03.03.10"/>
    <x v="33"/>
    <x v="0"/>
    <x v="0"/>
    <x v="0"/>
    <x v="0"/>
    <x v="0"/>
    <x v="1"/>
    <x v="0"/>
    <x v="7"/>
    <s v="2023-08-10"/>
    <x v="2"/>
    <n v="323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0"/>
    <x v="6142"/>
    <x v="0"/>
    <x v="1"/>
    <x v="0"/>
    <s v="03.03.10"/>
    <x v="4"/>
    <x v="0"/>
    <x v="3"/>
    <s v="Receitas Da Câmara"/>
    <s v="03.03.10"/>
    <s v="Receitas Da Câmara"/>
    <s v="03.03.10"/>
    <x v="11"/>
    <x v="0"/>
    <x v="3"/>
    <x v="3"/>
    <x v="0"/>
    <x v="0"/>
    <x v="1"/>
    <x v="0"/>
    <x v="7"/>
    <s v="2023-08-10"/>
    <x v="2"/>
    <n v="1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134"/>
    <x v="6143"/>
    <x v="0"/>
    <x v="1"/>
    <x v="0"/>
    <s v="03.03.10"/>
    <x v="4"/>
    <x v="0"/>
    <x v="3"/>
    <s v="Receitas Da Câmara"/>
    <s v="03.03.10"/>
    <s v="Receitas Da Câmara"/>
    <s v="03.03.10"/>
    <x v="8"/>
    <x v="0"/>
    <x v="0"/>
    <x v="0"/>
    <x v="0"/>
    <x v="0"/>
    <x v="1"/>
    <x v="0"/>
    <x v="7"/>
    <s v="2023-08-10"/>
    <x v="2"/>
    <n v="5913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
    <x v="6144"/>
    <x v="0"/>
    <x v="1"/>
    <x v="0"/>
    <s v="03.03.10"/>
    <x v="4"/>
    <x v="0"/>
    <x v="3"/>
    <s v="Receitas Da Câmara"/>
    <s v="03.03.10"/>
    <s v="Receitas Da Câmara"/>
    <s v="03.03.10"/>
    <x v="30"/>
    <x v="0"/>
    <x v="3"/>
    <x v="9"/>
    <x v="0"/>
    <x v="0"/>
    <x v="1"/>
    <x v="0"/>
    <x v="7"/>
    <s v="2023-08-10"/>
    <x v="2"/>
    <n v="3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6145"/>
    <x v="0"/>
    <x v="1"/>
    <x v="0"/>
    <s v="03.03.10"/>
    <x v="4"/>
    <x v="0"/>
    <x v="3"/>
    <s v="Receitas Da Câmara"/>
    <s v="03.03.10"/>
    <s v="Receitas Da Câmara"/>
    <s v="03.03.10"/>
    <x v="5"/>
    <x v="0"/>
    <x v="0"/>
    <x v="4"/>
    <x v="0"/>
    <x v="0"/>
    <x v="1"/>
    <x v="0"/>
    <x v="7"/>
    <s v="2023-08-10"/>
    <x v="2"/>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320"/>
    <x v="6146"/>
    <x v="0"/>
    <x v="1"/>
    <x v="0"/>
    <s v="03.03.10"/>
    <x v="4"/>
    <x v="0"/>
    <x v="3"/>
    <s v="Receitas Da Câmara"/>
    <s v="03.03.10"/>
    <s v="Receitas Da Câmara"/>
    <s v="03.03.10"/>
    <x v="22"/>
    <x v="0"/>
    <x v="3"/>
    <x v="3"/>
    <x v="0"/>
    <x v="0"/>
    <x v="1"/>
    <x v="0"/>
    <x v="7"/>
    <s v="2023-08-10"/>
    <x v="2"/>
    <n v="22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
    <x v="6147"/>
    <x v="0"/>
    <x v="1"/>
    <x v="0"/>
    <s v="03.03.10"/>
    <x v="4"/>
    <x v="0"/>
    <x v="3"/>
    <s v="Receitas Da Câmara"/>
    <s v="03.03.10"/>
    <s v="Receitas Da Câmara"/>
    <s v="03.03.10"/>
    <x v="4"/>
    <x v="0"/>
    <x v="3"/>
    <x v="3"/>
    <x v="0"/>
    <x v="0"/>
    <x v="1"/>
    <x v="0"/>
    <x v="7"/>
    <s v="2023-08-10"/>
    <x v="2"/>
    <n v="5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6148"/>
    <x v="0"/>
    <x v="1"/>
    <x v="0"/>
    <s v="03.03.10"/>
    <x v="4"/>
    <x v="0"/>
    <x v="3"/>
    <s v="Receitas Da Câmara"/>
    <s v="03.03.10"/>
    <s v="Receitas Da Câmara"/>
    <s v="03.03.10"/>
    <x v="29"/>
    <x v="0"/>
    <x v="3"/>
    <x v="3"/>
    <x v="0"/>
    <x v="0"/>
    <x v="1"/>
    <x v="0"/>
    <x v="7"/>
    <s v="2023-08-10"/>
    <x v="2"/>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6149"/>
    <x v="0"/>
    <x v="1"/>
    <x v="0"/>
    <s v="03.03.10"/>
    <x v="4"/>
    <x v="0"/>
    <x v="3"/>
    <s v="Receitas Da Câmara"/>
    <s v="03.03.10"/>
    <s v="Receitas Da Câmara"/>
    <s v="03.03.10"/>
    <x v="9"/>
    <x v="0"/>
    <x v="3"/>
    <x v="3"/>
    <x v="0"/>
    <x v="0"/>
    <x v="1"/>
    <x v="0"/>
    <x v="7"/>
    <s v="2023-08-10"/>
    <x v="2"/>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6150"/>
    <x v="0"/>
    <x v="1"/>
    <x v="0"/>
    <s v="03.03.10"/>
    <x v="4"/>
    <x v="0"/>
    <x v="3"/>
    <s v="Receitas Da Câmara"/>
    <s v="03.03.10"/>
    <s v="Receitas Da Câmara"/>
    <s v="03.03.10"/>
    <x v="34"/>
    <x v="0"/>
    <x v="3"/>
    <x v="3"/>
    <x v="0"/>
    <x v="0"/>
    <x v="1"/>
    <x v="0"/>
    <x v="7"/>
    <s v="2023-08-10"/>
    <x v="2"/>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5700"/>
    <x v="6151"/>
    <x v="0"/>
    <x v="0"/>
    <x v="0"/>
    <s v="03.16.15"/>
    <x v="0"/>
    <x v="0"/>
    <x v="0"/>
    <s v="Direção Financeira"/>
    <s v="03.16.15"/>
    <s v="Direção Financeira"/>
    <s v="03.16.15"/>
    <x v="19"/>
    <x v="0"/>
    <x v="0"/>
    <x v="7"/>
    <x v="0"/>
    <x v="0"/>
    <x v="0"/>
    <x v="0"/>
    <x v="9"/>
    <s v="2023-11-10"/>
    <x v="3"/>
    <n v="105700"/>
    <x v="0"/>
    <m/>
    <x v="0"/>
    <m/>
    <x v="15"/>
    <n v="100475805"/>
    <x v="0"/>
    <x v="0"/>
    <s v="Direção Financeira"/>
    <s v="ORI"/>
    <x v="0"/>
    <m/>
    <x v="0"/>
    <x v="0"/>
    <x v="0"/>
    <x v="0"/>
    <x v="0"/>
    <x v="0"/>
    <x v="0"/>
    <x v="0"/>
    <x v="0"/>
    <x v="0"/>
    <x v="0"/>
    <s v="Direção Financeira"/>
    <x v="0"/>
    <x v="0"/>
    <x v="0"/>
    <x v="0"/>
    <x v="0"/>
    <x v="0"/>
    <x v="0"/>
    <s v="000000"/>
    <x v="0"/>
    <x v="0"/>
    <x v="0"/>
    <x v="0"/>
    <s v="Pagamento a favor da empresa Multiviagens Tour, Lda. referente a bilhete passagens do senhor presidente Herménio Fernandes, conforme justificativa em anexo. "/>
  </r>
  <r>
    <x v="0"/>
    <n v="0"/>
    <n v="0"/>
    <n v="0"/>
    <n v="3000"/>
    <x v="6152"/>
    <x v="0"/>
    <x v="0"/>
    <x v="0"/>
    <s v="03.16.15"/>
    <x v="0"/>
    <x v="0"/>
    <x v="0"/>
    <s v="Direção Financeira"/>
    <s v="03.16.15"/>
    <s v="Direção Financeira"/>
    <s v="03.16.15"/>
    <x v="38"/>
    <x v="0"/>
    <x v="0"/>
    <x v="7"/>
    <x v="1"/>
    <x v="0"/>
    <x v="0"/>
    <x v="0"/>
    <x v="10"/>
    <s v="2023-12-04"/>
    <x v="3"/>
    <n v="3000"/>
    <x v="0"/>
    <m/>
    <x v="0"/>
    <m/>
    <x v="24"/>
    <n v="100476775"/>
    <x v="0"/>
    <x v="0"/>
    <s v="Direção Financeira"/>
    <s v="ORI"/>
    <x v="0"/>
    <m/>
    <x v="0"/>
    <x v="0"/>
    <x v="0"/>
    <x v="0"/>
    <x v="0"/>
    <x v="0"/>
    <x v="0"/>
    <x v="0"/>
    <x v="0"/>
    <x v="0"/>
    <x v="0"/>
    <s v="Direção Financeira"/>
    <x v="0"/>
    <x v="0"/>
    <x v="0"/>
    <x v="0"/>
    <x v="0"/>
    <x v="0"/>
    <x v="0"/>
    <s v="000000"/>
    <x v="0"/>
    <x v="0"/>
    <x v="0"/>
    <x v="0"/>
    <s v="Pagamento a favor da Eletra Sul, referente a recarga de energia elétrica no jardim infantil de Veneza, conforme justificativo em anexo."/>
  </r>
  <r>
    <x v="2"/>
    <n v="0"/>
    <n v="0"/>
    <n v="0"/>
    <n v="130000"/>
    <x v="6153"/>
    <x v="0"/>
    <x v="0"/>
    <x v="0"/>
    <s v="01.25.02.23"/>
    <x v="12"/>
    <x v="1"/>
    <x v="1"/>
    <s v="desporto"/>
    <s v="01.25.02"/>
    <s v="desporto"/>
    <s v="01.25.02"/>
    <x v="18"/>
    <x v="0"/>
    <x v="0"/>
    <x v="0"/>
    <x v="0"/>
    <x v="1"/>
    <x v="2"/>
    <x v="0"/>
    <x v="10"/>
    <s v="2023-12-04"/>
    <x v="3"/>
    <n v="130000"/>
    <x v="0"/>
    <m/>
    <x v="0"/>
    <m/>
    <x v="244"/>
    <n v="10040058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e Joaquim Lopes M. Brito, referente a aquisição de equipamentos de futebol, conforme justificativo em anexo."/>
  </r>
  <r>
    <x v="0"/>
    <n v="0"/>
    <n v="0"/>
    <n v="0"/>
    <n v="1924"/>
    <x v="6154"/>
    <x v="0"/>
    <x v="0"/>
    <x v="0"/>
    <s v="01.25.05.12"/>
    <x v="5"/>
    <x v="1"/>
    <x v="1"/>
    <s v="Saúde"/>
    <s v="01.25.05"/>
    <s v="Saúde"/>
    <s v="01.25.05"/>
    <x v="1"/>
    <x v="0"/>
    <x v="1"/>
    <x v="1"/>
    <x v="0"/>
    <x v="1"/>
    <x v="0"/>
    <x v="0"/>
    <x v="1"/>
    <s v="2023-02-24"/>
    <x v="0"/>
    <n v="1924"/>
    <x v="0"/>
    <m/>
    <x v="0"/>
    <m/>
    <x v="307"/>
    <n v="100475629"/>
    <x v="0"/>
    <x v="0"/>
    <s v="Promoção e Inclusão Social"/>
    <s v="ORI"/>
    <x v="0"/>
    <m/>
    <x v="0"/>
    <x v="0"/>
    <x v="0"/>
    <x v="0"/>
    <x v="0"/>
    <x v="0"/>
    <x v="0"/>
    <x v="0"/>
    <x v="0"/>
    <x v="0"/>
    <x v="0"/>
    <s v="Promoção e Inclusão Social"/>
    <x v="0"/>
    <x v="0"/>
    <x v="0"/>
    <x v="0"/>
    <x v="1"/>
    <x v="0"/>
    <x v="0"/>
    <s v="000000"/>
    <x v="0"/>
    <x v="0"/>
    <x v="0"/>
    <x v="0"/>
    <s v="Pagamento a favor de Ldinamico, referente a aquisição de uma garrafa de gaz 12,5kg para o jardim infantil de varanda, conforme anexo."/>
  </r>
  <r>
    <x v="1"/>
    <n v="0"/>
    <n v="0"/>
    <n v="0"/>
    <n v="173178"/>
    <x v="6155"/>
    <x v="0"/>
    <x v="0"/>
    <x v="0"/>
    <s v="80.02.10.26"/>
    <x v="3"/>
    <x v="2"/>
    <x v="2"/>
    <s v="Outros"/>
    <s v="80.02.10"/>
    <s v="Outros"/>
    <s v="80.02.10"/>
    <x v="35"/>
    <x v="0"/>
    <x v="4"/>
    <x v="10"/>
    <x v="1"/>
    <x v="2"/>
    <x v="0"/>
    <x v="0"/>
    <x v="1"/>
    <s v="2023-02-13"/>
    <x v="0"/>
    <n v="173178"/>
    <x v="0"/>
    <m/>
    <x v="0"/>
    <m/>
    <x v="17"/>
    <n v="100479234"/>
    <x v="0"/>
    <x v="0"/>
    <s v="Retenção Sansung"/>
    <s v="ORI"/>
    <x v="0"/>
    <s v="RS"/>
    <x v="0"/>
    <x v="0"/>
    <x v="0"/>
    <x v="0"/>
    <x v="0"/>
    <x v="0"/>
    <x v="0"/>
    <x v="0"/>
    <x v="0"/>
    <x v="0"/>
    <x v="0"/>
    <s v="Retenção Sansung"/>
    <x v="0"/>
    <x v="0"/>
    <x v="0"/>
    <x v="0"/>
    <x v="2"/>
    <x v="0"/>
    <x v="0"/>
    <s v="000000"/>
    <x v="0"/>
    <x v="1"/>
    <x v="0"/>
    <x v="0"/>
    <s v="Transferência dos descontos de equipamento elétrones efetuada nos salário dos funcionários em prestação de serviço e contatado, a favor da Mtech referente a mês de Janeiro de 2023, conforme justificativo em anexo."/>
  </r>
  <r>
    <x v="0"/>
    <n v="0"/>
    <n v="0"/>
    <n v="0"/>
    <n v="900"/>
    <x v="6156"/>
    <x v="0"/>
    <x v="1"/>
    <x v="0"/>
    <s v="80.02.01"/>
    <x v="2"/>
    <x v="2"/>
    <x v="2"/>
    <s v="Retenções Iur"/>
    <s v="80.02.01"/>
    <s v="Retenções Iur"/>
    <s v="80.02.01"/>
    <x v="2"/>
    <x v="0"/>
    <x v="2"/>
    <x v="0"/>
    <x v="1"/>
    <x v="2"/>
    <x v="1"/>
    <x v="0"/>
    <x v="1"/>
    <s v="2023-02-21"/>
    <x v="0"/>
    <n v="900"/>
    <x v="0"/>
    <m/>
    <x v="0"/>
    <m/>
    <x v="2"/>
    <n v="100474696"/>
    <x v="0"/>
    <x v="0"/>
    <s v="Retenções Iur"/>
    <s v="ORI"/>
    <x v="0"/>
    <s v="RIUR"/>
    <x v="0"/>
    <x v="0"/>
    <x v="0"/>
    <x v="0"/>
    <x v="0"/>
    <x v="0"/>
    <x v="0"/>
    <x v="0"/>
    <x v="0"/>
    <x v="0"/>
    <x v="0"/>
    <s v="Retenções Iur"/>
    <x v="0"/>
    <x v="0"/>
    <x v="0"/>
    <x v="0"/>
    <x v="2"/>
    <x v="0"/>
    <x v="0"/>
    <s v="000000"/>
    <x v="0"/>
    <x v="1"/>
    <x v="0"/>
    <x v="0"/>
    <s v="RETENCAO OT"/>
  </r>
  <r>
    <x v="0"/>
    <n v="0"/>
    <n v="0"/>
    <n v="0"/>
    <n v="14124"/>
    <x v="6157"/>
    <x v="0"/>
    <x v="1"/>
    <x v="0"/>
    <s v="03.03.10"/>
    <x v="4"/>
    <x v="0"/>
    <x v="3"/>
    <s v="Receitas Da Câmara"/>
    <s v="03.03.10"/>
    <s v="Receitas Da Câmara"/>
    <s v="03.03.10"/>
    <x v="57"/>
    <x v="0"/>
    <x v="3"/>
    <x v="13"/>
    <x v="0"/>
    <x v="0"/>
    <x v="1"/>
    <x v="0"/>
    <x v="1"/>
    <s v="2023-02-06"/>
    <x v="0"/>
    <n v="14124"/>
    <x v="0"/>
    <m/>
    <x v="0"/>
    <m/>
    <x v="8"/>
    <n v="100474914"/>
    <x v="0"/>
    <x v="0"/>
    <s v="Receitas Da Câmara"/>
    <s v="EXT"/>
    <x v="0"/>
    <s v="RDC"/>
    <x v="0"/>
    <x v="0"/>
    <x v="0"/>
    <x v="0"/>
    <x v="0"/>
    <x v="0"/>
    <x v="0"/>
    <x v="0"/>
    <x v="0"/>
    <x v="0"/>
    <x v="0"/>
    <s v="Receitas Da Câmara"/>
    <x v="0"/>
    <x v="0"/>
    <x v="0"/>
    <x v="0"/>
    <x v="0"/>
    <x v="0"/>
    <x v="0"/>
    <s v="000000"/>
    <x v="0"/>
    <x v="0"/>
    <x v="0"/>
    <x v="0"/>
    <s v="Reposição feita por Sr. Péricles Emanuel Mendes Ramos, referente ao mês de janeiro 2023, conforme anexo.   "/>
  </r>
  <r>
    <x v="0"/>
    <n v="0"/>
    <n v="0"/>
    <n v="0"/>
    <n v="2599"/>
    <x v="6158"/>
    <x v="0"/>
    <x v="1"/>
    <x v="0"/>
    <s v="80.02.01"/>
    <x v="2"/>
    <x v="2"/>
    <x v="2"/>
    <s v="Retenções Iur"/>
    <s v="80.02.01"/>
    <s v="Retenções Iur"/>
    <s v="80.02.01"/>
    <x v="2"/>
    <x v="0"/>
    <x v="2"/>
    <x v="0"/>
    <x v="1"/>
    <x v="2"/>
    <x v="1"/>
    <x v="0"/>
    <x v="1"/>
    <s v="2023-02-23"/>
    <x v="0"/>
    <n v="2599"/>
    <x v="0"/>
    <m/>
    <x v="0"/>
    <m/>
    <x v="2"/>
    <n v="100474696"/>
    <x v="0"/>
    <x v="0"/>
    <s v="Retenções Iur"/>
    <s v="ORI"/>
    <x v="0"/>
    <s v="RIUR"/>
    <x v="0"/>
    <x v="0"/>
    <x v="0"/>
    <x v="0"/>
    <x v="0"/>
    <x v="0"/>
    <x v="0"/>
    <x v="0"/>
    <x v="0"/>
    <x v="0"/>
    <x v="0"/>
    <s v="Retenções Iur"/>
    <x v="0"/>
    <x v="0"/>
    <x v="0"/>
    <x v="0"/>
    <x v="2"/>
    <x v="0"/>
    <x v="0"/>
    <s v="000000"/>
    <x v="0"/>
    <x v="1"/>
    <x v="0"/>
    <x v="0"/>
    <s v="RETENCAO OT"/>
  </r>
  <r>
    <x v="0"/>
    <n v="0"/>
    <n v="0"/>
    <n v="0"/>
    <n v="4995"/>
    <x v="6159"/>
    <x v="0"/>
    <x v="1"/>
    <x v="0"/>
    <s v="80.02.01"/>
    <x v="2"/>
    <x v="2"/>
    <x v="2"/>
    <s v="Retenções Iur"/>
    <s v="80.02.01"/>
    <s v="Retenções Iur"/>
    <s v="80.02.01"/>
    <x v="2"/>
    <x v="0"/>
    <x v="2"/>
    <x v="0"/>
    <x v="1"/>
    <x v="2"/>
    <x v="1"/>
    <x v="0"/>
    <x v="1"/>
    <s v="2023-02-23"/>
    <x v="0"/>
    <n v="4995"/>
    <x v="0"/>
    <m/>
    <x v="0"/>
    <m/>
    <x v="2"/>
    <n v="100474696"/>
    <x v="0"/>
    <x v="0"/>
    <s v="Retenções Iur"/>
    <s v="ORI"/>
    <x v="0"/>
    <s v="RIUR"/>
    <x v="0"/>
    <x v="0"/>
    <x v="0"/>
    <x v="0"/>
    <x v="0"/>
    <x v="0"/>
    <x v="0"/>
    <x v="0"/>
    <x v="0"/>
    <x v="0"/>
    <x v="0"/>
    <s v="Retenções Iur"/>
    <x v="0"/>
    <x v="0"/>
    <x v="0"/>
    <x v="0"/>
    <x v="2"/>
    <x v="0"/>
    <x v="0"/>
    <s v="000000"/>
    <x v="0"/>
    <x v="1"/>
    <x v="0"/>
    <x v="0"/>
    <s v="RETENCAO OT"/>
  </r>
  <r>
    <x v="0"/>
    <n v="0"/>
    <n v="0"/>
    <n v="0"/>
    <n v="2300"/>
    <x v="6160"/>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2300"/>
    <x v="6161"/>
    <x v="0"/>
    <x v="1"/>
    <x v="0"/>
    <s v="80.02.01"/>
    <x v="2"/>
    <x v="2"/>
    <x v="2"/>
    <s v="Retenções Iur"/>
    <s v="80.02.01"/>
    <s v="Retenções Iur"/>
    <s v="80.02.01"/>
    <x v="2"/>
    <x v="0"/>
    <x v="2"/>
    <x v="0"/>
    <x v="1"/>
    <x v="2"/>
    <x v="1"/>
    <x v="0"/>
    <x v="1"/>
    <s v="2023-02-23"/>
    <x v="0"/>
    <n v="2300"/>
    <x v="0"/>
    <m/>
    <x v="0"/>
    <m/>
    <x v="2"/>
    <n v="100474696"/>
    <x v="0"/>
    <x v="0"/>
    <s v="Retenções Iur"/>
    <s v="ORI"/>
    <x v="0"/>
    <s v="RIUR"/>
    <x v="0"/>
    <x v="0"/>
    <x v="0"/>
    <x v="0"/>
    <x v="0"/>
    <x v="0"/>
    <x v="0"/>
    <x v="0"/>
    <x v="0"/>
    <x v="0"/>
    <x v="0"/>
    <s v="Retenções Iur"/>
    <x v="0"/>
    <x v="0"/>
    <x v="0"/>
    <x v="0"/>
    <x v="2"/>
    <x v="0"/>
    <x v="0"/>
    <s v="000000"/>
    <x v="0"/>
    <x v="1"/>
    <x v="0"/>
    <x v="0"/>
    <s v="RETENCAO OT"/>
  </r>
  <r>
    <x v="0"/>
    <n v="0"/>
    <n v="0"/>
    <n v="0"/>
    <n v="5157"/>
    <x v="6162"/>
    <x v="0"/>
    <x v="1"/>
    <x v="0"/>
    <s v="80.02.01"/>
    <x v="2"/>
    <x v="2"/>
    <x v="2"/>
    <s v="Retenções Iur"/>
    <s v="80.02.01"/>
    <s v="Retenções Iur"/>
    <s v="80.02.01"/>
    <x v="2"/>
    <x v="0"/>
    <x v="2"/>
    <x v="0"/>
    <x v="1"/>
    <x v="2"/>
    <x v="1"/>
    <x v="0"/>
    <x v="3"/>
    <s v="2023-04-19"/>
    <x v="1"/>
    <n v="5157"/>
    <x v="0"/>
    <m/>
    <x v="0"/>
    <m/>
    <x v="2"/>
    <n v="100474696"/>
    <x v="0"/>
    <x v="0"/>
    <s v="Retenções Iur"/>
    <s v="ORI"/>
    <x v="0"/>
    <s v="RIUR"/>
    <x v="0"/>
    <x v="0"/>
    <x v="0"/>
    <x v="0"/>
    <x v="0"/>
    <x v="0"/>
    <x v="0"/>
    <x v="0"/>
    <x v="0"/>
    <x v="0"/>
    <x v="0"/>
    <s v="Retenções Iur"/>
    <x v="0"/>
    <x v="0"/>
    <x v="0"/>
    <x v="0"/>
    <x v="2"/>
    <x v="0"/>
    <x v="0"/>
    <s v="000000"/>
    <x v="0"/>
    <x v="1"/>
    <x v="0"/>
    <x v="0"/>
    <s v="RETENCAO OT"/>
  </r>
  <r>
    <x v="0"/>
    <n v="0"/>
    <n v="0"/>
    <n v="0"/>
    <n v="38843"/>
    <x v="6163"/>
    <x v="0"/>
    <x v="1"/>
    <x v="0"/>
    <s v="80.02.01"/>
    <x v="2"/>
    <x v="2"/>
    <x v="2"/>
    <s v="Retenções Iur"/>
    <s v="80.02.01"/>
    <s v="Retenções Iur"/>
    <s v="80.02.01"/>
    <x v="2"/>
    <x v="0"/>
    <x v="2"/>
    <x v="0"/>
    <x v="1"/>
    <x v="2"/>
    <x v="1"/>
    <x v="0"/>
    <x v="3"/>
    <s v="2023-04-19"/>
    <x v="1"/>
    <n v="38843"/>
    <x v="0"/>
    <m/>
    <x v="0"/>
    <m/>
    <x v="2"/>
    <n v="100474696"/>
    <x v="0"/>
    <x v="0"/>
    <s v="Retenções Iur"/>
    <s v="ORI"/>
    <x v="0"/>
    <s v="RIUR"/>
    <x v="0"/>
    <x v="0"/>
    <x v="0"/>
    <x v="0"/>
    <x v="0"/>
    <x v="0"/>
    <x v="0"/>
    <x v="0"/>
    <x v="0"/>
    <x v="0"/>
    <x v="0"/>
    <s v="Retenções Iur"/>
    <x v="0"/>
    <x v="0"/>
    <x v="0"/>
    <x v="0"/>
    <x v="2"/>
    <x v="0"/>
    <x v="0"/>
    <s v="000000"/>
    <x v="0"/>
    <x v="1"/>
    <x v="0"/>
    <x v="0"/>
    <s v="RETENCAO OT"/>
  </r>
  <r>
    <x v="0"/>
    <n v="0"/>
    <n v="0"/>
    <n v="0"/>
    <n v="9000"/>
    <x v="6164"/>
    <x v="0"/>
    <x v="1"/>
    <x v="0"/>
    <s v="80.02.10.03"/>
    <x v="40"/>
    <x v="2"/>
    <x v="2"/>
    <s v="Outros"/>
    <s v="80.02.10"/>
    <s v="Outros"/>
    <s v="80.02.10"/>
    <x v="58"/>
    <x v="0"/>
    <x v="2"/>
    <x v="0"/>
    <x v="1"/>
    <x v="2"/>
    <x v="1"/>
    <x v="0"/>
    <x v="3"/>
    <s v="2023-04-19"/>
    <x v="1"/>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6165"/>
    <x v="0"/>
    <x v="1"/>
    <x v="0"/>
    <s v="80.02.10.01"/>
    <x v="6"/>
    <x v="2"/>
    <x v="2"/>
    <s v="Outros"/>
    <s v="80.02.10"/>
    <s v="Outros"/>
    <s v="80.02.10"/>
    <x v="12"/>
    <x v="0"/>
    <x v="2"/>
    <x v="0"/>
    <x v="1"/>
    <x v="2"/>
    <x v="1"/>
    <x v="0"/>
    <x v="3"/>
    <s v="2023-04-19"/>
    <x v="1"/>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6166"/>
    <x v="0"/>
    <x v="1"/>
    <x v="0"/>
    <s v="80.02.10.24"/>
    <x v="38"/>
    <x v="2"/>
    <x v="2"/>
    <s v="Outros"/>
    <s v="80.02.10"/>
    <s v="Outros"/>
    <s v="80.02.10"/>
    <x v="13"/>
    <x v="0"/>
    <x v="2"/>
    <x v="0"/>
    <x v="1"/>
    <x v="2"/>
    <x v="1"/>
    <x v="0"/>
    <x v="3"/>
    <s v="2023-04-19"/>
    <x v="1"/>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20655"/>
    <x v="6167"/>
    <x v="0"/>
    <x v="1"/>
    <x v="0"/>
    <s v="80.02.10.26"/>
    <x v="3"/>
    <x v="2"/>
    <x v="2"/>
    <s v="Outros"/>
    <s v="80.02.10"/>
    <s v="Outros"/>
    <s v="80.02.10"/>
    <x v="3"/>
    <x v="0"/>
    <x v="2"/>
    <x v="2"/>
    <x v="1"/>
    <x v="2"/>
    <x v="1"/>
    <x v="0"/>
    <x v="3"/>
    <s v="2023-04-19"/>
    <x v="1"/>
    <n v="20655"/>
    <x v="0"/>
    <m/>
    <x v="0"/>
    <m/>
    <x v="3"/>
    <n v="100479277"/>
    <x v="0"/>
    <x v="0"/>
    <s v="Retenção Sansung"/>
    <s v="ORI"/>
    <x v="0"/>
    <s v="RS"/>
    <x v="0"/>
    <x v="0"/>
    <x v="0"/>
    <x v="0"/>
    <x v="0"/>
    <x v="0"/>
    <x v="0"/>
    <x v="0"/>
    <x v="0"/>
    <x v="0"/>
    <x v="0"/>
    <s v="Retenção Sansung"/>
    <x v="0"/>
    <x v="0"/>
    <x v="0"/>
    <x v="0"/>
    <x v="2"/>
    <x v="0"/>
    <x v="0"/>
    <s v="000000"/>
    <x v="0"/>
    <x v="1"/>
    <x v="0"/>
    <x v="0"/>
    <s v="RETENCAO OT"/>
  </r>
  <r>
    <x v="0"/>
    <n v="0"/>
    <n v="0"/>
    <n v="0"/>
    <n v="14979"/>
    <x v="6168"/>
    <x v="0"/>
    <x v="1"/>
    <x v="0"/>
    <s v="80.02.01"/>
    <x v="2"/>
    <x v="2"/>
    <x v="2"/>
    <s v="Retenções Iur"/>
    <s v="80.02.01"/>
    <s v="Retenções Iur"/>
    <s v="80.02.01"/>
    <x v="2"/>
    <x v="0"/>
    <x v="2"/>
    <x v="0"/>
    <x v="1"/>
    <x v="2"/>
    <x v="1"/>
    <x v="0"/>
    <x v="3"/>
    <s v="2023-04-19"/>
    <x v="1"/>
    <n v="14979"/>
    <x v="0"/>
    <m/>
    <x v="0"/>
    <m/>
    <x v="2"/>
    <n v="100474696"/>
    <x v="0"/>
    <x v="0"/>
    <s v="Retenções Iur"/>
    <s v="ORI"/>
    <x v="0"/>
    <s v="RIUR"/>
    <x v="0"/>
    <x v="0"/>
    <x v="0"/>
    <x v="0"/>
    <x v="0"/>
    <x v="0"/>
    <x v="0"/>
    <x v="0"/>
    <x v="0"/>
    <x v="0"/>
    <x v="0"/>
    <s v="Retenções Iur"/>
    <x v="0"/>
    <x v="0"/>
    <x v="0"/>
    <x v="0"/>
    <x v="2"/>
    <x v="0"/>
    <x v="0"/>
    <s v="000000"/>
    <x v="0"/>
    <x v="1"/>
    <x v="0"/>
    <x v="0"/>
    <s v="RETENCAO OT"/>
  </r>
  <r>
    <x v="0"/>
    <n v="0"/>
    <n v="0"/>
    <n v="0"/>
    <n v="14826"/>
    <x v="6169"/>
    <x v="0"/>
    <x v="1"/>
    <x v="0"/>
    <s v="80.02.10.01"/>
    <x v="6"/>
    <x v="2"/>
    <x v="2"/>
    <s v="Outros"/>
    <s v="80.02.10"/>
    <s v="Outros"/>
    <s v="80.02.10"/>
    <x v="12"/>
    <x v="0"/>
    <x v="2"/>
    <x v="0"/>
    <x v="1"/>
    <x v="2"/>
    <x v="1"/>
    <x v="0"/>
    <x v="3"/>
    <s v="2023-04-19"/>
    <x v="1"/>
    <n v="148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33"/>
    <x v="6170"/>
    <x v="0"/>
    <x v="1"/>
    <x v="0"/>
    <s v="80.02.10.26"/>
    <x v="3"/>
    <x v="2"/>
    <x v="2"/>
    <s v="Outros"/>
    <s v="80.02.10"/>
    <s v="Outros"/>
    <s v="80.02.10"/>
    <x v="3"/>
    <x v="0"/>
    <x v="2"/>
    <x v="2"/>
    <x v="1"/>
    <x v="2"/>
    <x v="1"/>
    <x v="0"/>
    <x v="3"/>
    <s v="2023-04-19"/>
    <x v="1"/>
    <n v="1633"/>
    <x v="0"/>
    <m/>
    <x v="0"/>
    <m/>
    <x v="3"/>
    <n v="100479277"/>
    <x v="0"/>
    <x v="0"/>
    <s v="Retenção Sansung"/>
    <s v="ORI"/>
    <x v="0"/>
    <s v="RS"/>
    <x v="0"/>
    <x v="0"/>
    <x v="0"/>
    <x v="0"/>
    <x v="0"/>
    <x v="0"/>
    <x v="0"/>
    <x v="0"/>
    <x v="0"/>
    <x v="0"/>
    <x v="0"/>
    <s v="Retenção Sansung"/>
    <x v="0"/>
    <x v="0"/>
    <x v="0"/>
    <x v="0"/>
    <x v="2"/>
    <x v="0"/>
    <x v="0"/>
    <s v="000000"/>
    <x v="0"/>
    <x v="1"/>
    <x v="0"/>
    <x v="0"/>
    <s v="RETENCAO OT"/>
  </r>
  <r>
    <x v="0"/>
    <n v="0"/>
    <n v="0"/>
    <n v="0"/>
    <n v="10834"/>
    <x v="6171"/>
    <x v="0"/>
    <x v="1"/>
    <x v="0"/>
    <s v="80.02.01"/>
    <x v="2"/>
    <x v="2"/>
    <x v="2"/>
    <s v="Retenções Iur"/>
    <s v="80.02.01"/>
    <s v="Retenções Iur"/>
    <s v="80.02.01"/>
    <x v="2"/>
    <x v="0"/>
    <x v="2"/>
    <x v="0"/>
    <x v="1"/>
    <x v="2"/>
    <x v="1"/>
    <x v="0"/>
    <x v="3"/>
    <s v="2023-04-19"/>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6172"/>
    <x v="0"/>
    <x v="1"/>
    <x v="0"/>
    <s v="80.02.10.01"/>
    <x v="6"/>
    <x v="2"/>
    <x v="2"/>
    <s v="Outros"/>
    <s v="80.02.10"/>
    <s v="Outros"/>
    <s v="80.02.10"/>
    <x v="12"/>
    <x v="0"/>
    <x v="2"/>
    <x v="0"/>
    <x v="1"/>
    <x v="2"/>
    <x v="1"/>
    <x v="0"/>
    <x v="3"/>
    <s v="2023-04-19"/>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6173"/>
    <x v="0"/>
    <x v="1"/>
    <x v="0"/>
    <s v="80.02.10.26"/>
    <x v="3"/>
    <x v="2"/>
    <x v="2"/>
    <s v="Outros"/>
    <s v="80.02.10"/>
    <s v="Outros"/>
    <s v="80.02.10"/>
    <x v="3"/>
    <x v="0"/>
    <x v="2"/>
    <x v="2"/>
    <x v="1"/>
    <x v="2"/>
    <x v="1"/>
    <x v="0"/>
    <x v="3"/>
    <s v="2023-04-19"/>
    <x v="1"/>
    <n v="4858"/>
    <x v="0"/>
    <m/>
    <x v="0"/>
    <m/>
    <x v="3"/>
    <n v="100479277"/>
    <x v="0"/>
    <x v="0"/>
    <s v="Retenção Sansung"/>
    <s v="ORI"/>
    <x v="0"/>
    <s v="RS"/>
    <x v="0"/>
    <x v="0"/>
    <x v="0"/>
    <x v="0"/>
    <x v="0"/>
    <x v="0"/>
    <x v="0"/>
    <x v="0"/>
    <x v="0"/>
    <x v="0"/>
    <x v="0"/>
    <s v="Retenção Sansung"/>
    <x v="0"/>
    <x v="0"/>
    <x v="0"/>
    <x v="0"/>
    <x v="2"/>
    <x v="0"/>
    <x v="0"/>
    <s v="000000"/>
    <x v="0"/>
    <x v="1"/>
    <x v="0"/>
    <x v="0"/>
    <s v="RETENCAO OT"/>
  </r>
  <r>
    <x v="0"/>
    <n v="0"/>
    <n v="0"/>
    <n v="0"/>
    <n v="20946"/>
    <x v="6174"/>
    <x v="0"/>
    <x v="1"/>
    <x v="0"/>
    <s v="80.02.01"/>
    <x v="2"/>
    <x v="2"/>
    <x v="2"/>
    <s v="Retenções Iur"/>
    <s v="80.02.01"/>
    <s v="Retenções Iur"/>
    <s v="80.02.01"/>
    <x v="2"/>
    <x v="0"/>
    <x v="2"/>
    <x v="0"/>
    <x v="1"/>
    <x v="2"/>
    <x v="1"/>
    <x v="0"/>
    <x v="3"/>
    <s v="2023-04-19"/>
    <x v="1"/>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6175"/>
    <x v="0"/>
    <x v="1"/>
    <x v="0"/>
    <s v="80.02.10.01"/>
    <x v="6"/>
    <x v="2"/>
    <x v="2"/>
    <s v="Outros"/>
    <s v="80.02.10"/>
    <s v="Outros"/>
    <s v="80.02.10"/>
    <x v="12"/>
    <x v="0"/>
    <x v="2"/>
    <x v="0"/>
    <x v="1"/>
    <x v="2"/>
    <x v="1"/>
    <x v="0"/>
    <x v="3"/>
    <s v="2023-04-19"/>
    <x v="1"/>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6176"/>
    <x v="0"/>
    <x v="1"/>
    <x v="0"/>
    <s v="80.02.10.02"/>
    <x v="7"/>
    <x v="2"/>
    <x v="2"/>
    <s v="Outros"/>
    <s v="80.02.10"/>
    <s v="Outros"/>
    <s v="80.02.10"/>
    <x v="13"/>
    <x v="0"/>
    <x v="2"/>
    <x v="0"/>
    <x v="1"/>
    <x v="2"/>
    <x v="1"/>
    <x v="0"/>
    <x v="3"/>
    <s v="2023-04-19"/>
    <x v="1"/>
    <n v="168"/>
    <x v="0"/>
    <m/>
    <x v="0"/>
    <m/>
    <x v="7"/>
    <n v="100474707"/>
    <x v="0"/>
    <x v="0"/>
    <s v="Retençoes STAPS"/>
    <s v="ORI"/>
    <x v="0"/>
    <s v="RSND"/>
    <x v="0"/>
    <x v="0"/>
    <x v="0"/>
    <x v="0"/>
    <x v="0"/>
    <x v="0"/>
    <x v="0"/>
    <x v="0"/>
    <x v="0"/>
    <x v="0"/>
    <x v="0"/>
    <s v="Retençoes STAPS"/>
    <x v="0"/>
    <x v="0"/>
    <x v="0"/>
    <x v="0"/>
    <x v="2"/>
    <x v="0"/>
    <x v="0"/>
    <s v="000000"/>
    <x v="0"/>
    <x v="1"/>
    <x v="0"/>
    <x v="0"/>
    <s v="RETENCAO OT"/>
  </r>
  <r>
    <x v="0"/>
    <n v="0"/>
    <n v="0"/>
    <n v="0"/>
    <n v="6706"/>
    <x v="6177"/>
    <x v="0"/>
    <x v="1"/>
    <x v="0"/>
    <s v="80.02.10.26"/>
    <x v="3"/>
    <x v="2"/>
    <x v="2"/>
    <s v="Outros"/>
    <s v="80.02.10"/>
    <s v="Outros"/>
    <s v="80.02.10"/>
    <x v="3"/>
    <x v="0"/>
    <x v="2"/>
    <x v="2"/>
    <x v="1"/>
    <x v="2"/>
    <x v="1"/>
    <x v="0"/>
    <x v="3"/>
    <s v="2023-04-19"/>
    <x v="1"/>
    <n v="6706"/>
    <x v="0"/>
    <m/>
    <x v="0"/>
    <m/>
    <x v="3"/>
    <n v="100479277"/>
    <x v="0"/>
    <x v="0"/>
    <s v="Retenção Sansung"/>
    <s v="ORI"/>
    <x v="0"/>
    <s v="RS"/>
    <x v="0"/>
    <x v="0"/>
    <x v="0"/>
    <x v="0"/>
    <x v="0"/>
    <x v="0"/>
    <x v="0"/>
    <x v="0"/>
    <x v="0"/>
    <x v="0"/>
    <x v="0"/>
    <s v="Retenção Sansung"/>
    <x v="0"/>
    <x v="0"/>
    <x v="0"/>
    <x v="0"/>
    <x v="2"/>
    <x v="0"/>
    <x v="0"/>
    <s v="000000"/>
    <x v="0"/>
    <x v="1"/>
    <x v="0"/>
    <x v="0"/>
    <s v="RETENCAO OT"/>
  </r>
  <r>
    <x v="0"/>
    <n v="0"/>
    <n v="0"/>
    <n v="0"/>
    <n v="10834"/>
    <x v="6178"/>
    <x v="0"/>
    <x v="1"/>
    <x v="0"/>
    <s v="80.02.01"/>
    <x v="2"/>
    <x v="2"/>
    <x v="2"/>
    <s v="Retenções Iur"/>
    <s v="80.02.01"/>
    <s v="Retenções Iur"/>
    <s v="80.02.01"/>
    <x v="2"/>
    <x v="0"/>
    <x v="2"/>
    <x v="0"/>
    <x v="1"/>
    <x v="2"/>
    <x v="1"/>
    <x v="0"/>
    <x v="3"/>
    <s v="2023-04-19"/>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6179"/>
    <x v="0"/>
    <x v="1"/>
    <x v="0"/>
    <s v="80.02.10.01"/>
    <x v="6"/>
    <x v="2"/>
    <x v="2"/>
    <s v="Outros"/>
    <s v="80.02.10"/>
    <s v="Outros"/>
    <s v="80.02.10"/>
    <x v="12"/>
    <x v="0"/>
    <x v="2"/>
    <x v="0"/>
    <x v="1"/>
    <x v="2"/>
    <x v="1"/>
    <x v="0"/>
    <x v="3"/>
    <s v="2023-04-19"/>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9080"/>
    <x v="6180"/>
    <x v="0"/>
    <x v="0"/>
    <x v="0"/>
    <s v="01.25.04.22"/>
    <x v="17"/>
    <x v="1"/>
    <x v="1"/>
    <s v="Cultura"/>
    <s v="01.25.04"/>
    <s v="Cultura"/>
    <s v="01.25.04"/>
    <x v="21"/>
    <x v="0"/>
    <x v="5"/>
    <x v="8"/>
    <x v="0"/>
    <x v="1"/>
    <x v="0"/>
    <x v="0"/>
    <x v="6"/>
    <s v="2023-07-26"/>
    <x v="2"/>
    <n v="9080"/>
    <x v="0"/>
    <m/>
    <x v="0"/>
    <m/>
    <x v="308"/>
    <n v="10047948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empresa HMC - INVESTIMENTOS, referente a hospedagem de técnicos de montagem de luzes natalícias, conforme proposta em anexo.    "/>
  </r>
  <r>
    <x v="0"/>
    <n v="0"/>
    <n v="0"/>
    <n v="0"/>
    <n v="15556"/>
    <x v="6181"/>
    <x v="0"/>
    <x v="1"/>
    <x v="0"/>
    <s v="03.03.10"/>
    <x v="4"/>
    <x v="0"/>
    <x v="3"/>
    <s v="Receitas Da Câmara"/>
    <s v="03.03.10"/>
    <s v="Receitas Da Câmara"/>
    <s v="03.03.10"/>
    <x v="82"/>
    <x v="0"/>
    <x v="3"/>
    <x v="5"/>
    <x v="0"/>
    <x v="0"/>
    <x v="1"/>
    <x v="0"/>
    <x v="9"/>
    <s v="2023-11-29"/>
    <x v="3"/>
    <n v="15556"/>
    <x v="0"/>
    <m/>
    <x v="0"/>
    <m/>
    <x v="8"/>
    <n v="100474914"/>
    <x v="0"/>
    <x v="0"/>
    <s v="Receitas Da Câmara"/>
    <s v="EXT"/>
    <x v="0"/>
    <s v="RDC"/>
    <x v="0"/>
    <x v="0"/>
    <x v="0"/>
    <x v="0"/>
    <x v="0"/>
    <x v="0"/>
    <x v="0"/>
    <x v="0"/>
    <x v="0"/>
    <x v="0"/>
    <x v="0"/>
    <s v="Receitas Da Câmara"/>
    <x v="0"/>
    <x v="0"/>
    <x v="0"/>
    <x v="0"/>
    <x v="0"/>
    <x v="0"/>
    <x v="0"/>
    <s v="000000"/>
    <x v="0"/>
    <x v="0"/>
    <x v="0"/>
    <x v="0"/>
    <s v="Pagamento renda Tmais, conforme anexo."/>
  </r>
  <r>
    <x v="0"/>
    <n v="0"/>
    <n v="0"/>
    <n v="0"/>
    <n v="1400"/>
    <x v="6182"/>
    <x v="0"/>
    <x v="0"/>
    <x v="0"/>
    <s v="03.16.17"/>
    <x v="53"/>
    <x v="0"/>
    <x v="0"/>
    <s v="Direção Proteção Civil"/>
    <s v="03.16.17"/>
    <s v="Direção Proteção Civil"/>
    <s v="03.16.17"/>
    <x v="19"/>
    <x v="0"/>
    <x v="0"/>
    <x v="7"/>
    <x v="0"/>
    <x v="0"/>
    <x v="0"/>
    <x v="0"/>
    <x v="1"/>
    <s v="2023-02-07"/>
    <x v="0"/>
    <n v="1400"/>
    <x v="0"/>
    <m/>
    <x v="0"/>
    <m/>
    <x v="262"/>
    <n v="100476020"/>
    <x v="0"/>
    <x v="0"/>
    <s v="Direção Proteção Civil"/>
    <s v="ORI"/>
    <x v="0"/>
    <m/>
    <x v="0"/>
    <x v="0"/>
    <x v="0"/>
    <x v="0"/>
    <x v="0"/>
    <x v="0"/>
    <x v="0"/>
    <x v="0"/>
    <x v="0"/>
    <x v="0"/>
    <x v="0"/>
    <s v="Direção Proteção Civil"/>
    <x v="0"/>
    <x v="0"/>
    <x v="0"/>
    <x v="0"/>
    <x v="0"/>
    <x v="0"/>
    <x v="0"/>
    <s v="000000"/>
    <x v="0"/>
    <x v="0"/>
    <x v="0"/>
    <x v="0"/>
    <s v="Ajuda de custo a favor do senhor Lito Admar Barbosa pela sua deslocação em missão de serviço a cidade da Praia no dia 31 de janeiro 2023, conforme justificativo em anexo "/>
  </r>
  <r>
    <x v="0"/>
    <n v="0"/>
    <n v="0"/>
    <n v="0"/>
    <n v="2300"/>
    <x v="6183"/>
    <x v="0"/>
    <x v="0"/>
    <x v="0"/>
    <s v="03.16.15"/>
    <x v="0"/>
    <x v="0"/>
    <x v="0"/>
    <s v="Direção Financeira"/>
    <s v="03.16.15"/>
    <s v="Direção Financeira"/>
    <s v="03.16.15"/>
    <x v="39"/>
    <x v="0"/>
    <x v="0"/>
    <x v="7"/>
    <x v="0"/>
    <x v="0"/>
    <x v="0"/>
    <x v="0"/>
    <x v="1"/>
    <s v="2023-02-23"/>
    <x v="0"/>
    <n v="2300"/>
    <x v="0"/>
    <m/>
    <x v="0"/>
    <m/>
    <x v="2"/>
    <n v="100474696"/>
    <x v="0"/>
    <x v="2"/>
    <s v="Direção Financeira"/>
    <s v="ORI"/>
    <x v="0"/>
    <m/>
    <x v="0"/>
    <x v="0"/>
    <x v="0"/>
    <x v="0"/>
    <x v="0"/>
    <x v="0"/>
    <x v="0"/>
    <x v="0"/>
    <x v="0"/>
    <x v="0"/>
    <x v="0"/>
    <s v="Direção Financeira"/>
    <x v="0"/>
    <x v="0"/>
    <x v="0"/>
    <x v="0"/>
    <x v="0"/>
    <x v="0"/>
    <x v="0"/>
    <s v="000000"/>
    <x v="0"/>
    <x v="0"/>
    <x v="2"/>
    <x v="0"/>
    <s v="Pagamento a favor do Sr. João David Tavares, pela prestação de serviço na Delegação Municipal de São Miguel, referente ao mês de fevereiro 2023 conforme contrato em anexo."/>
  </r>
  <r>
    <x v="0"/>
    <n v="0"/>
    <n v="0"/>
    <n v="0"/>
    <n v="13030"/>
    <x v="6183"/>
    <x v="0"/>
    <x v="0"/>
    <x v="0"/>
    <s v="03.16.15"/>
    <x v="0"/>
    <x v="0"/>
    <x v="0"/>
    <s v="Direção Financeira"/>
    <s v="03.16.15"/>
    <s v="Direção Financeira"/>
    <s v="03.16.15"/>
    <x v="39"/>
    <x v="0"/>
    <x v="0"/>
    <x v="7"/>
    <x v="0"/>
    <x v="0"/>
    <x v="0"/>
    <x v="0"/>
    <x v="1"/>
    <s v="2023-02-23"/>
    <x v="0"/>
    <n v="13030"/>
    <x v="0"/>
    <m/>
    <x v="0"/>
    <m/>
    <x v="394"/>
    <n v="100479270"/>
    <x v="0"/>
    <x v="0"/>
    <s v="Direção Financeira"/>
    <s v="ORI"/>
    <x v="0"/>
    <m/>
    <x v="0"/>
    <x v="0"/>
    <x v="0"/>
    <x v="0"/>
    <x v="0"/>
    <x v="0"/>
    <x v="0"/>
    <x v="0"/>
    <x v="0"/>
    <x v="0"/>
    <x v="0"/>
    <s v="Direção Financeira"/>
    <x v="0"/>
    <x v="0"/>
    <x v="0"/>
    <x v="0"/>
    <x v="0"/>
    <x v="0"/>
    <x v="0"/>
    <s v="000000"/>
    <x v="0"/>
    <x v="0"/>
    <x v="0"/>
    <x v="0"/>
    <s v="Pagamento a favor do Sr. João David Tavares, pela prestação de serviço na Delegação Municipal de São Miguel, referente ao mês de fevereiro 2023 conforme contrato em anexo."/>
  </r>
  <r>
    <x v="2"/>
    <n v="0"/>
    <n v="0"/>
    <n v="0"/>
    <n v="85000"/>
    <x v="6184"/>
    <x v="0"/>
    <x v="0"/>
    <x v="0"/>
    <s v="01.27.02.14"/>
    <x v="61"/>
    <x v="4"/>
    <x v="5"/>
    <s v="Saneamento básico"/>
    <s v="01.27.02"/>
    <s v="Saneamento básico"/>
    <s v="01.27.02"/>
    <x v="18"/>
    <x v="0"/>
    <x v="0"/>
    <x v="0"/>
    <x v="0"/>
    <x v="1"/>
    <x v="2"/>
    <x v="0"/>
    <x v="1"/>
    <s v="2023-02-23"/>
    <x v="0"/>
    <n v="85000"/>
    <x v="0"/>
    <m/>
    <x v="0"/>
    <m/>
    <x v="45"/>
    <n v="100479348"/>
    <x v="0"/>
    <x v="0"/>
    <s v="Construção de Casas de Banho"/>
    <s v="ORI"/>
    <x v="0"/>
    <s v="CCB"/>
    <x v="0"/>
    <x v="0"/>
    <x v="0"/>
    <x v="0"/>
    <x v="0"/>
    <x v="0"/>
    <x v="0"/>
    <x v="0"/>
    <x v="0"/>
    <x v="0"/>
    <x v="0"/>
    <s v="Construção de Casas de Banho"/>
    <x v="0"/>
    <x v="0"/>
    <x v="0"/>
    <x v="0"/>
    <x v="1"/>
    <x v="0"/>
    <x v="0"/>
    <s v="000000"/>
    <x v="0"/>
    <x v="0"/>
    <x v="0"/>
    <x v="0"/>
    <s v="Pagamento a favor de Loja Nuno Comercio Geral, referente a compra de 100 sacos de cimentos cola para os trabalhos nas  casas de banhos das famílhas do Municípios de São Miguel, conforme anexo."/>
  </r>
  <r>
    <x v="2"/>
    <n v="0"/>
    <n v="0"/>
    <n v="0"/>
    <n v="52680"/>
    <x v="6185"/>
    <x v="0"/>
    <x v="0"/>
    <x v="0"/>
    <s v="01.27.02.14"/>
    <x v="61"/>
    <x v="4"/>
    <x v="5"/>
    <s v="Saneamento básico"/>
    <s v="01.27.02"/>
    <s v="Saneamento básico"/>
    <s v="01.27.02"/>
    <x v="18"/>
    <x v="0"/>
    <x v="0"/>
    <x v="0"/>
    <x v="0"/>
    <x v="1"/>
    <x v="2"/>
    <x v="0"/>
    <x v="1"/>
    <s v="2023-02-23"/>
    <x v="0"/>
    <n v="52680"/>
    <x v="0"/>
    <m/>
    <x v="0"/>
    <m/>
    <x v="45"/>
    <n v="100479348"/>
    <x v="0"/>
    <x v="0"/>
    <s v="Construção de Casas de Banho"/>
    <s v="ORI"/>
    <x v="0"/>
    <s v="CCB"/>
    <x v="0"/>
    <x v="0"/>
    <x v="0"/>
    <x v="0"/>
    <x v="0"/>
    <x v="0"/>
    <x v="0"/>
    <x v="0"/>
    <x v="0"/>
    <x v="0"/>
    <x v="0"/>
    <s v="Construção de Casas de Banho"/>
    <x v="0"/>
    <x v="0"/>
    <x v="0"/>
    <x v="0"/>
    <x v="1"/>
    <x v="0"/>
    <x v="0"/>
    <s v="000000"/>
    <x v="0"/>
    <x v="0"/>
    <x v="0"/>
    <x v="0"/>
    <s v="Pagamento a favor de Loja Nuno Comercio Geral, referente matérias para a reabilitação de casa de banho nas habitações, conforme anexo."/>
  </r>
  <r>
    <x v="0"/>
    <n v="0"/>
    <n v="0"/>
    <n v="0"/>
    <n v="4405"/>
    <x v="6186"/>
    <x v="0"/>
    <x v="1"/>
    <x v="0"/>
    <s v="80.02.01"/>
    <x v="2"/>
    <x v="2"/>
    <x v="2"/>
    <s v="Retenções Iur"/>
    <s v="80.02.01"/>
    <s v="Retenções Iur"/>
    <s v="80.02.01"/>
    <x v="2"/>
    <x v="0"/>
    <x v="2"/>
    <x v="0"/>
    <x v="1"/>
    <x v="2"/>
    <x v="1"/>
    <x v="0"/>
    <x v="1"/>
    <s v="2023-02-24"/>
    <x v="0"/>
    <n v="4405"/>
    <x v="0"/>
    <m/>
    <x v="0"/>
    <m/>
    <x v="2"/>
    <n v="100474696"/>
    <x v="0"/>
    <x v="0"/>
    <s v="Retenções Iur"/>
    <s v="ORI"/>
    <x v="0"/>
    <s v="RIUR"/>
    <x v="0"/>
    <x v="0"/>
    <x v="0"/>
    <x v="0"/>
    <x v="0"/>
    <x v="0"/>
    <x v="0"/>
    <x v="0"/>
    <x v="0"/>
    <x v="0"/>
    <x v="0"/>
    <s v="Retenções Iur"/>
    <x v="0"/>
    <x v="0"/>
    <x v="0"/>
    <x v="0"/>
    <x v="2"/>
    <x v="0"/>
    <x v="0"/>
    <s v="000000"/>
    <x v="0"/>
    <x v="1"/>
    <x v="0"/>
    <x v="0"/>
    <s v="RETENCAO OT"/>
  </r>
  <r>
    <x v="0"/>
    <n v="0"/>
    <n v="0"/>
    <n v="0"/>
    <n v="5446"/>
    <x v="6187"/>
    <x v="0"/>
    <x v="1"/>
    <x v="0"/>
    <s v="80.02.10.01"/>
    <x v="6"/>
    <x v="2"/>
    <x v="2"/>
    <s v="Outros"/>
    <s v="80.02.10"/>
    <s v="Outros"/>
    <s v="80.02.10"/>
    <x v="12"/>
    <x v="0"/>
    <x v="2"/>
    <x v="0"/>
    <x v="1"/>
    <x v="2"/>
    <x v="1"/>
    <x v="0"/>
    <x v="1"/>
    <s v="2023-02-24"/>
    <x v="0"/>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449"/>
    <x v="6188"/>
    <x v="0"/>
    <x v="1"/>
    <x v="0"/>
    <s v="80.02.10.26"/>
    <x v="3"/>
    <x v="2"/>
    <x v="2"/>
    <s v="Outros"/>
    <s v="80.02.10"/>
    <s v="Outros"/>
    <s v="80.02.10"/>
    <x v="3"/>
    <x v="0"/>
    <x v="2"/>
    <x v="2"/>
    <x v="1"/>
    <x v="2"/>
    <x v="1"/>
    <x v="0"/>
    <x v="1"/>
    <s v="2023-02-24"/>
    <x v="0"/>
    <n v="2449"/>
    <x v="0"/>
    <m/>
    <x v="0"/>
    <m/>
    <x v="3"/>
    <n v="100479277"/>
    <x v="0"/>
    <x v="0"/>
    <s v="Retenção Sansung"/>
    <s v="ORI"/>
    <x v="0"/>
    <s v="RS"/>
    <x v="0"/>
    <x v="0"/>
    <x v="0"/>
    <x v="0"/>
    <x v="0"/>
    <x v="0"/>
    <x v="0"/>
    <x v="0"/>
    <x v="0"/>
    <x v="0"/>
    <x v="0"/>
    <s v="Retenção Sansung"/>
    <x v="0"/>
    <x v="0"/>
    <x v="0"/>
    <x v="0"/>
    <x v="2"/>
    <x v="0"/>
    <x v="0"/>
    <s v="000000"/>
    <x v="0"/>
    <x v="1"/>
    <x v="0"/>
    <x v="0"/>
    <s v="RETENCAO OT"/>
  </r>
  <r>
    <x v="0"/>
    <n v="0"/>
    <n v="0"/>
    <n v="0"/>
    <n v="5000"/>
    <x v="6189"/>
    <x v="0"/>
    <x v="1"/>
    <x v="0"/>
    <s v="03.03.10"/>
    <x v="4"/>
    <x v="0"/>
    <x v="3"/>
    <s v="Receitas Da Câmara"/>
    <s v="03.03.10"/>
    <s v="Receitas Da Câmara"/>
    <s v="03.03.10"/>
    <x v="57"/>
    <x v="0"/>
    <x v="3"/>
    <x v="13"/>
    <x v="0"/>
    <x v="0"/>
    <x v="1"/>
    <x v="0"/>
    <x v="1"/>
    <s v="2023-02-21"/>
    <x v="0"/>
    <n v="5000"/>
    <x v="0"/>
    <m/>
    <x v="0"/>
    <m/>
    <x v="8"/>
    <n v="100474914"/>
    <x v="0"/>
    <x v="0"/>
    <s v="Receitas Da Câmara"/>
    <s v="EXT"/>
    <x v="0"/>
    <s v="RDC"/>
    <x v="0"/>
    <x v="0"/>
    <x v="0"/>
    <x v="0"/>
    <x v="0"/>
    <x v="0"/>
    <x v="0"/>
    <x v="0"/>
    <x v="0"/>
    <x v="0"/>
    <x v="0"/>
    <s v="Receitas Da Câmara"/>
    <x v="0"/>
    <x v="0"/>
    <x v="0"/>
    <x v="0"/>
    <x v="0"/>
    <x v="0"/>
    <x v="0"/>
    <s v="000000"/>
    <x v="0"/>
    <x v="0"/>
    <x v="0"/>
    <x v="0"/>
    <s v="Reposição de salário da Sr. Amélia Soares Gomes Almeida, referente ao mês de fevereiro 2023, conforme anexo. "/>
  </r>
  <r>
    <x v="0"/>
    <n v="0"/>
    <n v="0"/>
    <n v="0"/>
    <n v="3600"/>
    <x v="6190"/>
    <x v="0"/>
    <x v="0"/>
    <x v="0"/>
    <s v="03.16.02"/>
    <x v="9"/>
    <x v="0"/>
    <x v="0"/>
    <s v="Gabinete do Presidente"/>
    <s v="03.16.02"/>
    <s v="Gabinete do Presidente"/>
    <s v="03.16.02"/>
    <x v="19"/>
    <x v="0"/>
    <x v="0"/>
    <x v="7"/>
    <x v="0"/>
    <x v="0"/>
    <x v="0"/>
    <x v="0"/>
    <x v="3"/>
    <s v="2023-04-21"/>
    <x v="1"/>
    <n v="3600"/>
    <x v="0"/>
    <m/>
    <x v="0"/>
    <m/>
    <x v="182"/>
    <n v="100478720"/>
    <x v="0"/>
    <x v="0"/>
    <s v="Gabinete do Presidente"/>
    <s v="ORI"/>
    <x v="0"/>
    <m/>
    <x v="0"/>
    <x v="0"/>
    <x v="0"/>
    <x v="0"/>
    <x v="0"/>
    <x v="0"/>
    <x v="0"/>
    <x v="0"/>
    <x v="0"/>
    <x v="0"/>
    <x v="0"/>
    <s v="Gabinete do Presidente"/>
    <x v="0"/>
    <x v="0"/>
    <x v="0"/>
    <x v="0"/>
    <x v="0"/>
    <x v="0"/>
    <x v="0"/>
    <s v="000000"/>
    <x v="0"/>
    <x v="0"/>
    <x v="0"/>
    <x v="0"/>
    <s v="Ajuda de custo a favor do SR. Moisés Landim, condutor de presidente pela a sua deslocação em missão de serviço a cidade da Praia nos dia 12 e 17 de Abril de 2023, conforme justificativo em anexo. "/>
  </r>
  <r>
    <x v="0"/>
    <n v="0"/>
    <n v="0"/>
    <n v="0"/>
    <n v="1400"/>
    <x v="6191"/>
    <x v="0"/>
    <x v="0"/>
    <x v="0"/>
    <s v="03.16.15"/>
    <x v="0"/>
    <x v="0"/>
    <x v="0"/>
    <s v="Direção Financeira"/>
    <s v="03.16.15"/>
    <s v="Direção Financeira"/>
    <s v="03.16.15"/>
    <x v="19"/>
    <x v="0"/>
    <x v="0"/>
    <x v="7"/>
    <x v="0"/>
    <x v="0"/>
    <x v="0"/>
    <x v="0"/>
    <x v="4"/>
    <s v="2023-06-12"/>
    <x v="1"/>
    <n v="1400"/>
    <x v="0"/>
    <m/>
    <x v="0"/>
    <m/>
    <x v="329"/>
    <n v="100477691"/>
    <x v="0"/>
    <x v="0"/>
    <s v="Direção Financeira"/>
    <s v="ORI"/>
    <x v="0"/>
    <m/>
    <x v="0"/>
    <x v="0"/>
    <x v="0"/>
    <x v="0"/>
    <x v="0"/>
    <x v="0"/>
    <x v="0"/>
    <x v="0"/>
    <x v="0"/>
    <x v="0"/>
    <x v="0"/>
    <s v="Direção Financeira"/>
    <x v="0"/>
    <x v="0"/>
    <x v="0"/>
    <x v="0"/>
    <x v="0"/>
    <x v="0"/>
    <x v="0"/>
    <s v="000000"/>
    <x v="0"/>
    <x v="0"/>
    <x v="0"/>
    <x v="0"/>
    <s v=" Ajuda de custo a favor do senhor Austelino Martins pela sua deslocação em missão de serviço a cidade da Praia, conforme justificativo em anexo. "/>
  </r>
  <r>
    <x v="0"/>
    <n v="0"/>
    <n v="0"/>
    <n v="0"/>
    <n v="144215"/>
    <x v="6192"/>
    <x v="0"/>
    <x v="1"/>
    <x v="0"/>
    <s v="03.03.10"/>
    <x v="4"/>
    <x v="0"/>
    <x v="3"/>
    <s v="Receitas Da Câmara"/>
    <s v="03.03.10"/>
    <s v="Receitas Da Câmara"/>
    <s v="03.03.10"/>
    <x v="9"/>
    <x v="0"/>
    <x v="3"/>
    <x v="3"/>
    <x v="0"/>
    <x v="0"/>
    <x v="1"/>
    <x v="0"/>
    <x v="4"/>
    <s v="2023-06-20"/>
    <x v="1"/>
    <n v="1442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90"/>
    <x v="6193"/>
    <x v="0"/>
    <x v="1"/>
    <x v="0"/>
    <s v="03.03.10"/>
    <x v="4"/>
    <x v="0"/>
    <x v="3"/>
    <s v="Receitas Da Câmara"/>
    <s v="03.03.10"/>
    <s v="Receitas Da Câmara"/>
    <s v="03.03.10"/>
    <x v="11"/>
    <x v="0"/>
    <x v="3"/>
    <x v="3"/>
    <x v="0"/>
    <x v="0"/>
    <x v="1"/>
    <x v="0"/>
    <x v="4"/>
    <s v="2023-06-20"/>
    <x v="1"/>
    <n v="36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60"/>
    <x v="6194"/>
    <x v="0"/>
    <x v="1"/>
    <x v="0"/>
    <s v="03.03.10"/>
    <x v="4"/>
    <x v="0"/>
    <x v="3"/>
    <s v="Receitas Da Câmara"/>
    <s v="03.03.10"/>
    <s v="Receitas Da Câmara"/>
    <s v="03.03.10"/>
    <x v="7"/>
    <x v="0"/>
    <x v="3"/>
    <x v="3"/>
    <x v="0"/>
    <x v="0"/>
    <x v="1"/>
    <x v="0"/>
    <x v="4"/>
    <s v="2023-06-20"/>
    <x v="1"/>
    <n v="4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6195"/>
    <x v="0"/>
    <x v="1"/>
    <x v="0"/>
    <s v="03.03.10"/>
    <x v="4"/>
    <x v="0"/>
    <x v="3"/>
    <s v="Receitas Da Câmara"/>
    <s v="03.03.10"/>
    <s v="Receitas Da Câmara"/>
    <s v="03.03.10"/>
    <x v="28"/>
    <x v="0"/>
    <x v="3"/>
    <x v="3"/>
    <x v="0"/>
    <x v="0"/>
    <x v="1"/>
    <x v="0"/>
    <x v="4"/>
    <s v="2023-06-20"/>
    <x v="1"/>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500"/>
    <x v="6196"/>
    <x v="0"/>
    <x v="1"/>
    <x v="0"/>
    <s v="03.03.10"/>
    <x v="4"/>
    <x v="0"/>
    <x v="3"/>
    <s v="Receitas Da Câmara"/>
    <s v="03.03.10"/>
    <s v="Receitas Da Câmara"/>
    <s v="03.03.10"/>
    <x v="34"/>
    <x v="0"/>
    <x v="3"/>
    <x v="3"/>
    <x v="0"/>
    <x v="0"/>
    <x v="1"/>
    <x v="0"/>
    <x v="4"/>
    <s v="2023-06-20"/>
    <x v="1"/>
    <n v="18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6197"/>
    <x v="0"/>
    <x v="1"/>
    <x v="0"/>
    <s v="03.03.10"/>
    <x v="4"/>
    <x v="0"/>
    <x v="3"/>
    <s v="Receitas Da Câmara"/>
    <s v="03.03.10"/>
    <s v="Receitas Da Câmara"/>
    <s v="03.03.10"/>
    <x v="26"/>
    <x v="0"/>
    <x v="3"/>
    <x v="3"/>
    <x v="0"/>
    <x v="0"/>
    <x v="1"/>
    <x v="0"/>
    <x v="4"/>
    <s v="2023-06-20"/>
    <x v="1"/>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00"/>
    <x v="6198"/>
    <x v="0"/>
    <x v="1"/>
    <x v="0"/>
    <s v="03.03.10"/>
    <x v="4"/>
    <x v="0"/>
    <x v="3"/>
    <s v="Receitas Da Câmara"/>
    <s v="03.03.10"/>
    <s v="Receitas Da Câmara"/>
    <s v="03.03.10"/>
    <x v="22"/>
    <x v="0"/>
    <x v="3"/>
    <x v="3"/>
    <x v="0"/>
    <x v="0"/>
    <x v="1"/>
    <x v="0"/>
    <x v="4"/>
    <s v="2023-06-20"/>
    <x v="1"/>
    <n v="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6199"/>
    <x v="0"/>
    <x v="1"/>
    <x v="0"/>
    <s v="03.03.10"/>
    <x v="4"/>
    <x v="0"/>
    <x v="3"/>
    <s v="Receitas Da Câmara"/>
    <s v="03.03.10"/>
    <s v="Receitas Da Câmara"/>
    <s v="03.03.10"/>
    <x v="5"/>
    <x v="0"/>
    <x v="0"/>
    <x v="4"/>
    <x v="0"/>
    <x v="0"/>
    <x v="1"/>
    <x v="0"/>
    <x v="4"/>
    <s v="2023-06-20"/>
    <x v="1"/>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470"/>
    <x v="6200"/>
    <x v="0"/>
    <x v="1"/>
    <x v="0"/>
    <s v="03.03.10"/>
    <x v="4"/>
    <x v="0"/>
    <x v="3"/>
    <s v="Receitas Da Câmara"/>
    <s v="03.03.10"/>
    <s v="Receitas Da Câmara"/>
    <s v="03.03.10"/>
    <x v="6"/>
    <x v="0"/>
    <x v="3"/>
    <x v="3"/>
    <x v="0"/>
    <x v="0"/>
    <x v="1"/>
    <x v="0"/>
    <x v="4"/>
    <s v="2023-06-20"/>
    <x v="1"/>
    <n v="104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0"/>
    <x v="6201"/>
    <x v="0"/>
    <x v="1"/>
    <x v="0"/>
    <s v="03.03.10"/>
    <x v="4"/>
    <x v="0"/>
    <x v="3"/>
    <s v="Receitas Da Câmara"/>
    <s v="03.03.10"/>
    <s v="Receitas Da Câmara"/>
    <s v="03.03.10"/>
    <x v="27"/>
    <x v="0"/>
    <x v="3"/>
    <x v="3"/>
    <x v="0"/>
    <x v="0"/>
    <x v="1"/>
    <x v="0"/>
    <x v="4"/>
    <s v="2023-06-20"/>
    <x v="1"/>
    <n v="16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97880"/>
    <x v="6202"/>
    <x v="0"/>
    <x v="1"/>
    <x v="0"/>
    <s v="03.03.10"/>
    <x v="4"/>
    <x v="0"/>
    <x v="3"/>
    <s v="Receitas Da Câmara"/>
    <s v="03.03.10"/>
    <s v="Receitas Da Câmara"/>
    <s v="03.03.10"/>
    <x v="33"/>
    <x v="0"/>
    <x v="0"/>
    <x v="0"/>
    <x v="0"/>
    <x v="0"/>
    <x v="1"/>
    <x v="0"/>
    <x v="4"/>
    <s v="2023-06-20"/>
    <x v="1"/>
    <n v="97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4163"/>
    <x v="6203"/>
    <x v="0"/>
    <x v="1"/>
    <x v="0"/>
    <s v="03.03.10"/>
    <x v="4"/>
    <x v="0"/>
    <x v="3"/>
    <s v="Receitas Da Câmara"/>
    <s v="03.03.10"/>
    <s v="Receitas Da Câmara"/>
    <s v="03.03.10"/>
    <x v="8"/>
    <x v="0"/>
    <x v="0"/>
    <x v="0"/>
    <x v="0"/>
    <x v="0"/>
    <x v="1"/>
    <x v="0"/>
    <x v="4"/>
    <s v="2023-06-20"/>
    <x v="1"/>
    <n v="7416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0"/>
    <x v="6204"/>
    <x v="0"/>
    <x v="1"/>
    <x v="0"/>
    <s v="03.03.10"/>
    <x v="4"/>
    <x v="0"/>
    <x v="3"/>
    <s v="Receitas Da Câmara"/>
    <s v="03.03.10"/>
    <s v="Receitas Da Câmara"/>
    <s v="03.03.10"/>
    <x v="4"/>
    <x v="0"/>
    <x v="3"/>
    <x v="3"/>
    <x v="0"/>
    <x v="0"/>
    <x v="1"/>
    <x v="0"/>
    <x v="4"/>
    <s v="2023-06-20"/>
    <x v="1"/>
    <n v="46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8161"/>
    <x v="6205"/>
    <x v="0"/>
    <x v="0"/>
    <x v="0"/>
    <s v="01.27.02.15"/>
    <x v="10"/>
    <x v="4"/>
    <x v="5"/>
    <s v="Saneamento básico"/>
    <s v="01.27.02"/>
    <s v="Saneamento básico"/>
    <s v="01.27.02"/>
    <x v="20"/>
    <x v="0"/>
    <x v="0"/>
    <x v="0"/>
    <x v="0"/>
    <x v="1"/>
    <x v="2"/>
    <x v="0"/>
    <x v="9"/>
    <s v="2023-11-10"/>
    <x v="3"/>
    <n v="1816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empresa Felisberto Carvalho Auto Lda. referente a aquisição de combustível afetos aos serviços de transferência de resíduos para o aterro sanitário, conforme justificativos em anexo."/>
  </r>
  <r>
    <x v="0"/>
    <n v="0"/>
    <n v="0"/>
    <n v="0"/>
    <n v="30840"/>
    <x v="6206"/>
    <x v="0"/>
    <x v="0"/>
    <x v="0"/>
    <s v="03.16.01"/>
    <x v="14"/>
    <x v="0"/>
    <x v="0"/>
    <s v="Assembleia Municipal"/>
    <s v="03.16.01"/>
    <s v="Assembleia Municipal"/>
    <s v="03.16.01"/>
    <x v="44"/>
    <x v="0"/>
    <x v="0"/>
    <x v="7"/>
    <x v="0"/>
    <x v="0"/>
    <x v="0"/>
    <x v="0"/>
    <x v="10"/>
    <s v="2023-12-22"/>
    <x v="3"/>
    <n v="30840"/>
    <x v="0"/>
    <m/>
    <x v="0"/>
    <m/>
    <x v="587"/>
    <n v="100477889"/>
    <x v="0"/>
    <x v="0"/>
    <s v="Assembleia Municipal"/>
    <s v="ORI"/>
    <x v="0"/>
    <s v="AM"/>
    <x v="0"/>
    <x v="0"/>
    <x v="0"/>
    <x v="0"/>
    <x v="0"/>
    <x v="0"/>
    <x v="0"/>
    <x v="0"/>
    <x v="0"/>
    <x v="0"/>
    <x v="0"/>
    <s v="Assembleia Municipal"/>
    <x v="0"/>
    <x v="0"/>
    <x v="0"/>
    <x v="0"/>
    <x v="0"/>
    <x v="0"/>
    <x v="0"/>
    <s v="000000"/>
    <x v="0"/>
    <x v="0"/>
    <x v="0"/>
    <x v="0"/>
    <s v="Pagamento a favor de Dany Midia, Sociedade Unipessoal, Lda., referente a impressão, copia e encadernação dos documentos, conforme anexo."/>
  </r>
  <r>
    <x v="0"/>
    <n v="0"/>
    <n v="0"/>
    <n v="0"/>
    <n v="2300"/>
    <x v="6207"/>
    <x v="0"/>
    <x v="0"/>
    <x v="0"/>
    <s v="01.27.02.11"/>
    <x v="21"/>
    <x v="4"/>
    <x v="5"/>
    <s v="Saneamento básico"/>
    <s v="01.27.02"/>
    <s v="Saneamento básico"/>
    <s v="01.27.02"/>
    <x v="21"/>
    <x v="0"/>
    <x v="5"/>
    <x v="8"/>
    <x v="0"/>
    <x v="1"/>
    <x v="0"/>
    <x v="0"/>
    <x v="0"/>
    <s v="2023-01-24"/>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Rosa Maria Mendes Furtado, pela prestação de serviço de saneamento, limpeza urbana, referente ao mês de janeiro 2023,conforme contrato em anexo."/>
  </r>
  <r>
    <x v="0"/>
    <n v="0"/>
    <n v="0"/>
    <n v="0"/>
    <n v="13030"/>
    <x v="6207"/>
    <x v="0"/>
    <x v="0"/>
    <x v="0"/>
    <s v="01.27.02.11"/>
    <x v="21"/>
    <x v="4"/>
    <x v="5"/>
    <s v="Saneamento básico"/>
    <s v="01.27.02"/>
    <s v="Saneamento básico"/>
    <s v="01.27.02"/>
    <x v="21"/>
    <x v="0"/>
    <x v="5"/>
    <x v="8"/>
    <x v="0"/>
    <x v="1"/>
    <x v="0"/>
    <x v="0"/>
    <x v="0"/>
    <s v="2023-01-24"/>
    <x v="0"/>
    <n v="13030"/>
    <x v="0"/>
    <m/>
    <x v="0"/>
    <m/>
    <x v="201"/>
    <n v="100478140"/>
    <x v="0"/>
    <x v="0"/>
    <s v="Reforço do saneamento básico"/>
    <s v="ORI"/>
    <x v="0"/>
    <m/>
    <x v="0"/>
    <x v="0"/>
    <x v="0"/>
    <x v="0"/>
    <x v="0"/>
    <x v="0"/>
    <x v="0"/>
    <x v="0"/>
    <x v="0"/>
    <x v="0"/>
    <x v="0"/>
    <s v="Reforço do saneamento básico"/>
    <x v="0"/>
    <x v="0"/>
    <x v="0"/>
    <x v="0"/>
    <x v="1"/>
    <x v="0"/>
    <x v="0"/>
    <s v="000000"/>
    <x v="0"/>
    <x v="0"/>
    <x v="0"/>
    <x v="0"/>
    <s v="Pagamento a favor da Srª. Rosa Maria Mendes Furtado, pela prestação de serviço de saneamento, limpeza urbana, referente ao mês de janeiro 2023,conforme contrato em anexo."/>
  </r>
  <r>
    <x v="0"/>
    <n v="0"/>
    <n v="0"/>
    <n v="0"/>
    <n v="2300"/>
    <x v="6208"/>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2"/>
    <n v="0"/>
    <n v="0"/>
    <n v="0"/>
    <n v="93400"/>
    <x v="6209"/>
    <x v="0"/>
    <x v="0"/>
    <x v="0"/>
    <s v="01.27.07.04"/>
    <x v="32"/>
    <x v="4"/>
    <x v="5"/>
    <s v="Requalificação Urbana e Habitação 2"/>
    <s v="01.27.07"/>
    <s v="Requalificação Urbana e Habitação 2"/>
    <s v="01.27.07"/>
    <x v="18"/>
    <x v="0"/>
    <x v="0"/>
    <x v="0"/>
    <x v="0"/>
    <x v="1"/>
    <x v="2"/>
    <x v="0"/>
    <x v="1"/>
    <s v="2023-02-13"/>
    <x v="0"/>
    <n v="93400"/>
    <x v="0"/>
    <m/>
    <x v="0"/>
    <m/>
    <x v="8"/>
    <n v="100474914"/>
    <x v="0"/>
    <x v="0"/>
    <s v="Reabilitações de Estradas Rurais"/>
    <s v="ORI"/>
    <x v="0"/>
    <m/>
    <x v="0"/>
    <x v="0"/>
    <x v="0"/>
    <x v="0"/>
    <x v="0"/>
    <x v="0"/>
    <x v="0"/>
    <x v="0"/>
    <x v="0"/>
    <x v="0"/>
    <x v="0"/>
    <s v="Reabilitações de Estradas Rurais"/>
    <x v="0"/>
    <x v="0"/>
    <x v="0"/>
    <x v="0"/>
    <x v="1"/>
    <x v="0"/>
    <x v="0"/>
    <s v="000000"/>
    <x v="0"/>
    <x v="0"/>
    <x v="0"/>
    <x v="0"/>
    <s v="Despesa com pessoal nos trabalhos de calcetamento de Rua de Achada Bolonha, conforme anexo."/>
  </r>
  <r>
    <x v="1"/>
    <n v="0"/>
    <n v="0"/>
    <n v="0"/>
    <n v="38600"/>
    <x v="6210"/>
    <x v="0"/>
    <x v="0"/>
    <x v="0"/>
    <s v="80.02.10.03"/>
    <x v="40"/>
    <x v="2"/>
    <x v="2"/>
    <s v="Outros"/>
    <s v="80.02.10"/>
    <s v="Outros"/>
    <s v="80.02.10"/>
    <x v="64"/>
    <x v="0"/>
    <x v="4"/>
    <x v="6"/>
    <x v="1"/>
    <x v="2"/>
    <x v="0"/>
    <x v="0"/>
    <x v="3"/>
    <s v="2023-04-27"/>
    <x v="1"/>
    <n v="38600"/>
    <x v="0"/>
    <m/>
    <x v="0"/>
    <m/>
    <x v="8"/>
    <n v="100474914"/>
    <x v="0"/>
    <x v="0"/>
    <s v="Retençoes Pensao Alimenticia"/>
    <s v="ORI"/>
    <x v="0"/>
    <s v="RPA"/>
    <x v="0"/>
    <x v="0"/>
    <x v="0"/>
    <x v="0"/>
    <x v="0"/>
    <x v="0"/>
    <x v="0"/>
    <x v="0"/>
    <x v="0"/>
    <x v="0"/>
    <x v="0"/>
    <s v="Retençoes Pensao Alimenticia"/>
    <x v="0"/>
    <x v="0"/>
    <x v="0"/>
    <x v="0"/>
    <x v="2"/>
    <x v="0"/>
    <x v="0"/>
    <s v="000000"/>
    <x v="0"/>
    <x v="1"/>
    <x v="0"/>
    <x v="0"/>
    <s v="Transferência dos descontos de pensão dos menores efetuada nos salário dos funcionários, referente a mês de Abril de 2023, conforme justificativo em anexo  "/>
  </r>
  <r>
    <x v="2"/>
    <n v="0"/>
    <n v="0"/>
    <n v="0"/>
    <n v="131000"/>
    <x v="6211"/>
    <x v="0"/>
    <x v="0"/>
    <x v="0"/>
    <s v="01.27.03.09"/>
    <x v="50"/>
    <x v="4"/>
    <x v="5"/>
    <s v="Gestão de Recursos Hídricos"/>
    <s v="01.27.03"/>
    <s v="Gestão de Recursos Hídricos"/>
    <s v="01.27.03"/>
    <x v="20"/>
    <x v="0"/>
    <x v="0"/>
    <x v="0"/>
    <x v="0"/>
    <x v="1"/>
    <x v="2"/>
    <x v="0"/>
    <x v="5"/>
    <s v="2023-05-18"/>
    <x v="1"/>
    <n v="131000"/>
    <x v="0"/>
    <m/>
    <x v="0"/>
    <m/>
    <x v="8"/>
    <n v="100474914"/>
    <x v="0"/>
    <x v="0"/>
    <s v="Ligações domiciliarias em Esp. Branco, Mato Correia, Flamengos e R.S.Miguel"/>
    <s v="ORI"/>
    <x v="0"/>
    <m/>
    <x v="0"/>
    <x v="0"/>
    <x v="0"/>
    <x v="0"/>
    <x v="0"/>
    <x v="0"/>
    <x v="0"/>
    <x v="0"/>
    <x v="0"/>
    <x v="0"/>
    <x v="0"/>
    <s v="Ligações domiciliarias em Esp. Branco, Mato Correia, Flamengos e R.S.Miguel"/>
    <x v="0"/>
    <x v="0"/>
    <x v="0"/>
    <x v="0"/>
    <x v="1"/>
    <x v="0"/>
    <x v="0"/>
    <s v="000922"/>
    <x v="0"/>
    <x v="0"/>
    <x v="0"/>
    <x v="0"/>
    <s v="Pagamento mão de obra a favor do pessoal empregue nos trabalhos de ligação domiciliar de água na ribeira de São Miguel, conforme proposta em anexo."/>
  </r>
  <r>
    <x v="0"/>
    <n v="0"/>
    <n v="0"/>
    <n v="0"/>
    <n v="5220"/>
    <x v="6212"/>
    <x v="0"/>
    <x v="0"/>
    <x v="0"/>
    <s v="01.27.02.11"/>
    <x v="21"/>
    <x v="4"/>
    <x v="5"/>
    <s v="Saneamento básico"/>
    <s v="01.27.02"/>
    <s v="Saneamento básico"/>
    <s v="01.27.02"/>
    <x v="21"/>
    <x v="0"/>
    <x v="5"/>
    <x v="8"/>
    <x v="0"/>
    <x v="1"/>
    <x v="0"/>
    <x v="0"/>
    <x v="10"/>
    <s v="2023-12-15"/>
    <x v="3"/>
    <n v="5220"/>
    <x v="0"/>
    <m/>
    <x v="0"/>
    <m/>
    <x v="2"/>
    <n v="100474696"/>
    <x v="0"/>
    <x v="2"/>
    <s v="Reforço do saneamento básico"/>
    <s v="ORI"/>
    <x v="0"/>
    <m/>
    <x v="0"/>
    <x v="0"/>
    <x v="0"/>
    <x v="0"/>
    <x v="0"/>
    <x v="0"/>
    <x v="0"/>
    <x v="0"/>
    <x v="0"/>
    <x v="0"/>
    <x v="0"/>
    <s v="Reforço do saneamento básico"/>
    <x v="0"/>
    <x v="0"/>
    <x v="0"/>
    <x v="0"/>
    <x v="1"/>
    <x v="0"/>
    <x v="0"/>
    <s v="099999"/>
    <x v="0"/>
    <x v="0"/>
    <x v="2"/>
    <x v="0"/>
    <s v="Pagamento a favor de Elton Tobias Pina, referente a prestação de serviços de personalização de 58 batas de limpeza, destinado ao pessoal de saneamento da CMSM, conforme anexo. "/>
  </r>
  <r>
    <x v="0"/>
    <n v="0"/>
    <n v="0"/>
    <n v="0"/>
    <n v="5220"/>
    <x v="6213"/>
    <x v="0"/>
    <x v="1"/>
    <x v="0"/>
    <s v="80.02.01"/>
    <x v="2"/>
    <x v="2"/>
    <x v="2"/>
    <s v="Retenções Iur"/>
    <s v="80.02.01"/>
    <s v="Retenções Iur"/>
    <s v="80.02.01"/>
    <x v="2"/>
    <x v="0"/>
    <x v="2"/>
    <x v="0"/>
    <x v="1"/>
    <x v="2"/>
    <x v="1"/>
    <x v="0"/>
    <x v="10"/>
    <s v="2023-12-15"/>
    <x v="3"/>
    <n v="5220"/>
    <x v="0"/>
    <m/>
    <x v="0"/>
    <m/>
    <x v="2"/>
    <n v="100474696"/>
    <x v="0"/>
    <x v="0"/>
    <s v="Retenções Iur"/>
    <s v="ORI"/>
    <x v="0"/>
    <s v="RIUR"/>
    <x v="0"/>
    <x v="0"/>
    <x v="0"/>
    <x v="0"/>
    <x v="0"/>
    <x v="0"/>
    <x v="0"/>
    <x v="0"/>
    <x v="0"/>
    <x v="0"/>
    <x v="0"/>
    <s v="Retenções Iur"/>
    <x v="0"/>
    <x v="0"/>
    <x v="0"/>
    <x v="0"/>
    <x v="2"/>
    <x v="0"/>
    <x v="0"/>
    <s v="000000"/>
    <x v="0"/>
    <x v="1"/>
    <x v="0"/>
    <x v="0"/>
    <s v="RETENCAO OT"/>
  </r>
  <r>
    <x v="0"/>
    <n v="0"/>
    <n v="0"/>
    <n v="0"/>
    <n v="29580"/>
    <x v="6212"/>
    <x v="0"/>
    <x v="0"/>
    <x v="0"/>
    <s v="01.27.02.11"/>
    <x v="21"/>
    <x v="4"/>
    <x v="5"/>
    <s v="Saneamento básico"/>
    <s v="01.27.02"/>
    <s v="Saneamento básico"/>
    <s v="01.27.02"/>
    <x v="21"/>
    <x v="0"/>
    <x v="5"/>
    <x v="8"/>
    <x v="0"/>
    <x v="1"/>
    <x v="0"/>
    <x v="0"/>
    <x v="10"/>
    <s v="2023-12-15"/>
    <x v="3"/>
    <n v="29580"/>
    <x v="0"/>
    <m/>
    <x v="0"/>
    <m/>
    <x v="339"/>
    <n v="100478147"/>
    <x v="0"/>
    <x v="0"/>
    <s v="Reforço do saneamento básico"/>
    <s v="ORI"/>
    <x v="0"/>
    <m/>
    <x v="0"/>
    <x v="0"/>
    <x v="0"/>
    <x v="0"/>
    <x v="0"/>
    <x v="0"/>
    <x v="0"/>
    <x v="0"/>
    <x v="0"/>
    <x v="0"/>
    <x v="0"/>
    <s v="Reforço do saneamento básico"/>
    <x v="0"/>
    <x v="0"/>
    <x v="0"/>
    <x v="0"/>
    <x v="1"/>
    <x v="0"/>
    <x v="0"/>
    <s v="099999"/>
    <x v="0"/>
    <x v="0"/>
    <x v="0"/>
    <x v="0"/>
    <s v="Pagamento a favor de Elton Tobias Pina, referente a prestação de serviços de personalização de 58 batas de limpeza, destinado ao pessoal de saneamento da CMSM, conforme anexo. "/>
  </r>
  <r>
    <x v="0"/>
    <n v="0"/>
    <n v="0"/>
    <n v="0"/>
    <n v="71000"/>
    <x v="6214"/>
    <x v="0"/>
    <x v="0"/>
    <x v="0"/>
    <s v="01.28.03.06"/>
    <x v="30"/>
    <x v="6"/>
    <x v="7"/>
    <s v="Proteção Social"/>
    <s v="01.28.03"/>
    <s v="Proteção Social"/>
    <s v="01.28.03"/>
    <x v="21"/>
    <x v="0"/>
    <x v="5"/>
    <x v="8"/>
    <x v="0"/>
    <x v="1"/>
    <x v="0"/>
    <x v="0"/>
    <x v="10"/>
    <s v="2023-12-19"/>
    <x v="3"/>
    <n v="71000"/>
    <x v="0"/>
    <m/>
    <x v="0"/>
    <m/>
    <x v="8"/>
    <n v="100474914"/>
    <x v="0"/>
    <x v="0"/>
    <s v="Apoio a Crianças Vulneráveis "/>
    <s v="ORI"/>
    <x v="0"/>
    <s v="ACV"/>
    <x v="0"/>
    <x v="0"/>
    <x v="0"/>
    <x v="0"/>
    <x v="0"/>
    <x v="0"/>
    <x v="0"/>
    <x v="0"/>
    <x v="0"/>
    <x v="0"/>
    <x v="0"/>
    <s v="Apoio a Crianças Vulneráveis "/>
    <x v="0"/>
    <x v="0"/>
    <x v="0"/>
    <x v="0"/>
    <x v="1"/>
    <x v="0"/>
    <x v="0"/>
    <s v="099999"/>
    <x v="0"/>
    <x v="0"/>
    <x v="0"/>
    <x v="0"/>
    <s v="Apoio concedido a favor das crianças vulneráveis, referente a dezembro 2023, conforme anexo."/>
  </r>
  <r>
    <x v="0"/>
    <n v="0"/>
    <n v="0"/>
    <n v="0"/>
    <n v="3137"/>
    <x v="6215"/>
    <x v="0"/>
    <x v="0"/>
    <x v="0"/>
    <s v="03.16.15"/>
    <x v="0"/>
    <x v="0"/>
    <x v="0"/>
    <s v="Direção Financeira"/>
    <s v="03.16.15"/>
    <s v="Direção Financeira"/>
    <s v="03.16.15"/>
    <x v="39"/>
    <x v="0"/>
    <x v="0"/>
    <x v="7"/>
    <x v="0"/>
    <x v="0"/>
    <x v="0"/>
    <x v="0"/>
    <x v="0"/>
    <s v="2023-01-23"/>
    <x v="0"/>
    <n v="3137"/>
    <x v="0"/>
    <m/>
    <x v="0"/>
    <m/>
    <x v="2"/>
    <n v="100474696"/>
    <x v="0"/>
    <x v="2"/>
    <s v="Direção Financeira"/>
    <s v="ORI"/>
    <x v="0"/>
    <m/>
    <x v="0"/>
    <x v="0"/>
    <x v="0"/>
    <x v="0"/>
    <x v="0"/>
    <x v="0"/>
    <x v="0"/>
    <x v="0"/>
    <x v="0"/>
    <x v="0"/>
    <x v="0"/>
    <s v="Direção Financeira"/>
    <x v="0"/>
    <x v="0"/>
    <x v="0"/>
    <x v="0"/>
    <x v="0"/>
    <x v="0"/>
    <x v="0"/>
    <s v="000000"/>
    <x v="0"/>
    <x v="0"/>
    <x v="2"/>
    <x v="0"/>
    <s v="Pagamento a favor do Sr. Oceano de Pina Rodrigues, pelo serviços, de fiscalização do parque de estacionamento de transporte público e passageiros, referente ao mês de janeiro de 2023, conforme contrato em anexo."/>
  </r>
  <r>
    <x v="0"/>
    <n v="0"/>
    <n v="0"/>
    <n v="0"/>
    <n v="17778"/>
    <x v="6215"/>
    <x v="0"/>
    <x v="0"/>
    <x v="0"/>
    <s v="03.16.15"/>
    <x v="0"/>
    <x v="0"/>
    <x v="0"/>
    <s v="Direção Financeira"/>
    <s v="03.16.15"/>
    <s v="Direção Financeira"/>
    <s v="03.16.15"/>
    <x v="39"/>
    <x v="0"/>
    <x v="0"/>
    <x v="7"/>
    <x v="0"/>
    <x v="0"/>
    <x v="0"/>
    <x v="0"/>
    <x v="0"/>
    <s v="2023-01-23"/>
    <x v="0"/>
    <n v="17778"/>
    <x v="0"/>
    <m/>
    <x v="0"/>
    <m/>
    <x v="255"/>
    <n v="100476887"/>
    <x v="0"/>
    <x v="0"/>
    <s v="Direção Financeira"/>
    <s v="ORI"/>
    <x v="0"/>
    <m/>
    <x v="0"/>
    <x v="0"/>
    <x v="0"/>
    <x v="0"/>
    <x v="0"/>
    <x v="0"/>
    <x v="0"/>
    <x v="0"/>
    <x v="0"/>
    <x v="0"/>
    <x v="0"/>
    <s v="Direção Financeira"/>
    <x v="0"/>
    <x v="0"/>
    <x v="0"/>
    <x v="0"/>
    <x v="0"/>
    <x v="0"/>
    <x v="0"/>
    <s v="000000"/>
    <x v="0"/>
    <x v="0"/>
    <x v="0"/>
    <x v="0"/>
    <s v="Pagamento a favor do Sr. Oceano de Pina Rodrigues, pelo serviços, de fiscalização do parque de estacionamento de transporte público e passageiros, referente ao mês de janeiro de 2023, conforme contrato em anexo."/>
  </r>
  <r>
    <x v="0"/>
    <n v="0"/>
    <n v="0"/>
    <n v="0"/>
    <n v="7000"/>
    <x v="6216"/>
    <x v="0"/>
    <x v="0"/>
    <x v="0"/>
    <s v="03.16.15"/>
    <x v="0"/>
    <x v="0"/>
    <x v="0"/>
    <s v="Direção Financeira"/>
    <s v="03.16.15"/>
    <s v="Direção Financeira"/>
    <s v="03.16.15"/>
    <x v="66"/>
    <x v="0"/>
    <x v="0"/>
    <x v="7"/>
    <x v="0"/>
    <x v="0"/>
    <x v="0"/>
    <x v="0"/>
    <x v="0"/>
    <s v="2023-01-25"/>
    <x v="0"/>
    <n v="7000"/>
    <x v="0"/>
    <m/>
    <x v="0"/>
    <m/>
    <x v="315"/>
    <n v="100479460"/>
    <x v="0"/>
    <x v="0"/>
    <s v="Direção Financeira"/>
    <s v="ORI"/>
    <x v="0"/>
    <m/>
    <x v="0"/>
    <x v="0"/>
    <x v="0"/>
    <x v="0"/>
    <x v="0"/>
    <x v="0"/>
    <x v="0"/>
    <x v="0"/>
    <x v="0"/>
    <x v="0"/>
    <x v="0"/>
    <s v="Direção Financeira"/>
    <x v="0"/>
    <x v="0"/>
    <x v="0"/>
    <x v="0"/>
    <x v="0"/>
    <x v="0"/>
    <x v="0"/>
    <s v="000000"/>
    <x v="0"/>
    <x v="0"/>
    <x v="0"/>
    <x v="0"/>
    <s v="Pagamento a favor da Oficina André Mecânica e Peças Auto, para a aquisição de serviço de confeções de 04 bitoco de bloco motor da viatura ST-33-QU, conforme anexo."/>
  </r>
  <r>
    <x v="0"/>
    <n v="0"/>
    <n v="0"/>
    <n v="0"/>
    <n v="60641"/>
    <x v="6217"/>
    <x v="0"/>
    <x v="0"/>
    <x v="0"/>
    <s v="03.16.15"/>
    <x v="0"/>
    <x v="0"/>
    <x v="0"/>
    <s v="Direção Financeira"/>
    <s v="03.16.15"/>
    <s v="Direção Financeira"/>
    <s v="03.16.15"/>
    <x v="0"/>
    <x v="0"/>
    <x v="0"/>
    <x v="0"/>
    <x v="0"/>
    <x v="0"/>
    <x v="0"/>
    <x v="0"/>
    <x v="3"/>
    <s v="2023-04-11"/>
    <x v="1"/>
    <n v="60641"/>
    <x v="0"/>
    <m/>
    <x v="0"/>
    <m/>
    <x v="0"/>
    <n v="100476920"/>
    <x v="0"/>
    <x v="0"/>
    <s v="Direção Financeira"/>
    <s v="ORI"/>
    <x v="0"/>
    <m/>
    <x v="0"/>
    <x v="0"/>
    <x v="0"/>
    <x v="0"/>
    <x v="0"/>
    <x v="0"/>
    <x v="0"/>
    <x v="0"/>
    <x v="0"/>
    <x v="0"/>
    <x v="0"/>
    <s v="Direção Financeira"/>
    <x v="0"/>
    <x v="0"/>
    <x v="0"/>
    <x v="0"/>
    <x v="0"/>
    <x v="0"/>
    <x v="0"/>
    <s v="000000"/>
    <x v="0"/>
    <x v="0"/>
    <x v="0"/>
    <x v="0"/>
    <s v="_x000d__x000a_Pagamento a favor de Felisberto Carvalho Auto, pela aquisição de Combustível destinada as Viaturas Ligeiras afeto aos serviços da CMSM, conforme proposta em anexo._x000d__x000a_"/>
  </r>
  <r>
    <x v="2"/>
    <n v="0"/>
    <n v="0"/>
    <n v="0"/>
    <n v="34780"/>
    <x v="6218"/>
    <x v="0"/>
    <x v="0"/>
    <x v="0"/>
    <s v="01.27.02.15"/>
    <x v="10"/>
    <x v="4"/>
    <x v="5"/>
    <s v="Saneamento básico"/>
    <s v="01.27.02"/>
    <s v="Saneamento básico"/>
    <s v="01.27.02"/>
    <x v="20"/>
    <x v="0"/>
    <x v="0"/>
    <x v="0"/>
    <x v="0"/>
    <x v="1"/>
    <x v="2"/>
    <x v="0"/>
    <x v="1"/>
    <s v="2023-02-13"/>
    <x v="0"/>
    <n v="34780"/>
    <x v="0"/>
    <m/>
    <x v="0"/>
    <m/>
    <x v="52"/>
    <n v="100479452"/>
    <x v="0"/>
    <x v="0"/>
    <s v="Transferência de Residuos Aterro Santiago"/>
    <s v="ORI"/>
    <x v="0"/>
    <m/>
    <x v="0"/>
    <x v="0"/>
    <x v="0"/>
    <x v="0"/>
    <x v="0"/>
    <x v="0"/>
    <x v="0"/>
    <x v="0"/>
    <x v="0"/>
    <x v="0"/>
    <x v="0"/>
    <s v="Transferência de Residuos Aterro Santiago"/>
    <x v="0"/>
    <x v="0"/>
    <x v="0"/>
    <x v="0"/>
    <x v="1"/>
    <x v="0"/>
    <x v="0"/>
    <s v="000000"/>
    <x v="0"/>
    <x v="0"/>
    <x v="0"/>
    <x v="0"/>
    <s v="Pagamento a favor de NEWASH, referente a reparação de viatura de recolha, conforme anexo."/>
  </r>
  <r>
    <x v="2"/>
    <n v="0"/>
    <n v="0"/>
    <n v="0"/>
    <n v="200000"/>
    <x v="6219"/>
    <x v="0"/>
    <x v="0"/>
    <x v="0"/>
    <s v="03.16.15"/>
    <x v="0"/>
    <x v="0"/>
    <x v="0"/>
    <s v="Direção Financeira"/>
    <s v="03.16.15"/>
    <s v="Direção Financeira"/>
    <s v="03.16.15"/>
    <x v="47"/>
    <x v="0"/>
    <x v="0"/>
    <x v="0"/>
    <x v="0"/>
    <x v="0"/>
    <x v="2"/>
    <x v="0"/>
    <x v="1"/>
    <s v="2023-02-17"/>
    <x v="0"/>
    <n v="200000"/>
    <x v="0"/>
    <m/>
    <x v="0"/>
    <m/>
    <x v="105"/>
    <n v="100478286"/>
    <x v="0"/>
    <x v="0"/>
    <s v="Direção Financeira"/>
    <s v="ORI"/>
    <x v="0"/>
    <m/>
    <x v="0"/>
    <x v="0"/>
    <x v="0"/>
    <x v="0"/>
    <x v="0"/>
    <x v="0"/>
    <x v="0"/>
    <x v="0"/>
    <x v="0"/>
    <x v="0"/>
    <x v="0"/>
    <s v="Direção Financeira"/>
    <x v="0"/>
    <x v="0"/>
    <x v="0"/>
    <x v="0"/>
    <x v="0"/>
    <x v="0"/>
    <x v="0"/>
    <s v="000000"/>
    <x v="0"/>
    <x v="0"/>
    <x v="0"/>
    <x v="0"/>
    <s v="Pagamento a favor frente e versos de elaboração de projeto de Orla Marítima"/>
  </r>
  <r>
    <x v="0"/>
    <n v="0"/>
    <n v="0"/>
    <n v="0"/>
    <n v="2525"/>
    <x v="6220"/>
    <x v="0"/>
    <x v="1"/>
    <x v="0"/>
    <s v="03.03.10"/>
    <x v="4"/>
    <x v="0"/>
    <x v="3"/>
    <s v="Receitas Da Câmara"/>
    <s v="03.03.10"/>
    <s v="Receitas Da Câmara"/>
    <s v="03.03.10"/>
    <x v="6"/>
    <x v="0"/>
    <x v="3"/>
    <x v="3"/>
    <x v="0"/>
    <x v="0"/>
    <x v="1"/>
    <x v="0"/>
    <x v="1"/>
    <s v="2023-02-14"/>
    <x v="0"/>
    <n v="25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221"/>
    <x v="0"/>
    <x v="1"/>
    <x v="0"/>
    <s v="03.03.10"/>
    <x v="4"/>
    <x v="0"/>
    <x v="3"/>
    <s v="Receitas Da Câmara"/>
    <s v="03.03.10"/>
    <s v="Receitas Da Câmara"/>
    <s v="03.03.10"/>
    <x v="10"/>
    <x v="0"/>
    <x v="3"/>
    <x v="5"/>
    <x v="0"/>
    <x v="0"/>
    <x v="1"/>
    <x v="0"/>
    <x v="1"/>
    <s v="2023-02-14"/>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10"/>
    <x v="6222"/>
    <x v="0"/>
    <x v="1"/>
    <x v="0"/>
    <s v="03.03.10"/>
    <x v="4"/>
    <x v="0"/>
    <x v="3"/>
    <s v="Receitas Da Câmara"/>
    <s v="03.03.10"/>
    <s v="Receitas Da Câmara"/>
    <s v="03.03.10"/>
    <x v="11"/>
    <x v="0"/>
    <x v="3"/>
    <x v="3"/>
    <x v="0"/>
    <x v="0"/>
    <x v="1"/>
    <x v="0"/>
    <x v="1"/>
    <s v="2023-02-14"/>
    <x v="0"/>
    <n v="31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954"/>
    <x v="6223"/>
    <x v="0"/>
    <x v="1"/>
    <x v="0"/>
    <s v="03.03.10"/>
    <x v="4"/>
    <x v="0"/>
    <x v="3"/>
    <s v="Receitas Da Câmara"/>
    <s v="03.03.10"/>
    <s v="Receitas Da Câmara"/>
    <s v="03.03.10"/>
    <x v="8"/>
    <x v="0"/>
    <x v="0"/>
    <x v="0"/>
    <x v="0"/>
    <x v="0"/>
    <x v="1"/>
    <x v="0"/>
    <x v="1"/>
    <s v="2023-02-14"/>
    <x v="0"/>
    <n v="9295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6224"/>
    <x v="0"/>
    <x v="1"/>
    <x v="0"/>
    <s v="03.03.10"/>
    <x v="4"/>
    <x v="0"/>
    <x v="3"/>
    <s v="Receitas Da Câmara"/>
    <s v="03.03.10"/>
    <s v="Receitas Da Câmara"/>
    <s v="03.03.10"/>
    <x v="5"/>
    <x v="0"/>
    <x v="0"/>
    <x v="4"/>
    <x v="0"/>
    <x v="0"/>
    <x v="1"/>
    <x v="0"/>
    <x v="1"/>
    <s v="2023-02-14"/>
    <x v="0"/>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20"/>
    <x v="6225"/>
    <x v="0"/>
    <x v="1"/>
    <x v="0"/>
    <s v="03.03.10"/>
    <x v="4"/>
    <x v="0"/>
    <x v="3"/>
    <s v="Receitas Da Câmara"/>
    <s v="03.03.10"/>
    <s v="Receitas Da Câmara"/>
    <s v="03.03.10"/>
    <x v="4"/>
    <x v="0"/>
    <x v="3"/>
    <x v="3"/>
    <x v="0"/>
    <x v="0"/>
    <x v="1"/>
    <x v="0"/>
    <x v="1"/>
    <s v="2023-02-14"/>
    <x v="0"/>
    <n v="2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880"/>
    <x v="6226"/>
    <x v="0"/>
    <x v="0"/>
    <x v="0"/>
    <s v="01.25.02.23"/>
    <x v="12"/>
    <x v="1"/>
    <x v="1"/>
    <s v="desporto"/>
    <s v="01.25.02"/>
    <s v="desporto"/>
    <s v="01.25.02"/>
    <x v="18"/>
    <x v="0"/>
    <x v="0"/>
    <x v="0"/>
    <x v="0"/>
    <x v="1"/>
    <x v="2"/>
    <x v="0"/>
    <x v="2"/>
    <s v="2023-03-17"/>
    <x v="0"/>
    <n v="2880"/>
    <x v="0"/>
    <m/>
    <x v="0"/>
    <m/>
    <x v="216"/>
    <n v="10047947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omercio Bar Janice Varela, refente almoços servidos aos técnicos na desmontagem e montagem de rede nas balizas, conforme anexo."/>
  </r>
  <r>
    <x v="2"/>
    <n v="0"/>
    <n v="0"/>
    <n v="0"/>
    <n v="4200"/>
    <x v="6227"/>
    <x v="0"/>
    <x v="0"/>
    <x v="0"/>
    <s v="01.27.02.15"/>
    <x v="10"/>
    <x v="4"/>
    <x v="5"/>
    <s v="Saneamento básico"/>
    <s v="01.27.02"/>
    <s v="Saneamento básico"/>
    <s v="01.27.02"/>
    <x v="20"/>
    <x v="0"/>
    <x v="0"/>
    <x v="0"/>
    <x v="0"/>
    <x v="1"/>
    <x v="2"/>
    <x v="0"/>
    <x v="5"/>
    <s v="2023-05-15"/>
    <x v="1"/>
    <n v="4200"/>
    <x v="0"/>
    <m/>
    <x v="0"/>
    <m/>
    <x v="0"/>
    <n v="100476920"/>
    <x v="0"/>
    <x v="0"/>
    <s v="Transferência de Residuos Aterro Santiago"/>
    <s v="ORI"/>
    <x v="0"/>
    <m/>
    <x v="0"/>
    <x v="0"/>
    <x v="0"/>
    <x v="0"/>
    <x v="0"/>
    <x v="0"/>
    <x v="0"/>
    <x v="0"/>
    <x v="0"/>
    <x v="0"/>
    <x v="0"/>
    <s v="Transferência de Residuos Aterro Santiago"/>
    <x v="0"/>
    <x v="0"/>
    <x v="0"/>
    <x v="0"/>
    <x v="1"/>
    <x v="0"/>
    <x v="0"/>
    <s v="000909"/>
    <x v="0"/>
    <x v="0"/>
    <x v="0"/>
    <x v="0"/>
    <s v="Pagamento a favor da Felisberto Carvalho Auto, referente a manutenção de camião de recolha de lixo, conforme fatura em anexo. "/>
  </r>
  <r>
    <x v="2"/>
    <n v="0"/>
    <n v="0"/>
    <n v="0"/>
    <n v="9900"/>
    <x v="6228"/>
    <x v="0"/>
    <x v="0"/>
    <x v="0"/>
    <s v="01.27.01.06"/>
    <x v="35"/>
    <x v="4"/>
    <x v="5"/>
    <s v="Ordenamento território"/>
    <s v="01.27.01"/>
    <s v="Ordenamento território"/>
    <s v="01.27.01"/>
    <x v="18"/>
    <x v="0"/>
    <x v="0"/>
    <x v="0"/>
    <x v="0"/>
    <x v="1"/>
    <x v="2"/>
    <x v="0"/>
    <x v="5"/>
    <s v="2023-05-24"/>
    <x v="1"/>
    <n v="9900"/>
    <x v="0"/>
    <m/>
    <x v="0"/>
    <m/>
    <x v="76"/>
    <n v="100478080"/>
    <x v="0"/>
    <x v="0"/>
    <s v="Infraestruturação da Zona do Bácio"/>
    <s v="ORI"/>
    <x v="0"/>
    <m/>
    <x v="0"/>
    <x v="0"/>
    <x v="0"/>
    <x v="0"/>
    <x v="0"/>
    <x v="0"/>
    <x v="0"/>
    <x v="0"/>
    <x v="0"/>
    <x v="0"/>
    <x v="0"/>
    <s v="Infraestruturação da Zona do Bácio"/>
    <x v="0"/>
    <x v="0"/>
    <x v="0"/>
    <x v="0"/>
    <x v="1"/>
    <x v="0"/>
    <x v="0"/>
    <s v="000000"/>
    <x v="0"/>
    <x v="0"/>
    <x v="0"/>
    <x v="0"/>
    <s v="Pagamento a favor de Vitalvino Lopes Correia, pela aquisição de paralelos para os trabalhos de calcetamento da estrada de bacio, no âmbito da requalificação urbana de bacio, conforme anexo. "/>
  </r>
  <r>
    <x v="2"/>
    <n v="0"/>
    <n v="0"/>
    <n v="0"/>
    <n v="9750"/>
    <x v="6229"/>
    <x v="0"/>
    <x v="0"/>
    <x v="0"/>
    <s v="01.27.06.72"/>
    <x v="31"/>
    <x v="4"/>
    <x v="5"/>
    <s v="Requalificação Urbana e habitação"/>
    <s v="01.27.06"/>
    <s v="Requalificação Urbana e habitação"/>
    <s v="01.27.06"/>
    <x v="18"/>
    <x v="0"/>
    <x v="0"/>
    <x v="0"/>
    <x v="0"/>
    <x v="1"/>
    <x v="2"/>
    <x v="0"/>
    <x v="5"/>
    <s v="2023-05-24"/>
    <x v="1"/>
    <n v="9750"/>
    <x v="0"/>
    <m/>
    <x v="0"/>
    <m/>
    <x v="139"/>
    <n v="100477943"/>
    <x v="0"/>
    <x v="0"/>
    <s v="Manutenção e Reabilitação de Edificios Municipais"/>
    <s v="ORI"/>
    <x v="0"/>
    <m/>
    <x v="0"/>
    <x v="0"/>
    <x v="0"/>
    <x v="0"/>
    <x v="0"/>
    <x v="0"/>
    <x v="0"/>
    <x v="0"/>
    <x v="0"/>
    <x v="0"/>
    <x v="0"/>
    <s v="Manutenção e Reabilitação de Edificios Municipais"/>
    <x v="0"/>
    <x v="0"/>
    <x v="0"/>
    <x v="0"/>
    <x v="1"/>
    <x v="0"/>
    <x v="0"/>
    <s v="000000"/>
    <x v="0"/>
    <x v="0"/>
    <x v="0"/>
    <x v="0"/>
    <s v=" Pagamento a favor da SUN lda, para a aquisição de 30 varão porca com anilha pressão M14, para fixação de poste de identificação das vias de acesso do Município de São Miguel, conforme proposta em anexo.  "/>
  </r>
  <r>
    <x v="0"/>
    <n v="0"/>
    <n v="0"/>
    <n v="0"/>
    <n v="5866"/>
    <x v="6230"/>
    <x v="0"/>
    <x v="0"/>
    <x v="0"/>
    <s v="03.16.15"/>
    <x v="0"/>
    <x v="0"/>
    <x v="0"/>
    <s v="Direção Financeira"/>
    <s v="03.16.15"/>
    <s v="Direção Financeira"/>
    <s v="03.16.15"/>
    <x v="39"/>
    <x v="0"/>
    <x v="0"/>
    <x v="7"/>
    <x v="0"/>
    <x v="0"/>
    <x v="0"/>
    <x v="0"/>
    <x v="4"/>
    <s v="2023-06-20"/>
    <x v="1"/>
    <n v="5866"/>
    <x v="0"/>
    <m/>
    <x v="0"/>
    <m/>
    <x v="3"/>
    <n v="100479277"/>
    <x v="0"/>
    <x v="1"/>
    <s v="Direção Financeira"/>
    <s v="ORI"/>
    <x v="0"/>
    <m/>
    <x v="0"/>
    <x v="0"/>
    <x v="0"/>
    <x v="0"/>
    <x v="0"/>
    <x v="0"/>
    <x v="0"/>
    <x v="0"/>
    <x v="0"/>
    <x v="0"/>
    <x v="0"/>
    <s v="Direção Financeira"/>
    <x v="0"/>
    <x v="0"/>
    <x v="0"/>
    <x v="0"/>
    <x v="0"/>
    <x v="0"/>
    <x v="0"/>
    <s v="000000"/>
    <x v="0"/>
    <x v="0"/>
    <x v="1"/>
    <x v="0"/>
    <s v="Pagamento ao pessoal de prestação de serviço (assistência técnica) referente ao mês de junho 2023, conforme contratos em anexo. "/>
  </r>
  <r>
    <x v="0"/>
    <n v="0"/>
    <n v="0"/>
    <n v="0"/>
    <n v="120104"/>
    <x v="6230"/>
    <x v="0"/>
    <x v="0"/>
    <x v="0"/>
    <s v="03.16.15"/>
    <x v="0"/>
    <x v="0"/>
    <x v="0"/>
    <s v="Direção Financeira"/>
    <s v="03.16.15"/>
    <s v="Direção Financeira"/>
    <s v="03.16.15"/>
    <x v="39"/>
    <x v="0"/>
    <x v="0"/>
    <x v="7"/>
    <x v="0"/>
    <x v="0"/>
    <x v="0"/>
    <x v="0"/>
    <x v="4"/>
    <s v="2023-06-20"/>
    <x v="1"/>
    <n v="120104"/>
    <x v="0"/>
    <m/>
    <x v="0"/>
    <m/>
    <x v="2"/>
    <n v="100474696"/>
    <x v="0"/>
    <x v="2"/>
    <s v="Direção Financeira"/>
    <s v="ORI"/>
    <x v="0"/>
    <m/>
    <x v="0"/>
    <x v="0"/>
    <x v="0"/>
    <x v="0"/>
    <x v="0"/>
    <x v="0"/>
    <x v="0"/>
    <x v="0"/>
    <x v="0"/>
    <x v="0"/>
    <x v="0"/>
    <s v="Direção Financeira"/>
    <x v="0"/>
    <x v="0"/>
    <x v="0"/>
    <x v="0"/>
    <x v="0"/>
    <x v="0"/>
    <x v="0"/>
    <s v="000000"/>
    <x v="0"/>
    <x v="0"/>
    <x v="2"/>
    <x v="0"/>
    <s v="Pagamento ao pessoal de prestação de serviço (assistência técnica) referente ao mês de junho 2023, conforme contratos em anexo. "/>
  </r>
  <r>
    <x v="0"/>
    <n v="0"/>
    <n v="0"/>
    <n v="0"/>
    <n v="674694"/>
    <x v="6230"/>
    <x v="0"/>
    <x v="0"/>
    <x v="0"/>
    <s v="03.16.15"/>
    <x v="0"/>
    <x v="0"/>
    <x v="0"/>
    <s v="Direção Financeira"/>
    <s v="03.16.15"/>
    <s v="Direção Financeira"/>
    <s v="03.16.15"/>
    <x v="39"/>
    <x v="0"/>
    <x v="0"/>
    <x v="7"/>
    <x v="0"/>
    <x v="0"/>
    <x v="0"/>
    <x v="0"/>
    <x v="4"/>
    <s v="2023-06-20"/>
    <x v="1"/>
    <n v="674694"/>
    <x v="0"/>
    <m/>
    <x v="0"/>
    <m/>
    <x v="8"/>
    <n v="100474914"/>
    <x v="0"/>
    <x v="0"/>
    <s v="Direção Financeira"/>
    <s v="ORI"/>
    <x v="0"/>
    <m/>
    <x v="0"/>
    <x v="0"/>
    <x v="0"/>
    <x v="0"/>
    <x v="0"/>
    <x v="0"/>
    <x v="0"/>
    <x v="0"/>
    <x v="0"/>
    <x v="0"/>
    <x v="0"/>
    <s v="Direção Financeira"/>
    <x v="0"/>
    <x v="0"/>
    <x v="0"/>
    <x v="0"/>
    <x v="0"/>
    <x v="0"/>
    <x v="0"/>
    <s v="000000"/>
    <x v="0"/>
    <x v="0"/>
    <x v="0"/>
    <x v="0"/>
    <s v="Pagamento ao pessoal de prestação de serviço (assistência técnica) referente ao mês de junho 2023, conforme contratos em anexo. "/>
  </r>
  <r>
    <x v="0"/>
    <n v="0"/>
    <n v="0"/>
    <n v="0"/>
    <n v="63701"/>
    <x v="6231"/>
    <x v="0"/>
    <x v="0"/>
    <x v="0"/>
    <s v="03.16.15"/>
    <x v="0"/>
    <x v="0"/>
    <x v="0"/>
    <s v="Direção Financeira"/>
    <s v="03.16.15"/>
    <s v="Direção Financeira"/>
    <s v="03.16.15"/>
    <x v="0"/>
    <x v="0"/>
    <x v="0"/>
    <x v="0"/>
    <x v="0"/>
    <x v="0"/>
    <x v="0"/>
    <x v="0"/>
    <x v="4"/>
    <s v="2023-06-23"/>
    <x v="1"/>
    <n v="63701"/>
    <x v="0"/>
    <m/>
    <x v="0"/>
    <m/>
    <x v="0"/>
    <n v="100476920"/>
    <x v="0"/>
    <x v="0"/>
    <s v="Direção Financeira"/>
    <s v="ORI"/>
    <x v="0"/>
    <m/>
    <x v="0"/>
    <x v="0"/>
    <x v="0"/>
    <x v="0"/>
    <x v="0"/>
    <x v="0"/>
    <x v="0"/>
    <x v="0"/>
    <x v="0"/>
    <x v="0"/>
    <x v="0"/>
    <s v="Direção Financeira"/>
    <x v="0"/>
    <x v="0"/>
    <x v="0"/>
    <x v="0"/>
    <x v="0"/>
    <x v="0"/>
    <x v="0"/>
    <s v="000000"/>
    <x v="0"/>
    <x v="0"/>
    <x v="0"/>
    <x v="0"/>
    <s v="Pagamento a favor da Felisberto Carvalho, pala aquisição de combustíveis, destinados as viaturas afeto aos serviços da CMSM, conforme anexo.  "/>
  </r>
  <r>
    <x v="2"/>
    <n v="0"/>
    <n v="0"/>
    <n v="0"/>
    <n v="373901"/>
    <x v="6232"/>
    <x v="0"/>
    <x v="0"/>
    <x v="0"/>
    <s v="03.16.15"/>
    <x v="0"/>
    <x v="0"/>
    <x v="0"/>
    <s v="Direção Financeira"/>
    <s v="03.16.15"/>
    <s v="Direção Financeira"/>
    <s v="03.16.15"/>
    <x v="47"/>
    <x v="0"/>
    <x v="0"/>
    <x v="0"/>
    <x v="0"/>
    <x v="0"/>
    <x v="2"/>
    <x v="0"/>
    <x v="7"/>
    <s v="2023-08-18"/>
    <x v="2"/>
    <n v="373901"/>
    <x v="0"/>
    <m/>
    <x v="0"/>
    <m/>
    <x v="588"/>
    <n v="100478534"/>
    <x v="0"/>
    <x v="0"/>
    <s v="Direção Financeira"/>
    <s v="ORI"/>
    <x v="0"/>
    <m/>
    <x v="0"/>
    <x v="0"/>
    <x v="0"/>
    <x v="0"/>
    <x v="0"/>
    <x v="0"/>
    <x v="0"/>
    <x v="0"/>
    <x v="0"/>
    <x v="0"/>
    <x v="0"/>
    <s v="Direção Financeira"/>
    <x v="0"/>
    <x v="0"/>
    <x v="0"/>
    <x v="0"/>
    <x v="0"/>
    <x v="0"/>
    <x v="0"/>
    <s v="000000"/>
    <x v="0"/>
    <x v="0"/>
    <x v="0"/>
    <x v="0"/>
    <s v="Pagamento a favor de Placa construções, referente a trabalhos complementares da empreitada de requalificação urbana e ambiental de Cutelo Miranda, conforme documento em anexo."/>
  </r>
  <r>
    <x v="0"/>
    <n v="0"/>
    <n v="0"/>
    <n v="0"/>
    <n v="72500"/>
    <x v="6233"/>
    <x v="0"/>
    <x v="0"/>
    <x v="0"/>
    <s v="03.16.02"/>
    <x v="9"/>
    <x v="0"/>
    <x v="0"/>
    <s v="Gabinete do Presidente"/>
    <s v="03.16.02"/>
    <s v="Gabinete do Presidente"/>
    <s v="03.16.02"/>
    <x v="19"/>
    <x v="0"/>
    <x v="0"/>
    <x v="7"/>
    <x v="0"/>
    <x v="0"/>
    <x v="0"/>
    <x v="0"/>
    <x v="11"/>
    <s v="2023-09-04"/>
    <x v="2"/>
    <n v="72500"/>
    <x v="0"/>
    <m/>
    <x v="0"/>
    <m/>
    <x v="12"/>
    <n v="100444140"/>
    <x v="0"/>
    <x v="0"/>
    <s v="Gabinete do Presidente"/>
    <s v="ORI"/>
    <x v="0"/>
    <m/>
    <x v="0"/>
    <x v="0"/>
    <x v="0"/>
    <x v="0"/>
    <x v="0"/>
    <x v="0"/>
    <x v="0"/>
    <x v="0"/>
    <x v="0"/>
    <x v="0"/>
    <x v="0"/>
    <s v="Gabinete do Presidente"/>
    <x v="0"/>
    <x v="0"/>
    <x v="0"/>
    <x v="0"/>
    <x v="0"/>
    <x v="0"/>
    <x v="0"/>
    <s v="000000"/>
    <x v="0"/>
    <x v="0"/>
    <x v="0"/>
    <x v="0"/>
    <s v="Pagamento ajuda de custo, pela deslocação em missão de serviço, conforme proposta em anexo."/>
  </r>
  <r>
    <x v="0"/>
    <n v="0"/>
    <n v="0"/>
    <n v="0"/>
    <n v="5600"/>
    <x v="6234"/>
    <x v="0"/>
    <x v="0"/>
    <x v="0"/>
    <s v="03.16.22"/>
    <x v="52"/>
    <x v="0"/>
    <x v="0"/>
    <s v="Direção da Habitação"/>
    <s v="03.16.22"/>
    <s v="Direção da Habitação"/>
    <s v="03.16.22"/>
    <x v="19"/>
    <x v="0"/>
    <x v="0"/>
    <x v="7"/>
    <x v="0"/>
    <x v="0"/>
    <x v="0"/>
    <x v="0"/>
    <x v="1"/>
    <s v="2023-02-21"/>
    <x v="0"/>
    <n v="5600"/>
    <x v="0"/>
    <m/>
    <x v="0"/>
    <m/>
    <x v="549"/>
    <n v="100479088"/>
    <x v="0"/>
    <x v="0"/>
    <s v="Direção da Habitação"/>
    <s v="ORI"/>
    <x v="0"/>
    <m/>
    <x v="0"/>
    <x v="0"/>
    <x v="0"/>
    <x v="0"/>
    <x v="0"/>
    <x v="0"/>
    <x v="0"/>
    <x v="0"/>
    <x v="0"/>
    <x v="0"/>
    <x v="0"/>
    <s v="Direção da Habitação"/>
    <x v="0"/>
    <x v="0"/>
    <x v="0"/>
    <x v="0"/>
    <x v="0"/>
    <x v="0"/>
    <x v="0"/>
    <s v="000000"/>
    <x v="0"/>
    <x v="0"/>
    <x v="0"/>
    <x v="0"/>
    <s v="Ajuda de custo a favor da funcionária Dália Delfina Miranda, pela sua deslocação á cidade da Praia em missão do serviço, no âmbito de feira da Wasag decorrido nos dias 09,10,11 e 12 de fevereiro, conforme anexo."/>
  </r>
  <r>
    <x v="2"/>
    <n v="0"/>
    <n v="0"/>
    <n v="0"/>
    <n v="54879"/>
    <x v="6235"/>
    <x v="0"/>
    <x v="0"/>
    <x v="0"/>
    <s v="01.27.07.04"/>
    <x v="32"/>
    <x v="4"/>
    <x v="5"/>
    <s v="Requalificação Urbana e Habitação 2"/>
    <s v="01.27.07"/>
    <s v="Requalificação Urbana e Habitação 2"/>
    <s v="01.27.07"/>
    <x v="18"/>
    <x v="0"/>
    <x v="0"/>
    <x v="0"/>
    <x v="0"/>
    <x v="1"/>
    <x v="2"/>
    <x v="0"/>
    <x v="1"/>
    <s v="2023-02-06"/>
    <x v="0"/>
    <n v="54879"/>
    <x v="0"/>
    <m/>
    <x v="0"/>
    <m/>
    <x v="589"/>
    <n v="100456715"/>
    <x v="0"/>
    <x v="0"/>
    <s v="Reabilitações de Estradas Rurais"/>
    <s v="ORI"/>
    <x v="0"/>
    <m/>
    <x v="0"/>
    <x v="0"/>
    <x v="0"/>
    <x v="0"/>
    <x v="0"/>
    <x v="0"/>
    <x v="0"/>
    <x v="0"/>
    <x v="0"/>
    <x v="0"/>
    <x v="0"/>
    <s v="Reabilitações de Estradas Rurais"/>
    <x v="0"/>
    <x v="0"/>
    <x v="0"/>
    <x v="0"/>
    <x v="1"/>
    <x v="0"/>
    <x v="0"/>
    <s v="000000"/>
    <x v="0"/>
    <x v="0"/>
    <x v="0"/>
    <x v="0"/>
    <s v="Pagamento  favor da stet soc. CABO VERDE, para aquisição de filtros para a manutenção d maquina retro escavadora da CMSM, conforme anexo."/>
  </r>
  <r>
    <x v="2"/>
    <n v="0"/>
    <n v="0"/>
    <n v="0"/>
    <n v="500000"/>
    <x v="6236"/>
    <x v="0"/>
    <x v="0"/>
    <x v="0"/>
    <s v="01.27.07.04"/>
    <x v="32"/>
    <x v="4"/>
    <x v="5"/>
    <s v="Requalificação Urbana e Habitação 2"/>
    <s v="01.27.07"/>
    <s v="Requalificação Urbana e Habitação 2"/>
    <s v="01.27.07"/>
    <x v="18"/>
    <x v="0"/>
    <x v="0"/>
    <x v="0"/>
    <x v="0"/>
    <x v="1"/>
    <x v="2"/>
    <x v="0"/>
    <x v="1"/>
    <s v="2023-02-06"/>
    <x v="0"/>
    <n v="500000"/>
    <x v="0"/>
    <m/>
    <x v="0"/>
    <m/>
    <x v="411"/>
    <n v="100477296"/>
    <x v="0"/>
    <x v="0"/>
    <s v="Reabilitações de Estradas Rurais"/>
    <s v="ORI"/>
    <x v="0"/>
    <m/>
    <x v="0"/>
    <x v="0"/>
    <x v="0"/>
    <x v="0"/>
    <x v="0"/>
    <x v="0"/>
    <x v="0"/>
    <x v="0"/>
    <x v="0"/>
    <x v="0"/>
    <x v="0"/>
    <s v="Reabilitações de Estradas Rurais"/>
    <x v="0"/>
    <x v="0"/>
    <x v="0"/>
    <x v="0"/>
    <x v="1"/>
    <x v="0"/>
    <x v="0"/>
    <s v="000000"/>
    <x v="0"/>
    <x v="0"/>
    <x v="0"/>
    <x v="0"/>
    <s v="Pagamento a favor da empresa CGR-Construção Geral e Rubosto, referente a execução da empreitada da obra de calcetamento da via de acesso na localidade de Achada Bolanha, conforme contrato em anexo. "/>
  </r>
  <r>
    <x v="2"/>
    <n v="0"/>
    <n v="0"/>
    <n v="0"/>
    <n v="14290"/>
    <x v="6237"/>
    <x v="0"/>
    <x v="0"/>
    <x v="0"/>
    <s v="01.27.02.15"/>
    <x v="10"/>
    <x v="4"/>
    <x v="5"/>
    <s v="Saneamento básico"/>
    <s v="01.27.02"/>
    <s v="Saneamento básico"/>
    <s v="01.27.02"/>
    <x v="20"/>
    <x v="0"/>
    <x v="0"/>
    <x v="0"/>
    <x v="0"/>
    <x v="1"/>
    <x v="2"/>
    <x v="0"/>
    <x v="1"/>
    <s v="2023-02-21"/>
    <x v="0"/>
    <n v="142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67133"/>
    <x v="6238"/>
    <x v="0"/>
    <x v="0"/>
    <x v="0"/>
    <s v="03.16.15"/>
    <x v="0"/>
    <x v="0"/>
    <x v="0"/>
    <s v="Direção Financeira"/>
    <s v="03.16.15"/>
    <s v="Direção Financeira"/>
    <s v="03.16.15"/>
    <x v="0"/>
    <x v="0"/>
    <x v="0"/>
    <x v="0"/>
    <x v="0"/>
    <x v="0"/>
    <x v="0"/>
    <x v="0"/>
    <x v="1"/>
    <s v="2023-02-21"/>
    <x v="0"/>
    <n v="6713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3650"/>
    <x v="6239"/>
    <x v="0"/>
    <x v="0"/>
    <x v="0"/>
    <s v="01.25.05.09"/>
    <x v="1"/>
    <x v="1"/>
    <x v="1"/>
    <s v="Saúde"/>
    <s v="01.25.05"/>
    <s v="Saúde"/>
    <s v="01.25.05"/>
    <x v="1"/>
    <x v="0"/>
    <x v="1"/>
    <x v="1"/>
    <x v="0"/>
    <x v="1"/>
    <x v="0"/>
    <x v="0"/>
    <x v="1"/>
    <s v="2023-02-23"/>
    <x v="0"/>
    <n v="3650"/>
    <x v="0"/>
    <m/>
    <x v="0"/>
    <m/>
    <x v="590"/>
    <n v="100212407"/>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Edna Maria Pereira para compra de medicamentos, conforme proposta em anexo."/>
  </r>
  <r>
    <x v="0"/>
    <n v="0"/>
    <n v="0"/>
    <n v="0"/>
    <n v="860591"/>
    <x v="6240"/>
    <x v="0"/>
    <x v="0"/>
    <x v="0"/>
    <s v="03.16.15"/>
    <x v="0"/>
    <x v="0"/>
    <x v="0"/>
    <s v="Direção Financeira"/>
    <s v="03.16.15"/>
    <s v="Direção Financeira"/>
    <s v="03.16.15"/>
    <x v="79"/>
    <x v="0"/>
    <x v="0"/>
    <x v="0"/>
    <x v="0"/>
    <x v="0"/>
    <x v="0"/>
    <x v="0"/>
    <x v="1"/>
    <s v="2023-02-28"/>
    <x v="0"/>
    <n v="860591"/>
    <x v="0"/>
    <m/>
    <x v="0"/>
    <m/>
    <x v="8"/>
    <n v="100474914"/>
    <x v="0"/>
    <x v="0"/>
    <s v="Direção Financeira"/>
    <s v="ORI"/>
    <x v="0"/>
    <m/>
    <x v="0"/>
    <x v="0"/>
    <x v="0"/>
    <x v="0"/>
    <x v="0"/>
    <x v="0"/>
    <x v="0"/>
    <x v="0"/>
    <x v="0"/>
    <x v="0"/>
    <x v="0"/>
    <s v="Direção Financeira"/>
    <x v="0"/>
    <x v="0"/>
    <x v="0"/>
    <x v="0"/>
    <x v="0"/>
    <x v="0"/>
    <x v="0"/>
    <s v="000000"/>
    <x v="0"/>
    <x v="0"/>
    <x v="0"/>
    <x v="0"/>
    <s v="Pagamento juros empréstimos obtidos."/>
  </r>
  <r>
    <x v="2"/>
    <n v="0"/>
    <n v="0"/>
    <n v="0"/>
    <n v="1906655"/>
    <x v="6241"/>
    <x v="0"/>
    <x v="0"/>
    <x v="0"/>
    <s v="03.16.15"/>
    <x v="0"/>
    <x v="0"/>
    <x v="0"/>
    <s v="Direção Financeira"/>
    <s v="03.16.15"/>
    <s v="Direção Financeira"/>
    <s v="03.16.15"/>
    <x v="56"/>
    <x v="0"/>
    <x v="0"/>
    <x v="0"/>
    <x v="0"/>
    <x v="0"/>
    <x v="2"/>
    <x v="0"/>
    <x v="1"/>
    <s v="2023-02-28"/>
    <x v="0"/>
    <n v="1906655"/>
    <x v="0"/>
    <m/>
    <x v="0"/>
    <m/>
    <x v="8"/>
    <n v="100474914"/>
    <x v="0"/>
    <x v="0"/>
    <s v="Direção Financeira"/>
    <s v="ORI"/>
    <x v="0"/>
    <m/>
    <x v="0"/>
    <x v="0"/>
    <x v="0"/>
    <x v="0"/>
    <x v="0"/>
    <x v="0"/>
    <x v="0"/>
    <x v="0"/>
    <x v="0"/>
    <x v="0"/>
    <x v="0"/>
    <s v="Direção Financeira"/>
    <x v="0"/>
    <x v="0"/>
    <x v="0"/>
    <x v="0"/>
    <x v="0"/>
    <x v="0"/>
    <x v="0"/>
    <s v="000000"/>
    <x v="0"/>
    <x v="0"/>
    <x v="0"/>
    <x v="0"/>
    <s v="Pagamento capital de empréstimos obtidos. "/>
  </r>
  <r>
    <x v="2"/>
    <n v="0"/>
    <n v="0"/>
    <n v="0"/>
    <n v="25984"/>
    <x v="6242"/>
    <x v="0"/>
    <x v="0"/>
    <x v="0"/>
    <s v="01.27.03.09"/>
    <x v="50"/>
    <x v="4"/>
    <x v="5"/>
    <s v="Gestão de Recursos Hídricos"/>
    <s v="01.27.03"/>
    <s v="Gestão de Recursos Hídricos"/>
    <s v="01.27.03"/>
    <x v="20"/>
    <x v="0"/>
    <x v="0"/>
    <x v="0"/>
    <x v="0"/>
    <x v="1"/>
    <x v="2"/>
    <x v="0"/>
    <x v="2"/>
    <s v="2023-03-24"/>
    <x v="0"/>
    <n v="25984"/>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Felisberto Carvalho Auto, pela aquisição de Combustível destinada as Viaturas Ligeiras afeto aos serviços da CMSM, conforme proposta em anexo."/>
  </r>
  <r>
    <x v="0"/>
    <n v="0"/>
    <n v="0"/>
    <n v="0"/>
    <n v="200000"/>
    <x v="6243"/>
    <x v="0"/>
    <x v="0"/>
    <x v="0"/>
    <s v="03.16.15"/>
    <x v="0"/>
    <x v="0"/>
    <x v="0"/>
    <s v="Direção Financeira"/>
    <s v="03.16.15"/>
    <s v="Direção Financeira"/>
    <s v="03.16.15"/>
    <x v="15"/>
    <x v="0"/>
    <x v="0"/>
    <x v="0"/>
    <x v="0"/>
    <x v="0"/>
    <x v="0"/>
    <x v="0"/>
    <x v="6"/>
    <s v="2023-07-19"/>
    <x v="2"/>
    <n v="200000"/>
    <x v="0"/>
    <m/>
    <x v="0"/>
    <m/>
    <x v="245"/>
    <n v="100479096"/>
    <x v="0"/>
    <x v="0"/>
    <s v="Direção Financeira"/>
    <s v="ORI"/>
    <x v="0"/>
    <m/>
    <x v="0"/>
    <x v="0"/>
    <x v="0"/>
    <x v="0"/>
    <x v="0"/>
    <x v="0"/>
    <x v="0"/>
    <x v="0"/>
    <x v="0"/>
    <x v="0"/>
    <x v="0"/>
    <s v="Direção Financeira"/>
    <x v="0"/>
    <x v="0"/>
    <x v="0"/>
    <x v="0"/>
    <x v="0"/>
    <x v="0"/>
    <x v="0"/>
    <s v="000000"/>
    <x v="0"/>
    <x v="0"/>
    <x v="0"/>
    <x v="0"/>
    <s v="Pagamento á Preço Piquinote Comércio e Peças Auto Lda, para aquisição de peças para reparação do motor completo da ambulância, conforme fatura e proposta em anexo."/>
  </r>
  <r>
    <x v="0"/>
    <n v="0"/>
    <n v="0"/>
    <n v="0"/>
    <n v="21030"/>
    <x v="6244"/>
    <x v="0"/>
    <x v="0"/>
    <x v="0"/>
    <s v="01.25.01.10"/>
    <x v="11"/>
    <x v="1"/>
    <x v="1"/>
    <s v="Educação"/>
    <s v="01.25.01"/>
    <s v="Educação"/>
    <s v="01.25.01"/>
    <x v="21"/>
    <x v="0"/>
    <x v="5"/>
    <x v="8"/>
    <x v="0"/>
    <x v="1"/>
    <x v="0"/>
    <x v="0"/>
    <x v="3"/>
    <s v="2023-04-18"/>
    <x v="1"/>
    <n v="21030"/>
    <x v="0"/>
    <m/>
    <x v="0"/>
    <m/>
    <x v="0"/>
    <n v="100476920"/>
    <x v="0"/>
    <x v="0"/>
    <s v="Transporte escolar"/>
    <s v="ORI"/>
    <x v="0"/>
    <m/>
    <x v="0"/>
    <x v="0"/>
    <x v="0"/>
    <x v="0"/>
    <x v="0"/>
    <x v="0"/>
    <x v="0"/>
    <x v="0"/>
    <x v="0"/>
    <x v="0"/>
    <x v="0"/>
    <s v="Transporte escolar"/>
    <x v="0"/>
    <x v="0"/>
    <x v="0"/>
    <x v="0"/>
    <x v="1"/>
    <x v="0"/>
    <x v="0"/>
    <s v="000000"/>
    <x v="0"/>
    <x v="0"/>
    <x v="0"/>
    <x v="0"/>
    <s v="Pagamento de combustíveis, para viaturas de transporte escolar, conforme anexo."/>
  </r>
  <r>
    <x v="0"/>
    <n v="0"/>
    <n v="0"/>
    <n v="0"/>
    <n v="200000"/>
    <x v="6245"/>
    <x v="0"/>
    <x v="0"/>
    <x v="0"/>
    <s v="03.16.15"/>
    <x v="0"/>
    <x v="0"/>
    <x v="0"/>
    <s v="Direção Financeira"/>
    <s v="03.16.15"/>
    <s v="Direção Financeira"/>
    <s v="03.16.15"/>
    <x v="66"/>
    <x v="0"/>
    <x v="0"/>
    <x v="7"/>
    <x v="0"/>
    <x v="0"/>
    <x v="0"/>
    <x v="0"/>
    <x v="3"/>
    <s v="2023-04-21"/>
    <x v="1"/>
    <n v="200000"/>
    <x v="0"/>
    <m/>
    <x v="0"/>
    <m/>
    <x v="52"/>
    <n v="100479452"/>
    <x v="0"/>
    <x v="0"/>
    <s v="Direção Financeira"/>
    <s v="ORI"/>
    <x v="0"/>
    <m/>
    <x v="0"/>
    <x v="0"/>
    <x v="0"/>
    <x v="0"/>
    <x v="0"/>
    <x v="0"/>
    <x v="0"/>
    <x v="0"/>
    <x v="0"/>
    <x v="0"/>
    <x v="0"/>
    <s v="Direção Financeira"/>
    <x v="0"/>
    <x v="0"/>
    <x v="0"/>
    <x v="0"/>
    <x v="0"/>
    <x v="0"/>
    <x v="0"/>
    <s v="000000"/>
    <x v="0"/>
    <x v="0"/>
    <x v="0"/>
    <x v="0"/>
    <s v="Pagamento a favor da Empresa Newash Automóvel sociedade Unipessoal, pelo serviço de manutenção e lavagem das viaturas da Câmara Municipal de São Miguel, conforme documento em anexo."/>
  </r>
  <r>
    <x v="0"/>
    <n v="0"/>
    <n v="0"/>
    <n v="0"/>
    <n v="980"/>
    <x v="6246"/>
    <x v="0"/>
    <x v="0"/>
    <x v="0"/>
    <s v="03.16.15"/>
    <x v="0"/>
    <x v="0"/>
    <x v="0"/>
    <s v="Direção Financeira"/>
    <s v="03.16.15"/>
    <s v="Direção Financeira"/>
    <s v="03.16.15"/>
    <x v="42"/>
    <x v="0"/>
    <x v="0"/>
    <x v="7"/>
    <x v="0"/>
    <x v="0"/>
    <x v="0"/>
    <x v="0"/>
    <x v="5"/>
    <s v="2023-05-03"/>
    <x v="1"/>
    <n v="980"/>
    <x v="0"/>
    <m/>
    <x v="0"/>
    <m/>
    <x v="47"/>
    <n v="100391960"/>
    <x v="0"/>
    <x v="0"/>
    <s v="Direção Financeira"/>
    <s v="ORI"/>
    <x v="0"/>
    <m/>
    <x v="0"/>
    <x v="0"/>
    <x v="0"/>
    <x v="0"/>
    <x v="0"/>
    <x v="0"/>
    <x v="0"/>
    <x v="0"/>
    <x v="0"/>
    <x v="0"/>
    <x v="0"/>
    <s v="Direção Financeira"/>
    <x v="0"/>
    <x v="0"/>
    <x v="0"/>
    <x v="0"/>
    <x v="0"/>
    <x v="0"/>
    <x v="0"/>
    <s v="000862"/>
    <x v="0"/>
    <x v="0"/>
    <x v="0"/>
    <x v="0"/>
    <s v="Pagamento á CV Telecom, para aquisição de 2 recarga de megas para o aparelho de levantamento topográfico do gabinete técnico da CMSM, conforme a fatura em anexo."/>
  </r>
  <r>
    <x v="0"/>
    <n v="0"/>
    <n v="0"/>
    <n v="0"/>
    <n v="9355"/>
    <x v="6247"/>
    <x v="0"/>
    <x v="0"/>
    <x v="0"/>
    <s v="01.25.01.10"/>
    <x v="11"/>
    <x v="1"/>
    <x v="1"/>
    <s v="Educação"/>
    <s v="01.25.01"/>
    <s v="Educação"/>
    <s v="01.25.01"/>
    <x v="21"/>
    <x v="0"/>
    <x v="5"/>
    <x v="8"/>
    <x v="0"/>
    <x v="1"/>
    <x v="0"/>
    <x v="0"/>
    <x v="7"/>
    <s v="2023-08-08"/>
    <x v="2"/>
    <n v="9355"/>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2"/>
    <n v="0"/>
    <n v="0"/>
    <n v="0"/>
    <n v="5520"/>
    <x v="6248"/>
    <x v="0"/>
    <x v="0"/>
    <x v="0"/>
    <s v="01.27.03.09"/>
    <x v="50"/>
    <x v="4"/>
    <x v="5"/>
    <s v="Gestão de Recursos Hídricos"/>
    <s v="01.27.03"/>
    <s v="Gestão de Recursos Hídricos"/>
    <s v="01.27.03"/>
    <x v="20"/>
    <x v="0"/>
    <x v="0"/>
    <x v="0"/>
    <x v="0"/>
    <x v="1"/>
    <x v="2"/>
    <x v="0"/>
    <x v="10"/>
    <s v="2023-12-22"/>
    <x v="3"/>
    <n v="5520"/>
    <x v="0"/>
    <m/>
    <x v="0"/>
    <m/>
    <x v="2"/>
    <n v="100474696"/>
    <x v="0"/>
    <x v="2"/>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2"/>
    <x v="0"/>
    <s v="Pagamento a favor do Sr. Moisés Pereira, referente aos trabalhos de limpeza e reposição de terras em Variante Monte Pousada, conforme anexo."/>
  </r>
  <r>
    <x v="0"/>
    <n v="0"/>
    <n v="0"/>
    <n v="0"/>
    <n v="89160"/>
    <x v="6249"/>
    <x v="0"/>
    <x v="0"/>
    <x v="0"/>
    <s v="01.27.02.11"/>
    <x v="21"/>
    <x v="4"/>
    <x v="5"/>
    <s v="Saneamento básico"/>
    <s v="01.27.02"/>
    <s v="Saneamento básico"/>
    <s v="01.27.02"/>
    <x v="21"/>
    <x v="0"/>
    <x v="5"/>
    <x v="8"/>
    <x v="0"/>
    <x v="1"/>
    <x v="0"/>
    <x v="0"/>
    <x v="9"/>
    <s v="2023-11-08"/>
    <x v="3"/>
    <n v="89160"/>
    <x v="0"/>
    <m/>
    <x v="0"/>
    <m/>
    <x v="171"/>
    <n v="100392566"/>
    <x v="0"/>
    <x v="0"/>
    <s v="Reforço do saneamento básico"/>
    <s v="ORI"/>
    <x v="0"/>
    <m/>
    <x v="0"/>
    <x v="0"/>
    <x v="0"/>
    <x v="0"/>
    <x v="0"/>
    <x v="0"/>
    <x v="0"/>
    <x v="0"/>
    <x v="0"/>
    <x v="0"/>
    <x v="0"/>
    <s v="Reforço do saneamento básico"/>
    <x v="0"/>
    <x v="0"/>
    <x v="0"/>
    <x v="0"/>
    <x v="1"/>
    <x v="0"/>
    <x v="0"/>
    <s v="000000"/>
    <x v="0"/>
    <x v="0"/>
    <x v="0"/>
    <x v="0"/>
    <s v="Pagamento referente a aquisição de matérias, para serviços de saneamento, conforme proposta em anexo."/>
  </r>
  <r>
    <x v="0"/>
    <n v="0"/>
    <n v="0"/>
    <n v="0"/>
    <n v="6900"/>
    <x v="6250"/>
    <x v="0"/>
    <x v="0"/>
    <x v="0"/>
    <s v="03.16.15"/>
    <x v="0"/>
    <x v="0"/>
    <x v="0"/>
    <s v="Direção Financeira"/>
    <s v="03.16.15"/>
    <s v="Direção Financeira"/>
    <s v="03.16.15"/>
    <x v="15"/>
    <x v="0"/>
    <x v="0"/>
    <x v="0"/>
    <x v="0"/>
    <x v="0"/>
    <x v="0"/>
    <x v="0"/>
    <x v="9"/>
    <s v="2023-11-08"/>
    <x v="3"/>
    <n v="6900"/>
    <x v="0"/>
    <m/>
    <x v="0"/>
    <m/>
    <x v="282"/>
    <n v="100393611"/>
    <x v="0"/>
    <x v="0"/>
    <s v="Direção Financeira"/>
    <s v="ORI"/>
    <x v="0"/>
    <m/>
    <x v="0"/>
    <x v="0"/>
    <x v="0"/>
    <x v="0"/>
    <x v="0"/>
    <x v="0"/>
    <x v="0"/>
    <x v="0"/>
    <x v="0"/>
    <x v="0"/>
    <x v="0"/>
    <s v="Direção Financeira"/>
    <x v="0"/>
    <x v="0"/>
    <x v="0"/>
    <x v="0"/>
    <x v="0"/>
    <x v="0"/>
    <x v="0"/>
    <s v="000000"/>
    <x v="0"/>
    <x v="0"/>
    <x v="0"/>
    <x v="0"/>
    <s v="Pagamento referente a aquisição de peças, conforme proposta em anexo."/>
  </r>
  <r>
    <x v="2"/>
    <n v="0"/>
    <n v="0"/>
    <n v="0"/>
    <n v="31280"/>
    <x v="6248"/>
    <x v="0"/>
    <x v="0"/>
    <x v="0"/>
    <s v="01.27.03.09"/>
    <x v="50"/>
    <x v="4"/>
    <x v="5"/>
    <s v="Gestão de Recursos Hídricos"/>
    <s v="01.27.03"/>
    <s v="Gestão de Recursos Hídricos"/>
    <s v="01.27.03"/>
    <x v="20"/>
    <x v="0"/>
    <x v="0"/>
    <x v="0"/>
    <x v="0"/>
    <x v="1"/>
    <x v="2"/>
    <x v="0"/>
    <x v="10"/>
    <s v="2023-12-22"/>
    <x v="3"/>
    <n v="31280"/>
    <x v="0"/>
    <m/>
    <x v="0"/>
    <m/>
    <x v="267"/>
    <n v="100479571"/>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o Sr. Moisés Pereira, referente aos trabalhos de limpeza e reposição de terras em Variante Monte Pousada, conforme anexo."/>
  </r>
  <r>
    <x v="0"/>
    <n v="0"/>
    <n v="0"/>
    <n v="0"/>
    <n v="15239"/>
    <x v="6251"/>
    <x v="0"/>
    <x v="1"/>
    <x v="0"/>
    <s v="80.02.01"/>
    <x v="2"/>
    <x v="2"/>
    <x v="2"/>
    <s v="Retenções Iur"/>
    <s v="80.02.01"/>
    <s v="Retenções Iur"/>
    <s v="80.02.01"/>
    <x v="2"/>
    <x v="0"/>
    <x v="2"/>
    <x v="0"/>
    <x v="1"/>
    <x v="2"/>
    <x v="1"/>
    <x v="0"/>
    <x v="10"/>
    <s v="2023-12-13"/>
    <x v="3"/>
    <n v="15239"/>
    <x v="0"/>
    <m/>
    <x v="0"/>
    <m/>
    <x v="2"/>
    <n v="100474696"/>
    <x v="0"/>
    <x v="0"/>
    <s v="Retenções Iur"/>
    <s v="ORI"/>
    <x v="0"/>
    <s v="RIUR"/>
    <x v="0"/>
    <x v="0"/>
    <x v="0"/>
    <x v="0"/>
    <x v="0"/>
    <x v="0"/>
    <x v="0"/>
    <x v="0"/>
    <x v="0"/>
    <x v="0"/>
    <x v="0"/>
    <s v="Retenções Iur"/>
    <x v="0"/>
    <x v="0"/>
    <x v="0"/>
    <x v="0"/>
    <x v="2"/>
    <x v="0"/>
    <x v="0"/>
    <s v="000000"/>
    <x v="0"/>
    <x v="1"/>
    <x v="0"/>
    <x v="0"/>
    <s v="RETENCAO OT"/>
  </r>
  <r>
    <x v="0"/>
    <n v="0"/>
    <n v="0"/>
    <n v="0"/>
    <n v="5072"/>
    <x v="6252"/>
    <x v="0"/>
    <x v="1"/>
    <x v="0"/>
    <s v="80.02.01"/>
    <x v="2"/>
    <x v="2"/>
    <x v="2"/>
    <s v="Retenções Iur"/>
    <s v="80.02.01"/>
    <s v="Retenções Iur"/>
    <s v="80.02.01"/>
    <x v="2"/>
    <x v="0"/>
    <x v="2"/>
    <x v="0"/>
    <x v="1"/>
    <x v="2"/>
    <x v="1"/>
    <x v="0"/>
    <x v="10"/>
    <s v="2023-12-13"/>
    <x v="3"/>
    <n v="5072"/>
    <x v="0"/>
    <m/>
    <x v="0"/>
    <m/>
    <x v="2"/>
    <n v="100474696"/>
    <x v="0"/>
    <x v="0"/>
    <s v="Retenções Iur"/>
    <s v="ORI"/>
    <x v="0"/>
    <s v="RIUR"/>
    <x v="0"/>
    <x v="0"/>
    <x v="0"/>
    <x v="0"/>
    <x v="0"/>
    <x v="0"/>
    <x v="0"/>
    <x v="0"/>
    <x v="0"/>
    <x v="0"/>
    <x v="0"/>
    <s v="Retenções Iur"/>
    <x v="0"/>
    <x v="0"/>
    <x v="0"/>
    <x v="0"/>
    <x v="2"/>
    <x v="0"/>
    <x v="0"/>
    <s v="000000"/>
    <x v="0"/>
    <x v="1"/>
    <x v="0"/>
    <x v="0"/>
    <s v="RETENCAO OT"/>
  </r>
  <r>
    <x v="0"/>
    <n v="0"/>
    <n v="0"/>
    <n v="0"/>
    <n v="5673"/>
    <x v="6253"/>
    <x v="0"/>
    <x v="1"/>
    <x v="0"/>
    <s v="80.02.10.01"/>
    <x v="6"/>
    <x v="2"/>
    <x v="2"/>
    <s v="Outros"/>
    <s v="80.02.10"/>
    <s v="Outros"/>
    <s v="80.02.10"/>
    <x v="12"/>
    <x v="0"/>
    <x v="2"/>
    <x v="0"/>
    <x v="1"/>
    <x v="2"/>
    <x v="1"/>
    <x v="0"/>
    <x v="10"/>
    <s v="2023-12-13"/>
    <x v="3"/>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3659"/>
    <x v="6254"/>
    <x v="0"/>
    <x v="1"/>
    <x v="0"/>
    <s v="80.02.10.01"/>
    <x v="6"/>
    <x v="2"/>
    <x v="2"/>
    <s v="Outros"/>
    <s v="80.02.10"/>
    <s v="Outros"/>
    <s v="80.02.10"/>
    <x v="12"/>
    <x v="0"/>
    <x v="2"/>
    <x v="0"/>
    <x v="1"/>
    <x v="2"/>
    <x v="1"/>
    <x v="0"/>
    <x v="10"/>
    <s v="2023-12-13"/>
    <x v="3"/>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300"/>
    <x v="6255"/>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Hekbal Abdul Mendes Andrade pela prestação de serviço de fiscalização da Câmara Municipal de São Miguel, referente ao mês de janeiro 2023, conforme contrato em anexo. "/>
  </r>
  <r>
    <x v="0"/>
    <n v="0"/>
    <n v="0"/>
    <n v="0"/>
    <n v="13030"/>
    <x v="6255"/>
    <x v="0"/>
    <x v="0"/>
    <x v="0"/>
    <s v="03.16.15"/>
    <x v="0"/>
    <x v="0"/>
    <x v="0"/>
    <s v="Direção Financeira"/>
    <s v="03.16.15"/>
    <s v="Direção Financeira"/>
    <s v="03.16.15"/>
    <x v="39"/>
    <x v="0"/>
    <x v="0"/>
    <x v="7"/>
    <x v="0"/>
    <x v="0"/>
    <x v="0"/>
    <x v="0"/>
    <x v="0"/>
    <s v="2023-01-23"/>
    <x v="0"/>
    <n v="13030"/>
    <x v="0"/>
    <m/>
    <x v="0"/>
    <m/>
    <x v="419"/>
    <n v="100479320"/>
    <x v="0"/>
    <x v="0"/>
    <s v="Direção Financeira"/>
    <s v="ORI"/>
    <x v="0"/>
    <m/>
    <x v="0"/>
    <x v="0"/>
    <x v="0"/>
    <x v="0"/>
    <x v="0"/>
    <x v="0"/>
    <x v="0"/>
    <x v="0"/>
    <x v="0"/>
    <x v="0"/>
    <x v="0"/>
    <s v="Direção Financeira"/>
    <x v="0"/>
    <x v="0"/>
    <x v="0"/>
    <x v="0"/>
    <x v="0"/>
    <x v="0"/>
    <x v="0"/>
    <s v="000000"/>
    <x v="0"/>
    <x v="0"/>
    <x v="0"/>
    <x v="0"/>
    <s v="Pagamento a favor do Sr. Hekbal Abdul Mendes Andrade pela prestação de serviço de fiscalização da Câmara Municipal de São Miguel, referente ao mês de janeiro 2023, conforme contrato em anexo. "/>
  </r>
  <r>
    <x v="0"/>
    <n v="0"/>
    <n v="0"/>
    <n v="0"/>
    <n v="20946"/>
    <x v="6256"/>
    <x v="0"/>
    <x v="1"/>
    <x v="0"/>
    <s v="80.02.01"/>
    <x v="2"/>
    <x v="2"/>
    <x v="2"/>
    <s v="Retenções Iur"/>
    <s v="80.02.01"/>
    <s v="Retenções Iur"/>
    <s v="80.02.01"/>
    <x v="2"/>
    <x v="0"/>
    <x v="2"/>
    <x v="0"/>
    <x v="1"/>
    <x v="2"/>
    <x v="1"/>
    <x v="0"/>
    <x v="0"/>
    <s v="2023-01-27"/>
    <x v="0"/>
    <n v="20946"/>
    <x v="0"/>
    <m/>
    <x v="0"/>
    <m/>
    <x v="2"/>
    <n v="100474696"/>
    <x v="0"/>
    <x v="0"/>
    <s v="Retenções Iur"/>
    <s v="ORI"/>
    <x v="0"/>
    <s v="RIUR"/>
    <x v="0"/>
    <x v="0"/>
    <x v="0"/>
    <x v="0"/>
    <x v="0"/>
    <x v="0"/>
    <x v="0"/>
    <x v="0"/>
    <x v="0"/>
    <x v="0"/>
    <x v="0"/>
    <s v="Retenções Iur"/>
    <x v="0"/>
    <x v="0"/>
    <x v="0"/>
    <x v="0"/>
    <x v="2"/>
    <x v="0"/>
    <x v="0"/>
    <s v="000000"/>
    <x v="0"/>
    <x v="1"/>
    <x v="0"/>
    <x v="0"/>
    <s v="RETENCAO OT"/>
  </r>
  <r>
    <x v="0"/>
    <n v="0"/>
    <n v="0"/>
    <n v="0"/>
    <n v="38081"/>
    <x v="6257"/>
    <x v="0"/>
    <x v="1"/>
    <x v="0"/>
    <s v="80.02.10.01"/>
    <x v="6"/>
    <x v="2"/>
    <x v="2"/>
    <s v="Outros"/>
    <s v="80.02.10"/>
    <s v="Outros"/>
    <s v="80.02.10"/>
    <x v="12"/>
    <x v="0"/>
    <x v="2"/>
    <x v="0"/>
    <x v="1"/>
    <x v="2"/>
    <x v="1"/>
    <x v="0"/>
    <x v="0"/>
    <s v="2023-01-27"/>
    <x v="0"/>
    <n v="38081"/>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68"/>
    <x v="6258"/>
    <x v="0"/>
    <x v="1"/>
    <x v="0"/>
    <s v="80.02.10.02"/>
    <x v="7"/>
    <x v="2"/>
    <x v="2"/>
    <s v="Outros"/>
    <s v="80.02.10"/>
    <s v="Outros"/>
    <s v="80.02.10"/>
    <x v="13"/>
    <x v="0"/>
    <x v="2"/>
    <x v="0"/>
    <x v="1"/>
    <x v="2"/>
    <x v="1"/>
    <x v="0"/>
    <x v="0"/>
    <s v="2023-01-27"/>
    <x v="0"/>
    <n v="168"/>
    <x v="0"/>
    <m/>
    <x v="0"/>
    <m/>
    <x v="7"/>
    <n v="100474707"/>
    <x v="0"/>
    <x v="0"/>
    <s v="Retençoes STAPS"/>
    <s v="ORI"/>
    <x v="0"/>
    <s v="RSND"/>
    <x v="0"/>
    <x v="0"/>
    <x v="0"/>
    <x v="0"/>
    <x v="0"/>
    <x v="0"/>
    <x v="0"/>
    <x v="0"/>
    <x v="0"/>
    <x v="0"/>
    <x v="0"/>
    <s v="Retençoes STAPS"/>
    <x v="0"/>
    <x v="0"/>
    <x v="0"/>
    <x v="0"/>
    <x v="2"/>
    <x v="0"/>
    <x v="0"/>
    <s v="000000"/>
    <x v="0"/>
    <x v="1"/>
    <x v="0"/>
    <x v="0"/>
    <s v="RETENCAO OT"/>
  </r>
  <r>
    <x v="0"/>
    <n v="0"/>
    <n v="0"/>
    <n v="0"/>
    <n v="4748"/>
    <x v="6259"/>
    <x v="0"/>
    <x v="1"/>
    <x v="0"/>
    <s v="80.02.10.26"/>
    <x v="3"/>
    <x v="2"/>
    <x v="2"/>
    <s v="Outros"/>
    <s v="80.02.10"/>
    <s v="Outros"/>
    <s v="80.02.10"/>
    <x v="3"/>
    <x v="0"/>
    <x v="2"/>
    <x v="2"/>
    <x v="1"/>
    <x v="2"/>
    <x v="1"/>
    <x v="0"/>
    <x v="0"/>
    <s v="2023-01-27"/>
    <x v="0"/>
    <n v="4748"/>
    <x v="0"/>
    <m/>
    <x v="0"/>
    <m/>
    <x v="3"/>
    <n v="100479277"/>
    <x v="0"/>
    <x v="0"/>
    <s v="Retenção Sansung"/>
    <s v="ORI"/>
    <x v="0"/>
    <s v="RS"/>
    <x v="0"/>
    <x v="0"/>
    <x v="0"/>
    <x v="0"/>
    <x v="0"/>
    <x v="0"/>
    <x v="0"/>
    <x v="0"/>
    <x v="0"/>
    <x v="0"/>
    <x v="0"/>
    <s v="Retenção Sansung"/>
    <x v="0"/>
    <x v="0"/>
    <x v="0"/>
    <x v="0"/>
    <x v="2"/>
    <x v="0"/>
    <x v="0"/>
    <s v="000000"/>
    <x v="0"/>
    <x v="1"/>
    <x v="0"/>
    <x v="0"/>
    <s v="RETENCAO OT"/>
  </r>
  <r>
    <x v="2"/>
    <n v="0"/>
    <n v="0"/>
    <n v="0"/>
    <n v="2300"/>
    <x v="6260"/>
    <x v="0"/>
    <x v="0"/>
    <x v="0"/>
    <s v="01.23.04.14"/>
    <x v="8"/>
    <x v="3"/>
    <x v="4"/>
    <s v="Ambiente"/>
    <s v="01.23.04"/>
    <s v="Ambiente"/>
    <s v="01.23.04"/>
    <x v="18"/>
    <x v="0"/>
    <x v="0"/>
    <x v="0"/>
    <x v="0"/>
    <x v="1"/>
    <x v="2"/>
    <x v="0"/>
    <x v="1"/>
    <s v="2023-02-23"/>
    <x v="0"/>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 favor da Srª. Silvina Gomes Furtado, pelo serviço prestado na limpeza urbana e de cuidados dos espaços verdes do concelho, referente ao mês de fevereiro 2023, conforme contrato em anexo."/>
  </r>
  <r>
    <x v="2"/>
    <n v="0"/>
    <n v="0"/>
    <n v="0"/>
    <n v="1633"/>
    <x v="6260"/>
    <x v="0"/>
    <x v="0"/>
    <x v="0"/>
    <s v="01.23.04.14"/>
    <x v="8"/>
    <x v="3"/>
    <x v="4"/>
    <s v="Ambiente"/>
    <s v="01.23.04"/>
    <s v="Ambiente"/>
    <s v="01.23.04"/>
    <x v="18"/>
    <x v="0"/>
    <x v="0"/>
    <x v="0"/>
    <x v="0"/>
    <x v="1"/>
    <x v="2"/>
    <x v="0"/>
    <x v="1"/>
    <s v="2023-02-23"/>
    <x v="0"/>
    <n v="1633"/>
    <x v="0"/>
    <m/>
    <x v="0"/>
    <m/>
    <x v="3"/>
    <n v="100479277"/>
    <x v="0"/>
    <x v="1"/>
    <s v="Criação e Manutenção de Espaços Verdes"/>
    <s v="ORI"/>
    <x v="0"/>
    <s v="CMEV"/>
    <x v="0"/>
    <x v="0"/>
    <x v="0"/>
    <x v="0"/>
    <x v="0"/>
    <x v="0"/>
    <x v="0"/>
    <x v="0"/>
    <x v="0"/>
    <x v="0"/>
    <x v="0"/>
    <s v="Criação e Manutenção de Espaços Verdes"/>
    <x v="0"/>
    <x v="0"/>
    <x v="0"/>
    <x v="0"/>
    <x v="1"/>
    <x v="0"/>
    <x v="0"/>
    <s v="000000"/>
    <x v="0"/>
    <x v="0"/>
    <x v="1"/>
    <x v="0"/>
    <s v="Pagamento a favor da Srª. Silvina Gomes Furtado, pelo serviço prestado na limpeza urbana e de cuidados dos espaços verdes do concelho, referente ao mês de fevereiro 2023, conforme contrato em anexo."/>
  </r>
  <r>
    <x v="2"/>
    <n v="0"/>
    <n v="0"/>
    <n v="0"/>
    <n v="11397"/>
    <x v="6260"/>
    <x v="0"/>
    <x v="0"/>
    <x v="0"/>
    <s v="01.23.04.14"/>
    <x v="8"/>
    <x v="3"/>
    <x v="4"/>
    <s v="Ambiente"/>
    <s v="01.23.04"/>
    <s v="Ambiente"/>
    <s v="01.23.04"/>
    <x v="18"/>
    <x v="0"/>
    <x v="0"/>
    <x v="0"/>
    <x v="0"/>
    <x v="1"/>
    <x v="2"/>
    <x v="0"/>
    <x v="1"/>
    <s v="2023-02-23"/>
    <x v="0"/>
    <n v="11397"/>
    <x v="0"/>
    <m/>
    <x v="0"/>
    <m/>
    <x v="162"/>
    <n v="100478816"/>
    <x v="0"/>
    <x v="0"/>
    <s v="Criação e Manutenção de Espaços Verdes"/>
    <s v="ORI"/>
    <x v="0"/>
    <s v="CMEV"/>
    <x v="0"/>
    <x v="0"/>
    <x v="0"/>
    <x v="0"/>
    <x v="0"/>
    <x v="0"/>
    <x v="0"/>
    <x v="0"/>
    <x v="0"/>
    <x v="0"/>
    <x v="0"/>
    <s v="Criação e Manutenção de Espaços Verdes"/>
    <x v="0"/>
    <x v="0"/>
    <x v="0"/>
    <x v="0"/>
    <x v="1"/>
    <x v="0"/>
    <x v="0"/>
    <s v="000000"/>
    <x v="0"/>
    <x v="0"/>
    <x v="0"/>
    <x v="0"/>
    <s v="Pagamento a favor da Srª. Silvina Gomes Furtado, pelo serviço prestado na limpeza urbana e de cuidados dos espaços verdes do concelho, referente ao mês de fevereiro 2023, conforme contrato em anexo."/>
  </r>
  <r>
    <x v="0"/>
    <n v="0"/>
    <n v="0"/>
    <n v="0"/>
    <n v="20240"/>
    <x v="6261"/>
    <x v="0"/>
    <x v="0"/>
    <x v="0"/>
    <s v="03.16.15"/>
    <x v="0"/>
    <x v="0"/>
    <x v="0"/>
    <s v="Direção Financeira"/>
    <s v="03.16.15"/>
    <s v="Direção Financeira"/>
    <s v="03.16.15"/>
    <x v="70"/>
    <x v="0"/>
    <x v="0"/>
    <x v="7"/>
    <x v="1"/>
    <x v="0"/>
    <x v="0"/>
    <x v="0"/>
    <x v="3"/>
    <s v="2023-04-13"/>
    <x v="1"/>
    <n v="20240"/>
    <x v="0"/>
    <m/>
    <x v="0"/>
    <m/>
    <x v="146"/>
    <n v="100393075"/>
    <x v="0"/>
    <x v="0"/>
    <s v="Direção Financeira"/>
    <s v="ORI"/>
    <x v="0"/>
    <m/>
    <x v="0"/>
    <x v="0"/>
    <x v="0"/>
    <x v="0"/>
    <x v="0"/>
    <x v="0"/>
    <x v="0"/>
    <x v="0"/>
    <x v="0"/>
    <x v="0"/>
    <x v="0"/>
    <s v="Direção Financeira"/>
    <x v="0"/>
    <x v="0"/>
    <x v="0"/>
    <x v="0"/>
    <x v="0"/>
    <x v="0"/>
    <x v="0"/>
    <s v="000000"/>
    <x v="0"/>
    <x v="0"/>
    <x v="0"/>
    <x v="0"/>
    <s v="Pagamento a favor da Tecnicil Industria, para aquisição de água para os serviços da Camara Municipal de São Miguel, conforme anexo."/>
  </r>
  <r>
    <x v="0"/>
    <n v="0"/>
    <n v="0"/>
    <n v="0"/>
    <n v="46000"/>
    <x v="6262"/>
    <x v="0"/>
    <x v="0"/>
    <x v="0"/>
    <s v="01.25.04.22"/>
    <x v="17"/>
    <x v="1"/>
    <x v="1"/>
    <s v="Cultura"/>
    <s v="01.25.04"/>
    <s v="Cultura"/>
    <s v="01.25.04"/>
    <x v="21"/>
    <x v="0"/>
    <x v="5"/>
    <x v="8"/>
    <x v="0"/>
    <x v="1"/>
    <x v="0"/>
    <x v="0"/>
    <x v="5"/>
    <s v="2023-05-30"/>
    <x v="1"/>
    <n v="46000"/>
    <x v="0"/>
    <m/>
    <x v="0"/>
    <m/>
    <x v="62"/>
    <n v="100477809"/>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e Brugil, referente ao valor em falta da montagem de palco para tarde cultural realizado no centro histórico e cultural de Porto De Calheta, confrome anexo."/>
  </r>
  <r>
    <x v="0"/>
    <n v="0"/>
    <n v="0"/>
    <n v="0"/>
    <n v="8400"/>
    <x v="6263"/>
    <x v="0"/>
    <x v="0"/>
    <x v="0"/>
    <s v="03.16.15"/>
    <x v="0"/>
    <x v="0"/>
    <x v="0"/>
    <s v="Direção Financeira"/>
    <s v="03.16.15"/>
    <s v="Direção Financeira"/>
    <s v="03.16.15"/>
    <x v="42"/>
    <x v="0"/>
    <x v="0"/>
    <x v="7"/>
    <x v="0"/>
    <x v="0"/>
    <x v="0"/>
    <x v="0"/>
    <x v="4"/>
    <s v="2023-06-14"/>
    <x v="1"/>
    <n v="8400"/>
    <x v="0"/>
    <m/>
    <x v="0"/>
    <m/>
    <x v="47"/>
    <n v="100391960"/>
    <x v="0"/>
    <x v="0"/>
    <s v="Direção Financeira"/>
    <s v="ORI"/>
    <x v="0"/>
    <m/>
    <x v="0"/>
    <x v="0"/>
    <x v="0"/>
    <x v="0"/>
    <x v="0"/>
    <x v="0"/>
    <x v="0"/>
    <x v="0"/>
    <x v="0"/>
    <x v="0"/>
    <x v="0"/>
    <s v="Direção Financeira"/>
    <x v="0"/>
    <x v="0"/>
    <x v="0"/>
    <x v="0"/>
    <x v="0"/>
    <x v="0"/>
    <x v="0"/>
    <s v="000000"/>
    <x v="0"/>
    <x v="0"/>
    <x v="0"/>
    <x v="0"/>
    <s v="Pagamento a favor da CVTelecom, pela a aquisição de serviço de carregamento do grupo GTOP referente ao mês de junho, conforme anexo. "/>
  </r>
  <r>
    <x v="0"/>
    <n v="0"/>
    <n v="0"/>
    <n v="0"/>
    <n v="4000"/>
    <x v="6264"/>
    <x v="0"/>
    <x v="0"/>
    <x v="0"/>
    <s v="01.25.05.12"/>
    <x v="5"/>
    <x v="1"/>
    <x v="1"/>
    <s v="Saúde"/>
    <s v="01.25.05"/>
    <s v="Saúde"/>
    <s v="01.25.05"/>
    <x v="1"/>
    <x v="0"/>
    <x v="1"/>
    <x v="1"/>
    <x v="0"/>
    <x v="1"/>
    <x v="0"/>
    <x v="0"/>
    <x v="4"/>
    <s v="2023-06-19"/>
    <x v="1"/>
    <n v="4000"/>
    <x v="0"/>
    <m/>
    <x v="0"/>
    <m/>
    <x v="591"/>
    <n v="100475866"/>
    <x v="0"/>
    <x v="0"/>
    <s v="Promoção e Inclusão Social"/>
    <s v="ORI"/>
    <x v="0"/>
    <m/>
    <x v="0"/>
    <x v="0"/>
    <x v="0"/>
    <x v="0"/>
    <x v="0"/>
    <x v="0"/>
    <x v="0"/>
    <x v="0"/>
    <x v="0"/>
    <x v="0"/>
    <x v="0"/>
    <s v="Promoção e Inclusão Social"/>
    <x v="0"/>
    <x v="0"/>
    <x v="0"/>
    <x v="0"/>
    <x v="1"/>
    <x v="0"/>
    <x v="0"/>
    <s v="000000"/>
    <x v="0"/>
    <x v="0"/>
    <x v="0"/>
    <x v="0"/>
    <s v="Apoio financeira favor do Sr. António Monteiro Varela, para pagamento de transporte para realização de secção de tratamento na Praia, conforme anexo"/>
  </r>
  <r>
    <x v="0"/>
    <n v="0"/>
    <n v="0"/>
    <n v="0"/>
    <n v="7200"/>
    <x v="6265"/>
    <x v="0"/>
    <x v="0"/>
    <x v="0"/>
    <s v="03.16.25"/>
    <x v="51"/>
    <x v="0"/>
    <x v="0"/>
    <s v="Direção dos  Recursos Humanos"/>
    <s v="03.16.25"/>
    <s v="Direção dos  Recursos Humanos"/>
    <s v="03.16.25"/>
    <x v="19"/>
    <x v="0"/>
    <x v="0"/>
    <x v="7"/>
    <x v="0"/>
    <x v="0"/>
    <x v="0"/>
    <x v="0"/>
    <x v="4"/>
    <s v="2023-06-30"/>
    <x v="1"/>
    <n v="7200"/>
    <x v="0"/>
    <m/>
    <x v="0"/>
    <m/>
    <x v="592"/>
    <n v="100478725"/>
    <x v="0"/>
    <x v="0"/>
    <s v="Direção dos  Recursos Humanos"/>
    <s v="ORI"/>
    <x v="0"/>
    <m/>
    <x v="0"/>
    <x v="0"/>
    <x v="0"/>
    <x v="0"/>
    <x v="0"/>
    <x v="0"/>
    <x v="0"/>
    <x v="0"/>
    <x v="0"/>
    <x v="0"/>
    <x v="0"/>
    <s v="Direção dos  Recursos Humanos"/>
    <x v="0"/>
    <x v="0"/>
    <x v="0"/>
    <x v="0"/>
    <x v="0"/>
    <x v="0"/>
    <x v="0"/>
    <s v="000000"/>
    <x v="0"/>
    <x v="0"/>
    <x v="0"/>
    <x v="0"/>
    <s v="Ajuda de custo a favor do SRa. Maria Rosa de Pina, pela sua deslocação em missão de serviço a cidade da Praia, conforme justificativo em anexo. "/>
  </r>
  <r>
    <x v="0"/>
    <n v="0"/>
    <n v="0"/>
    <n v="0"/>
    <n v="4405"/>
    <x v="6266"/>
    <x v="0"/>
    <x v="0"/>
    <x v="0"/>
    <s v="03.16.28"/>
    <x v="23"/>
    <x v="0"/>
    <x v="0"/>
    <s v="Gabinete da Auditoria Interna"/>
    <s v="03.16.28"/>
    <s v="Gabinete da Auditoria Interna"/>
    <s v="03.16.28"/>
    <x v="37"/>
    <x v="0"/>
    <x v="0"/>
    <x v="0"/>
    <x v="1"/>
    <x v="0"/>
    <x v="0"/>
    <x v="0"/>
    <x v="8"/>
    <s v="2023-10-26"/>
    <x v="3"/>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10-2023"/>
  </r>
  <r>
    <x v="0"/>
    <n v="0"/>
    <n v="0"/>
    <n v="0"/>
    <n v="5446"/>
    <x v="6266"/>
    <x v="0"/>
    <x v="0"/>
    <x v="0"/>
    <s v="03.16.28"/>
    <x v="23"/>
    <x v="0"/>
    <x v="0"/>
    <s v="Gabinete da Auditoria Interna"/>
    <s v="03.16.28"/>
    <s v="Gabinete da Auditoria Interna"/>
    <s v="03.16.28"/>
    <x v="37"/>
    <x v="0"/>
    <x v="0"/>
    <x v="0"/>
    <x v="1"/>
    <x v="0"/>
    <x v="0"/>
    <x v="0"/>
    <x v="8"/>
    <s v="2023-10-26"/>
    <x v="3"/>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10-2023"/>
  </r>
  <r>
    <x v="0"/>
    <n v="0"/>
    <n v="0"/>
    <n v="0"/>
    <n v="58219"/>
    <x v="6266"/>
    <x v="0"/>
    <x v="0"/>
    <x v="0"/>
    <s v="03.16.28"/>
    <x v="23"/>
    <x v="0"/>
    <x v="0"/>
    <s v="Gabinete da Auditoria Interna"/>
    <s v="03.16.28"/>
    <s v="Gabinete da Auditoria Interna"/>
    <s v="03.16.28"/>
    <x v="37"/>
    <x v="0"/>
    <x v="0"/>
    <x v="0"/>
    <x v="1"/>
    <x v="0"/>
    <x v="0"/>
    <x v="0"/>
    <x v="8"/>
    <s v="2023-10-26"/>
    <x v="3"/>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10-2023"/>
  </r>
  <r>
    <x v="0"/>
    <n v="0"/>
    <n v="0"/>
    <n v="0"/>
    <n v="469"/>
    <x v="6267"/>
    <x v="0"/>
    <x v="0"/>
    <x v="0"/>
    <s v="03.16.15"/>
    <x v="0"/>
    <x v="0"/>
    <x v="0"/>
    <s v="Direção Financeira"/>
    <s v="03.16.15"/>
    <s v="Direção Financeira"/>
    <s v="03.16.15"/>
    <x v="71"/>
    <x v="0"/>
    <x v="0"/>
    <x v="0"/>
    <x v="0"/>
    <x v="0"/>
    <x v="0"/>
    <x v="0"/>
    <x v="8"/>
    <s v="2023-10-26"/>
    <x v="3"/>
    <n v="469"/>
    <x v="0"/>
    <m/>
    <x v="0"/>
    <m/>
    <x v="3"/>
    <n v="100479277"/>
    <x v="0"/>
    <x v="1"/>
    <s v="Direção Financeira"/>
    <s v="ORI"/>
    <x v="0"/>
    <m/>
    <x v="0"/>
    <x v="0"/>
    <x v="0"/>
    <x v="0"/>
    <x v="0"/>
    <x v="0"/>
    <x v="0"/>
    <x v="0"/>
    <x v="0"/>
    <x v="0"/>
    <x v="0"/>
    <s v="Direção Financeira"/>
    <x v="0"/>
    <x v="0"/>
    <x v="0"/>
    <x v="0"/>
    <x v="0"/>
    <x v="0"/>
    <x v="0"/>
    <s v="000000"/>
    <x v="0"/>
    <x v="0"/>
    <x v="1"/>
    <x v="0"/>
    <s v="Pagamento de salário referente a 10-2023"/>
  </r>
  <r>
    <x v="0"/>
    <n v="0"/>
    <n v="0"/>
    <n v="0"/>
    <n v="6"/>
    <x v="6267"/>
    <x v="0"/>
    <x v="0"/>
    <x v="0"/>
    <s v="03.16.15"/>
    <x v="0"/>
    <x v="0"/>
    <x v="0"/>
    <s v="Direção Financeira"/>
    <s v="03.16.15"/>
    <s v="Direção Financeira"/>
    <s v="03.16.15"/>
    <x v="52"/>
    <x v="0"/>
    <x v="0"/>
    <x v="0"/>
    <x v="0"/>
    <x v="0"/>
    <x v="0"/>
    <x v="0"/>
    <x v="8"/>
    <s v="2023-10-26"/>
    <x v="3"/>
    <n v="6"/>
    <x v="0"/>
    <m/>
    <x v="0"/>
    <m/>
    <x v="3"/>
    <n v="100479277"/>
    <x v="0"/>
    <x v="1"/>
    <s v="Direção Financeira"/>
    <s v="ORI"/>
    <x v="0"/>
    <m/>
    <x v="0"/>
    <x v="0"/>
    <x v="0"/>
    <x v="0"/>
    <x v="0"/>
    <x v="0"/>
    <x v="0"/>
    <x v="0"/>
    <x v="0"/>
    <x v="0"/>
    <x v="0"/>
    <s v="Direção Financeira"/>
    <x v="0"/>
    <x v="0"/>
    <x v="0"/>
    <x v="0"/>
    <x v="0"/>
    <x v="0"/>
    <x v="0"/>
    <s v="000000"/>
    <x v="0"/>
    <x v="0"/>
    <x v="1"/>
    <x v="0"/>
    <s v="Pagamento de salário referente a 10-2023"/>
  </r>
  <r>
    <x v="0"/>
    <n v="0"/>
    <n v="0"/>
    <n v="0"/>
    <n v="540"/>
    <x v="6267"/>
    <x v="0"/>
    <x v="0"/>
    <x v="0"/>
    <s v="03.16.15"/>
    <x v="0"/>
    <x v="0"/>
    <x v="0"/>
    <s v="Direção Financeira"/>
    <s v="03.16.15"/>
    <s v="Direção Financeira"/>
    <s v="03.16.15"/>
    <x v="51"/>
    <x v="0"/>
    <x v="0"/>
    <x v="0"/>
    <x v="0"/>
    <x v="0"/>
    <x v="0"/>
    <x v="0"/>
    <x v="8"/>
    <s v="2023-10-26"/>
    <x v="3"/>
    <n v="540"/>
    <x v="0"/>
    <m/>
    <x v="0"/>
    <m/>
    <x v="3"/>
    <n v="100479277"/>
    <x v="0"/>
    <x v="1"/>
    <s v="Direção Financeira"/>
    <s v="ORI"/>
    <x v="0"/>
    <m/>
    <x v="0"/>
    <x v="0"/>
    <x v="0"/>
    <x v="0"/>
    <x v="0"/>
    <x v="0"/>
    <x v="0"/>
    <x v="0"/>
    <x v="0"/>
    <x v="0"/>
    <x v="0"/>
    <s v="Direção Financeira"/>
    <x v="0"/>
    <x v="0"/>
    <x v="0"/>
    <x v="0"/>
    <x v="0"/>
    <x v="0"/>
    <x v="0"/>
    <s v="000000"/>
    <x v="0"/>
    <x v="0"/>
    <x v="1"/>
    <x v="0"/>
    <s v="Pagamento de salário referente a 10-2023"/>
  </r>
  <r>
    <x v="0"/>
    <n v="0"/>
    <n v="0"/>
    <n v="0"/>
    <n v="5344"/>
    <x v="6267"/>
    <x v="0"/>
    <x v="0"/>
    <x v="0"/>
    <s v="03.16.15"/>
    <x v="0"/>
    <x v="0"/>
    <x v="0"/>
    <s v="Direção Financeira"/>
    <s v="03.16.15"/>
    <s v="Direção Financeira"/>
    <s v="03.16.15"/>
    <x v="37"/>
    <x v="0"/>
    <x v="0"/>
    <x v="0"/>
    <x v="1"/>
    <x v="0"/>
    <x v="0"/>
    <x v="0"/>
    <x v="8"/>
    <s v="2023-10-26"/>
    <x v="3"/>
    <n v="5344"/>
    <x v="0"/>
    <m/>
    <x v="0"/>
    <m/>
    <x v="3"/>
    <n v="100479277"/>
    <x v="0"/>
    <x v="1"/>
    <s v="Direção Financeira"/>
    <s v="ORI"/>
    <x v="0"/>
    <m/>
    <x v="0"/>
    <x v="0"/>
    <x v="0"/>
    <x v="0"/>
    <x v="0"/>
    <x v="0"/>
    <x v="0"/>
    <x v="0"/>
    <x v="0"/>
    <x v="0"/>
    <x v="0"/>
    <s v="Direção Financeira"/>
    <x v="0"/>
    <x v="0"/>
    <x v="0"/>
    <x v="0"/>
    <x v="0"/>
    <x v="0"/>
    <x v="0"/>
    <s v="000000"/>
    <x v="0"/>
    <x v="0"/>
    <x v="1"/>
    <x v="0"/>
    <s v="Pagamento de salário referente a 10-2023"/>
  </r>
  <r>
    <x v="0"/>
    <n v="0"/>
    <n v="0"/>
    <n v="0"/>
    <n v="2464"/>
    <x v="6267"/>
    <x v="0"/>
    <x v="0"/>
    <x v="0"/>
    <s v="03.16.15"/>
    <x v="0"/>
    <x v="0"/>
    <x v="0"/>
    <s v="Direção Financeira"/>
    <s v="03.16.15"/>
    <s v="Direção Financeira"/>
    <s v="03.16.15"/>
    <x v="49"/>
    <x v="0"/>
    <x v="0"/>
    <x v="0"/>
    <x v="1"/>
    <x v="0"/>
    <x v="0"/>
    <x v="0"/>
    <x v="8"/>
    <s v="2023-10-26"/>
    <x v="3"/>
    <n v="2464"/>
    <x v="0"/>
    <m/>
    <x v="0"/>
    <m/>
    <x v="3"/>
    <n v="100479277"/>
    <x v="0"/>
    <x v="1"/>
    <s v="Direção Financeira"/>
    <s v="ORI"/>
    <x v="0"/>
    <m/>
    <x v="0"/>
    <x v="0"/>
    <x v="0"/>
    <x v="0"/>
    <x v="0"/>
    <x v="0"/>
    <x v="0"/>
    <x v="0"/>
    <x v="0"/>
    <x v="0"/>
    <x v="0"/>
    <s v="Direção Financeira"/>
    <x v="0"/>
    <x v="0"/>
    <x v="0"/>
    <x v="0"/>
    <x v="0"/>
    <x v="0"/>
    <x v="0"/>
    <s v="000000"/>
    <x v="0"/>
    <x v="0"/>
    <x v="1"/>
    <x v="0"/>
    <s v="Pagamento de salário referente a 10-2023"/>
  </r>
  <r>
    <x v="0"/>
    <n v="0"/>
    <n v="0"/>
    <n v="0"/>
    <n v="2707"/>
    <x v="6267"/>
    <x v="0"/>
    <x v="0"/>
    <x v="0"/>
    <s v="03.16.15"/>
    <x v="0"/>
    <x v="0"/>
    <x v="0"/>
    <s v="Direção Financeira"/>
    <s v="03.16.15"/>
    <s v="Direção Financeira"/>
    <s v="03.16.15"/>
    <x v="71"/>
    <x v="0"/>
    <x v="0"/>
    <x v="0"/>
    <x v="0"/>
    <x v="0"/>
    <x v="0"/>
    <x v="0"/>
    <x v="8"/>
    <s v="2023-10-26"/>
    <x v="3"/>
    <n v="2707"/>
    <x v="0"/>
    <m/>
    <x v="0"/>
    <m/>
    <x v="2"/>
    <n v="100474696"/>
    <x v="0"/>
    <x v="2"/>
    <s v="Direção Financeira"/>
    <s v="ORI"/>
    <x v="0"/>
    <m/>
    <x v="0"/>
    <x v="0"/>
    <x v="0"/>
    <x v="0"/>
    <x v="0"/>
    <x v="0"/>
    <x v="0"/>
    <x v="0"/>
    <x v="0"/>
    <x v="0"/>
    <x v="0"/>
    <s v="Direção Financeira"/>
    <x v="0"/>
    <x v="0"/>
    <x v="0"/>
    <x v="0"/>
    <x v="0"/>
    <x v="0"/>
    <x v="0"/>
    <s v="000000"/>
    <x v="0"/>
    <x v="0"/>
    <x v="2"/>
    <x v="0"/>
    <s v="Pagamento de salário referente a 10-2023"/>
  </r>
  <r>
    <x v="0"/>
    <n v="0"/>
    <n v="0"/>
    <n v="0"/>
    <n v="40"/>
    <x v="6267"/>
    <x v="0"/>
    <x v="0"/>
    <x v="0"/>
    <s v="03.16.15"/>
    <x v="0"/>
    <x v="0"/>
    <x v="0"/>
    <s v="Direção Financeira"/>
    <s v="03.16.15"/>
    <s v="Direção Financeira"/>
    <s v="03.16.15"/>
    <x v="52"/>
    <x v="0"/>
    <x v="0"/>
    <x v="0"/>
    <x v="0"/>
    <x v="0"/>
    <x v="0"/>
    <x v="0"/>
    <x v="8"/>
    <s v="2023-10-26"/>
    <x v="3"/>
    <n v="40"/>
    <x v="0"/>
    <m/>
    <x v="0"/>
    <m/>
    <x v="2"/>
    <n v="100474696"/>
    <x v="0"/>
    <x v="2"/>
    <s v="Direção Financeira"/>
    <s v="ORI"/>
    <x v="0"/>
    <m/>
    <x v="0"/>
    <x v="0"/>
    <x v="0"/>
    <x v="0"/>
    <x v="0"/>
    <x v="0"/>
    <x v="0"/>
    <x v="0"/>
    <x v="0"/>
    <x v="0"/>
    <x v="0"/>
    <s v="Direção Financeira"/>
    <x v="0"/>
    <x v="0"/>
    <x v="0"/>
    <x v="0"/>
    <x v="0"/>
    <x v="0"/>
    <x v="0"/>
    <s v="000000"/>
    <x v="0"/>
    <x v="0"/>
    <x v="2"/>
    <x v="0"/>
    <s v="Pagamento de salário referente a 10-2023"/>
  </r>
  <r>
    <x v="0"/>
    <n v="0"/>
    <n v="0"/>
    <n v="0"/>
    <n v="3115"/>
    <x v="6267"/>
    <x v="0"/>
    <x v="0"/>
    <x v="0"/>
    <s v="03.16.15"/>
    <x v="0"/>
    <x v="0"/>
    <x v="0"/>
    <s v="Direção Financeira"/>
    <s v="03.16.15"/>
    <s v="Direção Financeira"/>
    <s v="03.16.15"/>
    <x v="51"/>
    <x v="0"/>
    <x v="0"/>
    <x v="0"/>
    <x v="0"/>
    <x v="0"/>
    <x v="0"/>
    <x v="0"/>
    <x v="8"/>
    <s v="2023-10-26"/>
    <x v="3"/>
    <n v="3115"/>
    <x v="0"/>
    <m/>
    <x v="0"/>
    <m/>
    <x v="2"/>
    <n v="100474696"/>
    <x v="0"/>
    <x v="2"/>
    <s v="Direção Financeira"/>
    <s v="ORI"/>
    <x v="0"/>
    <m/>
    <x v="0"/>
    <x v="0"/>
    <x v="0"/>
    <x v="0"/>
    <x v="0"/>
    <x v="0"/>
    <x v="0"/>
    <x v="0"/>
    <x v="0"/>
    <x v="0"/>
    <x v="0"/>
    <s v="Direção Financeira"/>
    <x v="0"/>
    <x v="0"/>
    <x v="0"/>
    <x v="0"/>
    <x v="0"/>
    <x v="0"/>
    <x v="0"/>
    <s v="000000"/>
    <x v="0"/>
    <x v="0"/>
    <x v="2"/>
    <x v="0"/>
    <s v="Pagamento de salário referente a 10-2023"/>
  </r>
  <r>
    <x v="0"/>
    <n v="0"/>
    <n v="0"/>
    <n v="0"/>
    <n v="30815"/>
    <x v="6267"/>
    <x v="0"/>
    <x v="0"/>
    <x v="0"/>
    <s v="03.16.15"/>
    <x v="0"/>
    <x v="0"/>
    <x v="0"/>
    <s v="Direção Financeira"/>
    <s v="03.16.15"/>
    <s v="Direção Financeira"/>
    <s v="03.16.15"/>
    <x v="37"/>
    <x v="0"/>
    <x v="0"/>
    <x v="0"/>
    <x v="1"/>
    <x v="0"/>
    <x v="0"/>
    <x v="0"/>
    <x v="8"/>
    <s v="2023-10-26"/>
    <x v="3"/>
    <n v="30815"/>
    <x v="0"/>
    <m/>
    <x v="0"/>
    <m/>
    <x v="2"/>
    <n v="100474696"/>
    <x v="0"/>
    <x v="2"/>
    <s v="Direção Financeira"/>
    <s v="ORI"/>
    <x v="0"/>
    <m/>
    <x v="0"/>
    <x v="0"/>
    <x v="0"/>
    <x v="0"/>
    <x v="0"/>
    <x v="0"/>
    <x v="0"/>
    <x v="0"/>
    <x v="0"/>
    <x v="0"/>
    <x v="0"/>
    <s v="Direção Financeira"/>
    <x v="0"/>
    <x v="0"/>
    <x v="0"/>
    <x v="0"/>
    <x v="0"/>
    <x v="0"/>
    <x v="0"/>
    <s v="000000"/>
    <x v="0"/>
    <x v="0"/>
    <x v="2"/>
    <x v="0"/>
    <s v="Pagamento de salário referente a 10-2023"/>
  </r>
  <r>
    <x v="0"/>
    <n v="0"/>
    <n v="0"/>
    <n v="0"/>
    <n v="14196"/>
    <x v="6267"/>
    <x v="0"/>
    <x v="0"/>
    <x v="0"/>
    <s v="03.16.15"/>
    <x v="0"/>
    <x v="0"/>
    <x v="0"/>
    <s v="Direção Financeira"/>
    <s v="03.16.15"/>
    <s v="Direção Financeira"/>
    <s v="03.16.15"/>
    <x v="49"/>
    <x v="0"/>
    <x v="0"/>
    <x v="0"/>
    <x v="1"/>
    <x v="0"/>
    <x v="0"/>
    <x v="0"/>
    <x v="8"/>
    <s v="2023-10-26"/>
    <x v="3"/>
    <n v="14196"/>
    <x v="0"/>
    <m/>
    <x v="0"/>
    <m/>
    <x v="2"/>
    <n v="100474696"/>
    <x v="0"/>
    <x v="2"/>
    <s v="Direção Financeira"/>
    <s v="ORI"/>
    <x v="0"/>
    <m/>
    <x v="0"/>
    <x v="0"/>
    <x v="0"/>
    <x v="0"/>
    <x v="0"/>
    <x v="0"/>
    <x v="0"/>
    <x v="0"/>
    <x v="0"/>
    <x v="0"/>
    <x v="0"/>
    <s v="Direção Financeira"/>
    <x v="0"/>
    <x v="0"/>
    <x v="0"/>
    <x v="0"/>
    <x v="0"/>
    <x v="0"/>
    <x v="0"/>
    <s v="000000"/>
    <x v="0"/>
    <x v="0"/>
    <x v="2"/>
    <x v="0"/>
    <s v="Pagamento de salário referente a 10-2023"/>
  </r>
  <r>
    <x v="0"/>
    <n v="0"/>
    <n v="0"/>
    <n v="0"/>
    <n v="43"/>
    <x v="6267"/>
    <x v="0"/>
    <x v="0"/>
    <x v="0"/>
    <s v="03.16.15"/>
    <x v="0"/>
    <x v="0"/>
    <x v="0"/>
    <s v="Direção Financeira"/>
    <s v="03.16.15"/>
    <s v="Direção Financeira"/>
    <s v="03.16.15"/>
    <x v="71"/>
    <x v="0"/>
    <x v="0"/>
    <x v="0"/>
    <x v="0"/>
    <x v="0"/>
    <x v="0"/>
    <x v="0"/>
    <x v="8"/>
    <s v="2023-10-26"/>
    <x v="3"/>
    <n v="43"/>
    <x v="0"/>
    <m/>
    <x v="0"/>
    <m/>
    <x v="7"/>
    <n v="100474707"/>
    <x v="0"/>
    <x v="4"/>
    <s v="Direção Financeira"/>
    <s v="ORI"/>
    <x v="0"/>
    <m/>
    <x v="0"/>
    <x v="0"/>
    <x v="0"/>
    <x v="0"/>
    <x v="0"/>
    <x v="0"/>
    <x v="0"/>
    <x v="0"/>
    <x v="0"/>
    <x v="0"/>
    <x v="0"/>
    <s v="Direção Financeira"/>
    <x v="0"/>
    <x v="0"/>
    <x v="0"/>
    <x v="0"/>
    <x v="0"/>
    <x v="0"/>
    <x v="0"/>
    <s v="000000"/>
    <x v="0"/>
    <x v="0"/>
    <x v="4"/>
    <x v="0"/>
    <s v="Pagamento de salário referente a 10-2023"/>
  </r>
  <r>
    <x v="0"/>
    <n v="0"/>
    <n v="0"/>
    <n v="0"/>
    <n v="0"/>
    <x v="6267"/>
    <x v="0"/>
    <x v="0"/>
    <x v="0"/>
    <s v="03.16.15"/>
    <x v="0"/>
    <x v="0"/>
    <x v="0"/>
    <s v="Direção Financeira"/>
    <s v="03.16.15"/>
    <s v="Direção Financeira"/>
    <s v="03.16.15"/>
    <x v="52"/>
    <x v="0"/>
    <x v="0"/>
    <x v="0"/>
    <x v="0"/>
    <x v="0"/>
    <x v="0"/>
    <x v="0"/>
    <x v="8"/>
    <s v="2023-10-26"/>
    <x v="3"/>
    <n v="0"/>
    <x v="0"/>
    <m/>
    <x v="0"/>
    <m/>
    <x v="7"/>
    <n v="100474707"/>
    <x v="0"/>
    <x v="4"/>
    <s v="Direção Financeira"/>
    <s v="ORI"/>
    <x v="0"/>
    <m/>
    <x v="0"/>
    <x v="0"/>
    <x v="0"/>
    <x v="0"/>
    <x v="0"/>
    <x v="0"/>
    <x v="0"/>
    <x v="0"/>
    <x v="0"/>
    <x v="0"/>
    <x v="0"/>
    <s v="Direção Financeira"/>
    <x v="0"/>
    <x v="0"/>
    <x v="0"/>
    <x v="0"/>
    <x v="0"/>
    <x v="0"/>
    <x v="0"/>
    <s v="000000"/>
    <x v="0"/>
    <x v="0"/>
    <x v="4"/>
    <x v="0"/>
    <s v="Pagamento de salário referente a 10-2023"/>
  </r>
  <r>
    <x v="0"/>
    <n v="0"/>
    <n v="0"/>
    <n v="0"/>
    <n v="50"/>
    <x v="6267"/>
    <x v="0"/>
    <x v="0"/>
    <x v="0"/>
    <s v="03.16.15"/>
    <x v="0"/>
    <x v="0"/>
    <x v="0"/>
    <s v="Direção Financeira"/>
    <s v="03.16.15"/>
    <s v="Direção Financeira"/>
    <s v="03.16.15"/>
    <x v="51"/>
    <x v="0"/>
    <x v="0"/>
    <x v="0"/>
    <x v="0"/>
    <x v="0"/>
    <x v="0"/>
    <x v="0"/>
    <x v="8"/>
    <s v="2023-10-26"/>
    <x v="3"/>
    <n v="50"/>
    <x v="0"/>
    <m/>
    <x v="0"/>
    <m/>
    <x v="7"/>
    <n v="100474707"/>
    <x v="0"/>
    <x v="4"/>
    <s v="Direção Financeira"/>
    <s v="ORI"/>
    <x v="0"/>
    <m/>
    <x v="0"/>
    <x v="0"/>
    <x v="0"/>
    <x v="0"/>
    <x v="0"/>
    <x v="0"/>
    <x v="0"/>
    <x v="0"/>
    <x v="0"/>
    <x v="0"/>
    <x v="0"/>
    <s v="Direção Financeira"/>
    <x v="0"/>
    <x v="0"/>
    <x v="0"/>
    <x v="0"/>
    <x v="0"/>
    <x v="0"/>
    <x v="0"/>
    <s v="000000"/>
    <x v="0"/>
    <x v="0"/>
    <x v="4"/>
    <x v="0"/>
    <s v="Pagamento de salário referente a 10-2023"/>
  </r>
  <r>
    <x v="0"/>
    <n v="0"/>
    <n v="0"/>
    <n v="0"/>
    <n v="496"/>
    <x v="6267"/>
    <x v="0"/>
    <x v="0"/>
    <x v="0"/>
    <s v="03.16.15"/>
    <x v="0"/>
    <x v="0"/>
    <x v="0"/>
    <s v="Direção Financeira"/>
    <s v="03.16.15"/>
    <s v="Direção Financeira"/>
    <s v="03.16.15"/>
    <x v="37"/>
    <x v="0"/>
    <x v="0"/>
    <x v="0"/>
    <x v="1"/>
    <x v="0"/>
    <x v="0"/>
    <x v="0"/>
    <x v="8"/>
    <s v="2023-10-26"/>
    <x v="3"/>
    <n v="496"/>
    <x v="0"/>
    <m/>
    <x v="0"/>
    <m/>
    <x v="7"/>
    <n v="100474707"/>
    <x v="0"/>
    <x v="4"/>
    <s v="Direção Financeira"/>
    <s v="ORI"/>
    <x v="0"/>
    <m/>
    <x v="0"/>
    <x v="0"/>
    <x v="0"/>
    <x v="0"/>
    <x v="0"/>
    <x v="0"/>
    <x v="0"/>
    <x v="0"/>
    <x v="0"/>
    <x v="0"/>
    <x v="0"/>
    <s v="Direção Financeira"/>
    <x v="0"/>
    <x v="0"/>
    <x v="0"/>
    <x v="0"/>
    <x v="0"/>
    <x v="0"/>
    <x v="0"/>
    <s v="000000"/>
    <x v="0"/>
    <x v="0"/>
    <x v="4"/>
    <x v="0"/>
    <s v="Pagamento de salário referente a 10-2023"/>
  </r>
  <r>
    <x v="0"/>
    <n v="0"/>
    <n v="0"/>
    <n v="0"/>
    <n v="230"/>
    <x v="6267"/>
    <x v="0"/>
    <x v="0"/>
    <x v="0"/>
    <s v="03.16.15"/>
    <x v="0"/>
    <x v="0"/>
    <x v="0"/>
    <s v="Direção Financeira"/>
    <s v="03.16.15"/>
    <s v="Direção Financeira"/>
    <s v="03.16.15"/>
    <x v="49"/>
    <x v="0"/>
    <x v="0"/>
    <x v="0"/>
    <x v="1"/>
    <x v="0"/>
    <x v="0"/>
    <x v="0"/>
    <x v="8"/>
    <s v="2023-10-26"/>
    <x v="3"/>
    <n v="230"/>
    <x v="0"/>
    <m/>
    <x v="0"/>
    <m/>
    <x v="7"/>
    <n v="100474707"/>
    <x v="0"/>
    <x v="4"/>
    <s v="Direção Financeira"/>
    <s v="ORI"/>
    <x v="0"/>
    <m/>
    <x v="0"/>
    <x v="0"/>
    <x v="0"/>
    <x v="0"/>
    <x v="0"/>
    <x v="0"/>
    <x v="0"/>
    <x v="0"/>
    <x v="0"/>
    <x v="0"/>
    <x v="0"/>
    <s v="Direção Financeira"/>
    <x v="0"/>
    <x v="0"/>
    <x v="0"/>
    <x v="0"/>
    <x v="0"/>
    <x v="0"/>
    <x v="0"/>
    <s v="000000"/>
    <x v="0"/>
    <x v="0"/>
    <x v="4"/>
    <x v="0"/>
    <s v="Pagamento de salário referente a 10-2023"/>
  </r>
  <r>
    <x v="0"/>
    <n v="0"/>
    <n v="0"/>
    <n v="0"/>
    <n v="638"/>
    <x v="6267"/>
    <x v="0"/>
    <x v="0"/>
    <x v="0"/>
    <s v="03.16.15"/>
    <x v="0"/>
    <x v="0"/>
    <x v="0"/>
    <s v="Direção Financeira"/>
    <s v="03.16.15"/>
    <s v="Direção Financeira"/>
    <s v="03.16.15"/>
    <x v="71"/>
    <x v="0"/>
    <x v="0"/>
    <x v="0"/>
    <x v="0"/>
    <x v="0"/>
    <x v="0"/>
    <x v="0"/>
    <x v="8"/>
    <s v="2023-10-26"/>
    <x v="3"/>
    <n v="638"/>
    <x v="0"/>
    <m/>
    <x v="0"/>
    <m/>
    <x v="84"/>
    <n v="100474708"/>
    <x v="0"/>
    <x v="8"/>
    <s v="Direção Financeira"/>
    <s v="ORI"/>
    <x v="0"/>
    <m/>
    <x v="0"/>
    <x v="0"/>
    <x v="0"/>
    <x v="0"/>
    <x v="0"/>
    <x v="0"/>
    <x v="0"/>
    <x v="0"/>
    <x v="0"/>
    <x v="0"/>
    <x v="0"/>
    <s v="Direção Financeira"/>
    <x v="0"/>
    <x v="0"/>
    <x v="0"/>
    <x v="0"/>
    <x v="0"/>
    <x v="0"/>
    <x v="0"/>
    <s v="000000"/>
    <x v="0"/>
    <x v="0"/>
    <x v="8"/>
    <x v="0"/>
    <s v="Pagamento de salário referente a 10-2023"/>
  </r>
  <r>
    <x v="0"/>
    <n v="0"/>
    <n v="0"/>
    <n v="0"/>
    <n v="9"/>
    <x v="6267"/>
    <x v="0"/>
    <x v="0"/>
    <x v="0"/>
    <s v="03.16.15"/>
    <x v="0"/>
    <x v="0"/>
    <x v="0"/>
    <s v="Direção Financeira"/>
    <s v="03.16.15"/>
    <s v="Direção Financeira"/>
    <s v="03.16.15"/>
    <x v="52"/>
    <x v="0"/>
    <x v="0"/>
    <x v="0"/>
    <x v="0"/>
    <x v="0"/>
    <x v="0"/>
    <x v="0"/>
    <x v="8"/>
    <s v="2023-10-26"/>
    <x v="3"/>
    <n v="9"/>
    <x v="0"/>
    <m/>
    <x v="0"/>
    <m/>
    <x v="84"/>
    <n v="100474708"/>
    <x v="0"/>
    <x v="8"/>
    <s v="Direção Financeira"/>
    <s v="ORI"/>
    <x v="0"/>
    <m/>
    <x v="0"/>
    <x v="0"/>
    <x v="0"/>
    <x v="0"/>
    <x v="0"/>
    <x v="0"/>
    <x v="0"/>
    <x v="0"/>
    <x v="0"/>
    <x v="0"/>
    <x v="0"/>
    <s v="Direção Financeira"/>
    <x v="0"/>
    <x v="0"/>
    <x v="0"/>
    <x v="0"/>
    <x v="0"/>
    <x v="0"/>
    <x v="0"/>
    <s v="000000"/>
    <x v="0"/>
    <x v="0"/>
    <x v="8"/>
    <x v="0"/>
    <s v="Pagamento de salário referente a 10-2023"/>
  </r>
  <r>
    <x v="0"/>
    <n v="0"/>
    <n v="0"/>
    <n v="0"/>
    <n v="734"/>
    <x v="6267"/>
    <x v="0"/>
    <x v="0"/>
    <x v="0"/>
    <s v="03.16.15"/>
    <x v="0"/>
    <x v="0"/>
    <x v="0"/>
    <s v="Direção Financeira"/>
    <s v="03.16.15"/>
    <s v="Direção Financeira"/>
    <s v="03.16.15"/>
    <x v="51"/>
    <x v="0"/>
    <x v="0"/>
    <x v="0"/>
    <x v="0"/>
    <x v="0"/>
    <x v="0"/>
    <x v="0"/>
    <x v="8"/>
    <s v="2023-10-26"/>
    <x v="3"/>
    <n v="734"/>
    <x v="0"/>
    <m/>
    <x v="0"/>
    <m/>
    <x v="84"/>
    <n v="100474708"/>
    <x v="0"/>
    <x v="8"/>
    <s v="Direção Financeira"/>
    <s v="ORI"/>
    <x v="0"/>
    <m/>
    <x v="0"/>
    <x v="0"/>
    <x v="0"/>
    <x v="0"/>
    <x v="0"/>
    <x v="0"/>
    <x v="0"/>
    <x v="0"/>
    <x v="0"/>
    <x v="0"/>
    <x v="0"/>
    <s v="Direção Financeira"/>
    <x v="0"/>
    <x v="0"/>
    <x v="0"/>
    <x v="0"/>
    <x v="0"/>
    <x v="0"/>
    <x v="0"/>
    <s v="000000"/>
    <x v="0"/>
    <x v="0"/>
    <x v="8"/>
    <x v="0"/>
    <s v="Pagamento de salário referente a 10-2023"/>
  </r>
  <r>
    <x v="0"/>
    <n v="0"/>
    <n v="0"/>
    <n v="0"/>
    <n v="7268"/>
    <x v="6267"/>
    <x v="0"/>
    <x v="0"/>
    <x v="0"/>
    <s v="03.16.15"/>
    <x v="0"/>
    <x v="0"/>
    <x v="0"/>
    <s v="Direção Financeira"/>
    <s v="03.16.15"/>
    <s v="Direção Financeira"/>
    <s v="03.16.15"/>
    <x v="37"/>
    <x v="0"/>
    <x v="0"/>
    <x v="0"/>
    <x v="1"/>
    <x v="0"/>
    <x v="0"/>
    <x v="0"/>
    <x v="8"/>
    <s v="2023-10-26"/>
    <x v="3"/>
    <n v="7268"/>
    <x v="0"/>
    <m/>
    <x v="0"/>
    <m/>
    <x v="84"/>
    <n v="100474708"/>
    <x v="0"/>
    <x v="8"/>
    <s v="Direção Financeira"/>
    <s v="ORI"/>
    <x v="0"/>
    <m/>
    <x v="0"/>
    <x v="0"/>
    <x v="0"/>
    <x v="0"/>
    <x v="0"/>
    <x v="0"/>
    <x v="0"/>
    <x v="0"/>
    <x v="0"/>
    <x v="0"/>
    <x v="0"/>
    <s v="Direção Financeira"/>
    <x v="0"/>
    <x v="0"/>
    <x v="0"/>
    <x v="0"/>
    <x v="0"/>
    <x v="0"/>
    <x v="0"/>
    <s v="000000"/>
    <x v="0"/>
    <x v="0"/>
    <x v="8"/>
    <x v="0"/>
    <s v="Pagamento de salário referente a 10-2023"/>
  </r>
  <r>
    <x v="0"/>
    <n v="0"/>
    <n v="0"/>
    <n v="0"/>
    <n v="3351"/>
    <x v="6267"/>
    <x v="0"/>
    <x v="0"/>
    <x v="0"/>
    <s v="03.16.15"/>
    <x v="0"/>
    <x v="0"/>
    <x v="0"/>
    <s v="Direção Financeira"/>
    <s v="03.16.15"/>
    <s v="Direção Financeira"/>
    <s v="03.16.15"/>
    <x v="49"/>
    <x v="0"/>
    <x v="0"/>
    <x v="0"/>
    <x v="1"/>
    <x v="0"/>
    <x v="0"/>
    <x v="0"/>
    <x v="8"/>
    <s v="2023-10-26"/>
    <x v="3"/>
    <n v="3351"/>
    <x v="0"/>
    <m/>
    <x v="0"/>
    <m/>
    <x v="84"/>
    <n v="100474708"/>
    <x v="0"/>
    <x v="8"/>
    <s v="Direção Financeira"/>
    <s v="ORI"/>
    <x v="0"/>
    <m/>
    <x v="0"/>
    <x v="0"/>
    <x v="0"/>
    <x v="0"/>
    <x v="0"/>
    <x v="0"/>
    <x v="0"/>
    <x v="0"/>
    <x v="0"/>
    <x v="0"/>
    <x v="0"/>
    <s v="Direção Financeira"/>
    <x v="0"/>
    <x v="0"/>
    <x v="0"/>
    <x v="0"/>
    <x v="0"/>
    <x v="0"/>
    <x v="0"/>
    <s v="000000"/>
    <x v="0"/>
    <x v="0"/>
    <x v="8"/>
    <x v="0"/>
    <s v="Pagamento de salário referente a 10-2023"/>
  </r>
  <r>
    <x v="0"/>
    <n v="0"/>
    <n v="0"/>
    <n v="0"/>
    <n v="42"/>
    <x v="6267"/>
    <x v="0"/>
    <x v="0"/>
    <x v="0"/>
    <s v="03.16.15"/>
    <x v="0"/>
    <x v="0"/>
    <x v="0"/>
    <s v="Direção Financeira"/>
    <s v="03.16.15"/>
    <s v="Direção Financeira"/>
    <s v="03.16.15"/>
    <x v="71"/>
    <x v="0"/>
    <x v="0"/>
    <x v="0"/>
    <x v="0"/>
    <x v="0"/>
    <x v="0"/>
    <x v="0"/>
    <x v="8"/>
    <s v="2023-10-26"/>
    <x v="3"/>
    <n v="42"/>
    <x v="0"/>
    <m/>
    <x v="0"/>
    <m/>
    <x v="21"/>
    <n v="100477977"/>
    <x v="0"/>
    <x v="6"/>
    <s v="Direção Financeira"/>
    <s v="ORI"/>
    <x v="0"/>
    <m/>
    <x v="0"/>
    <x v="0"/>
    <x v="0"/>
    <x v="0"/>
    <x v="0"/>
    <x v="0"/>
    <x v="0"/>
    <x v="0"/>
    <x v="0"/>
    <x v="0"/>
    <x v="0"/>
    <s v="Direção Financeira"/>
    <x v="0"/>
    <x v="0"/>
    <x v="0"/>
    <x v="0"/>
    <x v="0"/>
    <x v="0"/>
    <x v="0"/>
    <s v="000000"/>
    <x v="0"/>
    <x v="0"/>
    <x v="6"/>
    <x v="0"/>
    <s v="Pagamento de salário referente a 10-2023"/>
  </r>
  <r>
    <x v="0"/>
    <n v="0"/>
    <n v="0"/>
    <n v="0"/>
    <n v="0"/>
    <x v="6267"/>
    <x v="0"/>
    <x v="0"/>
    <x v="0"/>
    <s v="03.16.15"/>
    <x v="0"/>
    <x v="0"/>
    <x v="0"/>
    <s v="Direção Financeira"/>
    <s v="03.16.15"/>
    <s v="Direção Financeira"/>
    <s v="03.16.15"/>
    <x v="52"/>
    <x v="0"/>
    <x v="0"/>
    <x v="0"/>
    <x v="0"/>
    <x v="0"/>
    <x v="0"/>
    <x v="0"/>
    <x v="8"/>
    <s v="2023-10-26"/>
    <x v="3"/>
    <n v="0"/>
    <x v="0"/>
    <m/>
    <x v="0"/>
    <m/>
    <x v="21"/>
    <n v="100477977"/>
    <x v="0"/>
    <x v="6"/>
    <s v="Direção Financeira"/>
    <s v="ORI"/>
    <x v="0"/>
    <m/>
    <x v="0"/>
    <x v="0"/>
    <x v="0"/>
    <x v="0"/>
    <x v="0"/>
    <x v="0"/>
    <x v="0"/>
    <x v="0"/>
    <x v="0"/>
    <x v="0"/>
    <x v="0"/>
    <s v="Direção Financeira"/>
    <x v="0"/>
    <x v="0"/>
    <x v="0"/>
    <x v="0"/>
    <x v="0"/>
    <x v="0"/>
    <x v="0"/>
    <s v="000000"/>
    <x v="0"/>
    <x v="0"/>
    <x v="6"/>
    <x v="0"/>
    <s v="Pagamento de salário referente a 10-2023"/>
  </r>
  <r>
    <x v="0"/>
    <n v="0"/>
    <n v="0"/>
    <n v="0"/>
    <n v="48"/>
    <x v="6267"/>
    <x v="0"/>
    <x v="0"/>
    <x v="0"/>
    <s v="03.16.15"/>
    <x v="0"/>
    <x v="0"/>
    <x v="0"/>
    <s v="Direção Financeira"/>
    <s v="03.16.15"/>
    <s v="Direção Financeira"/>
    <s v="03.16.15"/>
    <x v="51"/>
    <x v="0"/>
    <x v="0"/>
    <x v="0"/>
    <x v="0"/>
    <x v="0"/>
    <x v="0"/>
    <x v="0"/>
    <x v="8"/>
    <s v="2023-10-26"/>
    <x v="3"/>
    <n v="48"/>
    <x v="0"/>
    <m/>
    <x v="0"/>
    <m/>
    <x v="21"/>
    <n v="100477977"/>
    <x v="0"/>
    <x v="6"/>
    <s v="Direção Financeira"/>
    <s v="ORI"/>
    <x v="0"/>
    <m/>
    <x v="0"/>
    <x v="0"/>
    <x v="0"/>
    <x v="0"/>
    <x v="0"/>
    <x v="0"/>
    <x v="0"/>
    <x v="0"/>
    <x v="0"/>
    <x v="0"/>
    <x v="0"/>
    <s v="Direção Financeira"/>
    <x v="0"/>
    <x v="0"/>
    <x v="0"/>
    <x v="0"/>
    <x v="0"/>
    <x v="0"/>
    <x v="0"/>
    <s v="000000"/>
    <x v="0"/>
    <x v="0"/>
    <x v="6"/>
    <x v="0"/>
    <s v="Pagamento de salário referente a 10-2023"/>
  </r>
  <r>
    <x v="0"/>
    <n v="0"/>
    <n v="0"/>
    <n v="0"/>
    <n v="484"/>
    <x v="6267"/>
    <x v="0"/>
    <x v="0"/>
    <x v="0"/>
    <s v="03.16.15"/>
    <x v="0"/>
    <x v="0"/>
    <x v="0"/>
    <s v="Direção Financeira"/>
    <s v="03.16.15"/>
    <s v="Direção Financeira"/>
    <s v="03.16.15"/>
    <x v="37"/>
    <x v="0"/>
    <x v="0"/>
    <x v="0"/>
    <x v="1"/>
    <x v="0"/>
    <x v="0"/>
    <x v="0"/>
    <x v="8"/>
    <s v="2023-10-26"/>
    <x v="3"/>
    <n v="484"/>
    <x v="0"/>
    <m/>
    <x v="0"/>
    <m/>
    <x v="21"/>
    <n v="100477977"/>
    <x v="0"/>
    <x v="6"/>
    <s v="Direção Financeira"/>
    <s v="ORI"/>
    <x v="0"/>
    <m/>
    <x v="0"/>
    <x v="0"/>
    <x v="0"/>
    <x v="0"/>
    <x v="0"/>
    <x v="0"/>
    <x v="0"/>
    <x v="0"/>
    <x v="0"/>
    <x v="0"/>
    <x v="0"/>
    <s v="Direção Financeira"/>
    <x v="0"/>
    <x v="0"/>
    <x v="0"/>
    <x v="0"/>
    <x v="0"/>
    <x v="0"/>
    <x v="0"/>
    <s v="000000"/>
    <x v="0"/>
    <x v="0"/>
    <x v="6"/>
    <x v="0"/>
    <s v="Pagamento de salário referente a 10-2023"/>
  </r>
  <r>
    <x v="0"/>
    <n v="0"/>
    <n v="0"/>
    <n v="0"/>
    <n v="226"/>
    <x v="6267"/>
    <x v="0"/>
    <x v="0"/>
    <x v="0"/>
    <s v="03.16.15"/>
    <x v="0"/>
    <x v="0"/>
    <x v="0"/>
    <s v="Direção Financeira"/>
    <s v="03.16.15"/>
    <s v="Direção Financeira"/>
    <s v="03.16.15"/>
    <x v="49"/>
    <x v="0"/>
    <x v="0"/>
    <x v="0"/>
    <x v="1"/>
    <x v="0"/>
    <x v="0"/>
    <x v="0"/>
    <x v="8"/>
    <s v="2023-10-26"/>
    <x v="3"/>
    <n v="226"/>
    <x v="0"/>
    <m/>
    <x v="0"/>
    <m/>
    <x v="21"/>
    <n v="100477977"/>
    <x v="0"/>
    <x v="6"/>
    <s v="Direção Financeira"/>
    <s v="ORI"/>
    <x v="0"/>
    <m/>
    <x v="0"/>
    <x v="0"/>
    <x v="0"/>
    <x v="0"/>
    <x v="0"/>
    <x v="0"/>
    <x v="0"/>
    <x v="0"/>
    <x v="0"/>
    <x v="0"/>
    <x v="0"/>
    <s v="Direção Financeira"/>
    <x v="0"/>
    <x v="0"/>
    <x v="0"/>
    <x v="0"/>
    <x v="0"/>
    <x v="0"/>
    <x v="0"/>
    <s v="000000"/>
    <x v="0"/>
    <x v="0"/>
    <x v="6"/>
    <x v="0"/>
    <s v="Pagamento de salário referente a 10-2023"/>
  </r>
  <r>
    <x v="0"/>
    <n v="0"/>
    <n v="0"/>
    <n v="0"/>
    <n v="14"/>
    <x v="6267"/>
    <x v="0"/>
    <x v="0"/>
    <x v="0"/>
    <s v="03.16.15"/>
    <x v="0"/>
    <x v="0"/>
    <x v="0"/>
    <s v="Direção Financeira"/>
    <s v="03.16.15"/>
    <s v="Direção Financeira"/>
    <s v="03.16.15"/>
    <x v="71"/>
    <x v="0"/>
    <x v="0"/>
    <x v="0"/>
    <x v="0"/>
    <x v="0"/>
    <x v="0"/>
    <x v="0"/>
    <x v="8"/>
    <s v="2023-10-26"/>
    <x v="3"/>
    <n v="14"/>
    <x v="0"/>
    <m/>
    <x v="0"/>
    <m/>
    <x v="51"/>
    <n v="100478987"/>
    <x v="0"/>
    <x v="5"/>
    <s v="Direção Financeira"/>
    <s v="ORI"/>
    <x v="0"/>
    <m/>
    <x v="0"/>
    <x v="0"/>
    <x v="0"/>
    <x v="0"/>
    <x v="0"/>
    <x v="0"/>
    <x v="0"/>
    <x v="0"/>
    <x v="0"/>
    <x v="0"/>
    <x v="0"/>
    <s v="Direção Financeira"/>
    <x v="0"/>
    <x v="0"/>
    <x v="0"/>
    <x v="0"/>
    <x v="0"/>
    <x v="0"/>
    <x v="0"/>
    <s v="000000"/>
    <x v="0"/>
    <x v="0"/>
    <x v="5"/>
    <x v="0"/>
    <s v="Pagamento de salário referente a 10-2023"/>
  </r>
  <r>
    <x v="0"/>
    <n v="0"/>
    <n v="0"/>
    <n v="0"/>
    <n v="0"/>
    <x v="6267"/>
    <x v="0"/>
    <x v="0"/>
    <x v="0"/>
    <s v="03.16.15"/>
    <x v="0"/>
    <x v="0"/>
    <x v="0"/>
    <s v="Direção Financeira"/>
    <s v="03.16.15"/>
    <s v="Direção Financeira"/>
    <s v="03.16.15"/>
    <x v="52"/>
    <x v="0"/>
    <x v="0"/>
    <x v="0"/>
    <x v="0"/>
    <x v="0"/>
    <x v="0"/>
    <x v="0"/>
    <x v="8"/>
    <s v="2023-10-26"/>
    <x v="3"/>
    <n v="0"/>
    <x v="0"/>
    <m/>
    <x v="0"/>
    <m/>
    <x v="51"/>
    <n v="100478987"/>
    <x v="0"/>
    <x v="5"/>
    <s v="Direção Financeira"/>
    <s v="ORI"/>
    <x v="0"/>
    <m/>
    <x v="0"/>
    <x v="0"/>
    <x v="0"/>
    <x v="0"/>
    <x v="0"/>
    <x v="0"/>
    <x v="0"/>
    <x v="0"/>
    <x v="0"/>
    <x v="0"/>
    <x v="0"/>
    <s v="Direção Financeira"/>
    <x v="0"/>
    <x v="0"/>
    <x v="0"/>
    <x v="0"/>
    <x v="0"/>
    <x v="0"/>
    <x v="0"/>
    <s v="000000"/>
    <x v="0"/>
    <x v="0"/>
    <x v="5"/>
    <x v="0"/>
    <s v="Pagamento de salário referente a 10-2023"/>
  </r>
  <r>
    <x v="0"/>
    <n v="0"/>
    <n v="0"/>
    <n v="0"/>
    <n v="17"/>
    <x v="6267"/>
    <x v="0"/>
    <x v="0"/>
    <x v="0"/>
    <s v="03.16.15"/>
    <x v="0"/>
    <x v="0"/>
    <x v="0"/>
    <s v="Direção Financeira"/>
    <s v="03.16.15"/>
    <s v="Direção Financeira"/>
    <s v="03.16.15"/>
    <x v="51"/>
    <x v="0"/>
    <x v="0"/>
    <x v="0"/>
    <x v="0"/>
    <x v="0"/>
    <x v="0"/>
    <x v="0"/>
    <x v="8"/>
    <s v="2023-10-26"/>
    <x v="3"/>
    <n v="17"/>
    <x v="0"/>
    <m/>
    <x v="0"/>
    <m/>
    <x v="51"/>
    <n v="100478987"/>
    <x v="0"/>
    <x v="5"/>
    <s v="Direção Financeira"/>
    <s v="ORI"/>
    <x v="0"/>
    <m/>
    <x v="0"/>
    <x v="0"/>
    <x v="0"/>
    <x v="0"/>
    <x v="0"/>
    <x v="0"/>
    <x v="0"/>
    <x v="0"/>
    <x v="0"/>
    <x v="0"/>
    <x v="0"/>
    <s v="Direção Financeira"/>
    <x v="0"/>
    <x v="0"/>
    <x v="0"/>
    <x v="0"/>
    <x v="0"/>
    <x v="0"/>
    <x v="0"/>
    <s v="000000"/>
    <x v="0"/>
    <x v="0"/>
    <x v="5"/>
    <x v="0"/>
    <s v="Pagamento de salário referente a 10-2023"/>
  </r>
  <r>
    <x v="0"/>
    <n v="0"/>
    <n v="0"/>
    <n v="0"/>
    <n v="170"/>
    <x v="6267"/>
    <x v="0"/>
    <x v="0"/>
    <x v="0"/>
    <s v="03.16.15"/>
    <x v="0"/>
    <x v="0"/>
    <x v="0"/>
    <s v="Direção Financeira"/>
    <s v="03.16.15"/>
    <s v="Direção Financeira"/>
    <s v="03.16.15"/>
    <x v="37"/>
    <x v="0"/>
    <x v="0"/>
    <x v="0"/>
    <x v="1"/>
    <x v="0"/>
    <x v="0"/>
    <x v="0"/>
    <x v="8"/>
    <s v="2023-10-26"/>
    <x v="3"/>
    <n v="170"/>
    <x v="0"/>
    <m/>
    <x v="0"/>
    <m/>
    <x v="51"/>
    <n v="100478987"/>
    <x v="0"/>
    <x v="5"/>
    <s v="Direção Financeira"/>
    <s v="ORI"/>
    <x v="0"/>
    <m/>
    <x v="0"/>
    <x v="0"/>
    <x v="0"/>
    <x v="0"/>
    <x v="0"/>
    <x v="0"/>
    <x v="0"/>
    <x v="0"/>
    <x v="0"/>
    <x v="0"/>
    <x v="0"/>
    <s v="Direção Financeira"/>
    <x v="0"/>
    <x v="0"/>
    <x v="0"/>
    <x v="0"/>
    <x v="0"/>
    <x v="0"/>
    <x v="0"/>
    <s v="000000"/>
    <x v="0"/>
    <x v="0"/>
    <x v="5"/>
    <x v="0"/>
    <s v="Pagamento de salário referente a 10-2023"/>
  </r>
  <r>
    <x v="0"/>
    <n v="0"/>
    <n v="0"/>
    <n v="0"/>
    <n v="80"/>
    <x v="6267"/>
    <x v="0"/>
    <x v="0"/>
    <x v="0"/>
    <s v="03.16.15"/>
    <x v="0"/>
    <x v="0"/>
    <x v="0"/>
    <s v="Direção Financeira"/>
    <s v="03.16.15"/>
    <s v="Direção Financeira"/>
    <s v="03.16.15"/>
    <x v="49"/>
    <x v="0"/>
    <x v="0"/>
    <x v="0"/>
    <x v="1"/>
    <x v="0"/>
    <x v="0"/>
    <x v="0"/>
    <x v="8"/>
    <s v="2023-10-26"/>
    <x v="3"/>
    <n v="80"/>
    <x v="0"/>
    <m/>
    <x v="0"/>
    <m/>
    <x v="51"/>
    <n v="100478987"/>
    <x v="0"/>
    <x v="5"/>
    <s v="Direção Financeira"/>
    <s v="ORI"/>
    <x v="0"/>
    <m/>
    <x v="0"/>
    <x v="0"/>
    <x v="0"/>
    <x v="0"/>
    <x v="0"/>
    <x v="0"/>
    <x v="0"/>
    <x v="0"/>
    <x v="0"/>
    <x v="0"/>
    <x v="0"/>
    <s v="Direção Financeira"/>
    <x v="0"/>
    <x v="0"/>
    <x v="0"/>
    <x v="0"/>
    <x v="0"/>
    <x v="0"/>
    <x v="0"/>
    <s v="000000"/>
    <x v="0"/>
    <x v="0"/>
    <x v="5"/>
    <x v="0"/>
    <s v="Pagamento de salário referente a 10-2023"/>
  </r>
  <r>
    <x v="0"/>
    <n v="0"/>
    <n v="0"/>
    <n v="0"/>
    <n v="3819"/>
    <x v="6267"/>
    <x v="0"/>
    <x v="0"/>
    <x v="0"/>
    <s v="03.16.15"/>
    <x v="0"/>
    <x v="0"/>
    <x v="0"/>
    <s v="Direção Financeira"/>
    <s v="03.16.15"/>
    <s v="Direção Financeira"/>
    <s v="03.16.15"/>
    <x v="71"/>
    <x v="0"/>
    <x v="0"/>
    <x v="0"/>
    <x v="0"/>
    <x v="0"/>
    <x v="0"/>
    <x v="0"/>
    <x v="8"/>
    <s v="2023-10-26"/>
    <x v="3"/>
    <n v="3819"/>
    <x v="0"/>
    <m/>
    <x v="0"/>
    <m/>
    <x v="6"/>
    <n v="100474706"/>
    <x v="0"/>
    <x v="3"/>
    <s v="Direção Financeira"/>
    <s v="ORI"/>
    <x v="0"/>
    <m/>
    <x v="0"/>
    <x v="0"/>
    <x v="0"/>
    <x v="0"/>
    <x v="0"/>
    <x v="0"/>
    <x v="0"/>
    <x v="0"/>
    <x v="0"/>
    <x v="0"/>
    <x v="0"/>
    <s v="Direção Financeira"/>
    <x v="0"/>
    <x v="0"/>
    <x v="0"/>
    <x v="0"/>
    <x v="0"/>
    <x v="0"/>
    <x v="0"/>
    <s v="000000"/>
    <x v="0"/>
    <x v="0"/>
    <x v="3"/>
    <x v="0"/>
    <s v="Pagamento de salário referente a 10-2023"/>
  </r>
  <r>
    <x v="0"/>
    <n v="0"/>
    <n v="0"/>
    <n v="0"/>
    <n v="56"/>
    <x v="6267"/>
    <x v="0"/>
    <x v="0"/>
    <x v="0"/>
    <s v="03.16.15"/>
    <x v="0"/>
    <x v="0"/>
    <x v="0"/>
    <s v="Direção Financeira"/>
    <s v="03.16.15"/>
    <s v="Direção Financeira"/>
    <s v="03.16.15"/>
    <x v="52"/>
    <x v="0"/>
    <x v="0"/>
    <x v="0"/>
    <x v="0"/>
    <x v="0"/>
    <x v="0"/>
    <x v="0"/>
    <x v="8"/>
    <s v="2023-10-26"/>
    <x v="3"/>
    <n v="56"/>
    <x v="0"/>
    <m/>
    <x v="0"/>
    <m/>
    <x v="6"/>
    <n v="100474706"/>
    <x v="0"/>
    <x v="3"/>
    <s v="Direção Financeira"/>
    <s v="ORI"/>
    <x v="0"/>
    <m/>
    <x v="0"/>
    <x v="0"/>
    <x v="0"/>
    <x v="0"/>
    <x v="0"/>
    <x v="0"/>
    <x v="0"/>
    <x v="0"/>
    <x v="0"/>
    <x v="0"/>
    <x v="0"/>
    <s v="Direção Financeira"/>
    <x v="0"/>
    <x v="0"/>
    <x v="0"/>
    <x v="0"/>
    <x v="0"/>
    <x v="0"/>
    <x v="0"/>
    <s v="000000"/>
    <x v="0"/>
    <x v="0"/>
    <x v="3"/>
    <x v="0"/>
    <s v="Pagamento de salário referente a 10-2023"/>
  </r>
  <r>
    <x v="0"/>
    <n v="0"/>
    <n v="0"/>
    <n v="0"/>
    <n v="4394"/>
    <x v="6267"/>
    <x v="0"/>
    <x v="0"/>
    <x v="0"/>
    <s v="03.16.15"/>
    <x v="0"/>
    <x v="0"/>
    <x v="0"/>
    <s v="Direção Financeira"/>
    <s v="03.16.15"/>
    <s v="Direção Financeira"/>
    <s v="03.16.15"/>
    <x v="51"/>
    <x v="0"/>
    <x v="0"/>
    <x v="0"/>
    <x v="0"/>
    <x v="0"/>
    <x v="0"/>
    <x v="0"/>
    <x v="8"/>
    <s v="2023-10-26"/>
    <x v="3"/>
    <n v="4394"/>
    <x v="0"/>
    <m/>
    <x v="0"/>
    <m/>
    <x v="6"/>
    <n v="100474706"/>
    <x v="0"/>
    <x v="3"/>
    <s v="Direção Financeira"/>
    <s v="ORI"/>
    <x v="0"/>
    <m/>
    <x v="0"/>
    <x v="0"/>
    <x v="0"/>
    <x v="0"/>
    <x v="0"/>
    <x v="0"/>
    <x v="0"/>
    <x v="0"/>
    <x v="0"/>
    <x v="0"/>
    <x v="0"/>
    <s v="Direção Financeira"/>
    <x v="0"/>
    <x v="0"/>
    <x v="0"/>
    <x v="0"/>
    <x v="0"/>
    <x v="0"/>
    <x v="0"/>
    <s v="000000"/>
    <x v="0"/>
    <x v="0"/>
    <x v="3"/>
    <x v="0"/>
    <s v="Pagamento de salário referente a 10-2023"/>
  </r>
  <r>
    <x v="0"/>
    <n v="0"/>
    <n v="0"/>
    <n v="0"/>
    <n v="43470"/>
    <x v="6267"/>
    <x v="0"/>
    <x v="0"/>
    <x v="0"/>
    <s v="03.16.15"/>
    <x v="0"/>
    <x v="0"/>
    <x v="0"/>
    <s v="Direção Financeira"/>
    <s v="03.16.15"/>
    <s v="Direção Financeira"/>
    <s v="03.16.15"/>
    <x v="37"/>
    <x v="0"/>
    <x v="0"/>
    <x v="0"/>
    <x v="1"/>
    <x v="0"/>
    <x v="0"/>
    <x v="0"/>
    <x v="8"/>
    <s v="2023-10-26"/>
    <x v="3"/>
    <n v="43470"/>
    <x v="0"/>
    <m/>
    <x v="0"/>
    <m/>
    <x v="6"/>
    <n v="100474706"/>
    <x v="0"/>
    <x v="3"/>
    <s v="Direção Financeira"/>
    <s v="ORI"/>
    <x v="0"/>
    <m/>
    <x v="0"/>
    <x v="0"/>
    <x v="0"/>
    <x v="0"/>
    <x v="0"/>
    <x v="0"/>
    <x v="0"/>
    <x v="0"/>
    <x v="0"/>
    <x v="0"/>
    <x v="0"/>
    <s v="Direção Financeira"/>
    <x v="0"/>
    <x v="0"/>
    <x v="0"/>
    <x v="0"/>
    <x v="0"/>
    <x v="0"/>
    <x v="0"/>
    <s v="000000"/>
    <x v="0"/>
    <x v="0"/>
    <x v="3"/>
    <x v="0"/>
    <s v="Pagamento de salário referente a 10-2023"/>
  </r>
  <r>
    <x v="0"/>
    <n v="0"/>
    <n v="0"/>
    <n v="0"/>
    <n v="20025"/>
    <x v="6267"/>
    <x v="0"/>
    <x v="0"/>
    <x v="0"/>
    <s v="03.16.15"/>
    <x v="0"/>
    <x v="0"/>
    <x v="0"/>
    <s v="Direção Financeira"/>
    <s v="03.16.15"/>
    <s v="Direção Financeira"/>
    <s v="03.16.15"/>
    <x v="49"/>
    <x v="0"/>
    <x v="0"/>
    <x v="0"/>
    <x v="1"/>
    <x v="0"/>
    <x v="0"/>
    <x v="0"/>
    <x v="8"/>
    <s v="2023-10-26"/>
    <x v="3"/>
    <n v="20025"/>
    <x v="0"/>
    <m/>
    <x v="0"/>
    <m/>
    <x v="6"/>
    <n v="100474706"/>
    <x v="0"/>
    <x v="3"/>
    <s v="Direção Financeira"/>
    <s v="ORI"/>
    <x v="0"/>
    <m/>
    <x v="0"/>
    <x v="0"/>
    <x v="0"/>
    <x v="0"/>
    <x v="0"/>
    <x v="0"/>
    <x v="0"/>
    <x v="0"/>
    <x v="0"/>
    <x v="0"/>
    <x v="0"/>
    <s v="Direção Financeira"/>
    <x v="0"/>
    <x v="0"/>
    <x v="0"/>
    <x v="0"/>
    <x v="0"/>
    <x v="0"/>
    <x v="0"/>
    <s v="000000"/>
    <x v="0"/>
    <x v="0"/>
    <x v="3"/>
    <x v="0"/>
    <s v="Pagamento de salário referente a 10-2023"/>
  </r>
  <r>
    <x v="0"/>
    <n v="0"/>
    <n v="0"/>
    <n v="0"/>
    <n v="46238"/>
    <x v="6267"/>
    <x v="0"/>
    <x v="0"/>
    <x v="0"/>
    <s v="03.16.15"/>
    <x v="0"/>
    <x v="0"/>
    <x v="0"/>
    <s v="Direção Financeira"/>
    <s v="03.16.15"/>
    <s v="Direção Financeira"/>
    <s v="03.16.15"/>
    <x v="71"/>
    <x v="0"/>
    <x v="0"/>
    <x v="0"/>
    <x v="0"/>
    <x v="0"/>
    <x v="0"/>
    <x v="0"/>
    <x v="8"/>
    <s v="2023-10-26"/>
    <x v="3"/>
    <n v="46238"/>
    <x v="0"/>
    <m/>
    <x v="0"/>
    <m/>
    <x v="4"/>
    <n v="100474693"/>
    <x v="0"/>
    <x v="0"/>
    <s v="Direção Financeira"/>
    <s v="ORI"/>
    <x v="0"/>
    <m/>
    <x v="0"/>
    <x v="0"/>
    <x v="0"/>
    <x v="0"/>
    <x v="0"/>
    <x v="0"/>
    <x v="0"/>
    <x v="0"/>
    <x v="0"/>
    <x v="0"/>
    <x v="0"/>
    <s v="Direção Financeira"/>
    <x v="0"/>
    <x v="0"/>
    <x v="0"/>
    <x v="0"/>
    <x v="0"/>
    <x v="0"/>
    <x v="0"/>
    <s v="000000"/>
    <x v="0"/>
    <x v="0"/>
    <x v="0"/>
    <x v="0"/>
    <s v="Pagamento de salário referente a 10-2023"/>
  </r>
  <r>
    <x v="0"/>
    <n v="0"/>
    <n v="0"/>
    <n v="0"/>
    <n v="689"/>
    <x v="6267"/>
    <x v="0"/>
    <x v="0"/>
    <x v="0"/>
    <s v="03.16.15"/>
    <x v="0"/>
    <x v="0"/>
    <x v="0"/>
    <s v="Direção Financeira"/>
    <s v="03.16.15"/>
    <s v="Direção Financeira"/>
    <s v="03.16.15"/>
    <x v="52"/>
    <x v="0"/>
    <x v="0"/>
    <x v="0"/>
    <x v="0"/>
    <x v="0"/>
    <x v="0"/>
    <x v="0"/>
    <x v="8"/>
    <s v="2023-10-26"/>
    <x v="3"/>
    <n v="689"/>
    <x v="0"/>
    <m/>
    <x v="0"/>
    <m/>
    <x v="4"/>
    <n v="100474693"/>
    <x v="0"/>
    <x v="0"/>
    <s v="Direção Financeira"/>
    <s v="ORI"/>
    <x v="0"/>
    <m/>
    <x v="0"/>
    <x v="0"/>
    <x v="0"/>
    <x v="0"/>
    <x v="0"/>
    <x v="0"/>
    <x v="0"/>
    <x v="0"/>
    <x v="0"/>
    <x v="0"/>
    <x v="0"/>
    <s v="Direção Financeira"/>
    <x v="0"/>
    <x v="0"/>
    <x v="0"/>
    <x v="0"/>
    <x v="0"/>
    <x v="0"/>
    <x v="0"/>
    <s v="000000"/>
    <x v="0"/>
    <x v="0"/>
    <x v="0"/>
    <x v="0"/>
    <s v="Pagamento de salário referente a 10-2023"/>
  </r>
  <r>
    <x v="0"/>
    <n v="0"/>
    <n v="0"/>
    <n v="0"/>
    <n v="53188"/>
    <x v="6267"/>
    <x v="0"/>
    <x v="0"/>
    <x v="0"/>
    <s v="03.16.15"/>
    <x v="0"/>
    <x v="0"/>
    <x v="0"/>
    <s v="Direção Financeira"/>
    <s v="03.16.15"/>
    <s v="Direção Financeira"/>
    <s v="03.16.15"/>
    <x v="51"/>
    <x v="0"/>
    <x v="0"/>
    <x v="0"/>
    <x v="0"/>
    <x v="0"/>
    <x v="0"/>
    <x v="0"/>
    <x v="8"/>
    <s v="2023-10-26"/>
    <x v="3"/>
    <n v="53188"/>
    <x v="0"/>
    <m/>
    <x v="0"/>
    <m/>
    <x v="4"/>
    <n v="100474693"/>
    <x v="0"/>
    <x v="0"/>
    <s v="Direção Financeira"/>
    <s v="ORI"/>
    <x v="0"/>
    <m/>
    <x v="0"/>
    <x v="0"/>
    <x v="0"/>
    <x v="0"/>
    <x v="0"/>
    <x v="0"/>
    <x v="0"/>
    <x v="0"/>
    <x v="0"/>
    <x v="0"/>
    <x v="0"/>
    <s v="Direção Financeira"/>
    <x v="0"/>
    <x v="0"/>
    <x v="0"/>
    <x v="0"/>
    <x v="0"/>
    <x v="0"/>
    <x v="0"/>
    <s v="000000"/>
    <x v="0"/>
    <x v="0"/>
    <x v="0"/>
    <x v="0"/>
    <s v="Pagamento de salário referente a 10-2023"/>
  </r>
  <r>
    <x v="0"/>
    <n v="0"/>
    <n v="0"/>
    <n v="0"/>
    <n v="526117"/>
    <x v="6267"/>
    <x v="0"/>
    <x v="0"/>
    <x v="0"/>
    <s v="03.16.15"/>
    <x v="0"/>
    <x v="0"/>
    <x v="0"/>
    <s v="Direção Financeira"/>
    <s v="03.16.15"/>
    <s v="Direção Financeira"/>
    <s v="03.16.15"/>
    <x v="37"/>
    <x v="0"/>
    <x v="0"/>
    <x v="0"/>
    <x v="1"/>
    <x v="0"/>
    <x v="0"/>
    <x v="0"/>
    <x v="8"/>
    <s v="2023-10-26"/>
    <x v="3"/>
    <n v="526117"/>
    <x v="0"/>
    <m/>
    <x v="0"/>
    <m/>
    <x v="4"/>
    <n v="100474693"/>
    <x v="0"/>
    <x v="0"/>
    <s v="Direção Financeira"/>
    <s v="ORI"/>
    <x v="0"/>
    <m/>
    <x v="0"/>
    <x v="0"/>
    <x v="0"/>
    <x v="0"/>
    <x v="0"/>
    <x v="0"/>
    <x v="0"/>
    <x v="0"/>
    <x v="0"/>
    <x v="0"/>
    <x v="0"/>
    <s v="Direção Financeira"/>
    <x v="0"/>
    <x v="0"/>
    <x v="0"/>
    <x v="0"/>
    <x v="0"/>
    <x v="0"/>
    <x v="0"/>
    <s v="000000"/>
    <x v="0"/>
    <x v="0"/>
    <x v="0"/>
    <x v="0"/>
    <s v="Pagamento de salário referente a 10-2023"/>
  </r>
  <r>
    <x v="0"/>
    <n v="0"/>
    <n v="0"/>
    <n v="0"/>
    <n v="242318"/>
    <x v="6267"/>
    <x v="0"/>
    <x v="0"/>
    <x v="0"/>
    <s v="03.16.15"/>
    <x v="0"/>
    <x v="0"/>
    <x v="0"/>
    <s v="Direção Financeira"/>
    <s v="03.16.15"/>
    <s v="Direção Financeira"/>
    <s v="03.16.15"/>
    <x v="49"/>
    <x v="0"/>
    <x v="0"/>
    <x v="0"/>
    <x v="1"/>
    <x v="0"/>
    <x v="0"/>
    <x v="0"/>
    <x v="8"/>
    <s v="2023-10-26"/>
    <x v="3"/>
    <n v="242318"/>
    <x v="0"/>
    <m/>
    <x v="0"/>
    <m/>
    <x v="4"/>
    <n v="100474693"/>
    <x v="0"/>
    <x v="0"/>
    <s v="Direção Financeira"/>
    <s v="ORI"/>
    <x v="0"/>
    <m/>
    <x v="0"/>
    <x v="0"/>
    <x v="0"/>
    <x v="0"/>
    <x v="0"/>
    <x v="0"/>
    <x v="0"/>
    <x v="0"/>
    <x v="0"/>
    <x v="0"/>
    <x v="0"/>
    <s v="Direção Financeira"/>
    <x v="0"/>
    <x v="0"/>
    <x v="0"/>
    <x v="0"/>
    <x v="0"/>
    <x v="0"/>
    <x v="0"/>
    <s v="000000"/>
    <x v="0"/>
    <x v="0"/>
    <x v="0"/>
    <x v="0"/>
    <s v="Pagamento de salário referente a 10-2023"/>
  </r>
  <r>
    <x v="0"/>
    <n v="0"/>
    <n v="0"/>
    <n v="0"/>
    <n v="15239"/>
    <x v="6268"/>
    <x v="0"/>
    <x v="0"/>
    <x v="0"/>
    <s v="03.16.32"/>
    <x v="55"/>
    <x v="0"/>
    <x v="0"/>
    <s v="Gabinete de Comunicação e Imagem"/>
    <s v="03.16.32"/>
    <s v="Gabinete de Comunicação e Imagem"/>
    <s v="03.16.32"/>
    <x v="37"/>
    <x v="0"/>
    <x v="0"/>
    <x v="0"/>
    <x v="1"/>
    <x v="0"/>
    <x v="0"/>
    <x v="0"/>
    <x v="8"/>
    <s v="2023-10-26"/>
    <x v="3"/>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10-2023"/>
  </r>
  <r>
    <x v="0"/>
    <n v="0"/>
    <n v="0"/>
    <n v="0"/>
    <n v="13659"/>
    <x v="6268"/>
    <x v="0"/>
    <x v="0"/>
    <x v="0"/>
    <s v="03.16.32"/>
    <x v="55"/>
    <x v="0"/>
    <x v="0"/>
    <s v="Gabinete de Comunicação e Imagem"/>
    <s v="03.16.32"/>
    <s v="Gabinete de Comunicação e Imagem"/>
    <s v="03.16.32"/>
    <x v="37"/>
    <x v="0"/>
    <x v="0"/>
    <x v="0"/>
    <x v="1"/>
    <x v="0"/>
    <x v="0"/>
    <x v="0"/>
    <x v="8"/>
    <s v="2023-10-26"/>
    <x v="3"/>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10-2023"/>
  </r>
  <r>
    <x v="0"/>
    <n v="0"/>
    <n v="0"/>
    <n v="0"/>
    <n v="141834"/>
    <x v="6268"/>
    <x v="0"/>
    <x v="0"/>
    <x v="0"/>
    <s v="03.16.32"/>
    <x v="55"/>
    <x v="0"/>
    <x v="0"/>
    <s v="Gabinete de Comunicação e Imagem"/>
    <s v="03.16.32"/>
    <s v="Gabinete de Comunicação e Imagem"/>
    <s v="03.16.32"/>
    <x v="37"/>
    <x v="0"/>
    <x v="0"/>
    <x v="0"/>
    <x v="1"/>
    <x v="0"/>
    <x v="0"/>
    <x v="0"/>
    <x v="8"/>
    <s v="2023-10-26"/>
    <x v="3"/>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10-2023"/>
  </r>
  <r>
    <x v="0"/>
    <n v="0"/>
    <n v="0"/>
    <n v="0"/>
    <n v="158"/>
    <x v="6269"/>
    <x v="0"/>
    <x v="0"/>
    <x v="0"/>
    <s v="03.16.01"/>
    <x v="14"/>
    <x v="0"/>
    <x v="0"/>
    <s v="Assembleia Municipal"/>
    <s v="03.16.01"/>
    <s v="Assembleia Municipal"/>
    <s v="03.16.01"/>
    <x v="42"/>
    <x v="0"/>
    <x v="0"/>
    <x v="7"/>
    <x v="0"/>
    <x v="0"/>
    <x v="0"/>
    <x v="0"/>
    <x v="8"/>
    <s v="2023-10-26"/>
    <x v="3"/>
    <n v="158"/>
    <x v="0"/>
    <m/>
    <x v="0"/>
    <m/>
    <x v="2"/>
    <n v="100474696"/>
    <x v="0"/>
    <x v="2"/>
    <s v="Assembleia Municipal"/>
    <s v="ORI"/>
    <x v="0"/>
    <s v="AM"/>
    <x v="0"/>
    <x v="0"/>
    <x v="0"/>
    <x v="0"/>
    <x v="0"/>
    <x v="0"/>
    <x v="0"/>
    <x v="0"/>
    <x v="0"/>
    <x v="0"/>
    <x v="0"/>
    <s v="Assembleia Municipal"/>
    <x v="0"/>
    <x v="0"/>
    <x v="0"/>
    <x v="0"/>
    <x v="0"/>
    <x v="0"/>
    <x v="0"/>
    <s v="000000"/>
    <x v="0"/>
    <x v="0"/>
    <x v="2"/>
    <x v="0"/>
    <s v="Pagamento de salário referente a 10-2023"/>
  </r>
  <r>
    <x v="0"/>
    <n v="0"/>
    <n v="0"/>
    <n v="0"/>
    <n v="4999"/>
    <x v="6269"/>
    <x v="0"/>
    <x v="0"/>
    <x v="0"/>
    <s v="03.16.01"/>
    <x v="14"/>
    <x v="0"/>
    <x v="0"/>
    <s v="Assembleia Municipal"/>
    <s v="03.16.01"/>
    <s v="Assembleia Municipal"/>
    <s v="03.16.01"/>
    <x v="48"/>
    <x v="0"/>
    <x v="0"/>
    <x v="0"/>
    <x v="1"/>
    <x v="0"/>
    <x v="0"/>
    <x v="0"/>
    <x v="8"/>
    <s v="2023-10-26"/>
    <x v="3"/>
    <n v="4999"/>
    <x v="0"/>
    <m/>
    <x v="0"/>
    <m/>
    <x v="2"/>
    <n v="100474696"/>
    <x v="0"/>
    <x v="2"/>
    <s v="Assembleia Municipal"/>
    <s v="ORI"/>
    <x v="0"/>
    <s v="AM"/>
    <x v="0"/>
    <x v="0"/>
    <x v="0"/>
    <x v="0"/>
    <x v="0"/>
    <x v="0"/>
    <x v="0"/>
    <x v="0"/>
    <x v="0"/>
    <x v="0"/>
    <x v="0"/>
    <s v="Assembleia Municipal"/>
    <x v="0"/>
    <x v="0"/>
    <x v="0"/>
    <x v="0"/>
    <x v="0"/>
    <x v="0"/>
    <x v="0"/>
    <s v="000000"/>
    <x v="0"/>
    <x v="0"/>
    <x v="2"/>
    <x v="0"/>
    <s v="Pagamento de salário referente a 10-2023"/>
  </r>
  <r>
    <x v="0"/>
    <n v="0"/>
    <n v="0"/>
    <n v="0"/>
    <n v="24"/>
    <x v="6269"/>
    <x v="0"/>
    <x v="0"/>
    <x v="0"/>
    <s v="03.16.01"/>
    <x v="14"/>
    <x v="0"/>
    <x v="0"/>
    <s v="Assembleia Municipal"/>
    <s v="03.16.01"/>
    <s v="Assembleia Municipal"/>
    <s v="03.16.01"/>
    <x v="42"/>
    <x v="0"/>
    <x v="0"/>
    <x v="7"/>
    <x v="0"/>
    <x v="0"/>
    <x v="0"/>
    <x v="0"/>
    <x v="8"/>
    <s v="2023-10-26"/>
    <x v="3"/>
    <n v="24"/>
    <x v="0"/>
    <m/>
    <x v="0"/>
    <m/>
    <x v="21"/>
    <n v="100477977"/>
    <x v="0"/>
    <x v="6"/>
    <s v="Assembleia Municipal"/>
    <s v="ORI"/>
    <x v="0"/>
    <s v="AM"/>
    <x v="0"/>
    <x v="0"/>
    <x v="0"/>
    <x v="0"/>
    <x v="0"/>
    <x v="0"/>
    <x v="0"/>
    <x v="0"/>
    <x v="0"/>
    <x v="0"/>
    <x v="0"/>
    <s v="Assembleia Municipal"/>
    <x v="0"/>
    <x v="0"/>
    <x v="0"/>
    <x v="0"/>
    <x v="0"/>
    <x v="0"/>
    <x v="0"/>
    <s v="000000"/>
    <x v="0"/>
    <x v="0"/>
    <x v="6"/>
    <x v="0"/>
    <s v="Pagamento de salário referente a 10-2023"/>
  </r>
  <r>
    <x v="0"/>
    <n v="0"/>
    <n v="0"/>
    <n v="0"/>
    <n v="776"/>
    <x v="6269"/>
    <x v="0"/>
    <x v="0"/>
    <x v="0"/>
    <s v="03.16.01"/>
    <x v="14"/>
    <x v="0"/>
    <x v="0"/>
    <s v="Assembleia Municipal"/>
    <s v="03.16.01"/>
    <s v="Assembleia Municipal"/>
    <s v="03.16.01"/>
    <x v="48"/>
    <x v="0"/>
    <x v="0"/>
    <x v="0"/>
    <x v="1"/>
    <x v="0"/>
    <x v="0"/>
    <x v="0"/>
    <x v="8"/>
    <s v="2023-10-26"/>
    <x v="3"/>
    <n v="776"/>
    <x v="0"/>
    <m/>
    <x v="0"/>
    <m/>
    <x v="21"/>
    <n v="100477977"/>
    <x v="0"/>
    <x v="6"/>
    <s v="Assembleia Municipal"/>
    <s v="ORI"/>
    <x v="0"/>
    <s v="AM"/>
    <x v="0"/>
    <x v="0"/>
    <x v="0"/>
    <x v="0"/>
    <x v="0"/>
    <x v="0"/>
    <x v="0"/>
    <x v="0"/>
    <x v="0"/>
    <x v="0"/>
    <x v="0"/>
    <s v="Assembleia Municipal"/>
    <x v="0"/>
    <x v="0"/>
    <x v="0"/>
    <x v="0"/>
    <x v="0"/>
    <x v="0"/>
    <x v="0"/>
    <s v="000000"/>
    <x v="0"/>
    <x v="0"/>
    <x v="6"/>
    <x v="0"/>
    <s v="Pagamento de salário referente a 10-2023"/>
  </r>
  <r>
    <x v="0"/>
    <n v="0"/>
    <n v="0"/>
    <n v="0"/>
    <n v="3218"/>
    <x v="6269"/>
    <x v="0"/>
    <x v="0"/>
    <x v="0"/>
    <s v="03.16.01"/>
    <x v="14"/>
    <x v="0"/>
    <x v="0"/>
    <s v="Assembleia Municipal"/>
    <s v="03.16.01"/>
    <s v="Assembleia Municipal"/>
    <s v="03.16.01"/>
    <x v="42"/>
    <x v="0"/>
    <x v="0"/>
    <x v="7"/>
    <x v="0"/>
    <x v="0"/>
    <x v="0"/>
    <x v="0"/>
    <x v="8"/>
    <s v="2023-10-26"/>
    <x v="3"/>
    <n v="3218"/>
    <x v="0"/>
    <m/>
    <x v="0"/>
    <m/>
    <x v="4"/>
    <n v="100474693"/>
    <x v="0"/>
    <x v="0"/>
    <s v="Assembleia Municipal"/>
    <s v="ORI"/>
    <x v="0"/>
    <s v="AM"/>
    <x v="0"/>
    <x v="0"/>
    <x v="0"/>
    <x v="0"/>
    <x v="0"/>
    <x v="0"/>
    <x v="0"/>
    <x v="0"/>
    <x v="0"/>
    <x v="0"/>
    <x v="0"/>
    <s v="Assembleia Municipal"/>
    <x v="0"/>
    <x v="0"/>
    <x v="0"/>
    <x v="0"/>
    <x v="0"/>
    <x v="0"/>
    <x v="0"/>
    <s v="000000"/>
    <x v="0"/>
    <x v="0"/>
    <x v="0"/>
    <x v="0"/>
    <s v="Pagamento de salário referente a 10-2023"/>
  </r>
  <r>
    <x v="0"/>
    <n v="0"/>
    <n v="0"/>
    <n v="0"/>
    <n v="101665"/>
    <x v="6269"/>
    <x v="0"/>
    <x v="0"/>
    <x v="0"/>
    <s v="03.16.01"/>
    <x v="14"/>
    <x v="0"/>
    <x v="0"/>
    <s v="Assembleia Municipal"/>
    <s v="03.16.01"/>
    <s v="Assembleia Municipal"/>
    <s v="03.16.01"/>
    <x v="48"/>
    <x v="0"/>
    <x v="0"/>
    <x v="0"/>
    <x v="1"/>
    <x v="0"/>
    <x v="0"/>
    <x v="0"/>
    <x v="8"/>
    <s v="2023-10-26"/>
    <x v="3"/>
    <n v="101665"/>
    <x v="0"/>
    <m/>
    <x v="0"/>
    <m/>
    <x v="4"/>
    <n v="100474693"/>
    <x v="0"/>
    <x v="0"/>
    <s v="Assembleia Municipal"/>
    <s v="ORI"/>
    <x v="0"/>
    <s v="AM"/>
    <x v="0"/>
    <x v="0"/>
    <x v="0"/>
    <x v="0"/>
    <x v="0"/>
    <x v="0"/>
    <x v="0"/>
    <x v="0"/>
    <x v="0"/>
    <x v="0"/>
    <x v="0"/>
    <s v="Assembleia Municipal"/>
    <x v="0"/>
    <x v="0"/>
    <x v="0"/>
    <x v="0"/>
    <x v="0"/>
    <x v="0"/>
    <x v="0"/>
    <s v="000000"/>
    <x v="0"/>
    <x v="0"/>
    <x v="0"/>
    <x v="0"/>
    <s v="Pagamento de salário referente a 10-2023"/>
  </r>
  <r>
    <x v="0"/>
    <n v="0"/>
    <n v="0"/>
    <n v="0"/>
    <n v="294"/>
    <x v="6270"/>
    <x v="0"/>
    <x v="0"/>
    <x v="0"/>
    <s v="03.16.02"/>
    <x v="9"/>
    <x v="0"/>
    <x v="0"/>
    <s v="Gabinete do Presidente"/>
    <s v="03.16.02"/>
    <s v="Gabinete do Presidente"/>
    <s v="03.16.02"/>
    <x v="42"/>
    <x v="0"/>
    <x v="0"/>
    <x v="7"/>
    <x v="0"/>
    <x v="0"/>
    <x v="0"/>
    <x v="0"/>
    <x v="8"/>
    <s v="2023-10-26"/>
    <x v="3"/>
    <n v="294"/>
    <x v="0"/>
    <m/>
    <x v="0"/>
    <m/>
    <x v="3"/>
    <n v="100479277"/>
    <x v="0"/>
    <x v="1"/>
    <s v="Gabinete do Presidente"/>
    <s v="ORI"/>
    <x v="0"/>
    <m/>
    <x v="0"/>
    <x v="0"/>
    <x v="0"/>
    <x v="0"/>
    <x v="0"/>
    <x v="0"/>
    <x v="0"/>
    <x v="0"/>
    <x v="0"/>
    <x v="0"/>
    <x v="0"/>
    <s v="Gabinete do Presidente"/>
    <x v="0"/>
    <x v="0"/>
    <x v="0"/>
    <x v="0"/>
    <x v="0"/>
    <x v="0"/>
    <x v="0"/>
    <s v="000000"/>
    <x v="0"/>
    <x v="0"/>
    <x v="1"/>
    <x v="0"/>
    <s v="Pagamento de salário referente a 10-2023"/>
  </r>
  <r>
    <x v="0"/>
    <n v="0"/>
    <n v="0"/>
    <n v="0"/>
    <n v="441"/>
    <x v="6270"/>
    <x v="0"/>
    <x v="0"/>
    <x v="0"/>
    <s v="03.16.02"/>
    <x v="9"/>
    <x v="0"/>
    <x v="0"/>
    <s v="Gabinete do Presidente"/>
    <s v="03.16.02"/>
    <s v="Gabinete do Presidente"/>
    <s v="03.16.02"/>
    <x v="62"/>
    <x v="0"/>
    <x v="0"/>
    <x v="0"/>
    <x v="0"/>
    <x v="0"/>
    <x v="0"/>
    <x v="0"/>
    <x v="8"/>
    <s v="2023-10-26"/>
    <x v="3"/>
    <n v="441"/>
    <x v="0"/>
    <m/>
    <x v="0"/>
    <m/>
    <x v="3"/>
    <n v="100479277"/>
    <x v="0"/>
    <x v="1"/>
    <s v="Gabinete do Presidente"/>
    <s v="ORI"/>
    <x v="0"/>
    <m/>
    <x v="0"/>
    <x v="0"/>
    <x v="0"/>
    <x v="0"/>
    <x v="0"/>
    <x v="0"/>
    <x v="0"/>
    <x v="0"/>
    <x v="0"/>
    <x v="0"/>
    <x v="0"/>
    <s v="Gabinete do Presidente"/>
    <x v="0"/>
    <x v="0"/>
    <x v="0"/>
    <x v="0"/>
    <x v="0"/>
    <x v="0"/>
    <x v="0"/>
    <s v="000000"/>
    <x v="0"/>
    <x v="0"/>
    <x v="1"/>
    <x v="0"/>
    <s v="Pagamento de salário referente a 10-2023"/>
  </r>
  <r>
    <x v="0"/>
    <n v="0"/>
    <n v="0"/>
    <n v="0"/>
    <n v="1515"/>
    <x v="6270"/>
    <x v="0"/>
    <x v="0"/>
    <x v="0"/>
    <s v="03.16.02"/>
    <x v="9"/>
    <x v="0"/>
    <x v="0"/>
    <s v="Gabinete do Presidente"/>
    <s v="03.16.02"/>
    <s v="Gabinete do Presidente"/>
    <s v="03.16.02"/>
    <x v="51"/>
    <x v="0"/>
    <x v="0"/>
    <x v="0"/>
    <x v="0"/>
    <x v="0"/>
    <x v="0"/>
    <x v="0"/>
    <x v="8"/>
    <s v="2023-10-26"/>
    <x v="3"/>
    <n v="1515"/>
    <x v="0"/>
    <m/>
    <x v="0"/>
    <m/>
    <x v="3"/>
    <n v="100479277"/>
    <x v="0"/>
    <x v="1"/>
    <s v="Gabinete do Presidente"/>
    <s v="ORI"/>
    <x v="0"/>
    <m/>
    <x v="0"/>
    <x v="0"/>
    <x v="0"/>
    <x v="0"/>
    <x v="0"/>
    <x v="0"/>
    <x v="0"/>
    <x v="0"/>
    <x v="0"/>
    <x v="0"/>
    <x v="0"/>
    <s v="Gabinete do Presidente"/>
    <x v="0"/>
    <x v="0"/>
    <x v="0"/>
    <x v="0"/>
    <x v="0"/>
    <x v="0"/>
    <x v="0"/>
    <s v="000000"/>
    <x v="0"/>
    <x v="0"/>
    <x v="1"/>
    <x v="0"/>
    <s v="Pagamento de salário referente a 10-2023"/>
  </r>
  <r>
    <x v="0"/>
    <n v="0"/>
    <n v="0"/>
    <n v="0"/>
    <n v="5124"/>
    <x v="6270"/>
    <x v="0"/>
    <x v="0"/>
    <x v="0"/>
    <s v="03.16.02"/>
    <x v="9"/>
    <x v="0"/>
    <x v="0"/>
    <s v="Gabinete do Presidente"/>
    <s v="03.16.02"/>
    <s v="Gabinete do Presidente"/>
    <s v="03.16.02"/>
    <x v="48"/>
    <x v="0"/>
    <x v="0"/>
    <x v="0"/>
    <x v="1"/>
    <x v="0"/>
    <x v="0"/>
    <x v="0"/>
    <x v="8"/>
    <s v="2023-10-26"/>
    <x v="3"/>
    <n v="5124"/>
    <x v="0"/>
    <m/>
    <x v="0"/>
    <m/>
    <x v="3"/>
    <n v="100479277"/>
    <x v="0"/>
    <x v="1"/>
    <s v="Gabinete do Presidente"/>
    <s v="ORI"/>
    <x v="0"/>
    <m/>
    <x v="0"/>
    <x v="0"/>
    <x v="0"/>
    <x v="0"/>
    <x v="0"/>
    <x v="0"/>
    <x v="0"/>
    <x v="0"/>
    <x v="0"/>
    <x v="0"/>
    <x v="0"/>
    <s v="Gabinete do Presidente"/>
    <x v="0"/>
    <x v="0"/>
    <x v="0"/>
    <x v="0"/>
    <x v="0"/>
    <x v="0"/>
    <x v="0"/>
    <s v="000000"/>
    <x v="0"/>
    <x v="0"/>
    <x v="1"/>
    <x v="0"/>
    <s v="Pagamento de salário referente a 10-2023"/>
  </r>
  <r>
    <x v="0"/>
    <n v="0"/>
    <n v="0"/>
    <n v="0"/>
    <n v="865"/>
    <x v="6270"/>
    <x v="0"/>
    <x v="0"/>
    <x v="0"/>
    <s v="03.16.02"/>
    <x v="9"/>
    <x v="0"/>
    <x v="0"/>
    <s v="Gabinete do Presidente"/>
    <s v="03.16.02"/>
    <s v="Gabinete do Presidente"/>
    <s v="03.16.02"/>
    <x v="42"/>
    <x v="0"/>
    <x v="0"/>
    <x v="7"/>
    <x v="0"/>
    <x v="0"/>
    <x v="0"/>
    <x v="0"/>
    <x v="8"/>
    <s v="2023-10-26"/>
    <x v="3"/>
    <n v="865"/>
    <x v="0"/>
    <m/>
    <x v="0"/>
    <m/>
    <x v="2"/>
    <n v="100474696"/>
    <x v="0"/>
    <x v="2"/>
    <s v="Gabinete do Presidente"/>
    <s v="ORI"/>
    <x v="0"/>
    <m/>
    <x v="0"/>
    <x v="0"/>
    <x v="0"/>
    <x v="0"/>
    <x v="0"/>
    <x v="0"/>
    <x v="0"/>
    <x v="0"/>
    <x v="0"/>
    <x v="0"/>
    <x v="0"/>
    <s v="Gabinete do Presidente"/>
    <x v="0"/>
    <x v="0"/>
    <x v="0"/>
    <x v="0"/>
    <x v="0"/>
    <x v="0"/>
    <x v="0"/>
    <s v="000000"/>
    <x v="0"/>
    <x v="0"/>
    <x v="2"/>
    <x v="0"/>
    <s v="Pagamento de salário referente a 10-2023"/>
  </r>
  <r>
    <x v="0"/>
    <n v="0"/>
    <n v="0"/>
    <n v="0"/>
    <n v="1297"/>
    <x v="6270"/>
    <x v="0"/>
    <x v="0"/>
    <x v="0"/>
    <s v="03.16.02"/>
    <x v="9"/>
    <x v="0"/>
    <x v="0"/>
    <s v="Gabinete do Presidente"/>
    <s v="03.16.02"/>
    <s v="Gabinete do Presidente"/>
    <s v="03.16.02"/>
    <x v="62"/>
    <x v="0"/>
    <x v="0"/>
    <x v="0"/>
    <x v="0"/>
    <x v="0"/>
    <x v="0"/>
    <x v="0"/>
    <x v="8"/>
    <s v="2023-10-26"/>
    <x v="3"/>
    <n v="1297"/>
    <x v="0"/>
    <m/>
    <x v="0"/>
    <m/>
    <x v="2"/>
    <n v="100474696"/>
    <x v="0"/>
    <x v="2"/>
    <s v="Gabinete do Presidente"/>
    <s v="ORI"/>
    <x v="0"/>
    <m/>
    <x v="0"/>
    <x v="0"/>
    <x v="0"/>
    <x v="0"/>
    <x v="0"/>
    <x v="0"/>
    <x v="0"/>
    <x v="0"/>
    <x v="0"/>
    <x v="0"/>
    <x v="0"/>
    <s v="Gabinete do Presidente"/>
    <x v="0"/>
    <x v="0"/>
    <x v="0"/>
    <x v="0"/>
    <x v="0"/>
    <x v="0"/>
    <x v="0"/>
    <s v="000000"/>
    <x v="0"/>
    <x v="0"/>
    <x v="2"/>
    <x v="0"/>
    <s v="Pagamento de salário referente a 10-2023"/>
  </r>
  <r>
    <x v="0"/>
    <n v="0"/>
    <n v="0"/>
    <n v="0"/>
    <n v="4453"/>
    <x v="6270"/>
    <x v="0"/>
    <x v="0"/>
    <x v="0"/>
    <s v="03.16.02"/>
    <x v="9"/>
    <x v="0"/>
    <x v="0"/>
    <s v="Gabinete do Presidente"/>
    <s v="03.16.02"/>
    <s v="Gabinete do Presidente"/>
    <s v="03.16.02"/>
    <x v="51"/>
    <x v="0"/>
    <x v="0"/>
    <x v="0"/>
    <x v="0"/>
    <x v="0"/>
    <x v="0"/>
    <x v="0"/>
    <x v="8"/>
    <s v="2023-10-26"/>
    <x v="3"/>
    <n v="4453"/>
    <x v="0"/>
    <m/>
    <x v="0"/>
    <m/>
    <x v="2"/>
    <n v="100474696"/>
    <x v="0"/>
    <x v="2"/>
    <s v="Gabinete do Presidente"/>
    <s v="ORI"/>
    <x v="0"/>
    <m/>
    <x v="0"/>
    <x v="0"/>
    <x v="0"/>
    <x v="0"/>
    <x v="0"/>
    <x v="0"/>
    <x v="0"/>
    <x v="0"/>
    <x v="0"/>
    <x v="0"/>
    <x v="0"/>
    <s v="Gabinete do Presidente"/>
    <x v="0"/>
    <x v="0"/>
    <x v="0"/>
    <x v="0"/>
    <x v="0"/>
    <x v="0"/>
    <x v="0"/>
    <s v="000000"/>
    <x v="0"/>
    <x v="0"/>
    <x v="2"/>
    <x v="0"/>
    <s v="Pagamento de salário referente a 10-2023"/>
  </r>
  <r>
    <x v="0"/>
    <n v="0"/>
    <n v="0"/>
    <n v="0"/>
    <n v="15053"/>
    <x v="6270"/>
    <x v="0"/>
    <x v="0"/>
    <x v="0"/>
    <s v="03.16.02"/>
    <x v="9"/>
    <x v="0"/>
    <x v="0"/>
    <s v="Gabinete do Presidente"/>
    <s v="03.16.02"/>
    <s v="Gabinete do Presidente"/>
    <s v="03.16.02"/>
    <x v="48"/>
    <x v="0"/>
    <x v="0"/>
    <x v="0"/>
    <x v="1"/>
    <x v="0"/>
    <x v="0"/>
    <x v="0"/>
    <x v="8"/>
    <s v="2023-10-26"/>
    <x v="3"/>
    <n v="15053"/>
    <x v="0"/>
    <m/>
    <x v="0"/>
    <m/>
    <x v="2"/>
    <n v="100474696"/>
    <x v="0"/>
    <x v="2"/>
    <s v="Gabinete do Presidente"/>
    <s v="ORI"/>
    <x v="0"/>
    <m/>
    <x v="0"/>
    <x v="0"/>
    <x v="0"/>
    <x v="0"/>
    <x v="0"/>
    <x v="0"/>
    <x v="0"/>
    <x v="0"/>
    <x v="0"/>
    <x v="0"/>
    <x v="0"/>
    <s v="Gabinete do Presidente"/>
    <x v="0"/>
    <x v="0"/>
    <x v="0"/>
    <x v="0"/>
    <x v="0"/>
    <x v="0"/>
    <x v="0"/>
    <s v="000000"/>
    <x v="0"/>
    <x v="0"/>
    <x v="2"/>
    <x v="0"/>
    <s v="Pagamento de salário referente a 10-2023"/>
  </r>
  <r>
    <x v="0"/>
    <n v="0"/>
    <n v="0"/>
    <n v="0"/>
    <n v="191"/>
    <x v="6270"/>
    <x v="0"/>
    <x v="0"/>
    <x v="0"/>
    <s v="03.16.02"/>
    <x v="9"/>
    <x v="0"/>
    <x v="0"/>
    <s v="Gabinete do Presidente"/>
    <s v="03.16.02"/>
    <s v="Gabinete do Presidente"/>
    <s v="03.16.02"/>
    <x v="42"/>
    <x v="0"/>
    <x v="0"/>
    <x v="7"/>
    <x v="0"/>
    <x v="0"/>
    <x v="0"/>
    <x v="0"/>
    <x v="8"/>
    <s v="2023-10-26"/>
    <x v="3"/>
    <n v="191"/>
    <x v="0"/>
    <m/>
    <x v="0"/>
    <m/>
    <x v="21"/>
    <n v="100477977"/>
    <x v="0"/>
    <x v="6"/>
    <s v="Gabinete do Presidente"/>
    <s v="ORI"/>
    <x v="0"/>
    <m/>
    <x v="0"/>
    <x v="0"/>
    <x v="0"/>
    <x v="0"/>
    <x v="0"/>
    <x v="0"/>
    <x v="0"/>
    <x v="0"/>
    <x v="0"/>
    <x v="0"/>
    <x v="0"/>
    <s v="Gabinete do Presidente"/>
    <x v="0"/>
    <x v="0"/>
    <x v="0"/>
    <x v="0"/>
    <x v="0"/>
    <x v="0"/>
    <x v="0"/>
    <s v="000000"/>
    <x v="0"/>
    <x v="0"/>
    <x v="6"/>
    <x v="0"/>
    <s v="Pagamento de salário referente a 10-2023"/>
  </r>
  <r>
    <x v="0"/>
    <n v="0"/>
    <n v="0"/>
    <n v="0"/>
    <n v="287"/>
    <x v="6270"/>
    <x v="0"/>
    <x v="0"/>
    <x v="0"/>
    <s v="03.16.02"/>
    <x v="9"/>
    <x v="0"/>
    <x v="0"/>
    <s v="Gabinete do Presidente"/>
    <s v="03.16.02"/>
    <s v="Gabinete do Presidente"/>
    <s v="03.16.02"/>
    <x v="62"/>
    <x v="0"/>
    <x v="0"/>
    <x v="0"/>
    <x v="0"/>
    <x v="0"/>
    <x v="0"/>
    <x v="0"/>
    <x v="8"/>
    <s v="2023-10-26"/>
    <x v="3"/>
    <n v="287"/>
    <x v="0"/>
    <m/>
    <x v="0"/>
    <m/>
    <x v="21"/>
    <n v="100477977"/>
    <x v="0"/>
    <x v="6"/>
    <s v="Gabinete do Presidente"/>
    <s v="ORI"/>
    <x v="0"/>
    <m/>
    <x v="0"/>
    <x v="0"/>
    <x v="0"/>
    <x v="0"/>
    <x v="0"/>
    <x v="0"/>
    <x v="0"/>
    <x v="0"/>
    <x v="0"/>
    <x v="0"/>
    <x v="0"/>
    <s v="Gabinete do Presidente"/>
    <x v="0"/>
    <x v="0"/>
    <x v="0"/>
    <x v="0"/>
    <x v="0"/>
    <x v="0"/>
    <x v="0"/>
    <s v="000000"/>
    <x v="0"/>
    <x v="0"/>
    <x v="6"/>
    <x v="0"/>
    <s v="Pagamento de salário referente a 10-2023"/>
  </r>
  <r>
    <x v="0"/>
    <n v="0"/>
    <n v="0"/>
    <n v="0"/>
    <n v="986"/>
    <x v="6270"/>
    <x v="0"/>
    <x v="0"/>
    <x v="0"/>
    <s v="03.16.02"/>
    <x v="9"/>
    <x v="0"/>
    <x v="0"/>
    <s v="Gabinete do Presidente"/>
    <s v="03.16.02"/>
    <s v="Gabinete do Presidente"/>
    <s v="03.16.02"/>
    <x v="51"/>
    <x v="0"/>
    <x v="0"/>
    <x v="0"/>
    <x v="0"/>
    <x v="0"/>
    <x v="0"/>
    <x v="0"/>
    <x v="8"/>
    <s v="2023-10-26"/>
    <x v="3"/>
    <n v="986"/>
    <x v="0"/>
    <m/>
    <x v="0"/>
    <m/>
    <x v="21"/>
    <n v="100477977"/>
    <x v="0"/>
    <x v="6"/>
    <s v="Gabinete do Presidente"/>
    <s v="ORI"/>
    <x v="0"/>
    <m/>
    <x v="0"/>
    <x v="0"/>
    <x v="0"/>
    <x v="0"/>
    <x v="0"/>
    <x v="0"/>
    <x v="0"/>
    <x v="0"/>
    <x v="0"/>
    <x v="0"/>
    <x v="0"/>
    <s v="Gabinete do Presidente"/>
    <x v="0"/>
    <x v="0"/>
    <x v="0"/>
    <x v="0"/>
    <x v="0"/>
    <x v="0"/>
    <x v="0"/>
    <s v="000000"/>
    <x v="0"/>
    <x v="0"/>
    <x v="6"/>
    <x v="0"/>
    <s v="Pagamento de salário referente a 10-2023"/>
  </r>
  <r>
    <x v="0"/>
    <n v="0"/>
    <n v="0"/>
    <n v="0"/>
    <n v="3336"/>
    <x v="6270"/>
    <x v="0"/>
    <x v="0"/>
    <x v="0"/>
    <s v="03.16.02"/>
    <x v="9"/>
    <x v="0"/>
    <x v="0"/>
    <s v="Gabinete do Presidente"/>
    <s v="03.16.02"/>
    <s v="Gabinete do Presidente"/>
    <s v="03.16.02"/>
    <x v="48"/>
    <x v="0"/>
    <x v="0"/>
    <x v="0"/>
    <x v="1"/>
    <x v="0"/>
    <x v="0"/>
    <x v="0"/>
    <x v="8"/>
    <s v="2023-10-26"/>
    <x v="3"/>
    <n v="3336"/>
    <x v="0"/>
    <m/>
    <x v="0"/>
    <m/>
    <x v="21"/>
    <n v="100477977"/>
    <x v="0"/>
    <x v="6"/>
    <s v="Gabinete do Presidente"/>
    <s v="ORI"/>
    <x v="0"/>
    <m/>
    <x v="0"/>
    <x v="0"/>
    <x v="0"/>
    <x v="0"/>
    <x v="0"/>
    <x v="0"/>
    <x v="0"/>
    <x v="0"/>
    <x v="0"/>
    <x v="0"/>
    <x v="0"/>
    <s v="Gabinete do Presidente"/>
    <x v="0"/>
    <x v="0"/>
    <x v="0"/>
    <x v="0"/>
    <x v="0"/>
    <x v="0"/>
    <x v="0"/>
    <s v="000000"/>
    <x v="0"/>
    <x v="0"/>
    <x v="6"/>
    <x v="0"/>
    <s v="Pagamento de salário referente a 10-2023"/>
  </r>
  <r>
    <x v="0"/>
    <n v="0"/>
    <n v="0"/>
    <n v="0"/>
    <n v="755"/>
    <x v="6270"/>
    <x v="0"/>
    <x v="0"/>
    <x v="0"/>
    <s v="03.16.02"/>
    <x v="9"/>
    <x v="0"/>
    <x v="0"/>
    <s v="Gabinete do Presidente"/>
    <s v="03.16.02"/>
    <s v="Gabinete do Presidente"/>
    <s v="03.16.02"/>
    <x v="42"/>
    <x v="0"/>
    <x v="0"/>
    <x v="7"/>
    <x v="0"/>
    <x v="0"/>
    <x v="0"/>
    <x v="0"/>
    <x v="8"/>
    <s v="2023-10-26"/>
    <x v="3"/>
    <n v="755"/>
    <x v="0"/>
    <m/>
    <x v="0"/>
    <m/>
    <x v="6"/>
    <n v="100474706"/>
    <x v="0"/>
    <x v="3"/>
    <s v="Gabinete do Presidente"/>
    <s v="ORI"/>
    <x v="0"/>
    <m/>
    <x v="0"/>
    <x v="0"/>
    <x v="0"/>
    <x v="0"/>
    <x v="0"/>
    <x v="0"/>
    <x v="0"/>
    <x v="0"/>
    <x v="0"/>
    <x v="0"/>
    <x v="0"/>
    <s v="Gabinete do Presidente"/>
    <x v="0"/>
    <x v="0"/>
    <x v="0"/>
    <x v="0"/>
    <x v="0"/>
    <x v="0"/>
    <x v="0"/>
    <s v="000000"/>
    <x v="0"/>
    <x v="0"/>
    <x v="3"/>
    <x v="0"/>
    <s v="Pagamento de salário referente a 10-2023"/>
  </r>
  <r>
    <x v="0"/>
    <n v="0"/>
    <n v="0"/>
    <n v="0"/>
    <n v="1133"/>
    <x v="6270"/>
    <x v="0"/>
    <x v="0"/>
    <x v="0"/>
    <s v="03.16.02"/>
    <x v="9"/>
    <x v="0"/>
    <x v="0"/>
    <s v="Gabinete do Presidente"/>
    <s v="03.16.02"/>
    <s v="Gabinete do Presidente"/>
    <s v="03.16.02"/>
    <x v="62"/>
    <x v="0"/>
    <x v="0"/>
    <x v="0"/>
    <x v="0"/>
    <x v="0"/>
    <x v="0"/>
    <x v="0"/>
    <x v="8"/>
    <s v="2023-10-26"/>
    <x v="3"/>
    <n v="1133"/>
    <x v="0"/>
    <m/>
    <x v="0"/>
    <m/>
    <x v="6"/>
    <n v="100474706"/>
    <x v="0"/>
    <x v="3"/>
    <s v="Gabinete do Presidente"/>
    <s v="ORI"/>
    <x v="0"/>
    <m/>
    <x v="0"/>
    <x v="0"/>
    <x v="0"/>
    <x v="0"/>
    <x v="0"/>
    <x v="0"/>
    <x v="0"/>
    <x v="0"/>
    <x v="0"/>
    <x v="0"/>
    <x v="0"/>
    <s v="Gabinete do Presidente"/>
    <x v="0"/>
    <x v="0"/>
    <x v="0"/>
    <x v="0"/>
    <x v="0"/>
    <x v="0"/>
    <x v="0"/>
    <s v="000000"/>
    <x v="0"/>
    <x v="0"/>
    <x v="3"/>
    <x v="0"/>
    <s v="Pagamento de salário referente a 10-2023"/>
  </r>
  <r>
    <x v="0"/>
    <n v="0"/>
    <n v="0"/>
    <n v="0"/>
    <n v="3889"/>
    <x v="6270"/>
    <x v="0"/>
    <x v="0"/>
    <x v="0"/>
    <s v="03.16.02"/>
    <x v="9"/>
    <x v="0"/>
    <x v="0"/>
    <s v="Gabinete do Presidente"/>
    <s v="03.16.02"/>
    <s v="Gabinete do Presidente"/>
    <s v="03.16.02"/>
    <x v="51"/>
    <x v="0"/>
    <x v="0"/>
    <x v="0"/>
    <x v="0"/>
    <x v="0"/>
    <x v="0"/>
    <x v="0"/>
    <x v="8"/>
    <s v="2023-10-26"/>
    <x v="3"/>
    <n v="3889"/>
    <x v="0"/>
    <m/>
    <x v="0"/>
    <m/>
    <x v="6"/>
    <n v="100474706"/>
    <x v="0"/>
    <x v="3"/>
    <s v="Gabinete do Presidente"/>
    <s v="ORI"/>
    <x v="0"/>
    <m/>
    <x v="0"/>
    <x v="0"/>
    <x v="0"/>
    <x v="0"/>
    <x v="0"/>
    <x v="0"/>
    <x v="0"/>
    <x v="0"/>
    <x v="0"/>
    <x v="0"/>
    <x v="0"/>
    <s v="Gabinete do Presidente"/>
    <x v="0"/>
    <x v="0"/>
    <x v="0"/>
    <x v="0"/>
    <x v="0"/>
    <x v="0"/>
    <x v="0"/>
    <s v="000000"/>
    <x v="0"/>
    <x v="0"/>
    <x v="3"/>
    <x v="0"/>
    <s v="Pagamento de salário referente a 10-2023"/>
  </r>
  <r>
    <x v="0"/>
    <n v="0"/>
    <n v="0"/>
    <n v="0"/>
    <n v="13150"/>
    <x v="6270"/>
    <x v="0"/>
    <x v="0"/>
    <x v="0"/>
    <s v="03.16.02"/>
    <x v="9"/>
    <x v="0"/>
    <x v="0"/>
    <s v="Gabinete do Presidente"/>
    <s v="03.16.02"/>
    <s v="Gabinete do Presidente"/>
    <s v="03.16.02"/>
    <x v="48"/>
    <x v="0"/>
    <x v="0"/>
    <x v="0"/>
    <x v="1"/>
    <x v="0"/>
    <x v="0"/>
    <x v="0"/>
    <x v="8"/>
    <s v="2023-10-26"/>
    <x v="3"/>
    <n v="13150"/>
    <x v="0"/>
    <m/>
    <x v="0"/>
    <m/>
    <x v="6"/>
    <n v="100474706"/>
    <x v="0"/>
    <x v="3"/>
    <s v="Gabinete do Presidente"/>
    <s v="ORI"/>
    <x v="0"/>
    <m/>
    <x v="0"/>
    <x v="0"/>
    <x v="0"/>
    <x v="0"/>
    <x v="0"/>
    <x v="0"/>
    <x v="0"/>
    <x v="0"/>
    <x v="0"/>
    <x v="0"/>
    <x v="0"/>
    <s v="Gabinete do Presidente"/>
    <x v="0"/>
    <x v="0"/>
    <x v="0"/>
    <x v="0"/>
    <x v="0"/>
    <x v="0"/>
    <x v="0"/>
    <s v="000000"/>
    <x v="0"/>
    <x v="0"/>
    <x v="3"/>
    <x v="0"/>
    <s v="Pagamento de salário referente a 10-2023"/>
  </r>
  <r>
    <x v="0"/>
    <n v="0"/>
    <n v="0"/>
    <n v="0"/>
    <n v="11495"/>
    <x v="6270"/>
    <x v="0"/>
    <x v="0"/>
    <x v="0"/>
    <s v="03.16.02"/>
    <x v="9"/>
    <x v="0"/>
    <x v="0"/>
    <s v="Gabinete do Presidente"/>
    <s v="03.16.02"/>
    <s v="Gabinete do Presidente"/>
    <s v="03.16.02"/>
    <x v="42"/>
    <x v="0"/>
    <x v="0"/>
    <x v="7"/>
    <x v="0"/>
    <x v="0"/>
    <x v="0"/>
    <x v="0"/>
    <x v="8"/>
    <s v="2023-10-26"/>
    <x v="3"/>
    <n v="11495"/>
    <x v="0"/>
    <m/>
    <x v="0"/>
    <m/>
    <x v="4"/>
    <n v="100474693"/>
    <x v="0"/>
    <x v="0"/>
    <s v="Gabinete do Presidente"/>
    <s v="ORI"/>
    <x v="0"/>
    <m/>
    <x v="0"/>
    <x v="0"/>
    <x v="0"/>
    <x v="0"/>
    <x v="0"/>
    <x v="0"/>
    <x v="0"/>
    <x v="0"/>
    <x v="0"/>
    <x v="0"/>
    <x v="0"/>
    <s v="Gabinete do Presidente"/>
    <x v="0"/>
    <x v="0"/>
    <x v="0"/>
    <x v="0"/>
    <x v="0"/>
    <x v="0"/>
    <x v="0"/>
    <s v="000000"/>
    <x v="0"/>
    <x v="0"/>
    <x v="0"/>
    <x v="0"/>
    <s v="Pagamento de salário referente a 10-2023"/>
  </r>
  <r>
    <x v="0"/>
    <n v="0"/>
    <n v="0"/>
    <n v="0"/>
    <n v="17242"/>
    <x v="6270"/>
    <x v="0"/>
    <x v="0"/>
    <x v="0"/>
    <s v="03.16.02"/>
    <x v="9"/>
    <x v="0"/>
    <x v="0"/>
    <s v="Gabinete do Presidente"/>
    <s v="03.16.02"/>
    <s v="Gabinete do Presidente"/>
    <s v="03.16.02"/>
    <x v="62"/>
    <x v="0"/>
    <x v="0"/>
    <x v="0"/>
    <x v="0"/>
    <x v="0"/>
    <x v="0"/>
    <x v="0"/>
    <x v="8"/>
    <s v="2023-10-26"/>
    <x v="3"/>
    <n v="17242"/>
    <x v="0"/>
    <m/>
    <x v="0"/>
    <m/>
    <x v="4"/>
    <n v="100474693"/>
    <x v="0"/>
    <x v="0"/>
    <s v="Gabinete do Presidente"/>
    <s v="ORI"/>
    <x v="0"/>
    <m/>
    <x v="0"/>
    <x v="0"/>
    <x v="0"/>
    <x v="0"/>
    <x v="0"/>
    <x v="0"/>
    <x v="0"/>
    <x v="0"/>
    <x v="0"/>
    <x v="0"/>
    <x v="0"/>
    <s v="Gabinete do Presidente"/>
    <x v="0"/>
    <x v="0"/>
    <x v="0"/>
    <x v="0"/>
    <x v="0"/>
    <x v="0"/>
    <x v="0"/>
    <s v="000000"/>
    <x v="0"/>
    <x v="0"/>
    <x v="0"/>
    <x v="0"/>
    <s v="Pagamento de salário referente a 10-2023"/>
  </r>
  <r>
    <x v="0"/>
    <n v="0"/>
    <n v="0"/>
    <n v="0"/>
    <n v="59157"/>
    <x v="6270"/>
    <x v="0"/>
    <x v="0"/>
    <x v="0"/>
    <s v="03.16.02"/>
    <x v="9"/>
    <x v="0"/>
    <x v="0"/>
    <s v="Gabinete do Presidente"/>
    <s v="03.16.02"/>
    <s v="Gabinete do Presidente"/>
    <s v="03.16.02"/>
    <x v="51"/>
    <x v="0"/>
    <x v="0"/>
    <x v="0"/>
    <x v="0"/>
    <x v="0"/>
    <x v="0"/>
    <x v="0"/>
    <x v="8"/>
    <s v="2023-10-26"/>
    <x v="3"/>
    <n v="59157"/>
    <x v="0"/>
    <m/>
    <x v="0"/>
    <m/>
    <x v="4"/>
    <n v="100474693"/>
    <x v="0"/>
    <x v="0"/>
    <s v="Gabinete do Presidente"/>
    <s v="ORI"/>
    <x v="0"/>
    <m/>
    <x v="0"/>
    <x v="0"/>
    <x v="0"/>
    <x v="0"/>
    <x v="0"/>
    <x v="0"/>
    <x v="0"/>
    <x v="0"/>
    <x v="0"/>
    <x v="0"/>
    <x v="0"/>
    <s v="Gabinete do Presidente"/>
    <x v="0"/>
    <x v="0"/>
    <x v="0"/>
    <x v="0"/>
    <x v="0"/>
    <x v="0"/>
    <x v="0"/>
    <s v="000000"/>
    <x v="0"/>
    <x v="0"/>
    <x v="0"/>
    <x v="0"/>
    <s v="Pagamento de salário referente a 10-2023"/>
  </r>
  <r>
    <x v="0"/>
    <n v="0"/>
    <n v="0"/>
    <n v="0"/>
    <n v="199928"/>
    <x v="6270"/>
    <x v="0"/>
    <x v="0"/>
    <x v="0"/>
    <s v="03.16.02"/>
    <x v="9"/>
    <x v="0"/>
    <x v="0"/>
    <s v="Gabinete do Presidente"/>
    <s v="03.16.02"/>
    <s v="Gabinete do Presidente"/>
    <s v="03.16.02"/>
    <x v="48"/>
    <x v="0"/>
    <x v="0"/>
    <x v="0"/>
    <x v="1"/>
    <x v="0"/>
    <x v="0"/>
    <x v="0"/>
    <x v="8"/>
    <s v="2023-10-26"/>
    <x v="3"/>
    <n v="199928"/>
    <x v="0"/>
    <m/>
    <x v="0"/>
    <m/>
    <x v="4"/>
    <n v="100474693"/>
    <x v="0"/>
    <x v="0"/>
    <s v="Gabinete do Presidente"/>
    <s v="ORI"/>
    <x v="0"/>
    <m/>
    <x v="0"/>
    <x v="0"/>
    <x v="0"/>
    <x v="0"/>
    <x v="0"/>
    <x v="0"/>
    <x v="0"/>
    <x v="0"/>
    <x v="0"/>
    <x v="0"/>
    <x v="0"/>
    <s v="Gabinete do Presidente"/>
    <x v="0"/>
    <x v="0"/>
    <x v="0"/>
    <x v="0"/>
    <x v="0"/>
    <x v="0"/>
    <x v="0"/>
    <s v="000000"/>
    <x v="0"/>
    <x v="0"/>
    <x v="0"/>
    <x v="0"/>
    <s v="Pagamento de salário referente a 10-2023"/>
  </r>
  <r>
    <x v="0"/>
    <n v="0"/>
    <n v="0"/>
    <n v="0"/>
    <n v="673"/>
    <x v="6271"/>
    <x v="0"/>
    <x v="0"/>
    <x v="0"/>
    <s v="03.16.11"/>
    <x v="48"/>
    <x v="0"/>
    <x v="0"/>
    <s v="Direcção de Obras"/>
    <s v="03.16.11"/>
    <s v="Direcção de Obras"/>
    <s v="03.16.11"/>
    <x v="42"/>
    <x v="0"/>
    <x v="0"/>
    <x v="7"/>
    <x v="0"/>
    <x v="0"/>
    <x v="0"/>
    <x v="0"/>
    <x v="8"/>
    <s v="2023-10-26"/>
    <x v="3"/>
    <n v="673"/>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307"/>
    <x v="6271"/>
    <x v="0"/>
    <x v="0"/>
    <x v="0"/>
    <s v="03.16.11"/>
    <x v="48"/>
    <x v="0"/>
    <x v="0"/>
    <s v="Direcção de Obras"/>
    <s v="03.16.11"/>
    <s v="Direcção de Obras"/>
    <s v="03.16.11"/>
    <x v="54"/>
    <x v="0"/>
    <x v="0"/>
    <x v="0"/>
    <x v="0"/>
    <x v="0"/>
    <x v="0"/>
    <x v="0"/>
    <x v="8"/>
    <s v="2023-10-26"/>
    <x v="3"/>
    <n v="307"/>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22"/>
    <x v="6271"/>
    <x v="0"/>
    <x v="0"/>
    <x v="0"/>
    <s v="03.16.11"/>
    <x v="48"/>
    <x v="0"/>
    <x v="0"/>
    <s v="Direcção de Obras"/>
    <s v="03.16.11"/>
    <s v="Direcção de Obras"/>
    <s v="03.16.11"/>
    <x v="52"/>
    <x v="0"/>
    <x v="0"/>
    <x v="0"/>
    <x v="0"/>
    <x v="0"/>
    <x v="0"/>
    <x v="0"/>
    <x v="8"/>
    <s v="2023-10-26"/>
    <x v="3"/>
    <n v="22"/>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2981"/>
    <x v="6271"/>
    <x v="0"/>
    <x v="0"/>
    <x v="0"/>
    <s v="03.16.11"/>
    <x v="48"/>
    <x v="0"/>
    <x v="0"/>
    <s v="Direcção de Obras"/>
    <s v="03.16.11"/>
    <s v="Direcção de Obras"/>
    <s v="03.16.11"/>
    <x v="51"/>
    <x v="0"/>
    <x v="0"/>
    <x v="0"/>
    <x v="0"/>
    <x v="0"/>
    <x v="0"/>
    <x v="0"/>
    <x v="8"/>
    <s v="2023-10-26"/>
    <x v="3"/>
    <n v="2981"/>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16231"/>
    <x v="6271"/>
    <x v="0"/>
    <x v="0"/>
    <x v="0"/>
    <s v="03.16.11"/>
    <x v="48"/>
    <x v="0"/>
    <x v="0"/>
    <s v="Direcção de Obras"/>
    <s v="03.16.11"/>
    <s v="Direcção de Obras"/>
    <s v="03.16.11"/>
    <x v="37"/>
    <x v="0"/>
    <x v="0"/>
    <x v="0"/>
    <x v="1"/>
    <x v="0"/>
    <x v="0"/>
    <x v="0"/>
    <x v="8"/>
    <s v="2023-10-26"/>
    <x v="3"/>
    <n v="16231"/>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18154"/>
    <x v="6271"/>
    <x v="0"/>
    <x v="0"/>
    <x v="0"/>
    <s v="03.16.11"/>
    <x v="48"/>
    <x v="0"/>
    <x v="0"/>
    <s v="Direcção de Obras"/>
    <s v="03.16.11"/>
    <s v="Direcção de Obras"/>
    <s v="03.16.11"/>
    <x v="49"/>
    <x v="0"/>
    <x v="0"/>
    <x v="0"/>
    <x v="1"/>
    <x v="0"/>
    <x v="0"/>
    <x v="0"/>
    <x v="8"/>
    <s v="2023-10-26"/>
    <x v="3"/>
    <n v="18154"/>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6741"/>
    <x v="6271"/>
    <x v="0"/>
    <x v="0"/>
    <x v="0"/>
    <s v="03.16.11"/>
    <x v="48"/>
    <x v="0"/>
    <x v="0"/>
    <s v="Direcção de Obras"/>
    <s v="03.16.11"/>
    <s v="Direcção de Obras"/>
    <s v="03.16.11"/>
    <x v="48"/>
    <x v="0"/>
    <x v="0"/>
    <x v="0"/>
    <x v="1"/>
    <x v="0"/>
    <x v="0"/>
    <x v="0"/>
    <x v="8"/>
    <s v="2023-10-26"/>
    <x v="3"/>
    <n v="6741"/>
    <x v="0"/>
    <m/>
    <x v="0"/>
    <m/>
    <x v="2"/>
    <n v="100474696"/>
    <x v="0"/>
    <x v="2"/>
    <s v="Direcção de Obras"/>
    <s v="ORI"/>
    <x v="0"/>
    <m/>
    <x v="0"/>
    <x v="0"/>
    <x v="0"/>
    <x v="0"/>
    <x v="0"/>
    <x v="0"/>
    <x v="0"/>
    <x v="0"/>
    <x v="0"/>
    <x v="0"/>
    <x v="0"/>
    <s v="Direcção de Obras"/>
    <x v="0"/>
    <x v="0"/>
    <x v="0"/>
    <x v="0"/>
    <x v="0"/>
    <x v="0"/>
    <x v="0"/>
    <s v="000000"/>
    <x v="0"/>
    <x v="0"/>
    <x v="2"/>
    <x v="0"/>
    <s v="Pagamento de salário referente a 10-2023"/>
  </r>
  <r>
    <x v="0"/>
    <n v="0"/>
    <n v="0"/>
    <n v="0"/>
    <n v="134"/>
    <x v="6271"/>
    <x v="0"/>
    <x v="0"/>
    <x v="0"/>
    <s v="03.16.11"/>
    <x v="48"/>
    <x v="0"/>
    <x v="0"/>
    <s v="Direcção de Obras"/>
    <s v="03.16.11"/>
    <s v="Direcção de Obras"/>
    <s v="03.16.11"/>
    <x v="42"/>
    <x v="0"/>
    <x v="0"/>
    <x v="7"/>
    <x v="0"/>
    <x v="0"/>
    <x v="0"/>
    <x v="0"/>
    <x v="8"/>
    <s v="2023-10-26"/>
    <x v="3"/>
    <n v="134"/>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61"/>
    <x v="6271"/>
    <x v="0"/>
    <x v="0"/>
    <x v="0"/>
    <s v="03.16.11"/>
    <x v="48"/>
    <x v="0"/>
    <x v="0"/>
    <s v="Direcção de Obras"/>
    <s v="03.16.11"/>
    <s v="Direcção de Obras"/>
    <s v="03.16.11"/>
    <x v="54"/>
    <x v="0"/>
    <x v="0"/>
    <x v="0"/>
    <x v="0"/>
    <x v="0"/>
    <x v="0"/>
    <x v="0"/>
    <x v="8"/>
    <s v="2023-10-26"/>
    <x v="3"/>
    <n v="61"/>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4"/>
    <x v="6271"/>
    <x v="0"/>
    <x v="0"/>
    <x v="0"/>
    <s v="03.16.11"/>
    <x v="48"/>
    <x v="0"/>
    <x v="0"/>
    <s v="Direcção de Obras"/>
    <s v="03.16.11"/>
    <s v="Direcção de Obras"/>
    <s v="03.16.11"/>
    <x v="52"/>
    <x v="0"/>
    <x v="0"/>
    <x v="0"/>
    <x v="0"/>
    <x v="0"/>
    <x v="0"/>
    <x v="0"/>
    <x v="8"/>
    <s v="2023-10-26"/>
    <x v="3"/>
    <n v="4"/>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594"/>
    <x v="6271"/>
    <x v="0"/>
    <x v="0"/>
    <x v="0"/>
    <s v="03.16.11"/>
    <x v="48"/>
    <x v="0"/>
    <x v="0"/>
    <s v="Direcção de Obras"/>
    <s v="03.16.11"/>
    <s v="Direcção de Obras"/>
    <s v="03.16.11"/>
    <x v="51"/>
    <x v="0"/>
    <x v="0"/>
    <x v="0"/>
    <x v="0"/>
    <x v="0"/>
    <x v="0"/>
    <x v="0"/>
    <x v="8"/>
    <s v="2023-10-26"/>
    <x v="3"/>
    <n v="594"/>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3238"/>
    <x v="6271"/>
    <x v="0"/>
    <x v="0"/>
    <x v="0"/>
    <s v="03.16.11"/>
    <x v="48"/>
    <x v="0"/>
    <x v="0"/>
    <s v="Direcção de Obras"/>
    <s v="03.16.11"/>
    <s v="Direcção de Obras"/>
    <s v="03.16.11"/>
    <x v="37"/>
    <x v="0"/>
    <x v="0"/>
    <x v="0"/>
    <x v="1"/>
    <x v="0"/>
    <x v="0"/>
    <x v="0"/>
    <x v="8"/>
    <s v="2023-10-26"/>
    <x v="3"/>
    <n v="3238"/>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3622"/>
    <x v="6271"/>
    <x v="0"/>
    <x v="0"/>
    <x v="0"/>
    <s v="03.16.11"/>
    <x v="48"/>
    <x v="0"/>
    <x v="0"/>
    <s v="Direcção de Obras"/>
    <s v="03.16.11"/>
    <s v="Direcção de Obras"/>
    <s v="03.16.11"/>
    <x v="49"/>
    <x v="0"/>
    <x v="0"/>
    <x v="0"/>
    <x v="1"/>
    <x v="0"/>
    <x v="0"/>
    <x v="0"/>
    <x v="8"/>
    <s v="2023-10-26"/>
    <x v="3"/>
    <n v="3622"/>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1347"/>
    <x v="6271"/>
    <x v="0"/>
    <x v="0"/>
    <x v="0"/>
    <s v="03.16.11"/>
    <x v="48"/>
    <x v="0"/>
    <x v="0"/>
    <s v="Direcção de Obras"/>
    <s v="03.16.11"/>
    <s v="Direcção de Obras"/>
    <s v="03.16.11"/>
    <x v="48"/>
    <x v="0"/>
    <x v="0"/>
    <x v="0"/>
    <x v="1"/>
    <x v="0"/>
    <x v="0"/>
    <x v="0"/>
    <x v="8"/>
    <s v="2023-10-26"/>
    <x v="3"/>
    <n v="1347"/>
    <x v="0"/>
    <m/>
    <x v="0"/>
    <m/>
    <x v="84"/>
    <n v="100474708"/>
    <x v="0"/>
    <x v="8"/>
    <s v="Direcção de Obras"/>
    <s v="ORI"/>
    <x v="0"/>
    <m/>
    <x v="0"/>
    <x v="0"/>
    <x v="0"/>
    <x v="0"/>
    <x v="0"/>
    <x v="0"/>
    <x v="0"/>
    <x v="0"/>
    <x v="0"/>
    <x v="0"/>
    <x v="0"/>
    <s v="Direcção de Obras"/>
    <x v="0"/>
    <x v="0"/>
    <x v="0"/>
    <x v="0"/>
    <x v="0"/>
    <x v="0"/>
    <x v="0"/>
    <s v="000000"/>
    <x v="0"/>
    <x v="0"/>
    <x v="8"/>
    <x v="0"/>
    <s v="Pagamento de salário referente a 10-2023"/>
  </r>
  <r>
    <x v="0"/>
    <n v="0"/>
    <n v="0"/>
    <n v="0"/>
    <n v="17"/>
    <x v="6271"/>
    <x v="0"/>
    <x v="0"/>
    <x v="0"/>
    <s v="03.16.11"/>
    <x v="48"/>
    <x v="0"/>
    <x v="0"/>
    <s v="Direcção de Obras"/>
    <s v="03.16.11"/>
    <s v="Direcção de Obras"/>
    <s v="03.16.11"/>
    <x v="42"/>
    <x v="0"/>
    <x v="0"/>
    <x v="7"/>
    <x v="0"/>
    <x v="0"/>
    <x v="0"/>
    <x v="0"/>
    <x v="8"/>
    <s v="2023-10-26"/>
    <x v="3"/>
    <n v="17"/>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7"/>
    <x v="6271"/>
    <x v="0"/>
    <x v="0"/>
    <x v="0"/>
    <s v="03.16.11"/>
    <x v="48"/>
    <x v="0"/>
    <x v="0"/>
    <s v="Direcção de Obras"/>
    <s v="03.16.11"/>
    <s v="Direcção de Obras"/>
    <s v="03.16.11"/>
    <x v="54"/>
    <x v="0"/>
    <x v="0"/>
    <x v="0"/>
    <x v="0"/>
    <x v="0"/>
    <x v="0"/>
    <x v="0"/>
    <x v="8"/>
    <s v="2023-10-26"/>
    <x v="3"/>
    <n v="7"/>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0"/>
    <x v="6271"/>
    <x v="0"/>
    <x v="0"/>
    <x v="0"/>
    <s v="03.16.11"/>
    <x v="48"/>
    <x v="0"/>
    <x v="0"/>
    <s v="Direcção de Obras"/>
    <s v="03.16.11"/>
    <s v="Direcção de Obras"/>
    <s v="03.16.11"/>
    <x v="52"/>
    <x v="0"/>
    <x v="0"/>
    <x v="0"/>
    <x v="0"/>
    <x v="0"/>
    <x v="0"/>
    <x v="0"/>
    <x v="8"/>
    <s v="2023-10-26"/>
    <x v="3"/>
    <n v="0"/>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77"/>
    <x v="6271"/>
    <x v="0"/>
    <x v="0"/>
    <x v="0"/>
    <s v="03.16.11"/>
    <x v="48"/>
    <x v="0"/>
    <x v="0"/>
    <s v="Direcção de Obras"/>
    <s v="03.16.11"/>
    <s v="Direcção de Obras"/>
    <s v="03.16.11"/>
    <x v="51"/>
    <x v="0"/>
    <x v="0"/>
    <x v="0"/>
    <x v="0"/>
    <x v="0"/>
    <x v="0"/>
    <x v="0"/>
    <x v="8"/>
    <s v="2023-10-26"/>
    <x v="3"/>
    <n v="77"/>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420"/>
    <x v="6271"/>
    <x v="0"/>
    <x v="0"/>
    <x v="0"/>
    <s v="03.16.11"/>
    <x v="48"/>
    <x v="0"/>
    <x v="0"/>
    <s v="Direcção de Obras"/>
    <s v="03.16.11"/>
    <s v="Direcção de Obras"/>
    <s v="03.16.11"/>
    <x v="37"/>
    <x v="0"/>
    <x v="0"/>
    <x v="0"/>
    <x v="1"/>
    <x v="0"/>
    <x v="0"/>
    <x v="0"/>
    <x v="8"/>
    <s v="2023-10-26"/>
    <x v="3"/>
    <n v="420"/>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470"/>
    <x v="6271"/>
    <x v="0"/>
    <x v="0"/>
    <x v="0"/>
    <s v="03.16.11"/>
    <x v="48"/>
    <x v="0"/>
    <x v="0"/>
    <s v="Direcção de Obras"/>
    <s v="03.16.11"/>
    <s v="Direcção de Obras"/>
    <s v="03.16.11"/>
    <x v="49"/>
    <x v="0"/>
    <x v="0"/>
    <x v="0"/>
    <x v="1"/>
    <x v="0"/>
    <x v="0"/>
    <x v="0"/>
    <x v="8"/>
    <s v="2023-10-26"/>
    <x v="3"/>
    <n v="470"/>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178"/>
    <x v="6271"/>
    <x v="0"/>
    <x v="0"/>
    <x v="0"/>
    <s v="03.16.11"/>
    <x v="48"/>
    <x v="0"/>
    <x v="0"/>
    <s v="Direcção de Obras"/>
    <s v="03.16.11"/>
    <s v="Direcção de Obras"/>
    <s v="03.16.11"/>
    <x v="48"/>
    <x v="0"/>
    <x v="0"/>
    <x v="0"/>
    <x v="1"/>
    <x v="0"/>
    <x v="0"/>
    <x v="0"/>
    <x v="8"/>
    <s v="2023-10-26"/>
    <x v="3"/>
    <n v="178"/>
    <x v="0"/>
    <m/>
    <x v="0"/>
    <m/>
    <x v="51"/>
    <n v="100478987"/>
    <x v="0"/>
    <x v="5"/>
    <s v="Direcção de Obras"/>
    <s v="ORI"/>
    <x v="0"/>
    <m/>
    <x v="0"/>
    <x v="0"/>
    <x v="0"/>
    <x v="0"/>
    <x v="0"/>
    <x v="0"/>
    <x v="0"/>
    <x v="0"/>
    <x v="0"/>
    <x v="0"/>
    <x v="0"/>
    <s v="Direcção de Obras"/>
    <x v="0"/>
    <x v="0"/>
    <x v="0"/>
    <x v="0"/>
    <x v="0"/>
    <x v="0"/>
    <x v="0"/>
    <s v="000000"/>
    <x v="0"/>
    <x v="0"/>
    <x v="5"/>
    <x v="0"/>
    <s v="Pagamento de salário referente a 10-2023"/>
  </r>
  <r>
    <x v="0"/>
    <n v="0"/>
    <n v="0"/>
    <n v="0"/>
    <n v="892"/>
    <x v="6271"/>
    <x v="0"/>
    <x v="0"/>
    <x v="0"/>
    <s v="03.16.11"/>
    <x v="48"/>
    <x v="0"/>
    <x v="0"/>
    <s v="Direcção de Obras"/>
    <s v="03.16.11"/>
    <s v="Direcção de Obras"/>
    <s v="03.16.11"/>
    <x v="42"/>
    <x v="0"/>
    <x v="0"/>
    <x v="7"/>
    <x v="0"/>
    <x v="0"/>
    <x v="0"/>
    <x v="0"/>
    <x v="8"/>
    <s v="2023-10-26"/>
    <x v="3"/>
    <n v="892"/>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407"/>
    <x v="6271"/>
    <x v="0"/>
    <x v="0"/>
    <x v="0"/>
    <s v="03.16.11"/>
    <x v="48"/>
    <x v="0"/>
    <x v="0"/>
    <s v="Direcção de Obras"/>
    <s v="03.16.11"/>
    <s v="Direcção de Obras"/>
    <s v="03.16.11"/>
    <x v="54"/>
    <x v="0"/>
    <x v="0"/>
    <x v="0"/>
    <x v="0"/>
    <x v="0"/>
    <x v="0"/>
    <x v="0"/>
    <x v="8"/>
    <s v="2023-10-26"/>
    <x v="3"/>
    <n v="407"/>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29"/>
    <x v="6271"/>
    <x v="0"/>
    <x v="0"/>
    <x v="0"/>
    <s v="03.16.11"/>
    <x v="48"/>
    <x v="0"/>
    <x v="0"/>
    <s v="Direcção de Obras"/>
    <s v="03.16.11"/>
    <s v="Direcção de Obras"/>
    <s v="03.16.11"/>
    <x v="52"/>
    <x v="0"/>
    <x v="0"/>
    <x v="0"/>
    <x v="0"/>
    <x v="0"/>
    <x v="0"/>
    <x v="0"/>
    <x v="8"/>
    <s v="2023-10-26"/>
    <x v="3"/>
    <n v="29"/>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3949"/>
    <x v="6271"/>
    <x v="0"/>
    <x v="0"/>
    <x v="0"/>
    <s v="03.16.11"/>
    <x v="48"/>
    <x v="0"/>
    <x v="0"/>
    <s v="Direcção de Obras"/>
    <s v="03.16.11"/>
    <s v="Direcção de Obras"/>
    <s v="03.16.11"/>
    <x v="51"/>
    <x v="0"/>
    <x v="0"/>
    <x v="0"/>
    <x v="0"/>
    <x v="0"/>
    <x v="0"/>
    <x v="0"/>
    <x v="8"/>
    <s v="2023-10-26"/>
    <x v="3"/>
    <n v="3949"/>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21500"/>
    <x v="6271"/>
    <x v="0"/>
    <x v="0"/>
    <x v="0"/>
    <s v="03.16.11"/>
    <x v="48"/>
    <x v="0"/>
    <x v="0"/>
    <s v="Direcção de Obras"/>
    <s v="03.16.11"/>
    <s v="Direcção de Obras"/>
    <s v="03.16.11"/>
    <x v="37"/>
    <x v="0"/>
    <x v="0"/>
    <x v="0"/>
    <x v="1"/>
    <x v="0"/>
    <x v="0"/>
    <x v="0"/>
    <x v="8"/>
    <s v="2023-10-26"/>
    <x v="3"/>
    <n v="21500"/>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24048"/>
    <x v="6271"/>
    <x v="0"/>
    <x v="0"/>
    <x v="0"/>
    <s v="03.16.11"/>
    <x v="48"/>
    <x v="0"/>
    <x v="0"/>
    <s v="Direcção de Obras"/>
    <s v="03.16.11"/>
    <s v="Direcção de Obras"/>
    <s v="03.16.11"/>
    <x v="49"/>
    <x v="0"/>
    <x v="0"/>
    <x v="0"/>
    <x v="1"/>
    <x v="0"/>
    <x v="0"/>
    <x v="0"/>
    <x v="8"/>
    <s v="2023-10-26"/>
    <x v="3"/>
    <n v="24048"/>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8930"/>
    <x v="6271"/>
    <x v="0"/>
    <x v="0"/>
    <x v="0"/>
    <s v="03.16.11"/>
    <x v="48"/>
    <x v="0"/>
    <x v="0"/>
    <s v="Direcção de Obras"/>
    <s v="03.16.11"/>
    <s v="Direcção de Obras"/>
    <s v="03.16.11"/>
    <x v="48"/>
    <x v="0"/>
    <x v="0"/>
    <x v="0"/>
    <x v="1"/>
    <x v="0"/>
    <x v="0"/>
    <x v="0"/>
    <x v="8"/>
    <s v="2023-10-26"/>
    <x v="3"/>
    <n v="8930"/>
    <x v="0"/>
    <m/>
    <x v="0"/>
    <m/>
    <x v="6"/>
    <n v="100474706"/>
    <x v="0"/>
    <x v="3"/>
    <s v="Direcção de Obras"/>
    <s v="ORI"/>
    <x v="0"/>
    <m/>
    <x v="0"/>
    <x v="0"/>
    <x v="0"/>
    <x v="0"/>
    <x v="0"/>
    <x v="0"/>
    <x v="0"/>
    <x v="0"/>
    <x v="0"/>
    <x v="0"/>
    <x v="0"/>
    <s v="Direcção de Obras"/>
    <x v="0"/>
    <x v="0"/>
    <x v="0"/>
    <x v="0"/>
    <x v="0"/>
    <x v="0"/>
    <x v="0"/>
    <s v="000000"/>
    <x v="0"/>
    <x v="0"/>
    <x v="3"/>
    <x v="0"/>
    <s v="Pagamento de salário referente a 10-2023"/>
  </r>
  <r>
    <x v="0"/>
    <n v="0"/>
    <n v="0"/>
    <n v="0"/>
    <n v="10524"/>
    <x v="6271"/>
    <x v="0"/>
    <x v="0"/>
    <x v="0"/>
    <s v="03.16.11"/>
    <x v="48"/>
    <x v="0"/>
    <x v="0"/>
    <s v="Direcção de Obras"/>
    <s v="03.16.11"/>
    <s v="Direcção de Obras"/>
    <s v="03.16.11"/>
    <x v="42"/>
    <x v="0"/>
    <x v="0"/>
    <x v="7"/>
    <x v="0"/>
    <x v="0"/>
    <x v="0"/>
    <x v="0"/>
    <x v="8"/>
    <s v="2023-10-26"/>
    <x v="3"/>
    <n v="10524"/>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4805"/>
    <x v="6271"/>
    <x v="0"/>
    <x v="0"/>
    <x v="0"/>
    <s v="03.16.11"/>
    <x v="48"/>
    <x v="0"/>
    <x v="0"/>
    <s v="Direcção de Obras"/>
    <s v="03.16.11"/>
    <s v="Direcção de Obras"/>
    <s v="03.16.11"/>
    <x v="54"/>
    <x v="0"/>
    <x v="0"/>
    <x v="0"/>
    <x v="0"/>
    <x v="0"/>
    <x v="0"/>
    <x v="0"/>
    <x v="8"/>
    <s v="2023-10-26"/>
    <x v="3"/>
    <n v="4805"/>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345"/>
    <x v="6271"/>
    <x v="0"/>
    <x v="0"/>
    <x v="0"/>
    <s v="03.16.11"/>
    <x v="48"/>
    <x v="0"/>
    <x v="0"/>
    <s v="Direcção de Obras"/>
    <s v="03.16.11"/>
    <s v="Direcção de Obras"/>
    <s v="03.16.11"/>
    <x v="52"/>
    <x v="0"/>
    <x v="0"/>
    <x v="0"/>
    <x v="0"/>
    <x v="0"/>
    <x v="0"/>
    <x v="0"/>
    <x v="8"/>
    <s v="2023-10-26"/>
    <x v="3"/>
    <n v="345"/>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46550"/>
    <x v="6271"/>
    <x v="0"/>
    <x v="0"/>
    <x v="0"/>
    <s v="03.16.11"/>
    <x v="48"/>
    <x v="0"/>
    <x v="0"/>
    <s v="Direcção de Obras"/>
    <s v="03.16.11"/>
    <s v="Direcção de Obras"/>
    <s v="03.16.11"/>
    <x v="51"/>
    <x v="0"/>
    <x v="0"/>
    <x v="0"/>
    <x v="0"/>
    <x v="0"/>
    <x v="0"/>
    <x v="0"/>
    <x v="8"/>
    <s v="2023-10-26"/>
    <x v="3"/>
    <n v="46550"/>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253415"/>
    <x v="6271"/>
    <x v="0"/>
    <x v="0"/>
    <x v="0"/>
    <s v="03.16.11"/>
    <x v="48"/>
    <x v="0"/>
    <x v="0"/>
    <s v="Direcção de Obras"/>
    <s v="03.16.11"/>
    <s v="Direcção de Obras"/>
    <s v="03.16.11"/>
    <x v="37"/>
    <x v="0"/>
    <x v="0"/>
    <x v="0"/>
    <x v="1"/>
    <x v="0"/>
    <x v="0"/>
    <x v="0"/>
    <x v="8"/>
    <s v="2023-10-26"/>
    <x v="3"/>
    <n v="253415"/>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283438"/>
    <x v="6271"/>
    <x v="0"/>
    <x v="0"/>
    <x v="0"/>
    <s v="03.16.11"/>
    <x v="48"/>
    <x v="0"/>
    <x v="0"/>
    <s v="Direcção de Obras"/>
    <s v="03.16.11"/>
    <s v="Direcção de Obras"/>
    <s v="03.16.11"/>
    <x v="49"/>
    <x v="0"/>
    <x v="0"/>
    <x v="0"/>
    <x v="1"/>
    <x v="0"/>
    <x v="0"/>
    <x v="0"/>
    <x v="8"/>
    <s v="2023-10-26"/>
    <x v="3"/>
    <n v="283438"/>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105204"/>
    <x v="6271"/>
    <x v="0"/>
    <x v="0"/>
    <x v="0"/>
    <s v="03.16.11"/>
    <x v="48"/>
    <x v="0"/>
    <x v="0"/>
    <s v="Direcção de Obras"/>
    <s v="03.16.11"/>
    <s v="Direcção de Obras"/>
    <s v="03.16.11"/>
    <x v="48"/>
    <x v="0"/>
    <x v="0"/>
    <x v="0"/>
    <x v="1"/>
    <x v="0"/>
    <x v="0"/>
    <x v="0"/>
    <x v="8"/>
    <s v="2023-10-26"/>
    <x v="3"/>
    <n v="105204"/>
    <x v="0"/>
    <m/>
    <x v="0"/>
    <m/>
    <x v="4"/>
    <n v="100474693"/>
    <x v="0"/>
    <x v="0"/>
    <s v="Direcção de Obras"/>
    <s v="ORI"/>
    <x v="0"/>
    <m/>
    <x v="0"/>
    <x v="0"/>
    <x v="0"/>
    <x v="0"/>
    <x v="0"/>
    <x v="0"/>
    <x v="0"/>
    <x v="0"/>
    <x v="0"/>
    <x v="0"/>
    <x v="0"/>
    <s v="Direcção de Obras"/>
    <x v="0"/>
    <x v="0"/>
    <x v="0"/>
    <x v="0"/>
    <x v="0"/>
    <x v="0"/>
    <x v="0"/>
    <s v="000000"/>
    <x v="0"/>
    <x v="0"/>
    <x v="0"/>
    <x v="0"/>
    <s v="Pagamento de salário referente a 10-2023"/>
  </r>
  <r>
    <x v="0"/>
    <n v="0"/>
    <n v="0"/>
    <n v="0"/>
    <n v="898"/>
    <x v="6272"/>
    <x v="0"/>
    <x v="0"/>
    <x v="0"/>
    <s v="03.16.12"/>
    <x v="54"/>
    <x v="0"/>
    <x v="0"/>
    <s v="Direcção de Urbanismo"/>
    <s v="03.16.12"/>
    <s v="Direcção de Urbanismo"/>
    <s v="03.16.12"/>
    <x v="42"/>
    <x v="0"/>
    <x v="0"/>
    <x v="7"/>
    <x v="0"/>
    <x v="0"/>
    <x v="0"/>
    <x v="0"/>
    <x v="8"/>
    <s v="2023-10-26"/>
    <x v="3"/>
    <n v="898"/>
    <x v="0"/>
    <m/>
    <x v="0"/>
    <m/>
    <x v="2"/>
    <n v="100474696"/>
    <x v="0"/>
    <x v="2"/>
    <s v="Direcção de Urbanismo"/>
    <s v="ORI"/>
    <x v="0"/>
    <m/>
    <x v="0"/>
    <x v="0"/>
    <x v="0"/>
    <x v="0"/>
    <x v="0"/>
    <x v="0"/>
    <x v="0"/>
    <x v="0"/>
    <x v="0"/>
    <x v="0"/>
    <x v="0"/>
    <s v="Direcção de Urbanismo"/>
    <x v="0"/>
    <x v="0"/>
    <x v="0"/>
    <x v="0"/>
    <x v="0"/>
    <x v="0"/>
    <x v="0"/>
    <s v="000000"/>
    <x v="0"/>
    <x v="0"/>
    <x v="2"/>
    <x v="0"/>
    <s v="Pagamento de salário referente a 10-2023"/>
  </r>
  <r>
    <x v="0"/>
    <n v="0"/>
    <n v="0"/>
    <n v="0"/>
    <n v="480"/>
    <x v="6272"/>
    <x v="0"/>
    <x v="0"/>
    <x v="0"/>
    <s v="03.16.12"/>
    <x v="54"/>
    <x v="0"/>
    <x v="0"/>
    <s v="Direcção de Urbanismo"/>
    <s v="03.16.12"/>
    <s v="Direcção de Urbanismo"/>
    <s v="03.16.12"/>
    <x v="54"/>
    <x v="0"/>
    <x v="0"/>
    <x v="0"/>
    <x v="0"/>
    <x v="0"/>
    <x v="0"/>
    <x v="0"/>
    <x v="8"/>
    <s v="2023-10-26"/>
    <x v="3"/>
    <n v="480"/>
    <x v="0"/>
    <m/>
    <x v="0"/>
    <m/>
    <x v="2"/>
    <n v="100474696"/>
    <x v="0"/>
    <x v="2"/>
    <s v="Direcção de Urbanismo"/>
    <s v="ORI"/>
    <x v="0"/>
    <m/>
    <x v="0"/>
    <x v="0"/>
    <x v="0"/>
    <x v="0"/>
    <x v="0"/>
    <x v="0"/>
    <x v="0"/>
    <x v="0"/>
    <x v="0"/>
    <x v="0"/>
    <x v="0"/>
    <s v="Direcção de Urbanismo"/>
    <x v="0"/>
    <x v="0"/>
    <x v="0"/>
    <x v="0"/>
    <x v="0"/>
    <x v="0"/>
    <x v="0"/>
    <s v="000000"/>
    <x v="0"/>
    <x v="0"/>
    <x v="2"/>
    <x v="0"/>
    <s v="Pagamento de salário referente a 10-2023"/>
  </r>
  <r>
    <x v="0"/>
    <n v="0"/>
    <n v="0"/>
    <n v="0"/>
    <n v="4618"/>
    <x v="6272"/>
    <x v="0"/>
    <x v="0"/>
    <x v="0"/>
    <s v="03.16.12"/>
    <x v="54"/>
    <x v="0"/>
    <x v="0"/>
    <s v="Direcção de Urbanismo"/>
    <s v="03.16.12"/>
    <s v="Direcção de Urbanismo"/>
    <s v="03.16.12"/>
    <x v="37"/>
    <x v="0"/>
    <x v="0"/>
    <x v="0"/>
    <x v="1"/>
    <x v="0"/>
    <x v="0"/>
    <x v="0"/>
    <x v="8"/>
    <s v="2023-10-26"/>
    <x v="3"/>
    <n v="4618"/>
    <x v="0"/>
    <m/>
    <x v="0"/>
    <m/>
    <x v="2"/>
    <n v="100474696"/>
    <x v="0"/>
    <x v="2"/>
    <s v="Direcção de Urbanismo"/>
    <s v="ORI"/>
    <x v="0"/>
    <m/>
    <x v="0"/>
    <x v="0"/>
    <x v="0"/>
    <x v="0"/>
    <x v="0"/>
    <x v="0"/>
    <x v="0"/>
    <x v="0"/>
    <x v="0"/>
    <x v="0"/>
    <x v="0"/>
    <s v="Direcção de Urbanismo"/>
    <x v="0"/>
    <x v="0"/>
    <x v="0"/>
    <x v="0"/>
    <x v="0"/>
    <x v="0"/>
    <x v="0"/>
    <s v="000000"/>
    <x v="0"/>
    <x v="0"/>
    <x v="2"/>
    <x v="0"/>
    <s v="Pagamento de salário referente a 10-2023"/>
  </r>
  <r>
    <x v="0"/>
    <n v="0"/>
    <n v="0"/>
    <n v="0"/>
    <n v="8983"/>
    <x v="6272"/>
    <x v="0"/>
    <x v="0"/>
    <x v="0"/>
    <s v="03.16.12"/>
    <x v="54"/>
    <x v="0"/>
    <x v="0"/>
    <s v="Direcção de Urbanismo"/>
    <s v="03.16.12"/>
    <s v="Direcção de Urbanismo"/>
    <s v="03.16.12"/>
    <x v="48"/>
    <x v="0"/>
    <x v="0"/>
    <x v="0"/>
    <x v="1"/>
    <x v="0"/>
    <x v="0"/>
    <x v="0"/>
    <x v="8"/>
    <s v="2023-10-26"/>
    <x v="3"/>
    <n v="8983"/>
    <x v="0"/>
    <m/>
    <x v="0"/>
    <m/>
    <x v="2"/>
    <n v="100474696"/>
    <x v="0"/>
    <x v="2"/>
    <s v="Direcção de Urbanismo"/>
    <s v="ORI"/>
    <x v="0"/>
    <m/>
    <x v="0"/>
    <x v="0"/>
    <x v="0"/>
    <x v="0"/>
    <x v="0"/>
    <x v="0"/>
    <x v="0"/>
    <x v="0"/>
    <x v="0"/>
    <x v="0"/>
    <x v="0"/>
    <s v="Direcção de Urbanismo"/>
    <x v="0"/>
    <x v="0"/>
    <x v="0"/>
    <x v="0"/>
    <x v="0"/>
    <x v="0"/>
    <x v="0"/>
    <s v="000000"/>
    <x v="0"/>
    <x v="0"/>
    <x v="2"/>
    <x v="0"/>
    <s v="Pagamento de salário referente a 10-2023"/>
  </r>
  <r>
    <x v="0"/>
    <n v="0"/>
    <n v="0"/>
    <n v="0"/>
    <n v="29"/>
    <x v="6272"/>
    <x v="0"/>
    <x v="0"/>
    <x v="0"/>
    <s v="03.16.12"/>
    <x v="54"/>
    <x v="0"/>
    <x v="0"/>
    <s v="Direcção de Urbanismo"/>
    <s v="03.16.12"/>
    <s v="Direcção de Urbanismo"/>
    <s v="03.16.12"/>
    <x v="42"/>
    <x v="0"/>
    <x v="0"/>
    <x v="7"/>
    <x v="0"/>
    <x v="0"/>
    <x v="0"/>
    <x v="0"/>
    <x v="8"/>
    <s v="2023-10-26"/>
    <x v="3"/>
    <n v="29"/>
    <x v="0"/>
    <m/>
    <x v="0"/>
    <m/>
    <x v="21"/>
    <n v="100477977"/>
    <x v="0"/>
    <x v="6"/>
    <s v="Direcção de Urbanismo"/>
    <s v="ORI"/>
    <x v="0"/>
    <m/>
    <x v="0"/>
    <x v="0"/>
    <x v="0"/>
    <x v="0"/>
    <x v="0"/>
    <x v="0"/>
    <x v="0"/>
    <x v="0"/>
    <x v="0"/>
    <x v="0"/>
    <x v="0"/>
    <s v="Direcção de Urbanismo"/>
    <x v="0"/>
    <x v="0"/>
    <x v="0"/>
    <x v="0"/>
    <x v="0"/>
    <x v="0"/>
    <x v="0"/>
    <s v="000000"/>
    <x v="0"/>
    <x v="0"/>
    <x v="6"/>
    <x v="0"/>
    <s v="Pagamento de salário referente a 10-2023"/>
  </r>
  <r>
    <x v="0"/>
    <n v="0"/>
    <n v="0"/>
    <n v="0"/>
    <n v="16"/>
    <x v="6272"/>
    <x v="0"/>
    <x v="0"/>
    <x v="0"/>
    <s v="03.16.12"/>
    <x v="54"/>
    <x v="0"/>
    <x v="0"/>
    <s v="Direcção de Urbanismo"/>
    <s v="03.16.12"/>
    <s v="Direcção de Urbanismo"/>
    <s v="03.16.12"/>
    <x v="54"/>
    <x v="0"/>
    <x v="0"/>
    <x v="0"/>
    <x v="0"/>
    <x v="0"/>
    <x v="0"/>
    <x v="0"/>
    <x v="8"/>
    <s v="2023-10-26"/>
    <x v="3"/>
    <n v="16"/>
    <x v="0"/>
    <m/>
    <x v="0"/>
    <m/>
    <x v="21"/>
    <n v="100477977"/>
    <x v="0"/>
    <x v="6"/>
    <s v="Direcção de Urbanismo"/>
    <s v="ORI"/>
    <x v="0"/>
    <m/>
    <x v="0"/>
    <x v="0"/>
    <x v="0"/>
    <x v="0"/>
    <x v="0"/>
    <x v="0"/>
    <x v="0"/>
    <x v="0"/>
    <x v="0"/>
    <x v="0"/>
    <x v="0"/>
    <s v="Direcção de Urbanismo"/>
    <x v="0"/>
    <x v="0"/>
    <x v="0"/>
    <x v="0"/>
    <x v="0"/>
    <x v="0"/>
    <x v="0"/>
    <s v="000000"/>
    <x v="0"/>
    <x v="0"/>
    <x v="6"/>
    <x v="0"/>
    <s v="Pagamento de salário referente a 10-2023"/>
  </r>
  <r>
    <x v="0"/>
    <n v="0"/>
    <n v="0"/>
    <n v="0"/>
    <n v="154"/>
    <x v="6272"/>
    <x v="0"/>
    <x v="0"/>
    <x v="0"/>
    <s v="03.16.12"/>
    <x v="54"/>
    <x v="0"/>
    <x v="0"/>
    <s v="Direcção de Urbanismo"/>
    <s v="03.16.12"/>
    <s v="Direcção de Urbanismo"/>
    <s v="03.16.12"/>
    <x v="37"/>
    <x v="0"/>
    <x v="0"/>
    <x v="0"/>
    <x v="1"/>
    <x v="0"/>
    <x v="0"/>
    <x v="0"/>
    <x v="8"/>
    <s v="2023-10-26"/>
    <x v="3"/>
    <n v="154"/>
    <x v="0"/>
    <m/>
    <x v="0"/>
    <m/>
    <x v="21"/>
    <n v="100477977"/>
    <x v="0"/>
    <x v="6"/>
    <s v="Direcção de Urbanismo"/>
    <s v="ORI"/>
    <x v="0"/>
    <m/>
    <x v="0"/>
    <x v="0"/>
    <x v="0"/>
    <x v="0"/>
    <x v="0"/>
    <x v="0"/>
    <x v="0"/>
    <x v="0"/>
    <x v="0"/>
    <x v="0"/>
    <x v="0"/>
    <s v="Direcção de Urbanismo"/>
    <x v="0"/>
    <x v="0"/>
    <x v="0"/>
    <x v="0"/>
    <x v="0"/>
    <x v="0"/>
    <x v="0"/>
    <s v="000000"/>
    <x v="0"/>
    <x v="0"/>
    <x v="6"/>
    <x v="0"/>
    <s v="Pagamento de salário referente a 10-2023"/>
  </r>
  <r>
    <x v="0"/>
    <n v="0"/>
    <n v="0"/>
    <n v="0"/>
    <n v="301"/>
    <x v="6272"/>
    <x v="0"/>
    <x v="0"/>
    <x v="0"/>
    <s v="03.16.12"/>
    <x v="54"/>
    <x v="0"/>
    <x v="0"/>
    <s v="Direcção de Urbanismo"/>
    <s v="03.16.12"/>
    <s v="Direcção de Urbanismo"/>
    <s v="03.16.12"/>
    <x v="48"/>
    <x v="0"/>
    <x v="0"/>
    <x v="0"/>
    <x v="1"/>
    <x v="0"/>
    <x v="0"/>
    <x v="0"/>
    <x v="8"/>
    <s v="2023-10-26"/>
    <x v="3"/>
    <n v="301"/>
    <x v="0"/>
    <m/>
    <x v="0"/>
    <m/>
    <x v="21"/>
    <n v="100477977"/>
    <x v="0"/>
    <x v="6"/>
    <s v="Direcção de Urbanismo"/>
    <s v="ORI"/>
    <x v="0"/>
    <m/>
    <x v="0"/>
    <x v="0"/>
    <x v="0"/>
    <x v="0"/>
    <x v="0"/>
    <x v="0"/>
    <x v="0"/>
    <x v="0"/>
    <x v="0"/>
    <x v="0"/>
    <x v="0"/>
    <s v="Direcção de Urbanismo"/>
    <x v="0"/>
    <x v="0"/>
    <x v="0"/>
    <x v="0"/>
    <x v="0"/>
    <x v="0"/>
    <x v="0"/>
    <s v="000000"/>
    <x v="0"/>
    <x v="0"/>
    <x v="6"/>
    <x v="0"/>
    <s v="Pagamento de salário referente a 10-2023"/>
  </r>
  <r>
    <x v="0"/>
    <n v="0"/>
    <n v="0"/>
    <n v="0"/>
    <n v="889"/>
    <x v="6272"/>
    <x v="0"/>
    <x v="0"/>
    <x v="0"/>
    <s v="03.16.12"/>
    <x v="54"/>
    <x v="0"/>
    <x v="0"/>
    <s v="Direcção de Urbanismo"/>
    <s v="03.16.12"/>
    <s v="Direcção de Urbanismo"/>
    <s v="03.16.12"/>
    <x v="42"/>
    <x v="0"/>
    <x v="0"/>
    <x v="7"/>
    <x v="0"/>
    <x v="0"/>
    <x v="0"/>
    <x v="0"/>
    <x v="8"/>
    <s v="2023-10-26"/>
    <x v="3"/>
    <n v="889"/>
    <x v="0"/>
    <m/>
    <x v="0"/>
    <m/>
    <x v="6"/>
    <n v="100474706"/>
    <x v="0"/>
    <x v="3"/>
    <s v="Direcção de Urbanismo"/>
    <s v="ORI"/>
    <x v="0"/>
    <m/>
    <x v="0"/>
    <x v="0"/>
    <x v="0"/>
    <x v="0"/>
    <x v="0"/>
    <x v="0"/>
    <x v="0"/>
    <x v="0"/>
    <x v="0"/>
    <x v="0"/>
    <x v="0"/>
    <s v="Direcção de Urbanismo"/>
    <x v="0"/>
    <x v="0"/>
    <x v="0"/>
    <x v="0"/>
    <x v="0"/>
    <x v="0"/>
    <x v="0"/>
    <s v="000000"/>
    <x v="0"/>
    <x v="0"/>
    <x v="3"/>
    <x v="0"/>
    <s v="Pagamento de salário referente a 10-2023"/>
  </r>
  <r>
    <x v="0"/>
    <n v="0"/>
    <n v="0"/>
    <n v="0"/>
    <n v="475"/>
    <x v="6272"/>
    <x v="0"/>
    <x v="0"/>
    <x v="0"/>
    <s v="03.16.12"/>
    <x v="54"/>
    <x v="0"/>
    <x v="0"/>
    <s v="Direcção de Urbanismo"/>
    <s v="03.16.12"/>
    <s v="Direcção de Urbanismo"/>
    <s v="03.16.12"/>
    <x v="54"/>
    <x v="0"/>
    <x v="0"/>
    <x v="0"/>
    <x v="0"/>
    <x v="0"/>
    <x v="0"/>
    <x v="0"/>
    <x v="8"/>
    <s v="2023-10-26"/>
    <x v="3"/>
    <n v="475"/>
    <x v="0"/>
    <m/>
    <x v="0"/>
    <m/>
    <x v="6"/>
    <n v="100474706"/>
    <x v="0"/>
    <x v="3"/>
    <s v="Direcção de Urbanismo"/>
    <s v="ORI"/>
    <x v="0"/>
    <m/>
    <x v="0"/>
    <x v="0"/>
    <x v="0"/>
    <x v="0"/>
    <x v="0"/>
    <x v="0"/>
    <x v="0"/>
    <x v="0"/>
    <x v="0"/>
    <x v="0"/>
    <x v="0"/>
    <s v="Direcção de Urbanismo"/>
    <x v="0"/>
    <x v="0"/>
    <x v="0"/>
    <x v="0"/>
    <x v="0"/>
    <x v="0"/>
    <x v="0"/>
    <s v="000000"/>
    <x v="0"/>
    <x v="0"/>
    <x v="3"/>
    <x v="0"/>
    <s v="Pagamento de salário referente a 10-2023"/>
  </r>
  <r>
    <x v="0"/>
    <n v="0"/>
    <n v="0"/>
    <n v="0"/>
    <n v="4571"/>
    <x v="6272"/>
    <x v="0"/>
    <x v="0"/>
    <x v="0"/>
    <s v="03.16.12"/>
    <x v="54"/>
    <x v="0"/>
    <x v="0"/>
    <s v="Direcção de Urbanismo"/>
    <s v="03.16.12"/>
    <s v="Direcção de Urbanismo"/>
    <s v="03.16.12"/>
    <x v="37"/>
    <x v="0"/>
    <x v="0"/>
    <x v="0"/>
    <x v="1"/>
    <x v="0"/>
    <x v="0"/>
    <x v="0"/>
    <x v="8"/>
    <s v="2023-10-26"/>
    <x v="3"/>
    <n v="4571"/>
    <x v="0"/>
    <m/>
    <x v="0"/>
    <m/>
    <x v="6"/>
    <n v="100474706"/>
    <x v="0"/>
    <x v="3"/>
    <s v="Direcção de Urbanismo"/>
    <s v="ORI"/>
    <x v="0"/>
    <m/>
    <x v="0"/>
    <x v="0"/>
    <x v="0"/>
    <x v="0"/>
    <x v="0"/>
    <x v="0"/>
    <x v="0"/>
    <x v="0"/>
    <x v="0"/>
    <x v="0"/>
    <x v="0"/>
    <s v="Direcção de Urbanismo"/>
    <x v="0"/>
    <x v="0"/>
    <x v="0"/>
    <x v="0"/>
    <x v="0"/>
    <x v="0"/>
    <x v="0"/>
    <s v="000000"/>
    <x v="0"/>
    <x v="0"/>
    <x v="3"/>
    <x v="0"/>
    <s v="Pagamento de salário referente a 10-2023"/>
  </r>
  <r>
    <x v="0"/>
    <n v="0"/>
    <n v="0"/>
    <n v="0"/>
    <n v="8892"/>
    <x v="6272"/>
    <x v="0"/>
    <x v="0"/>
    <x v="0"/>
    <s v="03.16.12"/>
    <x v="54"/>
    <x v="0"/>
    <x v="0"/>
    <s v="Direcção de Urbanismo"/>
    <s v="03.16.12"/>
    <s v="Direcção de Urbanismo"/>
    <s v="03.16.12"/>
    <x v="48"/>
    <x v="0"/>
    <x v="0"/>
    <x v="0"/>
    <x v="1"/>
    <x v="0"/>
    <x v="0"/>
    <x v="0"/>
    <x v="8"/>
    <s v="2023-10-26"/>
    <x v="3"/>
    <n v="8892"/>
    <x v="0"/>
    <m/>
    <x v="0"/>
    <m/>
    <x v="6"/>
    <n v="100474706"/>
    <x v="0"/>
    <x v="3"/>
    <s v="Direcção de Urbanismo"/>
    <s v="ORI"/>
    <x v="0"/>
    <m/>
    <x v="0"/>
    <x v="0"/>
    <x v="0"/>
    <x v="0"/>
    <x v="0"/>
    <x v="0"/>
    <x v="0"/>
    <x v="0"/>
    <x v="0"/>
    <x v="0"/>
    <x v="0"/>
    <s v="Direcção de Urbanismo"/>
    <x v="0"/>
    <x v="0"/>
    <x v="0"/>
    <x v="0"/>
    <x v="0"/>
    <x v="0"/>
    <x v="0"/>
    <s v="000000"/>
    <x v="0"/>
    <x v="0"/>
    <x v="3"/>
    <x v="0"/>
    <s v="Pagamento de salário referente a 10-2023"/>
  </r>
  <r>
    <x v="0"/>
    <n v="0"/>
    <n v="0"/>
    <n v="0"/>
    <n v="10424"/>
    <x v="6272"/>
    <x v="0"/>
    <x v="0"/>
    <x v="0"/>
    <s v="03.16.12"/>
    <x v="54"/>
    <x v="0"/>
    <x v="0"/>
    <s v="Direcção de Urbanismo"/>
    <s v="03.16.12"/>
    <s v="Direcção de Urbanismo"/>
    <s v="03.16.12"/>
    <x v="42"/>
    <x v="0"/>
    <x v="0"/>
    <x v="7"/>
    <x v="0"/>
    <x v="0"/>
    <x v="0"/>
    <x v="0"/>
    <x v="8"/>
    <s v="2023-10-26"/>
    <x v="3"/>
    <n v="10424"/>
    <x v="0"/>
    <m/>
    <x v="0"/>
    <m/>
    <x v="4"/>
    <n v="100474693"/>
    <x v="0"/>
    <x v="0"/>
    <s v="Direcção de Urbanismo"/>
    <s v="ORI"/>
    <x v="0"/>
    <m/>
    <x v="0"/>
    <x v="0"/>
    <x v="0"/>
    <x v="0"/>
    <x v="0"/>
    <x v="0"/>
    <x v="0"/>
    <x v="0"/>
    <x v="0"/>
    <x v="0"/>
    <x v="0"/>
    <s v="Direcção de Urbanismo"/>
    <x v="0"/>
    <x v="0"/>
    <x v="0"/>
    <x v="0"/>
    <x v="0"/>
    <x v="0"/>
    <x v="0"/>
    <s v="000000"/>
    <x v="0"/>
    <x v="0"/>
    <x v="0"/>
    <x v="0"/>
    <s v="Pagamento de salário referente a 10-2023"/>
  </r>
  <r>
    <x v="0"/>
    <n v="0"/>
    <n v="0"/>
    <n v="0"/>
    <n v="5575"/>
    <x v="6272"/>
    <x v="0"/>
    <x v="0"/>
    <x v="0"/>
    <s v="03.16.12"/>
    <x v="54"/>
    <x v="0"/>
    <x v="0"/>
    <s v="Direcção de Urbanismo"/>
    <s v="03.16.12"/>
    <s v="Direcção de Urbanismo"/>
    <s v="03.16.12"/>
    <x v="54"/>
    <x v="0"/>
    <x v="0"/>
    <x v="0"/>
    <x v="0"/>
    <x v="0"/>
    <x v="0"/>
    <x v="0"/>
    <x v="8"/>
    <s v="2023-10-26"/>
    <x v="3"/>
    <n v="5575"/>
    <x v="0"/>
    <m/>
    <x v="0"/>
    <m/>
    <x v="4"/>
    <n v="100474693"/>
    <x v="0"/>
    <x v="0"/>
    <s v="Direcção de Urbanismo"/>
    <s v="ORI"/>
    <x v="0"/>
    <m/>
    <x v="0"/>
    <x v="0"/>
    <x v="0"/>
    <x v="0"/>
    <x v="0"/>
    <x v="0"/>
    <x v="0"/>
    <x v="0"/>
    <x v="0"/>
    <x v="0"/>
    <x v="0"/>
    <s v="Direcção de Urbanismo"/>
    <x v="0"/>
    <x v="0"/>
    <x v="0"/>
    <x v="0"/>
    <x v="0"/>
    <x v="0"/>
    <x v="0"/>
    <s v="000000"/>
    <x v="0"/>
    <x v="0"/>
    <x v="0"/>
    <x v="0"/>
    <s v="Pagamento de salário referente a 10-2023"/>
  </r>
  <r>
    <x v="0"/>
    <n v="0"/>
    <n v="0"/>
    <n v="0"/>
    <n v="53589"/>
    <x v="6272"/>
    <x v="0"/>
    <x v="0"/>
    <x v="0"/>
    <s v="03.16.12"/>
    <x v="54"/>
    <x v="0"/>
    <x v="0"/>
    <s v="Direcção de Urbanismo"/>
    <s v="03.16.12"/>
    <s v="Direcção de Urbanismo"/>
    <s v="03.16.12"/>
    <x v="37"/>
    <x v="0"/>
    <x v="0"/>
    <x v="0"/>
    <x v="1"/>
    <x v="0"/>
    <x v="0"/>
    <x v="0"/>
    <x v="8"/>
    <s v="2023-10-26"/>
    <x v="3"/>
    <n v="53589"/>
    <x v="0"/>
    <m/>
    <x v="0"/>
    <m/>
    <x v="4"/>
    <n v="100474693"/>
    <x v="0"/>
    <x v="0"/>
    <s v="Direcção de Urbanismo"/>
    <s v="ORI"/>
    <x v="0"/>
    <m/>
    <x v="0"/>
    <x v="0"/>
    <x v="0"/>
    <x v="0"/>
    <x v="0"/>
    <x v="0"/>
    <x v="0"/>
    <x v="0"/>
    <x v="0"/>
    <x v="0"/>
    <x v="0"/>
    <s v="Direcção de Urbanismo"/>
    <x v="0"/>
    <x v="0"/>
    <x v="0"/>
    <x v="0"/>
    <x v="0"/>
    <x v="0"/>
    <x v="0"/>
    <s v="000000"/>
    <x v="0"/>
    <x v="0"/>
    <x v="0"/>
    <x v="0"/>
    <s v="Pagamento de salário referente a 10-2023"/>
  </r>
  <r>
    <x v="0"/>
    <n v="0"/>
    <n v="0"/>
    <n v="0"/>
    <n v="104224"/>
    <x v="6272"/>
    <x v="0"/>
    <x v="0"/>
    <x v="0"/>
    <s v="03.16.12"/>
    <x v="54"/>
    <x v="0"/>
    <x v="0"/>
    <s v="Direcção de Urbanismo"/>
    <s v="03.16.12"/>
    <s v="Direcção de Urbanismo"/>
    <s v="03.16.12"/>
    <x v="48"/>
    <x v="0"/>
    <x v="0"/>
    <x v="0"/>
    <x v="1"/>
    <x v="0"/>
    <x v="0"/>
    <x v="0"/>
    <x v="8"/>
    <s v="2023-10-26"/>
    <x v="3"/>
    <n v="104224"/>
    <x v="0"/>
    <m/>
    <x v="0"/>
    <m/>
    <x v="4"/>
    <n v="100474693"/>
    <x v="0"/>
    <x v="0"/>
    <s v="Direcção de Urbanismo"/>
    <s v="ORI"/>
    <x v="0"/>
    <m/>
    <x v="0"/>
    <x v="0"/>
    <x v="0"/>
    <x v="0"/>
    <x v="0"/>
    <x v="0"/>
    <x v="0"/>
    <x v="0"/>
    <x v="0"/>
    <x v="0"/>
    <x v="0"/>
    <s v="Direcção de Urbanismo"/>
    <x v="0"/>
    <x v="0"/>
    <x v="0"/>
    <x v="0"/>
    <x v="0"/>
    <x v="0"/>
    <x v="0"/>
    <s v="000000"/>
    <x v="0"/>
    <x v="0"/>
    <x v="0"/>
    <x v="0"/>
    <s v="Pagamento de salário referente a 10-2023"/>
  </r>
  <r>
    <x v="0"/>
    <n v="0"/>
    <n v="0"/>
    <n v="0"/>
    <n v="4858"/>
    <x v="6273"/>
    <x v="0"/>
    <x v="0"/>
    <x v="0"/>
    <s v="03.16.13"/>
    <x v="19"/>
    <x v="0"/>
    <x v="0"/>
    <s v="Unidade Gestão de Aquisições"/>
    <s v="03.16.13"/>
    <s v="Unidade Gestão de Aquisições"/>
    <s v="03.16.13"/>
    <x v="37"/>
    <x v="0"/>
    <x v="0"/>
    <x v="0"/>
    <x v="1"/>
    <x v="0"/>
    <x v="0"/>
    <x v="0"/>
    <x v="8"/>
    <s v="2023-10-26"/>
    <x v="3"/>
    <n v="4858"/>
    <x v="0"/>
    <m/>
    <x v="0"/>
    <m/>
    <x v="3"/>
    <n v="100479277"/>
    <x v="0"/>
    <x v="1"/>
    <s v="Unidade Gestão de Aquisições"/>
    <s v="ORI"/>
    <x v="0"/>
    <s v="UGA"/>
    <x v="0"/>
    <x v="0"/>
    <x v="0"/>
    <x v="0"/>
    <x v="0"/>
    <x v="0"/>
    <x v="0"/>
    <x v="0"/>
    <x v="0"/>
    <x v="0"/>
    <x v="0"/>
    <s v="Unidade Gestão de Aquisições"/>
    <x v="0"/>
    <x v="0"/>
    <x v="0"/>
    <x v="0"/>
    <x v="0"/>
    <x v="0"/>
    <x v="0"/>
    <s v="000000"/>
    <x v="0"/>
    <x v="0"/>
    <x v="1"/>
    <x v="0"/>
    <s v="Pagamento de salário referente a 10-2023"/>
  </r>
  <r>
    <x v="0"/>
    <n v="0"/>
    <n v="0"/>
    <n v="0"/>
    <n v="10834"/>
    <x v="6273"/>
    <x v="0"/>
    <x v="0"/>
    <x v="0"/>
    <s v="03.16.13"/>
    <x v="19"/>
    <x v="0"/>
    <x v="0"/>
    <s v="Unidade Gestão de Aquisições"/>
    <s v="03.16.13"/>
    <s v="Unidade Gestão de Aquisições"/>
    <s v="03.16.13"/>
    <x v="37"/>
    <x v="0"/>
    <x v="0"/>
    <x v="0"/>
    <x v="1"/>
    <x v="0"/>
    <x v="0"/>
    <x v="0"/>
    <x v="8"/>
    <s v="2023-10-26"/>
    <x v="3"/>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10-2023"/>
  </r>
  <r>
    <x v="0"/>
    <n v="0"/>
    <n v="0"/>
    <n v="0"/>
    <n v="8213"/>
    <x v="6273"/>
    <x v="0"/>
    <x v="0"/>
    <x v="0"/>
    <s v="03.16.13"/>
    <x v="19"/>
    <x v="0"/>
    <x v="0"/>
    <s v="Unidade Gestão de Aquisições"/>
    <s v="03.16.13"/>
    <s v="Unidade Gestão de Aquisições"/>
    <s v="03.16.13"/>
    <x v="37"/>
    <x v="0"/>
    <x v="0"/>
    <x v="0"/>
    <x v="1"/>
    <x v="0"/>
    <x v="0"/>
    <x v="0"/>
    <x v="8"/>
    <s v="2023-10-26"/>
    <x v="3"/>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10-2023"/>
  </r>
  <r>
    <x v="0"/>
    <n v="0"/>
    <n v="0"/>
    <n v="0"/>
    <n v="78757"/>
    <x v="6273"/>
    <x v="0"/>
    <x v="0"/>
    <x v="0"/>
    <s v="03.16.13"/>
    <x v="19"/>
    <x v="0"/>
    <x v="0"/>
    <s v="Unidade Gestão de Aquisições"/>
    <s v="03.16.13"/>
    <s v="Unidade Gestão de Aquisições"/>
    <s v="03.16.13"/>
    <x v="37"/>
    <x v="0"/>
    <x v="0"/>
    <x v="0"/>
    <x v="1"/>
    <x v="0"/>
    <x v="0"/>
    <x v="0"/>
    <x v="8"/>
    <s v="2023-10-26"/>
    <x v="3"/>
    <n v="78757"/>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10-2023"/>
  </r>
  <r>
    <x v="0"/>
    <n v="0"/>
    <n v="0"/>
    <n v="0"/>
    <n v="374"/>
    <x v="6274"/>
    <x v="0"/>
    <x v="0"/>
    <x v="0"/>
    <s v="03.16.16"/>
    <x v="22"/>
    <x v="0"/>
    <x v="0"/>
    <s v="Direção Ambiente e Saneamento "/>
    <s v="03.16.16"/>
    <s v="Direção Ambiente e Saneamento "/>
    <s v="03.16.16"/>
    <x v="54"/>
    <x v="0"/>
    <x v="0"/>
    <x v="0"/>
    <x v="0"/>
    <x v="0"/>
    <x v="0"/>
    <x v="0"/>
    <x v="8"/>
    <s v="2023-10-26"/>
    <x v="3"/>
    <n v="374"/>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0-2023"/>
  </r>
  <r>
    <x v="0"/>
    <n v="0"/>
    <n v="0"/>
    <n v="0"/>
    <n v="837"/>
    <x v="6274"/>
    <x v="0"/>
    <x v="0"/>
    <x v="0"/>
    <s v="03.16.16"/>
    <x v="22"/>
    <x v="0"/>
    <x v="0"/>
    <s v="Direção Ambiente e Saneamento "/>
    <s v="03.16.16"/>
    <s v="Direção Ambiente e Saneamento "/>
    <s v="03.16.16"/>
    <x v="51"/>
    <x v="0"/>
    <x v="0"/>
    <x v="0"/>
    <x v="0"/>
    <x v="0"/>
    <x v="0"/>
    <x v="0"/>
    <x v="8"/>
    <s v="2023-10-26"/>
    <x v="3"/>
    <n v="83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0-2023"/>
  </r>
  <r>
    <x v="0"/>
    <n v="0"/>
    <n v="0"/>
    <n v="0"/>
    <n v="18"/>
    <x v="6274"/>
    <x v="0"/>
    <x v="0"/>
    <x v="0"/>
    <s v="03.16.16"/>
    <x v="22"/>
    <x v="0"/>
    <x v="0"/>
    <s v="Direção Ambiente e Saneamento "/>
    <s v="03.16.16"/>
    <s v="Direção Ambiente e Saneamento "/>
    <s v="03.16.16"/>
    <x v="52"/>
    <x v="0"/>
    <x v="0"/>
    <x v="0"/>
    <x v="0"/>
    <x v="0"/>
    <x v="0"/>
    <x v="0"/>
    <x v="8"/>
    <s v="2023-10-26"/>
    <x v="3"/>
    <n v="18"/>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0-2023"/>
  </r>
  <r>
    <x v="0"/>
    <n v="0"/>
    <n v="0"/>
    <n v="0"/>
    <n v="8810"/>
    <x v="6274"/>
    <x v="0"/>
    <x v="0"/>
    <x v="0"/>
    <s v="03.16.16"/>
    <x v="22"/>
    <x v="0"/>
    <x v="0"/>
    <s v="Direção Ambiente e Saneamento "/>
    <s v="03.16.16"/>
    <s v="Direção Ambiente e Saneamento "/>
    <s v="03.16.16"/>
    <x v="37"/>
    <x v="0"/>
    <x v="0"/>
    <x v="0"/>
    <x v="1"/>
    <x v="0"/>
    <x v="0"/>
    <x v="0"/>
    <x v="8"/>
    <s v="2023-10-26"/>
    <x v="3"/>
    <n v="8810"/>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10-2023"/>
  </r>
  <r>
    <x v="0"/>
    <n v="0"/>
    <n v="0"/>
    <n v="0"/>
    <n v="298"/>
    <x v="6274"/>
    <x v="0"/>
    <x v="0"/>
    <x v="0"/>
    <s v="03.16.16"/>
    <x v="22"/>
    <x v="0"/>
    <x v="0"/>
    <s v="Direção Ambiente e Saneamento "/>
    <s v="03.16.16"/>
    <s v="Direção Ambiente e Saneamento "/>
    <s v="03.16.16"/>
    <x v="54"/>
    <x v="0"/>
    <x v="0"/>
    <x v="0"/>
    <x v="0"/>
    <x v="0"/>
    <x v="0"/>
    <x v="0"/>
    <x v="8"/>
    <s v="2023-10-26"/>
    <x v="3"/>
    <n v="298"/>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0-2023"/>
  </r>
  <r>
    <x v="0"/>
    <n v="0"/>
    <n v="0"/>
    <n v="0"/>
    <n v="666"/>
    <x v="6274"/>
    <x v="0"/>
    <x v="0"/>
    <x v="0"/>
    <s v="03.16.16"/>
    <x v="22"/>
    <x v="0"/>
    <x v="0"/>
    <s v="Direção Ambiente e Saneamento "/>
    <s v="03.16.16"/>
    <s v="Direção Ambiente e Saneamento "/>
    <s v="03.16.16"/>
    <x v="51"/>
    <x v="0"/>
    <x v="0"/>
    <x v="0"/>
    <x v="0"/>
    <x v="0"/>
    <x v="0"/>
    <x v="0"/>
    <x v="8"/>
    <s v="2023-10-26"/>
    <x v="3"/>
    <n v="66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0-2023"/>
  </r>
  <r>
    <x v="0"/>
    <n v="0"/>
    <n v="0"/>
    <n v="0"/>
    <n v="14"/>
    <x v="6274"/>
    <x v="0"/>
    <x v="0"/>
    <x v="0"/>
    <s v="03.16.16"/>
    <x v="22"/>
    <x v="0"/>
    <x v="0"/>
    <s v="Direção Ambiente e Saneamento "/>
    <s v="03.16.16"/>
    <s v="Direção Ambiente e Saneamento "/>
    <s v="03.16.16"/>
    <x v="52"/>
    <x v="0"/>
    <x v="0"/>
    <x v="0"/>
    <x v="0"/>
    <x v="0"/>
    <x v="0"/>
    <x v="0"/>
    <x v="8"/>
    <s v="2023-10-26"/>
    <x v="3"/>
    <n v="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0-2023"/>
  </r>
  <r>
    <x v="0"/>
    <n v="0"/>
    <n v="0"/>
    <n v="0"/>
    <n v="7016"/>
    <x v="6274"/>
    <x v="0"/>
    <x v="0"/>
    <x v="0"/>
    <s v="03.16.16"/>
    <x v="22"/>
    <x v="0"/>
    <x v="0"/>
    <s v="Direção Ambiente e Saneamento "/>
    <s v="03.16.16"/>
    <s v="Direção Ambiente e Saneamento "/>
    <s v="03.16.16"/>
    <x v="37"/>
    <x v="0"/>
    <x v="0"/>
    <x v="0"/>
    <x v="1"/>
    <x v="0"/>
    <x v="0"/>
    <x v="0"/>
    <x v="8"/>
    <s v="2023-10-26"/>
    <x v="3"/>
    <n v="701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10-2023"/>
  </r>
  <r>
    <x v="0"/>
    <n v="0"/>
    <n v="0"/>
    <n v="0"/>
    <n v="89"/>
    <x v="6274"/>
    <x v="0"/>
    <x v="0"/>
    <x v="0"/>
    <s v="03.16.16"/>
    <x v="22"/>
    <x v="0"/>
    <x v="0"/>
    <s v="Direção Ambiente e Saneamento "/>
    <s v="03.16.16"/>
    <s v="Direção Ambiente e Saneamento "/>
    <s v="03.16.16"/>
    <x v="54"/>
    <x v="0"/>
    <x v="0"/>
    <x v="0"/>
    <x v="0"/>
    <x v="0"/>
    <x v="0"/>
    <x v="0"/>
    <x v="8"/>
    <s v="2023-10-26"/>
    <x v="3"/>
    <n v="8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0-2023"/>
  </r>
  <r>
    <x v="0"/>
    <n v="0"/>
    <n v="0"/>
    <n v="0"/>
    <n v="199"/>
    <x v="6274"/>
    <x v="0"/>
    <x v="0"/>
    <x v="0"/>
    <s v="03.16.16"/>
    <x v="22"/>
    <x v="0"/>
    <x v="0"/>
    <s v="Direção Ambiente e Saneamento "/>
    <s v="03.16.16"/>
    <s v="Direção Ambiente e Saneamento "/>
    <s v="03.16.16"/>
    <x v="51"/>
    <x v="0"/>
    <x v="0"/>
    <x v="0"/>
    <x v="0"/>
    <x v="0"/>
    <x v="0"/>
    <x v="0"/>
    <x v="8"/>
    <s v="2023-10-26"/>
    <x v="3"/>
    <n v="19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0-2023"/>
  </r>
  <r>
    <x v="0"/>
    <n v="0"/>
    <n v="0"/>
    <n v="0"/>
    <n v="4"/>
    <x v="6274"/>
    <x v="0"/>
    <x v="0"/>
    <x v="0"/>
    <s v="03.16.16"/>
    <x v="22"/>
    <x v="0"/>
    <x v="0"/>
    <s v="Direção Ambiente e Saneamento "/>
    <s v="03.16.16"/>
    <s v="Direção Ambiente e Saneamento "/>
    <s v="03.16.16"/>
    <x v="52"/>
    <x v="0"/>
    <x v="0"/>
    <x v="0"/>
    <x v="0"/>
    <x v="0"/>
    <x v="0"/>
    <x v="0"/>
    <x v="8"/>
    <s v="2023-10-26"/>
    <x v="3"/>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0-2023"/>
  </r>
  <r>
    <x v="0"/>
    <n v="0"/>
    <n v="0"/>
    <n v="0"/>
    <n v="2099"/>
    <x v="6274"/>
    <x v="0"/>
    <x v="0"/>
    <x v="0"/>
    <s v="03.16.16"/>
    <x v="22"/>
    <x v="0"/>
    <x v="0"/>
    <s v="Direção Ambiente e Saneamento "/>
    <s v="03.16.16"/>
    <s v="Direção Ambiente e Saneamento "/>
    <s v="03.16.16"/>
    <x v="37"/>
    <x v="0"/>
    <x v="0"/>
    <x v="0"/>
    <x v="1"/>
    <x v="0"/>
    <x v="0"/>
    <x v="0"/>
    <x v="8"/>
    <s v="2023-10-26"/>
    <x v="3"/>
    <n v="2099"/>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10-2023"/>
  </r>
  <r>
    <x v="0"/>
    <n v="0"/>
    <n v="0"/>
    <n v="0"/>
    <n v="7"/>
    <x v="6274"/>
    <x v="0"/>
    <x v="0"/>
    <x v="0"/>
    <s v="03.16.16"/>
    <x v="22"/>
    <x v="0"/>
    <x v="0"/>
    <s v="Direção Ambiente e Saneamento "/>
    <s v="03.16.16"/>
    <s v="Direção Ambiente e Saneamento "/>
    <s v="03.16.16"/>
    <x v="54"/>
    <x v="0"/>
    <x v="0"/>
    <x v="0"/>
    <x v="0"/>
    <x v="0"/>
    <x v="0"/>
    <x v="0"/>
    <x v="8"/>
    <s v="2023-10-26"/>
    <x v="3"/>
    <n v="7"/>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0-2023"/>
  </r>
  <r>
    <x v="0"/>
    <n v="0"/>
    <n v="0"/>
    <n v="0"/>
    <n v="16"/>
    <x v="6274"/>
    <x v="0"/>
    <x v="0"/>
    <x v="0"/>
    <s v="03.16.16"/>
    <x v="22"/>
    <x v="0"/>
    <x v="0"/>
    <s v="Direção Ambiente e Saneamento "/>
    <s v="03.16.16"/>
    <s v="Direção Ambiente e Saneamento "/>
    <s v="03.16.16"/>
    <x v="51"/>
    <x v="0"/>
    <x v="0"/>
    <x v="0"/>
    <x v="0"/>
    <x v="0"/>
    <x v="0"/>
    <x v="0"/>
    <x v="8"/>
    <s v="2023-10-26"/>
    <x v="3"/>
    <n v="1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0-2023"/>
  </r>
  <r>
    <x v="0"/>
    <n v="0"/>
    <n v="0"/>
    <n v="0"/>
    <n v="0"/>
    <x v="6274"/>
    <x v="0"/>
    <x v="0"/>
    <x v="0"/>
    <s v="03.16.16"/>
    <x v="22"/>
    <x v="0"/>
    <x v="0"/>
    <s v="Direção Ambiente e Saneamento "/>
    <s v="03.16.16"/>
    <s v="Direção Ambiente e Saneamento "/>
    <s v="03.16.16"/>
    <x v="52"/>
    <x v="0"/>
    <x v="0"/>
    <x v="0"/>
    <x v="0"/>
    <x v="0"/>
    <x v="0"/>
    <x v="0"/>
    <x v="8"/>
    <s v="2023-10-26"/>
    <x v="3"/>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0-2023"/>
  </r>
  <r>
    <x v="0"/>
    <n v="0"/>
    <n v="0"/>
    <n v="0"/>
    <n v="173"/>
    <x v="6274"/>
    <x v="0"/>
    <x v="0"/>
    <x v="0"/>
    <s v="03.16.16"/>
    <x v="22"/>
    <x v="0"/>
    <x v="0"/>
    <s v="Direção Ambiente e Saneamento "/>
    <s v="03.16.16"/>
    <s v="Direção Ambiente e Saneamento "/>
    <s v="03.16.16"/>
    <x v="37"/>
    <x v="0"/>
    <x v="0"/>
    <x v="0"/>
    <x v="1"/>
    <x v="0"/>
    <x v="0"/>
    <x v="0"/>
    <x v="8"/>
    <s v="2023-10-26"/>
    <x v="3"/>
    <n v="173"/>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10-2023"/>
  </r>
  <r>
    <x v="0"/>
    <n v="0"/>
    <n v="0"/>
    <n v="0"/>
    <n v="335"/>
    <x v="6274"/>
    <x v="0"/>
    <x v="0"/>
    <x v="0"/>
    <s v="03.16.16"/>
    <x v="22"/>
    <x v="0"/>
    <x v="0"/>
    <s v="Direção Ambiente e Saneamento "/>
    <s v="03.16.16"/>
    <s v="Direção Ambiente e Saneamento "/>
    <s v="03.16.16"/>
    <x v="54"/>
    <x v="0"/>
    <x v="0"/>
    <x v="0"/>
    <x v="0"/>
    <x v="0"/>
    <x v="0"/>
    <x v="0"/>
    <x v="8"/>
    <s v="2023-10-26"/>
    <x v="3"/>
    <n v="335"/>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0-2023"/>
  </r>
  <r>
    <x v="0"/>
    <n v="0"/>
    <n v="0"/>
    <n v="0"/>
    <n v="750"/>
    <x v="6274"/>
    <x v="0"/>
    <x v="0"/>
    <x v="0"/>
    <s v="03.16.16"/>
    <x v="22"/>
    <x v="0"/>
    <x v="0"/>
    <s v="Direção Ambiente e Saneamento "/>
    <s v="03.16.16"/>
    <s v="Direção Ambiente e Saneamento "/>
    <s v="03.16.16"/>
    <x v="51"/>
    <x v="0"/>
    <x v="0"/>
    <x v="0"/>
    <x v="0"/>
    <x v="0"/>
    <x v="0"/>
    <x v="0"/>
    <x v="8"/>
    <s v="2023-10-26"/>
    <x v="3"/>
    <n v="750"/>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0-2023"/>
  </r>
  <r>
    <x v="0"/>
    <n v="0"/>
    <n v="0"/>
    <n v="0"/>
    <n v="16"/>
    <x v="6274"/>
    <x v="0"/>
    <x v="0"/>
    <x v="0"/>
    <s v="03.16.16"/>
    <x v="22"/>
    <x v="0"/>
    <x v="0"/>
    <s v="Direção Ambiente e Saneamento "/>
    <s v="03.16.16"/>
    <s v="Direção Ambiente e Saneamento "/>
    <s v="03.16.16"/>
    <x v="52"/>
    <x v="0"/>
    <x v="0"/>
    <x v="0"/>
    <x v="0"/>
    <x v="0"/>
    <x v="0"/>
    <x v="0"/>
    <x v="8"/>
    <s v="2023-10-26"/>
    <x v="3"/>
    <n v="16"/>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0-2023"/>
  </r>
  <r>
    <x v="0"/>
    <n v="0"/>
    <n v="0"/>
    <n v="0"/>
    <n v="7899"/>
    <x v="6274"/>
    <x v="0"/>
    <x v="0"/>
    <x v="0"/>
    <s v="03.16.16"/>
    <x v="22"/>
    <x v="0"/>
    <x v="0"/>
    <s v="Direção Ambiente e Saneamento "/>
    <s v="03.16.16"/>
    <s v="Direção Ambiente e Saneamento "/>
    <s v="03.16.16"/>
    <x v="37"/>
    <x v="0"/>
    <x v="0"/>
    <x v="0"/>
    <x v="1"/>
    <x v="0"/>
    <x v="0"/>
    <x v="0"/>
    <x v="8"/>
    <s v="2023-10-26"/>
    <x v="3"/>
    <n v="7899"/>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10-2023"/>
  </r>
  <r>
    <x v="0"/>
    <n v="0"/>
    <n v="0"/>
    <n v="0"/>
    <n v="306"/>
    <x v="6274"/>
    <x v="0"/>
    <x v="0"/>
    <x v="0"/>
    <s v="03.16.16"/>
    <x v="22"/>
    <x v="0"/>
    <x v="0"/>
    <s v="Direção Ambiente e Saneamento "/>
    <s v="03.16.16"/>
    <s v="Direção Ambiente e Saneamento "/>
    <s v="03.16.16"/>
    <x v="54"/>
    <x v="0"/>
    <x v="0"/>
    <x v="0"/>
    <x v="0"/>
    <x v="0"/>
    <x v="0"/>
    <x v="0"/>
    <x v="8"/>
    <s v="2023-10-26"/>
    <x v="3"/>
    <n v="306"/>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0-2023"/>
  </r>
  <r>
    <x v="0"/>
    <n v="0"/>
    <n v="0"/>
    <n v="0"/>
    <n v="686"/>
    <x v="6274"/>
    <x v="0"/>
    <x v="0"/>
    <x v="0"/>
    <s v="03.16.16"/>
    <x v="22"/>
    <x v="0"/>
    <x v="0"/>
    <s v="Direção Ambiente e Saneamento "/>
    <s v="03.16.16"/>
    <s v="Direção Ambiente e Saneamento "/>
    <s v="03.16.16"/>
    <x v="51"/>
    <x v="0"/>
    <x v="0"/>
    <x v="0"/>
    <x v="0"/>
    <x v="0"/>
    <x v="0"/>
    <x v="0"/>
    <x v="8"/>
    <s v="2023-10-26"/>
    <x v="3"/>
    <n v="686"/>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0-2023"/>
  </r>
  <r>
    <x v="0"/>
    <n v="0"/>
    <n v="0"/>
    <n v="0"/>
    <n v="14"/>
    <x v="6274"/>
    <x v="0"/>
    <x v="0"/>
    <x v="0"/>
    <s v="03.16.16"/>
    <x v="22"/>
    <x v="0"/>
    <x v="0"/>
    <s v="Direção Ambiente e Saneamento "/>
    <s v="03.16.16"/>
    <s v="Direção Ambiente e Saneamento "/>
    <s v="03.16.16"/>
    <x v="52"/>
    <x v="0"/>
    <x v="0"/>
    <x v="0"/>
    <x v="0"/>
    <x v="0"/>
    <x v="0"/>
    <x v="0"/>
    <x v="8"/>
    <s v="2023-10-26"/>
    <x v="3"/>
    <n v="14"/>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0-2023"/>
  </r>
  <r>
    <x v="0"/>
    <n v="0"/>
    <n v="0"/>
    <n v="0"/>
    <n v="7227"/>
    <x v="6274"/>
    <x v="0"/>
    <x v="0"/>
    <x v="0"/>
    <s v="03.16.16"/>
    <x v="22"/>
    <x v="0"/>
    <x v="0"/>
    <s v="Direção Ambiente e Saneamento "/>
    <s v="03.16.16"/>
    <s v="Direção Ambiente e Saneamento "/>
    <s v="03.16.16"/>
    <x v="37"/>
    <x v="0"/>
    <x v="0"/>
    <x v="0"/>
    <x v="1"/>
    <x v="0"/>
    <x v="0"/>
    <x v="0"/>
    <x v="8"/>
    <s v="2023-10-26"/>
    <x v="3"/>
    <n v="7227"/>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10-2023"/>
  </r>
  <r>
    <x v="0"/>
    <n v="0"/>
    <n v="0"/>
    <n v="0"/>
    <n v="66"/>
    <x v="6274"/>
    <x v="0"/>
    <x v="0"/>
    <x v="0"/>
    <s v="03.16.16"/>
    <x v="22"/>
    <x v="0"/>
    <x v="0"/>
    <s v="Direção Ambiente e Saneamento "/>
    <s v="03.16.16"/>
    <s v="Direção Ambiente e Saneamento "/>
    <s v="03.16.16"/>
    <x v="54"/>
    <x v="0"/>
    <x v="0"/>
    <x v="0"/>
    <x v="0"/>
    <x v="0"/>
    <x v="0"/>
    <x v="0"/>
    <x v="8"/>
    <s v="2023-10-26"/>
    <x v="3"/>
    <n v="66"/>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0-2023"/>
  </r>
  <r>
    <x v="0"/>
    <n v="0"/>
    <n v="0"/>
    <n v="0"/>
    <n v="148"/>
    <x v="6274"/>
    <x v="0"/>
    <x v="0"/>
    <x v="0"/>
    <s v="03.16.16"/>
    <x v="22"/>
    <x v="0"/>
    <x v="0"/>
    <s v="Direção Ambiente e Saneamento "/>
    <s v="03.16.16"/>
    <s v="Direção Ambiente e Saneamento "/>
    <s v="03.16.16"/>
    <x v="51"/>
    <x v="0"/>
    <x v="0"/>
    <x v="0"/>
    <x v="0"/>
    <x v="0"/>
    <x v="0"/>
    <x v="0"/>
    <x v="8"/>
    <s v="2023-10-26"/>
    <x v="3"/>
    <n v="148"/>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0-2023"/>
  </r>
  <r>
    <x v="0"/>
    <n v="0"/>
    <n v="0"/>
    <n v="0"/>
    <n v="3"/>
    <x v="6274"/>
    <x v="0"/>
    <x v="0"/>
    <x v="0"/>
    <s v="03.16.16"/>
    <x v="22"/>
    <x v="0"/>
    <x v="0"/>
    <s v="Direção Ambiente e Saneamento "/>
    <s v="03.16.16"/>
    <s v="Direção Ambiente e Saneamento "/>
    <s v="03.16.16"/>
    <x v="52"/>
    <x v="0"/>
    <x v="0"/>
    <x v="0"/>
    <x v="0"/>
    <x v="0"/>
    <x v="0"/>
    <x v="0"/>
    <x v="8"/>
    <s v="2023-10-26"/>
    <x v="3"/>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0-2023"/>
  </r>
  <r>
    <x v="0"/>
    <n v="0"/>
    <n v="0"/>
    <n v="0"/>
    <n v="1568"/>
    <x v="6274"/>
    <x v="0"/>
    <x v="0"/>
    <x v="0"/>
    <s v="03.16.16"/>
    <x v="22"/>
    <x v="0"/>
    <x v="0"/>
    <s v="Direção Ambiente e Saneamento "/>
    <s v="03.16.16"/>
    <s v="Direção Ambiente e Saneamento "/>
    <s v="03.16.16"/>
    <x v="37"/>
    <x v="0"/>
    <x v="0"/>
    <x v="0"/>
    <x v="1"/>
    <x v="0"/>
    <x v="0"/>
    <x v="0"/>
    <x v="8"/>
    <s v="2023-10-26"/>
    <x v="3"/>
    <n v="1568"/>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10-2023"/>
  </r>
  <r>
    <x v="0"/>
    <n v="0"/>
    <n v="0"/>
    <n v="0"/>
    <n v="3471"/>
    <x v="6274"/>
    <x v="0"/>
    <x v="0"/>
    <x v="0"/>
    <s v="03.16.16"/>
    <x v="22"/>
    <x v="0"/>
    <x v="0"/>
    <s v="Direção Ambiente e Saneamento "/>
    <s v="03.16.16"/>
    <s v="Direção Ambiente e Saneamento "/>
    <s v="03.16.16"/>
    <x v="54"/>
    <x v="0"/>
    <x v="0"/>
    <x v="0"/>
    <x v="0"/>
    <x v="0"/>
    <x v="0"/>
    <x v="0"/>
    <x v="8"/>
    <s v="2023-10-26"/>
    <x v="3"/>
    <n v="347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0-2023"/>
  </r>
  <r>
    <x v="0"/>
    <n v="0"/>
    <n v="0"/>
    <n v="0"/>
    <n v="7768"/>
    <x v="6274"/>
    <x v="0"/>
    <x v="0"/>
    <x v="0"/>
    <s v="03.16.16"/>
    <x v="22"/>
    <x v="0"/>
    <x v="0"/>
    <s v="Direção Ambiente e Saneamento "/>
    <s v="03.16.16"/>
    <s v="Direção Ambiente e Saneamento "/>
    <s v="03.16.16"/>
    <x v="51"/>
    <x v="0"/>
    <x v="0"/>
    <x v="0"/>
    <x v="0"/>
    <x v="0"/>
    <x v="0"/>
    <x v="0"/>
    <x v="8"/>
    <s v="2023-10-26"/>
    <x v="3"/>
    <n v="776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0-2023"/>
  </r>
  <r>
    <x v="0"/>
    <n v="0"/>
    <n v="0"/>
    <n v="0"/>
    <n v="168"/>
    <x v="6274"/>
    <x v="0"/>
    <x v="0"/>
    <x v="0"/>
    <s v="03.16.16"/>
    <x v="22"/>
    <x v="0"/>
    <x v="0"/>
    <s v="Direção Ambiente e Saneamento "/>
    <s v="03.16.16"/>
    <s v="Direção Ambiente e Saneamento "/>
    <s v="03.16.16"/>
    <x v="52"/>
    <x v="0"/>
    <x v="0"/>
    <x v="0"/>
    <x v="0"/>
    <x v="0"/>
    <x v="0"/>
    <x v="0"/>
    <x v="8"/>
    <s v="2023-10-26"/>
    <x v="3"/>
    <n v="168"/>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0-2023"/>
  </r>
  <r>
    <x v="0"/>
    <n v="0"/>
    <n v="0"/>
    <n v="0"/>
    <n v="81719"/>
    <x v="6274"/>
    <x v="0"/>
    <x v="0"/>
    <x v="0"/>
    <s v="03.16.16"/>
    <x v="22"/>
    <x v="0"/>
    <x v="0"/>
    <s v="Direção Ambiente e Saneamento "/>
    <s v="03.16.16"/>
    <s v="Direção Ambiente e Saneamento "/>
    <s v="03.16.16"/>
    <x v="37"/>
    <x v="0"/>
    <x v="0"/>
    <x v="0"/>
    <x v="1"/>
    <x v="0"/>
    <x v="0"/>
    <x v="0"/>
    <x v="8"/>
    <s v="2023-10-26"/>
    <x v="3"/>
    <n v="81719"/>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10-2023"/>
  </r>
  <r>
    <x v="0"/>
    <n v="0"/>
    <n v="0"/>
    <n v="0"/>
    <n v="44508"/>
    <x v="6274"/>
    <x v="0"/>
    <x v="0"/>
    <x v="0"/>
    <s v="03.16.16"/>
    <x v="22"/>
    <x v="0"/>
    <x v="0"/>
    <s v="Direção Ambiente e Saneamento "/>
    <s v="03.16.16"/>
    <s v="Direção Ambiente e Saneamento "/>
    <s v="03.16.16"/>
    <x v="54"/>
    <x v="0"/>
    <x v="0"/>
    <x v="0"/>
    <x v="0"/>
    <x v="0"/>
    <x v="0"/>
    <x v="0"/>
    <x v="8"/>
    <s v="2023-10-26"/>
    <x v="3"/>
    <n v="44508"/>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0-2023"/>
  </r>
  <r>
    <x v="0"/>
    <n v="0"/>
    <n v="0"/>
    <n v="0"/>
    <n v="99590"/>
    <x v="6274"/>
    <x v="0"/>
    <x v="0"/>
    <x v="0"/>
    <s v="03.16.16"/>
    <x v="22"/>
    <x v="0"/>
    <x v="0"/>
    <s v="Direção Ambiente e Saneamento "/>
    <s v="03.16.16"/>
    <s v="Direção Ambiente e Saneamento "/>
    <s v="03.16.16"/>
    <x v="51"/>
    <x v="0"/>
    <x v="0"/>
    <x v="0"/>
    <x v="0"/>
    <x v="0"/>
    <x v="0"/>
    <x v="0"/>
    <x v="8"/>
    <s v="2023-10-26"/>
    <x v="3"/>
    <n v="99590"/>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0-2023"/>
  </r>
  <r>
    <x v="0"/>
    <n v="0"/>
    <n v="0"/>
    <n v="0"/>
    <n v="2163"/>
    <x v="6274"/>
    <x v="0"/>
    <x v="0"/>
    <x v="0"/>
    <s v="03.16.16"/>
    <x v="22"/>
    <x v="0"/>
    <x v="0"/>
    <s v="Direção Ambiente e Saneamento "/>
    <s v="03.16.16"/>
    <s v="Direção Ambiente e Saneamento "/>
    <s v="03.16.16"/>
    <x v="52"/>
    <x v="0"/>
    <x v="0"/>
    <x v="0"/>
    <x v="0"/>
    <x v="0"/>
    <x v="0"/>
    <x v="0"/>
    <x v="8"/>
    <s v="2023-10-26"/>
    <x v="3"/>
    <n v="2163"/>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0-2023"/>
  </r>
  <r>
    <x v="0"/>
    <n v="0"/>
    <n v="0"/>
    <n v="0"/>
    <n v="1047559"/>
    <x v="6274"/>
    <x v="0"/>
    <x v="0"/>
    <x v="0"/>
    <s v="03.16.16"/>
    <x v="22"/>
    <x v="0"/>
    <x v="0"/>
    <s v="Direção Ambiente e Saneamento "/>
    <s v="03.16.16"/>
    <s v="Direção Ambiente e Saneamento "/>
    <s v="03.16.16"/>
    <x v="37"/>
    <x v="0"/>
    <x v="0"/>
    <x v="0"/>
    <x v="1"/>
    <x v="0"/>
    <x v="0"/>
    <x v="0"/>
    <x v="8"/>
    <s v="2023-10-26"/>
    <x v="3"/>
    <n v="104755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10-2023"/>
  </r>
  <r>
    <x v="0"/>
    <n v="0"/>
    <n v="0"/>
    <n v="0"/>
    <n v="6000"/>
    <x v="6275"/>
    <x v="0"/>
    <x v="0"/>
    <x v="0"/>
    <s v="03.16.15"/>
    <x v="0"/>
    <x v="0"/>
    <x v="0"/>
    <s v="Direção Financeira"/>
    <s v="03.16.15"/>
    <s v="Direção Financeira"/>
    <s v="03.16.15"/>
    <x v="40"/>
    <x v="0"/>
    <x v="0"/>
    <x v="7"/>
    <x v="0"/>
    <x v="0"/>
    <x v="0"/>
    <x v="0"/>
    <x v="9"/>
    <s v="2023-11-21"/>
    <x v="3"/>
    <n v="6000"/>
    <x v="0"/>
    <m/>
    <x v="0"/>
    <m/>
    <x v="20"/>
    <n v="100450891"/>
    <x v="0"/>
    <x v="0"/>
    <s v="Direção Financeira"/>
    <s v="ORI"/>
    <x v="0"/>
    <m/>
    <x v="0"/>
    <x v="0"/>
    <x v="0"/>
    <x v="0"/>
    <x v="0"/>
    <x v="0"/>
    <x v="0"/>
    <x v="0"/>
    <x v="0"/>
    <x v="0"/>
    <x v="0"/>
    <s v="Direção Financeira"/>
    <x v="0"/>
    <x v="0"/>
    <x v="0"/>
    <x v="0"/>
    <x v="0"/>
    <x v="0"/>
    <x v="0"/>
    <s v="000000"/>
    <x v="0"/>
    <x v="0"/>
    <x v="0"/>
    <x v="0"/>
    <s v="Pagamento referente a emissão de passaporte de serviço, conforme doc em anexo."/>
  </r>
  <r>
    <x v="0"/>
    <n v="0"/>
    <n v="0"/>
    <n v="0"/>
    <n v="830"/>
    <x v="6276"/>
    <x v="0"/>
    <x v="1"/>
    <x v="0"/>
    <s v="03.03.10"/>
    <x v="4"/>
    <x v="0"/>
    <x v="3"/>
    <s v="Receitas Da Câmara"/>
    <s v="03.03.10"/>
    <s v="Receitas Da Câmara"/>
    <s v="03.03.10"/>
    <x v="25"/>
    <x v="0"/>
    <x v="3"/>
    <x v="3"/>
    <x v="0"/>
    <x v="0"/>
    <x v="1"/>
    <x v="0"/>
    <x v="1"/>
    <s v="2023-02-13"/>
    <x v="0"/>
    <n v="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6277"/>
    <x v="0"/>
    <x v="1"/>
    <x v="0"/>
    <s v="03.03.10"/>
    <x v="4"/>
    <x v="0"/>
    <x v="3"/>
    <s v="Receitas Da Câmara"/>
    <s v="03.03.10"/>
    <s v="Receitas Da Câmara"/>
    <s v="03.03.10"/>
    <x v="26"/>
    <x v="0"/>
    <x v="3"/>
    <x v="3"/>
    <x v="0"/>
    <x v="0"/>
    <x v="1"/>
    <x v="0"/>
    <x v="1"/>
    <s v="2023-02-13"/>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6278"/>
    <x v="0"/>
    <x v="1"/>
    <x v="0"/>
    <s v="03.03.10"/>
    <x v="4"/>
    <x v="0"/>
    <x v="3"/>
    <s v="Receitas Da Câmara"/>
    <s v="03.03.10"/>
    <s v="Receitas Da Câmara"/>
    <s v="03.03.10"/>
    <x v="7"/>
    <x v="0"/>
    <x v="3"/>
    <x v="3"/>
    <x v="0"/>
    <x v="0"/>
    <x v="1"/>
    <x v="0"/>
    <x v="1"/>
    <s v="2023-02-13"/>
    <x v="0"/>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00"/>
    <x v="6279"/>
    <x v="0"/>
    <x v="1"/>
    <x v="0"/>
    <s v="03.03.10"/>
    <x v="4"/>
    <x v="0"/>
    <x v="3"/>
    <s v="Receitas Da Câmara"/>
    <s v="03.03.10"/>
    <s v="Receitas Da Câmara"/>
    <s v="03.03.10"/>
    <x v="27"/>
    <x v="0"/>
    <x v="3"/>
    <x v="3"/>
    <x v="0"/>
    <x v="0"/>
    <x v="1"/>
    <x v="0"/>
    <x v="1"/>
    <s v="2023-02-13"/>
    <x v="0"/>
    <n v="29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0"/>
    <x v="6280"/>
    <x v="0"/>
    <x v="1"/>
    <x v="0"/>
    <s v="03.03.10"/>
    <x v="4"/>
    <x v="0"/>
    <x v="3"/>
    <s v="Receitas Da Câmara"/>
    <s v="03.03.10"/>
    <s v="Receitas Da Câmara"/>
    <s v="03.03.10"/>
    <x v="4"/>
    <x v="0"/>
    <x v="3"/>
    <x v="3"/>
    <x v="0"/>
    <x v="0"/>
    <x v="1"/>
    <x v="0"/>
    <x v="1"/>
    <s v="2023-02-13"/>
    <x v="0"/>
    <n v="1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870"/>
    <x v="6281"/>
    <x v="0"/>
    <x v="1"/>
    <x v="0"/>
    <s v="03.03.10"/>
    <x v="4"/>
    <x v="0"/>
    <x v="3"/>
    <s v="Receitas Da Câmara"/>
    <s v="03.03.10"/>
    <s v="Receitas Da Câmara"/>
    <s v="03.03.10"/>
    <x v="11"/>
    <x v="0"/>
    <x v="3"/>
    <x v="3"/>
    <x v="0"/>
    <x v="0"/>
    <x v="1"/>
    <x v="0"/>
    <x v="1"/>
    <s v="2023-02-13"/>
    <x v="0"/>
    <n v="58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80"/>
    <x v="6282"/>
    <x v="0"/>
    <x v="1"/>
    <x v="0"/>
    <s v="03.03.10"/>
    <x v="4"/>
    <x v="0"/>
    <x v="3"/>
    <s v="Receitas Da Câmara"/>
    <s v="03.03.10"/>
    <s v="Receitas Da Câmara"/>
    <s v="03.03.10"/>
    <x v="32"/>
    <x v="0"/>
    <x v="3"/>
    <x v="3"/>
    <x v="0"/>
    <x v="0"/>
    <x v="1"/>
    <x v="0"/>
    <x v="1"/>
    <s v="2023-02-13"/>
    <x v="0"/>
    <n v="1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00"/>
    <x v="6283"/>
    <x v="0"/>
    <x v="1"/>
    <x v="0"/>
    <s v="03.03.10"/>
    <x v="4"/>
    <x v="0"/>
    <x v="3"/>
    <s v="Receitas Da Câmara"/>
    <s v="03.03.10"/>
    <s v="Receitas Da Câmara"/>
    <s v="03.03.10"/>
    <x v="6"/>
    <x v="0"/>
    <x v="3"/>
    <x v="3"/>
    <x v="0"/>
    <x v="0"/>
    <x v="1"/>
    <x v="0"/>
    <x v="1"/>
    <s v="2023-02-13"/>
    <x v="0"/>
    <n v="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30"/>
    <x v="6284"/>
    <x v="0"/>
    <x v="1"/>
    <x v="0"/>
    <s v="03.03.10"/>
    <x v="4"/>
    <x v="0"/>
    <x v="3"/>
    <s v="Receitas Da Câmara"/>
    <s v="03.03.10"/>
    <s v="Receitas Da Câmara"/>
    <s v="03.03.10"/>
    <x v="28"/>
    <x v="0"/>
    <x v="3"/>
    <x v="3"/>
    <x v="0"/>
    <x v="0"/>
    <x v="1"/>
    <x v="0"/>
    <x v="1"/>
    <s v="2023-02-13"/>
    <x v="0"/>
    <n v="36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950"/>
    <x v="6285"/>
    <x v="0"/>
    <x v="1"/>
    <x v="0"/>
    <s v="03.03.10"/>
    <x v="4"/>
    <x v="0"/>
    <x v="3"/>
    <s v="Receitas Da Câmara"/>
    <s v="03.03.10"/>
    <s v="Receitas Da Câmara"/>
    <s v="03.03.10"/>
    <x v="34"/>
    <x v="0"/>
    <x v="3"/>
    <x v="3"/>
    <x v="0"/>
    <x v="0"/>
    <x v="1"/>
    <x v="0"/>
    <x v="1"/>
    <s v="2023-02-13"/>
    <x v="0"/>
    <n v="12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60"/>
    <x v="6286"/>
    <x v="0"/>
    <x v="1"/>
    <x v="0"/>
    <s v="03.03.10"/>
    <x v="4"/>
    <x v="0"/>
    <x v="3"/>
    <s v="Receitas Da Câmara"/>
    <s v="03.03.10"/>
    <s v="Receitas Da Câmara"/>
    <s v="03.03.10"/>
    <x v="9"/>
    <x v="0"/>
    <x v="3"/>
    <x v="3"/>
    <x v="0"/>
    <x v="0"/>
    <x v="1"/>
    <x v="0"/>
    <x v="1"/>
    <s v="2023-02-13"/>
    <x v="0"/>
    <n v="5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699"/>
    <x v="6287"/>
    <x v="0"/>
    <x v="1"/>
    <x v="0"/>
    <s v="03.03.10"/>
    <x v="4"/>
    <x v="0"/>
    <x v="3"/>
    <s v="Receitas Da Câmara"/>
    <s v="03.03.10"/>
    <s v="Receitas Da Câmara"/>
    <s v="03.03.10"/>
    <x v="8"/>
    <x v="0"/>
    <x v="0"/>
    <x v="0"/>
    <x v="0"/>
    <x v="0"/>
    <x v="1"/>
    <x v="0"/>
    <x v="1"/>
    <s v="2023-02-13"/>
    <x v="0"/>
    <n v="3669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13"/>
    <x v="6288"/>
    <x v="0"/>
    <x v="1"/>
    <x v="0"/>
    <s v="80.02.01"/>
    <x v="2"/>
    <x v="2"/>
    <x v="2"/>
    <s v="Retenções Iur"/>
    <s v="80.02.01"/>
    <s v="Retenções Iur"/>
    <s v="80.02.01"/>
    <x v="2"/>
    <x v="0"/>
    <x v="2"/>
    <x v="0"/>
    <x v="1"/>
    <x v="2"/>
    <x v="1"/>
    <x v="0"/>
    <x v="2"/>
    <s v="2023-03-22"/>
    <x v="0"/>
    <n v="1213"/>
    <x v="0"/>
    <m/>
    <x v="0"/>
    <m/>
    <x v="2"/>
    <n v="100474696"/>
    <x v="0"/>
    <x v="0"/>
    <s v="Retenções Iur"/>
    <s v="ORI"/>
    <x v="0"/>
    <s v="RIUR"/>
    <x v="0"/>
    <x v="0"/>
    <x v="0"/>
    <x v="0"/>
    <x v="0"/>
    <x v="0"/>
    <x v="0"/>
    <x v="0"/>
    <x v="0"/>
    <x v="0"/>
    <x v="0"/>
    <s v="Retenções Iur"/>
    <x v="0"/>
    <x v="0"/>
    <x v="0"/>
    <x v="0"/>
    <x v="2"/>
    <x v="0"/>
    <x v="0"/>
    <s v="000000"/>
    <x v="0"/>
    <x v="1"/>
    <x v="0"/>
    <x v="0"/>
    <s v="RETENCAO OT"/>
  </r>
  <r>
    <x v="0"/>
    <n v="0"/>
    <n v="0"/>
    <n v="0"/>
    <n v="9530"/>
    <x v="6289"/>
    <x v="0"/>
    <x v="1"/>
    <x v="0"/>
    <s v="80.02.10.01"/>
    <x v="6"/>
    <x v="2"/>
    <x v="2"/>
    <s v="Outros"/>
    <s v="80.02.10"/>
    <s v="Outros"/>
    <s v="80.02.10"/>
    <x v="12"/>
    <x v="0"/>
    <x v="2"/>
    <x v="0"/>
    <x v="1"/>
    <x v="2"/>
    <x v="1"/>
    <x v="0"/>
    <x v="2"/>
    <s v="2023-03-22"/>
    <x v="0"/>
    <n v="953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6290"/>
    <x v="0"/>
    <x v="1"/>
    <x v="0"/>
    <s v="80.02.10.23"/>
    <x v="37"/>
    <x v="2"/>
    <x v="2"/>
    <s v="Outros"/>
    <s v="80.02.10"/>
    <s v="Outros"/>
    <s v="80.02.10"/>
    <x v="13"/>
    <x v="0"/>
    <x v="2"/>
    <x v="0"/>
    <x v="1"/>
    <x v="2"/>
    <x v="1"/>
    <x v="0"/>
    <x v="2"/>
    <s v="2023-03-22"/>
    <x v="0"/>
    <n v="542"/>
    <x v="0"/>
    <m/>
    <x v="0"/>
    <m/>
    <x v="82"/>
    <n v="100478986"/>
    <x v="0"/>
    <x v="0"/>
    <s v="Retenções SISCAP"/>
    <s v="ORI"/>
    <x v="0"/>
    <s v="SISCAP"/>
    <x v="0"/>
    <x v="0"/>
    <x v="0"/>
    <x v="0"/>
    <x v="0"/>
    <x v="0"/>
    <x v="0"/>
    <x v="0"/>
    <x v="0"/>
    <x v="0"/>
    <x v="0"/>
    <s v="Retenções SISCAP"/>
    <x v="0"/>
    <x v="0"/>
    <x v="0"/>
    <x v="0"/>
    <x v="2"/>
    <x v="0"/>
    <x v="0"/>
    <s v="000000"/>
    <x v="0"/>
    <x v="1"/>
    <x v="0"/>
    <x v="0"/>
    <s v="RETENCAO OT"/>
  </r>
  <r>
    <x v="0"/>
    <n v="0"/>
    <n v="0"/>
    <n v="0"/>
    <n v="975"/>
    <x v="6291"/>
    <x v="0"/>
    <x v="1"/>
    <x v="0"/>
    <s v="80.02.10.24"/>
    <x v="38"/>
    <x v="2"/>
    <x v="2"/>
    <s v="Outros"/>
    <s v="80.02.10"/>
    <s v="Outros"/>
    <s v="80.02.10"/>
    <x v="13"/>
    <x v="0"/>
    <x v="2"/>
    <x v="0"/>
    <x v="1"/>
    <x v="2"/>
    <x v="1"/>
    <x v="0"/>
    <x v="2"/>
    <s v="2023-03-22"/>
    <x v="0"/>
    <n v="975"/>
    <x v="0"/>
    <m/>
    <x v="0"/>
    <m/>
    <x v="51"/>
    <n v="100478987"/>
    <x v="0"/>
    <x v="0"/>
    <s v="Retenções SIACSA"/>
    <s v="ORI"/>
    <x v="0"/>
    <s v="SIACSA"/>
    <x v="0"/>
    <x v="0"/>
    <x v="0"/>
    <x v="0"/>
    <x v="0"/>
    <x v="0"/>
    <x v="0"/>
    <x v="0"/>
    <x v="0"/>
    <x v="0"/>
    <x v="0"/>
    <s v="Retenções SIACSA"/>
    <x v="0"/>
    <x v="0"/>
    <x v="0"/>
    <x v="0"/>
    <x v="2"/>
    <x v="0"/>
    <x v="0"/>
    <s v="000000"/>
    <x v="0"/>
    <x v="1"/>
    <x v="0"/>
    <x v="0"/>
    <s v="RETENCAO OT"/>
  </r>
  <r>
    <x v="0"/>
    <n v="0"/>
    <n v="0"/>
    <n v="0"/>
    <n v="5072"/>
    <x v="6292"/>
    <x v="0"/>
    <x v="1"/>
    <x v="0"/>
    <s v="80.02.01"/>
    <x v="2"/>
    <x v="2"/>
    <x v="2"/>
    <s v="Retenções Iur"/>
    <s v="80.02.01"/>
    <s v="Retenções Iur"/>
    <s v="80.02.01"/>
    <x v="2"/>
    <x v="0"/>
    <x v="2"/>
    <x v="0"/>
    <x v="1"/>
    <x v="2"/>
    <x v="1"/>
    <x v="0"/>
    <x v="2"/>
    <s v="2023-03-22"/>
    <x v="0"/>
    <n v="5072"/>
    <x v="0"/>
    <m/>
    <x v="0"/>
    <m/>
    <x v="2"/>
    <n v="100474696"/>
    <x v="0"/>
    <x v="0"/>
    <s v="Retenções Iur"/>
    <s v="ORI"/>
    <x v="0"/>
    <s v="RIUR"/>
    <x v="0"/>
    <x v="0"/>
    <x v="0"/>
    <x v="0"/>
    <x v="0"/>
    <x v="0"/>
    <x v="0"/>
    <x v="0"/>
    <x v="0"/>
    <x v="0"/>
    <x v="0"/>
    <s v="Retenções Iur"/>
    <x v="0"/>
    <x v="0"/>
    <x v="0"/>
    <x v="0"/>
    <x v="2"/>
    <x v="0"/>
    <x v="0"/>
    <s v="000000"/>
    <x v="0"/>
    <x v="1"/>
    <x v="0"/>
    <x v="0"/>
    <s v="RETENCAO OT"/>
  </r>
  <r>
    <x v="0"/>
    <n v="0"/>
    <n v="0"/>
    <n v="0"/>
    <n v="5673"/>
    <x v="6293"/>
    <x v="0"/>
    <x v="1"/>
    <x v="0"/>
    <s v="80.02.10.01"/>
    <x v="6"/>
    <x v="2"/>
    <x v="2"/>
    <s v="Outros"/>
    <s v="80.02.10"/>
    <s v="Outros"/>
    <s v="80.02.10"/>
    <x v="12"/>
    <x v="0"/>
    <x v="2"/>
    <x v="0"/>
    <x v="1"/>
    <x v="2"/>
    <x v="1"/>
    <x v="0"/>
    <x v="2"/>
    <s v="2023-03-22"/>
    <x v="0"/>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1499"/>
    <x v="6294"/>
    <x v="0"/>
    <x v="1"/>
    <x v="0"/>
    <s v="80.02.10.26"/>
    <x v="3"/>
    <x v="2"/>
    <x v="2"/>
    <s v="Outros"/>
    <s v="80.02.10"/>
    <s v="Outros"/>
    <s v="80.02.10"/>
    <x v="3"/>
    <x v="0"/>
    <x v="2"/>
    <x v="2"/>
    <x v="1"/>
    <x v="2"/>
    <x v="1"/>
    <x v="0"/>
    <x v="2"/>
    <s v="2023-03-22"/>
    <x v="0"/>
    <n v="11499"/>
    <x v="0"/>
    <m/>
    <x v="0"/>
    <m/>
    <x v="3"/>
    <n v="100479277"/>
    <x v="0"/>
    <x v="0"/>
    <s v="Retenção Sansung"/>
    <s v="ORI"/>
    <x v="0"/>
    <s v="RS"/>
    <x v="0"/>
    <x v="0"/>
    <x v="0"/>
    <x v="0"/>
    <x v="0"/>
    <x v="0"/>
    <x v="0"/>
    <x v="0"/>
    <x v="0"/>
    <x v="0"/>
    <x v="0"/>
    <s v="Retenção Sansung"/>
    <x v="0"/>
    <x v="0"/>
    <x v="0"/>
    <x v="0"/>
    <x v="2"/>
    <x v="0"/>
    <x v="0"/>
    <s v="000000"/>
    <x v="0"/>
    <x v="1"/>
    <x v="0"/>
    <x v="0"/>
    <s v="RETENCAO OT"/>
  </r>
  <r>
    <x v="2"/>
    <n v="0"/>
    <n v="0"/>
    <n v="0"/>
    <n v="18000"/>
    <x v="6295"/>
    <x v="0"/>
    <x v="0"/>
    <x v="0"/>
    <s v="01.27.01.06"/>
    <x v="35"/>
    <x v="4"/>
    <x v="5"/>
    <s v="Ordenamento território"/>
    <s v="01.27.01"/>
    <s v="Ordenamento território"/>
    <s v="01.27.01"/>
    <x v="18"/>
    <x v="0"/>
    <x v="0"/>
    <x v="0"/>
    <x v="0"/>
    <x v="1"/>
    <x v="2"/>
    <x v="0"/>
    <x v="5"/>
    <s v="2023-05-24"/>
    <x v="1"/>
    <n v="18000"/>
    <x v="0"/>
    <m/>
    <x v="0"/>
    <m/>
    <x v="593"/>
    <n v="100477018"/>
    <x v="0"/>
    <x v="0"/>
    <s v="Infraestruturação da Zona do Bácio"/>
    <s v="ORI"/>
    <x v="0"/>
    <m/>
    <x v="0"/>
    <x v="0"/>
    <x v="0"/>
    <x v="0"/>
    <x v="0"/>
    <x v="0"/>
    <x v="0"/>
    <x v="0"/>
    <x v="0"/>
    <x v="0"/>
    <x v="0"/>
    <s v="Infraestruturação da Zona do Bácio"/>
    <x v="0"/>
    <x v="0"/>
    <x v="0"/>
    <x v="0"/>
    <x v="1"/>
    <x v="0"/>
    <x v="0"/>
    <s v="000000"/>
    <x v="0"/>
    <x v="0"/>
    <x v="0"/>
    <x v="0"/>
    <s v="Pagamento a favor de Anilton de Jesus Furtado, pela aquisição de paralelos para os trabalhos de calcetamento da estrada de bacio, no âmbito da requalificação urbana de bacio, conforme anexo. "/>
  </r>
  <r>
    <x v="0"/>
    <n v="0"/>
    <n v="0"/>
    <n v="0"/>
    <n v="3000"/>
    <x v="6296"/>
    <x v="0"/>
    <x v="0"/>
    <x v="0"/>
    <s v="01.25.05.09"/>
    <x v="1"/>
    <x v="1"/>
    <x v="1"/>
    <s v="Saúde"/>
    <s v="01.25.05"/>
    <s v="Saúde"/>
    <s v="01.25.05"/>
    <x v="1"/>
    <x v="0"/>
    <x v="1"/>
    <x v="1"/>
    <x v="0"/>
    <x v="1"/>
    <x v="0"/>
    <x v="0"/>
    <x v="4"/>
    <s v="2023-06-07"/>
    <x v="1"/>
    <n v="3000"/>
    <x v="0"/>
    <m/>
    <x v="0"/>
    <m/>
    <x v="594"/>
    <n v="100145401"/>
    <x v="0"/>
    <x v="0"/>
    <s v="Apoio a Consultas de Especialidade e Medicamentos"/>
    <s v="ORI"/>
    <x v="0"/>
    <s v="ACE"/>
    <x v="0"/>
    <x v="0"/>
    <x v="0"/>
    <x v="0"/>
    <x v="0"/>
    <x v="0"/>
    <x v="0"/>
    <x v="0"/>
    <x v="0"/>
    <x v="0"/>
    <x v="0"/>
    <s v="Apoio a Consultas de Especialidade e Medicamentos"/>
    <x v="0"/>
    <x v="0"/>
    <x v="0"/>
    <x v="0"/>
    <x v="1"/>
    <x v="0"/>
    <x v="0"/>
    <s v="000000"/>
    <x v="0"/>
    <x v="0"/>
    <x v="0"/>
    <x v="0"/>
    <s v="Apoio financeiro a favor da Srª. Amália Soares de Burgo, para realização de consultas e aquisição de medicamentos, conforme anexo."/>
  </r>
  <r>
    <x v="0"/>
    <n v="0"/>
    <n v="0"/>
    <n v="0"/>
    <n v="3968"/>
    <x v="6297"/>
    <x v="0"/>
    <x v="1"/>
    <x v="0"/>
    <s v="80.02.01"/>
    <x v="2"/>
    <x v="2"/>
    <x v="2"/>
    <s v="Retenções Iur"/>
    <s v="80.02.01"/>
    <s v="Retenções Iur"/>
    <s v="80.02.01"/>
    <x v="2"/>
    <x v="0"/>
    <x v="2"/>
    <x v="0"/>
    <x v="1"/>
    <x v="2"/>
    <x v="1"/>
    <x v="0"/>
    <x v="4"/>
    <s v="2023-06-09"/>
    <x v="1"/>
    <n v="3968"/>
    <x v="0"/>
    <m/>
    <x v="0"/>
    <m/>
    <x v="2"/>
    <n v="100474696"/>
    <x v="0"/>
    <x v="0"/>
    <s v="Retenções Iur"/>
    <s v="ORI"/>
    <x v="0"/>
    <s v="RIUR"/>
    <x v="0"/>
    <x v="0"/>
    <x v="0"/>
    <x v="0"/>
    <x v="0"/>
    <x v="0"/>
    <x v="0"/>
    <x v="0"/>
    <x v="0"/>
    <x v="0"/>
    <x v="0"/>
    <s v="Retenções Iur"/>
    <x v="0"/>
    <x v="0"/>
    <x v="0"/>
    <x v="0"/>
    <x v="2"/>
    <x v="0"/>
    <x v="0"/>
    <s v="000000"/>
    <x v="0"/>
    <x v="1"/>
    <x v="0"/>
    <x v="0"/>
    <s v="RETENCAO OT"/>
  </r>
  <r>
    <x v="2"/>
    <n v="0"/>
    <n v="0"/>
    <n v="0"/>
    <n v="27000"/>
    <x v="6298"/>
    <x v="0"/>
    <x v="0"/>
    <x v="0"/>
    <s v="01.25.02.23"/>
    <x v="12"/>
    <x v="1"/>
    <x v="1"/>
    <s v="desporto"/>
    <s v="01.25.02"/>
    <s v="desporto"/>
    <s v="01.25.02"/>
    <x v="18"/>
    <x v="0"/>
    <x v="0"/>
    <x v="0"/>
    <x v="0"/>
    <x v="1"/>
    <x v="2"/>
    <x v="0"/>
    <x v="4"/>
    <s v="2023-06-23"/>
    <x v="1"/>
    <n v="27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a favor da CMSM, referente prémios da corida de Natação, jogos de Carta e Oril, no âmbito da comemoração da festa Nhu São João 2023, conforme anexo."/>
  </r>
  <r>
    <x v="0"/>
    <n v="0"/>
    <n v="0"/>
    <n v="0"/>
    <n v="47375"/>
    <x v="6299"/>
    <x v="0"/>
    <x v="1"/>
    <x v="0"/>
    <s v="03.03.10"/>
    <x v="4"/>
    <x v="0"/>
    <x v="3"/>
    <s v="Receitas Da Câmara"/>
    <s v="03.03.10"/>
    <s v="Receitas Da Câmara"/>
    <s v="03.03.10"/>
    <x v="45"/>
    <x v="0"/>
    <x v="6"/>
    <x v="11"/>
    <x v="0"/>
    <x v="0"/>
    <x v="1"/>
    <x v="0"/>
    <x v="4"/>
    <s v="2023-06-08"/>
    <x v="1"/>
    <n v="47375"/>
    <x v="0"/>
    <m/>
    <x v="0"/>
    <m/>
    <x v="8"/>
    <n v="100474914"/>
    <x v="0"/>
    <x v="0"/>
    <s v="Receitas Da Câmara"/>
    <s v="EXT"/>
    <x v="0"/>
    <s v="RDC"/>
    <x v="0"/>
    <x v="0"/>
    <x v="0"/>
    <x v="0"/>
    <x v="0"/>
    <x v="0"/>
    <x v="0"/>
    <x v="0"/>
    <x v="0"/>
    <x v="0"/>
    <x v="0"/>
    <s v="Receitas Da Câmara"/>
    <x v="0"/>
    <x v="0"/>
    <x v="0"/>
    <x v="0"/>
    <x v="0"/>
    <x v="0"/>
    <x v="0"/>
    <s v="000000"/>
    <x v="0"/>
    <x v="0"/>
    <x v="0"/>
    <x v="0"/>
    <s v="Rateio, referente ao mês de janeiro á  março 2023, cobrança da casa do cidadão, conforme anexo."/>
  </r>
  <r>
    <x v="0"/>
    <n v="0"/>
    <n v="0"/>
    <n v="0"/>
    <n v="294009"/>
    <x v="6300"/>
    <x v="0"/>
    <x v="0"/>
    <x v="0"/>
    <s v="01.27.02.11"/>
    <x v="21"/>
    <x v="4"/>
    <x v="5"/>
    <s v="Saneamento básico"/>
    <s v="01.27.02"/>
    <s v="Saneamento básico"/>
    <s v="01.27.02"/>
    <x v="21"/>
    <x v="0"/>
    <x v="5"/>
    <x v="8"/>
    <x v="0"/>
    <x v="1"/>
    <x v="0"/>
    <x v="0"/>
    <x v="6"/>
    <s v="2023-07-18"/>
    <x v="2"/>
    <n v="294009"/>
    <x v="0"/>
    <m/>
    <x v="0"/>
    <m/>
    <x v="283"/>
    <n v="100456164"/>
    <x v="0"/>
    <x v="0"/>
    <s v="Reforço do saneamento básico"/>
    <s v="ORI"/>
    <x v="0"/>
    <m/>
    <x v="0"/>
    <x v="0"/>
    <x v="0"/>
    <x v="0"/>
    <x v="0"/>
    <x v="0"/>
    <x v="0"/>
    <x v="0"/>
    <x v="0"/>
    <x v="0"/>
    <x v="0"/>
    <s v="Reforço do saneamento básico"/>
    <x v="0"/>
    <x v="0"/>
    <x v="0"/>
    <x v="0"/>
    <x v="1"/>
    <x v="0"/>
    <x v="0"/>
    <s v="000000"/>
    <x v="0"/>
    <x v="0"/>
    <x v="0"/>
    <x v="0"/>
    <s v="Pagamento a favor da Industria Carvalho, lda, para a aquisição de três mil unidade de bloco de 20 para a divisão dos compartimentos na pocilga Municipal de Veneza, conforme anexo."/>
  </r>
  <r>
    <x v="0"/>
    <n v="0"/>
    <n v="0"/>
    <n v="0"/>
    <n v="1656"/>
    <x v="6301"/>
    <x v="0"/>
    <x v="0"/>
    <x v="0"/>
    <s v="03.16.15"/>
    <x v="0"/>
    <x v="0"/>
    <x v="0"/>
    <s v="Direção Financeira"/>
    <s v="03.16.15"/>
    <s v="Direção Financeira"/>
    <s v="03.16.15"/>
    <x v="44"/>
    <x v="0"/>
    <x v="0"/>
    <x v="7"/>
    <x v="0"/>
    <x v="0"/>
    <x v="0"/>
    <x v="0"/>
    <x v="7"/>
    <s v="2023-08-07"/>
    <x v="2"/>
    <n v="1656"/>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serie dos extrato dos despachos nº12/2023 de 13 de julho de 2023 o regresso de licença sem vencimento do funcionário Álvaro Lopes Soares Semedo, conforme anexo."/>
  </r>
  <r>
    <x v="0"/>
    <n v="0"/>
    <n v="0"/>
    <n v="0"/>
    <n v="90000"/>
    <x v="6302"/>
    <x v="0"/>
    <x v="0"/>
    <x v="0"/>
    <s v="03.16.15"/>
    <x v="0"/>
    <x v="0"/>
    <x v="0"/>
    <s v="Direção Financeira"/>
    <s v="03.16.15"/>
    <s v="Direção Financeira"/>
    <s v="03.16.15"/>
    <x v="16"/>
    <x v="0"/>
    <x v="0"/>
    <x v="0"/>
    <x v="0"/>
    <x v="0"/>
    <x v="0"/>
    <x v="0"/>
    <x v="7"/>
    <s v="2023-08-08"/>
    <x v="2"/>
    <n v="90000"/>
    <x v="0"/>
    <m/>
    <x v="0"/>
    <m/>
    <x v="595"/>
    <n v="100479378"/>
    <x v="0"/>
    <x v="0"/>
    <s v="Direção Financeira"/>
    <s v="ORI"/>
    <x v="0"/>
    <m/>
    <x v="0"/>
    <x v="0"/>
    <x v="0"/>
    <x v="0"/>
    <x v="0"/>
    <x v="0"/>
    <x v="0"/>
    <x v="0"/>
    <x v="0"/>
    <x v="0"/>
    <x v="0"/>
    <s v="Direção Financeira"/>
    <x v="0"/>
    <x v="0"/>
    <x v="0"/>
    <x v="0"/>
    <x v="0"/>
    <x v="0"/>
    <x v="0"/>
    <s v="000000"/>
    <x v="0"/>
    <x v="0"/>
    <x v="0"/>
    <x v="0"/>
    <s v="Pagamento a favor da Empresa Jumbo Lda, pelo fornecimento de almoços, bebidas e sobremesas, para a festa de emigrantes, conforme documento em anexo."/>
  </r>
  <r>
    <x v="0"/>
    <n v="0"/>
    <n v="0"/>
    <n v="0"/>
    <n v="8250"/>
    <x v="6303"/>
    <x v="0"/>
    <x v="1"/>
    <x v="0"/>
    <s v="80.02.01"/>
    <x v="2"/>
    <x v="2"/>
    <x v="2"/>
    <s v="Retenções Iur"/>
    <s v="80.02.01"/>
    <s v="Retenções Iur"/>
    <s v="80.02.01"/>
    <x v="2"/>
    <x v="0"/>
    <x v="2"/>
    <x v="0"/>
    <x v="1"/>
    <x v="2"/>
    <x v="1"/>
    <x v="0"/>
    <x v="6"/>
    <s v="2023-07-31"/>
    <x v="2"/>
    <n v="8250"/>
    <x v="0"/>
    <m/>
    <x v="0"/>
    <m/>
    <x v="2"/>
    <n v="100474696"/>
    <x v="0"/>
    <x v="0"/>
    <s v="Retenções Iur"/>
    <s v="ORI"/>
    <x v="0"/>
    <s v="RIUR"/>
    <x v="0"/>
    <x v="0"/>
    <x v="0"/>
    <x v="0"/>
    <x v="0"/>
    <x v="0"/>
    <x v="0"/>
    <x v="0"/>
    <x v="0"/>
    <x v="0"/>
    <x v="0"/>
    <s v="Retenções Iur"/>
    <x v="0"/>
    <x v="0"/>
    <x v="0"/>
    <x v="0"/>
    <x v="2"/>
    <x v="0"/>
    <x v="0"/>
    <s v="000000"/>
    <x v="0"/>
    <x v="1"/>
    <x v="0"/>
    <x v="0"/>
    <s v="RETENCAO OT"/>
  </r>
  <r>
    <x v="0"/>
    <n v="0"/>
    <n v="0"/>
    <n v="0"/>
    <n v="612100"/>
    <x v="6304"/>
    <x v="0"/>
    <x v="0"/>
    <x v="0"/>
    <s v="01.27.04.10"/>
    <x v="13"/>
    <x v="4"/>
    <x v="5"/>
    <s v="Infra-Estruturas e Transportes"/>
    <s v="01.27.04"/>
    <s v="Infra-Estruturas e Transportes"/>
    <s v="01.27.04"/>
    <x v="21"/>
    <x v="0"/>
    <x v="5"/>
    <x v="8"/>
    <x v="0"/>
    <x v="1"/>
    <x v="0"/>
    <x v="0"/>
    <x v="9"/>
    <s v="2023-11-16"/>
    <x v="3"/>
    <n v="612100"/>
    <x v="0"/>
    <m/>
    <x v="0"/>
    <m/>
    <x v="13"/>
    <n v="100477690"/>
    <x v="0"/>
    <x v="0"/>
    <s v="Plano de Mitigação as secas e maus anos agrícolas"/>
    <s v="ORI"/>
    <x v="0"/>
    <m/>
    <x v="0"/>
    <x v="0"/>
    <x v="0"/>
    <x v="0"/>
    <x v="0"/>
    <x v="0"/>
    <x v="0"/>
    <x v="0"/>
    <x v="0"/>
    <x v="0"/>
    <x v="0"/>
    <s v="Plano de Mitigação as secas e maus anos agrícolas"/>
    <x v="0"/>
    <x v="0"/>
    <x v="0"/>
    <x v="0"/>
    <x v="1"/>
    <x v="0"/>
    <x v="0"/>
    <s v="000000"/>
    <x v="0"/>
    <x v="0"/>
    <x v="0"/>
    <x v="0"/>
    <s v="Pagamento referente a aquisição de pneus, modelo 358/65R22.5, 18.4.26 e 12.5/80R18, e de 2 baterias 12V 70AH E 4 pneus 265/70R16, conforme propostas em anexo."/>
  </r>
  <r>
    <x v="0"/>
    <n v="0"/>
    <n v="0"/>
    <n v="0"/>
    <n v="360"/>
    <x v="6305"/>
    <x v="0"/>
    <x v="1"/>
    <x v="0"/>
    <s v="03.03.10"/>
    <x v="4"/>
    <x v="0"/>
    <x v="3"/>
    <s v="Receitas Da Câmara"/>
    <s v="03.03.10"/>
    <s v="Receitas Da Câmara"/>
    <s v="03.03.10"/>
    <x v="9"/>
    <x v="0"/>
    <x v="3"/>
    <x v="3"/>
    <x v="0"/>
    <x v="0"/>
    <x v="1"/>
    <x v="0"/>
    <x v="2"/>
    <s v="2023-03-24"/>
    <x v="0"/>
    <n v="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6306"/>
    <x v="0"/>
    <x v="1"/>
    <x v="0"/>
    <s v="03.03.10"/>
    <x v="4"/>
    <x v="0"/>
    <x v="3"/>
    <s v="Receitas Da Câmara"/>
    <s v="03.03.10"/>
    <s v="Receitas Da Câmara"/>
    <s v="03.03.10"/>
    <x v="5"/>
    <x v="0"/>
    <x v="0"/>
    <x v="4"/>
    <x v="0"/>
    <x v="0"/>
    <x v="1"/>
    <x v="0"/>
    <x v="2"/>
    <s v="2023-03-24"/>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6307"/>
    <x v="0"/>
    <x v="1"/>
    <x v="0"/>
    <s v="03.03.10"/>
    <x v="4"/>
    <x v="0"/>
    <x v="3"/>
    <s v="Receitas Da Câmara"/>
    <s v="03.03.10"/>
    <s v="Receitas Da Câmara"/>
    <s v="03.03.10"/>
    <x v="34"/>
    <x v="0"/>
    <x v="3"/>
    <x v="3"/>
    <x v="0"/>
    <x v="0"/>
    <x v="1"/>
    <x v="0"/>
    <x v="2"/>
    <s v="2023-03-24"/>
    <x v="0"/>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0"/>
    <x v="6308"/>
    <x v="0"/>
    <x v="1"/>
    <x v="0"/>
    <s v="03.03.10"/>
    <x v="4"/>
    <x v="0"/>
    <x v="3"/>
    <s v="Receitas Da Câmara"/>
    <s v="03.03.10"/>
    <s v="Receitas Da Câmara"/>
    <s v="03.03.10"/>
    <x v="4"/>
    <x v="0"/>
    <x v="3"/>
    <x v="3"/>
    <x v="0"/>
    <x v="0"/>
    <x v="1"/>
    <x v="0"/>
    <x v="2"/>
    <s v="2023-03-24"/>
    <x v="0"/>
    <n v="2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
    <x v="6309"/>
    <x v="0"/>
    <x v="1"/>
    <x v="0"/>
    <s v="03.03.10"/>
    <x v="4"/>
    <x v="0"/>
    <x v="3"/>
    <s v="Receitas Da Câmara"/>
    <s v="03.03.10"/>
    <s v="Receitas Da Câmara"/>
    <s v="03.03.10"/>
    <x v="27"/>
    <x v="0"/>
    <x v="3"/>
    <x v="3"/>
    <x v="0"/>
    <x v="0"/>
    <x v="1"/>
    <x v="0"/>
    <x v="2"/>
    <s v="2023-03-24"/>
    <x v="0"/>
    <n v="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749"/>
    <x v="6310"/>
    <x v="0"/>
    <x v="1"/>
    <x v="0"/>
    <s v="03.03.10"/>
    <x v="4"/>
    <x v="0"/>
    <x v="3"/>
    <s v="Receitas Da Câmara"/>
    <s v="03.03.10"/>
    <s v="Receitas Da Câmara"/>
    <s v="03.03.10"/>
    <x v="8"/>
    <x v="0"/>
    <x v="0"/>
    <x v="0"/>
    <x v="0"/>
    <x v="0"/>
    <x v="1"/>
    <x v="0"/>
    <x v="2"/>
    <s v="2023-03-24"/>
    <x v="0"/>
    <n v="55749"/>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625"/>
    <x v="6311"/>
    <x v="0"/>
    <x v="1"/>
    <x v="0"/>
    <s v="03.03.10"/>
    <x v="4"/>
    <x v="0"/>
    <x v="3"/>
    <s v="Receitas Da Câmara"/>
    <s v="03.03.10"/>
    <s v="Receitas Da Câmara"/>
    <s v="03.03.10"/>
    <x v="6"/>
    <x v="0"/>
    <x v="3"/>
    <x v="3"/>
    <x v="0"/>
    <x v="0"/>
    <x v="1"/>
    <x v="0"/>
    <x v="2"/>
    <s v="2023-03-24"/>
    <x v="0"/>
    <n v="36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910"/>
    <x v="6312"/>
    <x v="0"/>
    <x v="1"/>
    <x v="0"/>
    <s v="03.03.10"/>
    <x v="4"/>
    <x v="0"/>
    <x v="3"/>
    <s v="Receitas Da Câmara"/>
    <s v="03.03.10"/>
    <s v="Receitas Da Câmara"/>
    <s v="03.03.10"/>
    <x v="11"/>
    <x v="0"/>
    <x v="3"/>
    <x v="3"/>
    <x v="0"/>
    <x v="0"/>
    <x v="1"/>
    <x v="0"/>
    <x v="2"/>
    <s v="2023-03-24"/>
    <x v="0"/>
    <n v="59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313"/>
    <x v="0"/>
    <x v="1"/>
    <x v="0"/>
    <s v="03.03.10"/>
    <x v="4"/>
    <x v="0"/>
    <x v="3"/>
    <s v="Receitas Da Câmara"/>
    <s v="03.03.10"/>
    <s v="Receitas Da Câmara"/>
    <s v="03.03.10"/>
    <x v="7"/>
    <x v="0"/>
    <x v="3"/>
    <x v="3"/>
    <x v="0"/>
    <x v="0"/>
    <x v="1"/>
    <x v="0"/>
    <x v="2"/>
    <s v="2023-03-24"/>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6314"/>
    <x v="0"/>
    <x v="1"/>
    <x v="0"/>
    <s v="03.03.10"/>
    <x v="4"/>
    <x v="0"/>
    <x v="3"/>
    <s v="Receitas Da Câmara"/>
    <s v="03.03.10"/>
    <s v="Receitas Da Câmara"/>
    <s v="03.03.10"/>
    <x v="28"/>
    <x v="0"/>
    <x v="3"/>
    <x v="3"/>
    <x v="0"/>
    <x v="0"/>
    <x v="1"/>
    <x v="0"/>
    <x v="2"/>
    <s v="2023-03-24"/>
    <x v="0"/>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00"/>
    <x v="6315"/>
    <x v="0"/>
    <x v="1"/>
    <x v="0"/>
    <s v="03.03.10"/>
    <x v="4"/>
    <x v="0"/>
    <x v="3"/>
    <s v="Receitas Da Câmara"/>
    <s v="03.03.10"/>
    <s v="Receitas Da Câmara"/>
    <s v="03.03.10"/>
    <x v="5"/>
    <x v="0"/>
    <x v="0"/>
    <x v="4"/>
    <x v="0"/>
    <x v="0"/>
    <x v="1"/>
    <x v="0"/>
    <x v="2"/>
    <s v="2023-03-29"/>
    <x v="0"/>
    <n v="27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
    <x v="6316"/>
    <x v="0"/>
    <x v="1"/>
    <x v="0"/>
    <s v="03.03.10"/>
    <x v="4"/>
    <x v="0"/>
    <x v="3"/>
    <s v="Receitas Da Câmara"/>
    <s v="03.03.10"/>
    <s v="Receitas Da Câmara"/>
    <s v="03.03.10"/>
    <x v="4"/>
    <x v="0"/>
    <x v="3"/>
    <x v="3"/>
    <x v="0"/>
    <x v="0"/>
    <x v="1"/>
    <x v="0"/>
    <x v="2"/>
    <s v="2023-03-29"/>
    <x v="0"/>
    <n v="1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70"/>
    <x v="6317"/>
    <x v="0"/>
    <x v="1"/>
    <x v="0"/>
    <s v="03.03.10"/>
    <x v="4"/>
    <x v="0"/>
    <x v="3"/>
    <s v="Receitas Da Câmara"/>
    <s v="03.03.10"/>
    <s v="Receitas Da Câmara"/>
    <s v="03.03.10"/>
    <x v="22"/>
    <x v="0"/>
    <x v="3"/>
    <x v="3"/>
    <x v="0"/>
    <x v="0"/>
    <x v="1"/>
    <x v="0"/>
    <x v="2"/>
    <s v="2023-03-29"/>
    <x v="0"/>
    <n v="120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50"/>
    <x v="6318"/>
    <x v="0"/>
    <x v="1"/>
    <x v="0"/>
    <s v="03.03.10"/>
    <x v="4"/>
    <x v="0"/>
    <x v="3"/>
    <s v="Receitas Da Câmara"/>
    <s v="03.03.10"/>
    <s v="Receitas Da Câmara"/>
    <s v="03.03.10"/>
    <x v="6"/>
    <x v="0"/>
    <x v="3"/>
    <x v="3"/>
    <x v="0"/>
    <x v="0"/>
    <x v="1"/>
    <x v="0"/>
    <x v="2"/>
    <s v="2023-03-29"/>
    <x v="0"/>
    <n v="2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35181"/>
    <x v="6319"/>
    <x v="0"/>
    <x v="1"/>
    <x v="0"/>
    <s v="03.03.10"/>
    <x v="4"/>
    <x v="0"/>
    <x v="3"/>
    <s v="Receitas Da Câmara"/>
    <s v="03.03.10"/>
    <s v="Receitas Da Câmara"/>
    <s v="03.03.10"/>
    <x v="8"/>
    <x v="0"/>
    <x v="0"/>
    <x v="0"/>
    <x v="0"/>
    <x v="0"/>
    <x v="1"/>
    <x v="0"/>
    <x v="2"/>
    <s v="2023-03-29"/>
    <x v="0"/>
    <n v="135181"/>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80"/>
    <x v="6320"/>
    <x v="0"/>
    <x v="1"/>
    <x v="0"/>
    <s v="03.03.10"/>
    <x v="4"/>
    <x v="0"/>
    <x v="3"/>
    <s v="Receitas Da Câmara"/>
    <s v="03.03.10"/>
    <s v="Receitas Da Câmara"/>
    <s v="03.03.10"/>
    <x v="11"/>
    <x v="0"/>
    <x v="3"/>
    <x v="3"/>
    <x v="0"/>
    <x v="0"/>
    <x v="1"/>
    <x v="0"/>
    <x v="2"/>
    <s v="2023-03-29"/>
    <x v="0"/>
    <n v="2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00"/>
    <x v="6321"/>
    <x v="0"/>
    <x v="0"/>
    <x v="0"/>
    <s v="01.27.02.11"/>
    <x v="21"/>
    <x v="4"/>
    <x v="5"/>
    <s v="Saneamento básico"/>
    <s v="01.27.02"/>
    <s v="Saneamento básico"/>
    <s v="01.27.02"/>
    <x v="21"/>
    <x v="0"/>
    <x v="5"/>
    <x v="8"/>
    <x v="0"/>
    <x v="1"/>
    <x v="0"/>
    <x v="0"/>
    <x v="5"/>
    <s v="2023-05-24"/>
    <x v="1"/>
    <n v="180000"/>
    <x v="0"/>
    <m/>
    <x v="0"/>
    <m/>
    <x v="13"/>
    <n v="100477690"/>
    <x v="0"/>
    <x v="0"/>
    <s v="Reforço do saneamento básico"/>
    <s v="ORI"/>
    <x v="0"/>
    <m/>
    <x v="0"/>
    <x v="0"/>
    <x v="0"/>
    <x v="0"/>
    <x v="0"/>
    <x v="0"/>
    <x v="0"/>
    <x v="0"/>
    <x v="0"/>
    <x v="0"/>
    <x v="0"/>
    <s v="Reforço do saneamento básico"/>
    <x v="0"/>
    <x v="0"/>
    <x v="0"/>
    <x v="0"/>
    <x v="1"/>
    <x v="0"/>
    <x v="0"/>
    <s v="000000"/>
    <x v="0"/>
    <x v="0"/>
    <x v="0"/>
    <x v="0"/>
    <s v="Pagamento a favor da Autómenes, Pneus, Peças e Acessório, para a aquisição 4 pneus para a viatura ST-33-QU de recolha e transferência de resíduos sólidos urbanos para aterro sanitária da CMSM, conforme anexo."/>
  </r>
  <r>
    <x v="0"/>
    <n v="0"/>
    <n v="0"/>
    <n v="0"/>
    <n v="22134"/>
    <x v="6322"/>
    <x v="0"/>
    <x v="0"/>
    <x v="0"/>
    <s v="01.25.01.10"/>
    <x v="11"/>
    <x v="1"/>
    <x v="1"/>
    <s v="Educação"/>
    <s v="01.25.01"/>
    <s v="Educação"/>
    <s v="01.25.01"/>
    <x v="21"/>
    <x v="0"/>
    <x v="5"/>
    <x v="8"/>
    <x v="0"/>
    <x v="1"/>
    <x v="0"/>
    <x v="0"/>
    <x v="0"/>
    <s v="2023-01-11"/>
    <x v="0"/>
    <n v="22134"/>
    <x v="0"/>
    <m/>
    <x v="0"/>
    <m/>
    <x v="0"/>
    <n v="100476920"/>
    <x v="0"/>
    <x v="0"/>
    <s v="Transporte escolar"/>
    <s v="ORI"/>
    <x v="0"/>
    <m/>
    <x v="0"/>
    <x v="0"/>
    <x v="0"/>
    <x v="0"/>
    <x v="0"/>
    <x v="0"/>
    <x v="0"/>
    <x v="0"/>
    <x v="0"/>
    <x v="0"/>
    <x v="0"/>
    <s v="Transporte escolar"/>
    <x v="0"/>
    <x v="0"/>
    <x v="0"/>
    <x v="0"/>
    <x v="1"/>
    <x v="0"/>
    <x v="0"/>
    <s v="099999"/>
    <x v="0"/>
    <x v="0"/>
    <x v="0"/>
    <x v="0"/>
    <s v=" Pagamento a favor de Felisberto Carvalho, pela aquisição de combustível destinados a viatura de serviço de transporte escolar, conforme anexo.  "/>
  </r>
  <r>
    <x v="2"/>
    <n v="0"/>
    <n v="0"/>
    <n v="0"/>
    <n v="4000"/>
    <x v="6323"/>
    <x v="0"/>
    <x v="0"/>
    <x v="0"/>
    <s v="01.28.01.08"/>
    <x v="43"/>
    <x v="6"/>
    <x v="7"/>
    <s v="Habitação Social"/>
    <s v="01.28.01"/>
    <s v="Habitação Social"/>
    <s v="01.28.01"/>
    <x v="18"/>
    <x v="0"/>
    <x v="0"/>
    <x v="0"/>
    <x v="0"/>
    <x v="1"/>
    <x v="2"/>
    <x v="0"/>
    <x v="0"/>
    <s v="2023-01-19"/>
    <x v="0"/>
    <n v="4000"/>
    <x v="0"/>
    <m/>
    <x v="0"/>
    <m/>
    <x v="45"/>
    <n v="100479348"/>
    <x v="0"/>
    <x v="0"/>
    <s v="Habitações Sociais"/>
    <s v="ORI"/>
    <x v="0"/>
    <s v="HS"/>
    <x v="0"/>
    <x v="0"/>
    <x v="0"/>
    <x v="0"/>
    <x v="0"/>
    <x v="0"/>
    <x v="0"/>
    <x v="0"/>
    <x v="0"/>
    <x v="0"/>
    <x v="0"/>
    <s v="Habitações Sociais"/>
    <x v="0"/>
    <x v="0"/>
    <x v="0"/>
    <x v="0"/>
    <x v="1"/>
    <x v="0"/>
    <x v="0"/>
    <s v="000000"/>
    <x v="0"/>
    <x v="0"/>
    <x v="0"/>
    <x v="0"/>
    <s v="Pagamento a favor de loja nuno, pela aquisição de materiais de construção, conforme anexo."/>
  </r>
  <r>
    <x v="0"/>
    <n v="0"/>
    <n v="0"/>
    <n v="0"/>
    <n v="45506"/>
    <x v="6324"/>
    <x v="0"/>
    <x v="0"/>
    <x v="0"/>
    <s v="03.16.15"/>
    <x v="0"/>
    <x v="0"/>
    <x v="0"/>
    <s v="Direção Financeira"/>
    <s v="03.16.15"/>
    <s v="Direção Financeira"/>
    <s v="03.16.15"/>
    <x v="0"/>
    <x v="0"/>
    <x v="0"/>
    <x v="0"/>
    <x v="0"/>
    <x v="0"/>
    <x v="0"/>
    <x v="0"/>
    <x v="0"/>
    <s v="2023-01-31"/>
    <x v="0"/>
    <n v="45506"/>
    <x v="0"/>
    <m/>
    <x v="0"/>
    <m/>
    <x v="0"/>
    <n v="100476920"/>
    <x v="0"/>
    <x v="0"/>
    <s v="Direção Financeira"/>
    <s v="ORI"/>
    <x v="0"/>
    <m/>
    <x v="0"/>
    <x v="0"/>
    <x v="0"/>
    <x v="0"/>
    <x v="0"/>
    <x v="0"/>
    <x v="0"/>
    <x v="0"/>
    <x v="0"/>
    <x v="0"/>
    <x v="0"/>
    <s v="Direção Financeira"/>
    <x v="0"/>
    <x v="0"/>
    <x v="0"/>
    <x v="0"/>
    <x v="0"/>
    <x v="0"/>
    <x v="0"/>
    <s v="000000"/>
    <x v="0"/>
    <x v="0"/>
    <x v="0"/>
    <x v="0"/>
    <s v="Pagamento de combustíveis, conforme proposta em anexo"/>
  </r>
  <r>
    <x v="2"/>
    <n v="0"/>
    <n v="0"/>
    <n v="0"/>
    <n v="70000"/>
    <x v="6325"/>
    <x v="0"/>
    <x v="1"/>
    <x v="0"/>
    <s v="03.03.10"/>
    <x v="4"/>
    <x v="0"/>
    <x v="3"/>
    <s v="Receitas Da Câmara"/>
    <s v="03.03.10"/>
    <s v="Receitas Da Câmara"/>
    <s v="03.03.10"/>
    <x v="43"/>
    <x v="0"/>
    <x v="6"/>
    <x v="11"/>
    <x v="0"/>
    <x v="0"/>
    <x v="1"/>
    <x v="0"/>
    <x v="3"/>
    <s v="2023-04-25"/>
    <x v="1"/>
    <n v="70000"/>
    <x v="0"/>
    <m/>
    <x v="0"/>
    <m/>
    <x v="8"/>
    <n v="100474914"/>
    <x v="0"/>
    <x v="0"/>
    <s v="Receitas Da Câmara"/>
    <s v="EXT"/>
    <x v="0"/>
    <s v="RDC"/>
    <x v="0"/>
    <x v="0"/>
    <x v="0"/>
    <x v="0"/>
    <x v="0"/>
    <x v="0"/>
    <x v="0"/>
    <x v="0"/>
    <x v="0"/>
    <x v="0"/>
    <x v="0"/>
    <s v="Receitas Da Câmara"/>
    <x v="0"/>
    <x v="0"/>
    <x v="0"/>
    <x v="0"/>
    <x v="0"/>
    <x v="0"/>
    <x v="0"/>
    <s v="000000"/>
    <x v="0"/>
    <x v="0"/>
    <x v="0"/>
    <x v="0"/>
    <s v="FAC02/03/2023"/>
  </r>
  <r>
    <x v="0"/>
    <n v="0"/>
    <n v="0"/>
    <n v="0"/>
    <n v="300"/>
    <x v="6326"/>
    <x v="0"/>
    <x v="1"/>
    <x v="0"/>
    <s v="03.03.10"/>
    <x v="4"/>
    <x v="0"/>
    <x v="3"/>
    <s v="Receitas Da Câmara"/>
    <s v="03.03.10"/>
    <s v="Receitas Da Câmara"/>
    <s v="03.03.10"/>
    <x v="4"/>
    <x v="0"/>
    <x v="3"/>
    <x v="3"/>
    <x v="0"/>
    <x v="0"/>
    <x v="1"/>
    <x v="0"/>
    <x v="1"/>
    <s v="2023-02-08"/>
    <x v="0"/>
    <n v="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
    <x v="6327"/>
    <x v="0"/>
    <x v="1"/>
    <x v="0"/>
    <s v="03.03.10"/>
    <x v="4"/>
    <x v="0"/>
    <x v="3"/>
    <s v="Receitas Da Câmara"/>
    <s v="03.03.10"/>
    <s v="Receitas Da Câmara"/>
    <s v="03.03.10"/>
    <x v="5"/>
    <x v="0"/>
    <x v="0"/>
    <x v="4"/>
    <x v="0"/>
    <x v="0"/>
    <x v="1"/>
    <x v="0"/>
    <x v="1"/>
    <s v="2023-02-08"/>
    <x v="0"/>
    <n v="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800"/>
    <x v="6328"/>
    <x v="0"/>
    <x v="1"/>
    <x v="0"/>
    <s v="03.03.10"/>
    <x v="4"/>
    <x v="0"/>
    <x v="3"/>
    <s v="Receitas Da Câmara"/>
    <s v="03.03.10"/>
    <s v="Receitas Da Câmara"/>
    <s v="03.03.10"/>
    <x v="27"/>
    <x v="0"/>
    <x v="3"/>
    <x v="3"/>
    <x v="0"/>
    <x v="0"/>
    <x v="1"/>
    <x v="0"/>
    <x v="1"/>
    <s v="2023-02-08"/>
    <x v="0"/>
    <n v="9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0"/>
    <x v="6329"/>
    <x v="0"/>
    <x v="1"/>
    <x v="0"/>
    <s v="03.03.10"/>
    <x v="4"/>
    <x v="0"/>
    <x v="3"/>
    <s v="Receitas Da Câmara"/>
    <s v="03.03.10"/>
    <s v="Receitas Da Câmara"/>
    <s v="03.03.10"/>
    <x v="9"/>
    <x v="0"/>
    <x v="3"/>
    <x v="3"/>
    <x v="0"/>
    <x v="0"/>
    <x v="1"/>
    <x v="0"/>
    <x v="1"/>
    <s v="2023-02-08"/>
    <x v="0"/>
    <n v="1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68"/>
    <x v="6330"/>
    <x v="0"/>
    <x v="1"/>
    <x v="0"/>
    <s v="03.03.10"/>
    <x v="4"/>
    <x v="0"/>
    <x v="3"/>
    <s v="Receitas Da Câmara"/>
    <s v="03.03.10"/>
    <s v="Receitas Da Câmara"/>
    <s v="03.03.10"/>
    <x v="8"/>
    <x v="0"/>
    <x v="0"/>
    <x v="0"/>
    <x v="0"/>
    <x v="0"/>
    <x v="1"/>
    <x v="0"/>
    <x v="1"/>
    <s v="2023-02-08"/>
    <x v="0"/>
    <n v="856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7440"/>
    <x v="6331"/>
    <x v="0"/>
    <x v="1"/>
    <x v="0"/>
    <s v="03.03.10"/>
    <x v="4"/>
    <x v="0"/>
    <x v="3"/>
    <s v="Receitas Da Câmara"/>
    <s v="03.03.10"/>
    <s v="Receitas Da Câmara"/>
    <s v="03.03.10"/>
    <x v="22"/>
    <x v="0"/>
    <x v="3"/>
    <x v="3"/>
    <x v="0"/>
    <x v="0"/>
    <x v="1"/>
    <x v="0"/>
    <x v="1"/>
    <s v="2023-02-08"/>
    <x v="0"/>
    <n v="374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83"/>
    <x v="6332"/>
    <x v="0"/>
    <x v="1"/>
    <x v="0"/>
    <s v="03.03.10"/>
    <x v="4"/>
    <x v="0"/>
    <x v="3"/>
    <s v="Receitas Da Câmara"/>
    <s v="03.03.10"/>
    <s v="Receitas Da Câmara"/>
    <s v="03.03.10"/>
    <x v="28"/>
    <x v="0"/>
    <x v="3"/>
    <x v="3"/>
    <x v="0"/>
    <x v="0"/>
    <x v="1"/>
    <x v="0"/>
    <x v="1"/>
    <s v="2023-02-08"/>
    <x v="0"/>
    <n v="7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320"/>
    <x v="6333"/>
    <x v="0"/>
    <x v="1"/>
    <x v="0"/>
    <s v="03.03.10"/>
    <x v="4"/>
    <x v="0"/>
    <x v="3"/>
    <s v="Receitas Da Câmara"/>
    <s v="03.03.10"/>
    <s v="Receitas Da Câmara"/>
    <s v="03.03.10"/>
    <x v="7"/>
    <x v="0"/>
    <x v="3"/>
    <x v="3"/>
    <x v="0"/>
    <x v="0"/>
    <x v="1"/>
    <x v="0"/>
    <x v="1"/>
    <s v="2023-02-08"/>
    <x v="0"/>
    <n v="4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75"/>
    <x v="6334"/>
    <x v="0"/>
    <x v="1"/>
    <x v="0"/>
    <s v="03.03.10"/>
    <x v="4"/>
    <x v="0"/>
    <x v="3"/>
    <s v="Receitas Da Câmara"/>
    <s v="03.03.10"/>
    <s v="Receitas Da Câmara"/>
    <s v="03.03.10"/>
    <x v="6"/>
    <x v="0"/>
    <x v="3"/>
    <x v="3"/>
    <x v="0"/>
    <x v="0"/>
    <x v="1"/>
    <x v="0"/>
    <x v="1"/>
    <s v="2023-02-08"/>
    <x v="0"/>
    <n v="18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80"/>
    <x v="6335"/>
    <x v="0"/>
    <x v="1"/>
    <x v="0"/>
    <s v="03.03.10"/>
    <x v="4"/>
    <x v="0"/>
    <x v="3"/>
    <s v="Receitas Da Câmara"/>
    <s v="03.03.10"/>
    <s v="Receitas Da Câmara"/>
    <s v="03.03.10"/>
    <x v="11"/>
    <x v="0"/>
    <x v="3"/>
    <x v="3"/>
    <x v="0"/>
    <x v="0"/>
    <x v="1"/>
    <x v="0"/>
    <x v="1"/>
    <s v="2023-02-08"/>
    <x v="0"/>
    <n v="2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2"/>
    <x v="6336"/>
    <x v="0"/>
    <x v="1"/>
    <x v="0"/>
    <s v="03.03.10"/>
    <x v="4"/>
    <x v="0"/>
    <x v="3"/>
    <s v="Receitas Da Câmara"/>
    <s v="03.03.10"/>
    <s v="Receitas Da Câmara"/>
    <s v="03.03.10"/>
    <x v="25"/>
    <x v="0"/>
    <x v="3"/>
    <x v="3"/>
    <x v="0"/>
    <x v="0"/>
    <x v="1"/>
    <x v="0"/>
    <x v="1"/>
    <s v="2023-02-08"/>
    <x v="0"/>
    <n v="21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0"/>
    <x v="6337"/>
    <x v="0"/>
    <x v="1"/>
    <x v="0"/>
    <s v="03.03.10"/>
    <x v="4"/>
    <x v="0"/>
    <x v="3"/>
    <s v="Receitas Da Câmara"/>
    <s v="03.03.10"/>
    <s v="Receitas Da Câmara"/>
    <s v="03.03.10"/>
    <x v="11"/>
    <x v="0"/>
    <x v="3"/>
    <x v="3"/>
    <x v="0"/>
    <x v="0"/>
    <x v="1"/>
    <x v="0"/>
    <x v="1"/>
    <s v="2023-02-10"/>
    <x v="0"/>
    <n v="2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25"/>
    <x v="6338"/>
    <x v="0"/>
    <x v="1"/>
    <x v="0"/>
    <s v="03.03.10"/>
    <x v="4"/>
    <x v="0"/>
    <x v="3"/>
    <s v="Receitas Da Câmara"/>
    <s v="03.03.10"/>
    <s v="Receitas Da Câmara"/>
    <s v="03.03.10"/>
    <x v="6"/>
    <x v="0"/>
    <x v="3"/>
    <x v="3"/>
    <x v="0"/>
    <x v="0"/>
    <x v="1"/>
    <x v="0"/>
    <x v="1"/>
    <s v="2023-02-10"/>
    <x v="0"/>
    <n v="31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339"/>
    <x v="0"/>
    <x v="1"/>
    <x v="0"/>
    <s v="03.03.10"/>
    <x v="4"/>
    <x v="0"/>
    <x v="3"/>
    <s v="Receitas Da Câmara"/>
    <s v="03.03.10"/>
    <s v="Receitas Da Câmara"/>
    <s v="03.03.10"/>
    <x v="5"/>
    <x v="0"/>
    <x v="0"/>
    <x v="4"/>
    <x v="0"/>
    <x v="0"/>
    <x v="1"/>
    <x v="0"/>
    <x v="1"/>
    <s v="2023-02-10"/>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340"/>
    <x v="0"/>
    <x v="1"/>
    <x v="0"/>
    <s v="03.03.10"/>
    <x v="4"/>
    <x v="0"/>
    <x v="3"/>
    <s v="Receitas Da Câmara"/>
    <s v="03.03.10"/>
    <s v="Receitas Da Câmara"/>
    <s v="03.03.10"/>
    <x v="7"/>
    <x v="0"/>
    <x v="3"/>
    <x v="3"/>
    <x v="0"/>
    <x v="0"/>
    <x v="1"/>
    <x v="0"/>
    <x v="1"/>
    <s v="2023-02-10"/>
    <x v="0"/>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25"/>
    <x v="6341"/>
    <x v="0"/>
    <x v="1"/>
    <x v="0"/>
    <s v="03.03.10"/>
    <x v="4"/>
    <x v="0"/>
    <x v="3"/>
    <s v="Receitas Da Câmara"/>
    <s v="03.03.10"/>
    <s v="Receitas Da Câmara"/>
    <s v="03.03.10"/>
    <x v="34"/>
    <x v="0"/>
    <x v="3"/>
    <x v="3"/>
    <x v="0"/>
    <x v="0"/>
    <x v="1"/>
    <x v="0"/>
    <x v="1"/>
    <s v="2023-02-10"/>
    <x v="0"/>
    <n v="40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8575"/>
    <x v="6342"/>
    <x v="0"/>
    <x v="1"/>
    <x v="0"/>
    <s v="03.03.10"/>
    <x v="4"/>
    <x v="0"/>
    <x v="3"/>
    <s v="Receitas Da Câmara"/>
    <s v="03.03.10"/>
    <s v="Receitas Da Câmara"/>
    <s v="03.03.10"/>
    <x v="8"/>
    <x v="0"/>
    <x v="0"/>
    <x v="0"/>
    <x v="0"/>
    <x v="0"/>
    <x v="1"/>
    <x v="0"/>
    <x v="1"/>
    <s v="2023-02-10"/>
    <x v="0"/>
    <n v="285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83"/>
    <x v="6343"/>
    <x v="0"/>
    <x v="1"/>
    <x v="0"/>
    <s v="03.03.10"/>
    <x v="4"/>
    <x v="0"/>
    <x v="3"/>
    <s v="Receitas Da Câmara"/>
    <s v="03.03.10"/>
    <s v="Receitas Da Câmara"/>
    <s v="03.03.10"/>
    <x v="28"/>
    <x v="0"/>
    <x v="3"/>
    <x v="3"/>
    <x v="0"/>
    <x v="0"/>
    <x v="1"/>
    <x v="0"/>
    <x v="1"/>
    <s v="2023-02-10"/>
    <x v="0"/>
    <n v="258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0"/>
    <x v="6344"/>
    <x v="0"/>
    <x v="1"/>
    <x v="0"/>
    <s v="03.03.10"/>
    <x v="4"/>
    <x v="0"/>
    <x v="3"/>
    <s v="Receitas Da Câmara"/>
    <s v="03.03.10"/>
    <s v="Receitas Da Câmara"/>
    <s v="03.03.10"/>
    <x v="4"/>
    <x v="0"/>
    <x v="3"/>
    <x v="3"/>
    <x v="0"/>
    <x v="0"/>
    <x v="1"/>
    <x v="0"/>
    <x v="1"/>
    <s v="2023-02-10"/>
    <x v="0"/>
    <n v="3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9435"/>
    <x v="6345"/>
    <x v="0"/>
    <x v="1"/>
    <x v="0"/>
    <s v="03.03.10"/>
    <x v="4"/>
    <x v="0"/>
    <x v="3"/>
    <s v="Receitas Da Câmara"/>
    <s v="03.03.10"/>
    <s v="Receitas Da Câmara"/>
    <s v="03.03.10"/>
    <x v="11"/>
    <x v="0"/>
    <x v="3"/>
    <x v="3"/>
    <x v="0"/>
    <x v="0"/>
    <x v="1"/>
    <x v="0"/>
    <x v="1"/>
    <s v="2023-02-09"/>
    <x v="0"/>
    <n v="394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7337"/>
    <x v="6346"/>
    <x v="0"/>
    <x v="1"/>
    <x v="0"/>
    <s v="03.03.10"/>
    <x v="4"/>
    <x v="0"/>
    <x v="3"/>
    <s v="Receitas Da Câmara"/>
    <s v="03.03.10"/>
    <s v="Receitas Da Câmara"/>
    <s v="03.03.10"/>
    <x v="8"/>
    <x v="0"/>
    <x v="0"/>
    <x v="0"/>
    <x v="0"/>
    <x v="0"/>
    <x v="1"/>
    <x v="0"/>
    <x v="1"/>
    <s v="2023-02-09"/>
    <x v="0"/>
    <n v="47337"/>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
    <x v="6347"/>
    <x v="0"/>
    <x v="1"/>
    <x v="0"/>
    <s v="03.03.10"/>
    <x v="4"/>
    <x v="0"/>
    <x v="3"/>
    <s v="Receitas Da Câmara"/>
    <s v="03.03.10"/>
    <s v="Receitas Da Câmara"/>
    <s v="03.03.10"/>
    <x v="4"/>
    <x v="0"/>
    <x v="3"/>
    <x v="3"/>
    <x v="0"/>
    <x v="0"/>
    <x v="1"/>
    <x v="0"/>
    <x v="1"/>
    <s v="2023-02-09"/>
    <x v="0"/>
    <n v="2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6348"/>
    <x v="0"/>
    <x v="1"/>
    <x v="0"/>
    <s v="03.03.10"/>
    <x v="4"/>
    <x v="0"/>
    <x v="3"/>
    <s v="Receitas Da Câmara"/>
    <s v="03.03.10"/>
    <s v="Receitas Da Câmara"/>
    <s v="03.03.10"/>
    <x v="5"/>
    <x v="0"/>
    <x v="0"/>
    <x v="4"/>
    <x v="0"/>
    <x v="0"/>
    <x v="1"/>
    <x v="0"/>
    <x v="1"/>
    <s v="2023-02-09"/>
    <x v="0"/>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600"/>
    <x v="6349"/>
    <x v="0"/>
    <x v="1"/>
    <x v="0"/>
    <s v="03.03.10"/>
    <x v="4"/>
    <x v="0"/>
    <x v="3"/>
    <s v="Receitas Da Câmara"/>
    <s v="03.03.10"/>
    <s v="Receitas Da Câmara"/>
    <s v="03.03.10"/>
    <x v="6"/>
    <x v="0"/>
    <x v="3"/>
    <x v="3"/>
    <x v="0"/>
    <x v="0"/>
    <x v="1"/>
    <x v="0"/>
    <x v="1"/>
    <s v="2023-02-09"/>
    <x v="0"/>
    <n v="2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6350"/>
    <x v="0"/>
    <x v="1"/>
    <x v="0"/>
    <s v="03.03.10"/>
    <x v="4"/>
    <x v="0"/>
    <x v="3"/>
    <s v="Receitas Da Câmara"/>
    <s v="03.03.10"/>
    <s v="Receitas Da Câmara"/>
    <s v="03.03.10"/>
    <x v="28"/>
    <x v="0"/>
    <x v="3"/>
    <x v="3"/>
    <x v="0"/>
    <x v="0"/>
    <x v="1"/>
    <x v="0"/>
    <x v="1"/>
    <s v="2023-02-09"/>
    <x v="0"/>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351"/>
    <x v="0"/>
    <x v="1"/>
    <x v="0"/>
    <s v="03.03.10"/>
    <x v="4"/>
    <x v="0"/>
    <x v="3"/>
    <s v="Receitas Da Câmara"/>
    <s v="03.03.10"/>
    <s v="Receitas Da Câmara"/>
    <s v="03.03.10"/>
    <x v="9"/>
    <x v="0"/>
    <x v="3"/>
    <x v="3"/>
    <x v="0"/>
    <x v="0"/>
    <x v="1"/>
    <x v="0"/>
    <x v="1"/>
    <s v="2023-02-09"/>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600"/>
    <x v="6352"/>
    <x v="0"/>
    <x v="1"/>
    <x v="0"/>
    <s v="03.03.10"/>
    <x v="4"/>
    <x v="0"/>
    <x v="3"/>
    <s v="Receitas Da Câmara"/>
    <s v="03.03.10"/>
    <s v="Receitas Da Câmara"/>
    <s v="03.03.10"/>
    <x v="27"/>
    <x v="0"/>
    <x v="3"/>
    <x v="3"/>
    <x v="0"/>
    <x v="0"/>
    <x v="1"/>
    <x v="0"/>
    <x v="1"/>
    <s v="2023-02-09"/>
    <x v="0"/>
    <n v="7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34"/>
    <x v="6353"/>
    <x v="0"/>
    <x v="1"/>
    <x v="0"/>
    <s v="80.02.01"/>
    <x v="2"/>
    <x v="2"/>
    <x v="2"/>
    <s v="Retenções Iur"/>
    <s v="80.02.01"/>
    <s v="Retenções Iur"/>
    <s v="80.02.01"/>
    <x v="2"/>
    <x v="0"/>
    <x v="2"/>
    <x v="0"/>
    <x v="1"/>
    <x v="2"/>
    <x v="1"/>
    <x v="0"/>
    <x v="1"/>
    <s v="2023-02-24"/>
    <x v="0"/>
    <n v="10834"/>
    <x v="0"/>
    <m/>
    <x v="0"/>
    <m/>
    <x v="2"/>
    <n v="100474696"/>
    <x v="0"/>
    <x v="0"/>
    <s v="Retenções Iur"/>
    <s v="ORI"/>
    <x v="0"/>
    <s v="RIUR"/>
    <x v="0"/>
    <x v="0"/>
    <x v="0"/>
    <x v="0"/>
    <x v="0"/>
    <x v="0"/>
    <x v="0"/>
    <x v="0"/>
    <x v="0"/>
    <x v="0"/>
    <x v="0"/>
    <s v="Retenções Iur"/>
    <x v="0"/>
    <x v="0"/>
    <x v="0"/>
    <x v="0"/>
    <x v="2"/>
    <x v="0"/>
    <x v="0"/>
    <s v="000000"/>
    <x v="0"/>
    <x v="1"/>
    <x v="0"/>
    <x v="0"/>
    <s v="RETENCAO OT"/>
  </r>
  <r>
    <x v="0"/>
    <n v="0"/>
    <n v="0"/>
    <n v="0"/>
    <n v="28655"/>
    <x v="6354"/>
    <x v="0"/>
    <x v="1"/>
    <x v="0"/>
    <s v="80.02.10.01"/>
    <x v="6"/>
    <x v="2"/>
    <x v="2"/>
    <s v="Outros"/>
    <s v="80.02.10"/>
    <s v="Outros"/>
    <s v="80.02.10"/>
    <x v="12"/>
    <x v="0"/>
    <x v="2"/>
    <x v="0"/>
    <x v="1"/>
    <x v="2"/>
    <x v="1"/>
    <x v="0"/>
    <x v="1"/>
    <s v="2023-02-24"/>
    <x v="0"/>
    <n v="2865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6355"/>
    <x v="0"/>
    <x v="1"/>
    <x v="0"/>
    <s v="80.02.10.02"/>
    <x v="7"/>
    <x v="2"/>
    <x v="2"/>
    <s v="Outros"/>
    <s v="80.02.10"/>
    <s v="Outros"/>
    <s v="80.02.10"/>
    <x v="13"/>
    <x v="0"/>
    <x v="2"/>
    <x v="0"/>
    <x v="1"/>
    <x v="2"/>
    <x v="1"/>
    <x v="0"/>
    <x v="1"/>
    <s v="2023-02-24"/>
    <x v="0"/>
    <n v="589"/>
    <x v="0"/>
    <m/>
    <x v="0"/>
    <m/>
    <x v="7"/>
    <n v="100474707"/>
    <x v="0"/>
    <x v="0"/>
    <s v="Retençoes STAPS"/>
    <s v="ORI"/>
    <x v="0"/>
    <s v="RSND"/>
    <x v="0"/>
    <x v="0"/>
    <x v="0"/>
    <x v="0"/>
    <x v="0"/>
    <x v="0"/>
    <x v="0"/>
    <x v="0"/>
    <x v="0"/>
    <x v="0"/>
    <x v="0"/>
    <s v="Retençoes STAPS"/>
    <x v="0"/>
    <x v="0"/>
    <x v="0"/>
    <x v="0"/>
    <x v="2"/>
    <x v="0"/>
    <x v="0"/>
    <s v="000000"/>
    <x v="0"/>
    <x v="1"/>
    <x v="0"/>
    <x v="0"/>
    <s v="RETENCAO OT"/>
  </r>
  <r>
    <x v="0"/>
    <n v="0"/>
    <n v="0"/>
    <n v="0"/>
    <n v="433"/>
    <x v="6356"/>
    <x v="0"/>
    <x v="1"/>
    <x v="0"/>
    <s v="80.02.10.24"/>
    <x v="38"/>
    <x v="2"/>
    <x v="2"/>
    <s v="Outros"/>
    <s v="80.02.10"/>
    <s v="Outros"/>
    <s v="80.02.10"/>
    <x v="13"/>
    <x v="0"/>
    <x v="2"/>
    <x v="0"/>
    <x v="1"/>
    <x v="2"/>
    <x v="1"/>
    <x v="0"/>
    <x v="1"/>
    <s v="2023-02-24"/>
    <x v="0"/>
    <n v="433"/>
    <x v="0"/>
    <m/>
    <x v="0"/>
    <m/>
    <x v="51"/>
    <n v="100478987"/>
    <x v="0"/>
    <x v="0"/>
    <s v="Retenções SIACSA"/>
    <s v="ORI"/>
    <x v="0"/>
    <s v="SIACSA"/>
    <x v="0"/>
    <x v="0"/>
    <x v="0"/>
    <x v="0"/>
    <x v="0"/>
    <x v="0"/>
    <x v="0"/>
    <x v="0"/>
    <x v="0"/>
    <x v="0"/>
    <x v="0"/>
    <s v="Retenções SIACSA"/>
    <x v="0"/>
    <x v="0"/>
    <x v="0"/>
    <x v="0"/>
    <x v="2"/>
    <x v="0"/>
    <x v="0"/>
    <s v="000000"/>
    <x v="0"/>
    <x v="1"/>
    <x v="0"/>
    <x v="0"/>
    <s v="RETENCAO OT"/>
  </r>
  <r>
    <x v="0"/>
    <n v="0"/>
    <n v="0"/>
    <n v="0"/>
    <n v="3774"/>
    <x v="6357"/>
    <x v="0"/>
    <x v="1"/>
    <x v="0"/>
    <s v="80.02.10.26"/>
    <x v="3"/>
    <x v="2"/>
    <x v="2"/>
    <s v="Outros"/>
    <s v="80.02.10"/>
    <s v="Outros"/>
    <s v="80.02.10"/>
    <x v="3"/>
    <x v="0"/>
    <x v="2"/>
    <x v="2"/>
    <x v="1"/>
    <x v="2"/>
    <x v="1"/>
    <x v="0"/>
    <x v="1"/>
    <s v="2023-02-24"/>
    <x v="0"/>
    <n v="3774"/>
    <x v="0"/>
    <m/>
    <x v="0"/>
    <m/>
    <x v="3"/>
    <n v="100479277"/>
    <x v="0"/>
    <x v="0"/>
    <s v="Retenção Sansung"/>
    <s v="ORI"/>
    <x v="0"/>
    <s v="RS"/>
    <x v="0"/>
    <x v="0"/>
    <x v="0"/>
    <x v="0"/>
    <x v="0"/>
    <x v="0"/>
    <x v="0"/>
    <x v="0"/>
    <x v="0"/>
    <x v="0"/>
    <x v="0"/>
    <s v="Retenção Sansung"/>
    <x v="0"/>
    <x v="0"/>
    <x v="0"/>
    <x v="0"/>
    <x v="2"/>
    <x v="0"/>
    <x v="0"/>
    <s v="000000"/>
    <x v="0"/>
    <x v="1"/>
    <x v="0"/>
    <x v="0"/>
    <s v="RETENCAO OT"/>
  </r>
  <r>
    <x v="2"/>
    <n v="0"/>
    <n v="0"/>
    <n v="0"/>
    <n v="11016"/>
    <x v="6358"/>
    <x v="0"/>
    <x v="0"/>
    <x v="0"/>
    <s v="01.27.02.15"/>
    <x v="10"/>
    <x v="4"/>
    <x v="5"/>
    <s v="Saneamento básico"/>
    <s v="01.27.02"/>
    <s v="Saneamento básico"/>
    <s v="01.27.02"/>
    <x v="20"/>
    <x v="0"/>
    <x v="0"/>
    <x v="0"/>
    <x v="0"/>
    <x v="1"/>
    <x v="2"/>
    <x v="0"/>
    <x v="3"/>
    <s v="2023-04-06"/>
    <x v="1"/>
    <n v="11016"/>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Auto, pela aquisição de combustíveis, destinados aos serviços de transferência de resíduos para o aterro sanitário, conforme anexo.   "/>
  </r>
  <r>
    <x v="0"/>
    <n v="0"/>
    <n v="0"/>
    <n v="0"/>
    <n v="900"/>
    <x v="6359"/>
    <x v="0"/>
    <x v="0"/>
    <x v="0"/>
    <s v="01.27.04.10"/>
    <x v="13"/>
    <x v="4"/>
    <x v="5"/>
    <s v="Infra-Estruturas e Transportes"/>
    <s v="01.27.04"/>
    <s v="Infra-Estruturas e Transportes"/>
    <s v="01.27.04"/>
    <x v="21"/>
    <x v="0"/>
    <x v="5"/>
    <x v="8"/>
    <x v="0"/>
    <x v="1"/>
    <x v="0"/>
    <x v="0"/>
    <x v="3"/>
    <s v="2023-04-17"/>
    <x v="1"/>
    <n v="9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Eugénio Gomes Furtado, para a aquisição de serviço de colagem de pneu e venda de cambra de ar da maquina retroescavadora da CMSM, conforme anexo."/>
  </r>
  <r>
    <x v="0"/>
    <n v="0"/>
    <n v="0"/>
    <n v="0"/>
    <n v="5100"/>
    <x v="6359"/>
    <x v="0"/>
    <x v="0"/>
    <x v="0"/>
    <s v="01.27.04.10"/>
    <x v="13"/>
    <x v="4"/>
    <x v="5"/>
    <s v="Infra-Estruturas e Transportes"/>
    <s v="01.27.04"/>
    <s v="Infra-Estruturas e Transportes"/>
    <s v="01.27.04"/>
    <x v="21"/>
    <x v="0"/>
    <x v="5"/>
    <x v="8"/>
    <x v="0"/>
    <x v="1"/>
    <x v="0"/>
    <x v="0"/>
    <x v="3"/>
    <s v="2023-04-17"/>
    <x v="1"/>
    <n v="5100"/>
    <x v="0"/>
    <m/>
    <x v="0"/>
    <m/>
    <x v="506"/>
    <n v="100476079"/>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Eugénio Gomes Furtado, para a aquisição de serviço de colagem de pneu e venda de cambra de ar da maquina retroescavadora da CMSM, conforme anexo."/>
  </r>
  <r>
    <x v="0"/>
    <n v="0"/>
    <n v="0"/>
    <n v="0"/>
    <n v="2000"/>
    <x v="6360"/>
    <x v="0"/>
    <x v="0"/>
    <x v="0"/>
    <s v="03.16.15"/>
    <x v="0"/>
    <x v="0"/>
    <x v="0"/>
    <s v="Direção Financeira"/>
    <s v="03.16.15"/>
    <s v="Direção Financeira"/>
    <s v="03.16.15"/>
    <x v="66"/>
    <x v="0"/>
    <x v="0"/>
    <x v="7"/>
    <x v="0"/>
    <x v="0"/>
    <x v="0"/>
    <x v="0"/>
    <x v="3"/>
    <s v="2023-04-27"/>
    <x v="1"/>
    <n v="2000"/>
    <x v="0"/>
    <m/>
    <x v="0"/>
    <m/>
    <x v="52"/>
    <n v="100479452"/>
    <x v="0"/>
    <x v="0"/>
    <s v="Direção Financeira"/>
    <s v="ORI"/>
    <x v="0"/>
    <m/>
    <x v="0"/>
    <x v="0"/>
    <x v="0"/>
    <x v="0"/>
    <x v="0"/>
    <x v="0"/>
    <x v="0"/>
    <x v="0"/>
    <x v="0"/>
    <x v="0"/>
    <x v="0"/>
    <s v="Direção Financeira"/>
    <x v="0"/>
    <x v="0"/>
    <x v="0"/>
    <x v="0"/>
    <x v="0"/>
    <x v="0"/>
    <x v="0"/>
    <s v="000000"/>
    <x v="0"/>
    <x v="0"/>
    <x v="0"/>
    <x v="0"/>
    <s v="Pagamento a favor da Empresa da Newash Automóvel, para a aquisição de serviços de lavagens das viaturas afeto aos serviços da CMSM, conforme documento em anexo."/>
  </r>
  <r>
    <x v="0"/>
    <n v="0"/>
    <n v="0"/>
    <n v="0"/>
    <n v="220000"/>
    <x v="6361"/>
    <x v="0"/>
    <x v="0"/>
    <x v="0"/>
    <s v="01.27.04.10"/>
    <x v="13"/>
    <x v="4"/>
    <x v="5"/>
    <s v="Infra-Estruturas e Transportes"/>
    <s v="01.27.04"/>
    <s v="Infra-Estruturas e Transportes"/>
    <s v="01.27.04"/>
    <x v="21"/>
    <x v="0"/>
    <x v="5"/>
    <x v="8"/>
    <x v="0"/>
    <x v="1"/>
    <x v="0"/>
    <x v="0"/>
    <x v="4"/>
    <s v="2023-06-23"/>
    <x v="1"/>
    <n v="2200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pessoal empregue na obra de calcetamento em Ponta Verde, conforme proposta em anexo."/>
  </r>
  <r>
    <x v="0"/>
    <n v="0"/>
    <n v="0"/>
    <n v="0"/>
    <n v="21072"/>
    <x v="6362"/>
    <x v="0"/>
    <x v="0"/>
    <x v="0"/>
    <s v="03.16.15"/>
    <x v="0"/>
    <x v="0"/>
    <x v="0"/>
    <s v="Direção Financeira"/>
    <s v="03.16.15"/>
    <s v="Direção Financeira"/>
    <s v="03.16.15"/>
    <x v="0"/>
    <x v="0"/>
    <x v="0"/>
    <x v="0"/>
    <x v="0"/>
    <x v="0"/>
    <x v="0"/>
    <x v="0"/>
    <x v="4"/>
    <s v="2023-06-27"/>
    <x v="1"/>
    <n v="21072"/>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4950"/>
    <x v="6363"/>
    <x v="0"/>
    <x v="1"/>
    <x v="0"/>
    <s v="80.02.01"/>
    <x v="2"/>
    <x v="2"/>
    <x v="2"/>
    <s v="Retenções Iur"/>
    <s v="80.02.01"/>
    <s v="Retenções Iur"/>
    <s v="80.02.01"/>
    <x v="2"/>
    <x v="0"/>
    <x v="2"/>
    <x v="0"/>
    <x v="1"/>
    <x v="2"/>
    <x v="1"/>
    <x v="0"/>
    <x v="6"/>
    <s v="2023-07-13"/>
    <x v="2"/>
    <n v="4950"/>
    <x v="0"/>
    <m/>
    <x v="0"/>
    <m/>
    <x v="2"/>
    <n v="100474696"/>
    <x v="0"/>
    <x v="0"/>
    <s v="Retenções Iur"/>
    <s v="ORI"/>
    <x v="0"/>
    <s v="RIUR"/>
    <x v="0"/>
    <x v="0"/>
    <x v="0"/>
    <x v="0"/>
    <x v="0"/>
    <x v="0"/>
    <x v="0"/>
    <x v="0"/>
    <x v="0"/>
    <x v="0"/>
    <x v="0"/>
    <s v="Retenções Iur"/>
    <x v="0"/>
    <x v="0"/>
    <x v="0"/>
    <x v="0"/>
    <x v="2"/>
    <x v="0"/>
    <x v="0"/>
    <s v="000000"/>
    <x v="0"/>
    <x v="1"/>
    <x v="0"/>
    <x v="0"/>
    <s v="RETENCAO OT"/>
  </r>
  <r>
    <x v="0"/>
    <n v="0"/>
    <n v="0"/>
    <n v="0"/>
    <n v="1000"/>
    <x v="6364"/>
    <x v="0"/>
    <x v="0"/>
    <x v="0"/>
    <s v="03.16.16"/>
    <x v="22"/>
    <x v="0"/>
    <x v="0"/>
    <s v="Direção Ambiente e Saneamento "/>
    <s v="03.16.16"/>
    <s v="Direção Ambiente e Saneamento "/>
    <s v="03.16.16"/>
    <x v="19"/>
    <x v="0"/>
    <x v="0"/>
    <x v="7"/>
    <x v="0"/>
    <x v="0"/>
    <x v="0"/>
    <x v="0"/>
    <x v="6"/>
    <s v="2023-07-24"/>
    <x v="2"/>
    <n v="1000"/>
    <x v="0"/>
    <m/>
    <x v="0"/>
    <m/>
    <x v="173"/>
    <n v="100438162"/>
    <x v="0"/>
    <x v="0"/>
    <s v="Direção Ambiente e Saneamento "/>
    <s v="ORI"/>
    <x v="0"/>
    <m/>
    <x v="0"/>
    <x v="0"/>
    <x v="0"/>
    <x v="0"/>
    <x v="0"/>
    <x v="0"/>
    <x v="0"/>
    <x v="0"/>
    <x v="0"/>
    <x v="0"/>
    <x v="0"/>
    <s v="Direção Ambiente e Saneamento "/>
    <x v="0"/>
    <x v="0"/>
    <x v="0"/>
    <x v="0"/>
    <x v="0"/>
    <x v="0"/>
    <x v="0"/>
    <s v="000000"/>
    <x v="0"/>
    <x v="0"/>
    <x v="0"/>
    <x v="0"/>
    <s v="Ajuda de custo a favor do funcionário Ambrósio Landim, na função de condutor, pela sua deslocação á cidade de Assomada, em missão do serviço, no dia 12 de julho 2023, conforme anexo."/>
  </r>
  <r>
    <x v="0"/>
    <n v="0"/>
    <n v="0"/>
    <n v="0"/>
    <n v="629200"/>
    <x v="6365"/>
    <x v="0"/>
    <x v="0"/>
    <x v="0"/>
    <s v="01.27.04.10"/>
    <x v="13"/>
    <x v="4"/>
    <x v="5"/>
    <s v="Infra-Estruturas e Transportes"/>
    <s v="01.27.04"/>
    <s v="Infra-Estruturas e Transportes"/>
    <s v="01.27.04"/>
    <x v="21"/>
    <x v="0"/>
    <x v="5"/>
    <x v="8"/>
    <x v="0"/>
    <x v="1"/>
    <x v="0"/>
    <x v="0"/>
    <x v="7"/>
    <s v="2023-08-10"/>
    <x v="2"/>
    <n v="629200"/>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l nos trabalhos de limpeza do mar de porto , obras monte pousada e palha carga e manguinho e Município de São Miguel, conforme anexo."/>
  </r>
  <r>
    <x v="2"/>
    <n v="0"/>
    <n v="0"/>
    <n v="0"/>
    <n v="18000"/>
    <x v="6366"/>
    <x v="0"/>
    <x v="0"/>
    <x v="0"/>
    <s v="01.25.02.23"/>
    <x v="12"/>
    <x v="1"/>
    <x v="1"/>
    <s v="desporto"/>
    <s v="01.25.02"/>
    <s v="desporto"/>
    <s v="01.25.02"/>
    <x v="18"/>
    <x v="0"/>
    <x v="0"/>
    <x v="0"/>
    <x v="0"/>
    <x v="1"/>
    <x v="2"/>
    <x v="0"/>
    <x v="7"/>
    <s v="2023-08-11"/>
    <x v="2"/>
    <n v="180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Despesa realizada para a gratificação de staff e aluguer de yace, para recolha do staff logo após a passagem dos participantes da prova, na 1ª edição Tour São Miguel 2023, conforme justificativo em anexo."/>
  </r>
  <r>
    <x v="0"/>
    <n v="0"/>
    <n v="0"/>
    <n v="0"/>
    <n v="1270658"/>
    <x v="6367"/>
    <x v="0"/>
    <x v="0"/>
    <x v="0"/>
    <s v="03.16.15"/>
    <x v="0"/>
    <x v="0"/>
    <x v="0"/>
    <s v="Direção Financeira"/>
    <s v="03.16.15"/>
    <s v="Direção Financeira"/>
    <s v="03.16.15"/>
    <x v="79"/>
    <x v="0"/>
    <x v="0"/>
    <x v="0"/>
    <x v="0"/>
    <x v="0"/>
    <x v="0"/>
    <x v="0"/>
    <x v="6"/>
    <s v="2023-07-31"/>
    <x v="2"/>
    <n v="1270658"/>
    <x v="0"/>
    <m/>
    <x v="0"/>
    <m/>
    <x v="8"/>
    <n v="100474914"/>
    <x v="0"/>
    <x v="0"/>
    <s v="Direção Financeira"/>
    <s v="ORI"/>
    <x v="0"/>
    <m/>
    <x v="0"/>
    <x v="0"/>
    <x v="0"/>
    <x v="0"/>
    <x v="0"/>
    <x v="0"/>
    <x v="0"/>
    <x v="0"/>
    <x v="0"/>
    <x v="0"/>
    <x v="0"/>
    <s v="Direção Financeira"/>
    <x v="0"/>
    <x v="0"/>
    <x v="0"/>
    <x v="0"/>
    <x v="0"/>
    <x v="0"/>
    <x v="0"/>
    <s v="099999"/>
    <x v="0"/>
    <x v="0"/>
    <x v="0"/>
    <x v="0"/>
    <s v="Despesas com juros de empréstimos obtidos."/>
  </r>
  <r>
    <x v="0"/>
    <n v="0"/>
    <n v="0"/>
    <n v="0"/>
    <n v="323947"/>
    <x v="6368"/>
    <x v="0"/>
    <x v="0"/>
    <x v="0"/>
    <s v="01.27.04.10"/>
    <x v="13"/>
    <x v="4"/>
    <x v="5"/>
    <s v="Infra-Estruturas e Transportes"/>
    <s v="01.27.04"/>
    <s v="Infra-Estruturas e Transportes"/>
    <s v="01.27.04"/>
    <x v="21"/>
    <x v="0"/>
    <x v="5"/>
    <x v="8"/>
    <x v="0"/>
    <x v="1"/>
    <x v="0"/>
    <x v="0"/>
    <x v="7"/>
    <s v="2023-08-28"/>
    <x v="2"/>
    <n v="323947"/>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Pagamento de FAIMO, referente a trabalhos realizados no âmbito do plano de mitigação as secas e maus anos agrícolas, durante o mês de agosto 2023, conforme a folha em anexo.     "/>
  </r>
  <r>
    <x v="2"/>
    <n v="0"/>
    <n v="0"/>
    <n v="0"/>
    <n v="333333"/>
    <x v="6369"/>
    <x v="0"/>
    <x v="1"/>
    <x v="0"/>
    <s v="03.03.10"/>
    <x v="4"/>
    <x v="0"/>
    <x v="3"/>
    <s v="Receitas Da Câmara"/>
    <s v="03.03.10"/>
    <s v="Receitas Da Câmara"/>
    <s v="03.03.10"/>
    <x v="43"/>
    <x v="0"/>
    <x v="6"/>
    <x v="11"/>
    <x v="0"/>
    <x v="0"/>
    <x v="1"/>
    <x v="0"/>
    <x v="9"/>
    <s v="2023-11-30"/>
    <x v="3"/>
    <n v="333333"/>
    <x v="0"/>
    <m/>
    <x v="0"/>
    <m/>
    <x v="8"/>
    <n v="100474914"/>
    <x v="0"/>
    <x v="0"/>
    <s v="Receitas Da Câmara"/>
    <s v="EXT"/>
    <x v="0"/>
    <s v="RDC"/>
    <x v="0"/>
    <x v="0"/>
    <x v="0"/>
    <x v="0"/>
    <x v="0"/>
    <x v="0"/>
    <x v="0"/>
    <x v="0"/>
    <x v="0"/>
    <x v="0"/>
    <x v="0"/>
    <s v="Receitas Da Câmara"/>
    <x v="0"/>
    <x v="0"/>
    <x v="0"/>
    <x v="0"/>
    <x v="0"/>
    <x v="0"/>
    <x v="0"/>
    <s v="000000"/>
    <x v="0"/>
    <x v="0"/>
    <x v="0"/>
    <x v="0"/>
    <s v="Transferência de Transporte escolar novembro 2023, conforme anexo."/>
  </r>
  <r>
    <x v="0"/>
    <n v="0"/>
    <n v="0"/>
    <n v="0"/>
    <n v="240"/>
    <x v="6370"/>
    <x v="0"/>
    <x v="1"/>
    <x v="0"/>
    <s v="03.03.10"/>
    <x v="4"/>
    <x v="0"/>
    <x v="3"/>
    <s v="Receitas Da Câmara"/>
    <s v="03.03.10"/>
    <s v="Receitas Da Câmara"/>
    <s v="03.03.10"/>
    <x v="4"/>
    <x v="0"/>
    <x v="3"/>
    <x v="3"/>
    <x v="0"/>
    <x v="0"/>
    <x v="1"/>
    <x v="0"/>
    <x v="0"/>
    <s v="2023-01-02"/>
    <x v="0"/>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545"/>
    <x v="6371"/>
    <x v="0"/>
    <x v="1"/>
    <x v="0"/>
    <s v="03.03.10"/>
    <x v="4"/>
    <x v="0"/>
    <x v="3"/>
    <s v="Receitas Da Câmara"/>
    <s v="03.03.10"/>
    <s v="Receitas Da Câmara"/>
    <s v="03.03.10"/>
    <x v="8"/>
    <x v="0"/>
    <x v="0"/>
    <x v="0"/>
    <x v="0"/>
    <x v="0"/>
    <x v="1"/>
    <x v="0"/>
    <x v="0"/>
    <s v="2023-01-02"/>
    <x v="0"/>
    <n v="2454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0"/>
    <x v="6372"/>
    <x v="0"/>
    <x v="1"/>
    <x v="0"/>
    <s v="03.03.10"/>
    <x v="4"/>
    <x v="0"/>
    <x v="3"/>
    <s v="Receitas Da Câmara"/>
    <s v="03.03.10"/>
    <s v="Receitas Da Câmara"/>
    <s v="03.03.10"/>
    <x v="25"/>
    <x v="0"/>
    <x v="3"/>
    <x v="3"/>
    <x v="0"/>
    <x v="0"/>
    <x v="1"/>
    <x v="0"/>
    <x v="0"/>
    <s v="2023-01-02"/>
    <x v="0"/>
    <n v="1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50"/>
    <x v="6373"/>
    <x v="0"/>
    <x v="1"/>
    <x v="0"/>
    <s v="03.03.10"/>
    <x v="4"/>
    <x v="0"/>
    <x v="3"/>
    <s v="Receitas Da Câmara"/>
    <s v="03.03.10"/>
    <s v="Receitas Da Câmara"/>
    <s v="03.03.10"/>
    <x v="6"/>
    <x v="0"/>
    <x v="3"/>
    <x v="3"/>
    <x v="0"/>
    <x v="0"/>
    <x v="1"/>
    <x v="0"/>
    <x v="0"/>
    <s v="2023-01-02"/>
    <x v="0"/>
    <n v="85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720000"/>
    <x v="6374"/>
    <x v="0"/>
    <x v="1"/>
    <x v="0"/>
    <s v="03.03.10"/>
    <x v="4"/>
    <x v="0"/>
    <x v="3"/>
    <s v="Receitas Da Câmara"/>
    <s v="03.03.10"/>
    <s v="Receitas Da Câmara"/>
    <s v="03.03.10"/>
    <x v="33"/>
    <x v="0"/>
    <x v="0"/>
    <x v="0"/>
    <x v="0"/>
    <x v="0"/>
    <x v="1"/>
    <x v="0"/>
    <x v="0"/>
    <s v="2023-01-02"/>
    <x v="0"/>
    <n v="7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60"/>
    <x v="6375"/>
    <x v="0"/>
    <x v="1"/>
    <x v="0"/>
    <s v="03.03.10"/>
    <x v="4"/>
    <x v="0"/>
    <x v="3"/>
    <s v="Receitas Da Câmara"/>
    <s v="03.03.10"/>
    <s v="Receitas Da Câmara"/>
    <s v="03.03.10"/>
    <x v="22"/>
    <x v="0"/>
    <x v="3"/>
    <x v="3"/>
    <x v="0"/>
    <x v="0"/>
    <x v="1"/>
    <x v="0"/>
    <x v="0"/>
    <s v="2023-01-02"/>
    <x v="0"/>
    <n v="103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200"/>
    <x v="6376"/>
    <x v="0"/>
    <x v="1"/>
    <x v="0"/>
    <s v="03.03.10"/>
    <x v="4"/>
    <x v="0"/>
    <x v="3"/>
    <s v="Receitas Da Câmara"/>
    <s v="03.03.10"/>
    <s v="Receitas Da Câmara"/>
    <s v="03.03.10"/>
    <x v="5"/>
    <x v="0"/>
    <x v="0"/>
    <x v="4"/>
    <x v="0"/>
    <x v="0"/>
    <x v="1"/>
    <x v="0"/>
    <x v="0"/>
    <s v="2023-01-02"/>
    <x v="0"/>
    <n v="1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80"/>
    <x v="6377"/>
    <x v="0"/>
    <x v="1"/>
    <x v="0"/>
    <s v="03.03.10"/>
    <x v="4"/>
    <x v="0"/>
    <x v="3"/>
    <s v="Receitas Da Câmara"/>
    <s v="03.03.10"/>
    <s v="Receitas Da Câmara"/>
    <s v="03.03.10"/>
    <x v="32"/>
    <x v="0"/>
    <x v="3"/>
    <x v="3"/>
    <x v="0"/>
    <x v="0"/>
    <x v="1"/>
    <x v="0"/>
    <x v="0"/>
    <s v="2023-01-02"/>
    <x v="0"/>
    <n v="19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480"/>
    <x v="6378"/>
    <x v="0"/>
    <x v="1"/>
    <x v="0"/>
    <s v="03.03.10"/>
    <x v="4"/>
    <x v="0"/>
    <x v="3"/>
    <s v="Receitas Da Câmara"/>
    <s v="03.03.10"/>
    <s v="Receitas Da Câmara"/>
    <s v="03.03.10"/>
    <x v="11"/>
    <x v="0"/>
    <x v="3"/>
    <x v="3"/>
    <x v="0"/>
    <x v="0"/>
    <x v="1"/>
    <x v="0"/>
    <x v="0"/>
    <s v="2023-01-02"/>
    <x v="0"/>
    <n v="9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80"/>
    <x v="6379"/>
    <x v="0"/>
    <x v="1"/>
    <x v="0"/>
    <s v="03.03.10"/>
    <x v="4"/>
    <x v="0"/>
    <x v="3"/>
    <s v="Receitas Da Câmara"/>
    <s v="03.03.10"/>
    <s v="Receitas Da Câmara"/>
    <s v="03.03.10"/>
    <x v="7"/>
    <x v="0"/>
    <x v="3"/>
    <x v="3"/>
    <x v="0"/>
    <x v="0"/>
    <x v="1"/>
    <x v="0"/>
    <x v="0"/>
    <s v="2023-01-02"/>
    <x v="0"/>
    <n v="10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900"/>
    <x v="6380"/>
    <x v="0"/>
    <x v="1"/>
    <x v="0"/>
    <s v="03.03.10"/>
    <x v="4"/>
    <x v="0"/>
    <x v="3"/>
    <s v="Receitas Da Câmara"/>
    <s v="03.03.10"/>
    <s v="Receitas Da Câmara"/>
    <s v="03.03.10"/>
    <x v="9"/>
    <x v="0"/>
    <x v="3"/>
    <x v="3"/>
    <x v="0"/>
    <x v="0"/>
    <x v="1"/>
    <x v="0"/>
    <x v="0"/>
    <s v="2023-01-02"/>
    <x v="0"/>
    <n v="8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500"/>
    <x v="6381"/>
    <x v="0"/>
    <x v="1"/>
    <x v="0"/>
    <s v="03.03.10"/>
    <x v="4"/>
    <x v="0"/>
    <x v="3"/>
    <s v="Receitas Da Câmara"/>
    <s v="03.03.10"/>
    <s v="Receitas Da Câmara"/>
    <s v="03.03.10"/>
    <x v="6"/>
    <x v="0"/>
    <x v="3"/>
    <x v="3"/>
    <x v="0"/>
    <x v="0"/>
    <x v="1"/>
    <x v="0"/>
    <x v="0"/>
    <s v="2023-01-03"/>
    <x v="0"/>
    <n v="2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50"/>
    <x v="6382"/>
    <x v="0"/>
    <x v="1"/>
    <x v="0"/>
    <s v="03.03.10"/>
    <x v="4"/>
    <x v="0"/>
    <x v="3"/>
    <s v="Receitas Da Câmara"/>
    <s v="03.03.10"/>
    <s v="Receitas Da Câmara"/>
    <s v="03.03.10"/>
    <x v="11"/>
    <x v="0"/>
    <x v="3"/>
    <x v="3"/>
    <x v="0"/>
    <x v="0"/>
    <x v="1"/>
    <x v="0"/>
    <x v="0"/>
    <s v="2023-01-03"/>
    <x v="0"/>
    <n v="29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383"/>
    <x v="0"/>
    <x v="1"/>
    <x v="0"/>
    <s v="03.03.10"/>
    <x v="4"/>
    <x v="0"/>
    <x v="3"/>
    <s v="Receitas Da Câmara"/>
    <s v="03.03.10"/>
    <s v="Receitas Da Câmara"/>
    <s v="03.03.10"/>
    <x v="27"/>
    <x v="0"/>
    <x v="3"/>
    <x v="3"/>
    <x v="0"/>
    <x v="0"/>
    <x v="1"/>
    <x v="0"/>
    <x v="0"/>
    <s v="2023-01-03"/>
    <x v="0"/>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13"/>
    <x v="6384"/>
    <x v="0"/>
    <x v="1"/>
    <x v="0"/>
    <s v="03.03.10"/>
    <x v="4"/>
    <x v="0"/>
    <x v="3"/>
    <s v="Receitas Da Câmara"/>
    <s v="03.03.10"/>
    <s v="Receitas Da Câmara"/>
    <s v="03.03.10"/>
    <x v="23"/>
    <x v="0"/>
    <x v="3"/>
    <x v="9"/>
    <x v="0"/>
    <x v="0"/>
    <x v="1"/>
    <x v="0"/>
    <x v="0"/>
    <s v="2023-01-03"/>
    <x v="0"/>
    <n v="31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2286"/>
    <x v="6385"/>
    <x v="0"/>
    <x v="1"/>
    <x v="0"/>
    <s v="03.03.10"/>
    <x v="4"/>
    <x v="0"/>
    <x v="3"/>
    <s v="Receitas Da Câmara"/>
    <s v="03.03.10"/>
    <s v="Receitas Da Câmara"/>
    <s v="03.03.10"/>
    <x v="8"/>
    <x v="0"/>
    <x v="0"/>
    <x v="0"/>
    <x v="0"/>
    <x v="0"/>
    <x v="1"/>
    <x v="0"/>
    <x v="0"/>
    <s v="2023-01-03"/>
    <x v="0"/>
    <n v="5228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6386"/>
    <x v="0"/>
    <x v="1"/>
    <x v="0"/>
    <s v="03.03.10"/>
    <x v="4"/>
    <x v="0"/>
    <x v="3"/>
    <s v="Receitas Da Câmara"/>
    <s v="03.03.10"/>
    <s v="Receitas Da Câmara"/>
    <s v="03.03.10"/>
    <x v="22"/>
    <x v="0"/>
    <x v="3"/>
    <x v="3"/>
    <x v="0"/>
    <x v="0"/>
    <x v="1"/>
    <x v="0"/>
    <x v="0"/>
    <s v="2023-01-03"/>
    <x v="0"/>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6387"/>
    <x v="0"/>
    <x v="1"/>
    <x v="0"/>
    <s v="03.03.10"/>
    <x v="4"/>
    <x v="0"/>
    <x v="3"/>
    <s v="Receitas Da Câmara"/>
    <s v="03.03.10"/>
    <s v="Receitas Da Câmara"/>
    <s v="03.03.10"/>
    <x v="34"/>
    <x v="0"/>
    <x v="3"/>
    <x v="3"/>
    <x v="0"/>
    <x v="0"/>
    <x v="1"/>
    <x v="0"/>
    <x v="0"/>
    <s v="2023-01-03"/>
    <x v="0"/>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00"/>
    <x v="6388"/>
    <x v="0"/>
    <x v="1"/>
    <x v="0"/>
    <s v="03.03.10"/>
    <x v="4"/>
    <x v="0"/>
    <x v="3"/>
    <s v="Receitas Da Câmara"/>
    <s v="03.03.10"/>
    <s v="Receitas Da Câmara"/>
    <s v="03.03.10"/>
    <x v="30"/>
    <x v="0"/>
    <x v="3"/>
    <x v="9"/>
    <x v="0"/>
    <x v="0"/>
    <x v="1"/>
    <x v="0"/>
    <x v="0"/>
    <s v="2023-01-03"/>
    <x v="0"/>
    <n v="1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6389"/>
    <x v="0"/>
    <x v="1"/>
    <x v="0"/>
    <s v="03.03.10"/>
    <x v="4"/>
    <x v="0"/>
    <x v="3"/>
    <s v="Receitas Da Câmara"/>
    <s v="03.03.10"/>
    <s v="Receitas Da Câmara"/>
    <s v="03.03.10"/>
    <x v="4"/>
    <x v="0"/>
    <x v="3"/>
    <x v="3"/>
    <x v="0"/>
    <x v="0"/>
    <x v="1"/>
    <x v="0"/>
    <x v="0"/>
    <s v="2023-01-03"/>
    <x v="0"/>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100"/>
    <x v="6390"/>
    <x v="0"/>
    <x v="1"/>
    <x v="0"/>
    <s v="03.03.10"/>
    <x v="4"/>
    <x v="0"/>
    <x v="3"/>
    <s v="Receitas Da Câmara"/>
    <s v="03.03.10"/>
    <s v="Receitas Da Câmara"/>
    <s v="03.03.10"/>
    <x v="28"/>
    <x v="0"/>
    <x v="3"/>
    <x v="3"/>
    <x v="0"/>
    <x v="0"/>
    <x v="1"/>
    <x v="0"/>
    <x v="0"/>
    <s v="2023-01-03"/>
    <x v="0"/>
    <n v="21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00"/>
    <x v="6391"/>
    <x v="0"/>
    <x v="1"/>
    <x v="0"/>
    <s v="03.03.10"/>
    <x v="4"/>
    <x v="0"/>
    <x v="3"/>
    <s v="Receitas Da Câmara"/>
    <s v="03.03.10"/>
    <s v="Receitas Da Câmara"/>
    <s v="03.03.10"/>
    <x v="5"/>
    <x v="0"/>
    <x v="0"/>
    <x v="4"/>
    <x v="0"/>
    <x v="0"/>
    <x v="1"/>
    <x v="0"/>
    <x v="0"/>
    <s v="2023-01-03"/>
    <x v="0"/>
    <n v="5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790"/>
    <x v="6392"/>
    <x v="0"/>
    <x v="1"/>
    <x v="0"/>
    <s v="03.03.10"/>
    <x v="4"/>
    <x v="0"/>
    <x v="3"/>
    <s v="Receitas Da Câmara"/>
    <s v="03.03.10"/>
    <s v="Receitas Da Câmara"/>
    <s v="03.03.10"/>
    <x v="7"/>
    <x v="0"/>
    <x v="3"/>
    <x v="3"/>
    <x v="0"/>
    <x v="0"/>
    <x v="1"/>
    <x v="0"/>
    <x v="0"/>
    <s v="2023-01-03"/>
    <x v="0"/>
    <n v="57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40"/>
    <x v="6393"/>
    <x v="0"/>
    <x v="1"/>
    <x v="0"/>
    <s v="03.03.10"/>
    <x v="4"/>
    <x v="0"/>
    <x v="3"/>
    <s v="Receitas Da Câmara"/>
    <s v="03.03.10"/>
    <s v="Receitas Da Câmara"/>
    <s v="03.03.10"/>
    <x v="4"/>
    <x v="0"/>
    <x v="3"/>
    <x v="3"/>
    <x v="0"/>
    <x v="0"/>
    <x v="1"/>
    <x v="0"/>
    <x v="0"/>
    <s v="2023-01-06"/>
    <x v="0"/>
    <n v="3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200"/>
    <x v="6394"/>
    <x v="0"/>
    <x v="1"/>
    <x v="0"/>
    <s v="03.03.10"/>
    <x v="4"/>
    <x v="0"/>
    <x v="3"/>
    <s v="Receitas Da Câmara"/>
    <s v="03.03.10"/>
    <s v="Receitas Da Câmara"/>
    <s v="03.03.10"/>
    <x v="22"/>
    <x v="0"/>
    <x v="3"/>
    <x v="3"/>
    <x v="0"/>
    <x v="0"/>
    <x v="1"/>
    <x v="0"/>
    <x v="0"/>
    <s v="2023-01-06"/>
    <x v="0"/>
    <n v="7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090"/>
    <x v="6395"/>
    <x v="0"/>
    <x v="1"/>
    <x v="0"/>
    <s v="03.03.10"/>
    <x v="4"/>
    <x v="0"/>
    <x v="3"/>
    <s v="Receitas Da Câmara"/>
    <s v="03.03.10"/>
    <s v="Receitas Da Câmara"/>
    <s v="03.03.10"/>
    <x v="11"/>
    <x v="0"/>
    <x v="3"/>
    <x v="3"/>
    <x v="0"/>
    <x v="0"/>
    <x v="1"/>
    <x v="0"/>
    <x v="0"/>
    <s v="2023-01-06"/>
    <x v="0"/>
    <n v="30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3115"/>
    <x v="6396"/>
    <x v="0"/>
    <x v="1"/>
    <x v="0"/>
    <s v="03.03.10"/>
    <x v="4"/>
    <x v="0"/>
    <x v="3"/>
    <s v="Receitas Da Câmara"/>
    <s v="03.03.10"/>
    <s v="Receitas Da Câmara"/>
    <s v="03.03.10"/>
    <x v="8"/>
    <x v="0"/>
    <x v="0"/>
    <x v="0"/>
    <x v="0"/>
    <x v="0"/>
    <x v="1"/>
    <x v="0"/>
    <x v="0"/>
    <s v="2023-01-06"/>
    <x v="0"/>
    <n v="2311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8400"/>
    <x v="6397"/>
    <x v="0"/>
    <x v="1"/>
    <x v="0"/>
    <s v="03.03.10"/>
    <x v="4"/>
    <x v="0"/>
    <x v="3"/>
    <s v="Receitas Da Câmara"/>
    <s v="03.03.10"/>
    <s v="Receitas Da Câmara"/>
    <s v="03.03.10"/>
    <x v="27"/>
    <x v="0"/>
    <x v="3"/>
    <x v="3"/>
    <x v="0"/>
    <x v="0"/>
    <x v="1"/>
    <x v="0"/>
    <x v="0"/>
    <s v="2023-01-06"/>
    <x v="0"/>
    <n v="38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635"/>
    <x v="6398"/>
    <x v="0"/>
    <x v="1"/>
    <x v="0"/>
    <s v="03.03.10"/>
    <x v="4"/>
    <x v="0"/>
    <x v="3"/>
    <s v="Receitas Da Câmara"/>
    <s v="03.03.10"/>
    <s v="Receitas Da Câmara"/>
    <s v="03.03.10"/>
    <x v="6"/>
    <x v="0"/>
    <x v="3"/>
    <x v="3"/>
    <x v="0"/>
    <x v="0"/>
    <x v="1"/>
    <x v="0"/>
    <x v="0"/>
    <s v="2023-01-06"/>
    <x v="0"/>
    <n v="863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6399"/>
    <x v="0"/>
    <x v="1"/>
    <x v="0"/>
    <s v="03.03.10"/>
    <x v="4"/>
    <x v="0"/>
    <x v="3"/>
    <s v="Receitas Da Câmara"/>
    <s v="03.03.10"/>
    <s v="Receitas Da Câmara"/>
    <s v="03.03.10"/>
    <x v="28"/>
    <x v="0"/>
    <x v="3"/>
    <x v="3"/>
    <x v="0"/>
    <x v="0"/>
    <x v="1"/>
    <x v="0"/>
    <x v="0"/>
    <s v="2023-01-06"/>
    <x v="0"/>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900"/>
    <x v="6400"/>
    <x v="0"/>
    <x v="1"/>
    <x v="0"/>
    <s v="03.03.10"/>
    <x v="4"/>
    <x v="0"/>
    <x v="3"/>
    <s v="Receitas Da Câmara"/>
    <s v="03.03.10"/>
    <s v="Receitas Da Câmara"/>
    <s v="03.03.10"/>
    <x v="5"/>
    <x v="0"/>
    <x v="0"/>
    <x v="4"/>
    <x v="0"/>
    <x v="0"/>
    <x v="1"/>
    <x v="0"/>
    <x v="0"/>
    <s v="2023-01-06"/>
    <x v="0"/>
    <n v="9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0"/>
    <x v="6401"/>
    <x v="0"/>
    <x v="1"/>
    <x v="0"/>
    <s v="03.03.10"/>
    <x v="4"/>
    <x v="0"/>
    <x v="3"/>
    <s v="Receitas Da Câmara"/>
    <s v="03.03.10"/>
    <s v="Receitas Da Câmara"/>
    <s v="03.03.10"/>
    <x v="10"/>
    <x v="0"/>
    <x v="3"/>
    <x v="5"/>
    <x v="0"/>
    <x v="0"/>
    <x v="1"/>
    <x v="0"/>
    <x v="0"/>
    <s v="2023-01-06"/>
    <x v="0"/>
    <n v="6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900"/>
    <x v="6402"/>
    <x v="0"/>
    <x v="1"/>
    <x v="0"/>
    <s v="03.03.10"/>
    <x v="4"/>
    <x v="0"/>
    <x v="3"/>
    <s v="Receitas Da Câmara"/>
    <s v="03.03.10"/>
    <s v="Receitas Da Câmara"/>
    <s v="03.03.10"/>
    <x v="34"/>
    <x v="0"/>
    <x v="3"/>
    <x v="3"/>
    <x v="0"/>
    <x v="0"/>
    <x v="1"/>
    <x v="0"/>
    <x v="0"/>
    <s v="2023-01-06"/>
    <x v="0"/>
    <n v="4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40"/>
    <x v="6403"/>
    <x v="0"/>
    <x v="1"/>
    <x v="0"/>
    <s v="03.03.10"/>
    <x v="4"/>
    <x v="0"/>
    <x v="3"/>
    <s v="Receitas Da Câmara"/>
    <s v="03.03.10"/>
    <s v="Receitas Da Câmara"/>
    <s v="03.03.10"/>
    <x v="7"/>
    <x v="0"/>
    <x v="3"/>
    <x v="3"/>
    <x v="0"/>
    <x v="0"/>
    <x v="1"/>
    <x v="0"/>
    <x v="0"/>
    <s v="2023-01-06"/>
    <x v="0"/>
    <n v="674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00000"/>
    <x v="6404"/>
    <x v="0"/>
    <x v="0"/>
    <x v="0"/>
    <s v="01.25.02.23"/>
    <x v="12"/>
    <x v="1"/>
    <x v="1"/>
    <s v="desporto"/>
    <s v="01.25.02"/>
    <s v="desporto"/>
    <s v="01.25.02"/>
    <x v="18"/>
    <x v="0"/>
    <x v="0"/>
    <x v="0"/>
    <x v="0"/>
    <x v="1"/>
    <x v="2"/>
    <x v="0"/>
    <x v="0"/>
    <s v="2023-01-04"/>
    <x v="0"/>
    <n v="100000"/>
    <x v="0"/>
    <m/>
    <x v="0"/>
    <m/>
    <x v="478"/>
    <n v="100475797"/>
    <x v="0"/>
    <x v="0"/>
    <s v="Atividades desportivas e promoção do desporto no Concelho"/>
    <s v="ORI"/>
    <x v="0"/>
    <m/>
    <x v="0"/>
    <x v="0"/>
    <x v="0"/>
    <x v="0"/>
    <x v="0"/>
    <x v="0"/>
    <x v="0"/>
    <x v="0"/>
    <x v="0"/>
    <x v="0"/>
    <x v="0"/>
    <s v="Atividades desportivas e promoção do desporto no Concelho"/>
    <x v="0"/>
    <x v="0"/>
    <x v="0"/>
    <x v="0"/>
    <x v="1"/>
    <x v="0"/>
    <x v="0"/>
    <s v="099999"/>
    <x v="0"/>
    <x v="0"/>
    <x v="0"/>
    <x v="0"/>
    <s v="Despesas realizadas a favor da Associação Juvenil Amigos de Calheta, inscritos na I e II divisão da Liga Santiago Norte 2022, conforme proposta em anexo._x0009__x0009__x000d__x000a__x0009__x0009__x000d__x000a_"/>
  </r>
  <r>
    <x v="0"/>
    <n v="0"/>
    <n v="0"/>
    <n v="0"/>
    <n v="2800"/>
    <x v="6405"/>
    <x v="0"/>
    <x v="0"/>
    <x v="0"/>
    <s v="03.16.15"/>
    <x v="0"/>
    <x v="0"/>
    <x v="0"/>
    <s v="Direção Financeira"/>
    <s v="03.16.15"/>
    <s v="Direção Financeira"/>
    <s v="03.16.15"/>
    <x v="19"/>
    <x v="0"/>
    <x v="0"/>
    <x v="7"/>
    <x v="0"/>
    <x v="0"/>
    <x v="0"/>
    <x v="0"/>
    <x v="0"/>
    <s v="2023-01-18"/>
    <x v="0"/>
    <n v="2800"/>
    <x v="0"/>
    <m/>
    <x v="0"/>
    <m/>
    <x v="28"/>
    <n v="100458633"/>
    <x v="0"/>
    <x v="0"/>
    <s v="Direção Financeira"/>
    <s v="ORI"/>
    <x v="0"/>
    <m/>
    <x v="0"/>
    <x v="0"/>
    <x v="0"/>
    <x v="0"/>
    <x v="0"/>
    <x v="0"/>
    <x v="0"/>
    <x v="0"/>
    <x v="0"/>
    <x v="0"/>
    <x v="0"/>
    <s v="Direção Financeira"/>
    <x v="0"/>
    <x v="0"/>
    <x v="0"/>
    <x v="0"/>
    <x v="0"/>
    <x v="0"/>
    <x v="0"/>
    <s v="000000"/>
    <x v="0"/>
    <x v="0"/>
    <x v="0"/>
    <x v="0"/>
    <s v="Ajuda de custo a favor de Joaquim lino Nunes, pela sua deslocação em missão de serviço acidade da Praia nos dias 18 e 25 de setembro de 2022, conforme anexo."/>
  </r>
  <r>
    <x v="0"/>
    <n v="0"/>
    <n v="0"/>
    <n v="0"/>
    <n v="50108"/>
    <x v="6406"/>
    <x v="0"/>
    <x v="0"/>
    <x v="0"/>
    <s v="01.25.05.12"/>
    <x v="5"/>
    <x v="1"/>
    <x v="1"/>
    <s v="Saúde"/>
    <s v="01.25.05"/>
    <s v="Saúde"/>
    <s v="01.25.05"/>
    <x v="1"/>
    <x v="0"/>
    <x v="1"/>
    <x v="1"/>
    <x v="0"/>
    <x v="1"/>
    <x v="0"/>
    <x v="0"/>
    <x v="0"/>
    <s v="2023-01-23"/>
    <x v="0"/>
    <n v="50108"/>
    <x v="0"/>
    <m/>
    <x v="0"/>
    <m/>
    <x v="596"/>
    <n v="100478068"/>
    <x v="0"/>
    <x v="0"/>
    <s v="Promoção e Inclusão Social"/>
    <s v="ORI"/>
    <x v="0"/>
    <m/>
    <x v="0"/>
    <x v="0"/>
    <x v="0"/>
    <x v="0"/>
    <x v="0"/>
    <x v="0"/>
    <x v="0"/>
    <x v="0"/>
    <x v="0"/>
    <x v="0"/>
    <x v="0"/>
    <s v="Promoção e Inclusão Social"/>
    <x v="0"/>
    <x v="0"/>
    <x v="0"/>
    <x v="0"/>
    <x v="1"/>
    <x v="0"/>
    <x v="0"/>
    <s v="000000"/>
    <x v="0"/>
    <x v="0"/>
    <x v="0"/>
    <x v="0"/>
    <s v="Pagamento de despesas alfandegários, referente a donativos recebidos, conforme anexo"/>
  </r>
  <r>
    <x v="0"/>
    <n v="0"/>
    <n v="0"/>
    <n v="0"/>
    <n v="750"/>
    <x v="6407"/>
    <x v="0"/>
    <x v="1"/>
    <x v="0"/>
    <s v="80.02.01"/>
    <x v="2"/>
    <x v="2"/>
    <x v="2"/>
    <s v="Retenções Iur"/>
    <s v="80.02.01"/>
    <s v="Retenções Iur"/>
    <s v="80.02.01"/>
    <x v="2"/>
    <x v="0"/>
    <x v="2"/>
    <x v="0"/>
    <x v="1"/>
    <x v="2"/>
    <x v="1"/>
    <x v="0"/>
    <x v="0"/>
    <s v="2023-01-23"/>
    <x v="0"/>
    <n v="750"/>
    <x v="0"/>
    <m/>
    <x v="0"/>
    <m/>
    <x v="2"/>
    <n v="100474696"/>
    <x v="0"/>
    <x v="0"/>
    <s v="Retenções Iur"/>
    <s v="ORI"/>
    <x v="0"/>
    <s v="RIUR"/>
    <x v="0"/>
    <x v="0"/>
    <x v="0"/>
    <x v="0"/>
    <x v="0"/>
    <x v="0"/>
    <x v="0"/>
    <x v="0"/>
    <x v="0"/>
    <x v="0"/>
    <x v="0"/>
    <s v="Retenções Iur"/>
    <x v="0"/>
    <x v="0"/>
    <x v="0"/>
    <x v="0"/>
    <x v="2"/>
    <x v="0"/>
    <x v="0"/>
    <s v="000000"/>
    <x v="0"/>
    <x v="1"/>
    <x v="0"/>
    <x v="0"/>
    <s v="RETENCAO OT"/>
  </r>
  <r>
    <x v="0"/>
    <n v="0"/>
    <n v="0"/>
    <n v="0"/>
    <n v="160000"/>
    <x v="6408"/>
    <x v="0"/>
    <x v="0"/>
    <x v="0"/>
    <s v="01.25.01.10"/>
    <x v="11"/>
    <x v="1"/>
    <x v="1"/>
    <s v="Educação"/>
    <s v="01.25.01"/>
    <s v="Educação"/>
    <s v="01.25.01"/>
    <x v="21"/>
    <x v="0"/>
    <x v="5"/>
    <x v="8"/>
    <x v="0"/>
    <x v="1"/>
    <x v="0"/>
    <x v="0"/>
    <x v="1"/>
    <s v="2023-02-14"/>
    <x v="0"/>
    <n v="160000"/>
    <x v="0"/>
    <m/>
    <x v="0"/>
    <m/>
    <x v="301"/>
    <n v="100478657"/>
    <x v="0"/>
    <x v="0"/>
    <s v="Transporte escolar"/>
    <s v="ORI"/>
    <x v="0"/>
    <m/>
    <x v="0"/>
    <x v="0"/>
    <x v="0"/>
    <x v="0"/>
    <x v="0"/>
    <x v="0"/>
    <x v="0"/>
    <x v="0"/>
    <x v="0"/>
    <x v="0"/>
    <x v="0"/>
    <s v="Transporte escolar"/>
    <x v="0"/>
    <x v="0"/>
    <x v="0"/>
    <x v="0"/>
    <x v="1"/>
    <x v="0"/>
    <x v="0"/>
    <s v="000000"/>
    <x v="0"/>
    <x v="0"/>
    <x v="0"/>
    <x v="0"/>
    <s v="Pagamento a favor Translux, referente a aquisição de matérias de transporte para viatura de transporte escolar, conforme anexo."/>
  </r>
  <r>
    <x v="0"/>
    <n v="0"/>
    <n v="0"/>
    <n v="0"/>
    <n v="97500"/>
    <x v="6409"/>
    <x v="0"/>
    <x v="0"/>
    <x v="0"/>
    <s v="01.25.03.12"/>
    <x v="16"/>
    <x v="1"/>
    <x v="1"/>
    <s v="Emprego e Formação profissional"/>
    <s v="01.25.03"/>
    <s v="Emprego e Formação profissional"/>
    <s v="01.25.03"/>
    <x v="21"/>
    <x v="0"/>
    <x v="5"/>
    <x v="8"/>
    <x v="0"/>
    <x v="1"/>
    <x v="0"/>
    <x v="0"/>
    <x v="5"/>
    <s v="2023-05-30"/>
    <x v="1"/>
    <n v="975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maio 2023, conforme a folha indicada em anexo. "/>
  </r>
  <r>
    <x v="0"/>
    <n v="0"/>
    <n v="0"/>
    <n v="0"/>
    <n v="45003"/>
    <x v="6410"/>
    <x v="0"/>
    <x v="0"/>
    <x v="0"/>
    <s v="01.27.02.11"/>
    <x v="21"/>
    <x v="4"/>
    <x v="5"/>
    <s v="Saneamento básico"/>
    <s v="01.27.02"/>
    <s v="Saneamento básico"/>
    <s v="01.27.02"/>
    <x v="21"/>
    <x v="0"/>
    <x v="5"/>
    <x v="8"/>
    <x v="0"/>
    <x v="1"/>
    <x v="0"/>
    <x v="0"/>
    <x v="7"/>
    <s v="2023-08-08"/>
    <x v="2"/>
    <n v="45003"/>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s viaturas afeto as obras de limpeza da praia de Calhetona, conforme proposta e fatura em anexo.  "/>
  </r>
  <r>
    <x v="0"/>
    <n v="0"/>
    <n v="0"/>
    <n v="0"/>
    <n v="39217"/>
    <x v="6411"/>
    <x v="0"/>
    <x v="1"/>
    <x v="0"/>
    <s v="80.02.01"/>
    <x v="2"/>
    <x v="2"/>
    <x v="2"/>
    <s v="Retenções Iur"/>
    <s v="80.02.01"/>
    <s v="Retenções Iur"/>
    <s v="80.02.01"/>
    <x v="2"/>
    <x v="0"/>
    <x v="2"/>
    <x v="0"/>
    <x v="1"/>
    <x v="2"/>
    <x v="1"/>
    <x v="0"/>
    <x v="5"/>
    <s v="2023-05-22"/>
    <x v="1"/>
    <n v="39217"/>
    <x v="0"/>
    <m/>
    <x v="0"/>
    <m/>
    <x v="2"/>
    <n v="100474696"/>
    <x v="0"/>
    <x v="0"/>
    <s v="Retenções Iur"/>
    <s v="ORI"/>
    <x v="0"/>
    <s v="RIUR"/>
    <x v="0"/>
    <x v="0"/>
    <x v="0"/>
    <x v="0"/>
    <x v="0"/>
    <x v="0"/>
    <x v="0"/>
    <x v="0"/>
    <x v="0"/>
    <x v="0"/>
    <x v="0"/>
    <s v="Retenções Iur"/>
    <x v="0"/>
    <x v="0"/>
    <x v="0"/>
    <x v="0"/>
    <x v="2"/>
    <x v="0"/>
    <x v="0"/>
    <s v="000000"/>
    <x v="0"/>
    <x v="1"/>
    <x v="0"/>
    <x v="0"/>
    <s v="RETENCAO OT"/>
  </r>
  <r>
    <x v="0"/>
    <n v="0"/>
    <n v="0"/>
    <n v="0"/>
    <n v="9000"/>
    <x v="6412"/>
    <x v="0"/>
    <x v="1"/>
    <x v="0"/>
    <s v="80.02.10.03"/>
    <x v="40"/>
    <x v="2"/>
    <x v="2"/>
    <s v="Outros"/>
    <s v="80.02.10"/>
    <s v="Outros"/>
    <s v="80.02.10"/>
    <x v="58"/>
    <x v="0"/>
    <x v="2"/>
    <x v="0"/>
    <x v="1"/>
    <x v="2"/>
    <x v="1"/>
    <x v="0"/>
    <x v="5"/>
    <s v="2023-05-22"/>
    <x v="1"/>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53737"/>
    <x v="6413"/>
    <x v="0"/>
    <x v="1"/>
    <x v="0"/>
    <s v="80.02.10.01"/>
    <x v="6"/>
    <x v="2"/>
    <x v="2"/>
    <s v="Outros"/>
    <s v="80.02.10"/>
    <s v="Outros"/>
    <s v="80.02.10"/>
    <x v="12"/>
    <x v="0"/>
    <x v="2"/>
    <x v="0"/>
    <x v="1"/>
    <x v="2"/>
    <x v="1"/>
    <x v="0"/>
    <x v="5"/>
    <s v="2023-05-22"/>
    <x v="1"/>
    <n v="5373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207"/>
    <x v="6414"/>
    <x v="0"/>
    <x v="1"/>
    <x v="0"/>
    <s v="80.02.10.24"/>
    <x v="38"/>
    <x v="2"/>
    <x v="2"/>
    <s v="Outros"/>
    <s v="80.02.10"/>
    <s v="Outros"/>
    <s v="80.02.10"/>
    <x v="13"/>
    <x v="0"/>
    <x v="2"/>
    <x v="0"/>
    <x v="1"/>
    <x v="2"/>
    <x v="1"/>
    <x v="0"/>
    <x v="5"/>
    <s v="2023-05-22"/>
    <x v="1"/>
    <n v="1207"/>
    <x v="0"/>
    <m/>
    <x v="0"/>
    <m/>
    <x v="51"/>
    <n v="100478987"/>
    <x v="0"/>
    <x v="0"/>
    <s v="Retenções SIACSA"/>
    <s v="ORI"/>
    <x v="0"/>
    <s v="SIACSA"/>
    <x v="0"/>
    <x v="0"/>
    <x v="0"/>
    <x v="0"/>
    <x v="0"/>
    <x v="0"/>
    <x v="0"/>
    <x v="0"/>
    <x v="0"/>
    <x v="0"/>
    <x v="0"/>
    <s v="Retenções SIACSA"/>
    <x v="0"/>
    <x v="0"/>
    <x v="0"/>
    <x v="0"/>
    <x v="2"/>
    <x v="0"/>
    <x v="0"/>
    <s v="000000"/>
    <x v="0"/>
    <x v="1"/>
    <x v="0"/>
    <x v="0"/>
    <s v="RETENCAO OT"/>
  </r>
  <r>
    <x v="0"/>
    <n v="0"/>
    <n v="0"/>
    <n v="0"/>
    <n v="9089"/>
    <x v="6415"/>
    <x v="0"/>
    <x v="1"/>
    <x v="0"/>
    <s v="80.02.01"/>
    <x v="2"/>
    <x v="2"/>
    <x v="2"/>
    <s v="Retenções Iur"/>
    <s v="80.02.01"/>
    <s v="Retenções Iur"/>
    <s v="80.02.01"/>
    <x v="2"/>
    <x v="0"/>
    <x v="2"/>
    <x v="0"/>
    <x v="1"/>
    <x v="2"/>
    <x v="1"/>
    <x v="0"/>
    <x v="5"/>
    <s v="2023-05-25"/>
    <x v="1"/>
    <n v="9089"/>
    <x v="0"/>
    <m/>
    <x v="0"/>
    <m/>
    <x v="2"/>
    <n v="100474696"/>
    <x v="0"/>
    <x v="0"/>
    <s v="Retenções Iur"/>
    <s v="ORI"/>
    <x v="0"/>
    <s v="RIUR"/>
    <x v="0"/>
    <x v="0"/>
    <x v="0"/>
    <x v="0"/>
    <x v="0"/>
    <x v="0"/>
    <x v="0"/>
    <x v="0"/>
    <x v="0"/>
    <x v="0"/>
    <x v="0"/>
    <s v="Retenções Iur"/>
    <x v="0"/>
    <x v="0"/>
    <x v="0"/>
    <x v="0"/>
    <x v="2"/>
    <x v="0"/>
    <x v="0"/>
    <s v="000000"/>
    <x v="0"/>
    <x v="1"/>
    <x v="0"/>
    <x v="0"/>
    <s v="RETENCAO OT"/>
  </r>
  <r>
    <x v="0"/>
    <n v="0"/>
    <n v="0"/>
    <n v="0"/>
    <n v="8233"/>
    <x v="6416"/>
    <x v="0"/>
    <x v="1"/>
    <x v="0"/>
    <s v="80.02.10.21"/>
    <x v="60"/>
    <x v="2"/>
    <x v="2"/>
    <s v="Outros"/>
    <s v="80.02.10"/>
    <s v="Outros"/>
    <s v="80.02.10"/>
    <x v="73"/>
    <x v="0"/>
    <x v="2"/>
    <x v="0"/>
    <x v="1"/>
    <x v="2"/>
    <x v="1"/>
    <x v="0"/>
    <x v="5"/>
    <s v="2023-05-25"/>
    <x v="1"/>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6417"/>
    <x v="0"/>
    <x v="1"/>
    <x v="0"/>
    <s v="80.02.10.03"/>
    <x v="40"/>
    <x v="2"/>
    <x v="2"/>
    <s v="Outros"/>
    <s v="80.02.10"/>
    <s v="Outros"/>
    <s v="80.02.10"/>
    <x v="58"/>
    <x v="0"/>
    <x v="2"/>
    <x v="0"/>
    <x v="1"/>
    <x v="2"/>
    <x v="1"/>
    <x v="0"/>
    <x v="5"/>
    <s v="2023-05-25"/>
    <x v="1"/>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9589"/>
    <x v="6418"/>
    <x v="0"/>
    <x v="1"/>
    <x v="0"/>
    <s v="80.02.10.01"/>
    <x v="6"/>
    <x v="2"/>
    <x v="2"/>
    <s v="Outros"/>
    <s v="80.02.10"/>
    <s v="Outros"/>
    <s v="80.02.10"/>
    <x v="12"/>
    <x v="0"/>
    <x v="2"/>
    <x v="0"/>
    <x v="1"/>
    <x v="2"/>
    <x v="1"/>
    <x v="0"/>
    <x v="5"/>
    <s v="2023-05-25"/>
    <x v="1"/>
    <n v="9958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746"/>
    <x v="6419"/>
    <x v="0"/>
    <x v="1"/>
    <x v="0"/>
    <s v="80.02.10.02"/>
    <x v="7"/>
    <x v="2"/>
    <x v="2"/>
    <s v="Outros"/>
    <s v="80.02.10"/>
    <s v="Outros"/>
    <s v="80.02.10"/>
    <x v="13"/>
    <x v="0"/>
    <x v="2"/>
    <x v="0"/>
    <x v="1"/>
    <x v="2"/>
    <x v="1"/>
    <x v="0"/>
    <x v="5"/>
    <s v="2023-05-25"/>
    <x v="1"/>
    <n v="2746"/>
    <x v="0"/>
    <m/>
    <x v="0"/>
    <m/>
    <x v="7"/>
    <n v="100474707"/>
    <x v="0"/>
    <x v="0"/>
    <s v="Retençoes STAPS"/>
    <s v="ORI"/>
    <x v="0"/>
    <s v="RSND"/>
    <x v="0"/>
    <x v="0"/>
    <x v="0"/>
    <x v="0"/>
    <x v="0"/>
    <x v="0"/>
    <x v="0"/>
    <x v="0"/>
    <x v="0"/>
    <x v="0"/>
    <x v="0"/>
    <s v="Retençoes STAPS"/>
    <x v="0"/>
    <x v="0"/>
    <x v="0"/>
    <x v="0"/>
    <x v="2"/>
    <x v="0"/>
    <x v="0"/>
    <s v="000000"/>
    <x v="0"/>
    <x v="1"/>
    <x v="0"/>
    <x v="0"/>
    <s v="RETENCAO OT"/>
  </r>
  <r>
    <x v="0"/>
    <n v="0"/>
    <n v="0"/>
    <n v="0"/>
    <n v="196"/>
    <x v="6420"/>
    <x v="0"/>
    <x v="1"/>
    <x v="0"/>
    <s v="80.02.10.23"/>
    <x v="37"/>
    <x v="2"/>
    <x v="2"/>
    <s v="Outros"/>
    <s v="80.02.10"/>
    <s v="Outros"/>
    <s v="80.02.10"/>
    <x v="13"/>
    <x v="0"/>
    <x v="2"/>
    <x v="0"/>
    <x v="1"/>
    <x v="2"/>
    <x v="1"/>
    <x v="0"/>
    <x v="5"/>
    <s v="2023-05-25"/>
    <x v="1"/>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733"/>
    <x v="6421"/>
    <x v="0"/>
    <x v="1"/>
    <x v="0"/>
    <s v="80.02.10.24"/>
    <x v="38"/>
    <x v="2"/>
    <x v="2"/>
    <s v="Outros"/>
    <s v="80.02.10"/>
    <s v="Outros"/>
    <s v="80.02.10"/>
    <x v="13"/>
    <x v="0"/>
    <x v="2"/>
    <x v="0"/>
    <x v="1"/>
    <x v="2"/>
    <x v="1"/>
    <x v="0"/>
    <x v="5"/>
    <s v="2023-05-25"/>
    <x v="1"/>
    <n v="1733"/>
    <x v="0"/>
    <m/>
    <x v="0"/>
    <m/>
    <x v="51"/>
    <n v="100478987"/>
    <x v="0"/>
    <x v="0"/>
    <s v="Retenções SIACSA"/>
    <s v="ORI"/>
    <x v="0"/>
    <s v="SIACSA"/>
    <x v="0"/>
    <x v="0"/>
    <x v="0"/>
    <x v="0"/>
    <x v="0"/>
    <x v="0"/>
    <x v="0"/>
    <x v="0"/>
    <x v="0"/>
    <x v="0"/>
    <x v="0"/>
    <s v="Retenções SIACSA"/>
    <x v="0"/>
    <x v="0"/>
    <x v="0"/>
    <x v="0"/>
    <x v="2"/>
    <x v="0"/>
    <x v="0"/>
    <s v="000000"/>
    <x v="0"/>
    <x v="1"/>
    <x v="0"/>
    <x v="0"/>
    <s v="RETENCAO OT"/>
  </r>
  <r>
    <x v="0"/>
    <n v="0"/>
    <n v="0"/>
    <n v="0"/>
    <n v="16262"/>
    <x v="6422"/>
    <x v="0"/>
    <x v="1"/>
    <x v="0"/>
    <s v="80.02.10.26"/>
    <x v="3"/>
    <x v="2"/>
    <x v="2"/>
    <s v="Outros"/>
    <s v="80.02.10"/>
    <s v="Outros"/>
    <s v="80.02.10"/>
    <x v="3"/>
    <x v="0"/>
    <x v="2"/>
    <x v="2"/>
    <x v="1"/>
    <x v="2"/>
    <x v="1"/>
    <x v="0"/>
    <x v="5"/>
    <s v="2023-05-25"/>
    <x v="1"/>
    <n v="16262"/>
    <x v="0"/>
    <m/>
    <x v="0"/>
    <m/>
    <x v="3"/>
    <n v="100479277"/>
    <x v="0"/>
    <x v="0"/>
    <s v="Retenção Sansung"/>
    <s v="ORI"/>
    <x v="0"/>
    <s v="RS"/>
    <x v="0"/>
    <x v="0"/>
    <x v="0"/>
    <x v="0"/>
    <x v="0"/>
    <x v="0"/>
    <x v="0"/>
    <x v="0"/>
    <x v="0"/>
    <x v="0"/>
    <x v="0"/>
    <s v="Retenção Sansung"/>
    <x v="0"/>
    <x v="0"/>
    <x v="0"/>
    <x v="0"/>
    <x v="2"/>
    <x v="0"/>
    <x v="0"/>
    <s v="000000"/>
    <x v="0"/>
    <x v="1"/>
    <x v="0"/>
    <x v="0"/>
    <s v="RETENCAO OT"/>
  </r>
  <r>
    <x v="0"/>
    <n v="0"/>
    <n v="0"/>
    <n v="0"/>
    <n v="15239"/>
    <x v="6423"/>
    <x v="0"/>
    <x v="1"/>
    <x v="0"/>
    <s v="80.02.01"/>
    <x v="2"/>
    <x v="2"/>
    <x v="2"/>
    <s v="Retenções Iur"/>
    <s v="80.02.01"/>
    <s v="Retenções Iur"/>
    <s v="80.02.01"/>
    <x v="2"/>
    <x v="0"/>
    <x v="2"/>
    <x v="0"/>
    <x v="1"/>
    <x v="2"/>
    <x v="1"/>
    <x v="0"/>
    <x v="5"/>
    <s v="2023-05-22"/>
    <x v="1"/>
    <n v="15239"/>
    <x v="0"/>
    <m/>
    <x v="0"/>
    <m/>
    <x v="2"/>
    <n v="100474696"/>
    <x v="0"/>
    <x v="0"/>
    <s v="Retenções Iur"/>
    <s v="ORI"/>
    <x v="0"/>
    <s v="RIUR"/>
    <x v="0"/>
    <x v="0"/>
    <x v="0"/>
    <x v="0"/>
    <x v="0"/>
    <x v="0"/>
    <x v="0"/>
    <x v="0"/>
    <x v="0"/>
    <x v="0"/>
    <x v="0"/>
    <s v="Retenções Iur"/>
    <x v="0"/>
    <x v="0"/>
    <x v="0"/>
    <x v="0"/>
    <x v="2"/>
    <x v="0"/>
    <x v="0"/>
    <s v="000000"/>
    <x v="0"/>
    <x v="1"/>
    <x v="0"/>
    <x v="0"/>
    <s v="RETENCAO OT"/>
  </r>
  <r>
    <x v="0"/>
    <n v="0"/>
    <n v="0"/>
    <n v="0"/>
    <n v="13659"/>
    <x v="6424"/>
    <x v="0"/>
    <x v="1"/>
    <x v="0"/>
    <s v="80.02.10.01"/>
    <x v="6"/>
    <x v="2"/>
    <x v="2"/>
    <s v="Outros"/>
    <s v="80.02.10"/>
    <s v="Outros"/>
    <s v="80.02.10"/>
    <x v="12"/>
    <x v="0"/>
    <x v="2"/>
    <x v="0"/>
    <x v="1"/>
    <x v="2"/>
    <x v="1"/>
    <x v="0"/>
    <x v="5"/>
    <s v="2023-05-22"/>
    <x v="1"/>
    <n v="13659"/>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6425"/>
    <x v="0"/>
    <x v="1"/>
    <x v="0"/>
    <s v="80.02.01"/>
    <x v="2"/>
    <x v="2"/>
    <x v="2"/>
    <s v="Retenções Iur"/>
    <s v="80.02.01"/>
    <s v="Retenções Iur"/>
    <s v="80.02.01"/>
    <x v="2"/>
    <x v="0"/>
    <x v="2"/>
    <x v="0"/>
    <x v="1"/>
    <x v="2"/>
    <x v="1"/>
    <x v="0"/>
    <x v="5"/>
    <s v="2023-05-25"/>
    <x v="1"/>
    <n v="10834"/>
    <x v="0"/>
    <m/>
    <x v="0"/>
    <m/>
    <x v="2"/>
    <n v="100474696"/>
    <x v="0"/>
    <x v="0"/>
    <s v="Retenções Iur"/>
    <s v="ORI"/>
    <x v="0"/>
    <s v="RIUR"/>
    <x v="0"/>
    <x v="0"/>
    <x v="0"/>
    <x v="0"/>
    <x v="0"/>
    <x v="0"/>
    <x v="0"/>
    <x v="0"/>
    <x v="0"/>
    <x v="0"/>
    <x v="0"/>
    <s v="Retenções Iur"/>
    <x v="0"/>
    <x v="0"/>
    <x v="0"/>
    <x v="0"/>
    <x v="2"/>
    <x v="0"/>
    <x v="0"/>
    <s v="000000"/>
    <x v="0"/>
    <x v="1"/>
    <x v="0"/>
    <x v="0"/>
    <s v="RETENCAO OT"/>
  </r>
  <r>
    <x v="0"/>
    <n v="0"/>
    <n v="0"/>
    <n v="0"/>
    <n v="29167"/>
    <x v="6426"/>
    <x v="0"/>
    <x v="1"/>
    <x v="0"/>
    <s v="80.02.10.01"/>
    <x v="6"/>
    <x v="2"/>
    <x v="2"/>
    <s v="Outros"/>
    <s v="80.02.10"/>
    <s v="Outros"/>
    <s v="80.02.10"/>
    <x v="12"/>
    <x v="0"/>
    <x v="2"/>
    <x v="0"/>
    <x v="1"/>
    <x v="2"/>
    <x v="1"/>
    <x v="0"/>
    <x v="5"/>
    <s v="2023-05-25"/>
    <x v="1"/>
    <n v="29167"/>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6427"/>
    <x v="0"/>
    <x v="1"/>
    <x v="0"/>
    <s v="80.02.10.02"/>
    <x v="7"/>
    <x v="2"/>
    <x v="2"/>
    <s v="Outros"/>
    <s v="80.02.10"/>
    <s v="Outros"/>
    <s v="80.02.10"/>
    <x v="13"/>
    <x v="0"/>
    <x v="2"/>
    <x v="0"/>
    <x v="1"/>
    <x v="2"/>
    <x v="1"/>
    <x v="0"/>
    <x v="5"/>
    <s v="2023-05-25"/>
    <x v="1"/>
    <n v="589"/>
    <x v="0"/>
    <m/>
    <x v="0"/>
    <m/>
    <x v="7"/>
    <n v="100474707"/>
    <x v="0"/>
    <x v="0"/>
    <s v="Retençoes STAPS"/>
    <s v="ORI"/>
    <x v="0"/>
    <s v="RSND"/>
    <x v="0"/>
    <x v="0"/>
    <x v="0"/>
    <x v="0"/>
    <x v="0"/>
    <x v="0"/>
    <x v="0"/>
    <x v="0"/>
    <x v="0"/>
    <x v="0"/>
    <x v="0"/>
    <s v="Retençoes STAPS"/>
    <x v="0"/>
    <x v="0"/>
    <x v="0"/>
    <x v="0"/>
    <x v="2"/>
    <x v="0"/>
    <x v="0"/>
    <s v="000000"/>
    <x v="0"/>
    <x v="1"/>
    <x v="0"/>
    <x v="0"/>
    <s v="RETENCAO OT"/>
  </r>
  <r>
    <x v="0"/>
    <n v="0"/>
    <n v="0"/>
    <n v="0"/>
    <n v="433"/>
    <x v="6428"/>
    <x v="0"/>
    <x v="1"/>
    <x v="0"/>
    <s v="80.02.10.24"/>
    <x v="38"/>
    <x v="2"/>
    <x v="2"/>
    <s v="Outros"/>
    <s v="80.02.10"/>
    <s v="Outros"/>
    <s v="80.02.10"/>
    <x v="13"/>
    <x v="0"/>
    <x v="2"/>
    <x v="0"/>
    <x v="1"/>
    <x v="2"/>
    <x v="1"/>
    <x v="0"/>
    <x v="5"/>
    <s v="2023-05-25"/>
    <x v="1"/>
    <n v="433"/>
    <x v="0"/>
    <m/>
    <x v="0"/>
    <m/>
    <x v="51"/>
    <n v="100478987"/>
    <x v="0"/>
    <x v="0"/>
    <s v="Retenções SIACSA"/>
    <s v="ORI"/>
    <x v="0"/>
    <s v="SIACSA"/>
    <x v="0"/>
    <x v="0"/>
    <x v="0"/>
    <x v="0"/>
    <x v="0"/>
    <x v="0"/>
    <x v="0"/>
    <x v="0"/>
    <x v="0"/>
    <x v="0"/>
    <x v="0"/>
    <s v="Retenções SIACSA"/>
    <x v="0"/>
    <x v="0"/>
    <x v="0"/>
    <x v="0"/>
    <x v="2"/>
    <x v="0"/>
    <x v="0"/>
    <s v="000000"/>
    <x v="0"/>
    <x v="1"/>
    <x v="0"/>
    <x v="0"/>
    <s v="RETENCAO OT"/>
  </r>
  <r>
    <x v="0"/>
    <n v="0"/>
    <n v="0"/>
    <n v="0"/>
    <n v="14979"/>
    <x v="6429"/>
    <x v="0"/>
    <x v="1"/>
    <x v="0"/>
    <s v="80.02.01"/>
    <x v="2"/>
    <x v="2"/>
    <x v="2"/>
    <s v="Retenções Iur"/>
    <s v="80.02.01"/>
    <s v="Retenções Iur"/>
    <s v="80.02.01"/>
    <x v="2"/>
    <x v="0"/>
    <x v="2"/>
    <x v="0"/>
    <x v="1"/>
    <x v="2"/>
    <x v="1"/>
    <x v="0"/>
    <x v="5"/>
    <s v="2023-05-22"/>
    <x v="1"/>
    <n v="14979"/>
    <x v="0"/>
    <m/>
    <x v="0"/>
    <m/>
    <x v="2"/>
    <n v="100474696"/>
    <x v="0"/>
    <x v="0"/>
    <s v="Retenções Iur"/>
    <s v="ORI"/>
    <x v="0"/>
    <s v="RIUR"/>
    <x v="0"/>
    <x v="0"/>
    <x v="0"/>
    <x v="0"/>
    <x v="0"/>
    <x v="0"/>
    <x v="0"/>
    <x v="0"/>
    <x v="0"/>
    <x v="0"/>
    <x v="0"/>
    <s v="Retenções Iur"/>
    <x v="0"/>
    <x v="0"/>
    <x v="0"/>
    <x v="0"/>
    <x v="2"/>
    <x v="0"/>
    <x v="0"/>
    <s v="000000"/>
    <x v="0"/>
    <x v="1"/>
    <x v="0"/>
    <x v="0"/>
    <s v="RETENCAO OT"/>
  </r>
  <r>
    <x v="0"/>
    <n v="0"/>
    <n v="0"/>
    <n v="0"/>
    <n v="9792"/>
    <x v="6430"/>
    <x v="0"/>
    <x v="1"/>
    <x v="0"/>
    <s v="80.02.10.01"/>
    <x v="6"/>
    <x v="2"/>
    <x v="2"/>
    <s v="Outros"/>
    <s v="80.02.10"/>
    <s v="Outros"/>
    <s v="80.02.10"/>
    <x v="12"/>
    <x v="0"/>
    <x v="2"/>
    <x v="0"/>
    <x v="1"/>
    <x v="2"/>
    <x v="1"/>
    <x v="0"/>
    <x v="5"/>
    <s v="2023-05-22"/>
    <x v="1"/>
    <n v="979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0834"/>
    <x v="6431"/>
    <x v="0"/>
    <x v="1"/>
    <x v="0"/>
    <s v="80.02.01"/>
    <x v="2"/>
    <x v="2"/>
    <x v="2"/>
    <s v="Retenções Iur"/>
    <s v="80.02.01"/>
    <s v="Retenções Iur"/>
    <s v="80.02.01"/>
    <x v="2"/>
    <x v="0"/>
    <x v="2"/>
    <x v="0"/>
    <x v="1"/>
    <x v="2"/>
    <x v="1"/>
    <x v="0"/>
    <x v="5"/>
    <s v="2023-05-22"/>
    <x v="1"/>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6432"/>
    <x v="0"/>
    <x v="1"/>
    <x v="0"/>
    <s v="80.02.10.01"/>
    <x v="6"/>
    <x v="2"/>
    <x v="2"/>
    <s v="Outros"/>
    <s v="80.02.10"/>
    <s v="Outros"/>
    <s v="80.02.10"/>
    <x v="12"/>
    <x v="0"/>
    <x v="2"/>
    <x v="0"/>
    <x v="1"/>
    <x v="2"/>
    <x v="1"/>
    <x v="0"/>
    <x v="5"/>
    <s v="2023-05-22"/>
    <x v="1"/>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072"/>
    <x v="6433"/>
    <x v="0"/>
    <x v="1"/>
    <x v="0"/>
    <s v="80.02.01"/>
    <x v="2"/>
    <x v="2"/>
    <x v="2"/>
    <s v="Retenções Iur"/>
    <s v="80.02.01"/>
    <s v="Retenções Iur"/>
    <s v="80.02.01"/>
    <x v="2"/>
    <x v="0"/>
    <x v="2"/>
    <x v="0"/>
    <x v="1"/>
    <x v="2"/>
    <x v="1"/>
    <x v="0"/>
    <x v="5"/>
    <s v="2023-05-22"/>
    <x v="1"/>
    <n v="5072"/>
    <x v="0"/>
    <m/>
    <x v="0"/>
    <m/>
    <x v="2"/>
    <n v="100474696"/>
    <x v="0"/>
    <x v="0"/>
    <s v="Retenções Iur"/>
    <s v="ORI"/>
    <x v="0"/>
    <s v="RIUR"/>
    <x v="0"/>
    <x v="0"/>
    <x v="0"/>
    <x v="0"/>
    <x v="0"/>
    <x v="0"/>
    <x v="0"/>
    <x v="0"/>
    <x v="0"/>
    <x v="0"/>
    <x v="0"/>
    <s v="Retenções Iur"/>
    <x v="0"/>
    <x v="0"/>
    <x v="0"/>
    <x v="0"/>
    <x v="2"/>
    <x v="0"/>
    <x v="0"/>
    <s v="000000"/>
    <x v="0"/>
    <x v="1"/>
    <x v="0"/>
    <x v="0"/>
    <s v="RETENCAO OT"/>
  </r>
  <r>
    <x v="0"/>
    <n v="0"/>
    <n v="0"/>
    <n v="0"/>
    <n v="5673"/>
    <x v="6434"/>
    <x v="0"/>
    <x v="1"/>
    <x v="0"/>
    <s v="80.02.10.01"/>
    <x v="6"/>
    <x v="2"/>
    <x v="2"/>
    <s v="Outros"/>
    <s v="80.02.10"/>
    <s v="Outros"/>
    <s v="80.02.10"/>
    <x v="12"/>
    <x v="0"/>
    <x v="2"/>
    <x v="0"/>
    <x v="1"/>
    <x v="2"/>
    <x v="1"/>
    <x v="0"/>
    <x v="5"/>
    <s v="2023-05-22"/>
    <x v="1"/>
    <n v="567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4979"/>
    <x v="6435"/>
    <x v="0"/>
    <x v="1"/>
    <x v="0"/>
    <s v="80.02.01"/>
    <x v="2"/>
    <x v="2"/>
    <x v="2"/>
    <s v="Retenções Iur"/>
    <s v="80.02.01"/>
    <s v="Retenções Iur"/>
    <s v="80.02.01"/>
    <x v="2"/>
    <x v="0"/>
    <x v="2"/>
    <x v="0"/>
    <x v="1"/>
    <x v="2"/>
    <x v="1"/>
    <x v="0"/>
    <x v="5"/>
    <s v="2023-05-22"/>
    <x v="1"/>
    <n v="14979"/>
    <x v="0"/>
    <m/>
    <x v="0"/>
    <m/>
    <x v="2"/>
    <n v="100474696"/>
    <x v="0"/>
    <x v="0"/>
    <s v="Retenções Iur"/>
    <s v="ORI"/>
    <x v="0"/>
    <s v="RIUR"/>
    <x v="0"/>
    <x v="0"/>
    <x v="0"/>
    <x v="0"/>
    <x v="0"/>
    <x v="0"/>
    <x v="0"/>
    <x v="0"/>
    <x v="0"/>
    <x v="0"/>
    <x v="0"/>
    <s v="Retenções Iur"/>
    <x v="0"/>
    <x v="0"/>
    <x v="0"/>
    <x v="0"/>
    <x v="2"/>
    <x v="0"/>
    <x v="0"/>
    <s v="000000"/>
    <x v="0"/>
    <x v="1"/>
    <x v="0"/>
    <x v="0"/>
    <s v="RETENCAO OT"/>
  </r>
  <r>
    <x v="0"/>
    <n v="0"/>
    <n v="0"/>
    <n v="0"/>
    <n v="14826"/>
    <x v="6436"/>
    <x v="0"/>
    <x v="1"/>
    <x v="0"/>
    <s v="80.02.10.01"/>
    <x v="6"/>
    <x v="2"/>
    <x v="2"/>
    <s v="Outros"/>
    <s v="80.02.10"/>
    <s v="Outros"/>
    <s v="80.02.10"/>
    <x v="12"/>
    <x v="0"/>
    <x v="2"/>
    <x v="0"/>
    <x v="1"/>
    <x v="2"/>
    <x v="1"/>
    <x v="0"/>
    <x v="5"/>
    <s v="2023-05-22"/>
    <x v="1"/>
    <n v="1482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5500"/>
    <x v="6437"/>
    <x v="0"/>
    <x v="0"/>
    <x v="0"/>
    <s v="03.16.15"/>
    <x v="0"/>
    <x v="0"/>
    <x v="0"/>
    <s v="Direção Financeira"/>
    <s v="03.16.15"/>
    <s v="Direção Financeira"/>
    <s v="03.16.15"/>
    <x v="60"/>
    <x v="0"/>
    <x v="0"/>
    <x v="0"/>
    <x v="0"/>
    <x v="0"/>
    <x v="0"/>
    <x v="0"/>
    <x v="4"/>
    <s v="2023-06-14"/>
    <x v="1"/>
    <n v="85500"/>
    <x v="0"/>
    <m/>
    <x v="0"/>
    <m/>
    <x v="52"/>
    <n v="100479452"/>
    <x v="0"/>
    <x v="0"/>
    <s v="Direção Financeira"/>
    <s v="ORI"/>
    <x v="0"/>
    <m/>
    <x v="0"/>
    <x v="0"/>
    <x v="0"/>
    <x v="0"/>
    <x v="0"/>
    <x v="0"/>
    <x v="0"/>
    <x v="0"/>
    <x v="0"/>
    <x v="0"/>
    <x v="0"/>
    <s v="Direção Financeira"/>
    <x v="0"/>
    <x v="0"/>
    <x v="0"/>
    <x v="0"/>
    <x v="0"/>
    <x v="0"/>
    <x v="0"/>
    <s v="000000"/>
    <x v="0"/>
    <x v="0"/>
    <x v="0"/>
    <x v="0"/>
    <s v="Pagamento a favor da New Ash Automóvel, pela a aquisição de peças para viatura ST-03-QJ e pastilha para viatura ST-48-WL afeto aos serviços da CMSM, conforme anexo."/>
  </r>
  <r>
    <x v="0"/>
    <n v="0"/>
    <n v="0"/>
    <n v="0"/>
    <n v="34604"/>
    <x v="6438"/>
    <x v="0"/>
    <x v="0"/>
    <x v="0"/>
    <s v="03.16.15"/>
    <x v="0"/>
    <x v="0"/>
    <x v="0"/>
    <s v="Direção Financeira"/>
    <s v="03.16.15"/>
    <s v="Direção Financeira"/>
    <s v="03.16.15"/>
    <x v="60"/>
    <x v="0"/>
    <x v="0"/>
    <x v="0"/>
    <x v="0"/>
    <x v="0"/>
    <x v="0"/>
    <x v="0"/>
    <x v="6"/>
    <s v="2023-07-25"/>
    <x v="2"/>
    <n v="34604"/>
    <x v="0"/>
    <m/>
    <x v="0"/>
    <m/>
    <x v="167"/>
    <n v="100391760"/>
    <x v="0"/>
    <x v="0"/>
    <s v="Direção Financeira"/>
    <s v="ORI"/>
    <x v="0"/>
    <m/>
    <x v="0"/>
    <x v="0"/>
    <x v="0"/>
    <x v="0"/>
    <x v="0"/>
    <x v="0"/>
    <x v="0"/>
    <x v="0"/>
    <x v="0"/>
    <x v="0"/>
    <x v="0"/>
    <s v="Direção Financeira"/>
    <x v="0"/>
    <x v="0"/>
    <x v="0"/>
    <x v="0"/>
    <x v="0"/>
    <x v="0"/>
    <x v="0"/>
    <s v="000000"/>
    <x v="0"/>
    <x v="0"/>
    <x v="0"/>
    <x v="0"/>
    <s v="Pagamento a favor da Caetano Parts, para a aquisição de jogo de maxilas, vedante cubo e vedante G/Pó bainha a viatura St06-WS, conforme anexo. "/>
  </r>
  <r>
    <x v="2"/>
    <n v="0"/>
    <n v="0"/>
    <n v="0"/>
    <n v="12501"/>
    <x v="6439"/>
    <x v="0"/>
    <x v="0"/>
    <x v="0"/>
    <s v="01.27.02.15"/>
    <x v="10"/>
    <x v="4"/>
    <x v="5"/>
    <s v="Saneamento básico"/>
    <s v="01.27.02"/>
    <s v="Saneamento básico"/>
    <s v="01.27.02"/>
    <x v="20"/>
    <x v="0"/>
    <x v="0"/>
    <x v="0"/>
    <x v="0"/>
    <x v="1"/>
    <x v="2"/>
    <x v="0"/>
    <x v="7"/>
    <s v="2023-08-08"/>
    <x v="2"/>
    <n v="1250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52181"/>
    <x v="6440"/>
    <x v="0"/>
    <x v="0"/>
    <x v="0"/>
    <s v="03.16.15"/>
    <x v="0"/>
    <x v="0"/>
    <x v="0"/>
    <s v="Direção Financeira"/>
    <s v="03.16.15"/>
    <s v="Direção Financeira"/>
    <s v="03.16.15"/>
    <x v="0"/>
    <x v="0"/>
    <x v="0"/>
    <x v="0"/>
    <x v="0"/>
    <x v="0"/>
    <x v="0"/>
    <x v="0"/>
    <x v="7"/>
    <s v="2023-08-08"/>
    <x v="2"/>
    <n v="5218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2"/>
    <n v="0"/>
    <n v="0"/>
    <n v="0"/>
    <n v="12950"/>
    <x v="6441"/>
    <x v="0"/>
    <x v="0"/>
    <x v="0"/>
    <s v="01.28.01.08"/>
    <x v="43"/>
    <x v="6"/>
    <x v="7"/>
    <s v="Habitação Social"/>
    <s v="01.28.01"/>
    <s v="Habitação Social"/>
    <s v="01.28.01"/>
    <x v="18"/>
    <x v="0"/>
    <x v="0"/>
    <x v="0"/>
    <x v="0"/>
    <x v="1"/>
    <x v="2"/>
    <x v="0"/>
    <x v="11"/>
    <s v="2023-09-04"/>
    <x v="2"/>
    <n v="12950"/>
    <x v="0"/>
    <m/>
    <x v="0"/>
    <m/>
    <x v="597"/>
    <n v="100479312"/>
    <x v="0"/>
    <x v="0"/>
    <s v="Habitações Sociais"/>
    <s v="ORI"/>
    <x v="0"/>
    <s v="HS"/>
    <x v="0"/>
    <x v="0"/>
    <x v="0"/>
    <x v="0"/>
    <x v="0"/>
    <x v="0"/>
    <x v="0"/>
    <x v="0"/>
    <x v="0"/>
    <x v="0"/>
    <x v="0"/>
    <s v="Habitações Sociais"/>
    <x v="0"/>
    <x v="0"/>
    <x v="0"/>
    <x v="0"/>
    <x v="1"/>
    <x v="0"/>
    <x v="0"/>
    <s v="000000"/>
    <x v="0"/>
    <x v="0"/>
    <x v="0"/>
    <x v="0"/>
    <s v="Pagamento a favor de Adérito Tavares Construção Lda, referente a cortes de madeiras para vigas e tábuas para as habitações do município, conforme proposta em anexo.   "/>
  </r>
  <r>
    <x v="0"/>
    <n v="0"/>
    <n v="0"/>
    <n v="0"/>
    <n v="29430"/>
    <x v="6442"/>
    <x v="0"/>
    <x v="1"/>
    <x v="0"/>
    <s v="03.03.10"/>
    <x v="4"/>
    <x v="0"/>
    <x v="3"/>
    <s v="Receitas Da Câmara"/>
    <s v="03.03.10"/>
    <s v="Receitas Da Câmara"/>
    <s v="03.03.10"/>
    <x v="11"/>
    <x v="0"/>
    <x v="3"/>
    <x v="3"/>
    <x v="0"/>
    <x v="0"/>
    <x v="1"/>
    <x v="0"/>
    <x v="10"/>
    <s v="2023-12-28"/>
    <x v="3"/>
    <n v="29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80"/>
    <x v="6443"/>
    <x v="0"/>
    <x v="1"/>
    <x v="0"/>
    <s v="03.03.10"/>
    <x v="4"/>
    <x v="0"/>
    <x v="3"/>
    <s v="Receitas Da Câmara"/>
    <s v="03.03.10"/>
    <s v="Receitas Da Câmara"/>
    <s v="03.03.10"/>
    <x v="7"/>
    <x v="0"/>
    <x v="3"/>
    <x v="3"/>
    <x v="0"/>
    <x v="0"/>
    <x v="1"/>
    <x v="0"/>
    <x v="10"/>
    <s v="2023-12-28"/>
    <x v="3"/>
    <n v="1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0"/>
    <x v="6444"/>
    <x v="0"/>
    <x v="1"/>
    <x v="0"/>
    <s v="03.03.10"/>
    <x v="4"/>
    <x v="0"/>
    <x v="3"/>
    <s v="Receitas Da Câmara"/>
    <s v="03.03.10"/>
    <s v="Receitas Da Câmara"/>
    <s v="03.03.10"/>
    <x v="5"/>
    <x v="0"/>
    <x v="0"/>
    <x v="4"/>
    <x v="0"/>
    <x v="0"/>
    <x v="1"/>
    <x v="0"/>
    <x v="10"/>
    <s v="2023-12-28"/>
    <x v="3"/>
    <n v="9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
    <x v="6445"/>
    <x v="0"/>
    <x v="1"/>
    <x v="0"/>
    <s v="03.03.10"/>
    <x v="4"/>
    <x v="0"/>
    <x v="3"/>
    <s v="Receitas Da Câmara"/>
    <s v="03.03.10"/>
    <s v="Receitas Da Câmara"/>
    <s v="03.03.10"/>
    <x v="4"/>
    <x v="0"/>
    <x v="3"/>
    <x v="3"/>
    <x v="0"/>
    <x v="0"/>
    <x v="1"/>
    <x v="0"/>
    <x v="10"/>
    <s v="2023-12-28"/>
    <x v="3"/>
    <n v="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270"/>
    <x v="6446"/>
    <x v="0"/>
    <x v="1"/>
    <x v="0"/>
    <s v="03.03.10"/>
    <x v="4"/>
    <x v="0"/>
    <x v="3"/>
    <s v="Receitas Da Câmara"/>
    <s v="03.03.10"/>
    <s v="Receitas Da Câmara"/>
    <s v="03.03.10"/>
    <x v="6"/>
    <x v="0"/>
    <x v="3"/>
    <x v="3"/>
    <x v="0"/>
    <x v="0"/>
    <x v="1"/>
    <x v="0"/>
    <x v="10"/>
    <s v="2023-12-28"/>
    <x v="3"/>
    <n v="82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5"/>
    <x v="6447"/>
    <x v="0"/>
    <x v="1"/>
    <x v="0"/>
    <s v="03.03.10"/>
    <x v="4"/>
    <x v="0"/>
    <x v="3"/>
    <s v="Receitas Da Câmara"/>
    <s v="03.03.10"/>
    <s v="Receitas Da Câmara"/>
    <s v="03.03.10"/>
    <x v="34"/>
    <x v="0"/>
    <x v="3"/>
    <x v="3"/>
    <x v="0"/>
    <x v="0"/>
    <x v="1"/>
    <x v="0"/>
    <x v="10"/>
    <s v="2023-12-28"/>
    <x v="3"/>
    <n v="642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50"/>
    <x v="6448"/>
    <x v="0"/>
    <x v="1"/>
    <x v="0"/>
    <s v="03.03.10"/>
    <x v="4"/>
    <x v="0"/>
    <x v="3"/>
    <s v="Receitas Da Câmara"/>
    <s v="03.03.10"/>
    <s v="Receitas Da Câmara"/>
    <s v="03.03.10"/>
    <x v="9"/>
    <x v="0"/>
    <x v="3"/>
    <x v="3"/>
    <x v="0"/>
    <x v="0"/>
    <x v="1"/>
    <x v="0"/>
    <x v="10"/>
    <s v="2023-12-28"/>
    <x v="3"/>
    <n v="67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300"/>
    <x v="6449"/>
    <x v="0"/>
    <x v="1"/>
    <x v="0"/>
    <s v="03.03.10"/>
    <x v="4"/>
    <x v="0"/>
    <x v="3"/>
    <s v="Receitas Da Câmara"/>
    <s v="03.03.10"/>
    <s v="Receitas Da Câmara"/>
    <s v="03.03.10"/>
    <x v="28"/>
    <x v="0"/>
    <x v="3"/>
    <x v="3"/>
    <x v="0"/>
    <x v="0"/>
    <x v="1"/>
    <x v="0"/>
    <x v="10"/>
    <s v="2023-12-28"/>
    <x v="3"/>
    <n v="63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0933"/>
    <x v="6450"/>
    <x v="0"/>
    <x v="1"/>
    <x v="0"/>
    <s v="03.03.10"/>
    <x v="4"/>
    <x v="0"/>
    <x v="3"/>
    <s v="Receitas Da Câmara"/>
    <s v="03.03.10"/>
    <s v="Receitas Da Câmara"/>
    <s v="03.03.10"/>
    <x v="8"/>
    <x v="0"/>
    <x v="0"/>
    <x v="0"/>
    <x v="0"/>
    <x v="0"/>
    <x v="1"/>
    <x v="0"/>
    <x v="10"/>
    <s v="2023-12-28"/>
    <x v="3"/>
    <n v="10093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0"/>
    <x v="6451"/>
    <x v="0"/>
    <x v="1"/>
    <x v="0"/>
    <s v="03.03.10"/>
    <x v="4"/>
    <x v="0"/>
    <x v="3"/>
    <s v="Receitas Da Câmara"/>
    <s v="03.03.10"/>
    <s v="Receitas Da Câmara"/>
    <s v="03.03.10"/>
    <x v="22"/>
    <x v="0"/>
    <x v="3"/>
    <x v="3"/>
    <x v="0"/>
    <x v="0"/>
    <x v="1"/>
    <x v="0"/>
    <x v="10"/>
    <s v="2023-12-28"/>
    <x v="3"/>
    <n v="24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0"/>
    <x v="6452"/>
    <x v="0"/>
    <x v="1"/>
    <x v="0"/>
    <s v="03.03.10"/>
    <x v="4"/>
    <x v="0"/>
    <x v="3"/>
    <s v="Receitas Da Câmara"/>
    <s v="03.03.10"/>
    <s v="Receitas Da Câmara"/>
    <s v="03.03.10"/>
    <x v="4"/>
    <x v="0"/>
    <x v="3"/>
    <x v="3"/>
    <x v="0"/>
    <x v="0"/>
    <x v="1"/>
    <x v="0"/>
    <x v="10"/>
    <s v="2023-12-29"/>
    <x v="3"/>
    <n v="4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453"/>
    <x v="0"/>
    <x v="1"/>
    <x v="0"/>
    <s v="03.03.10"/>
    <x v="4"/>
    <x v="0"/>
    <x v="3"/>
    <s v="Receitas Da Câmara"/>
    <s v="03.03.10"/>
    <s v="Receitas Da Câmara"/>
    <s v="03.03.10"/>
    <x v="25"/>
    <x v="0"/>
    <x v="3"/>
    <x v="3"/>
    <x v="0"/>
    <x v="0"/>
    <x v="1"/>
    <x v="0"/>
    <x v="10"/>
    <s v="2023-12-29"/>
    <x v="3"/>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00"/>
    <x v="6454"/>
    <x v="0"/>
    <x v="1"/>
    <x v="0"/>
    <s v="03.03.10"/>
    <x v="4"/>
    <x v="0"/>
    <x v="3"/>
    <s v="Receitas Da Câmara"/>
    <s v="03.03.10"/>
    <s v="Receitas Da Câmara"/>
    <s v="03.03.10"/>
    <x v="65"/>
    <x v="0"/>
    <x v="3"/>
    <x v="3"/>
    <x v="0"/>
    <x v="0"/>
    <x v="1"/>
    <x v="0"/>
    <x v="10"/>
    <s v="2023-12-29"/>
    <x v="3"/>
    <n v="2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70"/>
    <x v="6455"/>
    <x v="0"/>
    <x v="1"/>
    <x v="0"/>
    <s v="03.03.10"/>
    <x v="4"/>
    <x v="0"/>
    <x v="3"/>
    <s v="Receitas Da Câmara"/>
    <s v="03.03.10"/>
    <s v="Receitas Da Câmara"/>
    <s v="03.03.10"/>
    <x v="28"/>
    <x v="0"/>
    <x v="3"/>
    <x v="3"/>
    <x v="0"/>
    <x v="0"/>
    <x v="1"/>
    <x v="0"/>
    <x v="10"/>
    <s v="2023-12-29"/>
    <x v="3"/>
    <n v="29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30"/>
    <x v="6456"/>
    <x v="0"/>
    <x v="1"/>
    <x v="0"/>
    <s v="03.03.10"/>
    <x v="4"/>
    <x v="0"/>
    <x v="3"/>
    <s v="Receitas Da Câmara"/>
    <s v="03.03.10"/>
    <s v="Receitas Da Câmara"/>
    <s v="03.03.10"/>
    <x v="9"/>
    <x v="0"/>
    <x v="3"/>
    <x v="3"/>
    <x v="0"/>
    <x v="0"/>
    <x v="1"/>
    <x v="0"/>
    <x v="10"/>
    <s v="2023-12-29"/>
    <x v="3"/>
    <n v="140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00"/>
    <x v="6457"/>
    <x v="0"/>
    <x v="1"/>
    <x v="0"/>
    <s v="03.03.10"/>
    <x v="4"/>
    <x v="0"/>
    <x v="3"/>
    <s v="Receitas Da Câmara"/>
    <s v="03.03.10"/>
    <s v="Receitas Da Câmara"/>
    <s v="03.03.10"/>
    <x v="10"/>
    <x v="0"/>
    <x v="3"/>
    <x v="5"/>
    <x v="0"/>
    <x v="0"/>
    <x v="1"/>
    <x v="0"/>
    <x v="10"/>
    <s v="2023-12-29"/>
    <x v="3"/>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00"/>
    <x v="6458"/>
    <x v="0"/>
    <x v="1"/>
    <x v="0"/>
    <s v="03.03.10"/>
    <x v="4"/>
    <x v="0"/>
    <x v="3"/>
    <s v="Receitas Da Câmara"/>
    <s v="03.03.10"/>
    <s v="Receitas Da Câmara"/>
    <s v="03.03.10"/>
    <x v="22"/>
    <x v="0"/>
    <x v="3"/>
    <x v="3"/>
    <x v="0"/>
    <x v="0"/>
    <x v="1"/>
    <x v="0"/>
    <x v="10"/>
    <s v="2023-12-29"/>
    <x v="3"/>
    <n v="1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40"/>
    <x v="6459"/>
    <x v="0"/>
    <x v="1"/>
    <x v="0"/>
    <s v="03.03.10"/>
    <x v="4"/>
    <x v="0"/>
    <x v="3"/>
    <s v="Receitas Da Câmara"/>
    <s v="03.03.10"/>
    <s v="Receitas Da Câmara"/>
    <s v="03.03.10"/>
    <x v="7"/>
    <x v="0"/>
    <x v="3"/>
    <x v="3"/>
    <x v="0"/>
    <x v="0"/>
    <x v="1"/>
    <x v="0"/>
    <x v="10"/>
    <s v="2023-12-29"/>
    <x v="3"/>
    <n v="46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9210"/>
    <x v="6460"/>
    <x v="0"/>
    <x v="1"/>
    <x v="0"/>
    <s v="03.03.10"/>
    <x v="4"/>
    <x v="0"/>
    <x v="3"/>
    <s v="Receitas Da Câmara"/>
    <s v="03.03.10"/>
    <s v="Receitas Da Câmara"/>
    <s v="03.03.10"/>
    <x v="32"/>
    <x v="0"/>
    <x v="3"/>
    <x v="3"/>
    <x v="0"/>
    <x v="0"/>
    <x v="1"/>
    <x v="0"/>
    <x v="10"/>
    <s v="2023-12-29"/>
    <x v="3"/>
    <n v="1921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9090"/>
    <x v="6461"/>
    <x v="0"/>
    <x v="1"/>
    <x v="0"/>
    <s v="03.03.10"/>
    <x v="4"/>
    <x v="0"/>
    <x v="3"/>
    <s v="Receitas Da Câmara"/>
    <s v="03.03.10"/>
    <s v="Receitas Da Câmara"/>
    <s v="03.03.10"/>
    <x v="11"/>
    <x v="0"/>
    <x v="3"/>
    <x v="3"/>
    <x v="0"/>
    <x v="0"/>
    <x v="1"/>
    <x v="0"/>
    <x v="10"/>
    <s v="2023-12-29"/>
    <x v="3"/>
    <n v="2909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0900"/>
    <x v="6462"/>
    <x v="0"/>
    <x v="1"/>
    <x v="0"/>
    <s v="03.03.10"/>
    <x v="4"/>
    <x v="0"/>
    <x v="3"/>
    <s v="Receitas Da Câmara"/>
    <s v="03.03.10"/>
    <s v="Receitas Da Câmara"/>
    <s v="03.03.10"/>
    <x v="27"/>
    <x v="0"/>
    <x v="3"/>
    <x v="3"/>
    <x v="0"/>
    <x v="0"/>
    <x v="1"/>
    <x v="0"/>
    <x v="10"/>
    <s v="2023-12-29"/>
    <x v="3"/>
    <n v="409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1880"/>
    <x v="6463"/>
    <x v="0"/>
    <x v="1"/>
    <x v="0"/>
    <s v="03.03.10"/>
    <x v="4"/>
    <x v="0"/>
    <x v="3"/>
    <s v="Receitas Da Câmara"/>
    <s v="03.03.10"/>
    <s v="Receitas Da Câmara"/>
    <s v="03.03.10"/>
    <x v="6"/>
    <x v="0"/>
    <x v="3"/>
    <x v="3"/>
    <x v="0"/>
    <x v="0"/>
    <x v="1"/>
    <x v="0"/>
    <x v="10"/>
    <s v="2023-12-29"/>
    <x v="3"/>
    <n v="118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531"/>
    <x v="6464"/>
    <x v="0"/>
    <x v="1"/>
    <x v="0"/>
    <s v="03.03.10"/>
    <x v="4"/>
    <x v="0"/>
    <x v="3"/>
    <s v="Receitas Da Câmara"/>
    <s v="03.03.10"/>
    <s v="Receitas Da Câmara"/>
    <s v="03.03.10"/>
    <x v="34"/>
    <x v="0"/>
    <x v="3"/>
    <x v="3"/>
    <x v="0"/>
    <x v="0"/>
    <x v="1"/>
    <x v="0"/>
    <x v="10"/>
    <s v="2023-12-29"/>
    <x v="3"/>
    <n v="42531"/>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0000"/>
    <x v="6465"/>
    <x v="0"/>
    <x v="1"/>
    <x v="0"/>
    <s v="03.03.10"/>
    <x v="4"/>
    <x v="0"/>
    <x v="3"/>
    <s v="Receitas Da Câmara"/>
    <s v="03.03.10"/>
    <s v="Receitas Da Câmara"/>
    <s v="03.03.10"/>
    <x v="33"/>
    <x v="0"/>
    <x v="0"/>
    <x v="0"/>
    <x v="0"/>
    <x v="0"/>
    <x v="1"/>
    <x v="0"/>
    <x v="10"/>
    <s v="2023-12-29"/>
    <x v="3"/>
    <n v="2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4022"/>
    <x v="6466"/>
    <x v="0"/>
    <x v="1"/>
    <x v="0"/>
    <s v="03.03.10"/>
    <x v="4"/>
    <x v="0"/>
    <x v="3"/>
    <s v="Receitas Da Câmara"/>
    <s v="03.03.10"/>
    <s v="Receitas Da Câmara"/>
    <s v="03.03.10"/>
    <x v="8"/>
    <x v="0"/>
    <x v="0"/>
    <x v="0"/>
    <x v="0"/>
    <x v="0"/>
    <x v="1"/>
    <x v="0"/>
    <x v="10"/>
    <s v="2023-12-29"/>
    <x v="3"/>
    <n v="5402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6500"/>
    <x v="6467"/>
    <x v="0"/>
    <x v="1"/>
    <x v="0"/>
    <s v="03.03.10"/>
    <x v="4"/>
    <x v="0"/>
    <x v="3"/>
    <s v="Receitas Da Câmara"/>
    <s v="03.03.10"/>
    <s v="Receitas Da Câmara"/>
    <s v="03.03.10"/>
    <x v="5"/>
    <x v="0"/>
    <x v="0"/>
    <x v="4"/>
    <x v="0"/>
    <x v="0"/>
    <x v="1"/>
    <x v="0"/>
    <x v="10"/>
    <s v="2023-12-29"/>
    <x v="3"/>
    <n v="16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520"/>
    <x v="6468"/>
    <x v="0"/>
    <x v="1"/>
    <x v="0"/>
    <s v="80.02.01"/>
    <x v="2"/>
    <x v="2"/>
    <x v="2"/>
    <s v="Retenções Iur"/>
    <s v="80.02.01"/>
    <s v="Retenções Iur"/>
    <s v="80.02.01"/>
    <x v="2"/>
    <x v="0"/>
    <x v="2"/>
    <x v="0"/>
    <x v="1"/>
    <x v="2"/>
    <x v="1"/>
    <x v="0"/>
    <x v="10"/>
    <s v="2023-12-22"/>
    <x v="3"/>
    <n v="5520"/>
    <x v="0"/>
    <m/>
    <x v="0"/>
    <m/>
    <x v="2"/>
    <n v="100474696"/>
    <x v="0"/>
    <x v="0"/>
    <s v="Retenções Iur"/>
    <s v="ORI"/>
    <x v="0"/>
    <s v="RIUR"/>
    <x v="0"/>
    <x v="0"/>
    <x v="0"/>
    <x v="0"/>
    <x v="0"/>
    <x v="0"/>
    <x v="0"/>
    <x v="0"/>
    <x v="0"/>
    <x v="0"/>
    <x v="0"/>
    <s v="Retenções Iur"/>
    <x v="0"/>
    <x v="0"/>
    <x v="0"/>
    <x v="0"/>
    <x v="2"/>
    <x v="0"/>
    <x v="0"/>
    <s v="000000"/>
    <x v="0"/>
    <x v="1"/>
    <x v="0"/>
    <x v="0"/>
    <s v="RETENCAO OT"/>
  </r>
  <r>
    <x v="0"/>
    <n v="0"/>
    <n v="0"/>
    <n v="0"/>
    <n v="2800"/>
    <x v="6469"/>
    <x v="0"/>
    <x v="0"/>
    <x v="0"/>
    <s v="03.16.15"/>
    <x v="0"/>
    <x v="0"/>
    <x v="0"/>
    <s v="Direção Financeira"/>
    <s v="03.16.15"/>
    <s v="Direção Financeira"/>
    <s v="03.16.15"/>
    <x v="19"/>
    <x v="0"/>
    <x v="0"/>
    <x v="7"/>
    <x v="0"/>
    <x v="0"/>
    <x v="0"/>
    <x v="0"/>
    <x v="0"/>
    <s v="2023-01-18"/>
    <x v="0"/>
    <n v="2800"/>
    <x v="0"/>
    <m/>
    <x v="0"/>
    <m/>
    <x v="211"/>
    <n v="100404863"/>
    <x v="0"/>
    <x v="0"/>
    <s v="Direção Financeira"/>
    <s v="ORI"/>
    <x v="0"/>
    <m/>
    <x v="0"/>
    <x v="0"/>
    <x v="0"/>
    <x v="0"/>
    <x v="0"/>
    <x v="0"/>
    <x v="0"/>
    <x v="0"/>
    <x v="0"/>
    <x v="0"/>
    <x v="0"/>
    <s v="Direção Financeira"/>
    <x v="0"/>
    <x v="0"/>
    <x v="0"/>
    <x v="0"/>
    <x v="0"/>
    <x v="0"/>
    <x v="0"/>
    <s v="000000"/>
    <x v="0"/>
    <x v="0"/>
    <x v="0"/>
    <x v="0"/>
    <s v="Ajuda de custo a favor de Francisco Cardoso, pela sua deslocação em missão de serviço acidade da Praia nos dias 22 e 26 de setembro de 2022, conforme anexo. "/>
  </r>
  <r>
    <x v="0"/>
    <n v="0"/>
    <n v="0"/>
    <n v="0"/>
    <n v="2300"/>
    <x v="6470"/>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99999"/>
    <x v="0"/>
    <x v="0"/>
    <x v="2"/>
    <x v="0"/>
    <s v="Pagamento a favor da Srª. Aguida Lopes, pela prestação de serviço de limpeza urbana, referente ao mês de janeiro 2023, conforme contrato em anexo."/>
  </r>
  <r>
    <x v="0"/>
    <n v="0"/>
    <n v="0"/>
    <n v="0"/>
    <n v="2300"/>
    <x v="6471"/>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6470"/>
    <x v="0"/>
    <x v="0"/>
    <x v="0"/>
    <s v="01.27.02.11"/>
    <x v="21"/>
    <x v="4"/>
    <x v="5"/>
    <s v="Saneamento básico"/>
    <s v="01.27.02"/>
    <s v="Saneamento básico"/>
    <s v="01.27.02"/>
    <x v="21"/>
    <x v="0"/>
    <x v="5"/>
    <x v="8"/>
    <x v="0"/>
    <x v="1"/>
    <x v="0"/>
    <x v="0"/>
    <x v="0"/>
    <s v="2023-01-23"/>
    <x v="0"/>
    <n v="1633"/>
    <x v="0"/>
    <m/>
    <x v="0"/>
    <m/>
    <x v="3"/>
    <n v="100479277"/>
    <x v="0"/>
    <x v="1"/>
    <s v="Reforço do saneamento básico"/>
    <s v="ORI"/>
    <x v="0"/>
    <m/>
    <x v="0"/>
    <x v="0"/>
    <x v="0"/>
    <x v="0"/>
    <x v="0"/>
    <x v="0"/>
    <x v="0"/>
    <x v="0"/>
    <x v="0"/>
    <x v="0"/>
    <x v="0"/>
    <s v="Reforço do saneamento básico"/>
    <x v="0"/>
    <x v="0"/>
    <x v="0"/>
    <x v="0"/>
    <x v="1"/>
    <x v="0"/>
    <x v="0"/>
    <s v="099999"/>
    <x v="0"/>
    <x v="0"/>
    <x v="1"/>
    <x v="0"/>
    <s v="Pagamento a favor da Srª. Aguida Lopes, pela prestação de serviço de limpeza urbana, referente ao mês de janeiro 2023, conforme contrato em anexo."/>
  </r>
  <r>
    <x v="0"/>
    <n v="0"/>
    <n v="0"/>
    <n v="0"/>
    <n v="1633"/>
    <x v="6472"/>
    <x v="0"/>
    <x v="1"/>
    <x v="0"/>
    <s v="80.02.10.26"/>
    <x v="3"/>
    <x v="2"/>
    <x v="2"/>
    <s v="Outros"/>
    <s v="80.02.10"/>
    <s v="Outros"/>
    <s v="80.02.10"/>
    <x v="3"/>
    <x v="0"/>
    <x v="2"/>
    <x v="2"/>
    <x v="1"/>
    <x v="2"/>
    <x v="1"/>
    <x v="0"/>
    <x v="0"/>
    <s v="2023-01-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1397"/>
    <x v="6470"/>
    <x v="0"/>
    <x v="0"/>
    <x v="0"/>
    <s v="01.27.02.11"/>
    <x v="21"/>
    <x v="4"/>
    <x v="5"/>
    <s v="Saneamento básico"/>
    <s v="01.27.02"/>
    <s v="Saneamento básico"/>
    <s v="01.27.02"/>
    <x v="21"/>
    <x v="0"/>
    <x v="5"/>
    <x v="8"/>
    <x v="0"/>
    <x v="1"/>
    <x v="0"/>
    <x v="0"/>
    <x v="0"/>
    <s v="2023-01-23"/>
    <x v="0"/>
    <n v="11397"/>
    <x v="0"/>
    <m/>
    <x v="0"/>
    <m/>
    <x v="504"/>
    <n v="100478876"/>
    <x v="0"/>
    <x v="0"/>
    <s v="Reforço do saneamento básico"/>
    <s v="ORI"/>
    <x v="0"/>
    <m/>
    <x v="0"/>
    <x v="0"/>
    <x v="0"/>
    <x v="0"/>
    <x v="0"/>
    <x v="0"/>
    <x v="0"/>
    <x v="0"/>
    <x v="0"/>
    <x v="0"/>
    <x v="0"/>
    <s v="Reforço do saneamento básico"/>
    <x v="0"/>
    <x v="0"/>
    <x v="0"/>
    <x v="0"/>
    <x v="1"/>
    <x v="0"/>
    <x v="0"/>
    <s v="099999"/>
    <x v="0"/>
    <x v="0"/>
    <x v="0"/>
    <x v="0"/>
    <s v="Pagamento a favor da Srª. Aguida Lopes, pela prestação de serviço de limpeza urbana, referente ao mês de janeiro 2023, conforme contrato em anexo."/>
  </r>
  <r>
    <x v="0"/>
    <n v="0"/>
    <n v="0"/>
    <n v="0"/>
    <n v="1400"/>
    <x v="6473"/>
    <x v="0"/>
    <x v="0"/>
    <x v="0"/>
    <s v="03.16.15"/>
    <x v="0"/>
    <x v="0"/>
    <x v="0"/>
    <s v="Direção Financeira"/>
    <s v="03.16.15"/>
    <s v="Direção Financeira"/>
    <s v="03.16.15"/>
    <x v="19"/>
    <x v="0"/>
    <x v="0"/>
    <x v="7"/>
    <x v="0"/>
    <x v="0"/>
    <x v="0"/>
    <x v="0"/>
    <x v="0"/>
    <s v="2023-01-30"/>
    <x v="0"/>
    <n v="1400"/>
    <x v="0"/>
    <m/>
    <x v="0"/>
    <m/>
    <x v="28"/>
    <n v="100458633"/>
    <x v="0"/>
    <x v="0"/>
    <s v="Direção Financeira"/>
    <s v="ORI"/>
    <x v="0"/>
    <m/>
    <x v="0"/>
    <x v="0"/>
    <x v="0"/>
    <x v="0"/>
    <x v="0"/>
    <x v="0"/>
    <x v="0"/>
    <x v="0"/>
    <x v="0"/>
    <x v="0"/>
    <x v="0"/>
    <s v="Direção Financeira"/>
    <x v="0"/>
    <x v="0"/>
    <x v="0"/>
    <x v="0"/>
    <x v="0"/>
    <x v="0"/>
    <x v="0"/>
    <s v="000000"/>
    <x v="0"/>
    <x v="0"/>
    <x v="0"/>
    <x v="0"/>
    <s v="Ajuda de custo a favor do Sr. Joaquim Lino Tavares pela a sua deslocação á cidade da Praia, em missão do serviço, no dia 29 de janeiro de 2023, conforme proposta em anexo. "/>
  </r>
  <r>
    <x v="0"/>
    <n v="0"/>
    <n v="0"/>
    <n v="0"/>
    <n v="1974739"/>
    <x v="6474"/>
    <x v="0"/>
    <x v="1"/>
    <x v="0"/>
    <s v="03.03.10"/>
    <x v="4"/>
    <x v="0"/>
    <x v="3"/>
    <s v="Receitas Da Câmara"/>
    <s v="03.03.10"/>
    <s v="Receitas Da Câmara"/>
    <s v="03.03.10"/>
    <x v="45"/>
    <x v="0"/>
    <x v="6"/>
    <x v="11"/>
    <x v="0"/>
    <x v="0"/>
    <x v="1"/>
    <x v="0"/>
    <x v="1"/>
    <s v="2023-02-27"/>
    <x v="0"/>
    <n v="1974739"/>
    <x v="0"/>
    <m/>
    <x v="0"/>
    <m/>
    <x v="8"/>
    <n v="100474914"/>
    <x v="0"/>
    <x v="0"/>
    <s v="Receitas Da Câmara"/>
    <s v="EXT"/>
    <x v="0"/>
    <s v="RDC"/>
    <x v="0"/>
    <x v="0"/>
    <x v="0"/>
    <x v="0"/>
    <x v="0"/>
    <x v="0"/>
    <x v="0"/>
    <x v="0"/>
    <x v="0"/>
    <x v="0"/>
    <x v="0"/>
    <s v="Receitas Da Câmara"/>
    <x v="0"/>
    <x v="0"/>
    <x v="0"/>
    <x v="0"/>
    <x v="0"/>
    <x v="0"/>
    <x v="0"/>
    <s v="000000"/>
    <x v="0"/>
    <x v="0"/>
    <x v="0"/>
    <x v="0"/>
    <s v="Transferência do FFM, referente ao mês de fevereiro 2023, conforme anexo  "/>
  </r>
  <r>
    <x v="2"/>
    <n v="0"/>
    <n v="0"/>
    <n v="0"/>
    <n v="12302"/>
    <x v="6475"/>
    <x v="0"/>
    <x v="0"/>
    <x v="0"/>
    <s v="01.27.03.09"/>
    <x v="50"/>
    <x v="4"/>
    <x v="5"/>
    <s v="Gestão de Recursos Hídricos"/>
    <s v="01.27.03"/>
    <s v="Gestão de Recursos Hídricos"/>
    <s v="01.27.03"/>
    <x v="20"/>
    <x v="0"/>
    <x v="0"/>
    <x v="0"/>
    <x v="0"/>
    <x v="1"/>
    <x v="2"/>
    <x v="0"/>
    <x v="2"/>
    <s v="2023-03-17"/>
    <x v="0"/>
    <n v="12302"/>
    <x v="0"/>
    <m/>
    <x v="0"/>
    <m/>
    <x v="0"/>
    <n v="100476920"/>
    <x v="0"/>
    <x v="0"/>
    <s v="Ligações domiciliarias em Esp. Branco, Mato Correia, Flamengos e R.S.Miguel"/>
    <s v="ORI"/>
    <x v="0"/>
    <m/>
    <x v="0"/>
    <x v="0"/>
    <x v="0"/>
    <x v="0"/>
    <x v="0"/>
    <x v="0"/>
    <x v="0"/>
    <x v="0"/>
    <x v="0"/>
    <x v="0"/>
    <x v="0"/>
    <s v="Ligações domiciliarias em Esp. Branco, Mato Correia, Flamengos e R.S.Miguel"/>
    <x v="0"/>
    <x v="0"/>
    <x v="0"/>
    <x v="0"/>
    <x v="1"/>
    <x v="0"/>
    <x v="0"/>
    <s v="000000"/>
    <x v="0"/>
    <x v="0"/>
    <x v="0"/>
    <x v="0"/>
    <s v="Pagamento a favor de Felisberto Carvalho Auto, pela aquisição de combustíveis destinados aos serviços de obras, no âmbito do projeto ligação domiciliar de águas, conforme proposta e fatura em anexo. "/>
  </r>
  <r>
    <x v="0"/>
    <n v="0"/>
    <n v="0"/>
    <n v="0"/>
    <n v="37854"/>
    <x v="6476"/>
    <x v="0"/>
    <x v="0"/>
    <x v="0"/>
    <s v="03.16.15"/>
    <x v="0"/>
    <x v="0"/>
    <x v="0"/>
    <s v="Direção Financeira"/>
    <s v="03.16.15"/>
    <s v="Direção Financeira"/>
    <s v="03.16.15"/>
    <x v="0"/>
    <x v="0"/>
    <x v="0"/>
    <x v="0"/>
    <x v="0"/>
    <x v="0"/>
    <x v="0"/>
    <x v="0"/>
    <x v="2"/>
    <s v="2023-03-17"/>
    <x v="0"/>
    <n v="37854"/>
    <x v="0"/>
    <m/>
    <x v="0"/>
    <m/>
    <x v="0"/>
    <n v="100476920"/>
    <x v="0"/>
    <x v="0"/>
    <s v="Direção Financeira"/>
    <s v="ORI"/>
    <x v="0"/>
    <m/>
    <x v="0"/>
    <x v="0"/>
    <x v="0"/>
    <x v="0"/>
    <x v="0"/>
    <x v="0"/>
    <x v="0"/>
    <x v="0"/>
    <x v="0"/>
    <x v="0"/>
    <x v="0"/>
    <s v="Direção Financeira"/>
    <x v="0"/>
    <x v="0"/>
    <x v="0"/>
    <x v="0"/>
    <x v="0"/>
    <x v="0"/>
    <x v="0"/>
    <s v="000000"/>
    <x v="0"/>
    <x v="0"/>
    <x v="0"/>
    <x v="0"/>
    <s v="Pagamento a favor de Felisberto carvalho pelas aquisições de combustíveis destinados as viaturas afeto aos serviços da CMSM, conforme anexo."/>
  </r>
  <r>
    <x v="2"/>
    <n v="0"/>
    <n v="0"/>
    <n v="0"/>
    <n v="1200000"/>
    <x v="6477"/>
    <x v="0"/>
    <x v="0"/>
    <x v="0"/>
    <s v="01.28.01.08"/>
    <x v="43"/>
    <x v="6"/>
    <x v="7"/>
    <s v="Habitação Social"/>
    <s v="01.28.01"/>
    <s v="Habitação Social"/>
    <s v="01.28.01"/>
    <x v="18"/>
    <x v="0"/>
    <x v="0"/>
    <x v="0"/>
    <x v="0"/>
    <x v="1"/>
    <x v="2"/>
    <x v="0"/>
    <x v="6"/>
    <s v="2023-07-17"/>
    <x v="2"/>
    <n v="1200000"/>
    <x v="0"/>
    <m/>
    <x v="0"/>
    <m/>
    <x v="285"/>
    <n v="100476460"/>
    <x v="0"/>
    <x v="0"/>
    <s v="Habitações Sociais"/>
    <s v="ORI"/>
    <x v="0"/>
    <s v="HS"/>
    <x v="0"/>
    <x v="0"/>
    <x v="0"/>
    <x v="0"/>
    <x v="0"/>
    <x v="0"/>
    <x v="0"/>
    <x v="0"/>
    <x v="0"/>
    <x v="0"/>
    <x v="0"/>
    <s v="Habitações Sociais"/>
    <x v="0"/>
    <x v="0"/>
    <x v="0"/>
    <x v="0"/>
    <x v="1"/>
    <x v="0"/>
    <x v="0"/>
    <s v="000000"/>
    <x v="0"/>
    <x v="0"/>
    <x v="0"/>
    <x v="0"/>
    <s v="Pagamento a favor da Eco Produções, referente a empreitada de trabalhos de Reabilitação Social, conforme copia de contrato em anexo."/>
  </r>
  <r>
    <x v="0"/>
    <n v="0"/>
    <n v="0"/>
    <n v="0"/>
    <n v="15000"/>
    <x v="6478"/>
    <x v="0"/>
    <x v="0"/>
    <x v="0"/>
    <s v="01.25.01.10"/>
    <x v="11"/>
    <x v="1"/>
    <x v="1"/>
    <s v="Educação"/>
    <s v="01.25.01"/>
    <s v="Educação"/>
    <s v="01.25.01"/>
    <x v="21"/>
    <x v="0"/>
    <x v="5"/>
    <x v="8"/>
    <x v="0"/>
    <x v="1"/>
    <x v="0"/>
    <x v="0"/>
    <x v="7"/>
    <s v="2023-08-02"/>
    <x v="2"/>
    <n v="15000"/>
    <x v="0"/>
    <m/>
    <x v="0"/>
    <m/>
    <x v="117"/>
    <n v="100477538"/>
    <x v="0"/>
    <x v="0"/>
    <s v="Transporte escolar"/>
    <s v="ORI"/>
    <x v="0"/>
    <m/>
    <x v="0"/>
    <x v="0"/>
    <x v="0"/>
    <x v="0"/>
    <x v="0"/>
    <x v="0"/>
    <x v="0"/>
    <x v="0"/>
    <x v="0"/>
    <x v="0"/>
    <x v="0"/>
    <s v="Transporte escolar"/>
    <x v="0"/>
    <x v="0"/>
    <x v="0"/>
    <x v="0"/>
    <x v="1"/>
    <x v="0"/>
    <x v="0"/>
    <s v="000000"/>
    <x v="0"/>
    <x v="0"/>
    <x v="0"/>
    <x v="0"/>
    <s v="Pagamento a favor de Oficina mecânica Andre, pela a aquisição de serviços de manutenção e reparação do motor de arranque da viatura ST-77-QP, afeto aos transporte escolar da CMSM, conforme anexo. "/>
  </r>
  <r>
    <x v="0"/>
    <n v="0"/>
    <n v="0"/>
    <n v="0"/>
    <n v="66500"/>
    <x v="6479"/>
    <x v="0"/>
    <x v="0"/>
    <x v="0"/>
    <s v="01.28.03.06"/>
    <x v="30"/>
    <x v="6"/>
    <x v="7"/>
    <s v="Proteção Social"/>
    <s v="01.28.03"/>
    <s v="Proteção Social"/>
    <s v="01.28.03"/>
    <x v="21"/>
    <x v="0"/>
    <x v="5"/>
    <x v="8"/>
    <x v="0"/>
    <x v="1"/>
    <x v="0"/>
    <x v="0"/>
    <x v="11"/>
    <s v="2023-09-27"/>
    <x v="2"/>
    <n v="66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setembro 2023, conforme a folha em anexo. "/>
  </r>
  <r>
    <x v="0"/>
    <n v="0"/>
    <n v="0"/>
    <n v="0"/>
    <n v="39571"/>
    <x v="6480"/>
    <x v="0"/>
    <x v="0"/>
    <x v="0"/>
    <s v="03.16.15"/>
    <x v="0"/>
    <x v="0"/>
    <x v="0"/>
    <s v="Direção Financeira"/>
    <s v="03.16.15"/>
    <s v="Direção Financeira"/>
    <s v="03.16.15"/>
    <x v="37"/>
    <x v="0"/>
    <x v="0"/>
    <x v="0"/>
    <x v="1"/>
    <x v="0"/>
    <x v="0"/>
    <x v="0"/>
    <x v="10"/>
    <s v="2023-12-21"/>
    <x v="3"/>
    <n v="39571"/>
    <x v="0"/>
    <m/>
    <x v="0"/>
    <m/>
    <x v="199"/>
    <n v="100476819"/>
    <x v="0"/>
    <x v="0"/>
    <s v="Direção Financeira"/>
    <s v="ORI"/>
    <x v="0"/>
    <m/>
    <x v="0"/>
    <x v="0"/>
    <x v="0"/>
    <x v="0"/>
    <x v="0"/>
    <x v="0"/>
    <x v="0"/>
    <x v="0"/>
    <x v="0"/>
    <x v="0"/>
    <x v="0"/>
    <s v="Direção Financeira"/>
    <x v="0"/>
    <x v="0"/>
    <x v="0"/>
    <x v="0"/>
    <x v="0"/>
    <x v="0"/>
    <x v="0"/>
    <s v="000000"/>
    <x v="0"/>
    <x v="0"/>
    <x v="0"/>
    <x v="0"/>
    <s v="Pagamento de adiantamento salario da senhora Valdemira Pereira Costa Monteiro, conforme anexo."/>
  </r>
  <r>
    <x v="0"/>
    <n v="0"/>
    <n v="0"/>
    <n v="0"/>
    <n v="4995"/>
    <x v="6481"/>
    <x v="0"/>
    <x v="1"/>
    <x v="0"/>
    <s v="80.02.01"/>
    <x v="2"/>
    <x v="2"/>
    <x v="2"/>
    <s v="Retenções Iur"/>
    <s v="80.02.01"/>
    <s v="Retenções Iur"/>
    <s v="80.02.01"/>
    <x v="2"/>
    <x v="0"/>
    <x v="2"/>
    <x v="0"/>
    <x v="1"/>
    <x v="2"/>
    <x v="1"/>
    <x v="0"/>
    <x v="5"/>
    <s v="2023-05-30"/>
    <x v="1"/>
    <n v="4995"/>
    <x v="0"/>
    <m/>
    <x v="0"/>
    <m/>
    <x v="2"/>
    <n v="100474696"/>
    <x v="0"/>
    <x v="0"/>
    <s v="Retenções Iur"/>
    <s v="ORI"/>
    <x v="0"/>
    <s v="RIUR"/>
    <x v="0"/>
    <x v="0"/>
    <x v="0"/>
    <x v="0"/>
    <x v="0"/>
    <x v="0"/>
    <x v="0"/>
    <x v="0"/>
    <x v="0"/>
    <x v="0"/>
    <x v="0"/>
    <s v="Retenções Iur"/>
    <x v="0"/>
    <x v="0"/>
    <x v="0"/>
    <x v="0"/>
    <x v="2"/>
    <x v="0"/>
    <x v="0"/>
    <s v="000000"/>
    <x v="0"/>
    <x v="1"/>
    <x v="0"/>
    <x v="0"/>
    <s v="RETENCAO OT"/>
  </r>
  <r>
    <x v="0"/>
    <n v="0"/>
    <n v="0"/>
    <n v="0"/>
    <n v="850"/>
    <x v="6482"/>
    <x v="0"/>
    <x v="0"/>
    <x v="0"/>
    <s v="01.27.02.11"/>
    <x v="21"/>
    <x v="4"/>
    <x v="5"/>
    <s v="Saneamento básico"/>
    <s v="01.27.02"/>
    <s v="Saneamento básico"/>
    <s v="01.27.02"/>
    <x v="21"/>
    <x v="0"/>
    <x v="5"/>
    <x v="8"/>
    <x v="0"/>
    <x v="1"/>
    <x v="0"/>
    <x v="0"/>
    <x v="4"/>
    <s v="2023-06-15"/>
    <x v="1"/>
    <n v="850"/>
    <x v="0"/>
    <m/>
    <x v="0"/>
    <m/>
    <x v="598"/>
    <n v="100155578"/>
    <x v="0"/>
    <x v="0"/>
    <s v="Reforço do saneamento básico"/>
    <s v="ORI"/>
    <x v="0"/>
    <m/>
    <x v="0"/>
    <x v="0"/>
    <x v="0"/>
    <x v="0"/>
    <x v="0"/>
    <x v="0"/>
    <x v="0"/>
    <x v="0"/>
    <x v="0"/>
    <x v="0"/>
    <x v="0"/>
    <s v="Reforço do saneamento básico"/>
    <x v="0"/>
    <x v="0"/>
    <x v="0"/>
    <x v="0"/>
    <x v="1"/>
    <x v="0"/>
    <x v="0"/>
    <s v="000000"/>
    <x v="0"/>
    <x v="0"/>
    <x v="0"/>
    <x v="0"/>
    <s v=" Pagamento a favor da Sra. Ana Maria Tavares, pela comparticipação dos estragos causados pelos animais na sua propriedade agricola, conforme documento em anexo "/>
  </r>
  <r>
    <x v="0"/>
    <n v="0"/>
    <n v="0"/>
    <n v="0"/>
    <n v="149136"/>
    <x v="6483"/>
    <x v="0"/>
    <x v="1"/>
    <x v="0"/>
    <s v="80.02.01"/>
    <x v="2"/>
    <x v="2"/>
    <x v="2"/>
    <s v="Retenções Iur"/>
    <s v="80.02.01"/>
    <s v="Retenções Iur"/>
    <s v="80.02.01"/>
    <x v="2"/>
    <x v="0"/>
    <x v="2"/>
    <x v="0"/>
    <x v="1"/>
    <x v="2"/>
    <x v="1"/>
    <x v="0"/>
    <x v="3"/>
    <s v="2023-04-04"/>
    <x v="1"/>
    <n v="149136"/>
    <x v="0"/>
    <m/>
    <x v="0"/>
    <m/>
    <x v="2"/>
    <n v="100474696"/>
    <x v="0"/>
    <x v="0"/>
    <s v="Retenções Iur"/>
    <s v="ORI"/>
    <x v="0"/>
    <s v="RIUR"/>
    <x v="0"/>
    <x v="0"/>
    <x v="0"/>
    <x v="0"/>
    <x v="0"/>
    <x v="0"/>
    <x v="0"/>
    <x v="0"/>
    <x v="0"/>
    <x v="0"/>
    <x v="0"/>
    <s v="Retenções Iur"/>
    <x v="0"/>
    <x v="0"/>
    <x v="0"/>
    <x v="0"/>
    <x v="2"/>
    <x v="0"/>
    <x v="0"/>
    <s v="000000"/>
    <x v="0"/>
    <x v="1"/>
    <x v="0"/>
    <x v="0"/>
    <s v="RETENCAO OT"/>
  </r>
  <r>
    <x v="0"/>
    <n v="0"/>
    <n v="0"/>
    <n v="0"/>
    <n v="19320"/>
    <x v="6484"/>
    <x v="0"/>
    <x v="1"/>
    <x v="0"/>
    <s v="80.02.10.26"/>
    <x v="3"/>
    <x v="2"/>
    <x v="2"/>
    <s v="Outros"/>
    <s v="80.02.10"/>
    <s v="Outros"/>
    <s v="80.02.10"/>
    <x v="3"/>
    <x v="0"/>
    <x v="2"/>
    <x v="2"/>
    <x v="1"/>
    <x v="2"/>
    <x v="1"/>
    <x v="0"/>
    <x v="3"/>
    <s v="2023-04-04"/>
    <x v="1"/>
    <n v="19320"/>
    <x v="0"/>
    <m/>
    <x v="0"/>
    <m/>
    <x v="3"/>
    <n v="100479277"/>
    <x v="0"/>
    <x v="0"/>
    <s v="Retenção Sansung"/>
    <s v="ORI"/>
    <x v="0"/>
    <s v="RS"/>
    <x v="0"/>
    <x v="0"/>
    <x v="0"/>
    <x v="0"/>
    <x v="0"/>
    <x v="0"/>
    <x v="0"/>
    <x v="0"/>
    <x v="0"/>
    <x v="0"/>
    <x v="0"/>
    <s v="Retenção Sansung"/>
    <x v="0"/>
    <x v="0"/>
    <x v="0"/>
    <x v="0"/>
    <x v="2"/>
    <x v="0"/>
    <x v="0"/>
    <s v="000000"/>
    <x v="0"/>
    <x v="1"/>
    <x v="0"/>
    <x v="0"/>
    <s v="RETENCAO OT"/>
  </r>
  <r>
    <x v="0"/>
    <n v="0"/>
    <n v="0"/>
    <n v="0"/>
    <n v="30046"/>
    <x v="6485"/>
    <x v="0"/>
    <x v="1"/>
    <x v="0"/>
    <s v="80.02.01"/>
    <x v="2"/>
    <x v="2"/>
    <x v="2"/>
    <s v="Retenções Iur"/>
    <s v="80.02.01"/>
    <s v="Retenções Iur"/>
    <s v="80.02.01"/>
    <x v="2"/>
    <x v="0"/>
    <x v="2"/>
    <x v="0"/>
    <x v="1"/>
    <x v="2"/>
    <x v="1"/>
    <x v="0"/>
    <x v="3"/>
    <s v="2023-04-04"/>
    <x v="1"/>
    <n v="30046"/>
    <x v="0"/>
    <m/>
    <x v="0"/>
    <m/>
    <x v="2"/>
    <n v="100474696"/>
    <x v="0"/>
    <x v="0"/>
    <s v="Retenções Iur"/>
    <s v="ORI"/>
    <x v="0"/>
    <s v="RIUR"/>
    <x v="0"/>
    <x v="0"/>
    <x v="0"/>
    <x v="0"/>
    <x v="0"/>
    <x v="0"/>
    <x v="0"/>
    <x v="0"/>
    <x v="0"/>
    <x v="0"/>
    <x v="0"/>
    <s v="Retenções Iur"/>
    <x v="0"/>
    <x v="0"/>
    <x v="0"/>
    <x v="0"/>
    <x v="2"/>
    <x v="0"/>
    <x v="0"/>
    <s v="000000"/>
    <x v="0"/>
    <x v="1"/>
    <x v="0"/>
    <x v="0"/>
    <s v="RETENCAO OT"/>
  </r>
  <r>
    <x v="0"/>
    <n v="0"/>
    <n v="0"/>
    <n v="0"/>
    <n v="7331"/>
    <x v="6486"/>
    <x v="0"/>
    <x v="1"/>
    <x v="0"/>
    <s v="80.02.10.26"/>
    <x v="3"/>
    <x v="2"/>
    <x v="2"/>
    <s v="Outros"/>
    <s v="80.02.10"/>
    <s v="Outros"/>
    <s v="80.02.10"/>
    <x v="3"/>
    <x v="0"/>
    <x v="2"/>
    <x v="2"/>
    <x v="1"/>
    <x v="2"/>
    <x v="1"/>
    <x v="0"/>
    <x v="3"/>
    <s v="2023-04-04"/>
    <x v="1"/>
    <n v="7331"/>
    <x v="0"/>
    <m/>
    <x v="0"/>
    <m/>
    <x v="3"/>
    <n v="100479277"/>
    <x v="0"/>
    <x v="0"/>
    <s v="Retenção Sansung"/>
    <s v="ORI"/>
    <x v="0"/>
    <s v="RS"/>
    <x v="0"/>
    <x v="0"/>
    <x v="0"/>
    <x v="0"/>
    <x v="0"/>
    <x v="0"/>
    <x v="0"/>
    <x v="0"/>
    <x v="0"/>
    <x v="0"/>
    <x v="0"/>
    <s v="Retenção Sansung"/>
    <x v="0"/>
    <x v="0"/>
    <x v="0"/>
    <x v="0"/>
    <x v="2"/>
    <x v="0"/>
    <x v="0"/>
    <s v="000000"/>
    <x v="0"/>
    <x v="1"/>
    <x v="0"/>
    <x v="0"/>
    <s v="RETENCAO OT"/>
  </r>
  <r>
    <x v="2"/>
    <n v="0"/>
    <n v="0"/>
    <n v="0"/>
    <n v="27000"/>
    <x v="6487"/>
    <x v="0"/>
    <x v="0"/>
    <x v="0"/>
    <s v="01.25.02.23"/>
    <x v="12"/>
    <x v="1"/>
    <x v="1"/>
    <s v="desporto"/>
    <s v="01.25.02"/>
    <s v="desporto"/>
    <s v="01.25.02"/>
    <x v="18"/>
    <x v="0"/>
    <x v="0"/>
    <x v="0"/>
    <x v="0"/>
    <x v="1"/>
    <x v="2"/>
    <x v="0"/>
    <x v="6"/>
    <s v="2023-07-03"/>
    <x v="2"/>
    <n v="27000"/>
    <x v="0"/>
    <m/>
    <x v="0"/>
    <m/>
    <x v="244"/>
    <n v="100400589"/>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á Joaquim Lopes Brito, referente a aquisição de 01 conjunto de equipamentos entregues a comunidade de Galeão e Achada Bolanha, conforme fatura e proposta em anexo."/>
  </r>
  <r>
    <x v="0"/>
    <n v="0"/>
    <n v="0"/>
    <n v="0"/>
    <n v="58222"/>
    <x v="6488"/>
    <x v="0"/>
    <x v="0"/>
    <x v="0"/>
    <s v="03.16.15"/>
    <x v="0"/>
    <x v="0"/>
    <x v="0"/>
    <s v="Direção Financeira"/>
    <s v="03.16.15"/>
    <s v="Direção Financeira"/>
    <s v="03.16.15"/>
    <x v="0"/>
    <x v="0"/>
    <x v="0"/>
    <x v="0"/>
    <x v="0"/>
    <x v="0"/>
    <x v="0"/>
    <x v="0"/>
    <x v="0"/>
    <s v="2023-01-02"/>
    <x v="0"/>
    <n v="58222"/>
    <x v="0"/>
    <m/>
    <x v="0"/>
    <m/>
    <x v="0"/>
    <n v="100476920"/>
    <x v="0"/>
    <x v="0"/>
    <s v="Direção Financeira"/>
    <s v="ORI"/>
    <x v="0"/>
    <m/>
    <x v="0"/>
    <x v="0"/>
    <x v="0"/>
    <x v="0"/>
    <x v="0"/>
    <x v="0"/>
    <x v="0"/>
    <x v="0"/>
    <x v="0"/>
    <x v="0"/>
    <x v="0"/>
    <s v="Direção Financeira"/>
    <x v="0"/>
    <x v="0"/>
    <x v="0"/>
    <x v="0"/>
    <x v="0"/>
    <x v="0"/>
    <x v="0"/>
    <s v="000000"/>
    <x v="0"/>
    <x v="0"/>
    <x v="0"/>
    <x v="0"/>
    <s v="Pagamento a favor de Felisberto Carvalho Auto, pelo fornecimento de Combustível destinada as Viaturas Ligeiras, conforme proposta em anexo._x000d__x000a_"/>
  </r>
  <r>
    <x v="2"/>
    <n v="0"/>
    <n v="0"/>
    <n v="0"/>
    <n v="31420"/>
    <x v="6489"/>
    <x v="0"/>
    <x v="0"/>
    <x v="0"/>
    <s v="01.27.02.15"/>
    <x v="10"/>
    <x v="4"/>
    <x v="5"/>
    <s v="Saneamento básico"/>
    <s v="01.27.02"/>
    <s v="Saneamento básico"/>
    <s v="01.27.02"/>
    <x v="20"/>
    <x v="0"/>
    <x v="0"/>
    <x v="0"/>
    <x v="0"/>
    <x v="1"/>
    <x v="2"/>
    <x v="0"/>
    <x v="0"/>
    <s v="2023-01-02"/>
    <x v="0"/>
    <n v="3142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o fornecimento de Combustível destinada ao camião compactador DAF de recolha de resíduos, conforme proposta em anexo."/>
  </r>
  <r>
    <x v="2"/>
    <n v="0"/>
    <n v="0"/>
    <n v="0"/>
    <n v="372000"/>
    <x v="6490"/>
    <x v="0"/>
    <x v="0"/>
    <x v="0"/>
    <s v="01.28.01.08"/>
    <x v="43"/>
    <x v="6"/>
    <x v="7"/>
    <s v="Habitação Social"/>
    <s v="01.28.01"/>
    <s v="Habitação Social"/>
    <s v="01.28.01"/>
    <x v="18"/>
    <x v="0"/>
    <x v="0"/>
    <x v="0"/>
    <x v="0"/>
    <x v="1"/>
    <x v="2"/>
    <x v="0"/>
    <x v="1"/>
    <s v="2023-02-06"/>
    <x v="0"/>
    <n v="372000"/>
    <x v="0"/>
    <m/>
    <x v="0"/>
    <m/>
    <x v="283"/>
    <n v="100456164"/>
    <x v="0"/>
    <x v="0"/>
    <s v="Habitações Sociais"/>
    <s v="ORI"/>
    <x v="0"/>
    <s v="HS"/>
    <x v="0"/>
    <x v="0"/>
    <x v="0"/>
    <x v="0"/>
    <x v="0"/>
    <x v="0"/>
    <x v="0"/>
    <x v="0"/>
    <x v="0"/>
    <x v="0"/>
    <x v="0"/>
    <s v="Habitações Sociais"/>
    <x v="0"/>
    <x v="0"/>
    <x v="0"/>
    <x v="0"/>
    <x v="1"/>
    <x v="0"/>
    <x v="0"/>
    <s v="000000"/>
    <x v="0"/>
    <x v="0"/>
    <x v="0"/>
    <x v="0"/>
    <s v=" Pagamento a favor de Industria carvalho, referente a aquisição de 2000 blocos de 20 e 2000 blocos de 15 para a reabilitação das habitação das famílias no municipios, conforme anexo "/>
  </r>
  <r>
    <x v="0"/>
    <n v="0"/>
    <n v="0"/>
    <n v="0"/>
    <n v="6000"/>
    <x v="6491"/>
    <x v="0"/>
    <x v="1"/>
    <x v="0"/>
    <s v="80.02.01"/>
    <x v="2"/>
    <x v="2"/>
    <x v="2"/>
    <s v="Retenções Iur"/>
    <s v="80.02.01"/>
    <s v="Retenções Iur"/>
    <s v="80.02.01"/>
    <x v="2"/>
    <x v="0"/>
    <x v="2"/>
    <x v="0"/>
    <x v="1"/>
    <x v="2"/>
    <x v="1"/>
    <x v="0"/>
    <x v="1"/>
    <s v="2023-02-09"/>
    <x v="0"/>
    <n v="6000"/>
    <x v="0"/>
    <m/>
    <x v="0"/>
    <m/>
    <x v="2"/>
    <n v="100474696"/>
    <x v="0"/>
    <x v="0"/>
    <s v="Retenções Iur"/>
    <s v="ORI"/>
    <x v="0"/>
    <s v="RIUR"/>
    <x v="0"/>
    <x v="0"/>
    <x v="0"/>
    <x v="0"/>
    <x v="0"/>
    <x v="0"/>
    <x v="0"/>
    <x v="0"/>
    <x v="0"/>
    <x v="0"/>
    <x v="0"/>
    <s v="Retenções Iur"/>
    <x v="0"/>
    <x v="0"/>
    <x v="0"/>
    <x v="0"/>
    <x v="2"/>
    <x v="0"/>
    <x v="0"/>
    <s v="000000"/>
    <x v="0"/>
    <x v="1"/>
    <x v="0"/>
    <x v="0"/>
    <s v="RETENCAO OT"/>
  </r>
  <r>
    <x v="0"/>
    <n v="0"/>
    <n v="0"/>
    <n v="0"/>
    <n v="4080"/>
    <x v="6492"/>
    <x v="0"/>
    <x v="1"/>
    <x v="0"/>
    <s v="80.02.01"/>
    <x v="2"/>
    <x v="2"/>
    <x v="2"/>
    <s v="Retenções Iur"/>
    <s v="80.02.01"/>
    <s v="Retenções Iur"/>
    <s v="80.02.01"/>
    <x v="2"/>
    <x v="0"/>
    <x v="2"/>
    <x v="0"/>
    <x v="1"/>
    <x v="2"/>
    <x v="1"/>
    <x v="0"/>
    <x v="1"/>
    <s v="2023-02-09"/>
    <x v="0"/>
    <n v="4080"/>
    <x v="0"/>
    <m/>
    <x v="0"/>
    <m/>
    <x v="2"/>
    <n v="100474696"/>
    <x v="0"/>
    <x v="0"/>
    <s v="Retenções Iur"/>
    <s v="ORI"/>
    <x v="0"/>
    <s v="RIUR"/>
    <x v="0"/>
    <x v="0"/>
    <x v="0"/>
    <x v="0"/>
    <x v="0"/>
    <x v="0"/>
    <x v="0"/>
    <x v="0"/>
    <x v="0"/>
    <x v="0"/>
    <x v="0"/>
    <s v="Retenções Iur"/>
    <x v="0"/>
    <x v="0"/>
    <x v="0"/>
    <x v="0"/>
    <x v="2"/>
    <x v="0"/>
    <x v="0"/>
    <s v="000000"/>
    <x v="0"/>
    <x v="1"/>
    <x v="0"/>
    <x v="0"/>
    <s v="RETENCAO OT"/>
  </r>
  <r>
    <x v="0"/>
    <n v="0"/>
    <n v="0"/>
    <n v="0"/>
    <n v="3180"/>
    <x v="6493"/>
    <x v="0"/>
    <x v="0"/>
    <x v="0"/>
    <s v="03.16.15"/>
    <x v="0"/>
    <x v="0"/>
    <x v="0"/>
    <s v="Direção Financeira"/>
    <s v="03.16.15"/>
    <s v="Direção Financeira"/>
    <s v="03.16.15"/>
    <x v="70"/>
    <x v="0"/>
    <x v="0"/>
    <x v="7"/>
    <x v="1"/>
    <x v="0"/>
    <x v="0"/>
    <x v="0"/>
    <x v="2"/>
    <s v="2023-03-03"/>
    <x v="0"/>
    <n v="3180"/>
    <x v="0"/>
    <m/>
    <x v="0"/>
    <m/>
    <x v="8"/>
    <n v="100474914"/>
    <x v="0"/>
    <x v="0"/>
    <s v="Direção Financeira"/>
    <s v="ORI"/>
    <x v="0"/>
    <m/>
    <x v="0"/>
    <x v="0"/>
    <x v="0"/>
    <x v="0"/>
    <x v="0"/>
    <x v="0"/>
    <x v="0"/>
    <x v="0"/>
    <x v="0"/>
    <x v="0"/>
    <x v="0"/>
    <s v="Direção Financeira"/>
    <x v="0"/>
    <x v="0"/>
    <x v="0"/>
    <x v="0"/>
    <x v="0"/>
    <x v="0"/>
    <x v="0"/>
    <s v="000000"/>
    <x v="0"/>
    <x v="0"/>
    <x v="0"/>
    <x v="0"/>
    <s v="Pagamento pela aquisição de água, conforme anexo."/>
  </r>
  <r>
    <x v="2"/>
    <n v="0"/>
    <n v="0"/>
    <n v="0"/>
    <n v="31516"/>
    <x v="6494"/>
    <x v="0"/>
    <x v="0"/>
    <x v="0"/>
    <s v="01.28.01.08"/>
    <x v="43"/>
    <x v="6"/>
    <x v="7"/>
    <s v="Habitação Social"/>
    <s v="01.28.01"/>
    <s v="Habitação Social"/>
    <s v="01.28.01"/>
    <x v="18"/>
    <x v="0"/>
    <x v="0"/>
    <x v="0"/>
    <x v="0"/>
    <x v="1"/>
    <x v="2"/>
    <x v="0"/>
    <x v="2"/>
    <s v="2023-03-03"/>
    <x v="0"/>
    <n v="31516"/>
    <x v="0"/>
    <m/>
    <x v="0"/>
    <m/>
    <x v="0"/>
    <n v="100476920"/>
    <x v="0"/>
    <x v="0"/>
    <s v="Habitações Sociais"/>
    <s v="ORI"/>
    <x v="0"/>
    <s v="HS"/>
    <x v="0"/>
    <x v="0"/>
    <x v="0"/>
    <x v="0"/>
    <x v="0"/>
    <x v="0"/>
    <x v="0"/>
    <x v="0"/>
    <x v="0"/>
    <x v="0"/>
    <x v="0"/>
    <s v="Habitações Sociais"/>
    <x v="0"/>
    <x v="0"/>
    <x v="0"/>
    <x v="0"/>
    <x v="1"/>
    <x v="0"/>
    <x v="0"/>
    <s v="000000"/>
    <x v="0"/>
    <x v="0"/>
    <x v="0"/>
    <x v="0"/>
    <s v="Pagamento a favor de Felisberto Carvalho, pela aquisição de combustíveis destinados as viaturas afetos aos serviços de obras de requalificação de habitação , conforme anexo."/>
  </r>
  <r>
    <x v="0"/>
    <n v="0"/>
    <n v="0"/>
    <n v="0"/>
    <n v="72951"/>
    <x v="6495"/>
    <x v="0"/>
    <x v="0"/>
    <x v="0"/>
    <s v="01.25.01.10"/>
    <x v="11"/>
    <x v="1"/>
    <x v="1"/>
    <s v="Educação"/>
    <s v="01.25.01"/>
    <s v="Educação"/>
    <s v="01.25.01"/>
    <x v="21"/>
    <x v="0"/>
    <x v="5"/>
    <x v="8"/>
    <x v="0"/>
    <x v="1"/>
    <x v="0"/>
    <x v="0"/>
    <x v="5"/>
    <s v="2023-05-23"/>
    <x v="1"/>
    <n v="72951"/>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69140"/>
    <x v="6496"/>
    <x v="0"/>
    <x v="0"/>
    <x v="0"/>
    <s v="03.16.15"/>
    <x v="0"/>
    <x v="0"/>
    <x v="0"/>
    <s v="Direção Financeira"/>
    <s v="03.16.15"/>
    <s v="Direção Financeira"/>
    <s v="03.16.15"/>
    <x v="0"/>
    <x v="0"/>
    <x v="0"/>
    <x v="0"/>
    <x v="0"/>
    <x v="0"/>
    <x v="0"/>
    <x v="0"/>
    <x v="4"/>
    <s v="2023-06-16"/>
    <x v="1"/>
    <n v="69140"/>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iveis, destinados as viatura afeto aos serviços da CMSM, confrome anexo."/>
  </r>
  <r>
    <x v="2"/>
    <n v="0"/>
    <n v="0"/>
    <n v="0"/>
    <n v="19421"/>
    <x v="6497"/>
    <x v="0"/>
    <x v="0"/>
    <x v="0"/>
    <s v="01.27.01.06"/>
    <x v="35"/>
    <x v="4"/>
    <x v="5"/>
    <s v="Ordenamento território"/>
    <s v="01.27.01"/>
    <s v="Ordenamento território"/>
    <s v="01.27.01"/>
    <x v="18"/>
    <x v="0"/>
    <x v="0"/>
    <x v="0"/>
    <x v="0"/>
    <x v="1"/>
    <x v="2"/>
    <x v="0"/>
    <x v="4"/>
    <s v="2023-06-20"/>
    <x v="1"/>
    <n v="19421"/>
    <x v="0"/>
    <m/>
    <x v="0"/>
    <m/>
    <x v="0"/>
    <n v="100476920"/>
    <x v="0"/>
    <x v="0"/>
    <s v="Infraestruturação da Zona do Bácio"/>
    <s v="ORI"/>
    <x v="0"/>
    <m/>
    <x v="0"/>
    <x v="0"/>
    <x v="0"/>
    <x v="0"/>
    <x v="0"/>
    <x v="0"/>
    <x v="0"/>
    <x v="0"/>
    <x v="0"/>
    <x v="0"/>
    <x v="0"/>
    <s v="Infraestruturação da Zona do Bácio"/>
    <x v="0"/>
    <x v="0"/>
    <x v="0"/>
    <x v="0"/>
    <x v="1"/>
    <x v="0"/>
    <x v="0"/>
    <s v="000000"/>
    <x v="0"/>
    <x v="0"/>
    <x v="0"/>
    <x v="0"/>
    <s v="Pagamento a favor de Felisberto Carvalho Auto, pela aquisição de Combustível destinados aos serviços das obras de desassoreamento de dique e apanha de areia para calcetamento da rua nº2 de Achada Bacio, conforme proposta em anexo.    "/>
  </r>
  <r>
    <x v="0"/>
    <n v="0"/>
    <n v="0"/>
    <n v="0"/>
    <n v="150000"/>
    <x v="6498"/>
    <x v="0"/>
    <x v="0"/>
    <x v="0"/>
    <s v="01.25.04.22"/>
    <x v="17"/>
    <x v="1"/>
    <x v="1"/>
    <s v="Cultura"/>
    <s v="01.25.04"/>
    <s v="Cultura"/>
    <s v="01.25.04"/>
    <x v="21"/>
    <x v="0"/>
    <x v="5"/>
    <x v="8"/>
    <x v="0"/>
    <x v="1"/>
    <x v="0"/>
    <x v="0"/>
    <x v="6"/>
    <s v="2023-07-03"/>
    <x v="2"/>
    <n v="150000"/>
    <x v="0"/>
    <m/>
    <x v="0"/>
    <m/>
    <x v="35"/>
    <n v="10047950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AMG, serviços e Construções, 50% da proposta, pela aquisição de fogos-de-artifícios para a comemoração da passagem de ano na Cidade da Calheta, conforme anexo."/>
  </r>
  <r>
    <x v="2"/>
    <n v="0"/>
    <n v="0"/>
    <n v="0"/>
    <n v="26000"/>
    <x v="6499"/>
    <x v="0"/>
    <x v="0"/>
    <x v="0"/>
    <s v="01.27.06.72"/>
    <x v="31"/>
    <x v="4"/>
    <x v="5"/>
    <s v="Requalificação Urbana e habitação"/>
    <s v="01.27.06"/>
    <s v="Requalificação Urbana e habitação"/>
    <s v="01.27.06"/>
    <x v="18"/>
    <x v="0"/>
    <x v="0"/>
    <x v="0"/>
    <x v="0"/>
    <x v="1"/>
    <x v="2"/>
    <x v="0"/>
    <x v="6"/>
    <s v="2023-07-03"/>
    <x v="2"/>
    <n v="26000"/>
    <x v="0"/>
    <m/>
    <x v="0"/>
    <m/>
    <x v="80"/>
    <n v="100432695"/>
    <x v="0"/>
    <x v="0"/>
    <s v="Manutenção e Reabilitação de Edificios Municipais"/>
    <s v="ORI"/>
    <x v="0"/>
    <m/>
    <x v="0"/>
    <x v="0"/>
    <x v="0"/>
    <x v="0"/>
    <x v="0"/>
    <x v="0"/>
    <x v="0"/>
    <x v="0"/>
    <x v="0"/>
    <x v="0"/>
    <x v="0"/>
    <s v="Manutenção e Reabilitação de Edificios Municipais"/>
    <x v="0"/>
    <x v="0"/>
    <x v="0"/>
    <x v="0"/>
    <x v="1"/>
    <x v="0"/>
    <x v="0"/>
    <s v="000000"/>
    <x v="0"/>
    <x v="0"/>
    <x v="0"/>
    <x v="0"/>
    <s v="Pagamento de 50% do valor da fatura, referente a aquisição de materiais de confeções, pintura e fixação de 2 portas de bangalós no mercado municipal, conforme fatura e proposta em anexo."/>
  </r>
  <r>
    <x v="0"/>
    <n v="0"/>
    <n v="0"/>
    <n v="0"/>
    <n v="50500"/>
    <x v="6500"/>
    <x v="0"/>
    <x v="0"/>
    <x v="0"/>
    <s v="03.16.15"/>
    <x v="0"/>
    <x v="0"/>
    <x v="0"/>
    <s v="Direção Financeira"/>
    <s v="03.16.15"/>
    <s v="Direção Financeira"/>
    <s v="03.16.15"/>
    <x v="15"/>
    <x v="0"/>
    <x v="0"/>
    <x v="0"/>
    <x v="0"/>
    <x v="0"/>
    <x v="0"/>
    <x v="0"/>
    <x v="6"/>
    <s v="2023-07-03"/>
    <x v="2"/>
    <n v="50500"/>
    <x v="0"/>
    <m/>
    <x v="0"/>
    <m/>
    <x v="498"/>
    <n v="100479322"/>
    <x v="0"/>
    <x v="0"/>
    <s v="Direção Financeira"/>
    <s v="ORI"/>
    <x v="0"/>
    <m/>
    <x v="0"/>
    <x v="0"/>
    <x v="0"/>
    <x v="0"/>
    <x v="0"/>
    <x v="0"/>
    <x v="0"/>
    <x v="0"/>
    <x v="0"/>
    <x v="0"/>
    <x v="0"/>
    <s v="Direção Financeira"/>
    <x v="0"/>
    <x v="0"/>
    <x v="0"/>
    <x v="0"/>
    <x v="0"/>
    <x v="0"/>
    <x v="0"/>
    <s v="099999"/>
    <x v="0"/>
    <x v="0"/>
    <x v="0"/>
    <x v="0"/>
    <s v="Pagamento a favor de Cardoso Multiservice, pela aquisição de 2 aparelho de Ar Condicionados e serviços de manutenção de Ar Condicionados, conforme anexo. "/>
  </r>
  <r>
    <x v="0"/>
    <n v="0"/>
    <n v="0"/>
    <n v="0"/>
    <n v="7826"/>
    <x v="6501"/>
    <x v="0"/>
    <x v="0"/>
    <x v="0"/>
    <s v="03.16.15"/>
    <x v="0"/>
    <x v="0"/>
    <x v="0"/>
    <s v="Direção Financeira"/>
    <s v="03.16.15"/>
    <s v="Direção Financeira"/>
    <s v="03.16.15"/>
    <x v="17"/>
    <x v="0"/>
    <x v="0"/>
    <x v="0"/>
    <x v="0"/>
    <x v="0"/>
    <x v="0"/>
    <x v="0"/>
    <x v="6"/>
    <s v="2023-07-19"/>
    <x v="2"/>
    <n v="7826"/>
    <x v="0"/>
    <m/>
    <x v="0"/>
    <m/>
    <x v="88"/>
    <n v="100479413"/>
    <x v="0"/>
    <x v="0"/>
    <s v="Direção Financeira"/>
    <s v="ORI"/>
    <x v="0"/>
    <m/>
    <x v="0"/>
    <x v="0"/>
    <x v="0"/>
    <x v="0"/>
    <x v="0"/>
    <x v="0"/>
    <x v="0"/>
    <x v="0"/>
    <x v="0"/>
    <x v="0"/>
    <x v="0"/>
    <s v="Direção Financeira"/>
    <x v="0"/>
    <x v="0"/>
    <x v="0"/>
    <x v="0"/>
    <x v="0"/>
    <x v="0"/>
    <x v="0"/>
    <s v="000000"/>
    <x v="0"/>
    <x v="0"/>
    <x v="0"/>
    <x v="0"/>
    <s v="Pagamento á Silvia Antunes, para aquisição de tintas para os gabinetes da CMSM, conforme fatura e proposta em anexo.  "/>
  </r>
  <r>
    <x v="2"/>
    <n v="0"/>
    <n v="0"/>
    <n v="0"/>
    <n v="12050"/>
    <x v="6502"/>
    <x v="0"/>
    <x v="0"/>
    <x v="0"/>
    <s v="01.27.02.15"/>
    <x v="10"/>
    <x v="4"/>
    <x v="5"/>
    <s v="Saneamento básico"/>
    <s v="01.27.02"/>
    <s v="Saneamento básico"/>
    <s v="01.27.02"/>
    <x v="20"/>
    <x v="0"/>
    <x v="0"/>
    <x v="0"/>
    <x v="0"/>
    <x v="1"/>
    <x v="2"/>
    <x v="0"/>
    <x v="6"/>
    <s v="2023-07-25"/>
    <x v="2"/>
    <n v="1205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42938"/>
    <x v="6503"/>
    <x v="0"/>
    <x v="0"/>
    <x v="0"/>
    <s v="03.16.15"/>
    <x v="0"/>
    <x v="0"/>
    <x v="0"/>
    <s v="Direção Financeira"/>
    <s v="03.16.15"/>
    <s v="Direção Financeira"/>
    <s v="03.16.15"/>
    <x v="0"/>
    <x v="0"/>
    <x v="0"/>
    <x v="0"/>
    <x v="0"/>
    <x v="0"/>
    <x v="0"/>
    <x v="0"/>
    <x v="6"/>
    <s v="2023-07-25"/>
    <x v="2"/>
    <n v="42938"/>
    <x v="0"/>
    <m/>
    <x v="0"/>
    <m/>
    <x v="52"/>
    <n v="100479452"/>
    <x v="0"/>
    <x v="0"/>
    <s v="Direção Financeira"/>
    <s v="ORI"/>
    <x v="0"/>
    <m/>
    <x v="0"/>
    <x v="0"/>
    <x v="0"/>
    <x v="0"/>
    <x v="0"/>
    <x v="0"/>
    <x v="0"/>
    <x v="0"/>
    <x v="0"/>
    <x v="0"/>
    <x v="0"/>
    <s v="Direção Financeira"/>
    <x v="0"/>
    <x v="0"/>
    <x v="0"/>
    <x v="0"/>
    <x v="0"/>
    <x v="0"/>
    <x v="0"/>
    <s v="000000"/>
    <x v="0"/>
    <x v="0"/>
    <x v="0"/>
    <x v="0"/>
    <s v="Pagamento á Newash, pela aquisição de óleo e lubrificantes afetos as viaturas da CMSM, conforme fatura e proposta em anexo."/>
  </r>
  <r>
    <x v="0"/>
    <n v="0"/>
    <n v="0"/>
    <n v="0"/>
    <n v="11552"/>
    <x v="6504"/>
    <x v="0"/>
    <x v="0"/>
    <x v="0"/>
    <s v="01.27.04.10"/>
    <x v="13"/>
    <x v="4"/>
    <x v="5"/>
    <s v="Infra-Estruturas e Transportes"/>
    <s v="01.27.04"/>
    <s v="Infra-Estruturas e Transportes"/>
    <s v="01.27.04"/>
    <x v="21"/>
    <x v="0"/>
    <x v="5"/>
    <x v="8"/>
    <x v="0"/>
    <x v="1"/>
    <x v="0"/>
    <x v="0"/>
    <x v="6"/>
    <s v="2023-07-25"/>
    <x v="2"/>
    <n v="11552"/>
    <x v="0"/>
    <m/>
    <x v="0"/>
    <m/>
    <x v="52"/>
    <n v="100479452"/>
    <x v="0"/>
    <x v="0"/>
    <s v="Plano de Mitigação as secas e maus anos agrícolas"/>
    <s v="ORI"/>
    <x v="0"/>
    <m/>
    <x v="0"/>
    <x v="0"/>
    <x v="0"/>
    <x v="0"/>
    <x v="0"/>
    <x v="0"/>
    <x v="0"/>
    <x v="0"/>
    <x v="0"/>
    <x v="0"/>
    <x v="0"/>
    <s v="Plano de Mitigação as secas e maus anos agrícolas"/>
    <x v="0"/>
    <x v="0"/>
    <x v="0"/>
    <x v="0"/>
    <x v="1"/>
    <x v="0"/>
    <x v="0"/>
    <s v="000000"/>
    <x v="0"/>
    <x v="0"/>
    <x v="0"/>
    <x v="0"/>
    <s v="Pagamento á Newash, pela aquisição de óleo de motor e serviços de manutenção da viatura, afeto aos serviços das obras CMSM, conforme fatura e proposta em anexo.  "/>
  </r>
  <r>
    <x v="0"/>
    <n v="0"/>
    <n v="0"/>
    <n v="0"/>
    <n v="1000"/>
    <x v="6505"/>
    <x v="0"/>
    <x v="0"/>
    <x v="0"/>
    <s v="03.16.15"/>
    <x v="0"/>
    <x v="0"/>
    <x v="0"/>
    <s v="Direção Financeira"/>
    <s v="03.16.15"/>
    <s v="Direção Financeira"/>
    <s v="03.16.15"/>
    <x v="70"/>
    <x v="0"/>
    <x v="0"/>
    <x v="7"/>
    <x v="1"/>
    <x v="0"/>
    <x v="0"/>
    <x v="0"/>
    <x v="1"/>
    <s v="2023-02-27"/>
    <x v="0"/>
    <n v="1000"/>
    <x v="0"/>
    <m/>
    <x v="0"/>
    <m/>
    <x v="8"/>
    <n v="100474914"/>
    <x v="0"/>
    <x v="0"/>
    <s v="Direção Financeira"/>
    <s v="ORI"/>
    <x v="0"/>
    <m/>
    <x v="0"/>
    <x v="0"/>
    <x v="0"/>
    <x v="0"/>
    <x v="0"/>
    <x v="0"/>
    <x v="0"/>
    <x v="0"/>
    <x v="0"/>
    <x v="0"/>
    <x v="0"/>
    <s v="Direção Financeira"/>
    <x v="0"/>
    <x v="0"/>
    <x v="0"/>
    <x v="0"/>
    <x v="0"/>
    <x v="0"/>
    <x v="0"/>
    <s v="000000"/>
    <x v="0"/>
    <x v="0"/>
    <x v="0"/>
    <x v="0"/>
    <s v="Despesa com aquisição de 2 caixa de agua para os serviços do Paços do concelho, conforme anexo.   "/>
  </r>
  <r>
    <x v="0"/>
    <n v="0"/>
    <n v="0"/>
    <n v="0"/>
    <n v="4400"/>
    <x v="6506"/>
    <x v="0"/>
    <x v="1"/>
    <x v="0"/>
    <s v="03.03.10"/>
    <x v="4"/>
    <x v="0"/>
    <x v="3"/>
    <s v="Receitas Da Câmara"/>
    <s v="03.03.10"/>
    <s v="Receitas Da Câmara"/>
    <s v="03.03.10"/>
    <x v="9"/>
    <x v="0"/>
    <x v="3"/>
    <x v="3"/>
    <x v="0"/>
    <x v="0"/>
    <x v="1"/>
    <x v="0"/>
    <x v="2"/>
    <s v="2023-03-01"/>
    <x v="0"/>
    <n v="440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22500"/>
    <x v="6507"/>
    <x v="0"/>
    <x v="0"/>
    <x v="0"/>
    <s v="01.28.01.08"/>
    <x v="43"/>
    <x v="6"/>
    <x v="7"/>
    <s v="Habitação Social"/>
    <s v="01.28.01"/>
    <s v="Habitação Social"/>
    <s v="01.28.01"/>
    <x v="18"/>
    <x v="0"/>
    <x v="0"/>
    <x v="0"/>
    <x v="0"/>
    <x v="1"/>
    <x v="2"/>
    <x v="0"/>
    <x v="0"/>
    <s v="2023-01-26"/>
    <x v="0"/>
    <n v="22500"/>
    <x v="0"/>
    <m/>
    <x v="0"/>
    <m/>
    <x v="2"/>
    <n v="100474696"/>
    <x v="0"/>
    <x v="2"/>
    <s v="Habitações Sociais"/>
    <s v="ORI"/>
    <x v="0"/>
    <s v="HS"/>
    <x v="0"/>
    <x v="0"/>
    <x v="0"/>
    <x v="0"/>
    <x v="0"/>
    <x v="0"/>
    <x v="0"/>
    <x v="0"/>
    <x v="0"/>
    <x v="0"/>
    <x v="0"/>
    <s v="Habitações Sociais"/>
    <x v="0"/>
    <x v="0"/>
    <x v="0"/>
    <x v="0"/>
    <x v="1"/>
    <x v="0"/>
    <x v="0"/>
    <s v="000000"/>
    <x v="0"/>
    <x v="0"/>
    <x v="2"/>
    <x v="0"/>
    <s v="Pagamento a favor do Sr. Gilson António Silva, referente aos trabalhos de construção das moradias e casas de banho em Flamengos das famílias designados na folha em anexo."/>
  </r>
  <r>
    <x v="2"/>
    <n v="0"/>
    <n v="0"/>
    <n v="0"/>
    <n v="127500"/>
    <x v="6507"/>
    <x v="0"/>
    <x v="0"/>
    <x v="0"/>
    <s v="01.28.01.08"/>
    <x v="43"/>
    <x v="6"/>
    <x v="7"/>
    <s v="Habitação Social"/>
    <s v="01.28.01"/>
    <s v="Habitação Social"/>
    <s v="01.28.01"/>
    <x v="18"/>
    <x v="0"/>
    <x v="0"/>
    <x v="0"/>
    <x v="0"/>
    <x v="1"/>
    <x v="2"/>
    <x v="0"/>
    <x v="0"/>
    <s v="2023-01-26"/>
    <x v="0"/>
    <n v="127500"/>
    <x v="0"/>
    <m/>
    <x v="0"/>
    <m/>
    <x v="449"/>
    <n v="100478272"/>
    <x v="0"/>
    <x v="0"/>
    <s v="Habitações Sociais"/>
    <s v="ORI"/>
    <x v="0"/>
    <s v="HS"/>
    <x v="0"/>
    <x v="0"/>
    <x v="0"/>
    <x v="0"/>
    <x v="0"/>
    <x v="0"/>
    <x v="0"/>
    <x v="0"/>
    <x v="0"/>
    <x v="0"/>
    <x v="0"/>
    <s v="Habitações Sociais"/>
    <x v="0"/>
    <x v="0"/>
    <x v="0"/>
    <x v="0"/>
    <x v="1"/>
    <x v="0"/>
    <x v="0"/>
    <s v="000000"/>
    <x v="0"/>
    <x v="0"/>
    <x v="0"/>
    <x v="0"/>
    <s v="Pagamento a favor do Sr. Gilson António Silva, referente aos trabalhos de construção das moradias e casas de banho em Flamengos das famílias designados na folha em anexo."/>
  </r>
  <r>
    <x v="0"/>
    <n v="0"/>
    <n v="0"/>
    <n v="0"/>
    <n v="4000"/>
    <x v="6508"/>
    <x v="0"/>
    <x v="1"/>
    <x v="0"/>
    <s v="03.03.10"/>
    <x v="4"/>
    <x v="0"/>
    <x v="3"/>
    <s v="Receitas Da Câmara"/>
    <s v="03.03.10"/>
    <s v="Receitas Da Câmara"/>
    <s v="03.03.10"/>
    <x v="10"/>
    <x v="0"/>
    <x v="3"/>
    <x v="5"/>
    <x v="0"/>
    <x v="0"/>
    <x v="1"/>
    <x v="0"/>
    <x v="2"/>
    <s v="2023-03-01"/>
    <x v="0"/>
    <n v="4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6509"/>
    <x v="0"/>
    <x v="1"/>
    <x v="0"/>
    <s v="03.03.10"/>
    <x v="4"/>
    <x v="0"/>
    <x v="3"/>
    <s v="Receitas Da Câmara"/>
    <s v="03.03.10"/>
    <s v="Receitas Da Câmara"/>
    <s v="03.03.10"/>
    <x v="27"/>
    <x v="0"/>
    <x v="3"/>
    <x v="3"/>
    <x v="0"/>
    <x v="0"/>
    <x v="1"/>
    <x v="0"/>
    <x v="2"/>
    <s v="2023-03-01"/>
    <x v="0"/>
    <n v="5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500"/>
    <x v="6510"/>
    <x v="0"/>
    <x v="1"/>
    <x v="0"/>
    <s v="03.03.10"/>
    <x v="4"/>
    <x v="0"/>
    <x v="3"/>
    <s v="Receitas Da Câmara"/>
    <s v="03.03.10"/>
    <s v="Receitas Da Câmara"/>
    <s v="03.03.10"/>
    <x v="5"/>
    <x v="0"/>
    <x v="0"/>
    <x v="4"/>
    <x v="0"/>
    <x v="0"/>
    <x v="1"/>
    <x v="0"/>
    <x v="2"/>
    <s v="2023-03-01"/>
    <x v="0"/>
    <n v="4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275"/>
    <x v="6511"/>
    <x v="0"/>
    <x v="1"/>
    <x v="0"/>
    <s v="03.03.10"/>
    <x v="4"/>
    <x v="0"/>
    <x v="3"/>
    <s v="Receitas Da Câmara"/>
    <s v="03.03.10"/>
    <s v="Receitas Da Câmara"/>
    <s v="03.03.10"/>
    <x v="34"/>
    <x v="0"/>
    <x v="3"/>
    <x v="3"/>
    <x v="0"/>
    <x v="0"/>
    <x v="1"/>
    <x v="0"/>
    <x v="2"/>
    <s v="2023-03-01"/>
    <x v="0"/>
    <n v="33275"/>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7102"/>
    <x v="6512"/>
    <x v="0"/>
    <x v="1"/>
    <x v="0"/>
    <s v="03.03.10"/>
    <x v="4"/>
    <x v="0"/>
    <x v="3"/>
    <s v="Receitas Da Câmara"/>
    <s v="03.03.10"/>
    <s v="Receitas Da Câmara"/>
    <s v="03.03.10"/>
    <x v="8"/>
    <x v="0"/>
    <x v="0"/>
    <x v="0"/>
    <x v="0"/>
    <x v="0"/>
    <x v="1"/>
    <x v="0"/>
    <x v="2"/>
    <s v="2023-03-01"/>
    <x v="0"/>
    <n v="67102"/>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600"/>
    <x v="6513"/>
    <x v="0"/>
    <x v="1"/>
    <x v="0"/>
    <s v="03.03.10"/>
    <x v="4"/>
    <x v="0"/>
    <x v="3"/>
    <s v="Receitas Da Câmara"/>
    <s v="03.03.10"/>
    <s v="Receitas Da Câmara"/>
    <s v="03.03.10"/>
    <x v="11"/>
    <x v="0"/>
    <x v="3"/>
    <x v="3"/>
    <x v="0"/>
    <x v="0"/>
    <x v="1"/>
    <x v="0"/>
    <x v="2"/>
    <s v="2023-03-01"/>
    <x v="0"/>
    <n v="18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550"/>
    <x v="6514"/>
    <x v="0"/>
    <x v="1"/>
    <x v="0"/>
    <s v="03.03.10"/>
    <x v="4"/>
    <x v="0"/>
    <x v="3"/>
    <s v="Receitas Da Câmara"/>
    <s v="03.03.10"/>
    <s v="Receitas Da Câmara"/>
    <s v="03.03.10"/>
    <x v="6"/>
    <x v="0"/>
    <x v="3"/>
    <x v="3"/>
    <x v="0"/>
    <x v="0"/>
    <x v="1"/>
    <x v="0"/>
    <x v="2"/>
    <s v="2023-03-01"/>
    <x v="0"/>
    <n v="15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830"/>
    <x v="6515"/>
    <x v="0"/>
    <x v="1"/>
    <x v="0"/>
    <s v="03.03.10"/>
    <x v="4"/>
    <x v="0"/>
    <x v="3"/>
    <s v="Receitas Da Câmara"/>
    <s v="03.03.10"/>
    <s v="Receitas Da Câmara"/>
    <s v="03.03.10"/>
    <x v="28"/>
    <x v="0"/>
    <x v="3"/>
    <x v="3"/>
    <x v="0"/>
    <x v="0"/>
    <x v="1"/>
    <x v="0"/>
    <x v="2"/>
    <s v="2023-03-01"/>
    <x v="0"/>
    <n v="48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40"/>
    <x v="6516"/>
    <x v="0"/>
    <x v="1"/>
    <x v="0"/>
    <s v="03.03.10"/>
    <x v="4"/>
    <x v="0"/>
    <x v="3"/>
    <s v="Receitas Da Câmara"/>
    <s v="03.03.10"/>
    <s v="Receitas Da Câmara"/>
    <s v="03.03.10"/>
    <x v="4"/>
    <x v="0"/>
    <x v="3"/>
    <x v="3"/>
    <x v="0"/>
    <x v="0"/>
    <x v="1"/>
    <x v="0"/>
    <x v="2"/>
    <s v="2023-03-01"/>
    <x v="0"/>
    <n v="2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6517"/>
    <x v="0"/>
    <x v="1"/>
    <x v="0"/>
    <s v="03.03.10"/>
    <x v="4"/>
    <x v="0"/>
    <x v="3"/>
    <s v="Receitas Da Câmara"/>
    <s v="03.03.10"/>
    <s v="Receitas Da Câmara"/>
    <s v="03.03.10"/>
    <x v="7"/>
    <x v="0"/>
    <x v="3"/>
    <x v="3"/>
    <x v="0"/>
    <x v="0"/>
    <x v="1"/>
    <x v="0"/>
    <x v="2"/>
    <s v="2023-03-01"/>
    <x v="0"/>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920"/>
    <x v="6518"/>
    <x v="0"/>
    <x v="1"/>
    <x v="0"/>
    <s v="03.03.10"/>
    <x v="4"/>
    <x v="0"/>
    <x v="3"/>
    <s v="Receitas Da Câmara"/>
    <s v="03.03.10"/>
    <s v="Receitas Da Câmara"/>
    <s v="03.03.10"/>
    <x v="10"/>
    <x v="0"/>
    <x v="3"/>
    <x v="5"/>
    <x v="0"/>
    <x v="0"/>
    <x v="1"/>
    <x v="0"/>
    <x v="2"/>
    <s v="2023-03-06"/>
    <x v="0"/>
    <n v="279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166"/>
    <x v="6519"/>
    <x v="0"/>
    <x v="1"/>
    <x v="0"/>
    <s v="03.03.10"/>
    <x v="4"/>
    <x v="0"/>
    <x v="3"/>
    <s v="Receitas Da Câmara"/>
    <s v="03.03.10"/>
    <s v="Receitas Da Câmara"/>
    <s v="03.03.10"/>
    <x v="28"/>
    <x v="0"/>
    <x v="3"/>
    <x v="3"/>
    <x v="0"/>
    <x v="0"/>
    <x v="1"/>
    <x v="0"/>
    <x v="2"/>
    <s v="2023-03-06"/>
    <x v="0"/>
    <n v="516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500"/>
    <x v="6520"/>
    <x v="0"/>
    <x v="1"/>
    <x v="0"/>
    <s v="03.03.10"/>
    <x v="4"/>
    <x v="0"/>
    <x v="3"/>
    <s v="Receitas Da Câmara"/>
    <s v="03.03.10"/>
    <s v="Receitas Da Câmara"/>
    <s v="03.03.10"/>
    <x v="5"/>
    <x v="0"/>
    <x v="0"/>
    <x v="4"/>
    <x v="0"/>
    <x v="0"/>
    <x v="1"/>
    <x v="0"/>
    <x v="2"/>
    <s v="2023-03-06"/>
    <x v="0"/>
    <n v="75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350"/>
    <x v="6521"/>
    <x v="0"/>
    <x v="1"/>
    <x v="0"/>
    <s v="03.03.10"/>
    <x v="4"/>
    <x v="0"/>
    <x v="3"/>
    <s v="Receitas Da Câmara"/>
    <s v="03.03.10"/>
    <s v="Receitas Da Câmara"/>
    <s v="03.03.10"/>
    <x v="6"/>
    <x v="0"/>
    <x v="3"/>
    <x v="3"/>
    <x v="0"/>
    <x v="0"/>
    <x v="1"/>
    <x v="0"/>
    <x v="2"/>
    <s v="2023-03-06"/>
    <x v="0"/>
    <n v="335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680"/>
    <x v="6522"/>
    <x v="0"/>
    <x v="1"/>
    <x v="0"/>
    <s v="03.03.10"/>
    <x v="4"/>
    <x v="0"/>
    <x v="3"/>
    <s v="Receitas Da Câmara"/>
    <s v="03.03.10"/>
    <s v="Receitas Da Câmara"/>
    <s v="03.03.10"/>
    <x v="9"/>
    <x v="0"/>
    <x v="3"/>
    <x v="3"/>
    <x v="0"/>
    <x v="0"/>
    <x v="1"/>
    <x v="0"/>
    <x v="2"/>
    <s v="2023-03-06"/>
    <x v="0"/>
    <n v="468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0316"/>
    <x v="6523"/>
    <x v="0"/>
    <x v="1"/>
    <x v="0"/>
    <s v="03.03.10"/>
    <x v="4"/>
    <x v="0"/>
    <x v="3"/>
    <s v="Receitas Da Câmara"/>
    <s v="03.03.10"/>
    <s v="Receitas Da Câmara"/>
    <s v="03.03.10"/>
    <x v="8"/>
    <x v="0"/>
    <x v="0"/>
    <x v="0"/>
    <x v="0"/>
    <x v="0"/>
    <x v="1"/>
    <x v="0"/>
    <x v="2"/>
    <s v="2023-03-06"/>
    <x v="0"/>
    <n v="10316"/>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0720"/>
    <x v="6524"/>
    <x v="0"/>
    <x v="1"/>
    <x v="0"/>
    <s v="03.03.10"/>
    <x v="4"/>
    <x v="0"/>
    <x v="3"/>
    <s v="Receitas Da Câmara"/>
    <s v="03.03.10"/>
    <s v="Receitas Da Câmara"/>
    <s v="03.03.10"/>
    <x v="22"/>
    <x v="0"/>
    <x v="3"/>
    <x v="3"/>
    <x v="0"/>
    <x v="0"/>
    <x v="1"/>
    <x v="0"/>
    <x v="2"/>
    <s v="2023-03-06"/>
    <x v="0"/>
    <n v="207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430"/>
    <x v="6525"/>
    <x v="0"/>
    <x v="1"/>
    <x v="0"/>
    <s v="03.03.10"/>
    <x v="4"/>
    <x v="0"/>
    <x v="3"/>
    <s v="Receitas Da Câmara"/>
    <s v="03.03.10"/>
    <s v="Receitas Da Câmara"/>
    <s v="03.03.10"/>
    <x v="11"/>
    <x v="0"/>
    <x v="3"/>
    <x v="3"/>
    <x v="0"/>
    <x v="0"/>
    <x v="1"/>
    <x v="0"/>
    <x v="2"/>
    <s v="2023-03-06"/>
    <x v="0"/>
    <n v="4243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84600"/>
    <x v="6526"/>
    <x v="0"/>
    <x v="1"/>
    <x v="0"/>
    <s v="03.03.10"/>
    <x v="4"/>
    <x v="0"/>
    <x v="3"/>
    <s v="Receitas Da Câmara"/>
    <s v="03.03.10"/>
    <s v="Receitas Da Câmara"/>
    <s v="03.03.10"/>
    <x v="27"/>
    <x v="0"/>
    <x v="3"/>
    <x v="3"/>
    <x v="0"/>
    <x v="0"/>
    <x v="1"/>
    <x v="0"/>
    <x v="2"/>
    <s v="2023-03-06"/>
    <x v="0"/>
    <n v="84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6527"/>
    <x v="0"/>
    <x v="1"/>
    <x v="0"/>
    <s v="03.03.10"/>
    <x v="4"/>
    <x v="0"/>
    <x v="3"/>
    <s v="Receitas Da Câmara"/>
    <s v="03.03.10"/>
    <s v="Receitas Da Câmara"/>
    <s v="03.03.10"/>
    <x v="4"/>
    <x v="0"/>
    <x v="3"/>
    <x v="3"/>
    <x v="0"/>
    <x v="0"/>
    <x v="1"/>
    <x v="0"/>
    <x v="2"/>
    <s v="2023-03-06"/>
    <x v="0"/>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920"/>
    <x v="6528"/>
    <x v="0"/>
    <x v="1"/>
    <x v="0"/>
    <s v="03.03.10"/>
    <x v="4"/>
    <x v="0"/>
    <x v="3"/>
    <s v="Receitas Da Câmara"/>
    <s v="03.03.10"/>
    <s v="Receitas Da Câmara"/>
    <s v="03.03.10"/>
    <x v="32"/>
    <x v="0"/>
    <x v="3"/>
    <x v="3"/>
    <x v="0"/>
    <x v="0"/>
    <x v="1"/>
    <x v="0"/>
    <x v="2"/>
    <s v="2023-03-06"/>
    <x v="0"/>
    <n v="920"/>
    <x v="0"/>
    <m/>
    <x v="0"/>
    <m/>
    <x v="4"/>
    <n v="100474693"/>
    <x v="0"/>
    <x v="0"/>
    <s v="Receitas Da Câmara"/>
    <s v="EXT"/>
    <x v="0"/>
    <s v="RDC"/>
    <x v="0"/>
    <x v="0"/>
    <x v="0"/>
    <x v="0"/>
    <x v="0"/>
    <x v="0"/>
    <x v="0"/>
    <x v="0"/>
    <x v="0"/>
    <x v="0"/>
    <x v="0"/>
    <s v="Receitas Da Câmara"/>
    <x v="0"/>
    <x v="0"/>
    <x v="0"/>
    <x v="0"/>
    <x v="0"/>
    <x v="0"/>
    <x v="0"/>
    <s v="000000"/>
    <x v="0"/>
    <x v="0"/>
    <x v="0"/>
    <x v="0"/>
    <s v="Resumo de Receitas Virtuais"/>
  </r>
  <r>
    <x v="2"/>
    <n v="0"/>
    <n v="0"/>
    <n v="0"/>
    <n v="150000"/>
    <x v="6529"/>
    <x v="0"/>
    <x v="1"/>
    <x v="0"/>
    <s v="03.03.10"/>
    <x v="4"/>
    <x v="0"/>
    <x v="3"/>
    <s v="Receitas Da Câmara"/>
    <s v="03.03.10"/>
    <s v="Receitas Da Câmara"/>
    <s v="03.03.10"/>
    <x v="33"/>
    <x v="0"/>
    <x v="0"/>
    <x v="0"/>
    <x v="0"/>
    <x v="0"/>
    <x v="1"/>
    <x v="0"/>
    <x v="2"/>
    <s v="2023-03-06"/>
    <x v="0"/>
    <n v="1500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2760"/>
    <x v="6530"/>
    <x v="0"/>
    <x v="1"/>
    <x v="0"/>
    <s v="03.03.10"/>
    <x v="4"/>
    <x v="0"/>
    <x v="3"/>
    <s v="Receitas Da Câmara"/>
    <s v="03.03.10"/>
    <s v="Receitas Da Câmara"/>
    <s v="03.03.10"/>
    <x v="7"/>
    <x v="0"/>
    <x v="3"/>
    <x v="3"/>
    <x v="0"/>
    <x v="0"/>
    <x v="1"/>
    <x v="0"/>
    <x v="2"/>
    <s v="2023-03-06"/>
    <x v="0"/>
    <n v="276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4"/>
    <x v="6531"/>
    <x v="0"/>
    <x v="1"/>
    <x v="0"/>
    <s v="03.03.10"/>
    <x v="4"/>
    <x v="0"/>
    <x v="3"/>
    <s v="Receitas Da Câmara"/>
    <s v="03.03.10"/>
    <s v="Receitas Da Câmara"/>
    <s v="03.03.10"/>
    <x v="25"/>
    <x v="0"/>
    <x v="3"/>
    <x v="3"/>
    <x v="0"/>
    <x v="0"/>
    <x v="1"/>
    <x v="0"/>
    <x v="2"/>
    <s v="2023-03-06"/>
    <x v="0"/>
    <n v="1404"/>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2000"/>
    <x v="6532"/>
    <x v="0"/>
    <x v="0"/>
    <x v="0"/>
    <s v="03.16.15"/>
    <x v="0"/>
    <x v="0"/>
    <x v="0"/>
    <s v="Direção Financeira"/>
    <s v="03.16.15"/>
    <s v="Direção Financeira"/>
    <s v="03.16.15"/>
    <x v="38"/>
    <x v="0"/>
    <x v="0"/>
    <x v="7"/>
    <x v="1"/>
    <x v="0"/>
    <x v="0"/>
    <x v="0"/>
    <x v="6"/>
    <s v="2023-07-03"/>
    <x v="2"/>
    <n v="12000"/>
    <x v="0"/>
    <m/>
    <x v="0"/>
    <m/>
    <x v="12"/>
    <n v="100444140"/>
    <x v="0"/>
    <x v="0"/>
    <s v="Direção Financeira"/>
    <s v="ORI"/>
    <x v="0"/>
    <m/>
    <x v="0"/>
    <x v="0"/>
    <x v="0"/>
    <x v="0"/>
    <x v="0"/>
    <x v="0"/>
    <x v="0"/>
    <x v="0"/>
    <x v="0"/>
    <x v="0"/>
    <x v="0"/>
    <s v="Direção Financeira"/>
    <x v="0"/>
    <x v="0"/>
    <x v="0"/>
    <x v="0"/>
    <x v="0"/>
    <x v="0"/>
    <x v="0"/>
    <s v="000000"/>
    <x v="0"/>
    <x v="0"/>
    <x v="0"/>
    <x v="0"/>
    <s v="Restituição de valor a favor do Sr. Herménio Fernandes referente a pagamento de energia elétrica da residência do Sr. Presente conforme proposta em anexo."/>
  </r>
  <r>
    <x v="0"/>
    <n v="0"/>
    <n v="0"/>
    <n v="0"/>
    <n v="28800"/>
    <x v="6533"/>
    <x v="0"/>
    <x v="0"/>
    <x v="0"/>
    <s v="03.16.01"/>
    <x v="14"/>
    <x v="0"/>
    <x v="0"/>
    <s v="Assembleia Municipal"/>
    <s v="03.16.01"/>
    <s v="Assembleia Municipal"/>
    <s v="03.16.01"/>
    <x v="71"/>
    <x v="0"/>
    <x v="0"/>
    <x v="0"/>
    <x v="0"/>
    <x v="0"/>
    <x v="0"/>
    <x v="0"/>
    <x v="6"/>
    <s v="2023-07-04"/>
    <x v="2"/>
    <n v="28800"/>
    <x v="0"/>
    <m/>
    <x v="0"/>
    <m/>
    <x v="2"/>
    <n v="100474696"/>
    <x v="0"/>
    <x v="2"/>
    <s v="Assembleia Municipal"/>
    <s v="ORI"/>
    <x v="0"/>
    <s v="AM"/>
    <x v="0"/>
    <x v="0"/>
    <x v="0"/>
    <x v="0"/>
    <x v="0"/>
    <x v="0"/>
    <x v="0"/>
    <x v="0"/>
    <x v="0"/>
    <x v="0"/>
    <x v="0"/>
    <s v="Assembleia Municipal"/>
    <x v="0"/>
    <x v="0"/>
    <x v="0"/>
    <x v="0"/>
    <x v="0"/>
    <x v="0"/>
    <x v="0"/>
    <s v="000000"/>
    <x v="0"/>
    <x v="0"/>
    <x v="2"/>
    <x v="0"/>
    <s v=" Pagamento a favor dos eleitos municipal, pela realização da VIIIª sessão extraordinária da Assembleia Municipal de São Miguel,15 de Maio de 2023, conforme documento em anexo.  "/>
  </r>
  <r>
    <x v="0"/>
    <n v="0"/>
    <n v="0"/>
    <n v="0"/>
    <n v="3000"/>
    <x v="6534"/>
    <x v="0"/>
    <x v="0"/>
    <x v="0"/>
    <s v="03.16.23"/>
    <x v="20"/>
    <x v="0"/>
    <x v="0"/>
    <s v="Direção da Educação, Formação Profissional, Emprego"/>
    <s v="03.16.23"/>
    <s v="Direção da Educação, Formação Profissional, Emprego"/>
    <s v="03.16.23"/>
    <x v="19"/>
    <x v="0"/>
    <x v="0"/>
    <x v="7"/>
    <x v="0"/>
    <x v="0"/>
    <x v="0"/>
    <x v="0"/>
    <x v="5"/>
    <s v="2023-05-29"/>
    <x v="1"/>
    <n v="3000"/>
    <x v="0"/>
    <m/>
    <x v="0"/>
    <m/>
    <x v="474"/>
    <n v="100385105"/>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a senhora vereadora Cesaltina Ribeiro pela sua deslocação em missão de serviço a cidade da Praia no dia 29 de Maio de 2023, conforme justificativo em anexo. "/>
  </r>
  <r>
    <x v="0"/>
    <n v="0"/>
    <n v="0"/>
    <n v="0"/>
    <n v="4500"/>
    <x v="6535"/>
    <x v="0"/>
    <x v="1"/>
    <x v="0"/>
    <s v="80.02.01"/>
    <x v="2"/>
    <x v="2"/>
    <x v="2"/>
    <s v="Retenções Iur"/>
    <s v="80.02.01"/>
    <s v="Retenções Iur"/>
    <s v="80.02.01"/>
    <x v="2"/>
    <x v="0"/>
    <x v="2"/>
    <x v="0"/>
    <x v="1"/>
    <x v="2"/>
    <x v="1"/>
    <x v="0"/>
    <x v="5"/>
    <s v="2023-05-05"/>
    <x v="1"/>
    <n v="4500"/>
    <x v="0"/>
    <m/>
    <x v="0"/>
    <m/>
    <x v="2"/>
    <n v="100474696"/>
    <x v="0"/>
    <x v="0"/>
    <s v="Retenções Iur"/>
    <s v="ORI"/>
    <x v="0"/>
    <s v="RIUR"/>
    <x v="0"/>
    <x v="0"/>
    <x v="0"/>
    <x v="0"/>
    <x v="0"/>
    <x v="0"/>
    <x v="0"/>
    <x v="0"/>
    <x v="0"/>
    <x v="0"/>
    <x v="0"/>
    <s v="Retenções Iur"/>
    <x v="0"/>
    <x v="0"/>
    <x v="0"/>
    <x v="0"/>
    <x v="2"/>
    <x v="0"/>
    <x v="0"/>
    <s v="000000"/>
    <x v="0"/>
    <x v="1"/>
    <x v="0"/>
    <x v="0"/>
    <s v="RETENCAO OT"/>
  </r>
  <r>
    <x v="0"/>
    <n v="0"/>
    <n v="0"/>
    <n v="0"/>
    <n v="163200"/>
    <x v="6533"/>
    <x v="0"/>
    <x v="0"/>
    <x v="0"/>
    <s v="03.16.01"/>
    <x v="14"/>
    <x v="0"/>
    <x v="0"/>
    <s v="Assembleia Municipal"/>
    <s v="03.16.01"/>
    <s v="Assembleia Municipal"/>
    <s v="03.16.01"/>
    <x v="71"/>
    <x v="0"/>
    <x v="0"/>
    <x v="0"/>
    <x v="0"/>
    <x v="0"/>
    <x v="0"/>
    <x v="0"/>
    <x v="6"/>
    <s v="2023-07-04"/>
    <x v="2"/>
    <n v="163200"/>
    <x v="0"/>
    <m/>
    <x v="0"/>
    <m/>
    <x v="8"/>
    <n v="100474914"/>
    <x v="0"/>
    <x v="0"/>
    <s v="Assembleia Municipal"/>
    <s v="ORI"/>
    <x v="0"/>
    <s v="AM"/>
    <x v="0"/>
    <x v="0"/>
    <x v="0"/>
    <x v="0"/>
    <x v="0"/>
    <x v="0"/>
    <x v="0"/>
    <x v="0"/>
    <x v="0"/>
    <x v="0"/>
    <x v="0"/>
    <s v="Assembleia Municipal"/>
    <x v="0"/>
    <x v="0"/>
    <x v="0"/>
    <x v="0"/>
    <x v="0"/>
    <x v="0"/>
    <x v="0"/>
    <s v="000000"/>
    <x v="0"/>
    <x v="0"/>
    <x v="0"/>
    <x v="0"/>
    <s v=" Pagamento a favor dos eleitos municipal, pela realização da VIIIª sessão extraordinária da Assembleia Municipal de São Miguel,15 de Maio de 2023, conforme documento em anexo.  "/>
  </r>
  <r>
    <x v="0"/>
    <n v="0"/>
    <n v="0"/>
    <n v="0"/>
    <n v="90000"/>
    <x v="6536"/>
    <x v="0"/>
    <x v="0"/>
    <x v="0"/>
    <s v="01.25.01.10"/>
    <x v="11"/>
    <x v="1"/>
    <x v="1"/>
    <s v="Educação"/>
    <s v="01.25.01"/>
    <s v="Educação"/>
    <s v="01.25.01"/>
    <x v="21"/>
    <x v="0"/>
    <x v="5"/>
    <x v="8"/>
    <x v="0"/>
    <x v="1"/>
    <x v="0"/>
    <x v="0"/>
    <x v="6"/>
    <s v="2023-07-25"/>
    <x v="2"/>
    <n v="90000"/>
    <x v="0"/>
    <m/>
    <x v="0"/>
    <m/>
    <x v="52"/>
    <n v="100479452"/>
    <x v="0"/>
    <x v="0"/>
    <s v="Transporte escolar"/>
    <s v="ORI"/>
    <x v="0"/>
    <m/>
    <x v="0"/>
    <x v="0"/>
    <x v="0"/>
    <x v="0"/>
    <x v="0"/>
    <x v="0"/>
    <x v="0"/>
    <x v="0"/>
    <x v="0"/>
    <x v="0"/>
    <x v="0"/>
    <s v="Transporte escolar"/>
    <x v="0"/>
    <x v="0"/>
    <x v="0"/>
    <x v="0"/>
    <x v="1"/>
    <x v="0"/>
    <x v="0"/>
    <s v="000000"/>
    <x v="0"/>
    <x v="0"/>
    <x v="0"/>
    <x v="0"/>
    <s v="Pagamento a favor da Newash Automóvel, pela aquisição de serviço de pintura/betchapa e retoques da viatura ST-35-RP afeto aos transportes escolar da CMSM, conforme anexo. "/>
  </r>
  <r>
    <x v="0"/>
    <n v="0"/>
    <n v="0"/>
    <n v="0"/>
    <n v="3000"/>
    <x v="6537"/>
    <x v="0"/>
    <x v="0"/>
    <x v="0"/>
    <s v="03.16.15"/>
    <x v="0"/>
    <x v="0"/>
    <x v="0"/>
    <s v="Direção Financeira"/>
    <s v="03.16.15"/>
    <s v="Direção Financeira"/>
    <s v="03.16.15"/>
    <x v="42"/>
    <x v="0"/>
    <x v="0"/>
    <x v="7"/>
    <x v="0"/>
    <x v="0"/>
    <x v="0"/>
    <x v="0"/>
    <x v="7"/>
    <s v="2023-08-22"/>
    <x v="2"/>
    <n v="3000"/>
    <x v="0"/>
    <m/>
    <x v="0"/>
    <m/>
    <x v="47"/>
    <n v="100391960"/>
    <x v="0"/>
    <x v="0"/>
    <s v="Direção Financeira"/>
    <s v="ORI"/>
    <x v="0"/>
    <m/>
    <x v="0"/>
    <x v="0"/>
    <x v="0"/>
    <x v="0"/>
    <x v="0"/>
    <x v="0"/>
    <x v="0"/>
    <x v="0"/>
    <x v="0"/>
    <x v="0"/>
    <x v="0"/>
    <s v="Direção Financeira"/>
    <x v="0"/>
    <x v="0"/>
    <x v="0"/>
    <x v="0"/>
    <x v="0"/>
    <x v="0"/>
    <x v="0"/>
    <s v="000000"/>
    <x v="0"/>
    <x v="0"/>
    <x v="0"/>
    <x v="0"/>
    <s v="Pagamento referente a recarga de Mega, conforme faturas em anexo."/>
  </r>
  <r>
    <x v="0"/>
    <n v="0"/>
    <n v="0"/>
    <n v="0"/>
    <n v="6000"/>
    <x v="6538"/>
    <x v="0"/>
    <x v="0"/>
    <x v="0"/>
    <s v="03.16.02"/>
    <x v="9"/>
    <x v="0"/>
    <x v="0"/>
    <s v="Gabinete do Presidente"/>
    <s v="03.16.02"/>
    <s v="Gabinete do Presidente"/>
    <s v="03.16.02"/>
    <x v="19"/>
    <x v="0"/>
    <x v="0"/>
    <x v="7"/>
    <x v="0"/>
    <x v="0"/>
    <x v="0"/>
    <x v="0"/>
    <x v="7"/>
    <s v="2023-08-22"/>
    <x v="2"/>
    <n v="6000"/>
    <x v="0"/>
    <m/>
    <x v="0"/>
    <m/>
    <x v="12"/>
    <n v="100444140"/>
    <x v="0"/>
    <x v="0"/>
    <s v="Gabinete do Presidente"/>
    <s v="ORI"/>
    <x v="0"/>
    <m/>
    <x v="0"/>
    <x v="0"/>
    <x v="0"/>
    <x v="0"/>
    <x v="0"/>
    <x v="0"/>
    <x v="0"/>
    <x v="0"/>
    <x v="0"/>
    <x v="0"/>
    <x v="0"/>
    <s v="Gabinete do Presidente"/>
    <x v="0"/>
    <x v="0"/>
    <x v="0"/>
    <x v="0"/>
    <x v="0"/>
    <x v="0"/>
    <x v="0"/>
    <s v="000000"/>
    <x v="0"/>
    <x v="0"/>
    <x v="0"/>
    <x v="0"/>
    <s v="Pagamento pela deslocação feita, em missão oficial de serviço, conforme guia de marcha em anexo."/>
  </r>
  <r>
    <x v="0"/>
    <n v="0"/>
    <n v="0"/>
    <n v="0"/>
    <n v="58141"/>
    <x v="6539"/>
    <x v="0"/>
    <x v="0"/>
    <x v="0"/>
    <s v="03.16.15"/>
    <x v="0"/>
    <x v="0"/>
    <x v="0"/>
    <s v="Direção Financeira"/>
    <s v="03.16.15"/>
    <s v="Direção Financeira"/>
    <s v="03.16.15"/>
    <x v="0"/>
    <x v="0"/>
    <x v="0"/>
    <x v="0"/>
    <x v="0"/>
    <x v="0"/>
    <x v="0"/>
    <x v="0"/>
    <x v="7"/>
    <s v="2023-08-29"/>
    <x v="2"/>
    <n v="5814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fatura e proposta em anexo."/>
  </r>
  <r>
    <x v="2"/>
    <n v="0"/>
    <n v="0"/>
    <n v="0"/>
    <n v="70000"/>
    <x v="6540"/>
    <x v="0"/>
    <x v="1"/>
    <x v="0"/>
    <s v="03.03.10"/>
    <x v="4"/>
    <x v="0"/>
    <x v="3"/>
    <s v="Receitas Da Câmara"/>
    <s v="03.03.10"/>
    <s v="Receitas Da Câmara"/>
    <s v="03.03.10"/>
    <x v="43"/>
    <x v="0"/>
    <x v="6"/>
    <x v="11"/>
    <x v="0"/>
    <x v="0"/>
    <x v="1"/>
    <x v="0"/>
    <x v="9"/>
    <s v="2023-11-29"/>
    <x v="3"/>
    <n v="70000"/>
    <x v="0"/>
    <m/>
    <x v="0"/>
    <m/>
    <x v="8"/>
    <n v="100474914"/>
    <x v="0"/>
    <x v="0"/>
    <s v="Receitas Da Câmara"/>
    <s v="EXT"/>
    <x v="0"/>
    <s v="RDC"/>
    <x v="0"/>
    <x v="0"/>
    <x v="0"/>
    <x v="0"/>
    <x v="0"/>
    <x v="0"/>
    <x v="0"/>
    <x v="0"/>
    <x v="0"/>
    <x v="0"/>
    <x v="0"/>
    <s v="Receitas Da Câmara"/>
    <x v="0"/>
    <x v="0"/>
    <x v="0"/>
    <x v="0"/>
    <x v="0"/>
    <x v="0"/>
    <x v="0"/>
    <s v="000000"/>
    <x v="0"/>
    <x v="0"/>
    <x v="0"/>
    <x v="0"/>
    <s v="Transferência FAC novembro de2023, conforme anexo."/>
  </r>
  <r>
    <x v="0"/>
    <n v="0"/>
    <n v="0"/>
    <n v="0"/>
    <n v="10834"/>
    <x v="6541"/>
    <x v="0"/>
    <x v="1"/>
    <x v="0"/>
    <s v="80.02.01"/>
    <x v="2"/>
    <x v="2"/>
    <x v="2"/>
    <s v="Retenções Iur"/>
    <s v="80.02.01"/>
    <s v="Retenções Iur"/>
    <s v="80.02.01"/>
    <x v="2"/>
    <x v="0"/>
    <x v="2"/>
    <x v="0"/>
    <x v="1"/>
    <x v="2"/>
    <x v="1"/>
    <x v="0"/>
    <x v="10"/>
    <s v="2023-12-13"/>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6542"/>
    <x v="0"/>
    <x v="1"/>
    <x v="0"/>
    <s v="80.02.10.01"/>
    <x v="6"/>
    <x v="2"/>
    <x v="2"/>
    <s v="Outros"/>
    <s v="80.02.10"/>
    <s v="Outros"/>
    <s v="80.02.10"/>
    <x v="12"/>
    <x v="0"/>
    <x v="2"/>
    <x v="0"/>
    <x v="1"/>
    <x v="2"/>
    <x v="1"/>
    <x v="0"/>
    <x v="10"/>
    <s v="2023-12-13"/>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8700"/>
    <x v="6543"/>
    <x v="0"/>
    <x v="0"/>
    <x v="0"/>
    <s v="01.25.05.12"/>
    <x v="5"/>
    <x v="1"/>
    <x v="1"/>
    <s v="Saúde"/>
    <s v="01.25.05"/>
    <s v="Saúde"/>
    <s v="01.25.05"/>
    <x v="1"/>
    <x v="0"/>
    <x v="1"/>
    <x v="1"/>
    <x v="0"/>
    <x v="1"/>
    <x v="0"/>
    <x v="0"/>
    <x v="1"/>
    <s v="2023-02-17"/>
    <x v="0"/>
    <n v="18700"/>
    <x v="0"/>
    <m/>
    <x v="0"/>
    <m/>
    <x v="599"/>
    <n v="100391123"/>
    <x v="0"/>
    <x v="0"/>
    <s v="Promoção e Inclusão Social"/>
    <s v="ORI"/>
    <x v="0"/>
    <m/>
    <x v="0"/>
    <x v="0"/>
    <x v="0"/>
    <x v="0"/>
    <x v="0"/>
    <x v="0"/>
    <x v="0"/>
    <x v="0"/>
    <x v="0"/>
    <x v="0"/>
    <x v="0"/>
    <s v="Promoção e Inclusão Social"/>
    <x v="0"/>
    <x v="0"/>
    <x v="0"/>
    <x v="0"/>
    <x v="1"/>
    <x v="0"/>
    <x v="0"/>
    <s v="000000"/>
    <x v="0"/>
    <x v="0"/>
    <x v="0"/>
    <x v="0"/>
    <s v="Pagamento a favor da Enapor, referente a despacho de donativos, conforme fatura em anexo."/>
  </r>
  <r>
    <x v="2"/>
    <n v="0"/>
    <n v="0"/>
    <n v="0"/>
    <n v="33000"/>
    <x v="6544"/>
    <x v="0"/>
    <x v="0"/>
    <x v="0"/>
    <s v="01.28.01.08"/>
    <x v="43"/>
    <x v="6"/>
    <x v="7"/>
    <s v="Habitação Social"/>
    <s v="01.28.01"/>
    <s v="Habitação Social"/>
    <s v="01.28.01"/>
    <x v="18"/>
    <x v="0"/>
    <x v="0"/>
    <x v="0"/>
    <x v="0"/>
    <x v="1"/>
    <x v="2"/>
    <x v="0"/>
    <x v="2"/>
    <s v="2023-03-01"/>
    <x v="0"/>
    <n v="33000"/>
    <x v="0"/>
    <m/>
    <x v="0"/>
    <m/>
    <x v="8"/>
    <n v="100474914"/>
    <x v="0"/>
    <x v="0"/>
    <s v="Habitações Sociais"/>
    <s v="ORI"/>
    <x v="0"/>
    <s v="HS"/>
    <x v="0"/>
    <x v="0"/>
    <x v="0"/>
    <x v="0"/>
    <x v="0"/>
    <x v="0"/>
    <x v="0"/>
    <x v="0"/>
    <x v="0"/>
    <x v="0"/>
    <x v="0"/>
    <s v="Habitações Sociais"/>
    <x v="0"/>
    <x v="0"/>
    <x v="0"/>
    <x v="0"/>
    <x v="1"/>
    <x v="0"/>
    <x v="0"/>
    <s v="000000"/>
    <x v="0"/>
    <x v="0"/>
    <x v="0"/>
    <x v="0"/>
    <s v="Despesas realizadas com o pessoal, referente a mão de obra executadas em Achada do Monte, nas habitações das 7 famílias para reabilitação de casa de banhos, conforme anexo."/>
  </r>
  <r>
    <x v="0"/>
    <n v="0"/>
    <n v="0"/>
    <n v="0"/>
    <n v="166212"/>
    <x v="6545"/>
    <x v="0"/>
    <x v="0"/>
    <x v="0"/>
    <s v="01.27.04.10"/>
    <x v="13"/>
    <x v="4"/>
    <x v="5"/>
    <s v="Infra-Estruturas e Transportes"/>
    <s v="01.27.04"/>
    <s v="Infra-Estruturas e Transportes"/>
    <s v="01.27.04"/>
    <x v="21"/>
    <x v="0"/>
    <x v="5"/>
    <x v="8"/>
    <x v="0"/>
    <x v="1"/>
    <x v="0"/>
    <x v="0"/>
    <x v="3"/>
    <s v="2023-04-14"/>
    <x v="1"/>
    <n v="166212"/>
    <x v="0"/>
    <m/>
    <x v="0"/>
    <m/>
    <x v="8"/>
    <n v="100474914"/>
    <x v="0"/>
    <x v="0"/>
    <s v="Plano de Mitigação as secas e maus anos agrícolas"/>
    <s v="ORI"/>
    <x v="0"/>
    <m/>
    <x v="0"/>
    <x v="0"/>
    <x v="0"/>
    <x v="0"/>
    <x v="0"/>
    <x v="0"/>
    <x v="0"/>
    <x v="0"/>
    <x v="0"/>
    <x v="0"/>
    <x v="0"/>
    <s v="Plano de Mitigação as secas e maus anos agrícolas"/>
    <x v="0"/>
    <x v="0"/>
    <x v="0"/>
    <x v="0"/>
    <x v="1"/>
    <x v="0"/>
    <x v="0"/>
    <s v="000000"/>
    <x v="0"/>
    <x v="0"/>
    <x v="0"/>
    <x v="0"/>
    <s v="Despesa com pessoas nos trabalho de construção de Muros de Proteção em Ribeira Principal, conforme anexo."/>
  </r>
  <r>
    <x v="0"/>
    <n v="0"/>
    <n v="0"/>
    <n v="0"/>
    <n v="72500"/>
    <x v="6546"/>
    <x v="0"/>
    <x v="0"/>
    <x v="0"/>
    <s v="01.28.03.06"/>
    <x v="30"/>
    <x v="6"/>
    <x v="7"/>
    <s v="Proteção Social"/>
    <s v="01.28.03"/>
    <s v="Proteção Social"/>
    <s v="01.28.03"/>
    <x v="21"/>
    <x v="0"/>
    <x v="5"/>
    <x v="8"/>
    <x v="0"/>
    <x v="1"/>
    <x v="0"/>
    <x v="0"/>
    <x v="3"/>
    <s v="2023-04-27"/>
    <x v="1"/>
    <n v="72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abril 2023, conforme a folha em anexo."/>
  </r>
  <r>
    <x v="0"/>
    <n v="0"/>
    <n v="0"/>
    <n v="0"/>
    <n v="102171"/>
    <x v="6547"/>
    <x v="0"/>
    <x v="0"/>
    <x v="0"/>
    <s v="01.25.03.12"/>
    <x v="16"/>
    <x v="1"/>
    <x v="1"/>
    <s v="Emprego e Formação profissional"/>
    <s v="01.25.03"/>
    <s v="Emprego e Formação profissional"/>
    <s v="01.25.03"/>
    <x v="21"/>
    <x v="0"/>
    <x v="5"/>
    <x v="8"/>
    <x v="0"/>
    <x v="1"/>
    <x v="0"/>
    <x v="0"/>
    <x v="3"/>
    <s v="2023-04-27"/>
    <x v="1"/>
    <n v="102171"/>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abril 2023, conforme a folha indicada em anexo."/>
  </r>
  <r>
    <x v="0"/>
    <n v="0"/>
    <n v="0"/>
    <n v="0"/>
    <n v="1400"/>
    <x v="6548"/>
    <x v="0"/>
    <x v="0"/>
    <x v="0"/>
    <s v="03.16.16"/>
    <x v="22"/>
    <x v="0"/>
    <x v="0"/>
    <s v="Direção Ambiente e Saneamento "/>
    <s v="03.16.16"/>
    <s v="Direção Ambiente e Saneamento "/>
    <s v="03.16.16"/>
    <x v="19"/>
    <x v="0"/>
    <x v="0"/>
    <x v="7"/>
    <x v="0"/>
    <x v="0"/>
    <x v="0"/>
    <x v="0"/>
    <x v="4"/>
    <s v="2023-06-22"/>
    <x v="1"/>
    <n v="1400"/>
    <x v="0"/>
    <m/>
    <x v="0"/>
    <m/>
    <x v="14"/>
    <n v="100478423"/>
    <x v="0"/>
    <x v="0"/>
    <s v="Direção Ambiente e Saneamento "/>
    <s v="ORI"/>
    <x v="0"/>
    <m/>
    <x v="0"/>
    <x v="0"/>
    <x v="0"/>
    <x v="0"/>
    <x v="0"/>
    <x v="0"/>
    <x v="0"/>
    <x v="0"/>
    <x v="0"/>
    <x v="0"/>
    <x v="0"/>
    <s v="Direção Ambiente e Saneamento "/>
    <x v="0"/>
    <x v="0"/>
    <x v="0"/>
    <x v="0"/>
    <x v="0"/>
    <x v="0"/>
    <x v="0"/>
    <s v="000000"/>
    <x v="0"/>
    <x v="0"/>
    <x v="0"/>
    <x v="0"/>
    <s v="Ajuda de custo a favor do SR. Arnaldo Cabral Lopes pela sua deslocação em missão de serviço a cidade da Praia no dia 04 de junho de 2023, conforme justificativo em anexo."/>
  </r>
  <r>
    <x v="0"/>
    <n v="0"/>
    <n v="0"/>
    <n v="0"/>
    <n v="51692"/>
    <x v="6549"/>
    <x v="0"/>
    <x v="0"/>
    <x v="0"/>
    <s v="03.16.15"/>
    <x v="0"/>
    <x v="0"/>
    <x v="0"/>
    <s v="Direção Financeira"/>
    <s v="03.16.15"/>
    <s v="Direção Financeira"/>
    <s v="03.16.15"/>
    <x v="0"/>
    <x v="0"/>
    <x v="0"/>
    <x v="0"/>
    <x v="0"/>
    <x v="0"/>
    <x v="0"/>
    <x v="0"/>
    <x v="6"/>
    <s v="2023-07-14"/>
    <x v="2"/>
    <n v="51692"/>
    <x v="0"/>
    <m/>
    <x v="0"/>
    <m/>
    <x v="0"/>
    <n v="100476920"/>
    <x v="0"/>
    <x v="0"/>
    <s v="Direção Financeira"/>
    <s v="ORI"/>
    <x v="0"/>
    <m/>
    <x v="0"/>
    <x v="0"/>
    <x v="0"/>
    <x v="0"/>
    <x v="0"/>
    <x v="0"/>
    <x v="0"/>
    <x v="0"/>
    <x v="0"/>
    <x v="0"/>
    <x v="0"/>
    <s v="Direção Financeira"/>
    <x v="0"/>
    <x v="0"/>
    <x v="0"/>
    <x v="0"/>
    <x v="0"/>
    <x v="0"/>
    <x v="0"/>
    <s v="000000"/>
    <x v="0"/>
    <x v="0"/>
    <x v="0"/>
    <x v="0"/>
    <s v="Pagamento a favor da Felisberto Carvalha, pela aquisição de combustíveis, destinados as viaturas afeto aos serviços da CMSM, conforme anexo."/>
  </r>
  <r>
    <x v="0"/>
    <n v="0"/>
    <n v="0"/>
    <n v="0"/>
    <n v="6411"/>
    <x v="6550"/>
    <x v="0"/>
    <x v="1"/>
    <x v="0"/>
    <s v="80.02.01"/>
    <x v="2"/>
    <x v="2"/>
    <x v="2"/>
    <s v="Retenções Iur"/>
    <s v="80.02.01"/>
    <s v="Retenções Iur"/>
    <s v="80.02.01"/>
    <x v="2"/>
    <x v="0"/>
    <x v="2"/>
    <x v="0"/>
    <x v="1"/>
    <x v="2"/>
    <x v="1"/>
    <x v="0"/>
    <x v="6"/>
    <s v="2023-07-20"/>
    <x v="2"/>
    <n v="6411"/>
    <x v="0"/>
    <m/>
    <x v="0"/>
    <m/>
    <x v="2"/>
    <n v="100474696"/>
    <x v="0"/>
    <x v="0"/>
    <s v="Retenções Iur"/>
    <s v="ORI"/>
    <x v="0"/>
    <s v="RIUR"/>
    <x v="0"/>
    <x v="0"/>
    <x v="0"/>
    <x v="0"/>
    <x v="0"/>
    <x v="0"/>
    <x v="0"/>
    <x v="0"/>
    <x v="0"/>
    <x v="0"/>
    <x v="0"/>
    <s v="Retenções Iur"/>
    <x v="0"/>
    <x v="0"/>
    <x v="0"/>
    <x v="0"/>
    <x v="2"/>
    <x v="0"/>
    <x v="0"/>
    <s v="000000"/>
    <x v="0"/>
    <x v="1"/>
    <x v="0"/>
    <x v="0"/>
    <s v="RETENCAO OT"/>
  </r>
  <r>
    <x v="2"/>
    <n v="0"/>
    <n v="0"/>
    <n v="0"/>
    <n v="12900000"/>
    <x v="6551"/>
    <x v="0"/>
    <x v="1"/>
    <x v="0"/>
    <s v="03.03.10"/>
    <x v="4"/>
    <x v="0"/>
    <x v="3"/>
    <s v="Receitas Da Câmara"/>
    <s v="03.03.10"/>
    <s v="Receitas Da Câmara"/>
    <s v="03.03.10"/>
    <x v="43"/>
    <x v="0"/>
    <x v="6"/>
    <x v="11"/>
    <x v="0"/>
    <x v="0"/>
    <x v="1"/>
    <x v="0"/>
    <x v="10"/>
    <s v="2023-12-19"/>
    <x v="3"/>
    <n v="12900000"/>
    <x v="0"/>
    <m/>
    <x v="0"/>
    <m/>
    <x v="8"/>
    <n v="100474914"/>
    <x v="0"/>
    <x v="0"/>
    <s v="Receitas Da Câmara"/>
    <s v="EXT"/>
    <x v="0"/>
    <s v="RDC"/>
    <x v="0"/>
    <x v="0"/>
    <x v="0"/>
    <x v="0"/>
    <x v="0"/>
    <x v="0"/>
    <x v="0"/>
    <x v="0"/>
    <x v="0"/>
    <x v="0"/>
    <x v="0"/>
    <s v="Receitas Da Câmara"/>
    <x v="0"/>
    <x v="0"/>
    <x v="0"/>
    <x v="0"/>
    <x v="0"/>
    <x v="0"/>
    <x v="0"/>
    <s v="000000"/>
    <x v="0"/>
    <x v="0"/>
    <x v="0"/>
    <x v="0"/>
    <s v="Recebimento de financiamento para requalificação AC, conforme anexo"/>
  </r>
  <r>
    <x v="0"/>
    <n v="0"/>
    <n v="0"/>
    <n v="0"/>
    <n v="2000"/>
    <x v="6552"/>
    <x v="0"/>
    <x v="0"/>
    <x v="0"/>
    <s v="03.16.15"/>
    <x v="0"/>
    <x v="0"/>
    <x v="0"/>
    <s v="Direção Financeira"/>
    <s v="03.16.15"/>
    <s v="Direção Financeira"/>
    <s v="03.16.15"/>
    <x v="40"/>
    <x v="0"/>
    <x v="0"/>
    <x v="7"/>
    <x v="0"/>
    <x v="0"/>
    <x v="0"/>
    <x v="0"/>
    <x v="10"/>
    <s v="2023-12-29"/>
    <x v="3"/>
    <n v="2000"/>
    <x v="0"/>
    <m/>
    <x v="0"/>
    <m/>
    <x v="8"/>
    <n v="100474914"/>
    <x v="0"/>
    <x v="0"/>
    <s v="Direção Financeira"/>
    <s v="ORI"/>
    <x v="0"/>
    <m/>
    <x v="0"/>
    <x v="0"/>
    <x v="0"/>
    <x v="0"/>
    <x v="0"/>
    <x v="0"/>
    <x v="0"/>
    <x v="0"/>
    <x v="0"/>
    <x v="0"/>
    <x v="0"/>
    <s v="Direção Financeira"/>
    <x v="0"/>
    <x v="0"/>
    <x v="0"/>
    <x v="0"/>
    <x v="0"/>
    <x v="0"/>
    <x v="0"/>
    <s v="099999"/>
    <x v="0"/>
    <x v="0"/>
    <x v="0"/>
    <x v="0"/>
    <s v="Comissões pela  transferência de fundo e encomenda de caderneta, conforme extrato em anexo."/>
  </r>
  <r>
    <x v="0"/>
    <n v="0"/>
    <n v="0"/>
    <n v="0"/>
    <n v="1920"/>
    <x v="6553"/>
    <x v="0"/>
    <x v="0"/>
    <x v="0"/>
    <s v="03.16.15"/>
    <x v="0"/>
    <x v="0"/>
    <x v="0"/>
    <s v="Direção Financeira"/>
    <s v="03.16.15"/>
    <s v="Direção Financeira"/>
    <s v="03.16.15"/>
    <x v="70"/>
    <x v="0"/>
    <x v="0"/>
    <x v="7"/>
    <x v="1"/>
    <x v="0"/>
    <x v="0"/>
    <x v="0"/>
    <x v="0"/>
    <s v="2023-01-05"/>
    <x v="0"/>
    <n v="1920"/>
    <x v="0"/>
    <m/>
    <x v="0"/>
    <m/>
    <x v="107"/>
    <n v="100478189"/>
    <x v="0"/>
    <x v="0"/>
    <s v="Direção Financeira"/>
    <s v="ORI"/>
    <x v="0"/>
    <m/>
    <x v="0"/>
    <x v="0"/>
    <x v="0"/>
    <x v="0"/>
    <x v="0"/>
    <x v="0"/>
    <x v="0"/>
    <x v="0"/>
    <x v="0"/>
    <x v="0"/>
    <x v="0"/>
    <s v="Direção Financeira"/>
    <x v="0"/>
    <x v="0"/>
    <x v="0"/>
    <x v="0"/>
    <x v="0"/>
    <x v="0"/>
    <x v="0"/>
    <s v="099999"/>
    <x v="0"/>
    <x v="0"/>
    <x v="0"/>
    <x v="0"/>
    <s v=" Pagamento a favor de Mercearia Ines Nunes, pela aquisição de água, conforme anexo "/>
  </r>
  <r>
    <x v="0"/>
    <n v="0"/>
    <n v="0"/>
    <n v="0"/>
    <n v="200"/>
    <x v="6554"/>
    <x v="0"/>
    <x v="0"/>
    <x v="0"/>
    <s v="03.16.15"/>
    <x v="0"/>
    <x v="0"/>
    <x v="0"/>
    <s v="Direção Financeira"/>
    <s v="03.16.15"/>
    <s v="Direção Financeira"/>
    <s v="03.16.15"/>
    <x v="55"/>
    <x v="0"/>
    <x v="0"/>
    <x v="0"/>
    <x v="0"/>
    <x v="0"/>
    <x v="0"/>
    <x v="0"/>
    <x v="0"/>
    <s v="2023-01-05"/>
    <x v="0"/>
    <n v="200"/>
    <x v="0"/>
    <m/>
    <x v="0"/>
    <m/>
    <x v="600"/>
    <n v="100478329"/>
    <x v="0"/>
    <x v="0"/>
    <s v="Direção Financeira"/>
    <s v="ORI"/>
    <x v="0"/>
    <m/>
    <x v="0"/>
    <x v="0"/>
    <x v="0"/>
    <x v="0"/>
    <x v="0"/>
    <x v="0"/>
    <x v="0"/>
    <x v="0"/>
    <x v="0"/>
    <x v="0"/>
    <x v="0"/>
    <s v="Direção Financeira"/>
    <x v="0"/>
    <x v="0"/>
    <x v="0"/>
    <x v="0"/>
    <x v="0"/>
    <x v="0"/>
    <x v="0"/>
    <s v="099999"/>
    <x v="0"/>
    <x v="0"/>
    <x v="0"/>
    <x v="0"/>
    <s v="Pagamento pela aquisição de pilhas, conforme anexo."/>
  </r>
  <r>
    <x v="0"/>
    <n v="0"/>
    <n v="0"/>
    <n v="0"/>
    <n v="850"/>
    <x v="6555"/>
    <x v="0"/>
    <x v="0"/>
    <x v="0"/>
    <s v="03.16.15"/>
    <x v="0"/>
    <x v="0"/>
    <x v="0"/>
    <s v="Direção Financeira"/>
    <s v="03.16.15"/>
    <s v="Direção Financeira"/>
    <s v="03.16.15"/>
    <x v="15"/>
    <x v="0"/>
    <x v="0"/>
    <x v="0"/>
    <x v="0"/>
    <x v="0"/>
    <x v="0"/>
    <x v="0"/>
    <x v="0"/>
    <s v="2023-01-06"/>
    <x v="0"/>
    <n v="850"/>
    <x v="0"/>
    <m/>
    <x v="0"/>
    <m/>
    <x v="152"/>
    <n v="100475220"/>
    <x v="0"/>
    <x v="0"/>
    <s v="Direção Financeira"/>
    <s v="ORI"/>
    <x v="0"/>
    <m/>
    <x v="0"/>
    <x v="0"/>
    <x v="0"/>
    <x v="0"/>
    <x v="0"/>
    <x v="0"/>
    <x v="0"/>
    <x v="0"/>
    <x v="0"/>
    <x v="0"/>
    <x v="0"/>
    <s v="Direção Financeira"/>
    <x v="0"/>
    <x v="0"/>
    <x v="0"/>
    <x v="0"/>
    <x v="0"/>
    <x v="0"/>
    <x v="0"/>
    <s v="099999"/>
    <x v="0"/>
    <x v="0"/>
    <x v="0"/>
    <x v="0"/>
    <s v="Pagamento á Drogaria Tchukbest Holding, para aquisição de 01 cadeado a ser colocado no portão de polivalente na vila Achada Monte, conforme anexo."/>
  </r>
  <r>
    <x v="0"/>
    <n v="0"/>
    <n v="0"/>
    <n v="0"/>
    <n v="4319"/>
    <x v="6556"/>
    <x v="0"/>
    <x v="0"/>
    <x v="0"/>
    <s v="03.16.15"/>
    <x v="0"/>
    <x v="0"/>
    <x v="0"/>
    <s v="Direção Financeira"/>
    <s v="03.16.15"/>
    <s v="Direção Financeira"/>
    <s v="03.16.15"/>
    <x v="38"/>
    <x v="0"/>
    <x v="0"/>
    <x v="7"/>
    <x v="1"/>
    <x v="0"/>
    <x v="0"/>
    <x v="0"/>
    <x v="0"/>
    <s v="2023-01-19"/>
    <x v="0"/>
    <n v="4319"/>
    <x v="0"/>
    <m/>
    <x v="0"/>
    <m/>
    <x v="24"/>
    <n v="100476775"/>
    <x v="0"/>
    <x v="0"/>
    <s v="Direção Financeira"/>
    <s v="ORI"/>
    <x v="0"/>
    <m/>
    <x v="0"/>
    <x v="0"/>
    <x v="0"/>
    <x v="0"/>
    <x v="0"/>
    <x v="0"/>
    <x v="0"/>
    <x v="0"/>
    <x v="0"/>
    <x v="0"/>
    <x v="0"/>
    <s v="Direção Financeira"/>
    <x v="0"/>
    <x v="0"/>
    <x v="0"/>
    <x v="0"/>
    <x v="0"/>
    <x v="0"/>
    <x v="0"/>
    <s v="000000"/>
    <x v="0"/>
    <x v="0"/>
    <x v="0"/>
    <x v="0"/>
    <s v="Pagamento á Electra Sul, pela aquisição dos materiais para a ligação da energia elétrica no polivalente da vila de Achada do Monte conforme fatura e proposta em anexo."/>
  </r>
  <r>
    <x v="0"/>
    <n v="0"/>
    <n v="0"/>
    <n v="0"/>
    <n v="2300"/>
    <x v="6557"/>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o Sr. Meliciano Lopes Miranda, pelo serviço de fiscalização no parque de estacionamento, referente ao mês de janeiro 2023, conforme contrato em anexo.  "/>
  </r>
  <r>
    <x v="0"/>
    <n v="0"/>
    <n v="0"/>
    <n v="0"/>
    <n v="13030"/>
    <x v="6557"/>
    <x v="0"/>
    <x v="0"/>
    <x v="0"/>
    <s v="03.16.15"/>
    <x v="0"/>
    <x v="0"/>
    <x v="0"/>
    <s v="Direção Financeira"/>
    <s v="03.16.15"/>
    <s v="Direção Financeira"/>
    <s v="03.16.15"/>
    <x v="39"/>
    <x v="0"/>
    <x v="0"/>
    <x v="7"/>
    <x v="0"/>
    <x v="0"/>
    <x v="0"/>
    <x v="0"/>
    <x v="0"/>
    <s v="2023-01-23"/>
    <x v="0"/>
    <n v="13030"/>
    <x v="0"/>
    <m/>
    <x v="0"/>
    <m/>
    <x v="359"/>
    <n v="100303896"/>
    <x v="0"/>
    <x v="0"/>
    <s v="Direção Financeira"/>
    <s v="ORI"/>
    <x v="0"/>
    <m/>
    <x v="0"/>
    <x v="0"/>
    <x v="0"/>
    <x v="0"/>
    <x v="0"/>
    <x v="0"/>
    <x v="0"/>
    <x v="0"/>
    <x v="0"/>
    <x v="0"/>
    <x v="0"/>
    <s v="Direção Financeira"/>
    <x v="0"/>
    <x v="0"/>
    <x v="0"/>
    <x v="0"/>
    <x v="0"/>
    <x v="0"/>
    <x v="0"/>
    <s v="000000"/>
    <x v="0"/>
    <x v="0"/>
    <x v="0"/>
    <x v="0"/>
    <s v="Pagamento a favor do Sr. Meliciano Lopes Miranda, pelo serviço de fiscalização no parque de estacionamento, referente ao mês de janeiro 2023, conforme contrato em anexo.  "/>
  </r>
  <r>
    <x v="0"/>
    <n v="0"/>
    <n v="0"/>
    <n v="0"/>
    <n v="5000"/>
    <x v="6558"/>
    <x v="0"/>
    <x v="0"/>
    <x v="0"/>
    <s v="03.16.02"/>
    <x v="9"/>
    <x v="0"/>
    <x v="0"/>
    <s v="Gabinete do Presidente"/>
    <s v="03.16.02"/>
    <s v="Gabinete do Presidente"/>
    <s v="03.16.02"/>
    <x v="19"/>
    <x v="0"/>
    <x v="0"/>
    <x v="7"/>
    <x v="0"/>
    <x v="0"/>
    <x v="0"/>
    <x v="0"/>
    <x v="0"/>
    <s v="2023-01-10"/>
    <x v="0"/>
    <n v="5000"/>
    <x v="0"/>
    <m/>
    <x v="0"/>
    <m/>
    <x v="12"/>
    <n v="100444140"/>
    <x v="0"/>
    <x v="0"/>
    <s v="Gabinete do Presidente"/>
    <s v="ORI"/>
    <x v="0"/>
    <m/>
    <x v="0"/>
    <x v="0"/>
    <x v="0"/>
    <x v="0"/>
    <x v="0"/>
    <x v="0"/>
    <x v="0"/>
    <x v="0"/>
    <x v="0"/>
    <x v="0"/>
    <x v="0"/>
    <s v="Gabinete do Presidente"/>
    <x v="0"/>
    <x v="0"/>
    <x v="0"/>
    <x v="0"/>
    <x v="0"/>
    <x v="0"/>
    <x v="0"/>
    <s v="099999"/>
    <x v="0"/>
    <x v="0"/>
    <x v="0"/>
    <x v="0"/>
    <s v="Ajuda de custo a favor do Sr. Herménio Fernandes, pela sua deslocação em missão de serviço para cidade da praia e Tarrafal, conforme anexo."/>
  </r>
  <r>
    <x v="0"/>
    <n v="0"/>
    <n v="0"/>
    <n v="0"/>
    <n v="13000"/>
    <x v="6559"/>
    <x v="0"/>
    <x v="0"/>
    <x v="0"/>
    <s v="03.16.15"/>
    <x v="0"/>
    <x v="0"/>
    <x v="0"/>
    <s v="Direção Financeira"/>
    <s v="03.16.15"/>
    <s v="Direção Financeira"/>
    <s v="03.16.15"/>
    <x v="66"/>
    <x v="0"/>
    <x v="0"/>
    <x v="7"/>
    <x v="0"/>
    <x v="0"/>
    <x v="0"/>
    <x v="0"/>
    <x v="0"/>
    <s v="2023-01-11"/>
    <x v="0"/>
    <n v="13000"/>
    <x v="0"/>
    <m/>
    <x v="0"/>
    <m/>
    <x v="498"/>
    <n v="100479322"/>
    <x v="0"/>
    <x v="0"/>
    <s v="Direção Financeira"/>
    <s v="ORI"/>
    <x v="0"/>
    <m/>
    <x v="0"/>
    <x v="0"/>
    <x v="0"/>
    <x v="0"/>
    <x v="0"/>
    <x v="0"/>
    <x v="0"/>
    <x v="0"/>
    <x v="0"/>
    <x v="0"/>
    <x v="0"/>
    <s v="Direção Financeira"/>
    <x v="0"/>
    <x v="0"/>
    <x v="0"/>
    <x v="0"/>
    <x v="0"/>
    <x v="0"/>
    <x v="0"/>
    <s v="099999"/>
    <x v="0"/>
    <x v="0"/>
    <x v="0"/>
    <x v="0"/>
    <s v="Pagamento á Cardoso Multiservice, pela reparação de diversos equipamentos no mercado municipal do Paços do Concelho, conforme anexo."/>
  </r>
  <r>
    <x v="2"/>
    <n v="0"/>
    <n v="0"/>
    <n v="0"/>
    <n v="13880"/>
    <x v="6560"/>
    <x v="0"/>
    <x v="0"/>
    <x v="0"/>
    <s v="01.27.02.15"/>
    <x v="10"/>
    <x v="4"/>
    <x v="5"/>
    <s v="Saneamento básico"/>
    <s v="01.27.02"/>
    <s v="Saneamento básico"/>
    <s v="01.27.02"/>
    <x v="20"/>
    <x v="0"/>
    <x v="0"/>
    <x v="0"/>
    <x v="0"/>
    <x v="1"/>
    <x v="2"/>
    <x v="0"/>
    <x v="0"/>
    <s v="2023-01-12"/>
    <x v="0"/>
    <n v="1388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Auto, pela aquisição de combustiveis, conforme anexo."/>
  </r>
  <r>
    <x v="0"/>
    <n v="0"/>
    <n v="0"/>
    <n v="0"/>
    <n v="2300"/>
    <x v="6561"/>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Maria Conceição Martins, pela prestação de serviço, na limpeza urbana, referente ao mês de janeiro 2023, conforme contrato em anexo."/>
  </r>
  <r>
    <x v="0"/>
    <n v="0"/>
    <n v="0"/>
    <n v="0"/>
    <n v="13030"/>
    <x v="6561"/>
    <x v="0"/>
    <x v="0"/>
    <x v="0"/>
    <s v="01.27.02.11"/>
    <x v="21"/>
    <x v="4"/>
    <x v="5"/>
    <s v="Saneamento básico"/>
    <s v="01.27.02"/>
    <s v="Saneamento básico"/>
    <s v="01.27.02"/>
    <x v="21"/>
    <x v="0"/>
    <x v="5"/>
    <x v="8"/>
    <x v="0"/>
    <x v="1"/>
    <x v="0"/>
    <x v="0"/>
    <x v="0"/>
    <s v="2023-01-23"/>
    <x v="0"/>
    <n v="13030"/>
    <x v="0"/>
    <m/>
    <x v="0"/>
    <m/>
    <x v="520"/>
    <n v="100478908"/>
    <x v="0"/>
    <x v="0"/>
    <s v="Reforço do saneamento básico"/>
    <s v="ORI"/>
    <x v="0"/>
    <m/>
    <x v="0"/>
    <x v="0"/>
    <x v="0"/>
    <x v="0"/>
    <x v="0"/>
    <x v="0"/>
    <x v="0"/>
    <x v="0"/>
    <x v="0"/>
    <x v="0"/>
    <x v="0"/>
    <s v="Reforço do saneamento básico"/>
    <x v="0"/>
    <x v="0"/>
    <x v="0"/>
    <x v="0"/>
    <x v="1"/>
    <x v="0"/>
    <x v="0"/>
    <s v="000000"/>
    <x v="0"/>
    <x v="0"/>
    <x v="0"/>
    <x v="0"/>
    <s v="Pagamento a favor da Srª. Maria Conceição Martins, pela prestação de serviço, na limpeza urbana, referente ao mês de janeiro 2023, conforme contrato em anexo."/>
  </r>
  <r>
    <x v="0"/>
    <n v="0"/>
    <n v="0"/>
    <n v="0"/>
    <n v="118087"/>
    <x v="6562"/>
    <x v="0"/>
    <x v="0"/>
    <x v="0"/>
    <s v="03.16.15"/>
    <x v="0"/>
    <x v="0"/>
    <x v="0"/>
    <s v="Direção Financeira"/>
    <s v="03.16.15"/>
    <s v="Direção Financeira"/>
    <s v="03.16.15"/>
    <x v="72"/>
    <x v="0"/>
    <x v="5"/>
    <x v="18"/>
    <x v="0"/>
    <x v="0"/>
    <x v="0"/>
    <x v="0"/>
    <x v="0"/>
    <s v="2023-01-24"/>
    <x v="0"/>
    <n v="118087"/>
    <x v="0"/>
    <m/>
    <x v="0"/>
    <m/>
    <x v="601"/>
    <n v="100344843"/>
    <x v="0"/>
    <x v="0"/>
    <s v="Direção Financeira"/>
    <s v="ORI"/>
    <x v="0"/>
    <m/>
    <x v="0"/>
    <x v="0"/>
    <x v="0"/>
    <x v="0"/>
    <x v="0"/>
    <x v="0"/>
    <x v="0"/>
    <x v="0"/>
    <x v="0"/>
    <x v="0"/>
    <x v="0"/>
    <s v="Direção Financeira"/>
    <x v="0"/>
    <x v="0"/>
    <x v="0"/>
    <x v="0"/>
    <x v="0"/>
    <x v="0"/>
    <x v="0"/>
    <s v="000000"/>
    <x v="0"/>
    <x v="0"/>
    <x v="0"/>
    <x v="0"/>
    <s v="Restituição a favor do Sr. Silvino Carvalho, no âmbito do pagamento indevido de 30% para legalização de um imóvel em pilão cão, o serviço patrimonial deduziu a quantia de 1913$00 referente ao IUP 2023, conforme anexo."/>
  </r>
  <r>
    <x v="0"/>
    <n v="0"/>
    <n v="0"/>
    <n v="0"/>
    <n v="15000"/>
    <x v="6563"/>
    <x v="0"/>
    <x v="0"/>
    <x v="0"/>
    <s v="01.25.01.12"/>
    <x v="42"/>
    <x v="1"/>
    <x v="1"/>
    <s v="Educação"/>
    <s v="01.25.01"/>
    <s v="Educação"/>
    <s v="01.25.01"/>
    <x v="21"/>
    <x v="0"/>
    <x v="5"/>
    <x v="8"/>
    <x v="0"/>
    <x v="1"/>
    <x v="0"/>
    <x v="0"/>
    <x v="1"/>
    <s v="2023-02-01"/>
    <x v="0"/>
    <n v="15000"/>
    <x v="0"/>
    <m/>
    <x v="0"/>
    <m/>
    <x v="602"/>
    <n v="100415321"/>
    <x v="0"/>
    <x v="0"/>
    <s v="Comparticipação da Câmara com Ensino Superior"/>
    <s v="ORI"/>
    <x v="0"/>
    <m/>
    <x v="0"/>
    <x v="0"/>
    <x v="0"/>
    <x v="0"/>
    <x v="0"/>
    <x v="0"/>
    <x v="0"/>
    <x v="0"/>
    <x v="0"/>
    <x v="0"/>
    <x v="0"/>
    <s v="Comparticipação da Câmara com Ensino Superior"/>
    <x v="0"/>
    <x v="0"/>
    <x v="0"/>
    <x v="0"/>
    <x v="1"/>
    <x v="0"/>
    <x v="0"/>
    <s v="000000"/>
    <x v="0"/>
    <x v="0"/>
    <x v="0"/>
    <x v="0"/>
    <s v="Pagamento á Universidade Internacional de CV, referente a comparticipação da Câmara Municipal, a favor da beneficiária Edna Patrícia Mendes, conforme anexo. "/>
  </r>
  <r>
    <x v="0"/>
    <n v="0"/>
    <n v="0"/>
    <n v="0"/>
    <n v="2300"/>
    <x v="6564"/>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2000"/>
    <x v="6565"/>
    <x v="0"/>
    <x v="0"/>
    <x v="0"/>
    <s v="03.16.15"/>
    <x v="0"/>
    <x v="0"/>
    <x v="0"/>
    <s v="Direção Financeira"/>
    <s v="03.16.15"/>
    <s v="Direção Financeira"/>
    <s v="03.16.15"/>
    <x v="84"/>
    <x v="0"/>
    <x v="0"/>
    <x v="0"/>
    <x v="0"/>
    <x v="0"/>
    <x v="0"/>
    <x v="0"/>
    <x v="1"/>
    <s v="2023-02-08"/>
    <x v="0"/>
    <n v="2000"/>
    <x v="0"/>
    <m/>
    <x v="0"/>
    <m/>
    <x v="513"/>
    <n v="100184418"/>
    <x v="0"/>
    <x v="0"/>
    <s v="Direção Financeira"/>
    <s v="ORI"/>
    <x v="0"/>
    <m/>
    <x v="0"/>
    <x v="0"/>
    <x v="0"/>
    <x v="0"/>
    <x v="0"/>
    <x v="0"/>
    <x v="0"/>
    <x v="0"/>
    <x v="0"/>
    <x v="0"/>
    <x v="0"/>
    <s v="Direção Financeira"/>
    <x v="0"/>
    <x v="0"/>
    <x v="0"/>
    <x v="0"/>
    <x v="0"/>
    <x v="0"/>
    <x v="0"/>
    <s v="000000"/>
    <x v="0"/>
    <x v="0"/>
    <x v="0"/>
    <x v="0"/>
    <s v="Pagamento a favor do Sr. Carlos Miranda, referente a aluguer  de andaime para trabalhos do lançamento da iluminação/enfeito para a comemoração da época festival-Natal, conforme anexo."/>
  </r>
  <r>
    <x v="0"/>
    <n v="0"/>
    <n v="0"/>
    <n v="0"/>
    <n v="52052"/>
    <x v="6566"/>
    <x v="0"/>
    <x v="0"/>
    <x v="0"/>
    <s v="01.25.01.10"/>
    <x v="11"/>
    <x v="1"/>
    <x v="1"/>
    <s v="Educação"/>
    <s v="01.25.01"/>
    <s v="Educação"/>
    <s v="01.25.01"/>
    <x v="21"/>
    <x v="0"/>
    <x v="5"/>
    <x v="8"/>
    <x v="0"/>
    <x v="1"/>
    <x v="0"/>
    <x v="0"/>
    <x v="1"/>
    <s v="2023-02-14"/>
    <x v="0"/>
    <n v="52052"/>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3000"/>
    <x v="6567"/>
    <x v="0"/>
    <x v="0"/>
    <x v="0"/>
    <s v="03.16.15"/>
    <x v="0"/>
    <x v="0"/>
    <x v="0"/>
    <s v="Direção Financeira"/>
    <s v="03.16.15"/>
    <s v="Direção Financeira"/>
    <s v="03.16.15"/>
    <x v="39"/>
    <x v="0"/>
    <x v="0"/>
    <x v="7"/>
    <x v="0"/>
    <x v="0"/>
    <x v="0"/>
    <x v="0"/>
    <x v="1"/>
    <s v="2023-02-24"/>
    <x v="0"/>
    <n v="3000"/>
    <x v="0"/>
    <m/>
    <x v="0"/>
    <m/>
    <x v="2"/>
    <n v="100474696"/>
    <x v="0"/>
    <x v="2"/>
    <s v="Direção Financeira"/>
    <s v="ORI"/>
    <x v="0"/>
    <m/>
    <x v="0"/>
    <x v="0"/>
    <x v="0"/>
    <x v="0"/>
    <x v="0"/>
    <x v="0"/>
    <x v="0"/>
    <x v="0"/>
    <x v="0"/>
    <x v="0"/>
    <x v="0"/>
    <s v="Direção Financeira"/>
    <x v="0"/>
    <x v="0"/>
    <x v="0"/>
    <x v="0"/>
    <x v="0"/>
    <x v="0"/>
    <x v="0"/>
    <s v="000000"/>
    <x v="0"/>
    <x v="0"/>
    <x v="2"/>
    <x v="0"/>
    <s v="Pagamento a favor da Srª. Anilsa de Jesus Varela Furtado, referente a prestação de serviços de apoio técnico nas instalações da escola do mar, referente ao mês de fevereiro 2023, conforme contrato anexo. "/>
  </r>
  <r>
    <x v="0"/>
    <n v="0"/>
    <n v="0"/>
    <n v="0"/>
    <n v="17000"/>
    <x v="6567"/>
    <x v="0"/>
    <x v="0"/>
    <x v="0"/>
    <s v="03.16.15"/>
    <x v="0"/>
    <x v="0"/>
    <x v="0"/>
    <s v="Direção Financeira"/>
    <s v="03.16.15"/>
    <s v="Direção Financeira"/>
    <s v="03.16.15"/>
    <x v="39"/>
    <x v="0"/>
    <x v="0"/>
    <x v="7"/>
    <x v="0"/>
    <x v="0"/>
    <x v="0"/>
    <x v="0"/>
    <x v="1"/>
    <s v="2023-02-24"/>
    <x v="0"/>
    <n v="17000"/>
    <x v="0"/>
    <m/>
    <x v="0"/>
    <m/>
    <x v="351"/>
    <n v="100479366"/>
    <x v="0"/>
    <x v="0"/>
    <s v="Direção Financeira"/>
    <s v="ORI"/>
    <x v="0"/>
    <m/>
    <x v="0"/>
    <x v="0"/>
    <x v="0"/>
    <x v="0"/>
    <x v="0"/>
    <x v="0"/>
    <x v="0"/>
    <x v="0"/>
    <x v="0"/>
    <x v="0"/>
    <x v="0"/>
    <s v="Direção Financeira"/>
    <x v="0"/>
    <x v="0"/>
    <x v="0"/>
    <x v="0"/>
    <x v="0"/>
    <x v="0"/>
    <x v="0"/>
    <s v="000000"/>
    <x v="0"/>
    <x v="0"/>
    <x v="0"/>
    <x v="0"/>
    <s v="Pagamento a favor da Srª. Anilsa de Jesus Varela Furtado, referente a prestação de serviços de apoio técnico nas instalações da escola do mar, referente ao mês de fevereiro 2023, conforme contrato anexo. "/>
  </r>
  <r>
    <x v="0"/>
    <n v="0"/>
    <n v="0"/>
    <n v="0"/>
    <n v="5250"/>
    <x v="6568"/>
    <x v="0"/>
    <x v="0"/>
    <x v="0"/>
    <s v="03.16.15"/>
    <x v="0"/>
    <x v="0"/>
    <x v="0"/>
    <s v="Direção Financeira"/>
    <s v="03.16.15"/>
    <s v="Direção Financeira"/>
    <s v="03.16.15"/>
    <x v="39"/>
    <x v="0"/>
    <x v="0"/>
    <x v="7"/>
    <x v="0"/>
    <x v="0"/>
    <x v="0"/>
    <x v="0"/>
    <x v="1"/>
    <s v="2023-02-24"/>
    <x v="0"/>
    <n v="5250"/>
    <x v="0"/>
    <m/>
    <x v="0"/>
    <m/>
    <x v="2"/>
    <n v="100474696"/>
    <x v="0"/>
    <x v="2"/>
    <s v="Direção Financeira"/>
    <s v="ORI"/>
    <x v="0"/>
    <m/>
    <x v="0"/>
    <x v="0"/>
    <x v="0"/>
    <x v="0"/>
    <x v="0"/>
    <x v="0"/>
    <x v="0"/>
    <x v="0"/>
    <x v="0"/>
    <x v="0"/>
    <x v="0"/>
    <s v="Direção Financeira"/>
    <x v="0"/>
    <x v="0"/>
    <x v="0"/>
    <x v="0"/>
    <x v="0"/>
    <x v="0"/>
    <x v="0"/>
    <s v="000000"/>
    <x v="0"/>
    <x v="0"/>
    <x v="2"/>
    <x v="0"/>
    <s v="Pagamento a favor do Sr. Emanuel Edgar Monteiro Varela, pela prestação do serviço de informação jurídica, referente ao mês de fevereiro 2023, conforme contrato em anexo."/>
  </r>
  <r>
    <x v="0"/>
    <n v="0"/>
    <n v="0"/>
    <n v="0"/>
    <n v="29750"/>
    <x v="6568"/>
    <x v="0"/>
    <x v="0"/>
    <x v="0"/>
    <s v="03.16.15"/>
    <x v="0"/>
    <x v="0"/>
    <x v="0"/>
    <s v="Direção Financeira"/>
    <s v="03.16.15"/>
    <s v="Direção Financeira"/>
    <s v="03.16.15"/>
    <x v="39"/>
    <x v="0"/>
    <x v="0"/>
    <x v="7"/>
    <x v="0"/>
    <x v="0"/>
    <x v="0"/>
    <x v="0"/>
    <x v="1"/>
    <s v="2023-02-24"/>
    <x v="0"/>
    <n v="29750"/>
    <x v="0"/>
    <m/>
    <x v="0"/>
    <m/>
    <x v="484"/>
    <n v="100479318"/>
    <x v="0"/>
    <x v="0"/>
    <s v="Direção Financeira"/>
    <s v="ORI"/>
    <x v="0"/>
    <m/>
    <x v="0"/>
    <x v="0"/>
    <x v="0"/>
    <x v="0"/>
    <x v="0"/>
    <x v="0"/>
    <x v="0"/>
    <x v="0"/>
    <x v="0"/>
    <x v="0"/>
    <x v="0"/>
    <s v="Direção Financeira"/>
    <x v="0"/>
    <x v="0"/>
    <x v="0"/>
    <x v="0"/>
    <x v="0"/>
    <x v="0"/>
    <x v="0"/>
    <s v="000000"/>
    <x v="0"/>
    <x v="0"/>
    <x v="0"/>
    <x v="0"/>
    <s v="Pagamento a favor do Sr. Emanuel Edgar Monteiro Varela, pela prestação do serviço de informação jurídica, referente ao mês de fevereiro 2023, conforme contrato em anexo."/>
  </r>
  <r>
    <x v="0"/>
    <n v="0"/>
    <n v="0"/>
    <n v="0"/>
    <n v="15062"/>
    <x v="6569"/>
    <x v="0"/>
    <x v="0"/>
    <x v="0"/>
    <s v="03.16.15"/>
    <x v="0"/>
    <x v="0"/>
    <x v="0"/>
    <s v="Direção Financeira"/>
    <s v="03.16.15"/>
    <s v="Direção Financeira"/>
    <s v="03.16.15"/>
    <x v="0"/>
    <x v="0"/>
    <x v="0"/>
    <x v="0"/>
    <x v="0"/>
    <x v="0"/>
    <x v="0"/>
    <x v="0"/>
    <x v="4"/>
    <s v="2023-06-13"/>
    <x v="1"/>
    <n v="15062"/>
    <x v="0"/>
    <m/>
    <x v="0"/>
    <m/>
    <x v="0"/>
    <n v="100476920"/>
    <x v="0"/>
    <x v="0"/>
    <s v="Direção Financeira"/>
    <s v="ORI"/>
    <x v="0"/>
    <m/>
    <x v="0"/>
    <x v="0"/>
    <x v="0"/>
    <x v="0"/>
    <x v="0"/>
    <x v="0"/>
    <x v="0"/>
    <x v="0"/>
    <x v="0"/>
    <x v="0"/>
    <x v="0"/>
    <s v="Direção Financeira"/>
    <x v="0"/>
    <x v="0"/>
    <x v="0"/>
    <x v="0"/>
    <x v="0"/>
    <x v="0"/>
    <x v="0"/>
    <s v="000000"/>
    <x v="0"/>
    <x v="0"/>
    <x v="0"/>
    <x v="0"/>
    <s v="Pagamento a favor de Felisberto Carvalho, pela aquisição de combustíveis, destinados as viatura afeto a obra de desassoreamento de dique e apanha de areia para o calcetamento da estrada n.º de Bacio, conforme anexo. "/>
  </r>
  <r>
    <x v="0"/>
    <n v="0"/>
    <n v="0"/>
    <n v="0"/>
    <n v="86724"/>
    <x v="6570"/>
    <x v="0"/>
    <x v="0"/>
    <x v="0"/>
    <s v="03.16.15"/>
    <x v="0"/>
    <x v="0"/>
    <x v="0"/>
    <s v="Direção Financeira"/>
    <s v="03.16.15"/>
    <s v="Direção Financeira"/>
    <s v="03.16.15"/>
    <x v="17"/>
    <x v="0"/>
    <x v="0"/>
    <x v="0"/>
    <x v="0"/>
    <x v="0"/>
    <x v="0"/>
    <x v="0"/>
    <x v="3"/>
    <s v="2023-04-12"/>
    <x v="1"/>
    <n v="86724"/>
    <x v="0"/>
    <m/>
    <x v="0"/>
    <m/>
    <x v="29"/>
    <n v="100391565"/>
    <x v="0"/>
    <x v="0"/>
    <s v="Direção Financeira"/>
    <s v="ORI"/>
    <x v="0"/>
    <m/>
    <x v="0"/>
    <x v="0"/>
    <x v="0"/>
    <x v="0"/>
    <x v="0"/>
    <x v="0"/>
    <x v="0"/>
    <x v="0"/>
    <x v="0"/>
    <x v="0"/>
    <x v="0"/>
    <s v="Direção Financeira"/>
    <x v="0"/>
    <x v="0"/>
    <x v="0"/>
    <x v="0"/>
    <x v="0"/>
    <x v="0"/>
    <x v="0"/>
    <s v="000000"/>
    <x v="0"/>
    <x v="0"/>
    <x v="0"/>
    <x v="0"/>
    <s v="Pagamento a favor da INCV, referente a aquisição de cadernetas de parque de estacionamento, conforme proposta em anexo."/>
  </r>
  <r>
    <x v="0"/>
    <n v="0"/>
    <n v="0"/>
    <n v="0"/>
    <n v="10260686"/>
    <x v="6571"/>
    <x v="0"/>
    <x v="1"/>
    <x v="0"/>
    <s v="03.03.10"/>
    <x v="4"/>
    <x v="0"/>
    <x v="3"/>
    <s v="Receitas Da Câmara"/>
    <s v="03.03.10"/>
    <s v="Receitas Da Câmara"/>
    <s v="03.03.10"/>
    <x v="45"/>
    <x v="0"/>
    <x v="6"/>
    <x v="11"/>
    <x v="0"/>
    <x v="0"/>
    <x v="1"/>
    <x v="0"/>
    <x v="4"/>
    <s v="2023-06-20"/>
    <x v="1"/>
    <n v="10260686"/>
    <x v="0"/>
    <m/>
    <x v="0"/>
    <m/>
    <x v="8"/>
    <n v="100474914"/>
    <x v="0"/>
    <x v="0"/>
    <s v="Receitas Da Câmara"/>
    <s v="EXT"/>
    <x v="0"/>
    <s v="RDC"/>
    <x v="0"/>
    <x v="0"/>
    <x v="0"/>
    <x v="0"/>
    <x v="0"/>
    <x v="0"/>
    <x v="0"/>
    <x v="0"/>
    <x v="0"/>
    <x v="0"/>
    <x v="0"/>
    <s v="Receitas Da Câmara"/>
    <x v="0"/>
    <x v="0"/>
    <x v="0"/>
    <x v="0"/>
    <x v="0"/>
    <x v="0"/>
    <x v="0"/>
    <s v="000000"/>
    <x v="0"/>
    <x v="0"/>
    <x v="0"/>
    <x v="0"/>
    <s v="Transferência FFM, referente ao mês de junho 2023, conforme anexo. "/>
  </r>
  <r>
    <x v="0"/>
    <n v="0"/>
    <n v="0"/>
    <n v="0"/>
    <n v="3000"/>
    <x v="6572"/>
    <x v="0"/>
    <x v="0"/>
    <x v="0"/>
    <s v="03.16.15"/>
    <x v="0"/>
    <x v="0"/>
    <x v="0"/>
    <s v="Direção Financeira"/>
    <s v="03.16.15"/>
    <s v="Direção Financeira"/>
    <s v="03.16.15"/>
    <x v="40"/>
    <x v="0"/>
    <x v="0"/>
    <x v="7"/>
    <x v="0"/>
    <x v="0"/>
    <x v="0"/>
    <x v="0"/>
    <x v="4"/>
    <s v="2023-06-28"/>
    <x v="1"/>
    <n v="3000"/>
    <x v="0"/>
    <m/>
    <x v="0"/>
    <m/>
    <x v="8"/>
    <n v="100474914"/>
    <x v="0"/>
    <x v="0"/>
    <s v="Direção Financeira"/>
    <s v="ORI"/>
    <x v="0"/>
    <m/>
    <x v="0"/>
    <x v="0"/>
    <x v="0"/>
    <x v="0"/>
    <x v="0"/>
    <x v="0"/>
    <x v="0"/>
    <x v="0"/>
    <x v="0"/>
    <x v="0"/>
    <x v="0"/>
    <s v="Direção Financeira"/>
    <x v="0"/>
    <x v="0"/>
    <x v="0"/>
    <x v="0"/>
    <x v="0"/>
    <x v="0"/>
    <x v="0"/>
    <s v="000000"/>
    <x v="0"/>
    <x v="0"/>
    <x v="0"/>
    <x v="0"/>
    <s v="Pagamento a favor da equipa de fiscalização do mercado municipal, pelos serviços prestado nas cobranças e organização das vendas ambulantes a noite no dia 23 de junho por ocasião de Nhu São João, conforme anexo."/>
  </r>
  <r>
    <x v="0"/>
    <n v="0"/>
    <n v="0"/>
    <n v="0"/>
    <n v="8500"/>
    <x v="6573"/>
    <x v="0"/>
    <x v="0"/>
    <x v="0"/>
    <s v="03.16.15"/>
    <x v="0"/>
    <x v="0"/>
    <x v="0"/>
    <s v="Direção Financeira"/>
    <s v="03.16.15"/>
    <s v="Direção Financeira"/>
    <s v="03.16.15"/>
    <x v="66"/>
    <x v="0"/>
    <x v="0"/>
    <x v="7"/>
    <x v="0"/>
    <x v="0"/>
    <x v="0"/>
    <x v="0"/>
    <x v="6"/>
    <s v="2023-07-25"/>
    <x v="2"/>
    <n v="8500"/>
    <x v="0"/>
    <m/>
    <x v="0"/>
    <m/>
    <x v="52"/>
    <n v="100479452"/>
    <x v="0"/>
    <x v="0"/>
    <s v="Direção Financeira"/>
    <s v="ORI"/>
    <x v="0"/>
    <m/>
    <x v="0"/>
    <x v="0"/>
    <x v="0"/>
    <x v="0"/>
    <x v="0"/>
    <x v="0"/>
    <x v="0"/>
    <x v="0"/>
    <x v="0"/>
    <x v="0"/>
    <x v="0"/>
    <s v="Direção Financeira"/>
    <x v="0"/>
    <x v="0"/>
    <x v="0"/>
    <x v="0"/>
    <x v="0"/>
    <x v="0"/>
    <x v="0"/>
    <s v="000000"/>
    <x v="0"/>
    <x v="0"/>
    <x v="0"/>
    <x v="0"/>
    <s v="Pagamento a favor da Newash Automóvel, pela aquisição de serviço de manutenção e montagem de pneus das viaturas e da maquina retroescavadora da CMSM, conforme anexo.  "/>
  </r>
  <r>
    <x v="0"/>
    <n v="0"/>
    <n v="0"/>
    <n v="0"/>
    <n v="1800"/>
    <x v="6574"/>
    <x v="0"/>
    <x v="0"/>
    <x v="0"/>
    <s v="03.16.13"/>
    <x v="19"/>
    <x v="0"/>
    <x v="0"/>
    <s v="Unidade Gestão de Aquisições"/>
    <s v="03.16.13"/>
    <s v="Unidade Gestão de Aquisições"/>
    <s v="03.16.13"/>
    <x v="19"/>
    <x v="0"/>
    <x v="0"/>
    <x v="7"/>
    <x v="0"/>
    <x v="0"/>
    <x v="0"/>
    <x v="0"/>
    <x v="6"/>
    <s v="2023-07-19"/>
    <x v="2"/>
    <n v="1800"/>
    <x v="0"/>
    <m/>
    <x v="0"/>
    <m/>
    <x v="163"/>
    <n v="100476245"/>
    <x v="0"/>
    <x v="0"/>
    <s v="Unidade Gestão de Aquisições"/>
    <s v="ORI"/>
    <x v="0"/>
    <s v="UGA"/>
    <x v="0"/>
    <x v="0"/>
    <x v="0"/>
    <x v="0"/>
    <x v="0"/>
    <x v="0"/>
    <x v="0"/>
    <x v="0"/>
    <x v="0"/>
    <x v="0"/>
    <x v="0"/>
    <s v="Unidade Gestão de Aquisições"/>
    <x v="0"/>
    <x v="0"/>
    <x v="0"/>
    <x v="0"/>
    <x v="0"/>
    <x v="0"/>
    <x v="0"/>
    <s v="000000"/>
    <x v="0"/>
    <x v="0"/>
    <x v="0"/>
    <x v="0"/>
    <s v="Ajuda de custo a favor do técnico Adilson do Rosário Fernandes, pela sua deslocação á cidade da Praia no dia 20 de julho para participação na apresentação do plano de revisão do código contratação pública e regime jurídico dos contratos administrativo, conforme anexo."/>
  </r>
  <r>
    <x v="0"/>
    <n v="0"/>
    <n v="0"/>
    <n v="0"/>
    <n v="1476"/>
    <x v="6575"/>
    <x v="0"/>
    <x v="0"/>
    <x v="0"/>
    <s v="01.25.05.12"/>
    <x v="5"/>
    <x v="1"/>
    <x v="1"/>
    <s v="Saúde"/>
    <s v="01.25.05"/>
    <s v="Saúde"/>
    <s v="01.25.05"/>
    <x v="1"/>
    <x v="0"/>
    <x v="1"/>
    <x v="1"/>
    <x v="0"/>
    <x v="1"/>
    <x v="0"/>
    <x v="0"/>
    <x v="6"/>
    <s v="2023-07-20"/>
    <x v="2"/>
    <n v="1476"/>
    <x v="0"/>
    <m/>
    <x v="0"/>
    <m/>
    <x v="0"/>
    <n v="100476920"/>
    <x v="0"/>
    <x v="0"/>
    <s v="Promoção e Inclusão Social"/>
    <s v="ORI"/>
    <x v="0"/>
    <m/>
    <x v="0"/>
    <x v="0"/>
    <x v="0"/>
    <x v="0"/>
    <x v="0"/>
    <x v="0"/>
    <x v="0"/>
    <x v="0"/>
    <x v="0"/>
    <x v="0"/>
    <x v="0"/>
    <s v="Promoção e Inclusão Social"/>
    <x v="0"/>
    <x v="0"/>
    <x v="0"/>
    <x v="0"/>
    <x v="1"/>
    <x v="0"/>
    <x v="0"/>
    <s v="000000"/>
    <x v="0"/>
    <x v="0"/>
    <x v="0"/>
    <x v="0"/>
    <s v="Pagamento á Felisberto Carvalho Auto, para aquisição de um gás de 12,5 kg para Srª. Maria Almeida, residente em Achada Batalha, conforme proposta em anexo."/>
  </r>
  <r>
    <x v="2"/>
    <n v="0"/>
    <n v="0"/>
    <n v="0"/>
    <n v="15368"/>
    <x v="6576"/>
    <x v="0"/>
    <x v="0"/>
    <x v="0"/>
    <s v="01.23.04.14"/>
    <x v="8"/>
    <x v="3"/>
    <x v="4"/>
    <s v="Ambiente"/>
    <s v="01.23.04"/>
    <s v="Ambiente"/>
    <s v="01.23.04"/>
    <x v="18"/>
    <x v="0"/>
    <x v="0"/>
    <x v="0"/>
    <x v="0"/>
    <x v="1"/>
    <x v="2"/>
    <x v="0"/>
    <x v="6"/>
    <s v="2023-07-25"/>
    <x v="2"/>
    <n v="15368"/>
    <x v="0"/>
    <m/>
    <x v="0"/>
    <m/>
    <x v="52"/>
    <n v="100479452"/>
    <x v="0"/>
    <x v="0"/>
    <s v="Criação e Manutenção de Espaços Verdes"/>
    <s v="ORI"/>
    <x v="0"/>
    <s v="CMEV"/>
    <x v="0"/>
    <x v="0"/>
    <x v="0"/>
    <x v="0"/>
    <x v="0"/>
    <x v="0"/>
    <x v="0"/>
    <x v="0"/>
    <x v="0"/>
    <x v="0"/>
    <x v="0"/>
    <s v="Criação e Manutenção de Espaços Verdes"/>
    <x v="0"/>
    <x v="0"/>
    <x v="0"/>
    <x v="0"/>
    <x v="1"/>
    <x v="0"/>
    <x v="0"/>
    <s v="000000"/>
    <x v="0"/>
    <x v="0"/>
    <x v="0"/>
    <x v="0"/>
    <s v="Pagamento á Newash, pela aquisição de óleo de motor e serviços de manutenção da viatura, afeto a criação e manutenção de espaços verdes da CMSM, conforme fatura e proposta em anexo. "/>
  </r>
  <r>
    <x v="2"/>
    <n v="0"/>
    <n v="0"/>
    <n v="0"/>
    <n v="10000"/>
    <x v="6577"/>
    <x v="0"/>
    <x v="0"/>
    <x v="0"/>
    <s v="01.27.07.04"/>
    <x v="32"/>
    <x v="4"/>
    <x v="5"/>
    <s v="Requalificação Urbana e Habitação 2"/>
    <s v="01.27.07"/>
    <s v="Requalificação Urbana e Habitação 2"/>
    <s v="01.27.07"/>
    <x v="18"/>
    <x v="0"/>
    <x v="0"/>
    <x v="0"/>
    <x v="0"/>
    <x v="1"/>
    <x v="2"/>
    <x v="0"/>
    <x v="7"/>
    <s v="2023-08-23"/>
    <x v="2"/>
    <n v="10000"/>
    <x v="0"/>
    <m/>
    <x v="0"/>
    <m/>
    <x v="603"/>
    <n v="100476482"/>
    <x v="0"/>
    <x v="0"/>
    <s v="Reabilitações de Estradas Rurais"/>
    <s v="ORI"/>
    <x v="0"/>
    <m/>
    <x v="0"/>
    <x v="0"/>
    <x v="0"/>
    <x v="0"/>
    <x v="0"/>
    <x v="0"/>
    <x v="0"/>
    <x v="0"/>
    <x v="0"/>
    <x v="0"/>
    <x v="0"/>
    <s v="Reabilitações de Estradas Rurais"/>
    <x v="0"/>
    <x v="0"/>
    <x v="0"/>
    <x v="0"/>
    <x v="1"/>
    <x v="0"/>
    <x v="0"/>
    <s v="000000"/>
    <x v="0"/>
    <x v="0"/>
    <x v="0"/>
    <x v="0"/>
    <s v="Pagamento referente a atuação do grupo de batucada, pela inauguração de estradas rurais, conforme proposta em anexo."/>
  </r>
  <r>
    <x v="0"/>
    <n v="0"/>
    <n v="0"/>
    <n v="0"/>
    <n v="980"/>
    <x v="6578"/>
    <x v="0"/>
    <x v="0"/>
    <x v="0"/>
    <s v="03.16.15"/>
    <x v="0"/>
    <x v="0"/>
    <x v="0"/>
    <s v="Direção Financeira"/>
    <s v="03.16.15"/>
    <s v="Direção Financeira"/>
    <s v="03.16.15"/>
    <x v="42"/>
    <x v="0"/>
    <x v="0"/>
    <x v="7"/>
    <x v="0"/>
    <x v="0"/>
    <x v="0"/>
    <x v="0"/>
    <x v="7"/>
    <s v="2023-08-24"/>
    <x v="2"/>
    <n v="980"/>
    <x v="0"/>
    <m/>
    <x v="0"/>
    <m/>
    <x v="47"/>
    <n v="100391960"/>
    <x v="0"/>
    <x v="0"/>
    <s v="Direção Financeira"/>
    <s v="ORI"/>
    <x v="0"/>
    <m/>
    <x v="0"/>
    <x v="0"/>
    <x v="0"/>
    <x v="0"/>
    <x v="0"/>
    <x v="0"/>
    <x v="0"/>
    <x v="0"/>
    <x v="0"/>
    <x v="0"/>
    <x v="0"/>
    <s v="Direção Financeira"/>
    <x v="0"/>
    <x v="0"/>
    <x v="0"/>
    <x v="0"/>
    <x v="0"/>
    <x v="0"/>
    <x v="0"/>
    <s v="000000"/>
    <x v="0"/>
    <x v="0"/>
    <x v="0"/>
    <x v="0"/>
    <s v="Pagamento referente a recarga de megas, conforme proposta em anexo."/>
  </r>
  <r>
    <x v="2"/>
    <n v="0"/>
    <n v="0"/>
    <n v="0"/>
    <n v="70000"/>
    <x v="6579"/>
    <x v="0"/>
    <x v="0"/>
    <x v="0"/>
    <s v="01.28.01.08"/>
    <x v="43"/>
    <x v="6"/>
    <x v="7"/>
    <s v="Habitação Social"/>
    <s v="01.28.01"/>
    <s v="Habitação Social"/>
    <s v="01.28.01"/>
    <x v="18"/>
    <x v="0"/>
    <x v="0"/>
    <x v="0"/>
    <x v="0"/>
    <x v="1"/>
    <x v="2"/>
    <x v="0"/>
    <x v="11"/>
    <s v="2023-09-04"/>
    <x v="2"/>
    <n v="70000"/>
    <x v="0"/>
    <m/>
    <x v="0"/>
    <m/>
    <x v="118"/>
    <n v="100478706"/>
    <x v="0"/>
    <x v="0"/>
    <s v="Habitações Sociais"/>
    <s v="ORI"/>
    <x v="0"/>
    <s v="HS"/>
    <x v="0"/>
    <x v="0"/>
    <x v="0"/>
    <x v="0"/>
    <x v="0"/>
    <x v="0"/>
    <x v="0"/>
    <x v="0"/>
    <x v="0"/>
    <x v="0"/>
    <x v="0"/>
    <s v="Habitações Sociais"/>
    <x v="0"/>
    <x v="0"/>
    <x v="0"/>
    <x v="0"/>
    <x v="1"/>
    <x v="0"/>
    <x v="0"/>
    <s v="000000"/>
    <x v="0"/>
    <x v="0"/>
    <x v="0"/>
    <x v="0"/>
    <s v="Liquidação do contrato a favor da Empresa Construção Furtado Fernandes, referente a prestação de serviço da reabilitação da habitação (casa Faty Pundeca), em Ponta Calhetona, conforme anexo."/>
  </r>
  <r>
    <x v="0"/>
    <n v="0"/>
    <n v="0"/>
    <n v="0"/>
    <n v="91279"/>
    <x v="6580"/>
    <x v="0"/>
    <x v="0"/>
    <x v="0"/>
    <s v="03.16.15"/>
    <x v="0"/>
    <x v="0"/>
    <x v="0"/>
    <s v="Direção Financeira"/>
    <s v="03.16.15"/>
    <s v="Direção Financeira"/>
    <s v="03.16.15"/>
    <x v="17"/>
    <x v="0"/>
    <x v="0"/>
    <x v="0"/>
    <x v="0"/>
    <x v="0"/>
    <x v="0"/>
    <x v="0"/>
    <x v="9"/>
    <s v="2023-11-07"/>
    <x v="3"/>
    <n v="91279"/>
    <x v="0"/>
    <m/>
    <x v="0"/>
    <m/>
    <x v="11"/>
    <n v="100388090"/>
    <x v="0"/>
    <x v="0"/>
    <s v="Direção Financeira"/>
    <s v="ORI"/>
    <x v="0"/>
    <m/>
    <x v="0"/>
    <x v="0"/>
    <x v="0"/>
    <x v="0"/>
    <x v="0"/>
    <x v="0"/>
    <x v="0"/>
    <x v="0"/>
    <x v="0"/>
    <x v="0"/>
    <x v="0"/>
    <s v="Direção Financeira"/>
    <x v="0"/>
    <x v="0"/>
    <x v="0"/>
    <x v="0"/>
    <x v="0"/>
    <x v="0"/>
    <x v="0"/>
    <s v="000000"/>
    <x v="0"/>
    <x v="0"/>
    <x v="0"/>
    <x v="0"/>
    <s v="Pagamento a favor da empresa DIOCESANA CENTER, referente a aquisição de materias de escritorios, para reposição de estoque dos serviços da CMSM, conforme documentos em anexos."/>
  </r>
  <r>
    <x v="0"/>
    <n v="0"/>
    <n v="0"/>
    <n v="0"/>
    <n v="17933"/>
    <x v="6581"/>
    <x v="0"/>
    <x v="0"/>
    <x v="0"/>
    <s v="01.25.05.12"/>
    <x v="5"/>
    <x v="1"/>
    <x v="1"/>
    <s v="Saúde"/>
    <s v="01.25.05"/>
    <s v="Saúde"/>
    <s v="01.25.05"/>
    <x v="1"/>
    <x v="0"/>
    <x v="1"/>
    <x v="1"/>
    <x v="0"/>
    <x v="1"/>
    <x v="0"/>
    <x v="0"/>
    <x v="0"/>
    <s v="2023-01-26"/>
    <x v="0"/>
    <n v="17933"/>
    <x v="0"/>
    <m/>
    <x v="0"/>
    <m/>
    <x v="8"/>
    <n v="100474914"/>
    <x v="0"/>
    <x v="0"/>
    <s v="Promoção e Inclusão Social"/>
    <s v="ORI"/>
    <x v="0"/>
    <m/>
    <x v="0"/>
    <x v="0"/>
    <x v="0"/>
    <x v="0"/>
    <x v="0"/>
    <x v="0"/>
    <x v="0"/>
    <x v="0"/>
    <x v="0"/>
    <x v="0"/>
    <x v="0"/>
    <s v="Promoção e Inclusão Social"/>
    <x v="0"/>
    <x v="0"/>
    <x v="0"/>
    <x v="0"/>
    <x v="1"/>
    <x v="0"/>
    <x v="0"/>
    <s v="000000"/>
    <x v="0"/>
    <x v="0"/>
    <x v="0"/>
    <x v="0"/>
    <s v="Despesa com o levantamento do referido donativo, conforme documento em anexo."/>
  </r>
  <r>
    <x v="0"/>
    <n v="0"/>
    <n v="0"/>
    <n v="0"/>
    <n v="6000"/>
    <x v="6582"/>
    <x v="0"/>
    <x v="0"/>
    <x v="0"/>
    <s v="03.16.02"/>
    <x v="9"/>
    <x v="0"/>
    <x v="0"/>
    <s v="Gabinete do Presidente"/>
    <s v="03.16.02"/>
    <s v="Gabinete do Presidente"/>
    <s v="03.16.02"/>
    <x v="19"/>
    <x v="0"/>
    <x v="0"/>
    <x v="7"/>
    <x v="0"/>
    <x v="0"/>
    <x v="0"/>
    <x v="0"/>
    <x v="2"/>
    <s v="2023-03-28"/>
    <x v="0"/>
    <n v="6000"/>
    <x v="0"/>
    <m/>
    <x v="0"/>
    <m/>
    <x v="12"/>
    <n v="100444140"/>
    <x v="0"/>
    <x v="0"/>
    <s v="Gabinete do Presidente"/>
    <s v="ORI"/>
    <x v="0"/>
    <m/>
    <x v="0"/>
    <x v="0"/>
    <x v="0"/>
    <x v="0"/>
    <x v="0"/>
    <x v="0"/>
    <x v="0"/>
    <x v="0"/>
    <x v="0"/>
    <x v="0"/>
    <x v="0"/>
    <s v="Gabinete do Presidente"/>
    <x v="0"/>
    <x v="0"/>
    <x v="0"/>
    <x v="0"/>
    <x v="0"/>
    <x v="0"/>
    <x v="0"/>
    <s v="000000"/>
    <x v="0"/>
    <x v="0"/>
    <x v="0"/>
    <x v="0"/>
    <s v="Ajuda de custo a favor do Sr. Presidente Herménio Fernandes, pela sua deslocação para cidade da Praia nos dia 22 e 23 de Março de 2023, conforme documento em anexo.   "/>
  </r>
  <r>
    <x v="2"/>
    <n v="0"/>
    <n v="0"/>
    <n v="0"/>
    <n v="86889"/>
    <x v="6583"/>
    <x v="0"/>
    <x v="0"/>
    <x v="0"/>
    <s v="01.27.02.15"/>
    <x v="10"/>
    <x v="4"/>
    <x v="5"/>
    <s v="Saneamento básico"/>
    <s v="01.27.02"/>
    <s v="Saneamento básico"/>
    <s v="01.27.02"/>
    <x v="20"/>
    <x v="0"/>
    <x v="0"/>
    <x v="0"/>
    <x v="0"/>
    <x v="1"/>
    <x v="2"/>
    <x v="0"/>
    <x v="1"/>
    <s v="2023-02-17"/>
    <x v="0"/>
    <n v="86889"/>
    <x v="0"/>
    <m/>
    <x v="0"/>
    <m/>
    <x v="245"/>
    <n v="100479096"/>
    <x v="0"/>
    <x v="0"/>
    <s v="Transferência de Residuos Aterro Santiago"/>
    <s v="ORI"/>
    <x v="0"/>
    <m/>
    <x v="0"/>
    <x v="0"/>
    <x v="0"/>
    <x v="0"/>
    <x v="0"/>
    <x v="0"/>
    <x v="0"/>
    <x v="0"/>
    <x v="0"/>
    <x v="0"/>
    <x v="0"/>
    <s v="Transferência de Residuos Aterro Santiago"/>
    <x v="0"/>
    <x v="0"/>
    <x v="0"/>
    <x v="0"/>
    <x v="1"/>
    <x v="0"/>
    <x v="0"/>
    <s v="000000"/>
    <x v="0"/>
    <x v="0"/>
    <x v="0"/>
    <x v="0"/>
    <s v="Pagamento a favor de preço piquinote, referente a aquisição de peças, para _x000d__x000a_viatura, conforme fatura em anexo."/>
  </r>
  <r>
    <x v="0"/>
    <n v="0"/>
    <n v="0"/>
    <n v="0"/>
    <n v="54127"/>
    <x v="6584"/>
    <x v="0"/>
    <x v="0"/>
    <x v="0"/>
    <s v="01.25.01.10"/>
    <x v="11"/>
    <x v="1"/>
    <x v="1"/>
    <s v="Educação"/>
    <s v="01.25.01"/>
    <s v="Educação"/>
    <s v="01.25.01"/>
    <x v="21"/>
    <x v="0"/>
    <x v="5"/>
    <x v="8"/>
    <x v="0"/>
    <x v="1"/>
    <x v="0"/>
    <x v="0"/>
    <x v="1"/>
    <s v="2023-02-21"/>
    <x v="0"/>
    <n v="54127"/>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l destinada as Viaturas afeto ao transporte escolar da CMSM, conforme proposta em anexo. "/>
  </r>
  <r>
    <x v="0"/>
    <n v="0"/>
    <n v="0"/>
    <n v="0"/>
    <n v="2500"/>
    <x v="6585"/>
    <x v="0"/>
    <x v="0"/>
    <x v="0"/>
    <s v="01.25.05.12"/>
    <x v="5"/>
    <x v="1"/>
    <x v="1"/>
    <s v="Saúde"/>
    <s v="01.25.05"/>
    <s v="Saúde"/>
    <s v="01.25.05"/>
    <x v="1"/>
    <x v="0"/>
    <x v="1"/>
    <x v="1"/>
    <x v="0"/>
    <x v="1"/>
    <x v="0"/>
    <x v="0"/>
    <x v="6"/>
    <s v="2023-07-21"/>
    <x v="2"/>
    <n v="2500"/>
    <x v="0"/>
    <m/>
    <x v="0"/>
    <m/>
    <x v="477"/>
    <n v="100110002"/>
    <x v="0"/>
    <x v="0"/>
    <s v="Promoção e Inclusão Social"/>
    <s v="ORI"/>
    <x v="0"/>
    <m/>
    <x v="0"/>
    <x v="0"/>
    <x v="0"/>
    <x v="0"/>
    <x v="0"/>
    <x v="0"/>
    <x v="0"/>
    <x v="0"/>
    <x v="0"/>
    <x v="0"/>
    <x v="0"/>
    <s v="Promoção e Inclusão Social"/>
    <x v="0"/>
    <x v="0"/>
    <x v="0"/>
    <x v="0"/>
    <x v="1"/>
    <x v="0"/>
    <x v="0"/>
    <s v="000000"/>
    <x v="0"/>
    <x v="0"/>
    <x v="0"/>
    <x v="0"/>
    <s v="Apoio financeira a favor da Sr. Vital Tavares, para consulta de especialidade, conforme anexo."/>
  </r>
  <r>
    <x v="0"/>
    <n v="0"/>
    <n v="0"/>
    <n v="0"/>
    <n v="1248850"/>
    <x v="6586"/>
    <x v="0"/>
    <x v="0"/>
    <x v="0"/>
    <s v="03.16.15"/>
    <x v="0"/>
    <x v="0"/>
    <x v="0"/>
    <s v="Direção Financeira"/>
    <s v="03.16.15"/>
    <s v="Direção Financeira"/>
    <s v="03.16.15"/>
    <x v="79"/>
    <x v="0"/>
    <x v="0"/>
    <x v="0"/>
    <x v="0"/>
    <x v="0"/>
    <x v="0"/>
    <x v="0"/>
    <x v="4"/>
    <s v="2023-06-30"/>
    <x v="1"/>
    <n v="1248850"/>
    <x v="0"/>
    <m/>
    <x v="0"/>
    <m/>
    <x v="8"/>
    <n v="100474914"/>
    <x v="0"/>
    <x v="0"/>
    <s v="Direção Financeira"/>
    <s v="ORI"/>
    <x v="0"/>
    <m/>
    <x v="0"/>
    <x v="0"/>
    <x v="0"/>
    <x v="0"/>
    <x v="0"/>
    <x v="0"/>
    <x v="0"/>
    <x v="0"/>
    <x v="0"/>
    <x v="0"/>
    <x v="0"/>
    <s v="Direção Financeira"/>
    <x v="0"/>
    <x v="0"/>
    <x v="0"/>
    <x v="0"/>
    <x v="0"/>
    <x v="0"/>
    <x v="0"/>
    <s v="099999"/>
    <x v="0"/>
    <x v="0"/>
    <x v="0"/>
    <x v="0"/>
    <s v="Despesas com Juros referente ao mês de Junho de 2023.  "/>
  </r>
  <r>
    <x v="0"/>
    <n v="0"/>
    <n v="0"/>
    <n v="0"/>
    <n v="7000"/>
    <x v="6587"/>
    <x v="0"/>
    <x v="0"/>
    <x v="0"/>
    <s v="03.16.15"/>
    <x v="0"/>
    <x v="0"/>
    <x v="0"/>
    <s v="Direção Financeira"/>
    <s v="03.16.15"/>
    <s v="Direção Financeira"/>
    <s v="03.16.15"/>
    <x v="19"/>
    <x v="0"/>
    <x v="0"/>
    <x v="7"/>
    <x v="0"/>
    <x v="0"/>
    <x v="0"/>
    <x v="0"/>
    <x v="6"/>
    <s v="2023-07-21"/>
    <x v="2"/>
    <n v="7000"/>
    <x v="0"/>
    <m/>
    <x v="0"/>
    <m/>
    <x v="483"/>
    <n v="100463693"/>
    <x v="0"/>
    <x v="0"/>
    <s v="Direção Financeira"/>
    <s v="ORI"/>
    <x v="0"/>
    <m/>
    <x v="0"/>
    <x v="0"/>
    <x v="0"/>
    <x v="0"/>
    <x v="0"/>
    <x v="0"/>
    <x v="0"/>
    <x v="0"/>
    <x v="0"/>
    <x v="0"/>
    <x v="0"/>
    <s v="Direção Financeira"/>
    <x v="0"/>
    <x v="0"/>
    <x v="0"/>
    <x v="0"/>
    <x v="0"/>
    <x v="0"/>
    <x v="0"/>
    <s v="000000"/>
    <x v="0"/>
    <x v="0"/>
    <x v="0"/>
    <x v="0"/>
    <s v="Ajuda de custo a favor do SR. Pedro Veiga pela sua deslocação em missão de serviço a cidade da Praia, nos dia 10-14 de julho de 2023,conforme justificativo em anexo. "/>
  </r>
  <r>
    <x v="0"/>
    <n v="0"/>
    <n v="0"/>
    <n v="0"/>
    <n v="650"/>
    <x v="6588"/>
    <x v="0"/>
    <x v="0"/>
    <x v="0"/>
    <s v="03.16.15"/>
    <x v="0"/>
    <x v="0"/>
    <x v="0"/>
    <s v="Direção Financeira"/>
    <s v="03.16.15"/>
    <s v="Direção Financeira"/>
    <s v="03.16.15"/>
    <x v="55"/>
    <x v="0"/>
    <x v="0"/>
    <x v="0"/>
    <x v="0"/>
    <x v="0"/>
    <x v="0"/>
    <x v="0"/>
    <x v="7"/>
    <s v="2023-08-08"/>
    <x v="2"/>
    <n v="650"/>
    <x v="0"/>
    <m/>
    <x v="0"/>
    <m/>
    <x v="8"/>
    <n v="100474914"/>
    <x v="0"/>
    <x v="0"/>
    <s v="Direção Financeira"/>
    <s v="ORI"/>
    <x v="0"/>
    <m/>
    <x v="0"/>
    <x v="0"/>
    <x v="0"/>
    <x v="0"/>
    <x v="0"/>
    <x v="0"/>
    <x v="0"/>
    <x v="0"/>
    <x v="0"/>
    <x v="0"/>
    <x v="0"/>
    <s v="Direção Financeira"/>
    <x v="0"/>
    <x v="0"/>
    <x v="0"/>
    <x v="0"/>
    <x v="0"/>
    <x v="0"/>
    <x v="0"/>
    <s v="000000"/>
    <x v="0"/>
    <x v="0"/>
    <x v="0"/>
    <x v="0"/>
    <s v="Despesa pela a aquisição de quadro para a homenagem do comandante cessante da esquadro de São Miguel, Dr. Emanuel Teixeira, conforme anexo."/>
  </r>
  <r>
    <x v="0"/>
    <n v="0"/>
    <n v="0"/>
    <n v="0"/>
    <n v="1800"/>
    <x v="6589"/>
    <x v="0"/>
    <x v="0"/>
    <x v="0"/>
    <s v="03.16.15"/>
    <x v="0"/>
    <x v="0"/>
    <x v="0"/>
    <s v="Direção Financeira"/>
    <s v="03.16.15"/>
    <s v="Direção Financeira"/>
    <s v="03.16.15"/>
    <x v="19"/>
    <x v="0"/>
    <x v="0"/>
    <x v="7"/>
    <x v="0"/>
    <x v="0"/>
    <x v="0"/>
    <x v="0"/>
    <x v="11"/>
    <s v="2023-09-27"/>
    <x v="2"/>
    <n v="1800"/>
    <x v="0"/>
    <m/>
    <x v="0"/>
    <m/>
    <x v="210"/>
    <n v="100477347"/>
    <x v="0"/>
    <x v="0"/>
    <s v="Direção Financeira"/>
    <s v="ORI"/>
    <x v="0"/>
    <m/>
    <x v="0"/>
    <x v="0"/>
    <x v="0"/>
    <x v="0"/>
    <x v="0"/>
    <x v="0"/>
    <x v="0"/>
    <x v="0"/>
    <x v="0"/>
    <x v="0"/>
    <x v="0"/>
    <s v="Direção Financeira"/>
    <x v="0"/>
    <x v="0"/>
    <x v="0"/>
    <x v="0"/>
    <x v="0"/>
    <x v="0"/>
    <x v="0"/>
    <s v="000000"/>
    <x v="0"/>
    <x v="0"/>
    <x v="0"/>
    <x v="0"/>
    <s v="Ajuda de custo a favor do Sr. Iderlindo Natalicio Furtado, pela sua deslocação a cidade da Praia, em missão do serviço, no dia 27 de setembro de 2023, conforme anexo. "/>
  </r>
  <r>
    <x v="0"/>
    <n v="0"/>
    <n v="0"/>
    <n v="0"/>
    <n v="5000"/>
    <x v="6590"/>
    <x v="0"/>
    <x v="0"/>
    <x v="0"/>
    <s v="01.25.05.12"/>
    <x v="5"/>
    <x v="1"/>
    <x v="1"/>
    <s v="Saúde"/>
    <s v="01.25.05"/>
    <s v="Saúde"/>
    <s v="01.25.05"/>
    <x v="1"/>
    <x v="0"/>
    <x v="1"/>
    <x v="1"/>
    <x v="0"/>
    <x v="1"/>
    <x v="0"/>
    <x v="0"/>
    <x v="10"/>
    <s v="2023-12-22"/>
    <x v="3"/>
    <n v="5000"/>
    <x v="0"/>
    <m/>
    <x v="0"/>
    <m/>
    <x v="107"/>
    <n v="100478189"/>
    <x v="0"/>
    <x v="0"/>
    <s v="Promoção e Inclusão Social"/>
    <s v="ORI"/>
    <x v="0"/>
    <m/>
    <x v="0"/>
    <x v="0"/>
    <x v="0"/>
    <x v="0"/>
    <x v="0"/>
    <x v="0"/>
    <x v="0"/>
    <x v="0"/>
    <x v="0"/>
    <x v="0"/>
    <x v="0"/>
    <s v="Promoção e Inclusão Social"/>
    <x v="0"/>
    <x v="0"/>
    <x v="0"/>
    <x v="0"/>
    <x v="1"/>
    <x v="0"/>
    <x v="0"/>
    <s v="000000"/>
    <x v="0"/>
    <x v="0"/>
    <x v="0"/>
    <x v="0"/>
    <s v="Pagamento a Favor de Mercearia Inês Nunes, pela aquisição das cestas básicas para senhor Gregório Landim, conforme anexo. "/>
  </r>
  <r>
    <x v="2"/>
    <n v="0"/>
    <n v="0"/>
    <n v="0"/>
    <n v="100000"/>
    <x v="6591"/>
    <x v="0"/>
    <x v="0"/>
    <x v="0"/>
    <s v="01.25.02.23"/>
    <x v="12"/>
    <x v="1"/>
    <x v="1"/>
    <s v="desporto"/>
    <s v="01.25.02"/>
    <s v="desporto"/>
    <s v="01.25.02"/>
    <x v="18"/>
    <x v="0"/>
    <x v="0"/>
    <x v="0"/>
    <x v="0"/>
    <x v="1"/>
    <x v="2"/>
    <x v="0"/>
    <x v="0"/>
    <s v="2023-01-04"/>
    <x v="0"/>
    <n v="100000"/>
    <x v="0"/>
    <m/>
    <x v="0"/>
    <m/>
    <x v="466"/>
    <n v="100476953"/>
    <x v="0"/>
    <x v="0"/>
    <s v="Atividades desportivas e promoção do desporto no Concelho"/>
    <s v="ORI"/>
    <x v="0"/>
    <m/>
    <x v="0"/>
    <x v="0"/>
    <x v="0"/>
    <x v="0"/>
    <x v="0"/>
    <x v="0"/>
    <x v="0"/>
    <x v="0"/>
    <x v="0"/>
    <x v="0"/>
    <x v="0"/>
    <s v="Atividades desportivas e promoção do desporto no Concelho"/>
    <x v="0"/>
    <x v="0"/>
    <x v="0"/>
    <x v="0"/>
    <x v="1"/>
    <x v="0"/>
    <x v="0"/>
    <s v="099999"/>
    <x v="0"/>
    <x v="0"/>
    <x v="0"/>
    <x v="0"/>
    <s v="Despesas realizadas a favor de Jovens Atletas de Kadjeta, inscritos na I e II divisão da Liga Santiago Norte 2022, conforme proposta em anexo._x0009__x0009__x000d__x000a_"/>
  </r>
  <r>
    <x v="0"/>
    <n v="0"/>
    <n v="0"/>
    <n v="0"/>
    <n v="4995"/>
    <x v="6592"/>
    <x v="0"/>
    <x v="0"/>
    <x v="0"/>
    <s v="03.16.15"/>
    <x v="0"/>
    <x v="0"/>
    <x v="0"/>
    <s v="Direção Financeira"/>
    <s v="03.16.15"/>
    <s v="Direção Financeira"/>
    <s v="03.16.15"/>
    <x v="39"/>
    <x v="0"/>
    <x v="0"/>
    <x v="7"/>
    <x v="0"/>
    <x v="0"/>
    <x v="0"/>
    <x v="0"/>
    <x v="0"/>
    <s v="2023-01-23"/>
    <x v="0"/>
    <n v="4995"/>
    <x v="0"/>
    <m/>
    <x v="0"/>
    <m/>
    <x v="2"/>
    <n v="100474696"/>
    <x v="0"/>
    <x v="2"/>
    <s v="Direção Financeira"/>
    <s v="ORI"/>
    <x v="0"/>
    <m/>
    <x v="0"/>
    <x v="0"/>
    <x v="0"/>
    <x v="0"/>
    <x v="0"/>
    <x v="0"/>
    <x v="0"/>
    <x v="0"/>
    <x v="0"/>
    <x v="0"/>
    <x v="0"/>
    <s v="Direção Financeira"/>
    <x v="0"/>
    <x v="0"/>
    <x v="0"/>
    <x v="0"/>
    <x v="0"/>
    <x v="0"/>
    <x v="0"/>
    <s v="099999"/>
    <x v="0"/>
    <x v="0"/>
    <x v="2"/>
    <x v="0"/>
    <s v="Pagamento a favor da Srª. Dália Delfina Miranda, pelo serviço prestado no apoio operacional, no pelouro de agricultura , pecuária, floresta, água, pesca, energia e habitação referente ao mês de janeiro 2023, conforme contrato em anexo. "/>
  </r>
  <r>
    <x v="0"/>
    <n v="0"/>
    <n v="0"/>
    <n v="0"/>
    <n v="4995"/>
    <x v="6593"/>
    <x v="0"/>
    <x v="1"/>
    <x v="0"/>
    <s v="80.02.01"/>
    <x v="2"/>
    <x v="2"/>
    <x v="2"/>
    <s v="Retenções Iur"/>
    <s v="80.02.01"/>
    <s v="Retenções Iur"/>
    <s v="80.02.01"/>
    <x v="2"/>
    <x v="0"/>
    <x v="2"/>
    <x v="0"/>
    <x v="1"/>
    <x v="2"/>
    <x v="1"/>
    <x v="0"/>
    <x v="0"/>
    <s v="2023-01-23"/>
    <x v="0"/>
    <n v="4995"/>
    <x v="0"/>
    <m/>
    <x v="0"/>
    <m/>
    <x v="2"/>
    <n v="100474696"/>
    <x v="0"/>
    <x v="0"/>
    <s v="Retenções Iur"/>
    <s v="ORI"/>
    <x v="0"/>
    <s v="RIUR"/>
    <x v="0"/>
    <x v="0"/>
    <x v="0"/>
    <x v="0"/>
    <x v="0"/>
    <x v="0"/>
    <x v="0"/>
    <x v="0"/>
    <x v="0"/>
    <x v="0"/>
    <x v="0"/>
    <s v="Retenções Iur"/>
    <x v="0"/>
    <x v="0"/>
    <x v="0"/>
    <x v="0"/>
    <x v="2"/>
    <x v="0"/>
    <x v="0"/>
    <s v="000000"/>
    <x v="0"/>
    <x v="1"/>
    <x v="0"/>
    <x v="0"/>
    <s v="RETENCAO OT"/>
  </r>
  <r>
    <x v="0"/>
    <n v="0"/>
    <n v="0"/>
    <n v="0"/>
    <n v="9372"/>
    <x v="6592"/>
    <x v="0"/>
    <x v="0"/>
    <x v="0"/>
    <s v="03.16.15"/>
    <x v="0"/>
    <x v="0"/>
    <x v="0"/>
    <s v="Direção Financeira"/>
    <s v="03.16.15"/>
    <s v="Direção Financeira"/>
    <s v="03.16.15"/>
    <x v="39"/>
    <x v="0"/>
    <x v="0"/>
    <x v="7"/>
    <x v="0"/>
    <x v="0"/>
    <x v="0"/>
    <x v="0"/>
    <x v="0"/>
    <s v="2023-01-23"/>
    <x v="0"/>
    <n v="9372"/>
    <x v="0"/>
    <m/>
    <x v="0"/>
    <m/>
    <x v="3"/>
    <n v="100479277"/>
    <x v="0"/>
    <x v="1"/>
    <s v="Direção Financeira"/>
    <s v="ORI"/>
    <x v="0"/>
    <m/>
    <x v="0"/>
    <x v="0"/>
    <x v="0"/>
    <x v="0"/>
    <x v="0"/>
    <x v="0"/>
    <x v="0"/>
    <x v="0"/>
    <x v="0"/>
    <x v="0"/>
    <x v="0"/>
    <s v="Direção Financeira"/>
    <x v="0"/>
    <x v="0"/>
    <x v="0"/>
    <x v="0"/>
    <x v="0"/>
    <x v="0"/>
    <x v="0"/>
    <s v="099999"/>
    <x v="0"/>
    <x v="0"/>
    <x v="1"/>
    <x v="0"/>
    <s v="Pagamento a favor da Srª. Dália Delfina Miranda, pelo serviço prestado no apoio operacional, no pelouro de agricultura , pecuária, floresta, água, pesca, energia e habitação referente ao mês de janeiro 2023, conforme contrato em anexo. "/>
  </r>
  <r>
    <x v="0"/>
    <n v="0"/>
    <n v="0"/>
    <n v="0"/>
    <n v="9372"/>
    <x v="6594"/>
    <x v="0"/>
    <x v="1"/>
    <x v="0"/>
    <s v="80.02.10.26"/>
    <x v="3"/>
    <x v="2"/>
    <x v="2"/>
    <s v="Outros"/>
    <s v="80.02.10"/>
    <s v="Outros"/>
    <s v="80.02.10"/>
    <x v="3"/>
    <x v="0"/>
    <x v="2"/>
    <x v="2"/>
    <x v="1"/>
    <x v="2"/>
    <x v="1"/>
    <x v="0"/>
    <x v="0"/>
    <s v="2023-01-23"/>
    <x v="0"/>
    <n v="9372"/>
    <x v="0"/>
    <m/>
    <x v="0"/>
    <m/>
    <x v="3"/>
    <n v="100479277"/>
    <x v="0"/>
    <x v="0"/>
    <s v="Retenção Sansung"/>
    <s v="ORI"/>
    <x v="0"/>
    <s v="RS"/>
    <x v="0"/>
    <x v="0"/>
    <x v="0"/>
    <x v="0"/>
    <x v="0"/>
    <x v="0"/>
    <x v="0"/>
    <x v="0"/>
    <x v="0"/>
    <x v="0"/>
    <x v="0"/>
    <s v="Retenção Sansung"/>
    <x v="0"/>
    <x v="0"/>
    <x v="0"/>
    <x v="0"/>
    <x v="2"/>
    <x v="0"/>
    <x v="0"/>
    <s v="000000"/>
    <x v="0"/>
    <x v="1"/>
    <x v="0"/>
    <x v="0"/>
    <s v="RETENCAO OT"/>
  </r>
  <r>
    <x v="0"/>
    <n v="0"/>
    <n v="0"/>
    <n v="0"/>
    <n v="18936"/>
    <x v="6592"/>
    <x v="0"/>
    <x v="0"/>
    <x v="0"/>
    <s v="03.16.15"/>
    <x v="0"/>
    <x v="0"/>
    <x v="0"/>
    <s v="Direção Financeira"/>
    <s v="03.16.15"/>
    <s v="Direção Financeira"/>
    <s v="03.16.15"/>
    <x v="39"/>
    <x v="0"/>
    <x v="0"/>
    <x v="7"/>
    <x v="0"/>
    <x v="0"/>
    <x v="0"/>
    <x v="0"/>
    <x v="0"/>
    <s v="2023-01-23"/>
    <x v="0"/>
    <n v="18936"/>
    <x v="0"/>
    <m/>
    <x v="0"/>
    <m/>
    <x v="549"/>
    <n v="100479088"/>
    <x v="0"/>
    <x v="0"/>
    <s v="Direção Financeira"/>
    <s v="ORI"/>
    <x v="0"/>
    <m/>
    <x v="0"/>
    <x v="0"/>
    <x v="0"/>
    <x v="0"/>
    <x v="0"/>
    <x v="0"/>
    <x v="0"/>
    <x v="0"/>
    <x v="0"/>
    <x v="0"/>
    <x v="0"/>
    <s v="Direção Financeira"/>
    <x v="0"/>
    <x v="0"/>
    <x v="0"/>
    <x v="0"/>
    <x v="0"/>
    <x v="0"/>
    <x v="0"/>
    <s v="099999"/>
    <x v="0"/>
    <x v="0"/>
    <x v="0"/>
    <x v="0"/>
    <s v="Pagamento a favor da Srª. Dália Delfina Miranda, pelo serviço prestado no apoio operacional, no pelouro de agricultura , pecuária, floresta, água, pesca, energia e habitação referente ao mês de janeiro 2023, conforme contrato em anexo. "/>
  </r>
  <r>
    <x v="0"/>
    <n v="0"/>
    <n v="0"/>
    <n v="0"/>
    <n v="1304"/>
    <x v="6595"/>
    <x v="0"/>
    <x v="1"/>
    <x v="0"/>
    <s v="80.02.01"/>
    <x v="2"/>
    <x v="2"/>
    <x v="2"/>
    <s v="Retenções Iur"/>
    <s v="80.02.01"/>
    <s v="Retenções Iur"/>
    <s v="80.02.01"/>
    <x v="2"/>
    <x v="0"/>
    <x v="2"/>
    <x v="0"/>
    <x v="1"/>
    <x v="2"/>
    <x v="1"/>
    <x v="0"/>
    <x v="5"/>
    <s v="2023-05-29"/>
    <x v="1"/>
    <n v="1304"/>
    <x v="0"/>
    <m/>
    <x v="0"/>
    <m/>
    <x v="2"/>
    <n v="100474696"/>
    <x v="0"/>
    <x v="0"/>
    <s v="Retenções Iur"/>
    <s v="ORI"/>
    <x v="0"/>
    <s v="RIUR"/>
    <x v="0"/>
    <x v="0"/>
    <x v="0"/>
    <x v="0"/>
    <x v="0"/>
    <x v="0"/>
    <x v="0"/>
    <x v="0"/>
    <x v="0"/>
    <x v="0"/>
    <x v="0"/>
    <s v="Retenções Iur"/>
    <x v="0"/>
    <x v="0"/>
    <x v="0"/>
    <x v="0"/>
    <x v="2"/>
    <x v="0"/>
    <x v="0"/>
    <s v="000000"/>
    <x v="0"/>
    <x v="1"/>
    <x v="0"/>
    <x v="0"/>
    <s v="RETENCAO OT"/>
  </r>
  <r>
    <x v="0"/>
    <n v="0"/>
    <n v="0"/>
    <n v="0"/>
    <n v="15934"/>
    <x v="6596"/>
    <x v="0"/>
    <x v="0"/>
    <x v="0"/>
    <s v="03.16.15"/>
    <x v="0"/>
    <x v="0"/>
    <x v="0"/>
    <s v="Direção Financeira"/>
    <s v="03.16.15"/>
    <s v="Direção Financeira"/>
    <s v="03.16.15"/>
    <x v="0"/>
    <x v="0"/>
    <x v="0"/>
    <x v="0"/>
    <x v="0"/>
    <x v="0"/>
    <x v="0"/>
    <x v="0"/>
    <x v="4"/>
    <s v="2023-06-16"/>
    <x v="1"/>
    <n v="15934"/>
    <x v="0"/>
    <m/>
    <x v="0"/>
    <m/>
    <x v="0"/>
    <n v="100476920"/>
    <x v="0"/>
    <x v="0"/>
    <s v="Direção Financeira"/>
    <s v="ORI"/>
    <x v="0"/>
    <m/>
    <x v="0"/>
    <x v="0"/>
    <x v="0"/>
    <x v="0"/>
    <x v="0"/>
    <x v="0"/>
    <x v="0"/>
    <x v="0"/>
    <x v="0"/>
    <x v="0"/>
    <x v="0"/>
    <s v="Direção Financeira"/>
    <x v="0"/>
    <x v="0"/>
    <x v="0"/>
    <x v="0"/>
    <x v="0"/>
    <x v="0"/>
    <x v="0"/>
    <s v="000000"/>
    <x v="0"/>
    <x v="0"/>
    <x v="0"/>
    <x v="0"/>
    <s v="Pagamento a favor da Felisberto Carvalho, pela aquisição de combustiveis, destinados as viatura afeto a obra de desasoriamento de dique apanha para o calcetamento da estrada nº02 de Bacio, confrome anexo."/>
  </r>
  <r>
    <x v="2"/>
    <n v="0"/>
    <n v="0"/>
    <n v="0"/>
    <n v="259301"/>
    <x v="6597"/>
    <x v="0"/>
    <x v="1"/>
    <x v="0"/>
    <s v="03.03.10"/>
    <x v="4"/>
    <x v="0"/>
    <x v="3"/>
    <s v="Receitas Da Câmara"/>
    <s v="03.03.10"/>
    <s v="Receitas Da Câmara"/>
    <s v="03.03.10"/>
    <x v="33"/>
    <x v="0"/>
    <x v="0"/>
    <x v="0"/>
    <x v="0"/>
    <x v="0"/>
    <x v="1"/>
    <x v="0"/>
    <x v="0"/>
    <s v="2023-01-16"/>
    <x v="0"/>
    <n v="259301"/>
    <x v="0"/>
    <m/>
    <x v="0"/>
    <m/>
    <x v="8"/>
    <n v="100474914"/>
    <x v="0"/>
    <x v="0"/>
    <s v="Receitas Da Câmara"/>
    <s v="EXT"/>
    <x v="0"/>
    <s v="RDC"/>
    <x v="0"/>
    <x v="0"/>
    <x v="0"/>
    <x v="0"/>
    <x v="0"/>
    <x v="0"/>
    <x v="0"/>
    <x v="0"/>
    <x v="0"/>
    <x v="0"/>
    <x v="0"/>
    <s v="Receitas Da Câmara"/>
    <x v="0"/>
    <x v="0"/>
    <x v="0"/>
    <x v="0"/>
    <x v="0"/>
    <x v="0"/>
    <x v="0"/>
    <s v="000000"/>
    <x v="0"/>
    <x v="0"/>
    <x v="0"/>
    <x v="0"/>
    <s v="Pagamento de terreno do Sr. José Martins Landim, referente á 1ª prestação do lote nº6, quarteirão 18, situado em Bacio correspondente á 225m2, conforme anexo."/>
  </r>
  <r>
    <x v="0"/>
    <n v="0"/>
    <n v="0"/>
    <n v="0"/>
    <n v="6500"/>
    <x v="6598"/>
    <x v="0"/>
    <x v="0"/>
    <x v="0"/>
    <s v="01.27.04.10"/>
    <x v="13"/>
    <x v="4"/>
    <x v="5"/>
    <s v="Infra-Estruturas e Transportes"/>
    <s v="01.27.04"/>
    <s v="Infra-Estruturas e Transportes"/>
    <s v="01.27.04"/>
    <x v="21"/>
    <x v="0"/>
    <x v="5"/>
    <x v="8"/>
    <x v="0"/>
    <x v="1"/>
    <x v="0"/>
    <x v="0"/>
    <x v="4"/>
    <s v="2023-06-22"/>
    <x v="1"/>
    <n v="6500"/>
    <x v="0"/>
    <m/>
    <x v="0"/>
    <m/>
    <x v="377"/>
    <n v="100476748"/>
    <x v="0"/>
    <x v="0"/>
    <s v="Plano de Mitigação as secas e maus anos agrícolas"/>
    <s v="ORI"/>
    <x v="0"/>
    <m/>
    <x v="0"/>
    <x v="0"/>
    <x v="0"/>
    <x v="0"/>
    <x v="0"/>
    <x v="0"/>
    <x v="0"/>
    <x v="0"/>
    <x v="0"/>
    <x v="0"/>
    <x v="0"/>
    <s v="Plano de Mitigação as secas e maus anos agrícolas"/>
    <x v="0"/>
    <x v="0"/>
    <x v="0"/>
    <x v="0"/>
    <x v="1"/>
    <x v="0"/>
    <x v="0"/>
    <s v="000000"/>
    <x v="0"/>
    <x v="0"/>
    <x v="0"/>
    <x v="0"/>
    <s v="Liquidação a favor da Sr. Adelaide Borges, referente a fornecimento de arreias da ribeireta, para trabalhos de calcetamento da via de acesso Praia Calhetona, conforme proposta em anexo.  "/>
  </r>
  <r>
    <x v="0"/>
    <n v="0"/>
    <n v="0"/>
    <n v="0"/>
    <n v="7600"/>
    <x v="6599"/>
    <x v="0"/>
    <x v="0"/>
    <x v="0"/>
    <s v="03.16.15"/>
    <x v="0"/>
    <x v="0"/>
    <x v="0"/>
    <s v="Direção Financeira"/>
    <s v="03.16.15"/>
    <s v="Direção Financeira"/>
    <s v="03.16.15"/>
    <x v="17"/>
    <x v="0"/>
    <x v="0"/>
    <x v="0"/>
    <x v="0"/>
    <x v="0"/>
    <x v="0"/>
    <x v="0"/>
    <x v="6"/>
    <s v="2023-07-19"/>
    <x v="2"/>
    <n v="7600"/>
    <x v="0"/>
    <m/>
    <x v="0"/>
    <m/>
    <x v="88"/>
    <n v="100479413"/>
    <x v="0"/>
    <x v="0"/>
    <s v="Direção Financeira"/>
    <s v="ORI"/>
    <x v="0"/>
    <m/>
    <x v="0"/>
    <x v="0"/>
    <x v="0"/>
    <x v="0"/>
    <x v="0"/>
    <x v="0"/>
    <x v="0"/>
    <x v="0"/>
    <x v="0"/>
    <x v="0"/>
    <x v="0"/>
    <s v="Direção Financeira"/>
    <x v="0"/>
    <x v="0"/>
    <x v="0"/>
    <x v="0"/>
    <x v="0"/>
    <x v="0"/>
    <x v="0"/>
    <s v="000000"/>
    <x v="0"/>
    <x v="0"/>
    <x v="0"/>
    <x v="0"/>
    <s v="Pagamento á Silvia Antunes, para aquisição de tintas para os gabinetes da  CMSM, conforme fatura e proposta em anexo."/>
  </r>
  <r>
    <x v="2"/>
    <n v="0"/>
    <n v="0"/>
    <n v="0"/>
    <n v="18075"/>
    <x v="6600"/>
    <x v="0"/>
    <x v="0"/>
    <x v="0"/>
    <s v="01.27.02.15"/>
    <x v="10"/>
    <x v="4"/>
    <x v="5"/>
    <s v="Saneamento básico"/>
    <s v="01.27.02"/>
    <s v="Saneamento básico"/>
    <s v="01.27.02"/>
    <x v="20"/>
    <x v="0"/>
    <x v="0"/>
    <x v="0"/>
    <x v="0"/>
    <x v="1"/>
    <x v="2"/>
    <x v="0"/>
    <x v="6"/>
    <s v="2023-07-21"/>
    <x v="2"/>
    <n v="18075"/>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2"/>
    <n v="0"/>
    <n v="0"/>
    <n v="0"/>
    <n v="7833"/>
    <x v="6601"/>
    <x v="0"/>
    <x v="0"/>
    <x v="0"/>
    <s v="01.27.06.80"/>
    <x v="15"/>
    <x v="4"/>
    <x v="5"/>
    <s v="Requalificação Urbana e habitação"/>
    <s v="01.27.06"/>
    <s v="Requalificação Urbana e habitação"/>
    <s v="01.27.06"/>
    <x v="18"/>
    <x v="0"/>
    <x v="0"/>
    <x v="0"/>
    <x v="0"/>
    <x v="1"/>
    <x v="2"/>
    <x v="0"/>
    <x v="6"/>
    <s v="2023-07-21"/>
    <x v="2"/>
    <n v="7833"/>
    <x v="0"/>
    <m/>
    <x v="0"/>
    <m/>
    <x v="0"/>
    <n v="100476920"/>
    <x v="0"/>
    <x v="0"/>
    <s v="Requalificação Urbana de Veneza"/>
    <s v="ORI"/>
    <x v="0"/>
    <m/>
    <x v="0"/>
    <x v="0"/>
    <x v="0"/>
    <x v="0"/>
    <x v="0"/>
    <x v="0"/>
    <x v="0"/>
    <x v="0"/>
    <x v="0"/>
    <x v="0"/>
    <x v="0"/>
    <s v="Requalificação Urbana de Veneza"/>
    <x v="0"/>
    <x v="0"/>
    <x v="0"/>
    <x v="0"/>
    <x v="1"/>
    <x v="0"/>
    <x v="0"/>
    <s v="000000"/>
    <x v="0"/>
    <x v="0"/>
    <x v="0"/>
    <x v="0"/>
    <s v="Pagamento a favor da Felisberto Carvalho, pela aquisição de combustíveis, destinados a viatura afeto a obra de requalificação urbana e ambiental de praia de Veneza, conforme anexo."/>
  </r>
  <r>
    <x v="2"/>
    <n v="0"/>
    <n v="0"/>
    <n v="0"/>
    <n v="12500"/>
    <x v="6602"/>
    <x v="0"/>
    <x v="0"/>
    <x v="0"/>
    <s v="01.27.02.15"/>
    <x v="10"/>
    <x v="4"/>
    <x v="5"/>
    <s v="Saneamento básico"/>
    <s v="01.27.02"/>
    <s v="Saneamento básico"/>
    <s v="01.27.02"/>
    <x v="20"/>
    <x v="0"/>
    <x v="0"/>
    <x v="0"/>
    <x v="0"/>
    <x v="1"/>
    <x v="2"/>
    <x v="0"/>
    <x v="7"/>
    <s v="2023-08-29"/>
    <x v="2"/>
    <n v="1250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sólidos, conforme proposta e fatura em anexo."/>
  </r>
  <r>
    <x v="0"/>
    <n v="0"/>
    <n v="0"/>
    <n v="0"/>
    <n v="1656"/>
    <x v="6603"/>
    <x v="0"/>
    <x v="0"/>
    <x v="0"/>
    <s v="03.16.15"/>
    <x v="0"/>
    <x v="0"/>
    <x v="0"/>
    <s v="Direção Financeira"/>
    <s v="03.16.15"/>
    <s v="Direção Financeira"/>
    <s v="03.16.15"/>
    <x v="44"/>
    <x v="0"/>
    <x v="0"/>
    <x v="7"/>
    <x v="0"/>
    <x v="0"/>
    <x v="0"/>
    <x v="0"/>
    <x v="5"/>
    <s v="2023-05-05"/>
    <x v="1"/>
    <n v="1656"/>
    <x v="0"/>
    <m/>
    <x v="0"/>
    <m/>
    <x v="29"/>
    <n v="100391565"/>
    <x v="0"/>
    <x v="0"/>
    <s v="Direção Financeira"/>
    <s v="ORI"/>
    <x v="0"/>
    <m/>
    <x v="0"/>
    <x v="0"/>
    <x v="0"/>
    <x v="0"/>
    <x v="0"/>
    <x v="0"/>
    <x v="0"/>
    <x v="0"/>
    <x v="0"/>
    <x v="0"/>
    <x v="0"/>
    <s v="Direção Financeira"/>
    <x v="0"/>
    <x v="0"/>
    <x v="0"/>
    <x v="0"/>
    <x v="0"/>
    <x v="0"/>
    <x v="0"/>
    <s v="000867"/>
    <x v="0"/>
    <x v="0"/>
    <x v="0"/>
    <x v="0"/>
    <s v="Pagamento a favor da INCV, referente a publicação no boletim oficial, o pedido de licença sem vencimento da Sr. Nilda Maria Duarte, conforme proposta em anexo."/>
  </r>
  <r>
    <x v="0"/>
    <n v="0"/>
    <n v="0"/>
    <n v="0"/>
    <n v="2300"/>
    <x v="6604"/>
    <x v="0"/>
    <x v="0"/>
    <x v="0"/>
    <s v="01.27.02.11"/>
    <x v="21"/>
    <x v="4"/>
    <x v="5"/>
    <s v="Saneamento básico"/>
    <s v="01.27.02"/>
    <s v="Saneamento básico"/>
    <s v="01.27.02"/>
    <x v="21"/>
    <x v="0"/>
    <x v="5"/>
    <x v="8"/>
    <x v="0"/>
    <x v="1"/>
    <x v="0"/>
    <x v="0"/>
    <x v="1"/>
    <s v="2023-02-23"/>
    <x v="0"/>
    <n v="2300"/>
    <x v="0"/>
    <m/>
    <x v="0"/>
    <m/>
    <x v="2"/>
    <n v="100474696"/>
    <x v="0"/>
    <x v="2"/>
    <s v="Reforço do saneamento básico"/>
    <s v="ORI"/>
    <x v="0"/>
    <m/>
    <x v="0"/>
    <x v="0"/>
    <x v="0"/>
    <x v="0"/>
    <x v="0"/>
    <x v="0"/>
    <x v="0"/>
    <x v="0"/>
    <x v="0"/>
    <x v="0"/>
    <x v="0"/>
    <s v="Reforço do saneamento básico"/>
    <x v="0"/>
    <x v="0"/>
    <x v="0"/>
    <x v="0"/>
    <x v="1"/>
    <x v="0"/>
    <x v="0"/>
    <s v="000000"/>
    <x v="0"/>
    <x v="0"/>
    <x v="2"/>
    <x v="0"/>
    <s v="Pagamento a favor da Srª. Hirondina Pereira Furtado, pela prestação de serviço de saneamento e limpeza urbana, referente ao mês de fevereiro 2023, conforme contrato em anexo."/>
  </r>
  <r>
    <x v="0"/>
    <n v="0"/>
    <n v="0"/>
    <n v="0"/>
    <n v="1633"/>
    <x v="6604"/>
    <x v="0"/>
    <x v="0"/>
    <x v="0"/>
    <s v="01.27.02.11"/>
    <x v="21"/>
    <x v="4"/>
    <x v="5"/>
    <s v="Saneamento básico"/>
    <s v="01.27.02"/>
    <s v="Saneamento básico"/>
    <s v="01.27.02"/>
    <x v="21"/>
    <x v="0"/>
    <x v="5"/>
    <x v="8"/>
    <x v="0"/>
    <x v="1"/>
    <x v="0"/>
    <x v="0"/>
    <x v="1"/>
    <s v="2023-02-23"/>
    <x v="0"/>
    <n v="1633"/>
    <x v="0"/>
    <m/>
    <x v="0"/>
    <m/>
    <x v="3"/>
    <n v="100479277"/>
    <x v="0"/>
    <x v="1"/>
    <s v="Reforço do saneamento básico"/>
    <s v="ORI"/>
    <x v="0"/>
    <m/>
    <x v="0"/>
    <x v="0"/>
    <x v="0"/>
    <x v="0"/>
    <x v="0"/>
    <x v="0"/>
    <x v="0"/>
    <x v="0"/>
    <x v="0"/>
    <x v="0"/>
    <x v="0"/>
    <s v="Reforço do saneamento básico"/>
    <x v="0"/>
    <x v="0"/>
    <x v="0"/>
    <x v="0"/>
    <x v="1"/>
    <x v="0"/>
    <x v="0"/>
    <s v="000000"/>
    <x v="0"/>
    <x v="0"/>
    <x v="1"/>
    <x v="0"/>
    <s v="Pagamento a favor da Srª. Hirondina Pereira Furtado, pela prestação de serviço de saneamento e limpeza urbana, referente ao mês de fevereiro 2023, conforme contrato em anexo."/>
  </r>
  <r>
    <x v="0"/>
    <n v="0"/>
    <n v="0"/>
    <n v="0"/>
    <n v="11397"/>
    <x v="6604"/>
    <x v="0"/>
    <x v="0"/>
    <x v="0"/>
    <s v="01.27.02.11"/>
    <x v="21"/>
    <x v="4"/>
    <x v="5"/>
    <s v="Saneamento básico"/>
    <s v="01.27.02"/>
    <s v="Saneamento básico"/>
    <s v="01.27.02"/>
    <x v="21"/>
    <x v="0"/>
    <x v="5"/>
    <x v="8"/>
    <x v="0"/>
    <x v="1"/>
    <x v="0"/>
    <x v="0"/>
    <x v="1"/>
    <s v="2023-02-23"/>
    <x v="0"/>
    <n v="11397"/>
    <x v="0"/>
    <m/>
    <x v="0"/>
    <m/>
    <x v="604"/>
    <n v="100477916"/>
    <x v="0"/>
    <x v="0"/>
    <s v="Reforço do saneamento básico"/>
    <s v="ORI"/>
    <x v="0"/>
    <m/>
    <x v="0"/>
    <x v="0"/>
    <x v="0"/>
    <x v="0"/>
    <x v="0"/>
    <x v="0"/>
    <x v="0"/>
    <x v="0"/>
    <x v="0"/>
    <x v="0"/>
    <x v="0"/>
    <s v="Reforço do saneamento básico"/>
    <x v="0"/>
    <x v="0"/>
    <x v="0"/>
    <x v="0"/>
    <x v="1"/>
    <x v="0"/>
    <x v="0"/>
    <s v="000000"/>
    <x v="0"/>
    <x v="0"/>
    <x v="0"/>
    <x v="0"/>
    <s v="Pagamento a favor da Srª. Hirondina Pereira Furtado, pela prestação de serviço de saneamento e limpeza urbana, referente ao mês de fevereiro 2023, conforme contrato em anexo."/>
  </r>
  <r>
    <x v="0"/>
    <n v="0"/>
    <n v="0"/>
    <n v="0"/>
    <n v="25200"/>
    <x v="6605"/>
    <x v="0"/>
    <x v="0"/>
    <x v="0"/>
    <s v="03.16.15"/>
    <x v="0"/>
    <x v="0"/>
    <x v="0"/>
    <s v="Direção Financeira"/>
    <s v="03.16.15"/>
    <s v="Direção Financeira"/>
    <s v="03.16.15"/>
    <x v="17"/>
    <x v="0"/>
    <x v="0"/>
    <x v="0"/>
    <x v="0"/>
    <x v="0"/>
    <x v="0"/>
    <x v="0"/>
    <x v="1"/>
    <s v="2023-02-10"/>
    <x v="0"/>
    <n v="25200"/>
    <x v="0"/>
    <m/>
    <x v="0"/>
    <m/>
    <x v="88"/>
    <n v="100479413"/>
    <x v="0"/>
    <x v="0"/>
    <s v="Direção Financeira"/>
    <s v="ORI"/>
    <x v="0"/>
    <m/>
    <x v="0"/>
    <x v="0"/>
    <x v="0"/>
    <x v="0"/>
    <x v="0"/>
    <x v="0"/>
    <x v="0"/>
    <x v="0"/>
    <x v="0"/>
    <x v="0"/>
    <x v="0"/>
    <s v="Direção Financeira"/>
    <x v="0"/>
    <x v="0"/>
    <x v="0"/>
    <x v="0"/>
    <x v="0"/>
    <x v="0"/>
    <x v="0"/>
    <s v="000000"/>
    <x v="0"/>
    <x v="0"/>
    <x v="0"/>
    <x v="0"/>
    <s v="Pagamento á Sílvia Antunes, para aquisição de tinteiros para os diverso gabinetes da CMSM, conforme anexo."/>
  </r>
  <r>
    <x v="0"/>
    <n v="0"/>
    <n v="0"/>
    <n v="0"/>
    <n v="5002"/>
    <x v="6606"/>
    <x v="0"/>
    <x v="0"/>
    <x v="0"/>
    <s v="01.25.01.10"/>
    <x v="11"/>
    <x v="1"/>
    <x v="1"/>
    <s v="Educação"/>
    <s v="01.25.01"/>
    <s v="Educação"/>
    <s v="01.25.01"/>
    <x v="21"/>
    <x v="0"/>
    <x v="5"/>
    <x v="8"/>
    <x v="0"/>
    <x v="1"/>
    <x v="0"/>
    <x v="0"/>
    <x v="1"/>
    <s v="2023-02-24"/>
    <x v="0"/>
    <n v="5002"/>
    <x v="0"/>
    <m/>
    <x v="0"/>
    <m/>
    <x v="0"/>
    <n v="100476920"/>
    <x v="0"/>
    <x v="0"/>
    <s v="Transporte escolar"/>
    <s v="ORI"/>
    <x v="0"/>
    <m/>
    <x v="0"/>
    <x v="0"/>
    <x v="0"/>
    <x v="0"/>
    <x v="0"/>
    <x v="0"/>
    <x v="0"/>
    <x v="0"/>
    <x v="0"/>
    <x v="0"/>
    <x v="0"/>
    <s v="Transporte escolar"/>
    <x v="0"/>
    <x v="0"/>
    <x v="0"/>
    <x v="0"/>
    <x v="1"/>
    <x v="0"/>
    <x v="0"/>
    <s v="000000"/>
    <x v="0"/>
    <x v="0"/>
    <x v="0"/>
    <x v="0"/>
    <s v="Pagamento a favor Felisberto Carvalho, pela aquisição de combustíveis destinados as viaturas afetos ao transporte escolar da CMSM"/>
  </r>
  <r>
    <x v="2"/>
    <n v="0"/>
    <n v="0"/>
    <n v="0"/>
    <n v="6680"/>
    <x v="6607"/>
    <x v="0"/>
    <x v="0"/>
    <x v="0"/>
    <s v="01.27.02.15"/>
    <x v="10"/>
    <x v="4"/>
    <x v="5"/>
    <s v="Saneamento básico"/>
    <s v="01.27.02"/>
    <s v="Saneamento básico"/>
    <s v="01.27.02"/>
    <x v="20"/>
    <x v="0"/>
    <x v="0"/>
    <x v="0"/>
    <x v="0"/>
    <x v="1"/>
    <x v="2"/>
    <x v="0"/>
    <x v="5"/>
    <s v="2023-05-05"/>
    <x v="1"/>
    <n v="6680"/>
    <x v="0"/>
    <m/>
    <x v="0"/>
    <m/>
    <x v="8"/>
    <n v="100474914"/>
    <x v="0"/>
    <x v="0"/>
    <s v="Transferência de Residuos Aterro Santiago"/>
    <s v="ORI"/>
    <x v="0"/>
    <m/>
    <x v="0"/>
    <x v="0"/>
    <x v="0"/>
    <x v="0"/>
    <x v="0"/>
    <x v="0"/>
    <x v="0"/>
    <x v="0"/>
    <x v="0"/>
    <x v="0"/>
    <x v="0"/>
    <s v="Transferência de Residuos Aterro Santiago"/>
    <x v="0"/>
    <x v="0"/>
    <x v="0"/>
    <x v="0"/>
    <x v="1"/>
    <x v="0"/>
    <x v="0"/>
    <s v="000868"/>
    <x v="0"/>
    <x v="0"/>
    <x v="0"/>
    <x v="0"/>
    <s v="Pagamento pela aquisição de serviço de lavagem, limpeza e lubrificação de maquina de rodas da viaturas afetos ao transporte de resíduos sólidos e urbano da CMSM, conforme anexo."/>
  </r>
  <r>
    <x v="0"/>
    <n v="0"/>
    <n v="0"/>
    <n v="0"/>
    <n v="6900"/>
    <x v="6608"/>
    <x v="0"/>
    <x v="0"/>
    <x v="0"/>
    <s v="03.16.15"/>
    <x v="0"/>
    <x v="0"/>
    <x v="0"/>
    <s v="Direção Financeira"/>
    <s v="03.16.15"/>
    <s v="Direção Financeira"/>
    <s v="03.16.15"/>
    <x v="60"/>
    <x v="0"/>
    <x v="0"/>
    <x v="0"/>
    <x v="0"/>
    <x v="0"/>
    <x v="0"/>
    <x v="0"/>
    <x v="5"/>
    <s v="2023-05-31"/>
    <x v="1"/>
    <n v="6900"/>
    <x v="0"/>
    <m/>
    <x v="0"/>
    <m/>
    <x v="282"/>
    <n v="100393611"/>
    <x v="0"/>
    <x v="0"/>
    <s v="Direção Financeira"/>
    <s v="ORI"/>
    <x v="0"/>
    <m/>
    <x v="0"/>
    <x v="0"/>
    <x v="0"/>
    <x v="0"/>
    <x v="0"/>
    <x v="0"/>
    <x v="0"/>
    <x v="0"/>
    <x v="0"/>
    <x v="0"/>
    <x v="0"/>
    <s v="Direção Financeira"/>
    <x v="0"/>
    <x v="0"/>
    <x v="0"/>
    <x v="0"/>
    <x v="0"/>
    <x v="0"/>
    <x v="0"/>
    <s v="000000"/>
    <x v="0"/>
    <x v="0"/>
    <x v="0"/>
    <x v="0"/>
    <s v="Pagamento a favor da Casa Guga, para a aquisição de 2 par de pastilha travão L200 para a viatura St-22-RG, confrome anexo.  "/>
  </r>
  <r>
    <x v="0"/>
    <n v="0"/>
    <n v="0"/>
    <n v="0"/>
    <n v="3986"/>
    <x v="6609"/>
    <x v="0"/>
    <x v="1"/>
    <x v="0"/>
    <s v="80.02.01"/>
    <x v="2"/>
    <x v="2"/>
    <x v="2"/>
    <s v="Retenções Iur"/>
    <s v="80.02.01"/>
    <s v="Retenções Iur"/>
    <s v="80.02.01"/>
    <x v="2"/>
    <x v="0"/>
    <x v="2"/>
    <x v="0"/>
    <x v="1"/>
    <x v="2"/>
    <x v="1"/>
    <x v="0"/>
    <x v="5"/>
    <s v="2023-05-30"/>
    <x v="1"/>
    <n v="3986"/>
    <x v="0"/>
    <m/>
    <x v="0"/>
    <m/>
    <x v="2"/>
    <n v="100474696"/>
    <x v="0"/>
    <x v="0"/>
    <s v="Retenções Iur"/>
    <s v="ORI"/>
    <x v="0"/>
    <s v="RIUR"/>
    <x v="0"/>
    <x v="0"/>
    <x v="0"/>
    <x v="0"/>
    <x v="0"/>
    <x v="0"/>
    <x v="0"/>
    <x v="0"/>
    <x v="0"/>
    <x v="0"/>
    <x v="0"/>
    <s v="Retenções Iur"/>
    <x v="0"/>
    <x v="0"/>
    <x v="0"/>
    <x v="0"/>
    <x v="2"/>
    <x v="0"/>
    <x v="0"/>
    <s v="000000"/>
    <x v="0"/>
    <x v="1"/>
    <x v="0"/>
    <x v="0"/>
    <s v="RETENCAO OT"/>
  </r>
  <r>
    <x v="0"/>
    <n v="0"/>
    <n v="0"/>
    <n v="0"/>
    <n v="48244"/>
    <x v="6610"/>
    <x v="0"/>
    <x v="1"/>
    <x v="0"/>
    <s v="80.02.01"/>
    <x v="2"/>
    <x v="2"/>
    <x v="2"/>
    <s v="Retenções Iur"/>
    <s v="80.02.01"/>
    <s v="Retenções Iur"/>
    <s v="80.02.01"/>
    <x v="2"/>
    <x v="0"/>
    <x v="2"/>
    <x v="0"/>
    <x v="1"/>
    <x v="2"/>
    <x v="1"/>
    <x v="0"/>
    <x v="5"/>
    <s v="2023-05-22"/>
    <x v="1"/>
    <n v="48244"/>
    <x v="0"/>
    <m/>
    <x v="0"/>
    <m/>
    <x v="2"/>
    <n v="100474696"/>
    <x v="0"/>
    <x v="0"/>
    <s v="Retenções Iur"/>
    <s v="ORI"/>
    <x v="0"/>
    <s v="RIUR"/>
    <x v="0"/>
    <x v="0"/>
    <x v="0"/>
    <x v="0"/>
    <x v="0"/>
    <x v="0"/>
    <x v="0"/>
    <x v="0"/>
    <x v="0"/>
    <x v="0"/>
    <x v="0"/>
    <s v="Retenções Iur"/>
    <x v="0"/>
    <x v="0"/>
    <x v="0"/>
    <x v="0"/>
    <x v="2"/>
    <x v="0"/>
    <x v="0"/>
    <s v="000000"/>
    <x v="0"/>
    <x v="1"/>
    <x v="0"/>
    <x v="0"/>
    <s v="RETENCAO OT"/>
  </r>
  <r>
    <x v="0"/>
    <n v="0"/>
    <n v="0"/>
    <n v="0"/>
    <n v="12000"/>
    <x v="6611"/>
    <x v="0"/>
    <x v="1"/>
    <x v="0"/>
    <s v="80.02.10.03"/>
    <x v="40"/>
    <x v="2"/>
    <x v="2"/>
    <s v="Outros"/>
    <s v="80.02.10"/>
    <s v="Outros"/>
    <s v="80.02.10"/>
    <x v="58"/>
    <x v="0"/>
    <x v="2"/>
    <x v="0"/>
    <x v="1"/>
    <x v="2"/>
    <x v="1"/>
    <x v="0"/>
    <x v="5"/>
    <s v="2023-05-22"/>
    <x v="1"/>
    <n v="12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68923"/>
    <x v="6612"/>
    <x v="0"/>
    <x v="1"/>
    <x v="0"/>
    <s v="80.02.10.01"/>
    <x v="6"/>
    <x v="2"/>
    <x v="2"/>
    <s v="Outros"/>
    <s v="80.02.10"/>
    <s v="Outros"/>
    <s v="80.02.10"/>
    <x v="12"/>
    <x v="0"/>
    <x v="2"/>
    <x v="0"/>
    <x v="1"/>
    <x v="2"/>
    <x v="1"/>
    <x v="0"/>
    <x v="5"/>
    <s v="2023-05-22"/>
    <x v="1"/>
    <n v="6892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819"/>
    <x v="6613"/>
    <x v="0"/>
    <x v="1"/>
    <x v="0"/>
    <s v="80.02.10.02"/>
    <x v="7"/>
    <x v="2"/>
    <x v="2"/>
    <s v="Outros"/>
    <s v="80.02.10"/>
    <s v="Outros"/>
    <s v="80.02.10"/>
    <x v="13"/>
    <x v="0"/>
    <x v="2"/>
    <x v="0"/>
    <x v="1"/>
    <x v="2"/>
    <x v="1"/>
    <x v="0"/>
    <x v="5"/>
    <s v="2023-05-22"/>
    <x v="1"/>
    <n v="819"/>
    <x v="0"/>
    <m/>
    <x v="0"/>
    <m/>
    <x v="7"/>
    <n v="100474707"/>
    <x v="0"/>
    <x v="0"/>
    <s v="Retençoes STAPS"/>
    <s v="ORI"/>
    <x v="0"/>
    <s v="RSND"/>
    <x v="0"/>
    <x v="0"/>
    <x v="0"/>
    <x v="0"/>
    <x v="0"/>
    <x v="0"/>
    <x v="0"/>
    <x v="0"/>
    <x v="0"/>
    <x v="0"/>
    <x v="0"/>
    <s v="Retençoes STAPS"/>
    <x v="0"/>
    <x v="0"/>
    <x v="0"/>
    <x v="0"/>
    <x v="2"/>
    <x v="0"/>
    <x v="0"/>
    <s v="000000"/>
    <x v="0"/>
    <x v="1"/>
    <x v="0"/>
    <x v="0"/>
    <s v="RETENCAO OT"/>
  </r>
  <r>
    <x v="0"/>
    <n v="0"/>
    <n v="0"/>
    <n v="0"/>
    <n v="281"/>
    <x v="6614"/>
    <x v="0"/>
    <x v="1"/>
    <x v="0"/>
    <s v="80.02.10.24"/>
    <x v="38"/>
    <x v="2"/>
    <x v="2"/>
    <s v="Outros"/>
    <s v="80.02.10"/>
    <s v="Outros"/>
    <s v="80.02.10"/>
    <x v="13"/>
    <x v="0"/>
    <x v="2"/>
    <x v="0"/>
    <x v="1"/>
    <x v="2"/>
    <x v="1"/>
    <x v="0"/>
    <x v="5"/>
    <s v="2023-05-22"/>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8823"/>
    <x v="6615"/>
    <x v="0"/>
    <x v="1"/>
    <x v="0"/>
    <s v="80.02.10.26"/>
    <x v="3"/>
    <x v="2"/>
    <x v="2"/>
    <s v="Outros"/>
    <s v="80.02.10"/>
    <s v="Outros"/>
    <s v="80.02.10"/>
    <x v="3"/>
    <x v="0"/>
    <x v="2"/>
    <x v="2"/>
    <x v="1"/>
    <x v="2"/>
    <x v="1"/>
    <x v="0"/>
    <x v="5"/>
    <s v="2023-05-22"/>
    <x v="1"/>
    <n v="8823"/>
    <x v="0"/>
    <m/>
    <x v="0"/>
    <m/>
    <x v="3"/>
    <n v="100479277"/>
    <x v="0"/>
    <x v="0"/>
    <s v="Retenção Sansung"/>
    <s v="ORI"/>
    <x v="0"/>
    <s v="RS"/>
    <x v="0"/>
    <x v="0"/>
    <x v="0"/>
    <x v="0"/>
    <x v="0"/>
    <x v="0"/>
    <x v="0"/>
    <x v="0"/>
    <x v="0"/>
    <x v="0"/>
    <x v="0"/>
    <s v="Retenção Sansung"/>
    <x v="0"/>
    <x v="0"/>
    <x v="0"/>
    <x v="0"/>
    <x v="2"/>
    <x v="0"/>
    <x v="0"/>
    <s v="000000"/>
    <x v="0"/>
    <x v="1"/>
    <x v="0"/>
    <x v="0"/>
    <s v="RETENCAO OT"/>
  </r>
  <r>
    <x v="0"/>
    <n v="0"/>
    <n v="0"/>
    <n v="0"/>
    <n v="113"/>
    <x v="6616"/>
    <x v="0"/>
    <x v="1"/>
    <x v="0"/>
    <s v="80.02.01"/>
    <x v="2"/>
    <x v="2"/>
    <x v="2"/>
    <s v="Retenções Iur"/>
    <s v="80.02.01"/>
    <s v="Retenções Iur"/>
    <s v="80.02.01"/>
    <x v="2"/>
    <x v="0"/>
    <x v="2"/>
    <x v="0"/>
    <x v="1"/>
    <x v="2"/>
    <x v="1"/>
    <x v="0"/>
    <x v="5"/>
    <s v="2023-05-22"/>
    <x v="1"/>
    <n v="113"/>
    <x v="0"/>
    <m/>
    <x v="0"/>
    <m/>
    <x v="2"/>
    <n v="100474696"/>
    <x v="0"/>
    <x v="0"/>
    <s v="Retenções Iur"/>
    <s v="ORI"/>
    <x v="0"/>
    <s v="RIUR"/>
    <x v="0"/>
    <x v="0"/>
    <x v="0"/>
    <x v="0"/>
    <x v="0"/>
    <x v="0"/>
    <x v="0"/>
    <x v="0"/>
    <x v="0"/>
    <x v="0"/>
    <x v="0"/>
    <s v="Retenções Iur"/>
    <x v="0"/>
    <x v="0"/>
    <x v="0"/>
    <x v="0"/>
    <x v="2"/>
    <x v="0"/>
    <x v="0"/>
    <s v="000000"/>
    <x v="0"/>
    <x v="1"/>
    <x v="0"/>
    <x v="0"/>
    <s v="RETENCAO OT"/>
  </r>
  <r>
    <x v="0"/>
    <n v="0"/>
    <n v="0"/>
    <n v="0"/>
    <n v="85080"/>
    <x v="6617"/>
    <x v="0"/>
    <x v="1"/>
    <x v="0"/>
    <s v="80.02.10.01"/>
    <x v="6"/>
    <x v="2"/>
    <x v="2"/>
    <s v="Outros"/>
    <s v="80.02.10"/>
    <s v="Outros"/>
    <s v="80.02.10"/>
    <x v="12"/>
    <x v="0"/>
    <x v="2"/>
    <x v="0"/>
    <x v="1"/>
    <x v="2"/>
    <x v="1"/>
    <x v="0"/>
    <x v="5"/>
    <s v="2023-05-22"/>
    <x v="1"/>
    <n v="85080"/>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62"/>
    <x v="6618"/>
    <x v="0"/>
    <x v="1"/>
    <x v="0"/>
    <s v="80.02.10.02"/>
    <x v="7"/>
    <x v="2"/>
    <x v="2"/>
    <s v="Outros"/>
    <s v="80.02.10"/>
    <s v="Outros"/>
    <s v="80.02.10"/>
    <x v="13"/>
    <x v="0"/>
    <x v="2"/>
    <x v="0"/>
    <x v="1"/>
    <x v="2"/>
    <x v="1"/>
    <x v="0"/>
    <x v="5"/>
    <s v="2023-05-22"/>
    <x v="1"/>
    <n v="4162"/>
    <x v="0"/>
    <m/>
    <x v="0"/>
    <m/>
    <x v="7"/>
    <n v="100474707"/>
    <x v="0"/>
    <x v="0"/>
    <s v="Retençoes STAPS"/>
    <s v="ORI"/>
    <x v="0"/>
    <s v="RSND"/>
    <x v="0"/>
    <x v="0"/>
    <x v="0"/>
    <x v="0"/>
    <x v="0"/>
    <x v="0"/>
    <x v="0"/>
    <x v="0"/>
    <x v="0"/>
    <x v="0"/>
    <x v="0"/>
    <s v="Retençoes STAPS"/>
    <x v="0"/>
    <x v="0"/>
    <x v="0"/>
    <x v="0"/>
    <x v="2"/>
    <x v="0"/>
    <x v="0"/>
    <s v="000000"/>
    <x v="0"/>
    <x v="1"/>
    <x v="0"/>
    <x v="0"/>
    <s v="RETENCAO OT"/>
  </r>
  <r>
    <x v="2"/>
    <n v="0"/>
    <n v="0"/>
    <n v="0"/>
    <n v="25000"/>
    <x v="6619"/>
    <x v="0"/>
    <x v="0"/>
    <x v="0"/>
    <s v="01.27.06.72"/>
    <x v="31"/>
    <x v="4"/>
    <x v="5"/>
    <s v="Requalificação Urbana e habitação"/>
    <s v="01.27.06"/>
    <s v="Requalificação Urbana e habitação"/>
    <s v="01.27.06"/>
    <x v="18"/>
    <x v="0"/>
    <x v="0"/>
    <x v="0"/>
    <x v="0"/>
    <x v="1"/>
    <x v="2"/>
    <x v="0"/>
    <x v="3"/>
    <s v="2023-04-21"/>
    <x v="1"/>
    <n v="25000"/>
    <x v="0"/>
    <m/>
    <x v="0"/>
    <m/>
    <x v="61"/>
    <n v="100478941"/>
    <x v="0"/>
    <x v="0"/>
    <s v="Manutenção e Reabilitação de Edificios Municipais"/>
    <s v="ORI"/>
    <x v="0"/>
    <m/>
    <x v="0"/>
    <x v="0"/>
    <x v="0"/>
    <x v="0"/>
    <x v="0"/>
    <x v="0"/>
    <x v="0"/>
    <x v="0"/>
    <x v="0"/>
    <x v="0"/>
    <x v="0"/>
    <s v="Manutenção e Reabilitação de Edificios Municipais"/>
    <x v="0"/>
    <x v="0"/>
    <x v="0"/>
    <x v="0"/>
    <x v="1"/>
    <x v="0"/>
    <x v="0"/>
    <s v="000000"/>
    <x v="0"/>
    <x v="0"/>
    <x v="0"/>
    <x v="0"/>
    <s v="Pagamento a favor da Empresa SGL-Transporte Comercio &amp; Pintura sociedade unipessoal Lda, pela a aquisição de serviço de pintura de grandes, ferro e portas de Mercado Municipal de São Miguel, conforme documento em anexo. "/>
  </r>
  <r>
    <x v="0"/>
    <n v="0"/>
    <n v="0"/>
    <n v="0"/>
    <n v="281"/>
    <x v="6620"/>
    <x v="0"/>
    <x v="1"/>
    <x v="0"/>
    <s v="80.02.10.24"/>
    <x v="38"/>
    <x v="2"/>
    <x v="2"/>
    <s v="Outros"/>
    <s v="80.02.10"/>
    <s v="Outros"/>
    <s v="80.02.10"/>
    <x v="13"/>
    <x v="0"/>
    <x v="2"/>
    <x v="0"/>
    <x v="1"/>
    <x v="2"/>
    <x v="1"/>
    <x v="0"/>
    <x v="5"/>
    <s v="2023-05-22"/>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6621"/>
    <x v="0"/>
    <x v="1"/>
    <x v="0"/>
    <s v="80.02.10.26"/>
    <x v="3"/>
    <x v="2"/>
    <x v="2"/>
    <s v="Outros"/>
    <s v="80.02.10"/>
    <s v="Outros"/>
    <s v="80.02.10"/>
    <x v="3"/>
    <x v="0"/>
    <x v="2"/>
    <x v="2"/>
    <x v="1"/>
    <x v="2"/>
    <x v="1"/>
    <x v="0"/>
    <x v="5"/>
    <s v="2023-05-22"/>
    <x v="1"/>
    <n v="4291"/>
    <x v="0"/>
    <m/>
    <x v="0"/>
    <m/>
    <x v="3"/>
    <n v="100479277"/>
    <x v="0"/>
    <x v="0"/>
    <s v="Retenção Sansung"/>
    <s v="ORI"/>
    <x v="0"/>
    <s v="RS"/>
    <x v="0"/>
    <x v="0"/>
    <x v="0"/>
    <x v="0"/>
    <x v="0"/>
    <x v="0"/>
    <x v="0"/>
    <x v="0"/>
    <x v="0"/>
    <x v="0"/>
    <x v="0"/>
    <s v="Retenção Sansung"/>
    <x v="0"/>
    <x v="0"/>
    <x v="0"/>
    <x v="0"/>
    <x v="2"/>
    <x v="0"/>
    <x v="0"/>
    <s v="000000"/>
    <x v="0"/>
    <x v="1"/>
    <x v="0"/>
    <x v="0"/>
    <s v="RETENCAO OT"/>
  </r>
  <r>
    <x v="0"/>
    <n v="0"/>
    <n v="0"/>
    <n v="0"/>
    <n v="1213"/>
    <x v="6622"/>
    <x v="0"/>
    <x v="1"/>
    <x v="0"/>
    <s v="80.02.01"/>
    <x v="2"/>
    <x v="2"/>
    <x v="2"/>
    <s v="Retenções Iur"/>
    <s v="80.02.01"/>
    <s v="Retenções Iur"/>
    <s v="80.02.01"/>
    <x v="2"/>
    <x v="0"/>
    <x v="2"/>
    <x v="0"/>
    <x v="1"/>
    <x v="2"/>
    <x v="1"/>
    <x v="0"/>
    <x v="5"/>
    <s v="2023-05-22"/>
    <x v="1"/>
    <n v="1213"/>
    <x v="0"/>
    <m/>
    <x v="0"/>
    <m/>
    <x v="2"/>
    <n v="100474696"/>
    <x v="0"/>
    <x v="0"/>
    <s v="Retenções Iur"/>
    <s v="ORI"/>
    <x v="0"/>
    <s v="RIUR"/>
    <x v="0"/>
    <x v="0"/>
    <x v="0"/>
    <x v="0"/>
    <x v="0"/>
    <x v="0"/>
    <x v="0"/>
    <x v="0"/>
    <x v="0"/>
    <x v="0"/>
    <x v="0"/>
    <s v="Retenções Iur"/>
    <x v="0"/>
    <x v="0"/>
    <x v="0"/>
    <x v="0"/>
    <x v="2"/>
    <x v="0"/>
    <x v="0"/>
    <s v="000000"/>
    <x v="0"/>
    <x v="1"/>
    <x v="0"/>
    <x v="0"/>
    <s v="RETENCAO OT"/>
  </r>
  <r>
    <x v="0"/>
    <n v="0"/>
    <n v="0"/>
    <n v="0"/>
    <n v="7798"/>
    <x v="6623"/>
    <x v="0"/>
    <x v="1"/>
    <x v="0"/>
    <s v="80.02.10.01"/>
    <x v="6"/>
    <x v="2"/>
    <x v="2"/>
    <s v="Outros"/>
    <s v="80.02.10"/>
    <s v="Outros"/>
    <s v="80.02.10"/>
    <x v="12"/>
    <x v="0"/>
    <x v="2"/>
    <x v="0"/>
    <x v="1"/>
    <x v="2"/>
    <x v="1"/>
    <x v="0"/>
    <x v="5"/>
    <s v="2023-05-22"/>
    <x v="1"/>
    <n v="779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42"/>
    <x v="6624"/>
    <x v="0"/>
    <x v="1"/>
    <x v="0"/>
    <s v="80.02.10.23"/>
    <x v="37"/>
    <x v="2"/>
    <x v="2"/>
    <s v="Outros"/>
    <s v="80.02.10"/>
    <s v="Outros"/>
    <s v="80.02.10"/>
    <x v="13"/>
    <x v="0"/>
    <x v="2"/>
    <x v="0"/>
    <x v="1"/>
    <x v="2"/>
    <x v="1"/>
    <x v="0"/>
    <x v="5"/>
    <s v="2023-05-22"/>
    <x v="1"/>
    <n v="542"/>
    <x v="0"/>
    <m/>
    <x v="0"/>
    <m/>
    <x v="82"/>
    <n v="100478986"/>
    <x v="0"/>
    <x v="0"/>
    <s v="Retenções SISCAP"/>
    <s v="ORI"/>
    <x v="0"/>
    <s v="SISCAP"/>
    <x v="0"/>
    <x v="0"/>
    <x v="0"/>
    <x v="0"/>
    <x v="0"/>
    <x v="0"/>
    <x v="0"/>
    <x v="0"/>
    <x v="0"/>
    <x v="0"/>
    <x v="0"/>
    <s v="Retenções SISCAP"/>
    <x v="0"/>
    <x v="0"/>
    <x v="0"/>
    <x v="0"/>
    <x v="2"/>
    <x v="0"/>
    <x v="0"/>
    <s v="000000"/>
    <x v="0"/>
    <x v="1"/>
    <x v="0"/>
    <x v="0"/>
    <s v="RETENCAO OT"/>
  </r>
  <r>
    <x v="0"/>
    <n v="0"/>
    <n v="0"/>
    <n v="0"/>
    <n v="758"/>
    <x v="6625"/>
    <x v="0"/>
    <x v="1"/>
    <x v="0"/>
    <s v="80.02.10.24"/>
    <x v="38"/>
    <x v="2"/>
    <x v="2"/>
    <s v="Outros"/>
    <s v="80.02.10"/>
    <s v="Outros"/>
    <s v="80.02.10"/>
    <x v="13"/>
    <x v="0"/>
    <x v="2"/>
    <x v="0"/>
    <x v="1"/>
    <x v="2"/>
    <x v="1"/>
    <x v="0"/>
    <x v="5"/>
    <s v="2023-05-22"/>
    <x v="1"/>
    <n v="758"/>
    <x v="0"/>
    <m/>
    <x v="0"/>
    <m/>
    <x v="51"/>
    <n v="100478987"/>
    <x v="0"/>
    <x v="0"/>
    <s v="Retenções SIACSA"/>
    <s v="ORI"/>
    <x v="0"/>
    <s v="SIACSA"/>
    <x v="0"/>
    <x v="0"/>
    <x v="0"/>
    <x v="0"/>
    <x v="0"/>
    <x v="0"/>
    <x v="0"/>
    <x v="0"/>
    <x v="0"/>
    <x v="0"/>
    <x v="0"/>
    <s v="Retenções SIACSA"/>
    <x v="0"/>
    <x v="0"/>
    <x v="0"/>
    <x v="0"/>
    <x v="2"/>
    <x v="0"/>
    <x v="0"/>
    <s v="000000"/>
    <x v="0"/>
    <x v="1"/>
    <x v="0"/>
    <x v="0"/>
    <s v="RETENCAO OT"/>
  </r>
  <r>
    <x v="2"/>
    <n v="0"/>
    <n v="0"/>
    <n v="0"/>
    <n v="247365"/>
    <x v="6626"/>
    <x v="0"/>
    <x v="0"/>
    <x v="0"/>
    <s v="01.27.06.41"/>
    <x v="24"/>
    <x v="4"/>
    <x v="5"/>
    <s v="Requalificação Urbana e habitação"/>
    <s v="01.27.06"/>
    <s v="Requalificação Urbana e habitação"/>
    <s v="01.27.06"/>
    <x v="46"/>
    <x v="0"/>
    <x v="0"/>
    <x v="0"/>
    <x v="0"/>
    <x v="1"/>
    <x v="2"/>
    <x v="0"/>
    <x v="4"/>
    <s v="2023-06-16"/>
    <x v="1"/>
    <n v="247365"/>
    <x v="0"/>
    <m/>
    <x v="0"/>
    <m/>
    <x v="57"/>
    <n v="100478789"/>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a Empresa Saber Dizer Construções, referente a prestação de serviço de mão de obra no âmbito da reabilitação do Jardim Infantil de Monte Bode, Monte Poausada e Escola EBI de Monte Pousada, confrome anexo."/>
  </r>
  <r>
    <x v="0"/>
    <n v="0"/>
    <n v="0"/>
    <n v="0"/>
    <n v="7090"/>
    <x v="6627"/>
    <x v="0"/>
    <x v="0"/>
    <x v="0"/>
    <s v="01.25.05.12"/>
    <x v="5"/>
    <x v="1"/>
    <x v="1"/>
    <s v="Saúde"/>
    <s v="01.25.05"/>
    <s v="Saúde"/>
    <s v="01.25.05"/>
    <x v="1"/>
    <x v="0"/>
    <x v="1"/>
    <x v="1"/>
    <x v="0"/>
    <x v="1"/>
    <x v="0"/>
    <x v="0"/>
    <x v="6"/>
    <s v="2023-07-24"/>
    <x v="2"/>
    <n v="7090"/>
    <x v="0"/>
    <m/>
    <x v="0"/>
    <m/>
    <x v="605"/>
    <n v="100479512"/>
    <x v="0"/>
    <x v="0"/>
    <s v="Promoção e Inclusão Social"/>
    <s v="ORI"/>
    <x v="0"/>
    <m/>
    <x v="0"/>
    <x v="0"/>
    <x v="0"/>
    <x v="0"/>
    <x v="0"/>
    <x v="0"/>
    <x v="0"/>
    <x v="0"/>
    <x v="0"/>
    <x v="0"/>
    <x v="0"/>
    <s v="Promoção e Inclusão Social"/>
    <x v="0"/>
    <x v="0"/>
    <x v="0"/>
    <x v="0"/>
    <x v="1"/>
    <x v="0"/>
    <x v="0"/>
    <s v="000000"/>
    <x v="0"/>
    <x v="0"/>
    <x v="0"/>
    <x v="0"/>
    <s v="Pagamento á Mercearia Eva Fernandes e Filhos, referente a aquisição de géneros alimentícios para as despesas fúnebres da malograda, Emiliana de Carvalho, residente em Ponta Verde, conforme anexo. "/>
  </r>
  <r>
    <x v="0"/>
    <n v="0"/>
    <n v="0"/>
    <n v="0"/>
    <n v="99884"/>
    <x v="6628"/>
    <x v="0"/>
    <x v="0"/>
    <x v="0"/>
    <s v="03.16.15"/>
    <x v="0"/>
    <x v="0"/>
    <x v="0"/>
    <s v="Direção Financeira"/>
    <s v="03.16.15"/>
    <s v="Direção Financeira"/>
    <s v="03.16.15"/>
    <x v="40"/>
    <x v="0"/>
    <x v="0"/>
    <x v="7"/>
    <x v="0"/>
    <x v="0"/>
    <x v="0"/>
    <x v="0"/>
    <x v="6"/>
    <s v="2023-07-31"/>
    <x v="2"/>
    <n v="99884"/>
    <x v="0"/>
    <m/>
    <x v="0"/>
    <m/>
    <x v="8"/>
    <n v="100474914"/>
    <x v="0"/>
    <x v="0"/>
    <s v="Direção Financeira"/>
    <s v="ORI"/>
    <x v="0"/>
    <m/>
    <x v="0"/>
    <x v="0"/>
    <x v="0"/>
    <x v="0"/>
    <x v="0"/>
    <x v="0"/>
    <x v="0"/>
    <x v="0"/>
    <x v="0"/>
    <x v="0"/>
    <x v="0"/>
    <s v="Direção Financeira"/>
    <x v="0"/>
    <x v="0"/>
    <x v="0"/>
    <x v="0"/>
    <x v="0"/>
    <x v="0"/>
    <x v="0"/>
    <s v="000000"/>
    <x v="0"/>
    <x v="0"/>
    <x v="0"/>
    <x v="0"/>
    <s v="Despesas bancárias julho 2023. "/>
  </r>
  <r>
    <x v="0"/>
    <n v="0"/>
    <n v="0"/>
    <n v="0"/>
    <n v="1269"/>
    <x v="6629"/>
    <x v="0"/>
    <x v="1"/>
    <x v="0"/>
    <s v="80.02.10.01"/>
    <x v="6"/>
    <x v="2"/>
    <x v="2"/>
    <s v="Outros"/>
    <s v="80.02.10"/>
    <s v="Outros"/>
    <s v="80.02.10"/>
    <x v="12"/>
    <x v="0"/>
    <x v="2"/>
    <x v="0"/>
    <x v="1"/>
    <x v="2"/>
    <x v="1"/>
    <x v="0"/>
    <x v="11"/>
    <s v="2023-09-28"/>
    <x v="2"/>
    <n v="1269"/>
    <x v="0"/>
    <m/>
    <x v="0"/>
    <m/>
    <x v="6"/>
    <n v="100474706"/>
    <x v="0"/>
    <x v="0"/>
    <s v="Retençoes Previdencia Social"/>
    <s v="ORI"/>
    <x v="0"/>
    <s v="RPS"/>
    <x v="0"/>
    <x v="0"/>
    <x v="0"/>
    <x v="0"/>
    <x v="0"/>
    <x v="0"/>
    <x v="0"/>
    <x v="0"/>
    <x v="0"/>
    <x v="0"/>
    <x v="0"/>
    <s v="Retençoes Previdencia Social"/>
    <x v="0"/>
    <x v="0"/>
    <x v="0"/>
    <x v="0"/>
    <x v="2"/>
    <x v="0"/>
    <x v="0"/>
    <s v="000000"/>
    <x v="0"/>
    <x v="1"/>
    <x v="0"/>
    <x v="0"/>
    <s v="RETENCAO OT"/>
  </r>
  <r>
    <x v="2"/>
    <n v="0"/>
    <n v="0"/>
    <n v="0"/>
    <n v="18000"/>
    <x v="6630"/>
    <x v="0"/>
    <x v="0"/>
    <x v="0"/>
    <s v="01.27.06.72"/>
    <x v="31"/>
    <x v="4"/>
    <x v="5"/>
    <s v="Requalificação Urbana e habitação"/>
    <s v="01.27.06"/>
    <s v="Requalificação Urbana e habitação"/>
    <s v="01.27.06"/>
    <x v="18"/>
    <x v="0"/>
    <x v="0"/>
    <x v="0"/>
    <x v="0"/>
    <x v="1"/>
    <x v="2"/>
    <x v="0"/>
    <x v="10"/>
    <s v="2023-12-22"/>
    <x v="3"/>
    <n v="18000"/>
    <x v="0"/>
    <m/>
    <x v="0"/>
    <m/>
    <x v="2"/>
    <n v="100474696"/>
    <x v="0"/>
    <x v="2"/>
    <s v="Manutenção e Reabilitação de Edificios Municipais"/>
    <s v="ORI"/>
    <x v="0"/>
    <m/>
    <x v="0"/>
    <x v="0"/>
    <x v="0"/>
    <x v="0"/>
    <x v="0"/>
    <x v="0"/>
    <x v="0"/>
    <x v="0"/>
    <x v="0"/>
    <x v="0"/>
    <x v="0"/>
    <s v="Manutenção e Reabilitação de Edificios Municipais"/>
    <x v="0"/>
    <x v="0"/>
    <x v="0"/>
    <x v="0"/>
    <x v="1"/>
    <x v="0"/>
    <x v="0"/>
    <s v="000000"/>
    <x v="0"/>
    <x v="0"/>
    <x v="2"/>
    <x v="0"/>
    <s v=" Pagamento a favor do Sr. Rui Sanches de Oliveira, referente aos trabalhos de reabilitação do centro de dia de Achada Bolanha, conforme anexo.   "/>
  </r>
  <r>
    <x v="2"/>
    <n v="0"/>
    <n v="0"/>
    <n v="0"/>
    <n v="102000"/>
    <x v="6630"/>
    <x v="0"/>
    <x v="0"/>
    <x v="0"/>
    <s v="01.27.06.72"/>
    <x v="31"/>
    <x v="4"/>
    <x v="5"/>
    <s v="Requalificação Urbana e habitação"/>
    <s v="01.27.06"/>
    <s v="Requalificação Urbana e habitação"/>
    <s v="01.27.06"/>
    <x v="18"/>
    <x v="0"/>
    <x v="0"/>
    <x v="0"/>
    <x v="0"/>
    <x v="1"/>
    <x v="2"/>
    <x v="0"/>
    <x v="10"/>
    <s v="2023-12-22"/>
    <x v="3"/>
    <n v="102000"/>
    <x v="0"/>
    <m/>
    <x v="0"/>
    <m/>
    <x v="606"/>
    <n v="100479572"/>
    <x v="0"/>
    <x v="0"/>
    <s v="Manutenção e Reabilitação de Edificios Municipais"/>
    <s v="ORI"/>
    <x v="0"/>
    <m/>
    <x v="0"/>
    <x v="0"/>
    <x v="0"/>
    <x v="0"/>
    <x v="0"/>
    <x v="0"/>
    <x v="0"/>
    <x v="0"/>
    <x v="0"/>
    <x v="0"/>
    <x v="0"/>
    <s v="Manutenção e Reabilitação de Edificios Municipais"/>
    <x v="0"/>
    <x v="0"/>
    <x v="0"/>
    <x v="0"/>
    <x v="1"/>
    <x v="0"/>
    <x v="0"/>
    <s v="000000"/>
    <x v="0"/>
    <x v="0"/>
    <x v="0"/>
    <x v="0"/>
    <s v=" Pagamento a favor do Sr. Rui Sanches de Oliveira, referente aos trabalhos de reabilitação do centro de dia de Achada Bolanha, conforme anexo.   "/>
  </r>
  <r>
    <x v="2"/>
    <n v="0"/>
    <n v="0"/>
    <n v="0"/>
    <n v="1380"/>
    <x v="6631"/>
    <x v="0"/>
    <x v="0"/>
    <x v="0"/>
    <s v="01.28.01.08"/>
    <x v="43"/>
    <x v="6"/>
    <x v="7"/>
    <s v="Habitação Social"/>
    <s v="01.28.01"/>
    <s v="Habitação Social"/>
    <s v="01.28.01"/>
    <x v="18"/>
    <x v="0"/>
    <x v="0"/>
    <x v="0"/>
    <x v="0"/>
    <x v="1"/>
    <x v="2"/>
    <x v="0"/>
    <x v="0"/>
    <s v="2023-01-06"/>
    <x v="0"/>
    <n v="1380"/>
    <x v="0"/>
    <m/>
    <x v="0"/>
    <m/>
    <x v="449"/>
    <n v="100478272"/>
    <x v="0"/>
    <x v="0"/>
    <s v="Habitações Sociais"/>
    <s v="ORI"/>
    <x v="0"/>
    <s v="HS"/>
    <x v="0"/>
    <x v="0"/>
    <x v="0"/>
    <x v="0"/>
    <x v="0"/>
    <x v="0"/>
    <x v="0"/>
    <x v="0"/>
    <x v="0"/>
    <x v="0"/>
    <x v="0"/>
    <s v="Habitações Sociais"/>
    <x v="0"/>
    <x v="0"/>
    <x v="0"/>
    <x v="0"/>
    <x v="1"/>
    <x v="0"/>
    <x v="0"/>
    <s v="000000"/>
    <x v="0"/>
    <x v="0"/>
    <x v="0"/>
    <x v="0"/>
    <s v="Pagamento a favor  Gilsom Silva, conforme anexo."/>
  </r>
  <r>
    <x v="2"/>
    <n v="0"/>
    <n v="0"/>
    <n v="0"/>
    <n v="3500"/>
    <x v="6632"/>
    <x v="0"/>
    <x v="0"/>
    <x v="0"/>
    <s v="01.28.01.08"/>
    <x v="43"/>
    <x v="6"/>
    <x v="7"/>
    <s v="Habitação Social"/>
    <s v="01.28.01"/>
    <s v="Habitação Social"/>
    <s v="01.28.01"/>
    <x v="18"/>
    <x v="0"/>
    <x v="0"/>
    <x v="0"/>
    <x v="0"/>
    <x v="1"/>
    <x v="2"/>
    <x v="0"/>
    <x v="0"/>
    <s v="2023-01-06"/>
    <x v="0"/>
    <n v="3500"/>
    <x v="0"/>
    <m/>
    <x v="0"/>
    <m/>
    <x v="607"/>
    <n v="100479455"/>
    <x v="0"/>
    <x v="0"/>
    <s v="Habitações Sociais"/>
    <s v="ORI"/>
    <x v="0"/>
    <s v="HS"/>
    <x v="0"/>
    <x v="0"/>
    <x v="0"/>
    <x v="0"/>
    <x v="0"/>
    <x v="0"/>
    <x v="0"/>
    <x v="0"/>
    <x v="0"/>
    <x v="0"/>
    <x v="0"/>
    <s v="Habitações Sociais"/>
    <x v="0"/>
    <x v="0"/>
    <x v="0"/>
    <x v="0"/>
    <x v="1"/>
    <x v="0"/>
    <x v="0"/>
    <s v="000000"/>
    <x v="0"/>
    <x v="0"/>
    <x v="0"/>
    <x v="0"/>
    <s v="Pagamento a favor Agostinho Sanches, conforme anexo."/>
  </r>
  <r>
    <x v="0"/>
    <n v="0"/>
    <n v="0"/>
    <n v="0"/>
    <n v="100000"/>
    <x v="6633"/>
    <x v="0"/>
    <x v="0"/>
    <x v="0"/>
    <s v="01.25.04.22"/>
    <x v="17"/>
    <x v="1"/>
    <x v="1"/>
    <s v="Cultura"/>
    <s v="01.25.04"/>
    <s v="Cultura"/>
    <s v="01.25.04"/>
    <x v="21"/>
    <x v="0"/>
    <x v="5"/>
    <x v="8"/>
    <x v="0"/>
    <x v="1"/>
    <x v="0"/>
    <x v="0"/>
    <x v="0"/>
    <s v="2023-01-16"/>
    <x v="0"/>
    <n v="100000"/>
    <x v="0"/>
    <m/>
    <x v="0"/>
    <m/>
    <x v="62"/>
    <n v="100477809"/>
    <x v="0"/>
    <x v="0"/>
    <s v="Atividades culturais e promoção da cultura no Concelho"/>
    <s v="ORI"/>
    <x v="0"/>
    <s v="ACPCC"/>
    <x v="0"/>
    <x v="0"/>
    <x v="0"/>
    <x v="0"/>
    <x v="0"/>
    <x v="0"/>
    <x v="0"/>
    <x v="0"/>
    <x v="0"/>
    <x v="0"/>
    <x v="0"/>
    <s v="Atividades culturais e promoção da cultura no Concelho"/>
    <x v="0"/>
    <x v="0"/>
    <x v="0"/>
    <x v="0"/>
    <x v="1"/>
    <x v="0"/>
    <x v="0"/>
    <s v="099999"/>
    <x v="0"/>
    <x v="0"/>
    <x v="0"/>
    <x v="0"/>
    <s v="Pagamento a favor Brugil, referente aos restante 50% do valor da montagem de palco para noite de Mornas e Festival comemorativas do 25º aniversario do município de São Miguel, conforme anexo."/>
  </r>
  <r>
    <x v="0"/>
    <n v="0"/>
    <n v="0"/>
    <n v="0"/>
    <n v="2223"/>
    <x v="6634"/>
    <x v="0"/>
    <x v="0"/>
    <x v="0"/>
    <s v="03.16.15"/>
    <x v="0"/>
    <x v="0"/>
    <x v="0"/>
    <s v="Direção Financeira"/>
    <s v="03.16.15"/>
    <s v="Direção Financeira"/>
    <s v="03.16.15"/>
    <x v="39"/>
    <x v="0"/>
    <x v="0"/>
    <x v="7"/>
    <x v="0"/>
    <x v="0"/>
    <x v="0"/>
    <x v="0"/>
    <x v="0"/>
    <s v="2023-01-23"/>
    <x v="0"/>
    <n v="2223"/>
    <x v="0"/>
    <m/>
    <x v="0"/>
    <m/>
    <x v="2"/>
    <n v="100474696"/>
    <x v="0"/>
    <x v="2"/>
    <s v="Direção Financeira"/>
    <s v="ORI"/>
    <x v="0"/>
    <m/>
    <x v="0"/>
    <x v="0"/>
    <x v="0"/>
    <x v="0"/>
    <x v="0"/>
    <x v="0"/>
    <x v="0"/>
    <x v="0"/>
    <x v="0"/>
    <x v="0"/>
    <x v="0"/>
    <s v="Direção Financeira"/>
    <x v="0"/>
    <x v="0"/>
    <x v="0"/>
    <x v="0"/>
    <x v="0"/>
    <x v="0"/>
    <x v="0"/>
    <s v="099999"/>
    <x v="0"/>
    <x v="0"/>
    <x v="2"/>
    <x v="0"/>
    <s v="Pagamento a favor do Sr. Filomeno Jacinto Correia, pela prestação de serviço de fiscalização, referente ao mês de janeiro 2023, conforme contrato em anexo."/>
  </r>
  <r>
    <x v="0"/>
    <n v="0"/>
    <n v="0"/>
    <n v="0"/>
    <n v="2223"/>
    <x v="6635"/>
    <x v="0"/>
    <x v="1"/>
    <x v="0"/>
    <s v="80.02.01"/>
    <x v="2"/>
    <x v="2"/>
    <x v="2"/>
    <s v="Retenções Iur"/>
    <s v="80.02.01"/>
    <s v="Retenções Iur"/>
    <s v="80.02.01"/>
    <x v="2"/>
    <x v="0"/>
    <x v="2"/>
    <x v="0"/>
    <x v="1"/>
    <x v="2"/>
    <x v="1"/>
    <x v="0"/>
    <x v="0"/>
    <s v="2023-01-23"/>
    <x v="0"/>
    <n v="2223"/>
    <x v="0"/>
    <m/>
    <x v="0"/>
    <m/>
    <x v="2"/>
    <n v="100474696"/>
    <x v="0"/>
    <x v="0"/>
    <s v="Retenções Iur"/>
    <s v="ORI"/>
    <x v="0"/>
    <s v="RIUR"/>
    <x v="0"/>
    <x v="0"/>
    <x v="0"/>
    <x v="0"/>
    <x v="0"/>
    <x v="0"/>
    <x v="0"/>
    <x v="0"/>
    <x v="0"/>
    <x v="0"/>
    <x v="0"/>
    <s v="Retenções Iur"/>
    <x v="0"/>
    <x v="0"/>
    <x v="0"/>
    <x v="0"/>
    <x v="2"/>
    <x v="0"/>
    <x v="0"/>
    <s v="000000"/>
    <x v="0"/>
    <x v="1"/>
    <x v="0"/>
    <x v="0"/>
    <s v="RETENCAO OT"/>
  </r>
  <r>
    <x v="0"/>
    <n v="0"/>
    <n v="0"/>
    <n v="0"/>
    <n v="12596"/>
    <x v="6634"/>
    <x v="0"/>
    <x v="0"/>
    <x v="0"/>
    <s v="03.16.15"/>
    <x v="0"/>
    <x v="0"/>
    <x v="0"/>
    <s v="Direção Financeira"/>
    <s v="03.16.15"/>
    <s v="Direção Financeira"/>
    <s v="03.16.15"/>
    <x v="39"/>
    <x v="0"/>
    <x v="0"/>
    <x v="7"/>
    <x v="0"/>
    <x v="0"/>
    <x v="0"/>
    <x v="0"/>
    <x v="0"/>
    <s v="2023-01-23"/>
    <x v="0"/>
    <n v="12596"/>
    <x v="0"/>
    <m/>
    <x v="0"/>
    <m/>
    <x v="566"/>
    <n v="100463616"/>
    <x v="0"/>
    <x v="0"/>
    <s v="Direção Financeira"/>
    <s v="ORI"/>
    <x v="0"/>
    <m/>
    <x v="0"/>
    <x v="0"/>
    <x v="0"/>
    <x v="0"/>
    <x v="0"/>
    <x v="0"/>
    <x v="0"/>
    <x v="0"/>
    <x v="0"/>
    <x v="0"/>
    <x v="0"/>
    <s v="Direção Financeira"/>
    <x v="0"/>
    <x v="0"/>
    <x v="0"/>
    <x v="0"/>
    <x v="0"/>
    <x v="0"/>
    <x v="0"/>
    <s v="099999"/>
    <x v="0"/>
    <x v="0"/>
    <x v="0"/>
    <x v="0"/>
    <s v="Pagamento a favor do Sr. Filomeno Jacinto Correia, pela prestação de serviço de fiscalização, referente ao mês de janeiro 2023, conforme contrato em anexo."/>
  </r>
  <r>
    <x v="0"/>
    <n v="0"/>
    <n v="0"/>
    <n v="0"/>
    <n v="30000"/>
    <x v="6636"/>
    <x v="0"/>
    <x v="0"/>
    <x v="0"/>
    <s v="01.25.03.12"/>
    <x v="16"/>
    <x v="1"/>
    <x v="1"/>
    <s v="Emprego e Formação profissional"/>
    <s v="01.25.03"/>
    <s v="Emprego e Formação profissional"/>
    <s v="01.25.03"/>
    <x v="21"/>
    <x v="0"/>
    <x v="5"/>
    <x v="8"/>
    <x v="0"/>
    <x v="1"/>
    <x v="0"/>
    <x v="0"/>
    <x v="0"/>
    <s v="2023-01-24"/>
    <x v="0"/>
    <n v="30000"/>
    <x v="0"/>
    <m/>
    <x v="0"/>
    <m/>
    <x v="608"/>
    <n v="100477912"/>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 estagiário, Adilson Júnior Barros referente ao mês de janeiro 2023, mais o adiantamento referente ao mês de fevereiro, conforme justificativo em anexo."/>
  </r>
  <r>
    <x v="0"/>
    <n v="0"/>
    <n v="0"/>
    <n v="0"/>
    <n v="1142"/>
    <x v="6637"/>
    <x v="0"/>
    <x v="0"/>
    <x v="0"/>
    <s v="03.16.16"/>
    <x v="22"/>
    <x v="0"/>
    <x v="0"/>
    <s v="Direção Ambiente e Saneamento "/>
    <s v="03.16.16"/>
    <s v="Direção Ambiente e Saneamento "/>
    <s v="03.16.16"/>
    <x v="37"/>
    <x v="0"/>
    <x v="0"/>
    <x v="0"/>
    <x v="1"/>
    <x v="0"/>
    <x v="0"/>
    <x v="0"/>
    <x v="1"/>
    <s v="2023-02-02"/>
    <x v="0"/>
    <n v="1142"/>
    <x v="0"/>
    <m/>
    <x v="0"/>
    <m/>
    <x v="6"/>
    <n v="100474706"/>
    <x v="0"/>
    <x v="3"/>
    <s v="Direção Ambiente e Saneamento "/>
    <s v="ORI"/>
    <x v="0"/>
    <m/>
    <x v="0"/>
    <x v="0"/>
    <x v="0"/>
    <x v="0"/>
    <x v="0"/>
    <x v="0"/>
    <x v="0"/>
    <x v="0"/>
    <x v="0"/>
    <x v="0"/>
    <x v="0"/>
    <s v="Direção Ambiente e Saneamento "/>
    <x v="0"/>
    <x v="0"/>
    <x v="0"/>
    <x v="0"/>
    <x v="0"/>
    <x v="0"/>
    <x v="0"/>
    <s v="000000"/>
    <x v="0"/>
    <x v="0"/>
    <x v="3"/>
    <x v="0"/>
    <s v="Pagamento da Sr. Maria Conceição Tavares, referente ao pagamento de salário domes de janeiro de 2023, conforme anexo "/>
  </r>
  <r>
    <x v="0"/>
    <n v="0"/>
    <n v="0"/>
    <n v="0"/>
    <n v="13138"/>
    <x v="6637"/>
    <x v="0"/>
    <x v="0"/>
    <x v="0"/>
    <s v="03.16.16"/>
    <x v="22"/>
    <x v="0"/>
    <x v="0"/>
    <s v="Direção Ambiente e Saneamento "/>
    <s v="03.16.16"/>
    <s v="Direção Ambiente e Saneamento "/>
    <s v="03.16.16"/>
    <x v="37"/>
    <x v="0"/>
    <x v="0"/>
    <x v="0"/>
    <x v="1"/>
    <x v="0"/>
    <x v="0"/>
    <x v="0"/>
    <x v="1"/>
    <s v="2023-02-02"/>
    <x v="0"/>
    <n v="13138"/>
    <x v="0"/>
    <m/>
    <x v="0"/>
    <m/>
    <x v="609"/>
    <n v="100479461"/>
    <x v="0"/>
    <x v="0"/>
    <s v="Direção Ambiente e Saneamento "/>
    <s v="ORI"/>
    <x v="0"/>
    <m/>
    <x v="0"/>
    <x v="0"/>
    <x v="0"/>
    <x v="0"/>
    <x v="0"/>
    <x v="0"/>
    <x v="0"/>
    <x v="0"/>
    <x v="0"/>
    <x v="0"/>
    <x v="0"/>
    <s v="Direção Ambiente e Saneamento "/>
    <x v="0"/>
    <x v="0"/>
    <x v="0"/>
    <x v="0"/>
    <x v="0"/>
    <x v="0"/>
    <x v="0"/>
    <s v="000000"/>
    <x v="0"/>
    <x v="0"/>
    <x v="0"/>
    <x v="0"/>
    <s v="Pagamento da Sr. Maria Conceição Tavares, referente ao pagamento de salário domes de janeiro de 2023, conforme anexo "/>
  </r>
  <r>
    <x v="0"/>
    <n v="0"/>
    <n v="0"/>
    <n v="0"/>
    <n v="1384503"/>
    <x v="6638"/>
    <x v="0"/>
    <x v="0"/>
    <x v="0"/>
    <s v="03.16.15"/>
    <x v="0"/>
    <x v="0"/>
    <x v="0"/>
    <s v="Direção Financeira"/>
    <s v="03.16.15"/>
    <s v="Direção Financeira"/>
    <s v="03.16.15"/>
    <x v="79"/>
    <x v="0"/>
    <x v="0"/>
    <x v="0"/>
    <x v="0"/>
    <x v="0"/>
    <x v="0"/>
    <x v="0"/>
    <x v="0"/>
    <s v="2023-01-31"/>
    <x v="0"/>
    <n v="1384503"/>
    <x v="0"/>
    <m/>
    <x v="0"/>
    <m/>
    <x v="8"/>
    <n v="100474914"/>
    <x v="0"/>
    <x v="0"/>
    <s v="Direção Financeira"/>
    <s v="ORI"/>
    <x v="0"/>
    <m/>
    <x v="0"/>
    <x v="0"/>
    <x v="0"/>
    <x v="0"/>
    <x v="0"/>
    <x v="0"/>
    <x v="0"/>
    <x v="0"/>
    <x v="0"/>
    <x v="0"/>
    <x v="0"/>
    <s v="Direção Financeira"/>
    <x v="0"/>
    <x v="0"/>
    <x v="0"/>
    <x v="0"/>
    <x v="0"/>
    <x v="0"/>
    <x v="0"/>
    <s v="099999"/>
    <x v="0"/>
    <x v="0"/>
    <x v="0"/>
    <x v="0"/>
    <s v="Despesas realizadas com juros, referente ao mês de janeiro 2023, conforme anexo."/>
  </r>
  <r>
    <x v="2"/>
    <n v="0"/>
    <n v="0"/>
    <n v="0"/>
    <n v="1896135"/>
    <x v="6639"/>
    <x v="0"/>
    <x v="0"/>
    <x v="0"/>
    <s v="03.16.15"/>
    <x v="0"/>
    <x v="0"/>
    <x v="0"/>
    <s v="Direção Financeira"/>
    <s v="03.16.15"/>
    <s v="Direção Financeira"/>
    <s v="03.16.15"/>
    <x v="56"/>
    <x v="0"/>
    <x v="0"/>
    <x v="0"/>
    <x v="0"/>
    <x v="0"/>
    <x v="2"/>
    <x v="0"/>
    <x v="0"/>
    <s v="2023-01-31"/>
    <x v="0"/>
    <n v="1896135"/>
    <x v="0"/>
    <m/>
    <x v="0"/>
    <m/>
    <x v="8"/>
    <n v="100474914"/>
    <x v="0"/>
    <x v="0"/>
    <s v="Direção Financeira"/>
    <s v="ORI"/>
    <x v="0"/>
    <m/>
    <x v="0"/>
    <x v="0"/>
    <x v="0"/>
    <x v="0"/>
    <x v="0"/>
    <x v="0"/>
    <x v="0"/>
    <x v="0"/>
    <x v="0"/>
    <x v="0"/>
    <x v="0"/>
    <s v="Direção Financeira"/>
    <x v="0"/>
    <x v="0"/>
    <x v="0"/>
    <x v="0"/>
    <x v="0"/>
    <x v="0"/>
    <x v="0"/>
    <s v="099999"/>
    <x v="0"/>
    <x v="0"/>
    <x v="0"/>
    <x v="0"/>
    <s v="Despesa com amortização de empréstimo obtido, referente ao mês de janeiro 2023, conforme anexo.  "/>
  </r>
  <r>
    <x v="0"/>
    <n v="0"/>
    <n v="0"/>
    <n v="0"/>
    <n v="4995"/>
    <x v="6640"/>
    <x v="0"/>
    <x v="0"/>
    <x v="0"/>
    <s v="03.16.15"/>
    <x v="0"/>
    <x v="0"/>
    <x v="0"/>
    <s v="Direção Financeira"/>
    <s v="03.16.15"/>
    <s v="Direção Financeira"/>
    <s v="03.16.15"/>
    <x v="39"/>
    <x v="0"/>
    <x v="0"/>
    <x v="7"/>
    <x v="0"/>
    <x v="0"/>
    <x v="0"/>
    <x v="0"/>
    <x v="1"/>
    <s v="2023-02-24"/>
    <x v="0"/>
    <n v="4995"/>
    <x v="0"/>
    <m/>
    <x v="0"/>
    <m/>
    <x v="2"/>
    <n v="100474696"/>
    <x v="0"/>
    <x v="2"/>
    <s v="Direção Financeira"/>
    <s v="ORI"/>
    <x v="0"/>
    <m/>
    <x v="0"/>
    <x v="0"/>
    <x v="0"/>
    <x v="0"/>
    <x v="0"/>
    <x v="0"/>
    <x v="0"/>
    <x v="0"/>
    <x v="0"/>
    <x v="0"/>
    <x v="0"/>
    <s v="Direção Financeira"/>
    <x v="0"/>
    <x v="0"/>
    <x v="0"/>
    <x v="0"/>
    <x v="0"/>
    <x v="0"/>
    <x v="0"/>
    <s v="000000"/>
    <x v="0"/>
    <x v="0"/>
    <x v="2"/>
    <x v="0"/>
    <s v="Pagamento a favor da Srª. Maria Suzy Furtado Rebelo, pela prestação de serviço de apoio técnico no gabinete de comunicação e imagem, referente ao mês de fevereiro 2023, conforme contrato em anexo.  "/>
  </r>
  <r>
    <x v="0"/>
    <n v="0"/>
    <n v="0"/>
    <n v="0"/>
    <n v="28308"/>
    <x v="6640"/>
    <x v="0"/>
    <x v="0"/>
    <x v="0"/>
    <s v="03.16.15"/>
    <x v="0"/>
    <x v="0"/>
    <x v="0"/>
    <s v="Direção Financeira"/>
    <s v="03.16.15"/>
    <s v="Direção Financeira"/>
    <s v="03.16.15"/>
    <x v="39"/>
    <x v="0"/>
    <x v="0"/>
    <x v="7"/>
    <x v="0"/>
    <x v="0"/>
    <x v="0"/>
    <x v="0"/>
    <x v="1"/>
    <s v="2023-02-24"/>
    <x v="0"/>
    <n v="28308"/>
    <x v="0"/>
    <m/>
    <x v="0"/>
    <m/>
    <x v="314"/>
    <n v="100479407"/>
    <x v="0"/>
    <x v="0"/>
    <s v="Direção Financeira"/>
    <s v="ORI"/>
    <x v="0"/>
    <m/>
    <x v="0"/>
    <x v="0"/>
    <x v="0"/>
    <x v="0"/>
    <x v="0"/>
    <x v="0"/>
    <x v="0"/>
    <x v="0"/>
    <x v="0"/>
    <x v="0"/>
    <x v="0"/>
    <s v="Direção Financeira"/>
    <x v="0"/>
    <x v="0"/>
    <x v="0"/>
    <x v="0"/>
    <x v="0"/>
    <x v="0"/>
    <x v="0"/>
    <s v="000000"/>
    <x v="0"/>
    <x v="0"/>
    <x v="0"/>
    <x v="0"/>
    <s v="Pagamento a favor da Srª. Maria Suzy Furtado Rebelo, pela prestação de serviço de apoio técnico no gabinete de comunicação e imagem, referente ao mês de fevereiro 2023, conforme contrato em anexo.  "/>
  </r>
  <r>
    <x v="0"/>
    <n v="0"/>
    <n v="0"/>
    <n v="0"/>
    <n v="190"/>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190"/>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2-2023"/>
  </r>
  <r>
    <x v="0"/>
    <n v="0"/>
    <n v="0"/>
    <n v="0"/>
    <n v="250"/>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250"/>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2-2023"/>
  </r>
  <r>
    <x v="0"/>
    <n v="0"/>
    <n v="0"/>
    <n v="0"/>
    <n v="2377"/>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2377"/>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2-2023"/>
  </r>
  <r>
    <x v="0"/>
    <n v="0"/>
    <n v="0"/>
    <n v="0"/>
    <n v="957"/>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957"/>
    <x v="0"/>
    <m/>
    <x v="0"/>
    <m/>
    <x v="3"/>
    <n v="100479277"/>
    <x v="0"/>
    <x v="1"/>
    <s v="Direção dos Assuntos Jurídicos, Fiscalização e Policia Municipal"/>
    <s v="ORI"/>
    <x v="0"/>
    <m/>
    <x v="0"/>
    <x v="0"/>
    <x v="0"/>
    <x v="0"/>
    <x v="0"/>
    <x v="0"/>
    <x v="0"/>
    <x v="0"/>
    <x v="0"/>
    <x v="0"/>
    <x v="0"/>
    <s v="Direção dos Assuntos Jurídicos, Fiscalização e Policia Municipal"/>
    <x v="0"/>
    <x v="0"/>
    <x v="0"/>
    <x v="0"/>
    <x v="0"/>
    <x v="0"/>
    <x v="0"/>
    <s v="000000"/>
    <x v="0"/>
    <x v="0"/>
    <x v="1"/>
    <x v="0"/>
    <s v="Pagamento de salário referente a 02-2023"/>
  </r>
  <r>
    <x v="0"/>
    <n v="0"/>
    <n v="0"/>
    <n v="0"/>
    <n v="546"/>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54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2-2023"/>
  </r>
  <r>
    <x v="0"/>
    <n v="0"/>
    <n v="0"/>
    <n v="0"/>
    <n v="718"/>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718"/>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2-2023"/>
  </r>
  <r>
    <x v="0"/>
    <n v="0"/>
    <n v="0"/>
    <n v="0"/>
    <n v="6826"/>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6826"/>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2-2023"/>
  </r>
  <r>
    <x v="0"/>
    <n v="0"/>
    <n v="0"/>
    <n v="0"/>
    <n v="2744"/>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2744"/>
    <x v="0"/>
    <m/>
    <x v="0"/>
    <m/>
    <x v="2"/>
    <n v="100474696"/>
    <x v="0"/>
    <x v="2"/>
    <s v="Direção dos Assuntos Jurídicos, Fiscalização e Policia Municipal"/>
    <s v="ORI"/>
    <x v="0"/>
    <m/>
    <x v="0"/>
    <x v="0"/>
    <x v="0"/>
    <x v="0"/>
    <x v="0"/>
    <x v="0"/>
    <x v="0"/>
    <x v="0"/>
    <x v="0"/>
    <x v="0"/>
    <x v="0"/>
    <s v="Direção dos Assuntos Jurídicos, Fiscalização e Policia Municipal"/>
    <x v="0"/>
    <x v="0"/>
    <x v="0"/>
    <x v="0"/>
    <x v="0"/>
    <x v="0"/>
    <x v="0"/>
    <s v="000000"/>
    <x v="0"/>
    <x v="0"/>
    <x v="2"/>
    <x v="0"/>
    <s v="Pagamento de salário referente a 02-2023"/>
  </r>
  <r>
    <x v="0"/>
    <n v="0"/>
    <n v="0"/>
    <n v="0"/>
    <n v="29"/>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2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2-2023"/>
  </r>
  <r>
    <x v="0"/>
    <n v="0"/>
    <n v="0"/>
    <n v="0"/>
    <n v="39"/>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39"/>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2-2023"/>
  </r>
  <r>
    <x v="0"/>
    <n v="0"/>
    <n v="0"/>
    <n v="0"/>
    <n v="371"/>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371"/>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2-2023"/>
  </r>
  <r>
    <x v="0"/>
    <n v="0"/>
    <n v="0"/>
    <n v="0"/>
    <n v="150"/>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150"/>
    <x v="0"/>
    <m/>
    <x v="0"/>
    <m/>
    <x v="7"/>
    <n v="100474707"/>
    <x v="0"/>
    <x v="4"/>
    <s v="Direção dos Assuntos Jurídicos, Fiscalização e Policia Municipal"/>
    <s v="ORI"/>
    <x v="0"/>
    <m/>
    <x v="0"/>
    <x v="0"/>
    <x v="0"/>
    <x v="0"/>
    <x v="0"/>
    <x v="0"/>
    <x v="0"/>
    <x v="0"/>
    <x v="0"/>
    <x v="0"/>
    <x v="0"/>
    <s v="Direção dos Assuntos Jurídicos, Fiscalização e Policia Municipal"/>
    <x v="0"/>
    <x v="0"/>
    <x v="0"/>
    <x v="0"/>
    <x v="0"/>
    <x v="0"/>
    <x v="0"/>
    <s v="000000"/>
    <x v="0"/>
    <x v="0"/>
    <x v="4"/>
    <x v="0"/>
    <s v="Pagamento de salário referente a 02-2023"/>
  </r>
  <r>
    <x v="0"/>
    <n v="0"/>
    <n v="0"/>
    <n v="0"/>
    <n v="21"/>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21"/>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2-2023"/>
  </r>
  <r>
    <x v="0"/>
    <n v="0"/>
    <n v="0"/>
    <n v="0"/>
    <n v="28"/>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28"/>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2-2023"/>
  </r>
  <r>
    <x v="0"/>
    <n v="0"/>
    <n v="0"/>
    <n v="0"/>
    <n v="272"/>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272"/>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2-2023"/>
  </r>
  <r>
    <x v="0"/>
    <n v="0"/>
    <n v="0"/>
    <n v="0"/>
    <n v="112"/>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112"/>
    <x v="0"/>
    <m/>
    <x v="0"/>
    <m/>
    <x v="51"/>
    <n v="100478987"/>
    <x v="0"/>
    <x v="5"/>
    <s v="Direção dos Assuntos Jurídicos, Fiscalização e Policia Municipal"/>
    <s v="ORI"/>
    <x v="0"/>
    <m/>
    <x v="0"/>
    <x v="0"/>
    <x v="0"/>
    <x v="0"/>
    <x v="0"/>
    <x v="0"/>
    <x v="0"/>
    <x v="0"/>
    <x v="0"/>
    <x v="0"/>
    <x v="0"/>
    <s v="Direção dos Assuntos Jurídicos, Fiscalização e Policia Municipal"/>
    <x v="0"/>
    <x v="0"/>
    <x v="0"/>
    <x v="0"/>
    <x v="0"/>
    <x v="0"/>
    <x v="0"/>
    <s v="000000"/>
    <x v="0"/>
    <x v="0"/>
    <x v="5"/>
    <x v="0"/>
    <s v="Pagamento de salário referente a 02-2023"/>
  </r>
  <r>
    <x v="0"/>
    <n v="0"/>
    <n v="0"/>
    <n v="0"/>
    <n v="1444"/>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144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2-2023"/>
  </r>
  <r>
    <x v="0"/>
    <n v="0"/>
    <n v="0"/>
    <n v="0"/>
    <n v="1901"/>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1901"/>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2-2023"/>
  </r>
  <r>
    <x v="0"/>
    <n v="0"/>
    <n v="0"/>
    <n v="0"/>
    <n v="18054"/>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18054"/>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2-2023"/>
  </r>
  <r>
    <x v="0"/>
    <n v="0"/>
    <n v="0"/>
    <n v="0"/>
    <n v="7256"/>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7256"/>
    <x v="0"/>
    <m/>
    <x v="0"/>
    <m/>
    <x v="6"/>
    <n v="100474706"/>
    <x v="0"/>
    <x v="3"/>
    <s v="Direção dos Assuntos Jurídicos, Fiscalização e Policia Municipal"/>
    <s v="ORI"/>
    <x v="0"/>
    <m/>
    <x v="0"/>
    <x v="0"/>
    <x v="0"/>
    <x v="0"/>
    <x v="0"/>
    <x v="0"/>
    <x v="0"/>
    <x v="0"/>
    <x v="0"/>
    <x v="0"/>
    <x v="0"/>
    <s v="Direção dos Assuntos Jurídicos, Fiscalização e Policia Municipal"/>
    <x v="0"/>
    <x v="0"/>
    <x v="0"/>
    <x v="0"/>
    <x v="0"/>
    <x v="0"/>
    <x v="0"/>
    <s v="000000"/>
    <x v="0"/>
    <x v="0"/>
    <x v="3"/>
    <x v="0"/>
    <s v="Pagamento de salário referente a 02-2023"/>
  </r>
  <r>
    <x v="0"/>
    <n v="0"/>
    <n v="0"/>
    <n v="0"/>
    <n v="18211"/>
    <x v="6641"/>
    <x v="0"/>
    <x v="0"/>
    <x v="0"/>
    <s v="03.16.27"/>
    <x v="33"/>
    <x v="0"/>
    <x v="0"/>
    <s v="Direção dos Assuntos Jurídicos, Fiscalização e Policia Municipal"/>
    <s v="03.16.27"/>
    <s v="Direção dos Assuntos Jurídicos, Fiscalização e Policia Municipal"/>
    <s v="03.16.27"/>
    <x v="54"/>
    <x v="0"/>
    <x v="0"/>
    <x v="0"/>
    <x v="0"/>
    <x v="0"/>
    <x v="0"/>
    <x v="0"/>
    <x v="1"/>
    <s v="2023-02-24"/>
    <x v="0"/>
    <n v="18211"/>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2-2023"/>
  </r>
  <r>
    <x v="0"/>
    <n v="0"/>
    <n v="0"/>
    <n v="0"/>
    <n v="23976"/>
    <x v="6641"/>
    <x v="0"/>
    <x v="0"/>
    <x v="0"/>
    <s v="03.16.27"/>
    <x v="33"/>
    <x v="0"/>
    <x v="0"/>
    <s v="Direção dos Assuntos Jurídicos, Fiscalização e Policia Municipal"/>
    <s v="03.16.27"/>
    <s v="Direção dos Assuntos Jurídicos, Fiscalização e Policia Municipal"/>
    <s v="03.16.27"/>
    <x v="51"/>
    <x v="0"/>
    <x v="0"/>
    <x v="0"/>
    <x v="0"/>
    <x v="0"/>
    <x v="0"/>
    <x v="0"/>
    <x v="1"/>
    <s v="2023-02-24"/>
    <x v="0"/>
    <n v="23976"/>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2-2023"/>
  </r>
  <r>
    <x v="0"/>
    <n v="0"/>
    <n v="0"/>
    <n v="0"/>
    <n v="227620"/>
    <x v="6641"/>
    <x v="0"/>
    <x v="0"/>
    <x v="0"/>
    <s v="03.16.27"/>
    <x v="33"/>
    <x v="0"/>
    <x v="0"/>
    <s v="Direção dos Assuntos Jurídicos, Fiscalização e Policia Municipal"/>
    <s v="03.16.27"/>
    <s v="Direção dos Assuntos Jurídicos, Fiscalização e Policia Municipal"/>
    <s v="03.16.27"/>
    <x v="37"/>
    <x v="0"/>
    <x v="0"/>
    <x v="0"/>
    <x v="1"/>
    <x v="0"/>
    <x v="0"/>
    <x v="0"/>
    <x v="1"/>
    <s v="2023-02-24"/>
    <x v="0"/>
    <n v="227620"/>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2-2023"/>
  </r>
  <r>
    <x v="0"/>
    <n v="0"/>
    <n v="0"/>
    <n v="0"/>
    <n v="91443"/>
    <x v="6641"/>
    <x v="0"/>
    <x v="0"/>
    <x v="0"/>
    <s v="03.16.27"/>
    <x v="33"/>
    <x v="0"/>
    <x v="0"/>
    <s v="Direção dos Assuntos Jurídicos, Fiscalização e Policia Municipal"/>
    <s v="03.16.27"/>
    <s v="Direção dos Assuntos Jurídicos, Fiscalização e Policia Municipal"/>
    <s v="03.16.27"/>
    <x v="49"/>
    <x v="0"/>
    <x v="0"/>
    <x v="0"/>
    <x v="1"/>
    <x v="0"/>
    <x v="0"/>
    <x v="0"/>
    <x v="1"/>
    <s v="2023-02-24"/>
    <x v="0"/>
    <n v="91443"/>
    <x v="0"/>
    <m/>
    <x v="0"/>
    <m/>
    <x v="4"/>
    <n v="100474693"/>
    <x v="0"/>
    <x v="0"/>
    <s v="Direção dos Assuntos Jurídicos, Fiscalização e Policia Municipal"/>
    <s v="ORI"/>
    <x v="0"/>
    <m/>
    <x v="0"/>
    <x v="0"/>
    <x v="0"/>
    <x v="0"/>
    <x v="0"/>
    <x v="0"/>
    <x v="0"/>
    <x v="0"/>
    <x v="0"/>
    <x v="0"/>
    <x v="0"/>
    <s v="Direção dos Assuntos Jurídicos, Fiscalização e Policia Municipal"/>
    <x v="0"/>
    <x v="0"/>
    <x v="0"/>
    <x v="0"/>
    <x v="0"/>
    <x v="0"/>
    <x v="0"/>
    <s v="000000"/>
    <x v="0"/>
    <x v="0"/>
    <x v="0"/>
    <x v="0"/>
    <s v="Pagamento de salário referente a 02-2023"/>
  </r>
  <r>
    <x v="0"/>
    <n v="0"/>
    <n v="0"/>
    <n v="0"/>
    <n v="14250"/>
    <x v="6642"/>
    <x v="0"/>
    <x v="1"/>
    <x v="0"/>
    <s v="80.02.01"/>
    <x v="2"/>
    <x v="2"/>
    <x v="2"/>
    <s v="Retenções Iur"/>
    <s v="80.02.01"/>
    <s v="Retenções Iur"/>
    <s v="80.02.01"/>
    <x v="2"/>
    <x v="0"/>
    <x v="2"/>
    <x v="0"/>
    <x v="1"/>
    <x v="2"/>
    <x v="1"/>
    <x v="0"/>
    <x v="3"/>
    <s v="2023-04-06"/>
    <x v="1"/>
    <n v="14250"/>
    <x v="0"/>
    <m/>
    <x v="0"/>
    <m/>
    <x v="2"/>
    <n v="100474696"/>
    <x v="0"/>
    <x v="0"/>
    <s v="Retenções Iur"/>
    <s v="ORI"/>
    <x v="0"/>
    <s v="RIUR"/>
    <x v="0"/>
    <x v="0"/>
    <x v="0"/>
    <x v="0"/>
    <x v="0"/>
    <x v="0"/>
    <x v="0"/>
    <x v="0"/>
    <x v="0"/>
    <x v="0"/>
    <x v="0"/>
    <s v="Retenções Iur"/>
    <x v="0"/>
    <x v="0"/>
    <x v="0"/>
    <x v="0"/>
    <x v="2"/>
    <x v="0"/>
    <x v="0"/>
    <s v="000000"/>
    <x v="0"/>
    <x v="1"/>
    <x v="0"/>
    <x v="0"/>
    <s v="RETENCAO OT"/>
  </r>
  <r>
    <x v="2"/>
    <n v="0"/>
    <n v="0"/>
    <n v="0"/>
    <n v="14256"/>
    <x v="6643"/>
    <x v="0"/>
    <x v="0"/>
    <x v="0"/>
    <s v="01.23.04.14"/>
    <x v="8"/>
    <x v="3"/>
    <x v="4"/>
    <s v="Ambiente"/>
    <s v="01.23.04"/>
    <s v="Ambiente"/>
    <s v="01.23.04"/>
    <x v="18"/>
    <x v="0"/>
    <x v="0"/>
    <x v="0"/>
    <x v="0"/>
    <x v="1"/>
    <x v="2"/>
    <x v="0"/>
    <x v="3"/>
    <s v="2023-04-28"/>
    <x v="1"/>
    <n v="14256"/>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r>
  <r>
    <x v="0"/>
    <n v="0"/>
    <n v="0"/>
    <n v="0"/>
    <n v="48931"/>
    <x v="6644"/>
    <x v="0"/>
    <x v="0"/>
    <x v="0"/>
    <s v="03.16.15"/>
    <x v="0"/>
    <x v="0"/>
    <x v="0"/>
    <s v="Direção Financeira"/>
    <s v="03.16.15"/>
    <s v="Direção Financeira"/>
    <s v="03.16.15"/>
    <x v="0"/>
    <x v="0"/>
    <x v="0"/>
    <x v="0"/>
    <x v="0"/>
    <x v="0"/>
    <x v="0"/>
    <x v="0"/>
    <x v="3"/>
    <s v="2023-04-28"/>
    <x v="1"/>
    <n v="48931"/>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proposta em anexo."/>
  </r>
  <r>
    <x v="0"/>
    <n v="0"/>
    <n v="0"/>
    <n v="0"/>
    <n v="30200"/>
    <x v="6645"/>
    <x v="0"/>
    <x v="1"/>
    <x v="0"/>
    <s v="80.02.01"/>
    <x v="2"/>
    <x v="2"/>
    <x v="2"/>
    <s v="Retenções Iur"/>
    <s v="80.02.01"/>
    <s v="Retenções Iur"/>
    <s v="80.02.01"/>
    <x v="2"/>
    <x v="0"/>
    <x v="2"/>
    <x v="0"/>
    <x v="1"/>
    <x v="2"/>
    <x v="1"/>
    <x v="0"/>
    <x v="3"/>
    <s v="2023-04-27"/>
    <x v="1"/>
    <n v="30200"/>
    <x v="0"/>
    <m/>
    <x v="0"/>
    <m/>
    <x v="2"/>
    <n v="100474696"/>
    <x v="0"/>
    <x v="0"/>
    <s v="Retenções Iur"/>
    <s v="ORI"/>
    <x v="0"/>
    <s v="RIUR"/>
    <x v="0"/>
    <x v="0"/>
    <x v="0"/>
    <x v="0"/>
    <x v="0"/>
    <x v="0"/>
    <x v="0"/>
    <x v="0"/>
    <x v="0"/>
    <x v="0"/>
    <x v="0"/>
    <s v="Retenções Iur"/>
    <x v="0"/>
    <x v="0"/>
    <x v="0"/>
    <x v="0"/>
    <x v="2"/>
    <x v="0"/>
    <x v="0"/>
    <s v="000000"/>
    <x v="0"/>
    <x v="1"/>
    <x v="0"/>
    <x v="0"/>
    <s v="RETENCAO OT"/>
  </r>
  <r>
    <x v="0"/>
    <n v="0"/>
    <n v="0"/>
    <n v="0"/>
    <n v="7331"/>
    <x v="6646"/>
    <x v="0"/>
    <x v="1"/>
    <x v="0"/>
    <s v="80.02.10.26"/>
    <x v="3"/>
    <x v="2"/>
    <x v="2"/>
    <s v="Outros"/>
    <s v="80.02.10"/>
    <s v="Outros"/>
    <s v="80.02.10"/>
    <x v="3"/>
    <x v="0"/>
    <x v="2"/>
    <x v="2"/>
    <x v="1"/>
    <x v="2"/>
    <x v="1"/>
    <x v="0"/>
    <x v="3"/>
    <s v="2023-04-27"/>
    <x v="1"/>
    <n v="7331"/>
    <x v="0"/>
    <m/>
    <x v="0"/>
    <m/>
    <x v="3"/>
    <n v="100479277"/>
    <x v="0"/>
    <x v="0"/>
    <s v="Retenção Sansung"/>
    <s v="ORI"/>
    <x v="0"/>
    <s v="RS"/>
    <x v="0"/>
    <x v="0"/>
    <x v="0"/>
    <x v="0"/>
    <x v="0"/>
    <x v="0"/>
    <x v="0"/>
    <x v="0"/>
    <x v="0"/>
    <x v="0"/>
    <x v="0"/>
    <s v="Retenção Sansung"/>
    <x v="0"/>
    <x v="0"/>
    <x v="0"/>
    <x v="0"/>
    <x v="2"/>
    <x v="0"/>
    <x v="0"/>
    <s v="000000"/>
    <x v="0"/>
    <x v="1"/>
    <x v="0"/>
    <x v="0"/>
    <s v="RETENCAO OT"/>
  </r>
  <r>
    <x v="0"/>
    <n v="0"/>
    <n v="0"/>
    <n v="0"/>
    <n v="4600"/>
    <x v="6647"/>
    <x v="0"/>
    <x v="1"/>
    <x v="0"/>
    <s v="80.02.01"/>
    <x v="2"/>
    <x v="2"/>
    <x v="2"/>
    <s v="Retenções Iur"/>
    <s v="80.02.01"/>
    <s v="Retenções Iur"/>
    <s v="80.02.01"/>
    <x v="2"/>
    <x v="0"/>
    <x v="2"/>
    <x v="0"/>
    <x v="1"/>
    <x v="2"/>
    <x v="1"/>
    <x v="0"/>
    <x v="3"/>
    <s v="2023-04-27"/>
    <x v="1"/>
    <n v="4600"/>
    <x v="0"/>
    <m/>
    <x v="0"/>
    <m/>
    <x v="2"/>
    <n v="100474696"/>
    <x v="0"/>
    <x v="0"/>
    <s v="Retenções Iur"/>
    <s v="ORI"/>
    <x v="0"/>
    <s v="RIUR"/>
    <x v="0"/>
    <x v="0"/>
    <x v="0"/>
    <x v="0"/>
    <x v="0"/>
    <x v="0"/>
    <x v="0"/>
    <x v="0"/>
    <x v="0"/>
    <x v="0"/>
    <x v="0"/>
    <s v="Retenções Iur"/>
    <x v="0"/>
    <x v="0"/>
    <x v="0"/>
    <x v="0"/>
    <x v="2"/>
    <x v="0"/>
    <x v="0"/>
    <s v="000000"/>
    <x v="0"/>
    <x v="1"/>
    <x v="0"/>
    <x v="0"/>
    <s v="RETENCAO OT"/>
  </r>
  <r>
    <x v="0"/>
    <n v="0"/>
    <n v="0"/>
    <n v="0"/>
    <n v="1633"/>
    <x v="6648"/>
    <x v="0"/>
    <x v="1"/>
    <x v="0"/>
    <s v="80.02.10.26"/>
    <x v="3"/>
    <x v="2"/>
    <x v="2"/>
    <s v="Outros"/>
    <s v="80.02.10"/>
    <s v="Outros"/>
    <s v="80.02.10"/>
    <x v="3"/>
    <x v="0"/>
    <x v="2"/>
    <x v="2"/>
    <x v="1"/>
    <x v="2"/>
    <x v="1"/>
    <x v="0"/>
    <x v="3"/>
    <s v="2023-04-27"/>
    <x v="1"/>
    <n v="1633"/>
    <x v="0"/>
    <m/>
    <x v="0"/>
    <m/>
    <x v="3"/>
    <n v="100479277"/>
    <x v="0"/>
    <x v="0"/>
    <s v="Retenção Sansung"/>
    <s v="ORI"/>
    <x v="0"/>
    <s v="RS"/>
    <x v="0"/>
    <x v="0"/>
    <x v="0"/>
    <x v="0"/>
    <x v="0"/>
    <x v="0"/>
    <x v="0"/>
    <x v="0"/>
    <x v="0"/>
    <x v="0"/>
    <x v="0"/>
    <s v="Retenção Sansung"/>
    <x v="0"/>
    <x v="0"/>
    <x v="0"/>
    <x v="0"/>
    <x v="2"/>
    <x v="0"/>
    <x v="0"/>
    <s v="000000"/>
    <x v="0"/>
    <x v="1"/>
    <x v="0"/>
    <x v="0"/>
    <s v="RETENCAO OT"/>
  </r>
  <r>
    <x v="2"/>
    <n v="0"/>
    <n v="0"/>
    <n v="0"/>
    <n v="6800"/>
    <x v="6649"/>
    <x v="0"/>
    <x v="0"/>
    <x v="0"/>
    <s v="01.28.01.08"/>
    <x v="43"/>
    <x v="6"/>
    <x v="7"/>
    <s v="Habitação Social"/>
    <s v="01.28.01"/>
    <s v="Habitação Social"/>
    <s v="01.28.01"/>
    <x v="18"/>
    <x v="0"/>
    <x v="0"/>
    <x v="0"/>
    <x v="0"/>
    <x v="1"/>
    <x v="2"/>
    <x v="0"/>
    <x v="3"/>
    <s v="2023-04-28"/>
    <x v="1"/>
    <n v="6800"/>
    <x v="0"/>
    <m/>
    <x v="0"/>
    <m/>
    <x v="8"/>
    <n v="100474914"/>
    <x v="0"/>
    <x v="0"/>
    <s v="Habitações Sociais"/>
    <s v="ORI"/>
    <x v="0"/>
    <s v="HS"/>
    <x v="0"/>
    <x v="0"/>
    <x v="0"/>
    <x v="0"/>
    <x v="0"/>
    <x v="0"/>
    <x v="0"/>
    <x v="0"/>
    <x v="0"/>
    <x v="0"/>
    <x v="0"/>
    <s v="Habitações Sociais"/>
    <x v="0"/>
    <x v="0"/>
    <x v="0"/>
    <x v="0"/>
    <x v="1"/>
    <x v="0"/>
    <x v="0"/>
    <s v="000000"/>
    <x v="0"/>
    <x v="0"/>
    <x v="0"/>
    <x v="0"/>
    <s v="Pagamento a favor da Tesoureira Municipal, referente a compra de chuveiros e outros materiais que estavam em faltas naS reabilitações em Ponta Verde, conforme anexo."/>
  </r>
  <r>
    <x v="0"/>
    <n v="0"/>
    <n v="0"/>
    <n v="0"/>
    <n v="390"/>
    <x v="6650"/>
    <x v="0"/>
    <x v="0"/>
    <x v="0"/>
    <s v="03.16.15"/>
    <x v="0"/>
    <x v="0"/>
    <x v="0"/>
    <s v="Direção Financeira"/>
    <s v="03.16.15"/>
    <s v="Direção Financeira"/>
    <s v="03.16.15"/>
    <x v="66"/>
    <x v="0"/>
    <x v="0"/>
    <x v="7"/>
    <x v="0"/>
    <x v="0"/>
    <x v="0"/>
    <x v="0"/>
    <x v="6"/>
    <s v="2023-07-03"/>
    <x v="2"/>
    <n v="390"/>
    <x v="0"/>
    <m/>
    <x v="0"/>
    <m/>
    <x v="8"/>
    <n v="100474914"/>
    <x v="0"/>
    <x v="0"/>
    <s v="Direção Financeira"/>
    <s v="ORI"/>
    <x v="0"/>
    <m/>
    <x v="0"/>
    <x v="0"/>
    <x v="0"/>
    <x v="0"/>
    <x v="0"/>
    <x v="0"/>
    <x v="0"/>
    <x v="0"/>
    <x v="0"/>
    <x v="0"/>
    <x v="0"/>
    <s v="Direção Financeira"/>
    <x v="0"/>
    <x v="0"/>
    <x v="0"/>
    <x v="0"/>
    <x v="0"/>
    <x v="0"/>
    <x v="0"/>
    <s v="000000"/>
    <x v="0"/>
    <x v="0"/>
    <x v="0"/>
    <x v="0"/>
    <s v="Despesa pela aquisição de 1 Spay antiferrugem para a reparação do motor de agua do bom beiro autotanque da CMSM a favor do Sr. José Anilido Furtado, conforme anexo."/>
  </r>
  <r>
    <x v="0"/>
    <n v="0"/>
    <n v="0"/>
    <n v="0"/>
    <n v="5000"/>
    <x v="6651"/>
    <x v="0"/>
    <x v="1"/>
    <x v="0"/>
    <s v="03.03.10"/>
    <x v="4"/>
    <x v="0"/>
    <x v="3"/>
    <s v="Receitas Da Câmara"/>
    <s v="03.03.10"/>
    <s v="Receitas Da Câmara"/>
    <s v="03.03.10"/>
    <x v="57"/>
    <x v="0"/>
    <x v="3"/>
    <x v="13"/>
    <x v="0"/>
    <x v="0"/>
    <x v="1"/>
    <x v="0"/>
    <x v="4"/>
    <s v="2023-06-21"/>
    <x v="1"/>
    <n v="5000"/>
    <x v="0"/>
    <m/>
    <x v="0"/>
    <m/>
    <x v="8"/>
    <n v="100474914"/>
    <x v="0"/>
    <x v="0"/>
    <s v="Receitas Da Câmara"/>
    <s v="EXT"/>
    <x v="0"/>
    <s v="RDC"/>
    <x v="0"/>
    <x v="0"/>
    <x v="0"/>
    <x v="0"/>
    <x v="0"/>
    <x v="0"/>
    <x v="0"/>
    <x v="0"/>
    <x v="0"/>
    <x v="0"/>
    <x v="0"/>
    <s v="Receitas Da Câmara"/>
    <x v="0"/>
    <x v="0"/>
    <x v="0"/>
    <x v="0"/>
    <x v="0"/>
    <x v="0"/>
    <x v="0"/>
    <s v="000000"/>
    <x v="0"/>
    <x v="0"/>
    <x v="0"/>
    <x v="0"/>
    <s v="Reposição Salário da Srª. Amélia Saores Almeida, conforme extrato em anexo."/>
  </r>
  <r>
    <x v="0"/>
    <n v="0"/>
    <n v="0"/>
    <n v="0"/>
    <n v="4968"/>
    <x v="6652"/>
    <x v="0"/>
    <x v="0"/>
    <x v="0"/>
    <s v="03.16.15"/>
    <x v="0"/>
    <x v="0"/>
    <x v="0"/>
    <s v="Direção Financeira"/>
    <s v="03.16.15"/>
    <s v="Direção Financeira"/>
    <s v="03.16.15"/>
    <x v="44"/>
    <x v="0"/>
    <x v="0"/>
    <x v="7"/>
    <x v="0"/>
    <x v="0"/>
    <x v="0"/>
    <x v="0"/>
    <x v="7"/>
    <s v="2023-08-02"/>
    <x v="2"/>
    <n v="4968"/>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serie dos extrato dos despachos nº14,15 e 16 de julho de 2023 de licença sem vencimento dos (as) funcionário (as) Elizabete Gonçalves, Edilson Brito e Joaquina Furtado, conforme anexo."/>
  </r>
  <r>
    <x v="0"/>
    <n v="0"/>
    <n v="0"/>
    <n v="0"/>
    <n v="57698"/>
    <x v="6653"/>
    <x v="0"/>
    <x v="0"/>
    <x v="0"/>
    <s v="03.16.15"/>
    <x v="0"/>
    <x v="0"/>
    <x v="0"/>
    <s v="Direção Financeira"/>
    <s v="03.16.15"/>
    <s v="Direção Financeira"/>
    <s v="03.16.15"/>
    <x v="17"/>
    <x v="0"/>
    <x v="0"/>
    <x v="0"/>
    <x v="0"/>
    <x v="0"/>
    <x v="0"/>
    <x v="0"/>
    <x v="7"/>
    <s v="2023-08-07"/>
    <x v="2"/>
    <n v="57698"/>
    <x v="0"/>
    <m/>
    <x v="0"/>
    <m/>
    <x v="11"/>
    <n v="100388090"/>
    <x v="0"/>
    <x v="0"/>
    <s v="Direção Financeira"/>
    <s v="ORI"/>
    <x v="0"/>
    <m/>
    <x v="0"/>
    <x v="0"/>
    <x v="0"/>
    <x v="0"/>
    <x v="0"/>
    <x v="0"/>
    <x v="0"/>
    <x v="0"/>
    <x v="0"/>
    <x v="0"/>
    <x v="0"/>
    <s v="Direção Financeira"/>
    <x v="0"/>
    <x v="0"/>
    <x v="0"/>
    <x v="0"/>
    <x v="0"/>
    <x v="0"/>
    <x v="0"/>
    <s v="000000"/>
    <x v="0"/>
    <x v="0"/>
    <x v="0"/>
    <x v="0"/>
    <s v="Pagamento á Diocesana Center, para aquisição de materiais de escritório, conforme fatura e proposta em anexo."/>
  </r>
  <r>
    <x v="0"/>
    <n v="0"/>
    <n v="0"/>
    <n v="0"/>
    <n v="18400"/>
    <x v="6654"/>
    <x v="0"/>
    <x v="0"/>
    <x v="0"/>
    <s v="03.16.15"/>
    <x v="0"/>
    <x v="0"/>
    <x v="0"/>
    <s v="Direção Financeira"/>
    <s v="03.16.15"/>
    <s v="Direção Financeira"/>
    <s v="03.16.15"/>
    <x v="17"/>
    <x v="0"/>
    <x v="0"/>
    <x v="0"/>
    <x v="0"/>
    <x v="0"/>
    <x v="0"/>
    <x v="0"/>
    <x v="11"/>
    <s v="2023-09-04"/>
    <x v="2"/>
    <n v="18400"/>
    <x v="0"/>
    <m/>
    <x v="0"/>
    <m/>
    <x v="88"/>
    <n v="100479413"/>
    <x v="0"/>
    <x v="0"/>
    <s v="Direção Financeira"/>
    <s v="ORI"/>
    <x v="0"/>
    <m/>
    <x v="0"/>
    <x v="0"/>
    <x v="0"/>
    <x v="0"/>
    <x v="0"/>
    <x v="0"/>
    <x v="0"/>
    <x v="0"/>
    <x v="0"/>
    <x v="0"/>
    <x v="0"/>
    <s v="Direção Financeira"/>
    <x v="0"/>
    <x v="0"/>
    <x v="0"/>
    <x v="0"/>
    <x v="0"/>
    <x v="0"/>
    <x v="0"/>
    <s v="000000"/>
    <x v="0"/>
    <x v="0"/>
    <x v="0"/>
    <x v="0"/>
    <s v="Pagamento á Silvia Antunes, para aquisição de tinteiro, conforme anexo."/>
  </r>
  <r>
    <x v="0"/>
    <n v="0"/>
    <n v="0"/>
    <n v="0"/>
    <n v="2820"/>
    <x v="6655"/>
    <x v="0"/>
    <x v="0"/>
    <x v="0"/>
    <s v="03.16.15"/>
    <x v="0"/>
    <x v="0"/>
    <x v="0"/>
    <s v="Direção Financeira"/>
    <s v="03.16.15"/>
    <s v="Direção Financeira"/>
    <s v="03.16.15"/>
    <x v="70"/>
    <x v="0"/>
    <x v="0"/>
    <x v="7"/>
    <x v="1"/>
    <x v="0"/>
    <x v="0"/>
    <x v="0"/>
    <x v="0"/>
    <s v="2023-01-26"/>
    <x v="0"/>
    <n v="2820"/>
    <x v="0"/>
    <m/>
    <x v="0"/>
    <m/>
    <x v="8"/>
    <n v="100474914"/>
    <x v="0"/>
    <x v="0"/>
    <s v="Direção Financeira"/>
    <s v="ORI"/>
    <x v="0"/>
    <m/>
    <x v="0"/>
    <x v="0"/>
    <x v="0"/>
    <x v="0"/>
    <x v="0"/>
    <x v="0"/>
    <x v="0"/>
    <x v="0"/>
    <x v="0"/>
    <x v="0"/>
    <x v="0"/>
    <s v="Direção Financeira"/>
    <x v="0"/>
    <x v="0"/>
    <x v="0"/>
    <x v="0"/>
    <x v="0"/>
    <x v="0"/>
    <x v="0"/>
    <s v="000000"/>
    <x v="0"/>
    <x v="0"/>
    <x v="0"/>
    <x v="0"/>
    <s v="Despesa com aquisição de agua e copos para os serviços no âmbito do programa de apresentação dos resultado da politica de emprego, conforme anexo"/>
  </r>
  <r>
    <x v="2"/>
    <n v="0"/>
    <n v="0"/>
    <n v="0"/>
    <n v="20700"/>
    <x v="6656"/>
    <x v="0"/>
    <x v="0"/>
    <x v="0"/>
    <s v="01.25.02.23"/>
    <x v="12"/>
    <x v="1"/>
    <x v="1"/>
    <s v="desporto"/>
    <s v="01.25.02"/>
    <s v="desporto"/>
    <s v="01.25.02"/>
    <x v="18"/>
    <x v="0"/>
    <x v="0"/>
    <x v="0"/>
    <x v="0"/>
    <x v="1"/>
    <x v="2"/>
    <x v="0"/>
    <x v="1"/>
    <s v="2023-02-09"/>
    <x v="0"/>
    <n v="20700"/>
    <x v="0"/>
    <m/>
    <x v="0"/>
    <m/>
    <x v="8"/>
    <n v="10047491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s dos árbitros, no âmbito do torneio futebol terra Batida em Achada Bolanha em comemoração festa romaria da Nossa Sr. Santa Maria Mãe de Deus, conforme anexo."/>
  </r>
  <r>
    <x v="0"/>
    <n v="0"/>
    <n v="0"/>
    <n v="0"/>
    <n v="6000"/>
    <x v="6657"/>
    <x v="0"/>
    <x v="0"/>
    <x v="0"/>
    <s v="01.27.04.10"/>
    <x v="13"/>
    <x v="4"/>
    <x v="5"/>
    <s v="Infra-Estruturas e Transportes"/>
    <s v="01.27.04"/>
    <s v="Infra-Estruturas e Transportes"/>
    <s v="01.27.04"/>
    <x v="21"/>
    <x v="0"/>
    <x v="5"/>
    <x v="8"/>
    <x v="0"/>
    <x v="1"/>
    <x v="0"/>
    <x v="0"/>
    <x v="1"/>
    <s v="2023-02-09"/>
    <x v="0"/>
    <n v="6000"/>
    <x v="0"/>
    <m/>
    <x v="0"/>
    <m/>
    <x v="2"/>
    <n v="100474696"/>
    <x v="0"/>
    <x v="2"/>
    <s v="Plano de Mitigação as secas e maus anos agrícolas"/>
    <s v="ORI"/>
    <x v="0"/>
    <m/>
    <x v="0"/>
    <x v="0"/>
    <x v="0"/>
    <x v="0"/>
    <x v="0"/>
    <x v="0"/>
    <x v="0"/>
    <x v="0"/>
    <x v="0"/>
    <x v="0"/>
    <x v="0"/>
    <s v="Plano de Mitigação as secas e maus anos agrícolas"/>
    <x v="0"/>
    <x v="0"/>
    <x v="0"/>
    <x v="0"/>
    <x v="1"/>
    <x v="0"/>
    <x v="0"/>
    <s v="000000"/>
    <x v="0"/>
    <x v="0"/>
    <x v="2"/>
    <x v="0"/>
    <s v="Pagamento a favor do Sr. Victor Manuel Borges de Oliveira, referente a prestação de serviços de limpeza de caminhos, percurso Serra Malagueta, conforme anexo."/>
  </r>
  <r>
    <x v="0"/>
    <n v="0"/>
    <n v="0"/>
    <n v="0"/>
    <n v="34000"/>
    <x v="6657"/>
    <x v="0"/>
    <x v="0"/>
    <x v="0"/>
    <s v="01.27.04.10"/>
    <x v="13"/>
    <x v="4"/>
    <x v="5"/>
    <s v="Infra-Estruturas e Transportes"/>
    <s v="01.27.04"/>
    <s v="Infra-Estruturas e Transportes"/>
    <s v="01.27.04"/>
    <x v="21"/>
    <x v="0"/>
    <x v="5"/>
    <x v="8"/>
    <x v="0"/>
    <x v="1"/>
    <x v="0"/>
    <x v="0"/>
    <x v="1"/>
    <s v="2023-02-09"/>
    <x v="0"/>
    <n v="34000"/>
    <x v="0"/>
    <m/>
    <x v="0"/>
    <m/>
    <x v="610"/>
    <n v="100479465"/>
    <x v="0"/>
    <x v="0"/>
    <s v="Plano de Mitigação as secas e maus anos agrícolas"/>
    <s v="ORI"/>
    <x v="0"/>
    <m/>
    <x v="0"/>
    <x v="0"/>
    <x v="0"/>
    <x v="0"/>
    <x v="0"/>
    <x v="0"/>
    <x v="0"/>
    <x v="0"/>
    <x v="0"/>
    <x v="0"/>
    <x v="0"/>
    <s v="Plano de Mitigação as secas e maus anos agrícolas"/>
    <x v="0"/>
    <x v="0"/>
    <x v="0"/>
    <x v="0"/>
    <x v="1"/>
    <x v="0"/>
    <x v="0"/>
    <s v="000000"/>
    <x v="0"/>
    <x v="0"/>
    <x v="0"/>
    <x v="0"/>
    <s v="Pagamento a favor do Sr. Victor Manuel Borges de Oliveira, referente a prestação de serviços de limpeza de caminhos, percurso Serra Malagueta, conforme anexo."/>
  </r>
  <r>
    <x v="0"/>
    <n v="0"/>
    <n v="0"/>
    <n v="0"/>
    <n v="4995"/>
    <x v="6658"/>
    <x v="0"/>
    <x v="0"/>
    <x v="0"/>
    <s v="03.16.15"/>
    <x v="0"/>
    <x v="0"/>
    <x v="0"/>
    <s v="Direção Financeira"/>
    <s v="03.16.15"/>
    <s v="Direção Financeira"/>
    <s v="03.16.15"/>
    <x v="39"/>
    <x v="0"/>
    <x v="0"/>
    <x v="7"/>
    <x v="0"/>
    <x v="0"/>
    <x v="0"/>
    <x v="0"/>
    <x v="1"/>
    <s v="2023-02-24"/>
    <x v="0"/>
    <n v="4995"/>
    <x v="0"/>
    <m/>
    <x v="0"/>
    <m/>
    <x v="2"/>
    <n v="100474696"/>
    <x v="0"/>
    <x v="2"/>
    <s v="Direção Financeira"/>
    <s v="ORI"/>
    <x v="0"/>
    <m/>
    <x v="0"/>
    <x v="0"/>
    <x v="0"/>
    <x v="0"/>
    <x v="0"/>
    <x v="0"/>
    <x v="0"/>
    <x v="0"/>
    <x v="0"/>
    <x v="0"/>
    <x v="0"/>
    <s v="Direção Financeira"/>
    <x v="0"/>
    <x v="0"/>
    <x v="0"/>
    <x v="0"/>
    <x v="0"/>
    <x v="0"/>
    <x v="0"/>
    <s v="000000"/>
    <x v="0"/>
    <x v="0"/>
    <x v="2"/>
    <x v="0"/>
    <s v="Pagamento a favor do Sr. Pedro Adelino da Veiga, pelo serviço de coordenação de biblioteca e espaço jovem, referente ao mês de fevereiro 2023, conforme contrato em anexo."/>
  </r>
  <r>
    <x v="0"/>
    <n v="0"/>
    <n v="0"/>
    <n v="0"/>
    <n v="28308"/>
    <x v="6658"/>
    <x v="0"/>
    <x v="0"/>
    <x v="0"/>
    <s v="03.16.15"/>
    <x v="0"/>
    <x v="0"/>
    <x v="0"/>
    <s v="Direção Financeira"/>
    <s v="03.16.15"/>
    <s v="Direção Financeira"/>
    <s v="03.16.15"/>
    <x v="39"/>
    <x v="0"/>
    <x v="0"/>
    <x v="7"/>
    <x v="0"/>
    <x v="0"/>
    <x v="0"/>
    <x v="0"/>
    <x v="1"/>
    <s v="2023-02-24"/>
    <x v="0"/>
    <n v="28308"/>
    <x v="0"/>
    <m/>
    <x v="0"/>
    <m/>
    <x v="483"/>
    <n v="100463693"/>
    <x v="0"/>
    <x v="0"/>
    <s v="Direção Financeira"/>
    <s v="ORI"/>
    <x v="0"/>
    <m/>
    <x v="0"/>
    <x v="0"/>
    <x v="0"/>
    <x v="0"/>
    <x v="0"/>
    <x v="0"/>
    <x v="0"/>
    <x v="0"/>
    <x v="0"/>
    <x v="0"/>
    <x v="0"/>
    <s v="Direção Financeira"/>
    <x v="0"/>
    <x v="0"/>
    <x v="0"/>
    <x v="0"/>
    <x v="0"/>
    <x v="0"/>
    <x v="0"/>
    <s v="000000"/>
    <x v="0"/>
    <x v="0"/>
    <x v="0"/>
    <x v="0"/>
    <s v="Pagamento a favor do Sr. Pedro Adelino da Veiga, pelo serviço de coordenação de biblioteca e espaço jovem, referente ao mês de fevereiro 2023, conforme contrato em anexo."/>
  </r>
  <r>
    <x v="0"/>
    <n v="0"/>
    <n v="0"/>
    <n v="0"/>
    <n v="19099"/>
    <x v="6659"/>
    <x v="0"/>
    <x v="0"/>
    <x v="0"/>
    <s v="01.25.01.10"/>
    <x v="11"/>
    <x v="1"/>
    <x v="1"/>
    <s v="Educação"/>
    <s v="01.25.01"/>
    <s v="Educação"/>
    <s v="01.25.01"/>
    <x v="21"/>
    <x v="0"/>
    <x v="5"/>
    <x v="8"/>
    <x v="0"/>
    <x v="1"/>
    <x v="0"/>
    <x v="0"/>
    <x v="2"/>
    <s v="2023-03-14"/>
    <x v="0"/>
    <n v="19099"/>
    <x v="0"/>
    <m/>
    <x v="0"/>
    <m/>
    <x v="0"/>
    <n v="100476920"/>
    <x v="0"/>
    <x v="0"/>
    <s v="Transporte escolar"/>
    <s v="ORI"/>
    <x v="0"/>
    <m/>
    <x v="0"/>
    <x v="0"/>
    <x v="0"/>
    <x v="0"/>
    <x v="0"/>
    <x v="0"/>
    <x v="0"/>
    <x v="0"/>
    <x v="0"/>
    <x v="0"/>
    <x v="0"/>
    <s v="Transporte escolar"/>
    <x v="0"/>
    <x v="0"/>
    <x v="0"/>
    <x v="0"/>
    <x v="1"/>
    <x v="0"/>
    <x v="0"/>
    <s v="000000"/>
    <x v="0"/>
    <x v="0"/>
    <x v="0"/>
    <x v="0"/>
    <s v="Pagamento a favor de Felisberto Carvalho Auto, pela aquisição de combustíveis destinados aos autocarros do transporte escolar, conforme proposta e fatura em anexo."/>
  </r>
  <r>
    <x v="0"/>
    <n v="0"/>
    <n v="0"/>
    <n v="0"/>
    <n v="4000"/>
    <x v="6660"/>
    <x v="0"/>
    <x v="0"/>
    <x v="0"/>
    <s v="03.16.23"/>
    <x v="20"/>
    <x v="0"/>
    <x v="0"/>
    <s v="Direção da Educação, Formação Profissional, Emprego"/>
    <s v="03.16.23"/>
    <s v="Direção da Educação, Formação Profissional, Emprego"/>
    <s v="03.16.23"/>
    <x v="19"/>
    <x v="0"/>
    <x v="0"/>
    <x v="7"/>
    <x v="0"/>
    <x v="0"/>
    <x v="0"/>
    <x v="0"/>
    <x v="4"/>
    <s v="2023-06-20"/>
    <x v="1"/>
    <n v="4000"/>
    <x v="0"/>
    <m/>
    <x v="0"/>
    <m/>
    <x v="375"/>
    <n v="100477415"/>
    <x v="0"/>
    <x v="0"/>
    <s v="Direção da Educação, Formação Profissional, Emprego"/>
    <s v="ORI"/>
    <x v="0"/>
    <m/>
    <x v="0"/>
    <x v="0"/>
    <x v="0"/>
    <x v="0"/>
    <x v="0"/>
    <x v="0"/>
    <x v="0"/>
    <x v="0"/>
    <x v="0"/>
    <x v="0"/>
    <x v="0"/>
    <s v="Direção da Educação, Formação Profissional, Emprego"/>
    <x v="0"/>
    <x v="0"/>
    <x v="0"/>
    <x v="0"/>
    <x v="0"/>
    <x v="0"/>
    <x v="0"/>
    <s v="000000"/>
    <x v="0"/>
    <x v="0"/>
    <x v="0"/>
    <x v="0"/>
    <s v="Ajuda de custo a favor do Sr. Anildo Lopes Rodrigues, pela sua deslocação á Cidade da Praia, em missão do serviço, nos dias 22 e 23 de maio 2023, conforme anexo."/>
  </r>
  <r>
    <x v="2"/>
    <n v="0"/>
    <n v="0"/>
    <n v="0"/>
    <n v="5100"/>
    <x v="6661"/>
    <x v="0"/>
    <x v="0"/>
    <x v="0"/>
    <s v="01.27.04.09"/>
    <x v="29"/>
    <x v="4"/>
    <x v="5"/>
    <s v="Infra-Estruturas e Transportes"/>
    <s v="01.27.04"/>
    <s v="Infra-Estruturas e Transportes"/>
    <s v="01.27.04"/>
    <x v="20"/>
    <x v="0"/>
    <x v="0"/>
    <x v="0"/>
    <x v="0"/>
    <x v="1"/>
    <x v="2"/>
    <x v="0"/>
    <x v="6"/>
    <s v="2023-07-26"/>
    <x v="2"/>
    <n v="5100"/>
    <x v="0"/>
    <m/>
    <x v="0"/>
    <m/>
    <x v="45"/>
    <n v="100479348"/>
    <x v="0"/>
    <x v="0"/>
    <s v="Sinalização de Transito"/>
    <s v="ORI"/>
    <x v="0"/>
    <m/>
    <x v="0"/>
    <x v="0"/>
    <x v="0"/>
    <x v="0"/>
    <x v="0"/>
    <x v="0"/>
    <x v="0"/>
    <x v="0"/>
    <x v="0"/>
    <x v="0"/>
    <x v="0"/>
    <s v="Sinalização de Transito"/>
    <x v="0"/>
    <x v="0"/>
    <x v="0"/>
    <x v="0"/>
    <x v="1"/>
    <x v="0"/>
    <x v="0"/>
    <s v="000000"/>
    <x v="0"/>
    <x v="0"/>
    <x v="0"/>
    <x v="0"/>
    <s v="Pagamento a favor da Loja Nuno Comercio Geral, pela a aquisição de 6 cantoneiras para os trabalhos de sinalização das vias de acesso do Município de São Miguel, conforme anexo."/>
  </r>
  <r>
    <x v="0"/>
    <n v="0"/>
    <n v="0"/>
    <n v="0"/>
    <n v="30000"/>
    <x v="6662"/>
    <x v="0"/>
    <x v="0"/>
    <x v="0"/>
    <s v="03.16.15"/>
    <x v="0"/>
    <x v="0"/>
    <x v="0"/>
    <s v="Direção Financeira"/>
    <s v="03.16.15"/>
    <s v="Direção Financeira"/>
    <s v="03.16.15"/>
    <x v="60"/>
    <x v="0"/>
    <x v="0"/>
    <x v="0"/>
    <x v="0"/>
    <x v="0"/>
    <x v="0"/>
    <x v="0"/>
    <x v="7"/>
    <s v="2023-08-16"/>
    <x v="2"/>
    <n v="30000"/>
    <x v="0"/>
    <m/>
    <x v="0"/>
    <m/>
    <x v="8"/>
    <n v="100474914"/>
    <x v="0"/>
    <x v="0"/>
    <s v="Direção Financeira"/>
    <s v="ORI"/>
    <x v="0"/>
    <m/>
    <x v="0"/>
    <x v="0"/>
    <x v="0"/>
    <x v="0"/>
    <x v="0"/>
    <x v="0"/>
    <x v="0"/>
    <x v="0"/>
    <x v="0"/>
    <x v="0"/>
    <x v="0"/>
    <s v="Direção Financeira"/>
    <x v="0"/>
    <x v="0"/>
    <x v="0"/>
    <x v="0"/>
    <x v="0"/>
    <x v="0"/>
    <x v="0"/>
    <s v="000000"/>
    <x v="0"/>
    <x v="0"/>
    <x v="0"/>
    <x v="0"/>
    <s v="Despesa realizado na compra de dois pneus 315/35R20, para a viatura ST-35-RP, afeto aos serviços da CMSM, conforme fatura e proposta anexada."/>
  </r>
  <r>
    <x v="0"/>
    <n v="0"/>
    <n v="0"/>
    <n v="0"/>
    <n v="1400"/>
    <x v="6663"/>
    <x v="0"/>
    <x v="0"/>
    <x v="0"/>
    <s v="03.16.15"/>
    <x v="0"/>
    <x v="0"/>
    <x v="0"/>
    <s v="Direção Financeira"/>
    <s v="03.16.15"/>
    <s v="Direção Financeira"/>
    <s v="03.16.15"/>
    <x v="19"/>
    <x v="0"/>
    <x v="0"/>
    <x v="7"/>
    <x v="0"/>
    <x v="0"/>
    <x v="0"/>
    <x v="0"/>
    <x v="11"/>
    <s v="2023-09-04"/>
    <x v="2"/>
    <n v="1400"/>
    <x v="0"/>
    <m/>
    <x v="0"/>
    <m/>
    <x v="113"/>
    <n v="100477576"/>
    <x v="0"/>
    <x v="0"/>
    <s v="Direção Financeira"/>
    <s v="ORI"/>
    <x v="0"/>
    <m/>
    <x v="0"/>
    <x v="0"/>
    <x v="0"/>
    <x v="0"/>
    <x v="0"/>
    <x v="0"/>
    <x v="0"/>
    <x v="0"/>
    <x v="0"/>
    <x v="0"/>
    <x v="0"/>
    <s v="Direção Financeira"/>
    <x v="0"/>
    <x v="0"/>
    <x v="0"/>
    <x v="0"/>
    <x v="0"/>
    <x v="0"/>
    <x v="0"/>
    <s v="000000"/>
    <x v="0"/>
    <x v="0"/>
    <x v="0"/>
    <x v="0"/>
    <s v="Pagamento de ajuda de custo, pela deslocação feita, conforme documento em anexo."/>
  </r>
  <r>
    <x v="0"/>
    <n v="0"/>
    <n v="0"/>
    <n v="0"/>
    <n v="6900"/>
    <x v="6664"/>
    <x v="0"/>
    <x v="0"/>
    <x v="0"/>
    <s v="03.16.15"/>
    <x v="0"/>
    <x v="0"/>
    <x v="0"/>
    <s v="Direção Financeira"/>
    <s v="03.16.15"/>
    <s v="Direção Financeira"/>
    <s v="03.16.15"/>
    <x v="40"/>
    <x v="0"/>
    <x v="0"/>
    <x v="7"/>
    <x v="0"/>
    <x v="0"/>
    <x v="0"/>
    <x v="0"/>
    <x v="9"/>
    <s v="2023-11-07"/>
    <x v="3"/>
    <n v="6900"/>
    <x v="0"/>
    <m/>
    <x v="0"/>
    <m/>
    <x v="8"/>
    <n v="100474914"/>
    <x v="0"/>
    <x v="0"/>
    <s v="Direção Financeira"/>
    <s v="ORI"/>
    <x v="0"/>
    <m/>
    <x v="0"/>
    <x v="0"/>
    <x v="0"/>
    <x v="0"/>
    <x v="0"/>
    <x v="0"/>
    <x v="0"/>
    <x v="0"/>
    <x v="0"/>
    <x v="0"/>
    <x v="0"/>
    <s v="Direção Financeira"/>
    <x v="0"/>
    <x v="0"/>
    <x v="0"/>
    <x v="0"/>
    <x v="0"/>
    <x v="0"/>
    <x v="0"/>
    <s v="000000"/>
    <x v="0"/>
    <x v="0"/>
    <x v="0"/>
    <x v="0"/>
    <s v="Pagamento a favor da Inspeção Técnica Automóvel Cabo Verde, para a inspeção automóvel das viaturas afetas aos transporte escolar da CMSM, confrome anexo. "/>
  </r>
  <r>
    <x v="0"/>
    <n v="0"/>
    <n v="0"/>
    <n v="0"/>
    <n v="11940"/>
    <x v="6665"/>
    <x v="0"/>
    <x v="0"/>
    <x v="0"/>
    <s v="01.25.04.22"/>
    <x v="17"/>
    <x v="1"/>
    <x v="1"/>
    <s v="Cultura"/>
    <s v="01.25.04"/>
    <s v="Cultura"/>
    <s v="01.25.04"/>
    <x v="21"/>
    <x v="0"/>
    <x v="5"/>
    <x v="8"/>
    <x v="0"/>
    <x v="1"/>
    <x v="0"/>
    <x v="0"/>
    <x v="10"/>
    <s v="2023-12-04"/>
    <x v="3"/>
    <n v="11940"/>
    <x v="0"/>
    <m/>
    <x v="0"/>
    <m/>
    <x v="10"/>
    <n v="100477243"/>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o Pensão Gonçalves referente a refeição servidos a equipa de som no âmbito das comemoração do 26º aniversario do município SM, conforme anexo"/>
  </r>
  <r>
    <x v="0"/>
    <n v="0"/>
    <n v="0"/>
    <n v="0"/>
    <n v="2449"/>
    <x v="6666"/>
    <x v="0"/>
    <x v="0"/>
    <x v="0"/>
    <s v="03.16.28"/>
    <x v="23"/>
    <x v="0"/>
    <x v="0"/>
    <s v="Gabinete da Auditoria Interna"/>
    <s v="03.16.28"/>
    <s v="Gabinete da Auditoria Interna"/>
    <s v="03.16.28"/>
    <x v="37"/>
    <x v="0"/>
    <x v="0"/>
    <x v="0"/>
    <x v="1"/>
    <x v="0"/>
    <x v="0"/>
    <x v="0"/>
    <x v="1"/>
    <s v="2023-02-24"/>
    <x v="0"/>
    <n v="2449"/>
    <x v="0"/>
    <m/>
    <x v="0"/>
    <m/>
    <x v="3"/>
    <n v="100479277"/>
    <x v="0"/>
    <x v="1"/>
    <s v="Gabinete da Auditoria Interna"/>
    <s v="ORI"/>
    <x v="0"/>
    <s v="GAI"/>
    <x v="0"/>
    <x v="0"/>
    <x v="0"/>
    <x v="0"/>
    <x v="0"/>
    <x v="0"/>
    <x v="0"/>
    <x v="0"/>
    <x v="0"/>
    <x v="0"/>
    <x v="0"/>
    <s v="Gabinete da Auditoria Interna"/>
    <x v="0"/>
    <x v="0"/>
    <x v="0"/>
    <x v="0"/>
    <x v="0"/>
    <x v="0"/>
    <x v="0"/>
    <s v="000000"/>
    <x v="0"/>
    <x v="0"/>
    <x v="1"/>
    <x v="0"/>
    <s v="Pagamento de salário referente a 02-2023"/>
  </r>
  <r>
    <x v="0"/>
    <n v="0"/>
    <n v="0"/>
    <n v="0"/>
    <n v="4405"/>
    <x v="6666"/>
    <x v="0"/>
    <x v="0"/>
    <x v="0"/>
    <s v="03.16.28"/>
    <x v="23"/>
    <x v="0"/>
    <x v="0"/>
    <s v="Gabinete da Auditoria Interna"/>
    <s v="03.16.28"/>
    <s v="Gabinete da Auditoria Interna"/>
    <s v="03.16.28"/>
    <x v="37"/>
    <x v="0"/>
    <x v="0"/>
    <x v="0"/>
    <x v="1"/>
    <x v="0"/>
    <x v="0"/>
    <x v="0"/>
    <x v="1"/>
    <s v="2023-02-24"/>
    <x v="0"/>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2-2023"/>
  </r>
  <r>
    <x v="0"/>
    <n v="0"/>
    <n v="0"/>
    <n v="0"/>
    <n v="5446"/>
    <x v="6666"/>
    <x v="0"/>
    <x v="0"/>
    <x v="0"/>
    <s v="03.16.28"/>
    <x v="23"/>
    <x v="0"/>
    <x v="0"/>
    <s v="Gabinete da Auditoria Interna"/>
    <s v="03.16.28"/>
    <s v="Gabinete da Auditoria Interna"/>
    <s v="03.16.28"/>
    <x v="37"/>
    <x v="0"/>
    <x v="0"/>
    <x v="0"/>
    <x v="1"/>
    <x v="0"/>
    <x v="0"/>
    <x v="0"/>
    <x v="1"/>
    <s v="2023-02-24"/>
    <x v="0"/>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2-2023"/>
  </r>
  <r>
    <x v="0"/>
    <n v="0"/>
    <n v="0"/>
    <n v="0"/>
    <n v="55770"/>
    <x v="6666"/>
    <x v="0"/>
    <x v="0"/>
    <x v="0"/>
    <s v="03.16.28"/>
    <x v="23"/>
    <x v="0"/>
    <x v="0"/>
    <s v="Gabinete da Auditoria Interna"/>
    <s v="03.16.28"/>
    <s v="Gabinete da Auditoria Interna"/>
    <s v="03.16.28"/>
    <x v="37"/>
    <x v="0"/>
    <x v="0"/>
    <x v="0"/>
    <x v="1"/>
    <x v="0"/>
    <x v="0"/>
    <x v="0"/>
    <x v="1"/>
    <s v="2023-02-24"/>
    <x v="0"/>
    <n v="55770"/>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2-2023"/>
  </r>
  <r>
    <x v="0"/>
    <n v="0"/>
    <n v="0"/>
    <n v="0"/>
    <n v="10834"/>
    <x v="6667"/>
    <x v="0"/>
    <x v="0"/>
    <x v="0"/>
    <s v="03.16.30"/>
    <x v="46"/>
    <x v="0"/>
    <x v="0"/>
    <s v="Gabinete de Relações Externas"/>
    <s v="03.16.30"/>
    <s v="Gabinete de Relações Externas"/>
    <s v="03.16.30"/>
    <x v="37"/>
    <x v="0"/>
    <x v="0"/>
    <x v="0"/>
    <x v="1"/>
    <x v="0"/>
    <x v="0"/>
    <x v="0"/>
    <x v="1"/>
    <s v="2023-02-24"/>
    <x v="0"/>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2-2023"/>
  </r>
  <r>
    <x v="0"/>
    <n v="0"/>
    <n v="0"/>
    <n v="0"/>
    <n v="8213"/>
    <x v="6667"/>
    <x v="0"/>
    <x v="0"/>
    <x v="0"/>
    <s v="03.16.30"/>
    <x v="46"/>
    <x v="0"/>
    <x v="0"/>
    <s v="Gabinete de Relações Externas"/>
    <s v="03.16.30"/>
    <s v="Gabinete de Relações Externas"/>
    <s v="03.16.30"/>
    <x v="37"/>
    <x v="0"/>
    <x v="0"/>
    <x v="0"/>
    <x v="1"/>
    <x v="0"/>
    <x v="0"/>
    <x v="0"/>
    <x v="1"/>
    <s v="2023-02-24"/>
    <x v="0"/>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2-2023"/>
  </r>
  <r>
    <x v="0"/>
    <n v="0"/>
    <n v="0"/>
    <n v="0"/>
    <n v="83615"/>
    <x v="6667"/>
    <x v="0"/>
    <x v="0"/>
    <x v="0"/>
    <s v="03.16.30"/>
    <x v="46"/>
    <x v="0"/>
    <x v="0"/>
    <s v="Gabinete de Relações Externas"/>
    <s v="03.16.30"/>
    <s v="Gabinete de Relações Externas"/>
    <s v="03.16.30"/>
    <x v="37"/>
    <x v="0"/>
    <x v="0"/>
    <x v="0"/>
    <x v="1"/>
    <x v="0"/>
    <x v="0"/>
    <x v="0"/>
    <x v="1"/>
    <s v="2023-02-24"/>
    <x v="0"/>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2-2023"/>
  </r>
  <r>
    <x v="0"/>
    <n v="0"/>
    <n v="0"/>
    <n v="0"/>
    <n v="13059"/>
    <x v="6668"/>
    <x v="0"/>
    <x v="0"/>
    <x v="0"/>
    <s v="03.16.32"/>
    <x v="55"/>
    <x v="0"/>
    <x v="0"/>
    <s v="Gabinete de Comunicação e Imagem"/>
    <s v="03.16.32"/>
    <s v="Gabinete de Comunicação e Imagem"/>
    <s v="03.16.32"/>
    <x v="37"/>
    <x v="0"/>
    <x v="0"/>
    <x v="0"/>
    <x v="1"/>
    <x v="0"/>
    <x v="0"/>
    <x v="0"/>
    <x v="1"/>
    <s v="2023-02-24"/>
    <x v="0"/>
    <n v="1305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2-2023"/>
  </r>
  <r>
    <x v="0"/>
    <n v="0"/>
    <n v="0"/>
    <n v="0"/>
    <n v="14643"/>
    <x v="6668"/>
    <x v="0"/>
    <x v="0"/>
    <x v="0"/>
    <s v="03.16.32"/>
    <x v="55"/>
    <x v="0"/>
    <x v="0"/>
    <s v="Gabinete de Comunicação e Imagem"/>
    <s v="03.16.32"/>
    <s v="Gabinete de Comunicação e Imagem"/>
    <s v="03.16.32"/>
    <x v="37"/>
    <x v="0"/>
    <x v="0"/>
    <x v="0"/>
    <x v="1"/>
    <x v="0"/>
    <x v="0"/>
    <x v="0"/>
    <x v="1"/>
    <s v="2023-02-24"/>
    <x v="0"/>
    <n v="14643"/>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2-2023"/>
  </r>
  <r>
    <x v="0"/>
    <n v="0"/>
    <n v="0"/>
    <n v="0"/>
    <n v="155340"/>
    <x v="6668"/>
    <x v="0"/>
    <x v="0"/>
    <x v="0"/>
    <s v="03.16.32"/>
    <x v="55"/>
    <x v="0"/>
    <x v="0"/>
    <s v="Gabinete de Comunicação e Imagem"/>
    <s v="03.16.32"/>
    <s v="Gabinete de Comunicação e Imagem"/>
    <s v="03.16.32"/>
    <x v="37"/>
    <x v="0"/>
    <x v="0"/>
    <x v="0"/>
    <x v="1"/>
    <x v="0"/>
    <x v="0"/>
    <x v="0"/>
    <x v="1"/>
    <s v="2023-02-24"/>
    <x v="0"/>
    <n v="155340"/>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2-2023"/>
  </r>
  <r>
    <x v="0"/>
    <n v="0"/>
    <n v="0"/>
    <n v="0"/>
    <n v="5157"/>
    <x v="6669"/>
    <x v="0"/>
    <x v="0"/>
    <x v="0"/>
    <s v="03.16.01"/>
    <x v="14"/>
    <x v="0"/>
    <x v="0"/>
    <s v="Assembleia Municipal"/>
    <s v="03.16.01"/>
    <s v="Assembleia Municipal"/>
    <s v="03.16.01"/>
    <x v="48"/>
    <x v="0"/>
    <x v="0"/>
    <x v="0"/>
    <x v="1"/>
    <x v="0"/>
    <x v="0"/>
    <x v="0"/>
    <x v="1"/>
    <s v="2023-02-24"/>
    <x v="0"/>
    <n v="5157"/>
    <x v="0"/>
    <m/>
    <x v="0"/>
    <m/>
    <x v="2"/>
    <n v="100474696"/>
    <x v="0"/>
    <x v="2"/>
    <s v="Assembleia Municipal"/>
    <s v="ORI"/>
    <x v="0"/>
    <s v="AM"/>
    <x v="0"/>
    <x v="0"/>
    <x v="0"/>
    <x v="0"/>
    <x v="0"/>
    <x v="0"/>
    <x v="0"/>
    <x v="0"/>
    <x v="0"/>
    <x v="0"/>
    <x v="0"/>
    <s v="Assembleia Municipal"/>
    <x v="0"/>
    <x v="0"/>
    <x v="0"/>
    <x v="0"/>
    <x v="0"/>
    <x v="0"/>
    <x v="0"/>
    <s v="000000"/>
    <x v="0"/>
    <x v="0"/>
    <x v="2"/>
    <x v="0"/>
    <s v="Pagamento de salário referente a 02-2023"/>
  </r>
  <r>
    <x v="0"/>
    <n v="0"/>
    <n v="0"/>
    <n v="0"/>
    <n v="102283"/>
    <x v="6669"/>
    <x v="0"/>
    <x v="0"/>
    <x v="0"/>
    <s v="03.16.01"/>
    <x v="14"/>
    <x v="0"/>
    <x v="0"/>
    <s v="Assembleia Municipal"/>
    <s v="03.16.01"/>
    <s v="Assembleia Municipal"/>
    <s v="03.16.01"/>
    <x v="48"/>
    <x v="0"/>
    <x v="0"/>
    <x v="0"/>
    <x v="1"/>
    <x v="0"/>
    <x v="0"/>
    <x v="0"/>
    <x v="1"/>
    <s v="2023-02-24"/>
    <x v="0"/>
    <n v="102283"/>
    <x v="0"/>
    <m/>
    <x v="0"/>
    <m/>
    <x v="4"/>
    <n v="100474693"/>
    <x v="0"/>
    <x v="0"/>
    <s v="Assembleia Municipal"/>
    <s v="ORI"/>
    <x v="0"/>
    <s v="AM"/>
    <x v="0"/>
    <x v="0"/>
    <x v="0"/>
    <x v="0"/>
    <x v="0"/>
    <x v="0"/>
    <x v="0"/>
    <x v="0"/>
    <x v="0"/>
    <x v="0"/>
    <x v="0"/>
    <s v="Assembleia Municipal"/>
    <x v="0"/>
    <x v="0"/>
    <x v="0"/>
    <x v="0"/>
    <x v="0"/>
    <x v="0"/>
    <x v="0"/>
    <s v="000000"/>
    <x v="0"/>
    <x v="0"/>
    <x v="0"/>
    <x v="0"/>
    <s v="Pagamento de salário referente a 02-2023"/>
  </r>
  <r>
    <x v="0"/>
    <n v="0"/>
    <n v="0"/>
    <n v="0"/>
    <n v="616"/>
    <x v="6670"/>
    <x v="0"/>
    <x v="0"/>
    <x v="0"/>
    <s v="03.16.02"/>
    <x v="9"/>
    <x v="0"/>
    <x v="0"/>
    <s v="Gabinete do Presidente"/>
    <s v="03.16.02"/>
    <s v="Gabinete do Presidente"/>
    <s v="03.16.02"/>
    <x v="42"/>
    <x v="0"/>
    <x v="0"/>
    <x v="7"/>
    <x v="0"/>
    <x v="0"/>
    <x v="0"/>
    <x v="0"/>
    <x v="1"/>
    <s v="2023-02-24"/>
    <x v="0"/>
    <n v="616"/>
    <x v="0"/>
    <m/>
    <x v="0"/>
    <m/>
    <x v="2"/>
    <n v="100474696"/>
    <x v="0"/>
    <x v="2"/>
    <s v="Gabinete do Presidente"/>
    <s v="ORI"/>
    <x v="0"/>
    <m/>
    <x v="0"/>
    <x v="0"/>
    <x v="0"/>
    <x v="0"/>
    <x v="0"/>
    <x v="0"/>
    <x v="0"/>
    <x v="0"/>
    <x v="0"/>
    <x v="0"/>
    <x v="0"/>
    <s v="Gabinete do Presidente"/>
    <x v="0"/>
    <x v="0"/>
    <x v="0"/>
    <x v="0"/>
    <x v="0"/>
    <x v="0"/>
    <x v="0"/>
    <s v="000000"/>
    <x v="0"/>
    <x v="0"/>
    <x v="2"/>
    <x v="0"/>
    <s v="Pagamento de salário referente a 02-2023"/>
  </r>
  <r>
    <x v="0"/>
    <n v="0"/>
    <n v="0"/>
    <n v="0"/>
    <n v="1429"/>
    <x v="6670"/>
    <x v="0"/>
    <x v="0"/>
    <x v="0"/>
    <s v="03.16.02"/>
    <x v="9"/>
    <x v="0"/>
    <x v="0"/>
    <s v="Gabinete do Presidente"/>
    <s v="03.16.02"/>
    <s v="Gabinete do Presidente"/>
    <s v="03.16.02"/>
    <x v="62"/>
    <x v="0"/>
    <x v="0"/>
    <x v="0"/>
    <x v="0"/>
    <x v="0"/>
    <x v="0"/>
    <x v="0"/>
    <x v="1"/>
    <s v="2023-02-24"/>
    <x v="0"/>
    <n v="1429"/>
    <x v="0"/>
    <m/>
    <x v="0"/>
    <m/>
    <x v="2"/>
    <n v="100474696"/>
    <x v="0"/>
    <x v="2"/>
    <s v="Gabinete do Presidente"/>
    <s v="ORI"/>
    <x v="0"/>
    <m/>
    <x v="0"/>
    <x v="0"/>
    <x v="0"/>
    <x v="0"/>
    <x v="0"/>
    <x v="0"/>
    <x v="0"/>
    <x v="0"/>
    <x v="0"/>
    <x v="0"/>
    <x v="0"/>
    <s v="Gabinete do Presidente"/>
    <x v="0"/>
    <x v="0"/>
    <x v="0"/>
    <x v="0"/>
    <x v="0"/>
    <x v="0"/>
    <x v="0"/>
    <s v="000000"/>
    <x v="0"/>
    <x v="0"/>
    <x v="2"/>
    <x v="0"/>
    <s v="Pagamento de salário referente a 02-2023"/>
  </r>
  <r>
    <x v="0"/>
    <n v="0"/>
    <n v="0"/>
    <n v="0"/>
    <n v="4906"/>
    <x v="6670"/>
    <x v="0"/>
    <x v="0"/>
    <x v="0"/>
    <s v="03.16.02"/>
    <x v="9"/>
    <x v="0"/>
    <x v="0"/>
    <s v="Gabinete do Presidente"/>
    <s v="03.16.02"/>
    <s v="Gabinete do Presidente"/>
    <s v="03.16.02"/>
    <x v="51"/>
    <x v="0"/>
    <x v="0"/>
    <x v="0"/>
    <x v="0"/>
    <x v="0"/>
    <x v="0"/>
    <x v="0"/>
    <x v="1"/>
    <s v="2023-02-24"/>
    <x v="0"/>
    <n v="4906"/>
    <x v="0"/>
    <m/>
    <x v="0"/>
    <m/>
    <x v="2"/>
    <n v="100474696"/>
    <x v="0"/>
    <x v="2"/>
    <s v="Gabinete do Presidente"/>
    <s v="ORI"/>
    <x v="0"/>
    <m/>
    <x v="0"/>
    <x v="0"/>
    <x v="0"/>
    <x v="0"/>
    <x v="0"/>
    <x v="0"/>
    <x v="0"/>
    <x v="0"/>
    <x v="0"/>
    <x v="0"/>
    <x v="0"/>
    <s v="Gabinete do Presidente"/>
    <x v="0"/>
    <x v="0"/>
    <x v="0"/>
    <x v="0"/>
    <x v="0"/>
    <x v="0"/>
    <x v="0"/>
    <s v="000000"/>
    <x v="0"/>
    <x v="0"/>
    <x v="2"/>
    <x v="0"/>
    <s v="Pagamento de salário referente a 02-2023"/>
  </r>
  <r>
    <x v="0"/>
    <n v="0"/>
    <n v="0"/>
    <n v="0"/>
    <n v="18458"/>
    <x v="6670"/>
    <x v="0"/>
    <x v="0"/>
    <x v="0"/>
    <s v="03.16.02"/>
    <x v="9"/>
    <x v="0"/>
    <x v="0"/>
    <s v="Gabinete do Presidente"/>
    <s v="03.16.02"/>
    <s v="Gabinete do Presidente"/>
    <s v="03.16.02"/>
    <x v="48"/>
    <x v="0"/>
    <x v="0"/>
    <x v="0"/>
    <x v="1"/>
    <x v="0"/>
    <x v="0"/>
    <x v="0"/>
    <x v="1"/>
    <s v="2023-02-24"/>
    <x v="0"/>
    <n v="18458"/>
    <x v="0"/>
    <m/>
    <x v="0"/>
    <m/>
    <x v="2"/>
    <n v="100474696"/>
    <x v="0"/>
    <x v="2"/>
    <s v="Gabinete do Presidente"/>
    <s v="ORI"/>
    <x v="0"/>
    <m/>
    <x v="0"/>
    <x v="0"/>
    <x v="0"/>
    <x v="0"/>
    <x v="0"/>
    <x v="0"/>
    <x v="0"/>
    <x v="0"/>
    <x v="0"/>
    <x v="0"/>
    <x v="0"/>
    <s v="Gabinete do Presidente"/>
    <x v="0"/>
    <x v="0"/>
    <x v="0"/>
    <x v="0"/>
    <x v="0"/>
    <x v="0"/>
    <x v="0"/>
    <s v="000000"/>
    <x v="0"/>
    <x v="0"/>
    <x v="2"/>
    <x v="0"/>
    <s v="Pagamento de salário referente a 02-2023"/>
  </r>
  <r>
    <x v="0"/>
    <n v="0"/>
    <n v="0"/>
    <n v="0"/>
    <n v="511"/>
    <x v="6670"/>
    <x v="0"/>
    <x v="0"/>
    <x v="0"/>
    <s v="03.16.02"/>
    <x v="9"/>
    <x v="0"/>
    <x v="0"/>
    <s v="Gabinete do Presidente"/>
    <s v="03.16.02"/>
    <s v="Gabinete do Presidente"/>
    <s v="03.16.02"/>
    <x v="42"/>
    <x v="0"/>
    <x v="0"/>
    <x v="7"/>
    <x v="0"/>
    <x v="0"/>
    <x v="0"/>
    <x v="0"/>
    <x v="1"/>
    <s v="2023-02-24"/>
    <x v="0"/>
    <n v="511"/>
    <x v="0"/>
    <m/>
    <x v="0"/>
    <m/>
    <x v="6"/>
    <n v="100474706"/>
    <x v="0"/>
    <x v="3"/>
    <s v="Gabinete do Presidente"/>
    <s v="ORI"/>
    <x v="0"/>
    <m/>
    <x v="0"/>
    <x v="0"/>
    <x v="0"/>
    <x v="0"/>
    <x v="0"/>
    <x v="0"/>
    <x v="0"/>
    <x v="0"/>
    <x v="0"/>
    <x v="0"/>
    <x v="0"/>
    <s v="Gabinete do Presidente"/>
    <x v="0"/>
    <x v="0"/>
    <x v="0"/>
    <x v="0"/>
    <x v="0"/>
    <x v="0"/>
    <x v="0"/>
    <s v="000000"/>
    <x v="0"/>
    <x v="0"/>
    <x v="3"/>
    <x v="0"/>
    <s v="Pagamento de salário referente a 02-2023"/>
  </r>
  <r>
    <x v="0"/>
    <n v="0"/>
    <n v="0"/>
    <n v="0"/>
    <n v="1185"/>
    <x v="6670"/>
    <x v="0"/>
    <x v="0"/>
    <x v="0"/>
    <s v="03.16.02"/>
    <x v="9"/>
    <x v="0"/>
    <x v="0"/>
    <s v="Gabinete do Presidente"/>
    <s v="03.16.02"/>
    <s v="Gabinete do Presidente"/>
    <s v="03.16.02"/>
    <x v="62"/>
    <x v="0"/>
    <x v="0"/>
    <x v="0"/>
    <x v="0"/>
    <x v="0"/>
    <x v="0"/>
    <x v="0"/>
    <x v="1"/>
    <s v="2023-02-24"/>
    <x v="0"/>
    <n v="1185"/>
    <x v="0"/>
    <m/>
    <x v="0"/>
    <m/>
    <x v="6"/>
    <n v="100474706"/>
    <x v="0"/>
    <x v="3"/>
    <s v="Gabinete do Presidente"/>
    <s v="ORI"/>
    <x v="0"/>
    <m/>
    <x v="0"/>
    <x v="0"/>
    <x v="0"/>
    <x v="0"/>
    <x v="0"/>
    <x v="0"/>
    <x v="0"/>
    <x v="0"/>
    <x v="0"/>
    <x v="0"/>
    <x v="0"/>
    <s v="Gabinete do Presidente"/>
    <x v="0"/>
    <x v="0"/>
    <x v="0"/>
    <x v="0"/>
    <x v="0"/>
    <x v="0"/>
    <x v="0"/>
    <s v="000000"/>
    <x v="0"/>
    <x v="0"/>
    <x v="3"/>
    <x v="0"/>
    <s v="Pagamento de salário referente a 02-2023"/>
  </r>
  <r>
    <x v="0"/>
    <n v="0"/>
    <n v="0"/>
    <n v="0"/>
    <n v="4067"/>
    <x v="6670"/>
    <x v="0"/>
    <x v="0"/>
    <x v="0"/>
    <s v="03.16.02"/>
    <x v="9"/>
    <x v="0"/>
    <x v="0"/>
    <s v="Gabinete do Presidente"/>
    <s v="03.16.02"/>
    <s v="Gabinete do Presidente"/>
    <s v="03.16.02"/>
    <x v="51"/>
    <x v="0"/>
    <x v="0"/>
    <x v="0"/>
    <x v="0"/>
    <x v="0"/>
    <x v="0"/>
    <x v="0"/>
    <x v="1"/>
    <s v="2023-02-24"/>
    <x v="0"/>
    <n v="4067"/>
    <x v="0"/>
    <m/>
    <x v="0"/>
    <m/>
    <x v="6"/>
    <n v="100474706"/>
    <x v="0"/>
    <x v="3"/>
    <s v="Gabinete do Presidente"/>
    <s v="ORI"/>
    <x v="0"/>
    <m/>
    <x v="0"/>
    <x v="0"/>
    <x v="0"/>
    <x v="0"/>
    <x v="0"/>
    <x v="0"/>
    <x v="0"/>
    <x v="0"/>
    <x v="0"/>
    <x v="0"/>
    <x v="0"/>
    <s v="Gabinete do Presidente"/>
    <x v="0"/>
    <x v="0"/>
    <x v="0"/>
    <x v="0"/>
    <x v="0"/>
    <x v="0"/>
    <x v="0"/>
    <s v="000000"/>
    <x v="0"/>
    <x v="0"/>
    <x v="3"/>
    <x v="0"/>
    <s v="Pagamento de salário referente a 02-2023"/>
  </r>
  <r>
    <x v="0"/>
    <n v="0"/>
    <n v="0"/>
    <n v="0"/>
    <n v="15302"/>
    <x v="6670"/>
    <x v="0"/>
    <x v="0"/>
    <x v="0"/>
    <s v="03.16.02"/>
    <x v="9"/>
    <x v="0"/>
    <x v="0"/>
    <s v="Gabinete do Presidente"/>
    <s v="03.16.02"/>
    <s v="Gabinete do Presidente"/>
    <s v="03.16.02"/>
    <x v="48"/>
    <x v="0"/>
    <x v="0"/>
    <x v="0"/>
    <x v="1"/>
    <x v="0"/>
    <x v="0"/>
    <x v="0"/>
    <x v="1"/>
    <s v="2023-02-24"/>
    <x v="0"/>
    <n v="15302"/>
    <x v="0"/>
    <m/>
    <x v="0"/>
    <m/>
    <x v="6"/>
    <n v="100474706"/>
    <x v="0"/>
    <x v="3"/>
    <s v="Gabinete do Presidente"/>
    <s v="ORI"/>
    <x v="0"/>
    <m/>
    <x v="0"/>
    <x v="0"/>
    <x v="0"/>
    <x v="0"/>
    <x v="0"/>
    <x v="0"/>
    <x v="0"/>
    <x v="0"/>
    <x v="0"/>
    <x v="0"/>
    <x v="0"/>
    <s v="Gabinete do Presidente"/>
    <x v="0"/>
    <x v="0"/>
    <x v="0"/>
    <x v="0"/>
    <x v="0"/>
    <x v="0"/>
    <x v="0"/>
    <s v="000000"/>
    <x v="0"/>
    <x v="0"/>
    <x v="3"/>
    <x v="0"/>
    <s v="Pagamento de salário referente a 02-2023"/>
  </r>
  <r>
    <x v="0"/>
    <n v="0"/>
    <n v="0"/>
    <n v="0"/>
    <n v="7673"/>
    <x v="6670"/>
    <x v="0"/>
    <x v="0"/>
    <x v="0"/>
    <s v="03.16.02"/>
    <x v="9"/>
    <x v="0"/>
    <x v="0"/>
    <s v="Gabinete do Presidente"/>
    <s v="03.16.02"/>
    <s v="Gabinete do Presidente"/>
    <s v="03.16.02"/>
    <x v="42"/>
    <x v="0"/>
    <x v="0"/>
    <x v="7"/>
    <x v="0"/>
    <x v="0"/>
    <x v="0"/>
    <x v="0"/>
    <x v="1"/>
    <s v="2023-02-24"/>
    <x v="0"/>
    <n v="7673"/>
    <x v="0"/>
    <m/>
    <x v="0"/>
    <m/>
    <x v="4"/>
    <n v="100474693"/>
    <x v="0"/>
    <x v="0"/>
    <s v="Gabinete do Presidente"/>
    <s v="ORI"/>
    <x v="0"/>
    <m/>
    <x v="0"/>
    <x v="0"/>
    <x v="0"/>
    <x v="0"/>
    <x v="0"/>
    <x v="0"/>
    <x v="0"/>
    <x v="0"/>
    <x v="0"/>
    <x v="0"/>
    <x v="0"/>
    <s v="Gabinete do Presidente"/>
    <x v="0"/>
    <x v="0"/>
    <x v="0"/>
    <x v="0"/>
    <x v="0"/>
    <x v="0"/>
    <x v="0"/>
    <s v="000000"/>
    <x v="0"/>
    <x v="0"/>
    <x v="0"/>
    <x v="0"/>
    <s v="Pagamento de salário referente a 02-2023"/>
  </r>
  <r>
    <x v="0"/>
    <n v="0"/>
    <n v="0"/>
    <n v="0"/>
    <n v="17786"/>
    <x v="6670"/>
    <x v="0"/>
    <x v="0"/>
    <x v="0"/>
    <s v="03.16.02"/>
    <x v="9"/>
    <x v="0"/>
    <x v="0"/>
    <s v="Gabinete do Presidente"/>
    <s v="03.16.02"/>
    <s v="Gabinete do Presidente"/>
    <s v="03.16.02"/>
    <x v="62"/>
    <x v="0"/>
    <x v="0"/>
    <x v="0"/>
    <x v="0"/>
    <x v="0"/>
    <x v="0"/>
    <x v="0"/>
    <x v="1"/>
    <s v="2023-02-24"/>
    <x v="0"/>
    <n v="17786"/>
    <x v="0"/>
    <m/>
    <x v="0"/>
    <m/>
    <x v="4"/>
    <n v="100474693"/>
    <x v="0"/>
    <x v="0"/>
    <s v="Gabinete do Presidente"/>
    <s v="ORI"/>
    <x v="0"/>
    <m/>
    <x v="0"/>
    <x v="0"/>
    <x v="0"/>
    <x v="0"/>
    <x v="0"/>
    <x v="0"/>
    <x v="0"/>
    <x v="0"/>
    <x v="0"/>
    <x v="0"/>
    <x v="0"/>
    <s v="Gabinete do Presidente"/>
    <x v="0"/>
    <x v="0"/>
    <x v="0"/>
    <x v="0"/>
    <x v="0"/>
    <x v="0"/>
    <x v="0"/>
    <s v="000000"/>
    <x v="0"/>
    <x v="0"/>
    <x v="0"/>
    <x v="0"/>
    <s v="Pagamento de salário referente a 02-2023"/>
  </r>
  <r>
    <x v="0"/>
    <n v="0"/>
    <n v="0"/>
    <n v="0"/>
    <n v="61027"/>
    <x v="6670"/>
    <x v="0"/>
    <x v="0"/>
    <x v="0"/>
    <s v="03.16.02"/>
    <x v="9"/>
    <x v="0"/>
    <x v="0"/>
    <s v="Gabinete do Presidente"/>
    <s v="03.16.02"/>
    <s v="Gabinete do Presidente"/>
    <s v="03.16.02"/>
    <x v="51"/>
    <x v="0"/>
    <x v="0"/>
    <x v="0"/>
    <x v="0"/>
    <x v="0"/>
    <x v="0"/>
    <x v="0"/>
    <x v="1"/>
    <s v="2023-02-24"/>
    <x v="0"/>
    <n v="61027"/>
    <x v="0"/>
    <m/>
    <x v="0"/>
    <m/>
    <x v="4"/>
    <n v="100474693"/>
    <x v="0"/>
    <x v="0"/>
    <s v="Gabinete do Presidente"/>
    <s v="ORI"/>
    <x v="0"/>
    <m/>
    <x v="0"/>
    <x v="0"/>
    <x v="0"/>
    <x v="0"/>
    <x v="0"/>
    <x v="0"/>
    <x v="0"/>
    <x v="0"/>
    <x v="0"/>
    <x v="0"/>
    <x v="0"/>
    <s v="Gabinete do Presidente"/>
    <x v="0"/>
    <x v="0"/>
    <x v="0"/>
    <x v="0"/>
    <x v="0"/>
    <x v="0"/>
    <x v="0"/>
    <s v="000000"/>
    <x v="0"/>
    <x v="0"/>
    <x v="0"/>
    <x v="0"/>
    <s v="Pagamento de salário referente a 02-2023"/>
  </r>
  <r>
    <x v="0"/>
    <n v="0"/>
    <n v="0"/>
    <n v="0"/>
    <n v="229553"/>
    <x v="6670"/>
    <x v="0"/>
    <x v="0"/>
    <x v="0"/>
    <s v="03.16.02"/>
    <x v="9"/>
    <x v="0"/>
    <x v="0"/>
    <s v="Gabinete do Presidente"/>
    <s v="03.16.02"/>
    <s v="Gabinete do Presidente"/>
    <s v="03.16.02"/>
    <x v="48"/>
    <x v="0"/>
    <x v="0"/>
    <x v="0"/>
    <x v="1"/>
    <x v="0"/>
    <x v="0"/>
    <x v="0"/>
    <x v="1"/>
    <s v="2023-02-24"/>
    <x v="0"/>
    <n v="229553"/>
    <x v="0"/>
    <m/>
    <x v="0"/>
    <m/>
    <x v="4"/>
    <n v="100474693"/>
    <x v="0"/>
    <x v="0"/>
    <s v="Gabinete do Presidente"/>
    <s v="ORI"/>
    <x v="0"/>
    <m/>
    <x v="0"/>
    <x v="0"/>
    <x v="0"/>
    <x v="0"/>
    <x v="0"/>
    <x v="0"/>
    <x v="0"/>
    <x v="0"/>
    <x v="0"/>
    <x v="0"/>
    <x v="0"/>
    <s v="Gabinete do Presidente"/>
    <x v="0"/>
    <x v="0"/>
    <x v="0"/>
    <x v="0"/>
    <x v="0"/>
    <x v="0"/>
    <x v="0"/>
    <s v="000000"/>
    <x v="0"/>
    <x v="0"/>
    <x v="0"/>
    <x v="0"/>
    <s v="Pagamento de salário referente a 02-2023"/>
  </r>
  <r>
    <x v="0"/>
    <n v="0"/>
    <n v="0"/>
    <n v="0"/>
    <n v="345"/>
    <x v="6671"/>
    <x v="0"/>
    <x v="0"/>
    <x v="0"/>
    <s v="03.16.11"/>
    <x v="48"/>
    <x v="0"/>
    <x v="0"/>
    <s v="Direcção de Obras"/>
    <s v="03.16.11"/>
    <s v="Direcção de Obras"/>
    <s v="03.16.11"/>
    <x v="42"/>
    <x v="0"/>
    <x v="0"/>
    <x v="7"/>
    <x v="0"/>
    <x v="0"/>
    <x v="0"/>
    <x v="0"/>
    <x v="1"/>
    <s v="2023-02-24"/>
    <x v="0"/>
    <n v="345"/>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638"/>
    <x v="6671"/>
    <x v="0"/>
    <x v="0"/>
    <x v="0"/>
    <s v="03.16.11"/>
    <x v="48"/>
    <x v="0"/>
    <x v="0"/>
    <s v="Direcção de Obras"/>
    <s v="03.16.11"/>
    <s v="Direcção de Obras"/>
    <s v="03.16.11"/>
    <x v="54"/>
    <x v="0"/>
    <x v="0"/>
    <x v="0"/>
    <x v="0"/>
    <x v="0"/>
    <x v="0"/>
    <x v="0"/>
    <x v="1"/>
    <s v="2023-02-24"/>
    <x v="0"/>
    <n v="638"/>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11"/>
    <x v="6671"/>
    <x v="0"/>
    <x v="0"/>
    <x v="0"/>
    <s v="03.16.11"/>
    <x v="48"/>
    <x v="0"/>
    <x v="0"/>
    <s v="Direcção de Obras"/>
    <s v="03.16.11"/>
    <s v="Direcção de Obras"/>
    <s v="03.16.11"/>
    <x v="52"/>
    <x v="0"/>
    <x v="0"/>
    <x v="0"/>
    <x v="0"/>
    <x v="0"/>
    <x v="0"/>
    <x v="0"/>
    <x v="1"/>
    <s v="2023-02-24"/>
    <x v="0"/>
    <n v="11"/>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728"/>
    <x v="6671"/>
    <x v="0"/>
    <x v="0"/>
    <x v="0"/>
    <s v="03.16.11"/>
    <x v="48"/>
    <x v="0"/>
    <x v="0"/>
    <s v="Direcção de Obras"/>
    <s v="03.16.11"/>
    <s v="Direcção de Obras"/>
    <s v="03.16.11"/>
    <x v="51"/>
    <x v="0"/>
    <x v="0"/>
    <x v="0"/>
    <x v="0"/>
    <x v="0"/>
    <x v="0"/>
    <x v="0"/>
    <x v="1"/>
    <s v="2023-02-24"/>
    <x v="0"/>
    <n v="728"/>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8413"/>
    <x v="6671"/>
    <x v="0"/>
    <x v="0"/>
    <x v="0"/>
    <s v="03.16.11"/>
    <x v="48"/>
    <x v="0"/>
    <x v="0"/>
    <s v="Direcção de Obras"/>
    <s v="03.16.11"/>
    <s v="Direcção de Obras"/>
    <s v="03.16.11"/>
    <x v="37"/>
    <x v="0"/>
    <x v="0"/>
    <x v="0"/>
    <x v="1"/>
    <x v="0"/>
    <x v="0"/>
    <x v="0"/>
    <x v="1"/>
    <s v="2023-02-24"/>
    <x v="0"/>
    <n v="8413"/>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7062"/>
    <x v="6671"/>
    <x v="0"/>
    <x v="0"/>
    <x v="0"/>
    <s v="03.16.11"/>
    <x v="48"/>
    <x v="0"/>
    <x v="0"/>
    <s v="Direcção de Obras"/>
    <s v="03.16.11"/>
    <s v="Direcção de Obras"/>
    <s v="03.16.11"/>
    <x v="49"/>
    <x v="0"/>
    <x v="0"/>
    <x v="0"/>
    <x v="1"/>
    <x v="0"/>
    <x v="0"/>
    <x v="0"/>
    <x v="1"/>
    <s v="2023-02-24"/>
    <x v="0"/>
    <n v="7062"/>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3458"/>
    <x v="6671"/>
    <x v="0"/>
    <x v="0"/>
    <x v="0"/>
    <s v="03.16.11"/>
    <x v="48"/>
    <x v="0"/>
    <x v="0"/>
    <s v="Direcção de Obras"/>
    <s v="03.16.11"/>
    <s v="Direcção de Obras"/>
    <s v="03.16.11"/>
    <x v="48"/>
    <x v="0"/>
    <x v="0"/>
    <x v="0"/>
    <x v="1"/>
    <x v="0"/>
    <x v="0"/>
    <x v="0"/>
    <x v="1"/>
    <s v="2023-02-24"/>
    <x v="0"/>
    <n v="3458"/>
    <x v="0"/>
    <m/>
    <x v="0"/>
    <m/>
    <x v="3"/>
    <n v="100479277"/>
    <x v="0"/>
    <x v="1"/>
    <s v="Direcção de Obras"/>
    <s v="ORI"/>
    <x v="0"/>
    <m/>
    <x v="0"/>
    <x v="0"/>
    <x v="0"/>
    <x v="0"/>
    <x v="0"/>
    <x v="0"/>
    <x v="0"/>
    <x v="0"/>
    <x v="0"/>
    <x v="0"/>
    <x v="0"/>
    <s v="Direcção de Obras"/>
    <x v="0"/>
    <x v="0"/>
    <x v="0"/>
    <x v="0"/>
    <x v="0"/>
    <x v="0"/>
    <x v="0"/>
    <s v="000000"/>
    <x v="0"/>
    <x v="0"/>
    <x v="1"/>
    <x v="0"/>
    <s v="Pagamento de salário referente a 02-2023"/>
  </r>
  <r>
    <x v="0"/>
    <n v="0"/>
    <n v="0"/>
    <n v="0"/>
    <n v="649"/>
    <x v="6671"/>
    <x v="0"/>
    <x v="0"/>
    <x v="0"/>
    <s v="03.16.11"/>
    <x v="48"/>
    <x v="0"/>
    <x v="0"/>
    <s v="Direcção de Obras"/>
    <s v="03.16.11"/>
    <s v="Direcção de Obras"/>
    <s v="03.16.11"/>
    <x v="42"/>
    <x v="0"/>
    <x v="0"/>
    <x v="7"/>
    <x v="0"/>
    <x v="0"/>
    <x v="0"/>
    <x v="0"/>
    <x v="1"/>
    <s v="2023-02-24"/>
    <x v="0"/>
    <n v="649"/>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1200"/>
    <x v="6671"/>
    <x v="0"/>
    <x v="0"/>
    <x v="0"/>
    <s v="03.16.11"/>
    <x v="48"/>
    <x v="0"/>
    <x v="0"/>
    <s v="Direcção de Obras"/>
    <s v="03.16.11"/>
    <s v="Direcção de Obras"/>
    <s v="03.16.11"/>
    <x v="54"/>
    <x v="0"/>
    <x v="0"/>
    <x v="0"/>
    <x v="0"/>
    <x v="0"/>
    <x v="0"/>
    <x v="0"/>
    <x v="1"/>
    <s v="2023-02-24"/>
    <x v="0"/>
    <n v="1200"/>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21"/>
    <x v="6671"/>
    <x v="0"/>
    <x v="0"/>
    <x v="0"/>
    <s v="03.16.11"/>
    <x v="48"/>
    <x v="0"/>
    <x v="0"/>
    <s v="Direcção de Obras"/>
    <s v="03.16.11"/>
    <s v="Direcção de Obras"/>
    <s v="03.16.11"/>
    <x v="52"/>
    <x v="0"/>
    <x v="0"/>
    <x v="0"/>
    <x v="0"/>
    <x v="0"/>
    <x v="0"/>
    <x v="0"/>
    <x v="1"/>
    <s v="2023-02-24"/>
    <x v="0"/>
    <n v="21"/>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1368"/>
    <x v="6671"/>
    <x v="0"/>
    <x v="0"/>
    <x v="0"/>
    <s v="03.16.11"/>
    <x v="48"/>
    <x v="0"/>
    <x v="0"/>
    <s v="Direcção de Obras"/>
    <s v="03.16.11"/>
    <s v="Direcção de Obras"/>
    <s v="03.16.11"/>
    <x v="51"/>
    <x v="0"/>
    <x v="0"/>
    <x v="0"/>
    <x v="0"/>
    <x v="0"/>
    <x v="0"/>
    <x v="0"/>
    <x v="1"/>
    <s v="2023-02-24"/>
    <x v="0"/>
    <n v="1368"/>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15808"/>
    <x v="6671"/>
    <x v="0"/>
    <x v="0"/>
    <x v="0"/>
    <s v="03.16.11"/>
    <x v="48"/>
    <x v="0"/>
    <x v="0"/>
    <s v="Direcção de Obras"/>
    <s v="03.16.11"/>
    <s v="Direcção de Obras"/>
    <s v="03.16.11"/>
    <x v="37"/>
    <x v="0"/>
    <x v="0"/>
    <x v="0"/>
    <x v="1"/>
    <x v="0"/>
    <x v="0"/>
    <x v="0"/>
    <x v="1"/>
    <s v="2023-02-24"/>
    <x v="0"/>
    <n v="15808"/>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13270"/>
    <x v="6671"/>
    <x v="0"/>
    <x v="0"/>
    <x v="0"/>
    <s v="03.16.11"/>
    <x v="48"/>
    <x v="0"/>
    <x v="0"/>
    <s v="Direcção de Obras"/>
    <s v="03.16.11"/>
    <s v="Direcção de Obras"/>
    <s v="03.16.11"/>
    <x v="49"/>
    <x v="0"/>
    <x v="0"/>
    <x v="0"/>
    <x v="1"/>
    <x v="0"/>
    <x v="0"/>
    <x v="0"/>
    <x v="1"/>
    <s v="2023-02-24"/>
    <x v="0"/>
    <n v="13270"/>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6494"/>
    <x v="6671"/>
    <x v="0"/>
    <x v="0"/>
    <x v="0"/>
    <s v="03.16.11"/>
    <x v="48"/>
    <x v="0"/>
    <x v="0"/>
    <s v="Direcção de Obras"/>
    <s v="03.16.11"/>
    <s v="Direcção de Obras"/>
    <s v="03.16.11"/>
    <x v="48"/>
    <x v="0"/>
    <x v="0"/>
    <x v="0"/>
    <x v="1"/>
    <x v="0"/>
    <x v="0"/>
    <x v="0"/>
    <x v="1"/>
    <s v="2023-02-24"/>
    <x v="0"/>
    <n v="6494"/>
    <x v="0"/>
    <m/>
    <x v="0"/>
    <m/>
    <x v="2"/>
    <n v="100474696"/>
    <x v="0"/>
    <x v="2"/>
    <s v="Direcção de Obras"/>
    <s v="ORI"/>
    <x v="0"/>
    <m/>
    <x v="0"/>
    <x v="0"/>
    <x v="0"/>
    <x v="0"/>
    <x v="0"/>
    <x v="0"/>
    <x v="0"/>
    <x v="0"/>
    <x v="0"/>
    <x v="0"/>
    <x v="0"/>
    <s v="Direcção de Obras"/>
    <x v="0"/>
    <x v="0"/>
    <x v="0"/>
    <x v="0"/>
    <x v="0"/>
    <x v="0"/>
    <x v="0"/>
    <s v="000000"/>
    <x v="0"/>
    <x v="0"/>
    <x v="2"/>
    <x v="0"/>
    <s v="Pagamento de salário referente a 02-2023"/>
  </r>
  <r>
    <x v="0"/>
    <n v="0"/>
    <n v="0"/>
    <n v="0"/>
    <n v="150"/>
    <x v="6671"/>
    <x v="0"/>
    <x v="0"/>
    <x v="0"/>
    <s v="03.16.11"/>
    <x v="48"/>
    <x v="0"/>
    <x v="0"/>
    <s v="Direcção de Obras"/>
    <s v="03.16.11"/>
    <s v="Direcção de Obras"/>
    <s v="03.16.11"/>
    <x v="42"/>
    <x v="0"/>
    <x v="0"/>
    <x v="7"/>
    <x v="0"/>
    <x v="0"/>
    <x v="0"/>
    <x v="0"/>
    <x v="1"/>
    <s v="2023-02-24"/>
    <x v="0"/>
    <n v="150"/>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278"/>
    <x v="6671"/>
    <x v="0"/>
    <x v="0"/>
    <x v="0"/>
    <s v="03.16.11"/>
    <x v="48"/>
    <x v="0"/>
    <x v="0"/>
    <s v="Direcção de Obras"/>
    <s v="03.16.11"/>
    <s v="Direcção de Obras"/>
    <s v="03.16.11"/>
    <x v="54"/>
    <x v="0"/>
    <x v="0"/>
    <x v="0"/>
    <x v="0"/>
    <x v="0"/>
    <x v="0"/>
    <x v="0"/>
    <x v="1"/>
    <s v="2023-02-24"/>
    <x v="0"/>
    <n v="278"/>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4"/>
    <x v="6671"/>
    <x v="0"/>
    <x v="0"/>
    <x v="0"/>
    <s v="03.16.11"/>
    <x v="48"/>
    <x v="0"/>
    <x v="0"/>
    <s v="Direcção de Obras"/>
    <s v="03.16.11"/>
    <s v="Direcção de Obras"/>
    <s v="03.16.11"/>
    <x v="52"/>
    <x v="0"/>
    <x v="0"/>
    <x v="0"/>
    <x v="0"/>
    <x v="0"/>
    <x v="0"/>
    <x v="0"/>
    <x v="1"/>
    <s v="2023-02-24"/>
    <x v="0"/>
    <n v="4"/>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317"/>
    <x v="6671"/>
    <x v="0"/>
    <x v="0"/>
    <x v="0"/>
    <s v="03.16.11"/>
    <x v="48"/>
    <x v="0"/>
    <x v="0"/>
    <s v="Direcção de Obras"/>
    <s v="03.16.11"/>
    <s v="Direcção de Obras"/>
    <s v="03.16.11"/>
    <x v="51"/>
    <x v="0"/>
    <x v="0"/>
    <x v="0"/>
    <x v="0"/>
    <x v="0"/>
    <x v="0"/>
    <x v="0"/>
    <x v="1"/>
    <s v="2023-02-24"/>
    <x v="0"/>
    <n v="317"/>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3666"/>
    <x v="6671"/>
    <x v="0"/>
    <x v="0"/>
    <x v="0"/>
    <s v="03.16.11"/>
    <x v="48"/>
    <x v="0"/>
    <x v="0"/>
    <s v="Direcção de Obras"/>
    <s v="03.16.11"/>
    <s v="Direcção de Obras"/>
    <s v="03.16.11"/>
    <x v="37"/>
    <x v="0"/>
    <x v="0"/>
    <x v="0"/>
    <x v="1"/>
    <x v="0"/>
    <x v="0"/>
    <x v="0"/>
    <x v="1"/>
    <s v="2023-02-24"/>
    <x v="0"/>
    <n v="3666"/>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3077"/>
    <x v="6671"/>
    <x v="0"/>
    <x v="0"/>
    <x v="0"/>
    <s v="03.16.11"/>
    <x v="48"/>
    <x v="0"/>
    <x v="0"/>
    <s v="Direcção de Obras"/>
    <s v="03.16.11"/>
    <s v="Direcção de Obras"/>
    <s v="03.16.11"/>
    <x v="49"/>
    <x v="0"/>
    <x v="0"/>
    <x v="0"/>
    <x v="1"/>
    <x v="0"/>
    <x v="0"/>
    <x v="0"/>
    <x v="1"/>
    <s v="2023-02-24"/>
    <x v="0"/>
    <n v="3077"/>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1508"/>
    <x v="6671"/>
    <x v="0"/>
    <x v="0"/>
    <x v="0"/>
    <s v="03.16.11"/>
    <x v="48"/>
    <x v="0"/>
    <x v="0"/>
    <s v="Direcção de Obras"/>
    <s v="03.16.11"/>
    <s v="Direcção de Obras"/>
    <s v="03.16.11"/>
    <x v="48"/>
    <x v="0"/>
    <x v="0"/>
    <x v="0"/>
    <x v="1"/>
    <x v="0"/>
    <x v="0"/>
    <x v="0"/>
    <x v="1"/>
    <s v="2023-02-24"/>
    <x v="0"/>
    <n v="1508"/>
    <x v="0"/>
    <m/>
    <x v="0"/>
    <m/>
    <x v="84"/>
    <n v="100474708"/>
    <x v="0"/>
    <x v="8"/>
    <s v="Direcção de Obras"/>
    <s v="ORI"/>
    <x v="0"/>
    <m/>
    <x v="0"/>
    <x v="0"/>
    <x v="0"/>
    <x v="0"/>
    <x v="0"/>
    <x v="0"/>
    <x v="0"/>
    <x v="0"/>
    <x v="0"/>
    <x v="0"/>
    <x v="0"/>
    <s v="Direcção de Obras"/>
    <x v="0"/>
    <x v="0"/>
    <x v="0"/>
    <x v="0"/>
    <x v="0"/>
    <x v="0"/>
    <x v="0"/>
    <s v="000000"/>
    <x v="0"/>
    <x v="0"/>
    <x v="8"/>
    <x v="0"/>
    <s v="Pagamento de salário referente a 02-2023"/>
  </r>
  <r>
    <x v="0"/>
    <n v="0"/>
    <n v="0"/>
    <n v="0"/>
    <n v="20"/>
    <x v="6671"/>
    <x v="0"/>
    <x v="0"/>
    <x v="0"/>
    <s v="03.16.11"/>
    <x v="48"/>
    <x v="0"/>
    <x v="0"/>
    <s v="Direcção de Obras"/>
    <s v="03.16.11"/>
    <s v="Direcção de Obras"/>
    <s v="03.16.11"/>
    <x v="42"/>
    <x v="0"/>
    <x v="0"/>
    <x v="7"/>
    <x v="0"/>
    <x v="0"/>
    <x v="0"/>
    <x v="0"/>
    <x v="1"/>
    <s v="2023-02-24"/>
    <x v="0"/>
    <n v="20"/>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37"/>
    <x v="6671"/>
    <x v="0"/>
    <x v="0"/>
    <x v="0"/>
    <s v="03.16.11"/>
    <x v="48"/>
    <x v="0"/>
    <x v="0"/>
    <s v="Direcção de Obras"/>
    <s v="03.16.11"/>
    <s v="Direcção de Obras"/>
    <s v="03.16.11"/>
    <x v="54"/>
    <x v="0"/>
    <x v="0"/>
    <x v="0"/>
    <x v="0"/>
    <x v="0"/>
    <x v="0"/>
    <x v="0"/>
    <x v="1"/>
    <s v="2023-02-24"/>
    <x v="0"/>
    <n v="37"/>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0"/>
    <x v="6671"/>
    <x v="0"/>
    <x v="0"/>
    <x v="0"/>
    <s v="03.16.11"/>
    <x v="48"/>
    <x v="0"/>
    <x v="0"/>
    <s v="Direcção de Obras"/>
    <s v="03.16.11"/>
    <s v="Direcção de Obras"/>
    <s v="03.16.11"/>
    <x v="52"/>
    <x v="0"/>
    <x v="0"/>
    <x v="0"/>
    <x v="0"/>
    <x v="0"/>
    <x v="0"/>
    <x v="0"/>
    <x v="1"/>
    <s v="2023-02-24"/>
    <x v="0"/>
    <n v="0"/>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42"/>
    <x v="6671"/>
    <x v="0"/>
    <x v="0"/>
    <x v="0"/>
    <s v="03.16.11"/>
    <x v="48"/>
    <x v="0"/>
    <x v="0"/>
    <s v="Direcção de Obras"/>
    <s v="03.16.11"/>
    <s v="Direcção de Obras"/>
    <s v="03.16.11"/>
    <x v="51"/>
    <x v="0"/>
    <x v="0"/>
    <x v="0"/>
    <x v="0"/>
    <x v="0"/>
    <x v="0"/>
    <x v="0"/>
    <x v="1"/>
    <s v="2023-02-24"/>
    <x v="0"/>
    <n v="42"/>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491"/>
    <x v="6671"/>
    <x v="0"/>
    <x v="0"/>
    <x v="0"/>
    <s v="03.16.11"/>
    <x v="48"/>
    <x v="0"/>
    <x v="0"/>
    <s v="Direcção de Obras"/>
    <s v="03.16.11"/>
    <s v="Direcção de Obras"/>
    <s v="03.16.11"/>
    <x v="37"/>
    <x v="0"/>
    <x v="0"/>
    <x v="0"/>
    <x v="1"/>
    <x v="0"/>
    <x v="0"/>
    <x v="0"/>
    <x v="1"/>
    <s v="2023-02-24"/>
    <x v="0"/>
    <n v="491"/>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412"/>
    <x v="6671"/>
    <x v="0"/>
    <x v="0"/>
    <x v="0"/>
    <s v="03.16.11"/>
    <x v="48"/>
    <x v="0"/>
    <x v="0"/>
    <s v="Direcção de Obras"/>
    <s v="03.16.11"/>
    <s v="Direcção de Obras"/>
    <s v="03.16.11"/>
    <x v="49"/>
    <x v="0"/>
    <x v="0"/>
    <x v="0"/>
    <x v="1"/>
    <x v="0"/>
    <x v="0"/>
    <x v="0"/>
    <x v="1"/>
    <s v="2023-02-24"/>
    <x v="0"/>
    <n v="412"/>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205"/>
    <x v="6671"/>
    <x v="0"/>
    <x v="0"/>
    <x v="0"/>
    <s v="03.16.11"/>
    <x v="48"/>
    <x v="0"/>
    <x v="0"/>
    <s v="Direcção de Obras"/>
    <s v="03.16.11"/>
    <s v="Direcção de Obras"/>
    <s v="03.16.11"/>
    <x v="48"/>
    <x v="0"/>
    <x v="0"/>
    <x v="0"/>
    <x v="1"/>
    <x v="0"/>
    <x v="0"/>
    <x v="0"/>
    <x v="1"/>
    <s v="2023-02-24"/>
    <x v="0"/>
    <n v="205"/>
    <x v="0"/>
    <m/>
    <x v="0"/>
    <m/>
    <x v="51"/>
    <n v="100478987"/>
    <x v="0"/>
    <x v="5"/>
    <s v="Direcção de Obras"/>
    <s v="ORI"/>
    <x v="0"/>
    <m/>
    <x v="0"/>
    <x v="0"/>
    <x v="0"/>
    <x v="0"/>
    <x v="0"/>
    <x v="0"/>
    <x v="0"/>
    <x v="0"/>
    <x v="0"/>
    <x v="0"/>
    <x v="0"/>
    <s v="Direcção de Obras"/>
    <x v="0"/>
    <x v="0"/>
    <x v="0"/>
    <x v="0"/>
    <x v="0"/>
    <x v="0"/>
    <x v="0"/>
    <s v="000000"/>
    <x v="0"/>
    <x v="0"/>
    <x v="5"/>
    <x v="0"/>
    <s v="Pagamento de salário referente a 02-2023"/>
  </r>
  <r>
    <x v="0"/>
    <n v="0"/>
    <n v="0"/>
    <n v="0"/>
    <n v="897"/>
    <x v="6671"/>
    <x v="0"/>
    <x v="0"/>
    <x v="0"/>
    <s v="03.16.11"/>
    <x v="48"/>
    <x v="0"/>
    <x v="0"/>
    <s v="Direcção de Obras"/>
    <s v="03.16.11"/>
    <s v="Direcção de Obras"/>
    <s v="03.16.11"/>
    <x v="42"/>
    <x v="0"/>
    <x v="0"/>
    <x v="7"/>
    <x v="0"/>
    <x v="0"/>
    <x v="0"/>
    <x v="0"/>
    <x v="1"/>
    <s v="2023-02-24"/>
    <x v="0"/>
    <n v="897"/>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1659"/>
    <x v="6671"/>
    <x v="0"/>
    <x v="0"/>
    <x v="0"/>
    <s v="03.16.11"/>
    <x v="48"/>
    <x v="0"/>
    <x v="0"/>
    <s v="Direcção de Obras"/>
    <s v="03.16.11"/>
    <s v="Direcção de Obras"/>
    <s v="03.16.11"/>
    <x v="54"/>
    <x v="0"/>
    <x v="0"/>
    <x v="0"/>
    <x v="0"/>
    <x v="0"/>
    <x v="0"/>
    <x v="0"/>
    <x v="1"/>
    <s v="2023-02-24"/>
    <x v="0"/>
    <n v="1659"/>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29"/>
    <x v="6671"/>
    <x v="0"/>
    <x v="0"/>
    <x v="0"/>
    <s v="03.16.11"/>
    <x v="48"/>
    <x v="0"/>
    <x v="0"/>
    <s v="Direcção de Obras"/>
    <s v="03.16.11"/>
    <s v="Direcção de Obras"/>
    <s v="03.16.11"/>
    <x v="52"/>
    <x v="0"/>
    <x v="0"/>
    <x v="0"/>
    <x v="0"/>
    <x v="0"/>
    <x v="0"/>
    <x v="0"/>
    <x v="1"/>
    <s v="2023-02-24"/>
    <x v="0"/>
    <n v="29"/>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1892"/>
    <x v="6671"/>
    <x v="0"/>
    <x v="0"/>
    <x v="0"/>
    <s v="03.16.11"/>
    <x v="48"/>
    <x v="0"/>
    <x v="0"/>
    <s v="Direcção de Obras"/>
    <s v="03.16.11"/>
    <s v="Direcção de Obras"/>
    <s v="03.16.11"/>
    <x v="51"/>
    <x v="0"/>
    <x v="0"/>
    <x v="0"/>
    <x v="0"/>
    <x v="0"/>
    <x v="0"/>
    <x v="0"/>
    <x v="1"/>
    <s v="2023-02-24"/>
    <x v="0"/>
    <n v="1892"/>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21856"/>
    <x v="6671"/>
    <x v="0"/>
    <x v="0"/>
    <x v="0"/>
    <s v="03.16.11"/>
    <x v="48"/>
    <x v="0"/>
    <x v="0"/>
    <s v="Direcção de Obras"/>
    <s v="03.16.11"/>
    <s v="Direcção de Obras"/>
    <s v="03.16.11"/>
    <x v="37"/>
    <x v="0"/>
    <x v="0"/>
    <x v="0"/>
    <x v="1"/>
    <x v="0"/>
    <x v="0"/>
    <x v="0"/>
    <x v="1"/>
    <s v="2023-02-24"/>
    <x v="0"/>
    <n v="21856"/>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18347"/>
    <x v="6671"/>
    <x v="0"/>
    <x v="0"/>
    <x v="0"/>
    <s v="03.16.11"/>
    <x v="48"/>
    <x v="0"/>
    <x v="0"/>
    <s v="Direcção de Obras"/>
    <s v="03.16.11"/>
    <s v="Direcção de Obras"/>
    <s v="03.16.11"/>
    <x v="49"/>
    <x v="0"/>
    <x v="0"/>
    <x v="0"/>
    <x v="1"/>
    <x v="0"/>
    <x v="0"/>
    <x v="0"/>
    <x v="1"/>
    <s v="2023-02-24"/>
    <x v="0"/>
    <n v="18347"/>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8978"/>
    <x v="6671"/>
    <x v="0"/>
    <x v="0"/>
    <x v="0"/>
    <s v="03.16.11"/>
    <x v="48"/>
    <x v="0"/>
    <x v="0"/>
    <s v="Direcção de Obras"/>
    <s v="03.16.11"/>
    <s v="Direcção de Obras"/>
    <s v="03.16.11"/>
    <x v="48"/>
    <x v="0"/>
    <x v="0"/>
    <x v="0"/>
    <x v="1"/>
    <x v="0"/>
    <x v="0"/>
    <x v="0"/>
    <x v="1"/>
    <s v="2023-02-24"/>
    <x v="0"/>
    <n v="8978"/>
    <x v="0"/>
    <m/>
    <x v="0"/>
    <m/>
    <x v="6"/>
    <n v="100474706"/>
    <x v="0"/>
    <x v="3"/>
    <s v="Direcção de Obras"/>
    <s v="ORI"/>
    <x v="0"/>
    <m/>
    <x v="0"/>
    <x v="0"/>
    <x v="0"/>
    <x v="0"/>
    <x v="0"/>
    <x v="0"/>
    <x v="0"/>
    <x v="0"/>
    <x v="0"/>
    <x v="0"/>
    <x v="0"/>
    <s v="Direcção de Obras"/>
    <x v="0"/>
    <x v="0"/>
    <x v="0"/>
    <x v="0"/>
    <x v="0"/>
    <x v="0"/>
    <x v="0"/>
    <s v="000000"/>
    <x v="0"/>
    <x v="0"/>
    <x v="3"/>
    <x v="0"/>
    <s v="Pagamento de salário referente a 02-2023"/>
  </r>
  <r>
    <x v="0"/>
    <n v="0"/>
    <n v="0"/>
    <n v="0"/>
    <n v="10179"/>
    <x v="6671"/>
    <x v="0"/>
    <x v="0"/>
    <x v="0"/>
    <s v="03.16.11"/>
    <x v="48"/>
    <x v="0"/>
    <x v="0"/>
    <s v="Direcção de Obras"/>
    <s v="03.16.11"/>
    <s v="Direcção de Obras"/>
    <s v="03.16.11"/>
    <x v="42"/>
    <x v="0"/>
    <x v="0"/>
    <x v="7"/>
    <x v="0"/>
    <x v="0"/>
    <x v="0"/>
    <x v="0"/>
    <x v="1"/>
    <s v="2023-02-24"/>
    <x v="0"/>
    <n v="10179"/>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18827"/>
    <x v="6671"/>
    <x v="0"/>
    <x v="0"/>
    <x v="0"/>
    <s v="03.16.11"/>
    <x v="48"/>
    <x v="0"/>
    <x v="0"/>
    <s v="Direcção de Obras"/>
    <s v="03.16.11"/>
    <s v="Direcção de Obras"/>
    <s v="03.16.11"/>
    <x v="54"/>
    <x v="0"/>
    <x v="0"/>
    <x v="0"/>
    <x v="0"/>
    <x v="0"/>
    <x v="0"/>
    <x v="0"/>
    <x v="1"/>
    <s v="2023-02-24"/>
    <x v="0"/>
    <n v="18827"/>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335"/>
    <x v="6671"/>
    <x v="0"/>
    <x v="0"/>
    <x v="0"/>
    <s v="03.16.11"/>
    <x v="48"/>
    <x v="0"/>
    <x v="0"/>
    <s v="Direcção de Obras"/>
    <s v="03.16.11"/>
    <s v="Direcção de Obras"/>
    <s v="03.16.11"/>
    <x v="52"/>
    <x v="0"/>
    <x v="0"/>
    <x v="0"/>
    <x v="0"/>
    <x v="0"/>
    <x v="0"/>
    <x v="0"/>
    <x v="1"/>
    <s v="2023-02-24"/>
    <x v="0"/>
    <n v="335"/>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21466"/>
    <x v="6671"/>
    <x v="0"/>
    <x v="0"/>
    <x v="0"/>
    <s v="03.16.11"/>
    <x v="48"/>
    <x v="0"/>
    <x v="0"/>
    <s v="Direcção de Obras"/>
    <s v="03.16.11"/>
    <s v="Direcção de Obras"/>
    <s v="03.16.11"/>
    <x v="51"/>
    <x v="0"/>
    <x v="0"/>
    <x v="0"/>
    <x v="0"/>
    <x v="0"/>
    <x v="0"/>
    <x v="0"/>
    <x v="1"/>
    <s v="2023-02-24"/>
    <x v="0"/>
    <n v="21466"/>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247865"/>
    <x v="6671"/>
    <x v="0"/>
    <x v="0"/>
    <x v="0"/>
    <s v="03.16.11"/>
    <x v="48"/>
    <x v="0"/>
    <x v="0"/>
    <s v="Direcção de Obras"/>
    <s v="03.16.11"/>
    <s v="Direcção de Obras"/>
    <s v="03.16.11"/>
    <x v="37"/>
    <x v="0"/>
    <x v="0"/>
    <x v="0"/>
    <x v="1"/>
    <x v="0"/>
    <x v="0"/>
    <x v="0"/>
    <x v="1"/>
    <s v="2023-02-24"/>
    <x v="0"/>
    <n v="247865"/>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208064"/>
    <x v="6671"/>
    <x v="0"/>
    <x v="0"/>
    <x v="0"/>
    <s v="03.16.11"/>
    <x v="48"/>
    <x v="0"/>
    <x v="0"/>
    <s v="Direcção de Obras"/>
    <s v="03.16.11"/>
    <s v="Direcção de Obras"/>
    <s v="03.16.11"/>
    <x v="49"/>
    <x v="0"/>
    <x v="0"/>
    <x v="0"/>
    <x v="1"/>
    <x v="0"/>
    <x v="0"/>
    <x v="0"/>
    <x v="1"/>
    <s v="2023-02-24"/>
    <x v="0"/>
    <n v="208064"/>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101757"/>
    <x v="6671"/>
    <x v="0"/>
    <x v="0"/>
    <x v="0"/>
    <s v="03.16.11"/>
    <x v="48"/>
    <x v="0"/>
    <x v="0"/>
    <s v="Direcção de Obras"/>
    <s v="03.16.11"/>
    <s v="Direcção de Obras"/>
    <s v="03.16.11"/>
    <x v="48"/>
    <x v="0"/>
    <x v="0"/>
    <x v="0"/>
    <x v="1"/>
    <x v="0"/>
    <x v="0"/>
    <x v="0"/>
    <x v="1"/>
    <s v="2023-02-24"/>
    <x v="0"/>
    <n v="101757"/>
    <x v="0"/>
    <m/>
    <x v="0"/>
    <m/>
    <x v="4"/>
    <n v="100474693"/>
    <x v="0"/>
    <x v="0"/>
    <s v="Direcção de Obras"/>
    <s v="ORI"/>
    <x v="0"/>
    <m/>
    <x v="0"/>
    <x v="0"/>
    <x v="0"/>
    <x v="0"/>
    <x v="0"/>
    <x v="0"/>
    <x v="0"/>
    <x v="0"/>
    <x v="0"/>
    <x v="0"/>
    <x v="0"/>
    <s v="Direcção de Obras"/>
    <x v="0"/>
    <x v="0"/>
    <x v="0"/>
    <x v="0"/>
    <x v="0"/>
    <x v="0"/>
    <x v="0"/>
    <s v="000000"/>
    <x v="0"/>
    <x v="0"/>
    <x v="0"/>
    <x v="0"/>
    <s v="Pagamento de salário referente a 02-2023"/>
  </r>
  <r>
    <x v="0"/>
    <n v="0"/>
    <n v="0"/>
    <n v="0"/>
    <n v="62"/>
    <x v="6672"/>
    <x v="0"/>
    <x v="0"/>
    <x v="0"/>
    <s v="03.16.12"/>
    <x v="54"/>
    <x v="0"/>
    <x v="0"/>
    <s v="Direcção de Urbanismo"/>
    <s v="03.16.12"/>
    <s v="Direcção de Urbanismo"/>
    <s v="03.16.12"/>
    <x v="42"/>
    <x v="0"/>
    <x v="0"/>
    <x v="7"/>
    <x v="0"/>
    <x v="0"/>
    <x v="0"/>
    <x v="0"/>
    <x v="1"/>
    <s v="2023-02-24"/>
    <x v="0"/>
    <n v="62"/>
    <x v="0"/>
    <m/>
    <x v="0"/>
    <m/>
    <x v="3"/>
    <n v="100479277"/>
    <x v="0"/>
    <x v="1"/>
    <s v="Direcção de Urbanismo"/>
    <s v="ORI"/>
    <x v="0"/>
    <m/>
    <x v="0"/>
    <x v="0"/>
    <x v="0"/>
    <x v="0"/>
    <x v="0"/>
    <x v="0"/>
    <x v="0"/>
    <x v="0"/>
    <x v="0"/>
    <x v="0"/>
    <x v="0"/>
    <s v="Direcção de Urbanismo"/>
    <x v="0"/>
    <x v="0"/>
    <x v="0"/>
    <x v="0"/>
    <x v="0"/>
    <x v="0"/>
    <x v="0"/>
    <s v="000000"/>
    <x v="0"/>
    <x v="0"/>
    <x v="1"/>
    <x v="0"/>
    <s v="Pagamento de salário referente a 02-2023"/>
  </r>
  <r>
    <x v="0"/>
    <n v="0"/>
    <n v="0"/>
    <n v="0"/>
    <n v="34"/>
    <x v="6672"/>
    <x v="0"/>
    <x v="0"/>
    <x v="0"/>
    <s v="03.16.12"/>
    <x v="54"/>
    <x v="0"/>
    <x v="0"/>
    <s v="Direcção de Urbanismo"/>
    <s v="03.16.12"/>
    <s v="Direcção de Urbanismo"/>
    <s v="03.16.12"/>
    <x v="54"/>
    <x v="0"/>
    <x v="0"/>
    <x v="0"/>
    <x v="0"/>
    <x v="0"/>
    <x v="0"/>
    <x v="0"/>
    <x v="1"/>
    <s v="2023-02-24"/>
    <x v="0"/>
    <n v="34"/>
    <x v="0"/>
    <m/>
    <x v="0"/>
    <m/>
    <x v="3"/>
    <n v="100479277"/>
    <x v="0"/>
    <x v="1"/>
    <s v="Direcção de Urbanismo"/>
    <s v="ORI"/>
    <x v="0"/>
    <m/>
    <x v="0"/>
    <x v="0"/>
    <x v="0"/>
    <x v="0"/>
    <x v="0"/>
    <x v="0"/>
    <x v="0"/>
    <x v="0"/>
    <x v="0"/>
    <x v="0"/>
    <x v="0"/>
    <s v="Direcção de Urbanismo"/>
    <x v="0"/>
    <x v="0"/>
    <x v="0"/>
    <x v="0"/>
    <x v="0"/>
    <x v="0"/>
    <x v="0"/>
    <s v="000000"/>
    <x v="0"/>
    <x v="0"/>
    <x v="1"/>
    <x v="0"/>
    <s v="Pagamento de salário referente a 02-2023"/>
  </r>
  <r>
    <x v="0"/>
    <n v="0"/>
    <n v="0"/>
    <n v="0"/>
    <n v="883"/>
    <x v="6672"/>
    <x v="0"/>
    <x v="0"/>
    <x v="0"/>
    <s v="03.16.12"/>
    <x v="54"/>
    <x v="0"/>
    <x v="0"/>
    <s v="Direcção de Urbanismo"/>
    <s v="03.16.12"/>
    <s v="Direcção de Urbanismo"/>
    <s v="03.16.12"/>
    <x v="37"/>
    <x v="0"/>
    <x v="0"/>
    <x v="0"/>
    <x v="1"/>
    <x v="0"/>
    <x v="0"/>
    <x v="0"/>
    <x v="1"/>
    <s v="2023-02-24"/>
    <x v="0"/>
    <n v="883"/>
    <x v="0"/>
    <m/>
    <x v="0"/>
    <m/>
    <x v="3"/>
    <n v="100479277"/>
    <x v="0"/>
    <x v="1"/>
    <s v="Direcção de Urbanismo"/>
    <s v="ORI"/>
    <x v="0"/>
    <m/>
    <x v="0"/>
    <x v="0"/>
    <x v="0"/>
    <x v="0"/>
    <x v="0"/>
    <x v="0"/>
    <x v="0"/>
    <x v="0"/>
    <x v="0"/>
    <x v="0"/>
    <x v="0"/>
    <s v="Direcção de Urbanismo"/>
    <x v="0"/>
    <x v="0"/>
    <x v="0"/>
    <x v="0"/>
    <x v="0"/>
    <x v="0"/>
    <x v="0"/>
    <s v="000000"/>
    <x v="0"/>
    <x v="0"/>
    <x v="1"/>
    <x v="0"/>
    <s v="Pagamento de salário referente a 02-2023"/>
  </r>
  <r>
    <x v="0"/>
    <n v="0"/>
    <n v="0"/>
    <n v="0"/>
    <n v="654"/>
    <x v="6672"/>
    <x v="0"/>
    <x v="0"/>
    <x v="0"/>
    <s v="03.16.12"/>
    <x v="54"/>
    <x v="0"/>
    <x v="0"/>
    <s v="Direcção de Urbanismo"/>
    <s v="03.16.12"/>
    <s v="Direcção de Urbanismo"/>
    <s v="03.16.12"/>
    <x v="48"/>
    <x v="0"/>
    <x v="0"/>
    <x v="0"/>
    <x v="1"/>
    <x v="0"/>
    <x v="0"/>
    <x v="0"/>
    <x v="1"/>
    <s v="2023-02-24"/>
    <x v="0"/>
    <n v="654"/>
    <x v="0"/>
    <m/>
    <x v="0"/>
    <m/>
    <x v="3"/>
    <n v="100479277"/>
    <x v="0"/>
    <x v="1"/>
    <s v="Direcção de Urbanismo"/>
    <s v="ORI"/>
    <x v="0"/>
    <m/>
    <x v="0"/>
    <x v="0"/>
    <x v="0"/>
    <x v="0"/>
    <x v="0"/>
    <x v="0"/>
    <x v="0"/>
    <x v="0"/>
    <x v="0"/>
    <x v="0"/>
    <x v="0"/>
    <s v="Direcção de Urbanismo"/>
    <x v="0"/>
    <x v="0"/>
    <x v="0"/>
    <x v="0"/>
    <x v="0"/>
    <x v="0"/>
    <x v="0"/>
    <s v="000000"/>
    <x v="0"/>
    <x v="0"/>
    <x v="1"/>
    <x v="0"/>
    <s v="Pagamento de salário referente a 02-2023"/>
  </r>
  <r>
    <x v="0"/>
    <n v="0"/>
    <n v="0"/>
    <n v="0"/>
    <n v="989"/>
    <x v="6672"/>
    <x v="0"/>
    <x v="0"/>
    <x v="0"/>
    <s v="03.16.12"/>
    <x v="54"/>
    <x v="0"/>
    <x v="0"/>
    <s v="Direcção de Urbanismo"/>
    <s v="03.16.12"/>
    <s v="Direcção de Urbanismo"/>
    <s v="03.16.12"/>
    <x v="42"/>
    <x v="0"/>
    <x v="0"/>
    <x v="7"/>
    <x v="0"/>
    <x v="0"/>
    <x v="0"/>
    <x v="0"/>
    <x v="1"/>
    <s v="2023-02-24"/>
    <x v="0"/>
    <n v="989"/>
    <x v="0"/>
    <m/>
    <x v="0"/>
    <m/>
    <x v="2"/>
    <n v="100474696"/>
    <x v="0"/>
    <x v="2"/>
    <s v="Direcção de Urbanismo"/>
    <s v="ORI"/>
    <x v="0"/>
    <m/>
    <x v="0"/>
    <x v="0"/>
    <x v="0"/>
    <x v="0"/>
    <x v="0"/>
    <x v="0"/>
    <x v="0"/>
    <x v="0"/>
    <x v="0"/>
    <x v="0"/>
    <x v="0"/>
    <s v="Direcção de Urbanismo"/>
    <x v="0"/>
    <x v="0"/>
    <x v="0"/>
    <x v="0"/>
    <x v="0"/>
    <x v="0"/>
    <x v="0"/>
    <s v="000000"/>
    <x v="0"/>
    <x v="0"/>
    <x v="2"/>
    <x v="0"/>
    <s v="Pagamento de salário referente a 02-2023"/>
  </r>
  <r>
    <x v="0"/>
    <n v="0"/>
    <n v="0"/>
    <n v="0"/>
    <n v="548"/>
    <x v="6672"/>
    <x v="0"/>
    <x v="0"/>
    <x v="0"/>
    <s v="03.16.12"/>
    <x v="54"/>
    <x v="0"/>
    <x v="0"/>
    <s v="Direcção de Urbanismo"/>
    <s v="03.16.12"/>
    <s v="Direcção de Urbanismo"/>
    <s v="03.16.12"/>
    <x v="54"/>
    <x v="0"/>
    <x v="0"/>
    <x v="0"/>
    <x v="0"/>
    <x v="0"/>
    <x v="0"/>
    <x v="0"/>
    <x v="1"/>
    <s v="2023-02-24"/>
    <x v="0"/>
    <n v="548"/>
    <x v="0"/>
    <m/>
    <x v="0"/>
    <m/>
    <x v="2"/>
    <n v="100474696"/>
    <x v="0"/>
    <x v="2"/>
    <s v="Direcção de Urbanismo"/>
    <s v="ORI"/>
    <x v="0"/>
    <m/>
    <x v="0"/>
    <x v="0"/>
    <x v="0"/>
    <x v="0"/>
    <x v="0"/>
    <x v="0"/>
    <x v="0"/>
    <x v="0"/>
    <x v="0"/>
    <x v="0"/>
    <x v="0"/>
    <s v="Direcção de Urbanismo"/>
    <x v="0"/>
    <x v="0"/>
    <x v="0"/>
    <x v="0"/>
    <x v="0"/>
    <x v="0"/>
    <x v="0"/>
    <s v="000000"/>
    <x v="0"/>
    <x v="0"/>
    <x v="2"/>
    <x v="0"/>
    <s v="Pagamento de salário referente a 02-2023"/>
  </r>
  <r>
    <x v="0"/>
    <n v="0"/>
    <n v="0"/>
    <n v="0"/>
    <n v="13957"/>
    <x v="6672"/>
    <x v="0"/>
    <x v="0"/>
    <x v="0"/>
    <s v="03.16.12"/>
    <x v="54"/>
    <x v="0"/>
    <x v="0"/>
    <s v="Direcção de Urbanismo"/>
    <s v="03.16.12"/>
    <s v="Direcção de Urbanismo"/>
    <s v="03.16.12"/>
    <x v="37"/>
    <x v="0"/>
    <x v="0"/>
    <x v="0"/>
    <x v="1"/>
    <x v="0"/>
    <x v="0"/>
    <x v="0"/>
    <x v="1"/>
    <s v="2023-02-24"/>
    <x v="0"/>
    <n v="13957"/>
    <x v="0"/>
    <m/>
    <x v="0"/>
    <m/>
    <x v="2"/>
    <n v="100474696"/>
    <x v="0"/>
    <x v="2"/>
    <s v="Direcção de Urbanismo"/>
    <s v="ORI"/>
    <x v="0"/>
    <m/>
    <x v="0"/>
    <x v="0"/>
    <x v="0"/>
    <x v="0"/>
    <x v="0"/>
    <x v="0"/>
    <x v="0"/>
    <x v="0"/>
    <x v="0"/>
    <x v="0"/>
    <x v="0"/>
    <s v="Direcção de Urbanismo"/>
    <x v="0"/>
    <x v="0"/>
    <x v="0"/>
    <x v="0"/>
    <x v="0"/>
    <x v="0"/>
    <x v="0"/>
    <s v="000000"/>
    <x v="0"/>
    <x v="0"/>
    <x v="2"/>
    <x v="0"/>
    <s v="Pagamento de salário referente a 02-2023"/>
  </r>
  <r>
    <x v="0"/>
    <n v="0"/>
    <n v="0"/>
    <n v="0"/>
    <n v="10319"/>
    <x v="6672"/>
    <x v="0"/>
    <x v="0"/>
    <x v="0"/>
    <s v="03.16.12"/>
    <x v="54"/>
    <x v="0"/>
    <x v="0"/>
    <s v="Direcção de Urbanismo"/>
    <s v="03.16.12"/>
    <s v="Direcção de Urbanismo"/>
    <s v="03.16.12"/>
    <x v="48"/>
    <x v="0"/>
    <x v="0"/>
    <x v="0"/>
    <x v="1"/>
    <x v="0"/>
    <x v="0"/>
    <x v="0"/>
    <x v="1"/>
    <s v="2023-02-24"/>
    <x v="0"/>
    <n v="10319"/>
    <x v="0"/>
    <m/>
    <x v="0"/>
    <m/>
    <x v="2"/>
    <n v="100474696"/>
    <x v="0"/>
    <x v="2"/>
    <s v="Direcção de Urbanismo"/>
    <s v="ORI"/>
    <x v="0"/>
    <m/>
    <x v="0"/>
    <x v="0"/>
    <x v="0"/>
    <x v="0"/>
    <x v="0"/>
    <x v="0"/>
    <x v="0"/>
    <x v="0"/>
    <x v="0"/>
    <x v="0"/>
    <x v="0"/>
    <s v="Direcção de Urbanismo"/>
    <x v="0"/>
    <x v="0"/>
    <x v="0"/>
    <x v="0"/>
    <x v="0"/>
    <x v="0"/>
    <x v="0"/>
    <s v="000000"/>
    <x v="0"/>
    <x v="0"/>
    <x v="2"/>
    <x v="0"/>
    <s v="Pagamento de salário referente a 02-2023"/>
  </r>
  <r>
    <x v="0"/>
    <n v="0"/>
    <n v="0"/>
    <n v="0"/>
    <n v="883"/>
    <x v="6672"/>
    <x v="0"/>
    <x v="0"/>
    <x v="0"/>
    <s v="03.16.12"/>
    <x v="54"/>
    <x v="0"/>
    <x v="0"/>
    <s v="Direcção de Urbanismo"/>
    <s v="03.16.12"/>
    <s v="Direcção de Urbanismo"/>
    <s v="03.16.12"/>
    <x v="42"/>
    <x v="0"/>
    <x v="0"/>
    <x v="7"/>
    <x v="0"/>
    <x v="0"/>
    <x v="0"/>
    <x v="0"/>
    <x v="1"/>
    <s v="2023-02-24"/>
    <x v="0"/>
    <n v="883"/>
    <x v="0"/>
    <m/>
    <x v="0"/>
    <m/>
    <x v="6"/>
    <n v="100474706"/>
    <x v="0"/>
    <x v="3"/>
    <s v="Direcção de Urbanismo"/>
    <s v="ORI"/>
    <x v="0"/>
    <m/>
    <x v="0"/>
    <x v="0"/>
    <x v="0"/>
    <x v="0"/>
    <x v="0"/>
    <x v="0"/>
    <x v="0"/>
    <x v="0"/>
    <x v="0"/>
    <x v="0"/>
    <x v="0"/>
    <s v="Direcção de Urbanismo"/>
    <x v="0"/>
    <x v="0"/>
    <x v="0"/>
    <x v="0"/>
    <x v="0"/>
    <x v="0"/>
    <x v="0"/>
    <s v="000000"/>
    <x v="0"/>
    <x v="0"/>
    <x v="3"/>
    <x v="0"/>
    <s v="Pagamento de salário referente a 02-2023"/>
  </r>
  <r>
    <x v="0"/>
    <n v="0"/>
    <n v="0"/>
    <n v="0"/>
    <n v="489"/>
    <x v="6672"/>
    <x v="0"/>
    <x v="0"/>
    <x v="0"/>
    <s v="03.16.12"/>
    <x v="54"/>
    <x v="0"/>
    <x v="0"/>
    <s v="Direcção de Urbanismo"/>
    <s v="03.16.12"/>
    <s v="Direcção de Urbanismo"/>
    <s v="03.16.12"/>
    <x v="54"/>
    <x v="0"/>
    <x v="0"/>
    <x v="0"/>
    <x v="0"/>
    <x v="0"/>
    <x v="0"/>
    <x v="0"/>
    <x v="1"/>
    <s v="2023-02-24"/>
    <x v="0"/>
    <n v="489"/>
    <x v="0"/>
    <m/>
    <x v="0"/>
    <m/>
    <x v="6"/>
    <n v="100474706"/>
    <x v="0"/>
    <x v="3"/>
    <s v="Direcção de Urbanismo"/>
    <s v="ORI"/>
    <x v="0"/>
    <m/>
    <x v="0"/>
    <x v="0"/>
    <x v="0"/>
    <x v="0"/>
    <x v="0"/>
    <x v="0"/>
    <x v="0"/>
    <x v="0"/>
    <x v="0"/>
    <x v="0"/>
    <x v="0"/>
    <s v="Direcção de Urbanismo"/>
    <x v="0"/>
    <x v="0"/>
    <x v="0"/>
    <x v="0"/>
    <x v="0"/>
    <x v="0"/>
    <x v="0"/>
    <s v="000000"/>
    <x v="0"/>
    <x v="0"/>
    <x v="3"/>
    <x v="0"/>
    <s v="Pagamento de salário referente a 02-2023"/>
  </r>
  <r>
    <x v="0"/>
    <n v="0"/>
    <n v="0"/>
    <n v="0"/>
    <n v="12457"/>
    <x v="6672"/>
    <x v="0"/>
    <x v="0"/>
    <x v="0"/>
    <s v="03.16.12"/>
    <x v="54"/>
    <x v="0"/>
    <x v="0"/>
    <s v="Direcção de Urbanismo"/>
    <s v="03.16.12"/>
    <s v="Direcção de Urbanismo"/>
    <s v="03.16.12"/>
    <x v="37"/>
    <x v="0"/>
    <x v="0"/>
    <x v="0"/>
    <x v="1"/>
    <x v="0"/>
    <x v="0"/>
    <x v="0"/>
    <x v="1"/>
    <s v="2023-02-24"/>
    <x v="0"/>
    <n v="12457"/>
    <x v="0"/>
    <m/>
    <x v="0"/>
    <m/>
    <x v="6"/>
    <n v="100474706"/>
    <x v="0"/>
    <x v="3"/>
    <s v="Direcção de Urbanismo"/>
    <s v="ORI"/>
    <x v="0"/>
    <m/>
    <x v="0"/>
    <x v="0"/>
    <x v="0"/>
    <x v="0"/>
    <x v="0"/>
    <x v="0"/>
    <x v="0"/>
    <x v="0"/>
    <x v="0"/>
    <x v="0"/>
    <x v="0"/>
    <s v="Direcção de Urbanismo"/>
    <x v="0"/>
    <x v="0"/>
    <x v="0"/>
    <x v="0"/>
    <x v="0"/>
    <x v="0"/>
    <x v="0"/>
    <s v="000000"/>
    <x v="0"/>
    <x v="0"/>
    <x v="3"/>
    <x v="0"/>
    <s v="Pagamento de salário referente a 02-2023"/>
  </r>
  <r>
    <x v="0"/>
    <n v="0"/>
    <n v="0"/>
    <n v="0"/>
    <n v="9210"/>
    <x v="6672"/>
    <x v="0"/>
    <x v="0"/>
    <x v="0"/>
    <s v="03.16.12"/>
    <x v="54"/>
    <x v="0"/>
    <x v="0"/>
    <s v="Direcção de Urbanismo"/>
    <s v="03.16.12"/>
    <s v="Direcção de Urbanismo"/>
    <s v="03.16.12"/>
    <x v="48"/>
    <x v="0"/>
    <x v="0"/>
    <x v="0"/>
    <x v="1"/>
    <x v="0"/>
    <x v="0"/>
    <x v="0"/>
    <x v="1"/>
    <s v="2023-02-24"/>
    <x v="0"/>
    <n v="9210"/>
    <x v="0"/>
    <m/>
    <x v="0"/>
    <m/>
    <x v="6"/>
    <n v="100474706"/>
    <x v="0"/>
    <x v="3"/>
    <s v="Direcção de Urbanismo"/>
    <s v="ORI"/>
    <x v="0"/>
    <m/>
    <x v="0"/>
    <x v="0"/>
    <x v="0"/>
    <x v="0"/>
    <x v="0"/>
    <x v="0"/>
    <x v="0"/>
    <x v="0"/>
    <x v="0"/>
    <x v="0"/>
    <x v="0"/>
    <s v="Direcção de Urbanismo"/>
    <x v="0"/>
    <x v="0"/>
    <x v="0"/>
    <x v="0"/>
    <x v="0"/>
    <x v="0"/>
    <x v="0"/>
    <s v="000000"/>
    <x v="0"/>
    <x v="0"/>
    <x v="3"/>
    <x v="0"/>
    <s v="Pagamento de salário referente a 02-2023"/>
  </r>
  <r>
    <x v="0"/>
    <n v="0"/>
    <n v="0"/>
    <n v="0"/>
    <n v="9806"/>
    <x v="6672"/>
    <x v="0"/>
    <x v="0"/>
    <x v="0"/>
    <s v="03.16.12"/>
    <x v="54"/>
    <x v="0"/>
    <x v="0"/>
    <s v="Direcção de Urbanismo"/>
    <s v="03.16.12"/>
    <s v="Direcção de Urbanismo"/>
    <s v="03.16.12"/>
    <x v="42"/>
    <x v="0"/>
    <x v="0"/>
    <x v="7"/>
    <x v="0"/>
    <x v="0"/>
    <x v="0"/>
    <x v="0"/>
    <x v="1"/>
    <s v="2023-02-24"/>
    <x v="0"/>
    <n v="9806"/>
    <x v="0"/>
    <m/>
    <x v="0"/>
    <m/>
    <x v="4"/>
    <n v="100474693"/>
    <x v="0"/>
    <x v="0"/>
    <s v="Direcção de Urbanismo"/>
    <s v="ORI"/>
    <x v="0"/>
    <m/>
    <x v="0"/>
    <x v="0"/>
    <x v="0"/>
    <x v="0"/>
    <x v="0"/>
    <x v="0"/>
    <x v="0"/>
    <x v="0"/>
    <x v="0"/>
    <x v="0"/>
    <x v="0"/>
    <s v="Direcção de Urbanismo"/>
    <x v="0"/>
    <x v="0"/>
    <x v="0"/>
    <x v="0"/>
    <x v="0"/>
    <x v="0"/>
    <x v="0"/>
    <s v="000000"/>
    <x v="0"/>
    <x v="0"/>
    <x v="0"/>
    <x v="0"/>
    <s v="Pagamento de salário referente a 02-2023"/>
  </r>
  <r>
    <x v="0"/>
    <n v="0"/>
    <n v="0"/>
    <n v="0"/>
    <n v="5434"/>
    <x v="6672"/>
    <x v="0"/>
    <x v="0"/>
    <x v="0"/>
    <s v="03.16.12"/>
    <x v="54"/>
    <x v="0"/>
    <x v="0"/>
    <s v="Direcção de Urbanismo"/>
    <s v="03.16.12"/>
    <s v="Direcção de Urbanismo"/>
    <s v="03.16.12"/>
    <x v="54"/>
    <x v="0"/>
    <x v="0"/>
    <x v="0"/>
    <x v="0"/>
    <x v="0"/>
    <x v="0"/>
    <x v="0"/>
    <x v="1"/>
    <s v="2023-02-24"/>
    <x v="0"/>
    <n v="5434"/>
    <x v="0"/>
    <m/>
    <x v="0"/>
    <m/>
    <x v="4"/>
    <n v="100474693"/>
    <x v="0"/>
    <x v="0"/>
    <s v="Direcção de Urbanismo"/>
    <s v="ORI"/>
    <x v="0"/>
    <m/>
    <x v="0"/>
    <x v="0"/>
    <x v="0"/>
    <x v="0"/>
    <x v="0"/>
    <x v="0"/>
    <x v="0"/>
    <x v="0"/>
    <x v="0"/>
    <x v="0"/>
    <x v="0"/>
    <s v="Direcção de Urbanismo"/>
    <x v="0"/>
    <x v="0"/>
    <x v="0"/>
    <x v="0"/>
    <x v="0"/>
    <x v="0"/>
    <x v="0"/>
    <s v="000000"/>
    <x v="0"/>
    <x v="0"/>
    <x v="0"/>
    <x v="0"/>
    <s v="Pagamento de salário referente a 02-2023"/>
  </r>
  <r>
    <x v="0"/>
    <n v="0"/>
    <n v="0"/>
    <n v="0"/>
    <n v="138296"/>
    <x v="6672"/>
    <x v="0"/>
    <x v="0"/>
    <x v="0"/>
    <s v="03.16.12"/>
    <x v="54"/>
    <x v="0"/>
    <x v="0"/>
    <s v="Direcção de Urbanismo"/>
    <s v="03.16.12"/>
    <s v="Direcção de Urbanismo"/>
    <s v="03.16.12"/>
    <x v="37"/>
    <x v="0"/>
    <x v="0"/>
    <x v="0"/>
    <x v="1"/>
    <x v="0"/>
    <x v="0"/>
    <x v="0"/>
    <x v="1"/>
    <s v="2023-02-24"/>
    <x v="0"/>
    <n v="138296"/>
    <x v="0"/>
    <m/>
    <x v="0"/>
    <m/>
    <x v="4"/>
    <n v="100474693"/>
    <x v="0"/>
    <x v="0"/>
    <s v="Direcção de Urbanismo"/>
    <s v="ORI"/>
    <x v="0"/>
    <m/>
    <x v="0"/>
    <x v="0"/>
    <x v="0"/>
    <x v="0"/>
    <x v="0"/>
    <x v="0"/>
    <x v="0"/>
    <x v="0"/>
    <x v="0"/>
    <x v="0"/>
    <x v="0"/>
    <s v="Direcção de Urbanismo"/>
    <x v="0"/>
    <x v="0"/>
    <x v="0"/>
    <x v="0"/>
    <x v="0"/>
    <x v="0"/>
    <x v="0"/>
    <s v="000000"/>
    <x v="0"/>
    <x v="0"/>
    <x v="0"/>
    <x v="0"/>
    <s v="Pagamento de salário referente a 02-2023"/>
  </r>
  <r>
    <x v="0"/>
    <n v="0"/>
    <n v="0"/>
    <n v="0"/>
    <n v="102217"/>
    <x v="6672"/>
    <x v="0"/>
    <x v="0"/>
    <x v="0"/>
    <s v="03.16.12"/>
    <x v="54"/>
    <x v="0"/>
    <x v="0"/>
    <s v="Direcção de Urbanismo"/>
    <s v="03.16.12"/>
    <s v="Direcção de Urbanismo"/>
    <s v="03.16.12"/>
    <x v="48"/>
    <x v="0"/>
    <x v="0"/>
    <x v="0"/>
    <x v="1"/>
    <x v="0"/>
    <x v="0"/>
    <x v="0"/>
    <x v="1"/>
    <s v="2023-02-24"/>
    <x v="0"/>
    <n v="102217"/>
    <x v="0"/>
    <m/>
    <x v="0"/>
    <m/>
    <x v="4"/>
    <n v="100474693"/>
    <x v="0"/>
    <x v="0"/>
    <s v="Direcção de Urbanismo"/>
    <s v="ORI"/>
    <x v="0"/>
    <m/>
    <x v="0"/>
    <x v="0"/>
    <x v="0"/>
    <x v="0"/>
    <x v="0"/>
    <x v="0"/>
    <x v="0"/>
    <x v="0"/>
    <x v="0"/>
    <x v="0"/>
    <x v="0"/>
    <s v="Direcção de Urbanismo"/>
    <x v="0"/>
    <x v="0"/>
    <x v="0"/>
    <x v="0"/>
    <x v="0"/>
    <x v="0"/>
    <x v="0"/>
    <s v="000000"/>
    <x v="0"/>
    <x v="0"/>
    <x v="0"/>
    <x v="0"/>
    <s v="Pagamento de salário referente a 02-2023"/>
  </r>
  <r>
    <x v="0"/>
    <n v="0"/>
    <n v="0"/>
    <n v="0"/>
    <n v="10834"/>
    <x v="6673"/>
    <x v="0"/>
    <x v="0"/>
    <x v="0"/>
    <s v="03.16.13"/>
    <x v="19"/>
    <x v="0"/>
    <x v="0"/>
    <s v="Unidade Gestão de Aquisições"/>
    <s v="03.16.13"/>
    <s v="Unidade Gestão de Aquisições"/>
    <s v="03.16.13"/>
    <x v="37"/>
    <x v="0"/>
    <x v="0"/>
    <x v="0"/>
    <x v="1"/>
    <x v="0"/>
    <x v="0"/>
    <x v="0"/>
    <x v="1"/>
    <s v="2023-02-24"/>
    <x v="0"/>
    <n v="10834"/>
    <x v="0"/>
    <m/>
    <x v="0"/>
    <m/>
    <x v="2"/>
    <n v="100474696"/>
    <x v="0"/>
    <x v="2"/>
    <s v="Unidade Gestão de Aquisições"/>
    <s v="ORI"/>
    <x v="0"/>
    <s v="UGA"/>
    <x v="0"/>
    <x v="0"/>
    <x v="0"/>
    <x v="0"/>
    <x v="0"/>
    <x v="0"/>
    <x v="0"/>
    <x v="0"/>
    <x v="0"/>
    <x v="0"/>
    <x v="0"/>
    <s v="Unidade Gestão de Aquisições"/>
    <x v="0"/>
    <x v="0"/>
    <x v="0"/>
    <x v="0"/>
    <x v="0"/>
    <x v="0"/>
    <x v="0"/>
    <s v="000000"/>
    <x v="0"/>
    <x v="0"/>
    <x v="2"/>
    <x v="0"/>
    <s v="Pagamento de salário referente a 02-2023"/>
  </r>
  <r>
    <x v="0"/>
    <n v="0"/>
    <n v="0"/>
    <n v="0"/>
    <n v="8213"/>
    <x v="6673"/>
    <x v="0"/>
    <x v="0"/>
    <x v="0"/>
    <s v="03.16.13"/>
    <x v="19"/>
    <x v="0"/>
    <x v="0"/>
    <s v="Unidade Gestão de Aquisições"/>
    <s v="03.16.13"/>
    <s v="Unidade Gestão de Aquisições"/>
    <s v="03.16.13"/>
    <x v="37"/>
    <x v="0"/>
    <x v="0"/>
    <x v="0"/>
    <x v="1"/>
    <x v="0"/>
    <x v="0"/>
    <x v="0"/>
    <x v="1"/>
    <s v="2023-02-24"/>
    <x v="0"/>
    <n v="8213"/>
    <x v="0"/>
    <m/>
    <x v="0"/>
    <m/>
    <x v="6"/>
    <n v="100474706"/>
    <x v="0"/>
    <x v="3"/>
    <s v="Unidade Gestão de Aquisições"/>
    <s v="ORI"/>
    <x v="0"/>
    <s v="UGA"/>
    <x v="0"/>
    <x v="0"/>
    <x v="0"/>
    <x v="0"/>
    <x v="0"/>
    <x v="0"/>
    <x v="0"/>
    <x v="0"/>
    <x v="0"/>
    <x v="0"/>
    <x v="0"/>
    <s v="Unidade Gestão de Aquisições"/>
    <x v="0"/>
    <x v="0"/>
    <x v="0"/>
    <x v="0"/>
    <x v="0"/>
    <x v="0"/>
    <x v="0"/>
    <s v="000000"/>
    <x v="0"/>
    <x v="0"/>
    <x v="3"/>
    <x v="0"/>
    <s v="Pagamento de salário referente a 02-2023"/>
  </r>
  <r>
    <x v="0"/>
    <n v="0"/>
    <n v="0"/>
    <n v="0"/>
    <n v="83615"/>
    <x v="6673"/>
    <x v="0"/>
    <x v="0"/>
    <x v="0"/>
    <s v="03.16.13"/>
    <x v="19"/>
    <x v="0"/>
    <x v="0"/>
    <s v="Unidade Gestão de Aquisições"/>
    <s v="03.16.13"/>
    <s v="Unidade Gestão de Aquisições"/>
    <s v="03.16.13"/>
    <x v="37"/>
    <x v="0"/>
    <x v="0"/>
    <x v="0"/>
    <x v="1"/>
    <x v="0"/>
    <x v="0"/>
    <x v="0"/>
    <x v="1"/>
    <s v="2023-02-24"/>
    <x v="0"/>
    <n v="83615"/>
    <x v="0"/>
    <m/>
    <x v="0"/>
    <m/>
    <x v="4"/>
    <n v="100474693"/>
    <x v="0"/>
    <x v="0"/>
    <s v="Unidade Gestão de Aquisições"/>
    <s v="ORI"/>
    <x v="0"/>
    <s v="UGA"/>
    <x v="0"/>
    <x v="0"/>
    <x v="0"/>
    <x v="0"/>
    <x v="0"/>
    <x v="0"/>
    <x v="0"/>
    <x v="0"/>
    <x v="0"/>
    <x v="0"/>
    <x v="0"/>
    <s v="Unidade Gestão de Aquisições"/>
    <x v="0"/>
    <x v="0"/>
    <x v="0"/>
    <x v="0"/>
    <x v="0"/>
    <x v="0"/>
    <x v="0"/>
    <s v="000000"/>
    <x v="0"/>
    <x v="0"/>
    <x v="0"/>
    <x v="0"/>
    <s v="Pagamento de salário referente a 02-2023"/>
  </r>
  <r>
    <x v="0"/>
    <n v="0"/>
    <n v="0"/>
    <n v="0"/>
    <n v="6000"/>
    <x v="6674"/>
    <x v="0"/>
    <x v="0"/>
    <x v="0"/>
    <s v="03.16.24"/>
    <x v="56"/>
    <x v="0"/>
    <x v="0"/>
    <s v="Direcao da Familia, Inclusão, Género e Saúde"/>
    <s v="03.16.24"/>
    <s v="Direcao da Familia, Inclusão, Género e Saúde"/>
    <s v="03.16.24"/>
    <x v="19"/>
    <x v="0"/>
    <x v="0"/>
    <x v="7"/>
    <x v="0"/>
    <x v="0"/>
    <x v="0"/>
    <x v="0"/>
    <x v="3"/>
    <s v="2023-04-17"/>
    <x v="1"/>
    <n v="6000"/>
    <x v="0"/>
    <m/>
    <x v="0"/>
    <m/>
    <x v="375"/>
    <n v="100477415"/>
    <x v="0"/>
    <x v="0"/>
    <s v="Direcao da Familia, Inclusão, Género e Saúde"/>
    <s v="ORI"/>
    <x v="0"/>
    <m/>
    <x v="0"/>
    <x v="0"/>
    <x v="0"/>
    <x v="0"/>
    <x v="0"/>
    <x v="0"/>
    <x v="0"/>
    <x v="0"/>
    <x v="0"/>
    <x v="0"/>
    <x v="0"/>
    <s v="Direcao da Familia, Inclusão, Género e Saúde"/>
    <x v="0"/>
    <x v="0"/>
    <x v="0"/>
    <x v="0"/>
    <x v="0"/>
    <x v="0"/>
    <x v="0"/>
    <s v="000000"/>
    <x v="0"/>
    <x v="0"/>
    <x v="0"/>
    <x v="0"/>
    <s v="Ajuda de custo e subsidio transporte a favor do senhor Anildo rodrigues pela sua deslocação em missão de serviço a cidade da Praia nos dia 20 e 21, conforme justificativo em anexo.  "/>
  </r>
  <r>
    <x v="0"/>
    <n v="0"/>
    <n v="0"/>
    <n v="0"/>
    <n v="13856"/>
    <x v="6675"/>
    <x v="0"/>
    <x v="0"/>
    <x v="0"/>
    <s v="03.16.15"/>
    <x v="0"/>
    <x v="0"/>
    <x v="0"/>
    <s v="Direção Financeira"/>
    <s v="03.16.15"/>
    <s v="Direção Financeira"/>
    <s v="03.16.15"/>
    <x v="63"/>
    <x v="0"/>
    <x v="5"/>
    <x v="15"/>
    <x v="0"/>
    <x v="0"/>
    <x v="0"/>
    <x v="0"/>
    <x v="4"/>
    <s v="2023-06-05"/>
    <x v="1"/>
    <n v="13856"/>
    <x v="0"/>
    <m/>
    <x v="0"/>
    <m/>
    <x v="34"/>
    <n v="100394431"/>
    <x v="0"/>
    <x v="0"/>
    <s v="Direção Financeira"/>
    <s v="ORI"/>
    <x v="0"/>
    <m/>
    <x v="0"/>
    <x v="0"/>
    <x v="0"/>
    <x v="0"/>
    <x v="0"/>
    <x v="0"/>
    <x v="0"/>
    <x v="0"/>
    <x v="0"/>
    <x v="0"/>
    <x v="0"/>
    <s v="Direção Financeira"/>
    <x v="0"/>
    <x v="0"/>
    <x v="0"/>
    <x v="0"/>
    <x v="0"/>
    <x v="0"/>
    <x v="0"/>
    <s v="000000"/>
    <x v="0"/>
    <x v="0"/>
    <x v="0"/>
    <x v="0"/>
    <s v="Pagamentoa a favor da Garantia, referente seguro de automovel ST-56-UR foton view C da CMSM, confrome anexo."/>
  </r>
  <r>
    <x v="0"/>
    <n v="0"/>
    <n v="0"/>
    <n v="0"/>
    <n v="72500"/>
    <x v="6676"/>
    <x v="0"/>
    <x v="0"/>
    <x v="0"/>
    <s v="01.28.03.06"/>
    <x v="30"/>
    <x v="6"/>
    <x v="7"/>
    <s v="Proteção Social"/>
    <s v="01.28.03"/>
    <s v="Proteção Social"/>
    <s v="01.28.03"/>
    <x v="21"/>
    <x v="0"/>
    <x v="5"/>
    <x v="8"/>
    <x v="0"/>
    <x v="1"/>
    <x v="0"/>
    <x v="0"/>
    <x v="4"/>
    <s v="2023-06-20"/>
    <x v="1"/>
    <n v="72500"/>
    <x v="0"/>
    <m/>
    <x v="0"/>
    <m/>
    <x v="8"/>
    <n v="100474914"/>
    <x v="0"/>
    <x v="0"/>
    <s v="Apoio a Crianças Vulneráveis "/>
    <s v="ORI"/>
    <x v="0"/>
    <s v="ACV"/>
    <x v="0"/>
    <x v="0"/>
    <x v="0"/>
    <x v="0"/>
    <x v="0"/>
    <x v="0"/>
    <x v="0"/>
    <x v="0"/>
    <x v="0"/>
    <x v="0"/>
    <x v="0"/>
    <s v="Apoio a Crianças Vulneráveis "/>
    <x v="0"/>
    <x v="0"/>
    <x v="0"/>
    <x v="0"/>
    <x v="1"/>
    <x v="0"/>
    <x v="0"/>
    <s v="000000"/>
    <x v="0"/>
    <x v="0"/>
    <x v="0"/>
    <x v="0"/>
    <s v="Apoio concedido a favor das crianças vulneráveis, referente ao mês de junho 2023, conforme a folha em anexo."/>
  </r>
  <r>
    <x v="2"/>
    <n v="0"/>
    <n v="0"/>
    <n v="0"/>
    <n v="177800"/>
    <x v="6677"/>
    <x v="0"/>
    <x v="0"/>
    <x v="0"/>
    <s v="01.28.01.08"/>
    <x v="43"/>
    <x v="6"/>
    <x v="7"/>
    <s v="Habitação Social"/>
    <s v="01.28.01"/>
    <s v="Habitação Social"/>
    <s v="01.28.01"/>
    <x v="18"/>
    <x v="0"/>
    <x v="0"/>
    <x v="0"/>
    <x v="0"/>
    <x v="1"/>
    <x v="2"/>
    <x v="0"/>
    <x v="6"/>
    <s v="2023-07-18"/>
    <x v="2"/>
    <n v="177800"/>
    <x v="0"/>
    <m/>
    <x v="0"/>
    <m/>
    <x v="124"/>
    <n v="100478943"/>
    <x v="0"/>
    <x v="0"/>
    <s v="Habitações Sociais"/>
    <s v="ORI"/>
    <x v="0"/>
    <s v="HS"/>
    <x v="0"/>
    <x v="0"/>
    <x v="0"/>
    <x v="0"/>
    <x v="0"/>
    <x v="0"/>
    <x v="0"/>
    <x v="0"/>
    <x v="0"/>
    <x v="0"/>
    <x v="0"/>
    <s v="Habitações Sociais"/>
    <x v="0"/>
    <x v="0"/>
    <x v="0"/>
    <x v="0"/>
    <x v="1"/>
    <x v="0"/>
    <x v="0"/>
    <s v="000000"/>
    <x v="0"/>
    <x v="0"/>
    <x v="0"/>
    <x v="0"/>
    <s v="Pagamento a favor da Empresa Comercio, transporte &amp; construção, referente a compra de matérias de construção para a reabilitação de habitação no município, conforme anexo."/>
  </r>
  <r>
    <x v="0"/>
    <n v="0"/>
    <n v="0"/>
    <n v="0"/>
    <n v="28800"/>
    <x v="6678"/>
    <x v="0"/>
    <x v="1"/>
    <x v="0"/>
    <s v="80.02.01"/>
    <x v="2"/>
    <x v="2"/>
    <x v="2"/>
    <s v="Retenções Iur"/>
    <s v="80.02.01"/>
    <s v="Retenções Iur"/>
    <s v="80.02.01"/>
    <x v="2"/>
    <x v="0"/>
    <x v="2"/>
    <x v="0"/>
    <x v="1"/>
    <x v="2"/>
    <x v="1"/>
    <x v="0"/>
    <x v="6"/>
    <s v="2023-07-04"/>
    <x v="2"/>
    <n v="28800"/>
    <x v="0"/>
    <m/>
    <x v="0"/>
    <m/>
    <x v="2"/>
    <n v="100474696"/>
    <x v="0"/>
    <x v="0"/>
    <s v="Retenções Iur"/>
    <s v="ORI"/>
    <x v="0"/>
    <s v="RIUR"/>
    <x v="0"/>
    <x v="0"/>
    <x v="0"/>
    <x v="0"/>
    <x v="0"/>
    <x v="0"/>
    <x v="0"/>
    <x v="0"/>
    <x v="0"/>
    <x v="0"/>
    <x v="0"/>
    <s v="Retenções Iur"/>
    <x v="0"/>
    <x v="0"/>
    <x v="0"/>
    <x v="0"/>
    <x v="2"/>
    <x v="0"/>
    <x v="0"/>
    <s v="000000"/>
    <x v="0"/>
    <x v="1"/>
    <x v="0"/>
    <x v="0"/>
    <s v="RETENCAO OT"/>
  </r>
  <r>
    <x v="0"/>
    <n v="0"/>
    <n v="0"/>
    <n v="0"/>
    <n v="668000"/>
    <x v="6679"/>
    <x v="0"/>
    <x v="0"/>
    <x v="0"/>
    <s v="01.25.04.22"/>
    <x v="17"/>
    <x v="1"/>
    <x v="1"/>
    <s v="Cultura"/>
    <s v="01.25.04"/>
    <s v="Cultura"/>
    <s v="01.25.04"/>
    <x v="21"/>
    <x v="0"/>
    <x v="5"/>
    <x v="8"/>
    <x v="0"/>
    <x v="1"/>
    <x v="0"/>
    <x v="0"/>
    <x v="8"/>
    <s v="2023-10-04"/>
    <x v="3"/>
    <n v="668000"/>
    <x v="0"/>
    <m/>
    <x v="0"/>
    <m/>
    <x v="8"/>
    <n v="100474914"/>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da Tesouraria Municipal, referente a gratificação dos artistas e grupos, pela atuação no evento no quadro das festividades do 26º Aniversário do Município de São Miguel, conforme anexo."/>
  </r>
  <r>
    <x v="0"/>
    <n v="0"/>
    <n v="0"/>
    <n v="0"/>
    <n v="3300"/>
    <x v="6680"/>
    <x v="0"/>
    <x v="1"/>
    <x v="0"/>
    <s v="80.02.01"/>
    <x v="2"/>
    <x v="2"/>
    <x v="2"/>
    <s v="Retenções Iur"/>
    <s v="80.02.01"/>
    <s v="Retenções Iur"/>
    <s v="80.02.01"/>
    <x v="2"/>
    <x v="0"/>
    <x v="2"/>
    <x v="0"/>
    <x v="1"/>
    <x v="2"/>
    <x v="1"/>
    <x v="0"/>
    <x v="10"/>
    <s v="2023-12-22"/>
    <x v="3"/>
    <n v="3300"/>
    <x v="0"/>
    <m/>
    <x v="0"/>
    <m/>
    <x v="2"/>
    <n v="100474696"/>
    <x v="0"/>
    <x v="0"/>
    <s v="Retenções Iur"/>
    <s v="ORI"/>
    <x v="0"/>
    <s v="RIUR"/>
    <x v="0"/>
    <x v="0"/>
    <x v="0"/>
    <x v="0"/>
    <x v="0"/>
    <x v="0"/>
    <x v="0"/>
    <x v="0"/>
    <x v="0"/>
    <x v="0"/>
    <x v="0"/>
    <s v="Retenções Iur"/>
    <x v="0"/>
    <x v="0"/>
    <x v="0"/>
    <x v="0"/>
    <x v="2"/>
    <x v="0"/>
    <x v="0"/>
    <s v="000000"/>
    <x v="0"/>
    <x v="1"/>
    <x v="0"/>
    <x v="0"/>
    <s v="RETENCAO OT"/>
  </r>
  <r>
    <x v="0"/>
    <n v="0"/>
    <n v="0"/>
    <n v="0"/>
    <n v="3450"/>
    <x v="6681"/>
    <x v="0"/>
    <x v="1"/>
    <x v="0"/>
    <s v="80.02.01"/>
    <x v="2"/>
    <x v="2"/>
    <x v="2"/>
    <s v="Retenções Iur"/>
    <s v="80.02.01"/>
    <s v="Retenções Iur"/>
    <s v="80.02.01"/>
    <x v="2"/>
    <x v="0"/>
    <x v="2"/>
    <x v="0"/>
    <x v="1"/>
    <x v="2"/>
    <x v="1"/>
    <x v="0"/>
    <x v="10"/>
    <s v="2023-12-01"/>
    <x v="3"/>
    <n v="3450"/>
    <x v="0"/>
    <m/>
    <x v="0"/>
    <m/>
    <x v="2"/>
    <n v="100474696"/>
    <x v="0"/>
    <x v="0"/>
    <s v="Retenções Iur"/>
    <s v="ORI"/>
    <x v="0"/>
    <s v="RIUR"/>
    <x v="0"/>
    <x v="0"/>
    <x v="0"/>
    <x v="0"/>
    <x v="0"/>
    <x v="0"/>
    <x v="0"/>
    <x v="0"/>
    <x v="0"/>
    <x v="0"/>
    <x v="0"/>
    <s v="Retenções Iur"/>
    <x v="0"/>
    <x v="0"/>
    <x v="0"/>
    <x v="0"/>
    <x v="2"/>
    <x v="0"/>
    <x v="0"/>
    <s v="000000"/>
    <x v="0"/>
    <x v="1"/>
    <x v="0"/>
    <x v="0"/>
    <s v="RETENCAO OT"/>
  </r>
  <r>
    <x v="0"/>
    <n v="0"/>
    <n v="0"/>
    <n v="0"/>
    <n v="6000"/>
    <x v="6682"/>
    <x v="0"/>
    <x v="0"/>
    <x v="0"/>
    <s v="03.16.02"/>
    <x v="9"/>
    <x v="0"/>
    <x v="0"/>
    <s v="Gabinete do Presidente"/>
    <s v="03.16.02"/>
    <s v="Gabinete do Presidente"/>
    <s v="03.16.02"/>
    <x v="19"/>
    <x v="0"/>
    <x v="0"/>
    <x v="7"/>
    <x v="0"/>
    <x v="0"/>
    <x v="0"/>
    <x v="0"/>
    <x v="0"/>
    <s v="2023-01-05"/>
    <x v="0"/>
    <n v="6000"/>
    <x v="0"/>
    <m/>
    <x v="0"/>
    <m/>
    <x v="12"/>
    <n v="100444140"/>
    <x v="0"/>
    <x v="0"/>
    <s v="Gabinete do Presidente"/>
    <s v="ORI"/>
    <x v="0"/>
    <m/>
    <x v="0"/>
    <x v="0"/>
    <x v="0"/>
    <x v="0"/>
    <x v="0"/>
    <x v="0"/>
    <x v="0"/>
    <x v="0"/>
    <x v="0"/>
    <x v="0"/>
    <x v="0"/>
    <s v="Gabinete do Presidente"/>
    <x v="0"/>
    <x v="0"/>
    <x v="0"/>
    <x v="0"/>
    <x v="0"/>
    <x v="0"/>
    <x v="0"/>
    <s v="099999"/>
    <x v="0"/>
    <x v="0"/>
    <x v="0"/>
    <x v="0"/>
    <s v="Ajuda de custo a favor do Sr. Herménio Fernandes, pela sua deslocação em missão de serviço para cidade da praia, conforme anexo.   "/>
  </r>
  <r>
    <x v="2"/>
    <n v="0"/>
    <n v="0"/>
    <n v="0"/>
    <n v="22055"/>
    <x v="6683"/>
    <x v="0"/>
    <x v="0"/>
    <x v="0"/>
    <s v="01.27.06.72"/>
    <x v="31"/>
    <x v="4"/>
    <x v="5"/>
    <s v="Requalificação Urbana e habitação"/>
    <s v="01.27.06"/>
    <s v="Requalificação Urbana e habitação"/>
    <s v="01.27.06"/>
    <x v="18"/>
    <x v="0"/>
    <x v="0"/>
    <x v="0"/>
    <x v="0"/>
    <x v="1"/>
    <x v="2"/>
    <x v="0"/>
    <x v="0"/>
    <s v="2023-01-11"/>
    <x v="0"/>
    <n v="22055"/>
    <x v="0"/>
    <m/>
    <x v="0"/>
    <m/>
    <x v="165"/>
    <n v="100391283"/>
    <x v="0"/>
    <x v="0"/>
    <s v="Manutenção e Reabilitação de Edificios Municipais"/>
    <s v="ORI"/>
    <x v="0"/>
    <m/>
    <x v="0"/>
    <x v="0"/>
    <x v="0"/>
    <x v="0"/>
    <x v="0"/>
    <x v="0"/>
    <x v="0"/>
    <x v="0"/>
    <x v="0"/>
    <x v="0"/>
    <x v="0"/>
    <s v="Manutenção e Reabilitação de Edificios Municipais"/>
    <x v="0"/>
    <x v="0"/>
    <x v="0"/>
    <x v="0"/>
    <x v="1"/>
    <x v="0"/>
    <x v="0"/>
    <s v="099999"/>
    <x v="0"/>
    <x v="0"/>
    <x v="0"/>
    <x v="0"/>
    <s v="Pagamento a favor JBC- João Benolid de Carvalho, para a aquisição de Manga Cristal para as obras de reabilitação do gabinete jurídicos da CMSM, conforme anexo."/>
  </r>
  <r>
    <x v="0"/>
    <n v="0"/>
    <n v="0"/>
    <n v="0"/>
    <n v="5000"/>
    <x v="6684"/>
    <x v="0"/>
    <x v="0"/>
    <x v="0"/>
    <s v="01.25.04.22"/>
    <x v="17"/>
    <x v="1"/>
    <x v="1"/>
    <s v="Cultura"/>
    <s v="01.25.04"/>
    <s v="Cultura"/>
    <s v="01.25.04"/>
    <x v="21"/>
    <x v="0"/>
    <x v="5"/>
    <x v="8"/>
    <x v="0"/>
    <x v="1"/>
    <x v="0"/>
    <x v="0"/>
    <x v="0"/>
    <s v="2023-01-10"/>
    <x v="0"/>
    <n v="5000"/>
    <x v="0"/>
    <m/>
    <x v="0"/>
    <m/>
    <x v="16"/>
    <n v="100476725"/>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a favor Máxima Cardoso, conforme anexo."/>
  </r>
  <r>
    <x v="0"/>
    <n v="0"/>
    <n v="0"/>
    <n v="0"/>
    <n v="4140"/>
    <x v="6685"/>
    <x v="0"/>
    <x v="0"/>
    <x v="0"/>
    <s v="03.16.15"/>
    <x v="0"/>
    <x v="0"/>
    <x v="0"/>
    <s v="Direção Financeira"/>
    <s v="03.16.15"/>
    <s v="Direção Financeira"/>
    <s v="03.16.15"/>
    <x v="44"/>
    <x v="0"/>
    <x v="0"/>
    <x v="7"/>
    <x v="0"/>
    <x v="0"/>
    <x v="0"/>
    <x v="0"/>
    <x v="1"/>
    <s v="2023-02-03"/>
    <x v="0"/>
    <n v="4140"/>
    <x v="0"/>
    <m/>
    <x v="0"/>
    <m/>
    <x v="29"/>
    <n v="100391565"/>
    <x v="0"/>
    <x v="0"/>
    <s v="Direção Financeira"/>
    <s v="ORI"/>
    <x v="0"/>
    <m/>
    <x v="0"/>
    <x v="0"/>
    <x v="0"/>
    <x v="0"/>
    <x v="0"/>
    <x v="0"/>
    <x v="0"/>
    <x v="0"/>
    <x v="0"/>
    <x v="0"/>
    <x v="0"/>
    <s v="Direção Financeira"/>
    <x v="0"/>
    <x v="0"/>
    <x v="0"/>
    <x v="0"/>
    <x v="0"/>
    <x v="0"/>
    <x v="0"/>
    <s v="000000"/>
    <x v="0"/>
    <x v="0"/>
    <x v="0"/>
    <x v="0"/>
    <s v="Pagamento a favor INCV, pela publicação B.O IIª série, extrato de deliberação nº-/2023 31 janeiro de 2023 da Sra. Andreia larica Semedo, conforme anexo."/>
  </r>
  <r>
    <x v="2"/>
    <n v="0"/>
    <n v="0"/>
    <n v="0"/>
    <n v="18112"/>
    <x v="6686"/>
    <x v="0"/>
    <x v="0"/>
    <x v="0"/>
    <s v="01.28.01.08"/>
    <x v="43"/>
    <x v="6"/>
    <x v="7"/>
    <s v="Habitação Social"/>
    <s v="01.28.01"/>
    <s v="Habitação Social"/>
    <s v="01.28.01"/>
    <x v="18"/>
    <x v="0"/>
    <x v="0"/>
    <x v="0"/>
    <x v="0"/>
    <x v="1"/>
    <x v="2"/>
    <x v="0"/>
    <x v="1"/>
    <s v="2023-02-06"/>
    <x v="0"/>
    <n v="18112"/>
    <x v="0"/>
    <m/>
    <x v="0"/>
    <m/>
    <x v="2"/>
    <n v="100474696"/>
    <x v="0"/>
    <x v="2"/>
    <s v="Habitações Sociais"/>
    <s v="ORI"/>
    <x v="0"/>
    <s v="HS"/>
    <x v="0"/>
    <x v="0"/>
    <x v="0"/>
    <x v="0"/>
    <x v="0"/>
    <x v="0"/>
    <x v="0"/>
    <x v="0"/>
    <x v="0"/>
    <x v="0"/>
    <x v="0"/>
    <s v="Habitações Sociais"/>
    <x v="0"/>
    <x v="0"/>
    <x v="0"/>
    <x v="0"/>
    <x v="1"/>
    <x v="0"/>
    <x v="0"/>
    <s v="000000"/>
    <x v="0"/>
    <x v="0"/>
    <x v="2"/>
    <x v="0"/>
    <s v="Pagamento a favor de Daniel Tavares Rodrigues Pereira, referente a pintura e colocação de mosaicos, nas habitações, conforme anexo "/>
  </r>
  <r>
    <x v="2"/>
    <n v="0"/>
    <n v="0"/>
    <n v="0"/>
    <n v="102638"/>
    <x v="6686"/>
    <x v="0"/>
    <x v="0"/>
    <x v="0"/>
    <s v="01.28.01.08"/>
    <x v="43"/>
    <x v="6"/>
    <x v="7"/>
    <s v="Habitação Social"/>
    <s v="01.28.01"/>
    <s v="Habitação Social"/>
    <s v="01.28.01"/>
    <x v="18"/>
    <x v="0"/>
    <x v="0"/>
    <x v="0"/>
    <x v="0"/>
    <x v="1"/>
    <x v="2"/>
    <x v="0"/>
    <x v="1"/>
    <s v="2023-02-06"/>
    <x v="0"/>
    <n v="102638"/>
    <x v="0"/>
    <m/>
    <x v="0"/>
    <m/>
    <x v="531"/>
    <n v="100479463"/>
    <x v="0"/>
    <x v="0"/>
    <s v="Habitações Sociais"/>
    <s v="ORI"/>
    <x v="0"/>
    <s v="HS"/>
    <x v="0"/>
    <x v="0"/>
    <x v="0"/>
    <x v="0"/>
    <x v="0"/>
    <x v="0"/>
    <x v="0"/>
    <x v="0"/>
    <x v="0"/>
    <x v="0"/>
    <x v="0"/>
    <s v="Habitações Sociais"/>
    <x v="0"/>
    <x v="0"/>
    <x v="0"/>
    <x v="0"/>
    <x v="1"/>
    <x v="0"/>
    <x v="0"/>
    <s v="000000"/>
    <x v="0"/>
    <x v="0"/>
    <x v="0"/>
    <x v="0"/>
    <s v="Pagamento a favor de Daniel Tavares Rodrigues Pereira, referente a pintura e colocação de mosaicos, nas habitações, conforme anexo "/>
  </r>
  <r>
    <x v="0"/>
    <n v="0"/>
    <n v="0"/>
    <n v="0"/>
    <n v="273"/>
    <x v="6687"/>
    <x v="0"/>
    <x v="0"/>
    <x v="0"/>
    <s v="03.16.02"/>
    <x v="9"/>
    <x v="0"/>
    <x v="0"/>
    <s v="Gabinete do Presidente"/>
    <s v="03.16.02"/>
    <s v="Gabinete do Presidente"/>
    <s v="03.16.02"/>
    <x v="42"/>
    <x v="0"/>
    <x v="0"/>
    <x v="7"/>
    <x v="0"/>
    <x v="0"/>
    <x v="0"/>
    <x v="0"/>
    <x v="7"/>
    <s v="2023-08-28"/>
    <x v="2"/>
    <n v="273"/>
    <x v="0"/>
    <m/>
    <x v="0"/>
    <m/>
    <x v="3"/>
    <n v="100479277"/>
    <x v="0"/>
    <x v="1"/>
    <s v="Gabinete do Presidente"/>
    <s v="ORI"/>
    <x v="0"/>
    <m/>
    <x v="0"/>
    <x v="0"/>
    <x v="0"/>
    <x v="0"/>
    <x v="0"/>
    <x v="0"/>
    <x v="0"/>
    <x v="0"/>
    <x v="0"/>
    <x v="0"/>
    <x v="0"/>
    <s v="Gabinete do Presidente"/>
    <x v="0"/>
    <x v="0"/>
    <x v="0"/>
    <x v="0"/>
    <x v="0"/>
    <x v="0"/>
    <x v="0"/>
    <s v="000000"/>
    <x v="0"/>
    <x v="0"/>
    <x v="1"/>
    <x v="0"/>
    <s v="Pagamento de salário referente a 08-2023"/>
  </r>
  <r>
    <x v="0"/>
    <n v="0"/>
    <n v="0"/>
    <n v="0"/>
    <n v="409"/>
    <x v="6687"/>
    <x v="0"/>
    <x v="0"/>
    <x v="0"/>
    <s v="03.16.02"/>
    <x v="9"/>
    <x v="0"/>
    <x v="0"/>
    <s v="Gabinete do Presidente"/>
    <s v="03.16.02"/>
    <s v="Gabinete do Presidente"/>
    <s v="03.16.02"/>
    <x v="62"/>
    <x v="0"/>
    <x v="0"/>
    <x v="0"/>
    <x v="0"/>
    <x v="0"/>
    <x v="0"/>
    <x v="0"/>
    <x v="7"/>
    <s v="2023-08-28"/>
    <x v="2"/>
    <n v="409"/>
    <x v="0"/>
    <m/>
    <x v="0"/>
    <m/>
    <x v="3"/>
    <n v="100479277"/>
    <x v="0"/>
    <x v="1"/>
    <s v="Gabinete do Presidente"/>
    <s v="ORI"/>
    <x v="0"/>
    <m/>
    <x v="0"/>
    <x v="0"/>
    <x v="0"/>
    <x v="0"/>
    <x v="0"/>
    <x v="0"/>
    <x v="0"/>
    <x v="0"/>
    <x v="0"/>
    <x v="0"/>
    <x v="0"/>
    <s v="Gabinete do Presidente"/>
    <x v="0"/>
    <x v="0"/>
    <x v="0"/>
    <x v="0"/>
    <x v="0"/>
    <x v="0"/>
    <x v="0"/>
    <s v="000000"/>
    <x v="0"/>
    <x v="0"/>
    <x v="1"/>
    <x v="0"/>
    <s v="Pagamento de salário referente a 08-2023"/>
  </r>
  <r>
    <x v="0"/>
    <n v="0"/>
    <n v="0"/>
    <n v="0"/>
    <n v="1405"/>
    <x v="6687"/>
    <x v="0"/>
    <x v="0"/>
    <x v="0"/>
    <s v="03.16.02"/>
    <x v="9"/>
    <x v="0"/>
    <x v="0"/>
    <s v="Gabinete do Presidente"/>
    <s v="03.16.02"/>
    <s v="Gabinete do Presidente"/>
    <s v="03.16.02"/>
    <x v="51"/>
    <x v="0"/>
    <x v="0"/>
    <x v="0"/>
    <x v="0"/>
    <x v="0"/>
    <x v="0"/>
    <x v="0"/>
    <x v="7"/>
    <s v="2023-08-28"/>
    <x v="2"/>
    <n v="1405"/>
    <x v="0"/>
    <m/>
    <x v="0"/>
    <m/>
    <x v="3"/>
    <n v="100479277"/>
    <x v="0"/>
    <x v="1"/>
    <s v="Gabinete do Presidente"/>
    <s v="ORI"/>
    <x v="0"/>
    <m/>
    <x v="0"/>
    <x v="0"/>
    <x v="0"/>
    <x v="0"/>
    <x v="0"/>
    <x v="0"/>
    <x v="0"/>
    <x v="0"/>
    <x v="0"/>
    <x v="0"/>
    <x v="0"/>
    <s v="Gabinete do Presidente"/>
    <x v="0"/>
    <x v="0"/>
    <x v="0"/>
    <x v="0"/>
    <x v="0"/>
    <x v="0"/>
    <x v="0"/>
    <s v="000000"/>
    <x v="0"/>
    <x v="0"/>
    <x v="1"/>
    <x v="0"/>
    <s v="Pagamento de salário referente a 08-2023"/>
  </r>
  <r>
    <x v="0"/>
    <n v="0"/>
    <n v="0"/>
    <n v="0"/>
    <n v="5287"/>
    <x v="6687"/>
    <x v="0"/>
    <x v="0"/>
    <x v="0"/>
    <s v="03.16.02"/>
    <x v="9"/>
    <x v="0"/>
    <x v="0"/>
    <s v="Gabinete do Presidente"/>
    <s v="03.16.02"/>
    <s v="Gabinete do Presidente"/>
    <s v="03.16.02"/>
    <x v="48"/>
    <x v="0"/>
    <x v="0"/>
    <x v="0"/>
    <x v="1"/>
    <x v="0"/>
    <x v="0"/>
    <x v="0"/>
    <x v="7"/>
    <s v="2023-08-28"/>
    <x v="2"/>
    <n v="5287"/>
    <x v="0"/>
    <m/>
    <x v="0"/>
    <m/>
    <x v="3"/>
    <n v="100479277"/>
    <x v="0"/>
    <x v="1"/>
    <s v="Gabinete do Presidente"/>
    <s v="ORI"/>
    <x v="0"/>
    <m/>
    <x v="0"/>
    <x v="0"/>
    <x v="0"/>
    <x v="0"/>
    <x v="0"/>
    <x v="0"/>
    <x v="0"/>
    <x v="0"/>
    <x v="0"/>
    <x v="0"/>
    <x v="0"/>
    <s v="Gabinete do Presidente"/>
    <x v="0"/>
    <x v="0"/>
    <x v="0"/>
    <x v="0"/>
    <x v="0"/>
    <x v="0"/>
    <x v="0"/>
    <s v="000000"/>
    <x v="0"/>
    <x v="0"/>
    <x v="1"/>
    <x v="0"/>
    <s v="Pagamento de salário referente a 08-2023"/>
  </r>
  <r>
    <x v="0"/>
    <n v="0"/>
    <n v="0"/>
    <n v="0"/>
    <n v="3000"/>
    <x v="6688"/>
    <x v="0"/>
    <x v="0"/>
    <x v="0"/>
    <s v="03.16.15"/>
    <x v="0"/>
    <x v="0"/>
    <x v="0"/>
    <s v="Direção Financeira"/>
    <s v="03.16.15"/>
    <s v="Direção Financeira"/>
    <s v="03.16.15"/>
    <x v="19"/>
    <x v="0"/>
    <x v="0"/>
    <x v="7"/>
    <x v="0"/>
    <x v="0"/>
    <x v="0"/>
    <x v="0"/>
    <x v="2"/>
    <s v="2023-03-16"/>
    <x v="0"/>
    <n v="3000"/>
    <x v="0"/>
    <m/>
    <x v="0"/>
    <m/>
    <x v="108"/>
    <n v="100478954"/>
    <x v="0"/>
    <x v="0"/>
    <s v="Direção Financeira"/>
    <s v="ORI"/>
    <x v="0"/>
    <m/>
    <x v="0"/>
    <x v="0"/>
    <x v="0"/>
    <x v="0"/>
    <x v="0"/>
    <x v="0"/>
    <x v="0"/>
    <x v="0"/>
    <x v="0"/>
    <x v="0"/>
    <x v="0"/>
    <s v="Direção Financeira"/>
    <x v="0"/>
    <x v="0"/>
    <x v="0"/>
    <x v="0"/>
    <x v="0"/>
    <x v="0"/>
    <x v="0"/>
    <s v="000000"/>
    <x v="0"/>
    <x v="0"/>
    <x v="0"/>
    <x v="0"/>
    <s v="Ajuda de custo a favor do senhora Máxima Idelmira pela sua deslocação em missão de serviço a cidade da Praia no dia 16 de Março de 2023, conforme justificativo em anexo.  "/>
  </r>
  <r>
    <x v="0"/>
    <n v="0"/>
    <n v="0"/>
    <n v="0"/>
    <n v="47805"/>
    <x v="6689"/>
    <x v="0"/>
    <x v="0"/>
    <x v="0"/>
    <s v="01.25.01.10"/>
    <x v="11"/>
    <x v="1"/>
    <x v="1"/>
    <s v="Educação"/>
    <s v="01.25.01"/>
    <s v="Educação"/>
    <s v="01.25.01"/>
    <x v="21"/>
    <x v="0"/>
    <x v="5"/>
    <x v="8"/>
    <x v="0"/>
    <x v="1"/>
    <x v="0"/>
    <x v="0"/>
    <x v="2"/>
    <s v="2023-03-17"/>
    <x v="0"/>
    <n v="47805"/>
    <x v="0"/>
    <m/>
    <x v="0"/>
    <m/>
    <x v="0"/>
    <n v="100476920"/>
    <x v="0"/>
    <x v="0"/>
    <s v="Transporte escolar"/>
    <s v="ORI"/>
    <x v="0"/>
    <m/>
    <x v="0"/>
    <x v="0"/>
    <x v="0"/>
    <x v="0"/>
    <x v="0"/>
    <x v="0"/>
    <x v="0"/>
    <x v="0"/>
    <x v="0"/>
    <x v="0"/>
    <x v="0"/>
    <s v="Transporte escolar"/>
    <x v="0"/>
    <x v="0"/>
    <x v="0"/>
    <x v="0"/>
    <x v="1"/>
    <x v="0"/>
    <x v="0"/>
    <s v="000000"/>
    <x v="0"/>
    <x v="0"/>
    <x v="0"/>
    <x v="0"/>
    <s v="Pagamento a favor de Felisberto carvalho pela aquisições de combustíveis destinados as viaturas afetos ao transporte escolar da CMSM, conforme anexo."/>
  </r>
  <r>
    <x v="0"/>
    <n v="0"/>
    <n v="0"/>
    <n v="0"/>
    <n v="940"/>
    <x v="6687"/>
    <x v="0"/>
    <x v="0"/>
    <x v="0"/>
    <s v="03.16.02"/>
    <x v="9"/>
    <x v="0"/>
    <x v="0"/>
    <s v="Gabinete do Presidente"/>
    <s v="03.16.02"/>
    <s v="Gabinete do Presidente"/>
    <s v="03.16.02"/>
    <x v="42"/>
    <x v="0"/>
    <x v="0"/>
    <x v="7"/>
    <x v="0"/>
    <x v="0"/>
    <x v="0"/>
    <x v="0"/>
    <x v="7"/>
    <s v="2023-08-28"/>
    <x v="2"/>
    <n v="940"/>
    <x v="0"/>
    <m/>
    <x v="0"/>
    <m/>
    <x v="2"/>
    <n v="100474696"/>
    <x v="0"/>
    <x v="2"/>
    <s v="Gabinete do Presidente"/>
    <s v="ORI"/>
    <x v="0"/>
    <m/>
    <x v="0"/>
    <x v="0"/>
    <x v="0"/>
    <x v="0"/>
    <x v="0"/>
    <x v="0"/>
    <x v="0"/>
    <x v="0"/>
    <x v="0"/>
    <x v="0"/>
    <x v="0"/>
    <s v="Gabinete do Presidente"/>
    <x v="0"/>
    <x v="0"/>
    <x v="0"/>
    <x v="0"/>
    <x v="0"/>
    <x v="0"/>
    <x v="0"/>
    <s v="000000"/>
    <x v="0"/>
    <x v="0"/>
    <x v="2"/>
    <x v="0"/>
    <s v="Pagamento de salário referente a 08-2023"/>
  </r>
  <r>
    <x v="0"/>
    <n v="0"/>
    <n v="0"/>
    <n v="0"/>
    <n v="1411"/>
    <x v="6687"/>
    <x v="0"/>
    <x v="0"/>
    <x v="0"/>
    <s v="03.16.02"/>
    <x v="9"/>
    <x v="0"/>
    <x v="0"/>
    <s v="Gabinete do Presidente"/>
    <s v="03.16.02"/>
    <s v="Gabinete do Presidente"/>
    <s v="03.16.02"/>
    <x v="62"/>
    <x v="0"/>
    <x v="0"/>
    <x v="0"/>
    <x v="0"/>
    <x v="0"/>
    <x v="0"/>
    <x v="0"/>
    <x v="7"/>
    <s v="2023-08-28"/>
    <x v="2"/>
    <n v="1411"/>
    <x v="0"/>
    <m/>
    <x v="0"/>
    <m/>
    <x v="2"/>
    <n v="100474696"/>
    <x v="0"/>
    <x v="2"/>
    <s v="Gabinete do Presidente"/>
    <s v="ORI"/>
    <x v="0"/>
    <m/>
    <x v="0"/>
    <x v="0"/>
    <x v="0"/>
    <x v="0"/>
    <x v="0"/>
    <x v="0"/>
    <x v="0"/>
    <x v="0"/>
    <x v="0"/>
    <x v="0"/>
    <x v="0"/>
    <s v="Gabinete do Presidente"/>
    <x v="0"/>
    <x v="0"/>
    <x v="0"/>
    <x v="0"/>
    <x v="0"/>
    <x v="0"/>
    <x v="0"/>
    <s v="000000"/>
    <x v="0"/>
    <x v="0"/>
    <x v="2"/>
    <x v="0"/>
    <s v="Pagamento de salário referente a 08-2023"/>
  </r>
  <r>
    <x v="0"/>
    <n v="0"/>
    <n v="0"/>
    <n v="0"/>
    <n v="4842"/>
    <x v="6687"/>
    <x v="0"/>
    <x v="0"/>
    <x v="0"/>
    <s v="03.16.02"/>
    <x v="9"/>
    <x v="0"/>
    <x v="0"/>
    <s v="Gabinete do Presidente"/>
    <s v="03.16.02"/>
    <s v="Gabinete do Presidente"/>
    <s v="03.16.02"/>
    <x v="51"/>
    <x v="0"/>
    <x v="0"/>
    <x v="0"/>
    <x v="0"/>
    <x v="0"/>
    <x v="0"/>
    <x v="0"/>
    <x v="7"/>
    <s v="2023-08-28"/>
    <x v="2"/>
    <n v="4842"/>
    <x v="0"/>
    <m/>
    <x v="0"/>
    <m/>
    <x v="2"/>
    <n v="100474696"/>
    <x v="0"/>
    <x v="2"/>
    <s v="Gabinete do Presidente"/>
    <s v="ORI"/>
    <x v="0"/>
    <m/>
    <x v="0"/>
    <x v="0"/>
    <x v="0"/>
    <x v="0"/>
    <x v="0"/>
    <x v="0"/>
    <x v="0"/>
    <x v="0"/>
    <x v="0"/>
    <x v="0"/>
    <x v="0"/>
    <s v="Gabinete do Presidente"/>
    <x v="0"/>
    <x v="0"/>
    <x v="0"/>
    <x v="0"/>
    <x v="0"/>
    <x v="0"/>
    <x v="0"/>
    <s v="000000"/>
    <x v="0"/>
    <x v="0"/>
    <x v="2"/>
    <x v="0"/>
    <s v="Pagamento de salário referente a 08-2023"/>
  </r>
  <r>
    <x v="0"/>
    <n v="0"/>
    <n v="0"/>
    <n v="0"/>
    <n v="18216"/>
    <x v="6687"/>
    <x v="0"/>
    <x v="0"/>
    <x v="0"/>
    <s v="03.16.02"/>
    <x v="9"/>
    <x v="0"/>
    <x v="0"/>
    <s v="Gabinete do Presidente"/>
    <s v="03.16.02"/>
    <s v="Gabinete do Presidente"/>
    <s v="03.16.02"/>
    <x v="48"/>
    <x v="0"/>
    <x v="0"/>
    <x v="0"/>
    <x v="1"/>
    <x v="0"/>
    <x v="0"/>
    <x v="0"/>
    <x v="7"/>
    <s v="2023-08-28"/>
    <x v="2"/>
    <n v="18216"/>
    <x v="0"/>
    <m/>
    <x v="0"/>
    <m/>
    <x v="2"/>
    <n v="100474696"/>
    <x v="0"/>
    <x v="2"/>
    <s v="Gabinete do Presidente"/>
    <s v="ORI"/>
    <x v="0"/>
    <m/>
    <x v="0"/>
    <x v="0"/>
    <x v="0"/>
    <x v="0"/>
    <x v="0"/>
    <x v="0"/>
    <x v="0"/>
    <x v="0"/>
    <x v="0"/>
    <x v="0"/>
    <x v="0"/>
    <s v="Gabinete do Presidente"/>
    <x v="0"/>
    <x v="0"/>
    <x v="0"/>
    <x v="0"/>
    <x v="0"/>
    <x v="0"/>
    <x v="0"/>
    <s v="000000"/>
    <x v="0"/>
    <x v="0"/>
    <x v="2"/>
    <x v="0"/>
    <s v="Pagamento de salário referente a 08-2023"/>
  </r>
  <r>
    <x v="0"/>
    <n v="0"/>
    <n v="0"/>
    <n v="0"/>
    <n v="177"/>
    <x v="6687"/>
    <x v="0"/>
    <x v="0"/>
    <x v="0"/>
    <s v="03.16.02"/>
    <x v="9"/>
    <x v="0"/>
    <x v="0"/>
    <s v="Gabinete do Presidente"/>
    <s v="03.16.02"/>
    <s v="Gabinete do Presidente"/>
    <s v="03.16.02"/>
    <x v="42"/>
    <x v="0"/>
    <x v="0"/>
    <x v="7"/>
    <x v="0"/>
    <x v="0"/>
    <x v="0"/>
    <x v="0"/>
    <x v="7"/>
    <s v="2023-08-28"/>
    <x v="2"/>
    <n v="177"/>
    <x v="0"/>
    <m/>
    <x v="0"/>
    <m/>
    <x v="21"/>
    <n v="100477977"/>
    <x v="0"/>
    <x v="6"/>
    <s v="Gabinete do Presidente"/>
    <s v="ORI"/>
    <x v="0"/>
    <m/>
    <x v="0"/>
    <x v="0"/>
    <x v="0"/>
    <x v="0"/>
    <x v="0"/>
    <x v="0"/>
    <x v="0"/>
    <x v="0"/>
    <x v="0"/>
    <x v="0"/>
    <x v="0"/>
    <s v="Gabinete do Presidente"/>
    <x v="0"/>
    <x v="0"/>
    <x v="0"/>
    <x v="0"/>
    <x v="0"/>
    <x v="0"/>
    <x v="0"/>
    <s v="000000"/>
    <x v="0"/>
    <x v="0"/>
    <x v="6"/>
    <x v="0"/>
    <s v="Pagamento de salário referente a 08-2023"/>
  </r>
  <r>
    <x v="0"/>
    <n v="0"/>
    <n v="0"/>
    <n v="0"/>
    <n v="266"/>
    <x v="6687"/>
    <x v="0"/>
    <x v="0"/>
    <x v="0"/>
    <s v="03.16.02"/>
    <x v="9"/>
    <x v="0"/>
    <x v="0"/>
    <s v="Gabinete do Presidente"/>
    <s v="03.16.02"/>
    <s v="Gabinete do Presidente"/>
    <s v="03.16.02"/>
    <x v="62"/>
    <x v="0"/>
    <x v="0"/>
    <x v="0"/>
    <x v="0"/>
    <x v="0"/>
    <x v="0"/>
    <x v="0"/>
    <x v="7"/>
    <s v="2023-08-28"/>
    <x v="2"/>
    <n v="266"/>
    <x v="0"/>
    <m/>
    <x v="0"/>
    <m/>
    <x v="21"/>
    <n v="100477977"/>
    <x v="0"/>
    <x v="6"/>
    <s v="Gabinete do Presidente"/>
    <s v="ORI"/>
    <x v="0"/>
    <m/>
    <x v="0"/>
    <x v="0"/>
    <x v="0"/>
    <x v="0"/>
    <x v="0"/>
    <x v="0"/>
    <x v="0"/>
    <x v="0"/>
    <x v="0"/>
    <x v="0"/>
    <x v="0"/>
    <s v="Gabinete do Presidente"/>
    <x v="0"/>
    <x v="0"/>
    <x v="0"/>
    <x v="0"/>
    <x v="0"/>
    <x v="0"/>
    <x v="0"/>
    <s v="000000"/>
    <x v="0"/>
    <x v="0"/>
    <x v="6"/>
    <x v="0"/>
    <s v="Pagamento de salário referente a 08-2023"/>
  </r>
  <r>
    <x v="0"/>
    <n v="0"/>
    <n v="0"/>
    <n v="0"/>
    <n v="914"/>
    <x v="6687"/>
    <x v="0"/>
    <x v="0"/>
    <x v="0"/>
    <s v="03.16.02"/>
    <x v="9"/>
    <x v="0"/>
    <x v="0"/>
    <s v="Gabinete do Presidente"/>
    <s v="03.16.02"/>
    <s v="Gabinete do Presidente"/>
    <s v="03.16.02"/>
    <x v="51"/>
    <x v="0"/>
    <x v="0"/>
    <x v="0"/>
    <x v="0"/>
    <x v="0"/>
    <x v="0"/>
    <x v="0"/>
    <x v="7"/>
    <s v="2023-08-28"/>
    <x v="2"/>
    <n v="914"/>
    <x v="0"/>
    <m/>
    <x v="0"/>
    <m/>
    <x v="21"/>
    <n v="100477977"/>
    <x v="0"/>
    <x v="6"/>
    <s v="Gabinete do Presidente"/>
    <s v="ORI"/>
    <x v="0"/>
    <m/>
    <x v="0"/>
    <x v="0"/>
    <x v="0"/>
    <x v="0"/>
    <x v="0"/>
    <x v="0"/>
    <x v="0"/>
    <x v="0"/>
    <x v="0"/>
    <x v="0"/>
    <x v="0"/>
    <s v="Gabinete do Presidente"/>
    <x v="0"/>
    <x v="0"/>
    <x v="0"/>
    <x v="0"/>
    <x v="0"/>
    <x v="0"/>
    <x v="0"/>
    <s v="000000"/>
    <x v="0"/>
    <x v="0"/>
    <x v="6"/>
    <x v="0"/>
    <s v="Pagamento de salário referente a 08-2023"/>
  </r>
  <r>
    <x v="0"/>
    <n v="0"/>
    <n v="0"/>
    <n v="0"/>
    <n v="3443"/>
    <x v="6687"/>
    <x v="0"/>
    <x v="0"/>
    <x v="0"/>
    <s v="03.16.02"/>
    <x v="9"/>
    <x v="0"/>
    <x v="0"/>
    <s v="Gabinete do Presidente"/>
    <s v="03.16.02"/>
    <s v="Gabinete do Presidente"/>
    <s v="03.16.02"/>
    <x v="48"/>
    <x v="0"/>
    <x v="0"/>
    <x v="0"/>
    <x v="1"/>
    <x v="0"/>
    <x v="0"/>
    <x v="0"/>
    <x v="7"/>
    <s v="2023-08-28"/>
    <x v="2"/>
    <n v="3443"/>
    <x v="0"/>
    <m/>
    <x v="0"/>
    <m/>
    <x v="21"/>
    <n v="100477977"/>
    <x v="0"/>
    <x v="6"/>
    <s v="Gabinete do Presidente"/>
    <s v="ORI"/>
    <x v="0"/>
    <m/>
    <x v="0"/>
    <x v="0"/>
    <x v="0"/>
    <x v="0"/>
    <x v="0"/>
    <x v="0"/>
    <x v="0"/>
    <x v="0"/>
    <x v="0"/>
    <x v="0"/>
    <x v="0"/>
    <s v="Gabinete do Presidente"/>
    <x v="0"/>
    <x v="0"/>
    <x v="0"/>
    <x v="0"/>
    <x v="0"/>
    <x v="0"/>
    <x v="0"/>
    <s v="000000"/>
    <x v="0"/>
    <x v="0"/>
    <x v="6"/>
    <x v="0"/>
    <s v="Pagamento de salário referente a 08-2023"/>
  </r>
  <r>
    <x v="0"/>
    <n v="0"/>
    <n v="0"/>
    <n v="0"/>
    <n v="779"/>
    <x v="6687"/>
    <x v="0"/>
    <x v="0"/>
    <x v="0"/>
    <s v="03.16.02"/>
    <x v="9"/>
    <x v="0"/>
    <x v="0"/>
    <s v="Gabinete do Presidente"/>
    <s v="03.16.02"/>
    <s v="Gabinete do Presidente"/>
    <s v="03.16.02"/>
    <x v="42"/>
    <x v="0"/>
    <x v="0"/>
    <x v="7"/>
    <x v="0"/>
    <x v="0"/>
    <x v="0"/>
    <x v="0"/>
    <x v="7"/>
    <s v="2023-08-28"/>
    <x v="2"/>
    <n v="779"/>
    <x v="0"/>
    <m/>
    <x v="0"/>
    <m/>
    <x v="6"/>
    <n v="100474706"/>
    <x v="0"/>
    <x v="3"/>
    <s v="Gabinete do Presidente"/>
    <s v="ORI"/>
    <x v="0"/>
    <m/>
    <x v="0"/>
    <x v="0"/>
    <x v="0"/>
    <x v="0"/>
    <x v="0"/>
    <x v="0"/>
    <x v="0"/>
    <x v="0"/>
    <x v="0"/>
    <x v="0"/>
    <x v="0"/>
    <s v="Gabinete do Presidente"/>
    <x v="0"/>
    <x v="0"/>
    <x v="0"/>
    <x v="0"/>
    <x v="0"/>
    <x v="0"/>
    <x v="0"/>
    <s v="000000"/>
    <x v="0"/>
    <x v="0"/>
    <x v="3"/>
    <x v="0"/>
    <s v="Pagamento de salário referente a 08-2023"/>
  </r>
  <r>
    <x v="0"/>
    <n v="0"/>
    <n v="0"/>
    <n v="0"/>
    <n v="1169"/>
    <x v="6687"/>
    <x v="0"/>
    <x v="0"/>
    <x v="0"/>
    <s v="03.16.02"/>
    <x v="9"/>
    <x v="0"/>
    <x v="0"/>
    <s v="Gabinete do Presidente"/>
    <s v="03.16.02"/>
    <s v="Gabinete do Presidente"/>
    <s v="03.16.02"/>
    <x v="62"/>
    <x v="0"/>
    <x v="0"/>
    <x v="0"/>
    <x v="0"/>
    <x v="0"/>
    <x v="0"/>
    <x v="0"/>
    <x v="7"/>
    <s v="2023-08-28"/>
    <x v="2"/>
    <n v="1169"/>
    <x v="0"/>
    <m/>
    <x v="0"/>
    <m/>
    <x v="6"/>
    <n v="100474706"/>
    <x v="0"/>
    <x v="3"/>
    <s v="Gabinete do Presidente"/>
    <s v="ORI"/>
    <x v="0"/>
    <m/>
    <x v="0"/>
    <x v="0"/>
    <x v="0"/>
    <x v="0"/>
    <x v="0"/>
    <x v="0"/>
    <x v="0"/>
    <x v="0"/>
    <x v="0"/>
    <x v="0"/>
    <x v="0"/>
    <s v="Gabinete do Presidente"/>
    <x v="0"/>
    <x v="0"/>
    <x v="0"/>
    <x v="0"/>
    <x v="0"/>
    <x v="0"/>
    <x v="0"/>
    <s v="000000"/>
    <x v="0"/>
    <x v="0"/>
    <x v="3"/>
    <x v="0"/>
    <s v="Pagamento de salário referente a 08-2023"/>
  </r>
  <r>
    <x v="0"/>
    <n v="0"/>
    <n v="0"/>
    <n v="0"/>
    <n v="4014"/>
    <x v="6687"/>
    <x v="0"/>
    <x v="0"/>
    <x v="0"/>
    <s v="03.16.02"/>
    <x v="9"/>
    <x v="0"/>
    <x v="0"/>
    <s v="Gabinete do Presidente"/>
    <s v="03.16.02"/>
    <s v="Gabinete do Presidente"/>
    <s v="03.16.02"/>
    <x v="51"/>
    <x v="0"/>
    <x v="0"/>
    <x v="0"/>
    <x v="0"/>
    <x v="0"/>
    <x v="0"/>
    <x v="0"/>
    <x v="7"/>
    <s v="2023-08-28"/>
    <x v="2"/>
    <n v="4014"/>
    <x v="0"/>
    <m/>
    <x v="0"/>
    <m/>
    <x v="6"/>
    <n v="100474706"/>
    <x v="0"/>
    <x v="3"/>
    <s v="Gabinete do Presidente"/>
    <s v="ORI"/>
    <x v="0"/>
    <m/>
    <x v="0"/>
    <x v="0"/>
    <x v="0"/>
    <x v="0"/>
    <x v="0"/>
    <x v="0"/>
    <x v="0"/>
    <x v="0"/>
    <x v="0"/>
    <x v="0"/>
    <x v="0"/>
    <s v="Gabinete do Presidente"/>
    <x v="0"/>
    <x v="0"/>
    <x v="0"/>
    <x v="0"/>
    <x v="0"/>
    <x v="0"/>
    <x v="0"/>
    <s v="000000"/>
    <x v="0"/>
    <x v="0"/>
    <x v="3"/>
    <x v="0"/>
    <s v="Pagamento de salário referente a 08-2023"/>
  </r>
  <r>
    <x v="0"/>
    <n v="0"/>
    <n v="0"/>
    <n v="0"/>
    <n v="15103"/>
    <x v="6687"/>
    <x v="0"/>
    <x v="0"/>
    <x v="0"/>
    <s v="03.16.02"/>
    <x v="9"/>
    <x v="0"/>
    <x v="0"/>
    <s v="Gabinete do Presidente"/>
    <s v="03.16.02"/>
    <s v="Gabinete do Presidente"/>
    <s v="03.16.02"/>
    <x v="48"/>
    <x v="0"/>
    <x v="0"/>
    <x v="0"/>
    <x v="1"/>
    <x v="0"/>
    <x v="0"/>
    <x v="0"/>
    <x v="7"/>
    <s v="2023-08-28"/>
    <x v="2"/>
    <n v="15103"/>
    <x v="0"/>
    <m/>
    <x v="0"/>
    <m/>
    <x v="6"/>
    <n v="100474706"/>
    <x v="0"/>
    <x v="3"/>
    <s v="Gabinete do Presidente"/>
    <s v="ORI"/>
    <x v="0"/>
    <m/>
    <x v="0"/>
    <x v="0"/>
    <x v="0"/>
    <x v="0"/>
    <x v="0"/>
    <x v="0"/>
    <x v="0"/>
    <x v="0"/>
    <x v="0"/>
    <x v="0"/>
    <x v="0"/>
    <s v="Gabinete do Presidente"/>
    <x v="0"/>
    <x v="0"/>
    <x v="0"/>
    <x v="0"/>
    <x v="0"/>
    <x v="0"/>
    <x v="0"/>
    <s v="000000"/>
    <x v="0"/>
    <x v="0"/>
    <x v="3"/>
    <x v="0"/>
    <s v="Pagamento de salário referente a 08-2023"/>
  </r>
  <r>
    <x v="0"/>
    <n v="0"/>
    <n v="0"/>
    <n v="0"/>
    <n v="11431"/>
    <x v="6687"/>
    <x v="0"/>
    <x v="0"/>
    <x v="0"/>
    <s v="03.16.02"/>
    <x v="9"/>
    <x v="0"/>
    <x v="0"/>
    <s v="Gabinete do Presidente"/>
    <s v="03.16.02"/>
    <s v="Gabinete do Presidente"/>
    <s v="03.16.02"/>
    <x v="42"/>
    <x v="0"/>
    <x v="0"/>
    <x v="7"/>
    <x v="0"/>
    <x v="0"/>
    <x v="0"/>
    <x v="0"/>
    <x v="7"/>
    <s v="2023-08-28"/>
    <x v="2"/>
    <n v="11431"/>
    <x v="0"/>
    <m/>
    <x v="0"/>
    <m/>
    <x v="4"/>
    <n v="100474693"/>
    <x v="0"/>
    <x v="0"/>
    <s v="Gabinete do Presidente"/>
    <s v="ORI"/>
    <x v="0"/>
    <m/>
    <x v="0"/>
    <x v="0"/>
    <x v="0"/>
    <x v="0"/>
    <x v="0"/>
    <x v="0"/>
    <x v="0"/>
    <x v="0"/>
    <x v="0"/>
    <x v="0"/>
    <x v="0"/>
    <s v="Gabinete do Presidente"/>
    <x v="0"/>
    <x v="0"/>
    <x v="0"/>
    <x v="0"/>
    <x v="0"/>
    <x v="0"/>
    <x v="0"/>
    <s v="000000"/>
    <x v="0"/>
    <x v="0"/>
    <x v="0"/>
    <x v="0"/>
    <s v="Pagamento de salário referente a 08-2023"/>
  </r>
  <r>
    <x v="0"/>
    <n v="0"/>
    <n v="0"/>
    <n v="0"/>
    <n v="17145"/>
    <x v="6687"/>
    <x v="0"/>
    <x v="0"/>
    <x v="0"/>
    <s v="03.16.02"/>
    <x v="9"/>
    <x v="0"/>
    <x v="0"/>
    <s v="Gabinete do Presidente"/>
    <s v="03.16.02"/>
    <s v="Gabinete do Presidente"/>
    <s v="03.16.02"/>
    <x v="62"/>
    <x v="0"/>
    <x v="0"/>
    <x v="0"/>
    <x v="0"/>
    <x v="0"/>
    <x v="0"/>
    <x v="0"/>
    <x v="7"/>
    <s v="2023-08-28"/>
    <x v="2"/>
    <n v="17145"/>
    <x v="0"/>
    <m/>
    <x v="0"/>
    <m/>
    <x v="4"/>
    <n v="100474693"/>
    <x v="0"/>
    <x v="0"/>
    <s v="Gabinete do Presidente"/>
    <s v="ORI"/>
    <x v="0"/>
    <m/>
    <x v="0"/>
    <x v="0"/>
    <x v="0"/>
    <x v="0"/>
    <x v="0"/>
    <x v="0"/>
    <x v="0"/>
    <x v="0"/>
    <x v="0"/>
    <x v="0"/>
    <x v="0"/>
    <s v="Gabinete do Presidente"/>
    <x v="0"/>
    <x v="0"/>
    <x v="0"/>
    <x v="0"/>
    <x v="0"/>
    <x v="0"/>
    <x v="0"/>
    <s v="000000"/>
    <x v="0"/>
    <x v="0"/>
    <x v="0"/>
    <x v="0"/>
    <s v="Pagamento de salário referente a 08-2023"/>
  </r>
  <r>
    <x v="0"/>
    <n v="0"/>
    <n v="0"/>
    <n v="0"/>
    <n v="58825"/>
    <x v="6687"/>
    <x v="0"/>
    <x v="0"/>
    <x v="0"/>
    <s v="03.16.02"/>
    <x v="9"/>
    <x v="0"/>
    <x v="0"/>
    <s v="Gabinete do Presidente"/>
    <s v="03.16.02"/>
    <s v="Gabinete do Presidente"/>
    <s v="03.16.02"/>
    <x v="51"/>
    <x v="0"/>
    <x v="0"/>
    <x v="0"/>
    <x v="0"/>
    <x v="0"/>
    <x v="0"/>
    <x v="0"/>
    <x v="7"/>
    <s v="2023-08-28"/>
    <x v="2"/>
    <n v="58825"/>
    <x v="0"/>
    <m/>
    <x v="0"/>
    <m/>
    <x v="4"/>
    <n v="100474693"/>
    <x v="0"/>
    <x v="0"/>
    <s v="Gabinete do Presidente"/>
    <s v="ORI"/>
    <x v="0"/>
    <m/>
    <x v="0"/>
    <x v="0"/>
    <x v="0"/>
    <x v="0"/>
    <x v="0"/>
    <x v="0"/>
    <x v="0"/>
    <x v="0"/>
    <x v="0"/>
    <x v="0"/>
    <x v="0"/>
    <s v="Gabinete do Presidente"/>
    <x v="0"/>
    <x v="0"/>
    <x v="0"/>
    <x v="0"/>
    <x v="0"/>
    <x v="0"/>
    <x v="0"/>
    <s v="000000"/>
    <x v="0"/>
    <x v="0"/>
    <x v="0"/>
    <x v="0"/>
    <s v="Pagamento de salário referente a 08-2023"/>
  </r>
  <r>
    <x v="0"/>
    <n v="0"/>
    <n v="0"/>
    <n v="0"/>
    <n v="221264"/>
    <x v="6687"/>
    <x v="0"/>
    <x v="0"/>
    <x v="0"/>
    <s v="03.16.02"/>
    <x v="9"/>
    <x v="0"/>
    <x v="0"/>
    <s v="Gabinete do Presidente"/>
    <s v="03.16.02"/>
    <s v="Gabinete do Presidente"/>
    <s v="03.16.02"/>
    <x v="48"/>
    <x v="0"/>
    <x v="0"/>
    <x v="0"/>
    <x v="1"/>
    <x v="0"/>
    <x v="0"/>
    <x v="0"/>
    <x v="7"/>
    <s v="2023-08-28"/>
    <x v="2"/>
    <n v="221264"/>
    <x v="0"/>
    <m/>
    <x v="0"/>
    <m/>
    <x v="4"/>
    <n v="100474693"/>
    <x v="0"/>
    <x v="0"/>
    <s v="Gabinete do Presidente"/>
    <s v="ORI"/>
    <x v="0"/>
    <m/>
    <x v="0"/>
    <x v="0"/>
    <x v="0"/>
    <x v="0"/>
    <x v="0"/>
    <x v="0"/>
    <x v="0"/>
    <x v="0"/>
    <x v="0"/>
    <x v="0"/>
    <x v="0"/>
    <s v="Gabinete do Presidente"/>
    <x v="0"/>
    <x v="0"/>
    <x v="0"/>
    <x v="0"/>
    <x v="0"/>
    <x v="0"/>
    <x v="0"/>
    <s v="000000"/>
    <x v="0"/>
    <x v="0"/>
    <x v="0"/>
    <x v="0"/>
    <s v="Pagamento de salário referente a 08-2023"/>
  </r>
  <r>
    <x v="0"/>
    <n v="0"/>
    <n v="0"/>
    <n v="0"/>
    <n v="158"/>
    <x v="6690"/>
    <x v="0"/>
    <x v="0"/>
    <x v="0"/>
    <s v="03.16.01"/>
    <x v="14"/>
    <x v="0"/>
    <x v="0"/>
    <s v="Assembleia Municipal"/>
    <s v="03.16.01"/>
    <s v="Assembleia Municipal"/>
    <s v="03.16.01"/>
    <x v="42"/>
    <x v="0"/>
    <x v="0"/>
    <x v="7"/>
    <x v="0"/>
    <x v="0"/>
    <x v="0"/>
    <x v="0"/>
    <x v="7"/>
    <s v="2023-08-28"/>
    <x v="2"/>
    <n v="158"/>
    <x v="0"/>
    <m/>
    <x v="0"/>
    <m/>
    <x v="2"/>
    <n v="100474696"/>
    <x v="0"/>
    <x v="2"/>
    <s v="Assembleia Municipal"/>
    <s v="ORI"/>
    <x v="0"/>
    <s v="AM"/>
    <x v="0"/>
    <x v="0"/>
    <x v="0"/>
    <x v="0"/>
    <x v="0"/>
    <x v="0"/>
    <x v="0"/>
    <x v="0"/>
    <x v="0"/>
    <x v="0"/>
    <x v="0"/>
    <s v="Assembleia Municipal"/>
    <x v="0"/>
    <x v="0"/>
    <x v="0"/>
    <x v="0"/>
    <x v="0"/>
    <x v="0"/>
    <x v="0"/>
    <s v="000000"/>
    <x v="0"/>
    <x v="0"/>
    <x v="2"/>
    <x v="0"/>
    <s v="Pagamento de salário referente a 08-2023"/>
  </r>
  <r>
    <x v="0"/>
    <n v="0"/>
    <n v="0"/>
    <n v="0"/>
    <n v="4999"/>
    <x v="6690"/>
    <x v="0"/>
    <x v="0"/>
    <x v="0"/>
    <s v="03.16.01"/>
    <x v="14"/>
    <x v="0"/>
    <x v="0"/>
    <s v="Assembleia Municipal"/>
    <s v="03.16.01"/>
    <s v="Assembleia Municipal"/>
    <s v="03.16.01"/>
    <x v="48"/>
    <x v="0"/>
    <x v="0"/>
    <x v="0"/>
    <x v="1"/>
    <x v="0"/>
    <x v="0"/>
    <x v="0"/>
    <x v="7"/>
    <s v="2023-08-28"/>
    <x v="2"/>
    <n v="4999"/>
    <x v="0"/>
    <m/>
    <x v="0"/>
    <m/>
    <x v="2"/>
    <n v="100474696"/>
    <x v="0"/>
    <x v="2"/>
    <s v="Assembleia Municipal"/>
    <s v="ORI"/>
    <x v="0"/>
    <s v="AM"/>
    <x v="0"/>
    <x v="0"/>
    <x v="0"/>
    <x v="0"/>
    <x v="0"/>
    <x v="0"/>
    <x v="0"/>
    <x v="0"/>
    <x v="0"/>
    <x v="0"/>
    <x v="0"/>
    <s v="Assembleia Municipal"/>
    <x v="0"/>
    <x v="0"/>
    <x v="0"/>
    <x v="0"/>
    <x v="0"/>
    <x v="0"/>
    <x v="0"/>
    <s v="000000"/>
    <x v="0"/>
    <x v="0"/>
    <x v="2"/>
    <x v="0"/>
    <s v="Pagamento de salário referente a 08-2023"/>
  </r>
  <r>
    <x v="0"/>
    <n v="0"/>
    <n v="0"/>
    <n v="0"/>
    <n v="24"/>
    <x v="6690"/>
    <x v="0"/>
    <x v="0"/>
    <x v="0"/>
    <s v="03.16.01"/>
    <x v="14"/>
    <x v="0"/>
    <x v="0"/>
    <s v="Assembleia Municipal"/>
    <s v="03.16.01"/>
    <s v="Assembleia Municipal"/>
    <s v="03.16.01"/>
    <x v="42"/>
    <x v="0"/>
    <x v="0"/>
    <x v="7"/>
    <x v="0"/>
    <x v="0"/>
    <x v="0"/>
    <x v="0"/>
    <x v="7"/>
    <s v="2023-08-28"/>
    <x v="2"/>
    <n v="24"/>
    <x v="0"/>
    <m/>
    <x v="0"/>
    <m/>
    <x v="21"/>
    <n v="100477977"/>
    <x v="0"/>
    <x v="6"/>
    <s v="Assembleia Municipal"/>
    <s v="ORI"/>
    <x v="0"/>
    <s v="AM"/>
    <x v="0"/>
    <x v="0"/>
    <x v="0"/>
    <x v="0"/>
    <x v="0"/>
    <x v="0"/>
    <x v="0"/>
    <x v="0"/>
    <x v="0"/>
    <x v="0"/>
    <x v="0"/>
    <s v="Assembleia Municipal"/>
    <x v="0"/>
    <x v="0"/>
    <x v="0"/>
    <x v="0"/>
    <x v="0"/>
    <x v="0"/>
    <x v="0"/>
    <s v="000000"/>
    <x v="0"/>
    <x v="0"/>
    <x v="6"/>
    <x v="0"/>
    <s v="Pagamento de salário referente a 08-2023"/>
  </r>
  <r>
    <x v="0"/>
    <n v="0"/>
    <n v="0"/>
    <n v="0"/>
    <n v="776"/>
    <x v="6690"/>
    <x v="0"/>
    <x v="0"/>
    <x v="0"/>
    <s v="03.16.01"/>
    <x v="14"/>
    <x v="0"/>
    <x v="0"/>
    <s v="Assembleia Municipal"/>
    <s v="03.16.01"/>
    <s v="Assembleia Municipal"/>
    <s v="03.16.01"/>
    <x v="48"/>
    <x v="0"/>
    <x v="0"/>
    <x v="0"/>
    <x v="1"/>
    <x v="0"/>
    <x v="0"/>
    <x v="0"/>
    <x v="7"/>
    <s v="2023-08-28"/>
    <x v="2"/>
    <n v="776"/>
    <x v="0"/>
    <m/>
    <x v="0"/>
    <m/>
    <x v="21"/>
    <n v="100477977"/>
    <x v="0"/>
    <x v="6"/>
    <s v="Assembleia Municipal"/>
    <s v="ORI"/>
    <x v="0"/>
    <s v="AM"/>
    <x v="0"/>
    <x v="0"/>
    <x v="0"/>
    <x v="0"/>
    <x v="0"/>
    <x v="0"/>
    <x v="0"/>
    <x v="0"/>
    <x v="0"/>
    <x v="0"/>
    <x v="0"/>
    <s v="Assembleia Municipal"/>
    <x v="0"/>
    <x v="0"/>
    <x v="0"/>
    <x v="0"/>
    <x v="0"/>
    <x v="0"/>
    <x v="0"/>
    <s v="000000"/>
    <x v="0"/>
    <x v="0"/>
    <x v="6"/>
    <x v="0"/>
    <s v="Pagamento de salário referente a 08-2023"/>
  </r>
  <r>
    <x v="0"/>
    <n v="0"/>
    <n v="0"/>
    <n v="0"/>
    <n v="3218"/>
    <x v="6690"/>
    <x v="0"/>
    <x v="0"/>
    <x v="0"/>
    <s v="03.16.01"/>
    <x v="14"/>
    <x v="0"/>
    <x v="0"/>
    <s v="Assembleia Municipal"/>
    <s v="03.16.01"/>
    <s v="Assembleia Municipal"/>
    <s v="03.16.01"/>
    <x v="42"/>
    <x v="0"/>
    <x v="0"/>
    <x v="7"/>
    <x v="0"/>
    <x v="0"/>
    <x v="0"/>
    <x v="0"/>
    <x v="7"/>
    <s v="2023-08-28"/>
    <x v="2"/>
    <n v="3218"/>
    <x v="0"/>
    <m/>
    <x v="0"/>
    <m/>
    <x v="4"/>
    <n v="100474693"/>
    <x v="0"/>
    <x v="0"/>
    <s v="Assembleia Municipal"/>
    <s v="ORI"/>
    <x v="0"/>
    <s v="AM"/>
    <x v="0"/>
    <x v="0"/>
    <x v="0"/>
    <x v="0"/>
    <x v="0"/>
    <x v="0"/>
    <x v="0"/>
    <x v="0"/>
    <x v="0"/>
    <x v="0"/>
    <x v="0"/>
    <s v="Assembleia Municipal"/>
    <x v="0"/>
    <x v="0"/>
    <x v="0"/>
    <x v="0"/>
    <x v="0"/>
    <x v="0"/>
    <x v="0"/>
    <s v="000000"/>
    <x v="0"/>
    <x v="0"/>
    <x v="0"/>
    <x v="0"/>
    <s v="Pagamento de salário referente a 08-2023"/>
  </r>
  <r>
    <x v="0"/>
    <n v="0"/>
    <n v="0"/>
    <n v="0"/>
    <n v="101665"/>
    <x v="6690"/>
    <x v="0"/>
    <x v="0"/>
    <x v="0"/>
    <s v="03.16.01"/>
    <x v="14"/>
    <x v="0"/>
    <x v="0"/>
    <s v="Assembleia Municipal"/>
    <s v="03.16.01"/>
    <s v="Assembleia Municipal"/>
    <s v="03.16.01"/>
    <x v="48"/>
    <x v="0"/>
    <x v="0"/>
    <x v="0"/>
    <x v="1"/>
    <x v="0"/>
    <x v="0"/>
    <x v="0"/>
    <x v="7"/>
    <s v="2023-08-28"/>
    <x v="2"/>
    <n v="101665"/>
    <x v="0"/>
    <m/>
    <x v="0"/>
    <m/>
    <x v="4"/>
    <n v="100474693"/>
    <x v="0"/>
    <x v="0"/>
    <s v="Assembleia Municipal"/>
    <s v="ORI"/>
    <x v="0"/>
    <s v="AM"/>
    <x v="0"/>
    <x v="0"/>
    <x v="0"/>
    <x v="0"/>
    <x v="0"/>
    <x v="0"/>
    <x v="0"/>
    <x v="0"/>
    <x v="0"/>
    <x v="0"/>
    <x v="0"/>
    <s v="Assembleia Municipal"/>
    <x v="0"/>
    <x v="0"/>
    <x v="0"/>
    <x v="0"/>
    <x v="0"/>
    <x v="0"/>
    <x v="0"/>
    <s v="000000"/>
    <x v="0"/>
    <x v="0"/>
    <x v="0"/>
    <x v="0"/>
    <s v="Pagamento de salário referente a 08-2023"/>
  </r>
  <r>
    <x v="0"/>
    <n v="0"/>
    <n v="0"/>
    <n v="0"/>
    <n v="15239"/>
    <x v="6691"/>
    <x v="0"/>
    <x v="0"/>
    <x v="0"/>
    <s v="03.16.32"/>
    <x v="55"/>
    <x v="0"/>
    <x v="0"/>
    <s v="Gabinete de Comunicação e Imagem"/>
    <s v="03.16.32"/>
    <s v="Gabinete de Comunicação e Imagem"/>
    <s v="03.16.32"/>
    <x v="37"/>
    <x v="0"/>
    <x v="0"/>
    <x v="0"/>
    <x v="1"/>
    <x v="0"/>
    <x v="0"/>
    <x v="0"/>
    <x v="7"/>
    <s v="2023-08-28"/>
    <x v="2"/>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8-2023"/>
  </r>
  <r>
    <x v="0"/>
    <n v="0"/>
    <n v="0"/>
    <n v="0"/>
    <n v="13659"/>
    <x v="6691"/>
    <x v="0"/>
    <x v="0"/>
    <x v="0"/>
    <s v="03.16.32"/>
    <x v="55"/>
    <x v="0"/>
    <x v="0"/>
    <s v="Gabinete de Comunicação e Imagem"/>
    <s v="03.16.32"/>
    <s v="Gabinete de Comunicação e Imagem"/>
    <s v="03.16.32"/>
    <x v="37"/>
    <x v="0"/>
    <x v="0"/>
    <x v="0"/>
    <x v="1"/>
    <x v="0"/>
    <x v="0"/>
    <x v="0"/>
    <x v="7"/>
    <s v="2023-08-28"/>
    <x v="2"/>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8-2023"/>
  </r>
  <r>
    <x v="0"/>
    <n v="0"/>
    <n v="0"/>
    <n v="0"/>
    <n v="141834"/>
    <x v="6691"/>
    <x v="0"/>
    <x v="0"/>
    <x v="0"/>
    <s v="03.16.32"/>
    <x v="55"/>
    <x v="0"/>
    <x v="0"/>
    <s v="Gabinete de Comunicação e Imagem"/>
    <s v="03.16.32"/>
    <s v="Gabinete de Comunicação e Imagem"/>
    <s v="03.16.32"/>
    <x v="37"/>
    <x v="0"/>
    <x v="0"/>
    <x v="0"/>
    <x v="1"/>
    <x v="0"/>
    <x v="0"/>
    <x v="0"/>
    <x v="7"/>
    <s v="2023-08-28"/>
    <x v="2"/>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8-2023"/>
  </r>
  <r>
    <x v="0"/>
    <n v="0"/>
    <n v="0"/>
    <n v="0"/>
    <n v="10834"/>
    <x v="6692"/>
    <x v="0"/>
    <x v="0"/>
    <x v="0"/>
    <s v="03.16.30"/>
    <x v="46"/>
    <x v="0"/>
    <x v="0"/>
    <s v="Gabinete de Relações Externas"/>
    <s v="03.16.30"/>
    <s v="Gabinete de Relações Externas"/>
    <s v="03.16.30"/>
    <x v="37"/>
    <x v="0"/>
    <x v="0"/>
    <x v="0"/>
    <x v="1"/>
    <x v="0"/>
    <x v="0"/>
    <x v="0"/>
    <x v="7"/>
    <s v="2023-08-28"/>
    <x v="2"/>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8-2023"/>
  </r>
  <r>
    <x v="0"/>
    <n v="0"/>
    <n v="0"/>
    <n v="0"/>
    <n v="8213"/>
    <x v="6692"/>
    <x v="0"/>
    <x v="0"/>
    <x v="0"/>
    <s v="03.16.30"/>
    <x v="46"/>
    <x v="0"/>
    <x v="0"/>
    <s v="Gabinete de Relações Externas"/>
    <s v="03.16.30"/>
    <s v="Gabinete de Relações Externas"/>
    <s v="03.16.30"/>
    <x v="37"/>
    <x v="0"/>
    <x v="0"/>
    <x v="0"/>
    <x v="1"/>
    <x v="0"/>
    <x v="0"/>
    <x v="0"/>
    <x v="7"/>
    <s v="2023-08-28"/>
    <x v="2"/>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8-2023"/>
  </r>
  <r>
    <x v="0"/>
    <n v="0"/>
    <n v="0"/>
    <n v="0"/>
    <n v="83615"/>
    <x v="6692"/>
    <x v="0"/>
    <x v="0"/>
    <x v="0"/>
    <s v="03.16.30"/>
    <x v="46"/>
    <x v="0"/>
    <x v="0"/>
    <s v="Gabinete de Relações Externas"/>
    <s v="03.16.30"/>
    <s v="Gabinete de Relações Externas"/>
    <s v="03.16.30"/>
    <x v="37"/>
    <x v="0"/>
    <x v="0"/>
    <x v="0"/>
    <x v="1"/>
    <x v="0"/>
    <x v="0"/>
    <x v="0"/>
    <x v="7"/>
    <s v="2023-08-28"/>
    <x v="2"/>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8-2023"/>
  </r>
  <r>
    <x v="0"/>
    <n v="0"/>
    <n v="0"/>
    <n v="0"/>
    <n v="4405"/>
    <x v="6693"/>
    <x v="0"/>
    <x v="0"/>
    <x v="0"/>
    <s v="03.16.28"/>
    <x v="23"/>
    <x v="0"/>
    <x v="0"/>
    <s v="Gabinete da Auditoria Interna"/>
    <s v="03.16.28"/>
    <s v="Gabinete da Auditoria Interna"/>
    <s v="03.16.28"/>
    <x v="37"/>
    <x v="0"/>
    <x v="0"/>
    <x v="0"/>
    <x v="1"/>
    <x v="0"/>
    <x v="0"/>
    <x v="0"/>
    <x v="7"/>
    <s v="2023-08-28"/>
    <x v="2"/>
    <n v="4405"/>
    <x v="0"/>
    <m/>
    <x v="0"/>
    <m/>
    <x v="2"/>
    <n v="100474696"/>
    <x v="0"/>
    <x v="2"/>
    <s v="Gabinete da Auditoria Interna"/>
    <s v="ORI"/>
    <x v="0"/>
    <s v="GAI"/>
    <x v="0"/>
    <x v="0"/>
    <x v="0"/>
    <x v="0"/>
    <x v="0"/>
    <x v="0"/>
    <x v="0"/>
    <x v="0"/>
    <x v="0"/>
    <x v="0"/>
    <x v="0"/>
    <s v="Gabinete da Auditoria Interna"/>
    <x v="0"/>
    <x v="0"/>
    <x v="0"/>
    <x v="0"/>
    <x v="0"/>
    <x v="0"/>
    <x v="0"/>
    <s v="000000"/>
    <x v="0"/>
    <x v="0"/>
    <x v="2"/>
    <x v="0"/>
    <s v="Pagamento de salário referente a 08-2023"/>
  </r>
  <r>
    <x v="0"/>
    <n v="0"/>
    <n v="0"/>
    <n v="0"/>
    <n v="5446"/>
    <x v="6693"/>
    <x v="0"/>
    <x v="0"/>
    <x v="0"/>
    <s v="03.16.28"/>
    <x v="23"/>
    <x v="0"/>
    <x v="0"/>
    <s v="Gabinete da Auditoria Interna"/>
    <s v="03.16.28"/>
    <s v="Gabinete da Auditoria Interna"/>
    <s v="03.16.28"/>
    <x v="37"/>
    <x v="0"/>
    <x v="0"/>
    <x v="0"/>
    <x v="1"/>
    <x v="0"/>
    <x v="0"/>
    <x v="0"/>
    <x v="7"/>
    <s v="2023-08-28"/>
    <x v="2"/>
    <n v="5446"/>
    <x v="0"/>
    <m/>
    <x v="0"/>
    <m/>
    <x v="6"/>
    <n v="100474706"/>
    <x v="0"/>
    <x v="3"/>
    <s v="Gabinete da Auditoria Interna"/>
    <s v="ORI"/>
    <x v="0"/>
    <s v="GAI"/>
    <x v="0"/>
    <x v="0"/>
    <x v="0"/>
    <x v="0"/>
    <x v="0"/>
    <x v="0"/>
    <x v="0"/>
    <x v="0"/>
    <x v="0"/>
    <x v="0"/>
    <x v="0"/>
    <s v="Gabinete da Auditoria Interna"/>
    <x v="0"/>
    <x v="0"/>
    <x v="0"/>
    <x v="0"/>
    <x v="0"/>
    <x v="0"/>
    <x v="0"/>
    <s v="000000"/>
    <x v="0"/>
    <x v="0"/>
    <x v="3"/>
    <x v="0"/>
    <s v="Pagamento de salário referente a 08-2023"/>
  </r>
  <r>
    <x v="0"/>
    <n v="0"/>
    <n v="0"/>
    <n v="0"/>
    <n v="58219"/>
    <x v="6693"/>
    <x v="0"/>
    <x v="0"/>
    <x v="0"/>
    <s v="03.16.28"/>
    <x v="23"/>
    <x v="0"/>
    <x v="0"/>
    <s v="Gabinete da Auditoria Interna"/>
    <s v="03.16.28"/>
    <s v="Gabinete da Auditoria Interna"/>
    <s v="03.16.28"/>
    <x v="37"/>
    <x v="0"/>
    <x v="0"/>
    <x v="0"/>
    <x v="1"/>
    <x v="0"/>
    <x v="0"/>
    <x v="0"/>
    <x v="7"/>
    <s v="2023-08-28"/>
    <x v="2"/>
    <n v="58219"/>
    <x v="0"/>
    <m/>
    <x v="0"/>
    <m/>
    <x v="4"/>
    <n v="100474693"/>
    <x v="0"/>
    <x v="0"/>
    <s v="Gabinete da Auditoria Interna"/>
    <s v="ORI"/>
    <x v="0"/>
    <s v="GAI"/>
    <x v="0"/>
    <x v="0"/>
    <x v="0"/>
    <x v="0"/>
    <x v="0"/>
    <x v="0"/>
    <x v="0"/>
    <x v="0"/>
    <x v="0"/>
    <x v="0"/>
    <x v="0"/>
    <s v="Gabinete da Auditoria Interna"/>
    <x v="0"/>
    <x v="0"/>
    <x v="0"/>
    <x v="0"/>
    <x v="0"/>
    <x v="0"/>
    <x v="0"/>
    <s v="000000"/>
    <x v="0"/>
    <x v="0"/>
    <x v="0"/>
    <x v="0"/>
    <s v="Pagamento de salário referente a 08-2023"/>
  </r>
  <r>
    <x v="0"/>
    <n v="0"/>
    <n v="0"/>
    <n v="0"/>
    <n v="32500"/>
    <x v="6694"/>
    <x v="0"/>
    <x v="0"/>
    <x v="0"/>
    <s v="01.27.02.11"/>
    <x v="21"/>
    <x v="4"/>
    <x v="5"/>
    <s v="Saneamento básico"/>
    <s v="01.27.02"/>
    <s v="Saneamento básico"/>
    <s v="01.27.02"/>
    <x v="21"/>
    <x v="0"/>
    <x v="5"/>
    <x v="8"/>
    <x v="0"/>
    <x v="1"/>
    <x v="0"/>
    <x v="0"/>
    <x v="7"/>
    <s v="2023-08-28"/>
    <x v="2"/>
    <n v="32500"/>
    <x v="0"/>
    <m/>
    <x v="0"/>
    <m/>
    <x v="2"/>
    <n v="100474696"/>
    <x v="0"/>
    <x v="2"/>
    <s v="Reforço do saneamento básico"/>
    <s v="ORI"/>
    <x v="0"/>
    <m/>
    <x v="0"/>
    <x v="0"/>
    <x v="0"/>
    <x v="0"/>
    <x v="0"/>
    <x v="0"/>
    <x v="0"/>
    <x v="0"/>
    <x v="0"/>
    <x v="0"/>
    <x v="0"/>
    <s v="Reforço do saneamento básico"/>
    <x v="0"/>
    <x v="0"/>
    <x v="0"/>
    <x v="0"/>
    <x v="1"/>
    <x v="0"/>
    <x v="0"/>
    <s v="000000"/>
    <x v="0"/>
    <x v="0"/>
    <x v="2"/>
    <x v="0"/>
    <s v="Pagamento ao pessoal de prestação de serviço (reforço do saneamento básico),referente ao mês de agosto 2023, conforme contratos em anexo. "/>
  </r>
  <r>
    <x v="0"/>
    <n v="0"/>
    <n v="0"/>
    <n v="0"/>
    <n v="2429"/>
    <x v="6694"/>
    <x v="0"/>
    <x v="0"/>
    <x v="0"/>
    <s v="01.27.02.11"/>
    <x v="21"/>
    <x v="4"/>
    <x v="5"/>
    <s v="Saneamento básico"/>
    <s v="01.27.02"/>
    <s v="Saneamento básico"/>
    <s v="01.27.02"/>
    <x v="21"/>
    <x v="0"/>
    <x v="5"/>
    <x v="8"/>
    <x v="0"/>
    <x v="1"/>
    <x v="0"/>
    <x v="0"/>
    <x v="7"/>
    <s v="2023-08-28"/>
    <x v="2"/>
    <n v="2429"/>
    <x v="0"/>
    <m/>
    <x v="0"/>
    <m/>
    <x v="3"/>
    <n v="100479277"/>
    <x v="0"/>
    <x v="1"/>
    <s v="Reforço do saneamento básico"/>
    <s v="ORI"/>
    <x v="0"/>
    <m/>
    <x v="0"/>
    <x v="0"/>
    <x v="0"/>
    <x v="0"/>
    <x v="0"/>
    <x v="0"/>
    <x v="0"/>
    <x v="0"/>
    <x v="0"/>
    <x v="0"/>
    <x v="0"/>
    <s v="Reforço do saneamento básico"/>
    <x v="0"/>
    <x v="0"/>
    <x v="0"/>
    <x v="0"/>
    <x v="1"/>
    <x v="0"/>
    <x v="0"/>
    <s v="000000"/>
    <x v="0"/>
    <x v="0"/>
    <x v="1"/>
    <x v="0"/>
    <s v="Pagamento ao pessoal de prestação de serviço (reforço do saneamento básico),referente ao mês de agosto 2023, conforme contratos em anexo. "/>
  </r>
  <r>
    <x v="0"/>
    <n v="0"/>
    <n v="0"/>
    <n v="0"/>
    <n v="181691"/>
    <x v="6694"/>
    <x v="0"/>
    <x v="0"/>
    <x v="0"/>
    <s v="01.27.02.11"/>
    <x v="21"/>
    <x v="4"/>
    <x v="5"/>
    <s v="Saneamento básico"/>
    <s v="01.27.02"/>
    <s v="Saneamento básico"/>
    <s v="01.27.02"/>
    <x v="21"/>
    <x v="0"/>
    <x v="5"/>
    <x v="8"/>
    <x v="0"/>
    <x v="1"/>
    <x v="0"/>
    <x v="0"/>
    <x v="7"/>
    <s v="2023-08-28"/>
    <x v="2"/>
    <n v="181691"/>
    <x v="0"/>
    <m/>
    <x v="0"/>
    <m/>
    <x v="8"/>
    <n v="100474914"/>
    <x v="0"/>
    <x v="0"/>
    <s v="Reforço do saneamento básico"/>
    <s v="ORI"/>
    <x v="0"/>
    <m/>
    <x v="0"/>
    <x v="0"/>
    <x v="0"/>
    <x v="0"/>
    <x v="0"/>
    <x v="0"/>
    <x v="0"/>
    <x v="0"/>
    <x v="0"/>
    <x v="0"/>
    <x v="0"/>
    <s v="Reforço do saneamento básico"/>
    <x v="0"/>
    <x v="0"/>
    <x v="0"/>
    <x v="0"/>
    <x v="1"/>
    <x v="0"/>
    <x v="0"/>
    <s v="000000"/>
    <x v="0"/>
    <x v="0"/>
    <x v="0"/>
    <x v="0"/>
    <s v="Pagamento ao pessoal de prestação de serviço (reforço do saneamento básico),referente ao mês de agosto 2023, conforme contratos em anexo. "/>
  </r>
  <r>
    <x v="0"/>
    <n v="0"/>
    <n v="0"/>
    <n v="0"/>
    <n v="151885"/>
    <x v="6695"/>
    <x v="0"/>
    <x v="0"/>
    <x v="0"/>
    <s v="01.25.05.12"/>
    <x v="5"/>
    <x v="1"/>
    <x v="1"/>
    <s v="Saúde"/>
    <s v="01.25.05"/>
    <s v="Saúde"/>
    <s v="01.25.05"/>
    <x v="1"/>
    <x v="0"/>
    <x v="1"/>
    <x v="1"/>
    <x v="0"/>
    <x v="1"/>
    <x v="0"/>
    <x v="0"/>
    <x v="8"/>
    <s v="2023-10-23"/>
    <x v="3"/>
    <n v="151885"/>
    <x v="0"/>
    <m/>
    <x v="0"/>
    <m/>
    <x v="575"/>
    <n v="100479363"/>
    <x v="0"/>
    <x v="0"/>
    <s v="Promoção e Inclusão Social"/>
    <s v="ORI"/>
    <x v="0"/>
    <m/>
    <x v="0"/>
    <x v="0"/>
    <x v="0"/>
    <x v="0"/>
    <x v="0"/>
    <x v="0"/>
    <x v="0"/>
    <x v="0"/>
    <x v="0"/>
    <x v="0"/>
    <x v="0"/>
    <s v="Promoção e Inclusão Social"/>
    <x v="0"/>
    <x v="0"/>
    <x v="0"/>
    <x v="0"/>
    <x v="1"/>
    <x v="0"/>
    <x v="0"/>
    <s v="000000"/>
    <x v="0"/>
    <x v="0"/>
    <x v="0"/>
    <x v="0"/>
    <s v="Pagamento a favor da Upranimal, referente a fornecimento de um kit apara a beneficiarias Edna Pereira, Edna Semedo e Elizer Cardoso, conforme proposta em anexo. "/>
  </r>
  <r>
    <x v="0"/>
    <n v="0"/>
    <n v="0"/>
    <n v="0"/>
    <n v="2600"/>
    <x v="6696"/>
    <x v="0"/>
    <x v="0"/>
    <x v="0"/>
    <s v="03.16.15"/>
    <x v="0"/>
    <x v="0"/>
    <x v="0"/>
    <s v="Direção Financeira"/>
    <s v="03.16.15"/>
    <s v="Direção Financeira"/>
    <s v="03.16.15"/>
    <x v="66"/>
    <x v="0"/>
    <x v="0"/>
    <x v="7"/>
    <x v="0"/>
    <x v="0"/>
    <x v="0"/>
    <x v="0"/>
    <x v="10"/>
    <s v="2023-12-21"/>
    <x v="3"/>
    <n v="2600"/>
    <x v="0"/>
    <m/>
    <x v="0"/>
    <m/>
    <x v="20"/>
    <n v="100450891"/>
    <x v="0"/>
    <x v="0"/>
    <s v="Direção Financeira"/>
    <s v="ORI"/>
    <x v="0"/>
    <m/>
    <x v="0"/>
    <x v="0"/>
    <x v="0"/>
    <x v="0"/>
    <x v="0"/>
    <x v="0"/>
    <x v="0"/>
    <x v="0"/>
    <x v="0"/>
    <x v="0"/>
    <x v="0"/>
    <s v="Direção Financeira"/>
    <x v="0"/>
    <x v="0"/>
    <x v="0"/>
    <x v="0"/>
    <x v="0"/>
    <x v="0"/>
    <x v="0"/>
    <s v="000000"/>
    <x v="0"/>
    <x v="0"/>
    <x v="0"/>
    <x v="0"/>
    <s v="restituição de valor com despesas realizadas com inspeção de viaturas, conforme proposta em anexo"/>
  </r>
  <r>
    <x v="2"/>
    <n v="0"/>
    <n v="0"/>
    <n v="0"/>
    <n v="150000"/>
    <x v="6697"/>
    <x v="0"/>
    <x v="0"/>
    <x v="0"/>
    <s v="01.27.07.04"/>
    <x v="32"/>
    <x v="4"/>
    <x v="5"/>
    <s v="Requalificação Urbana e Habitação 2"/>
    <s v="01.27.07"/>
    <s v="Requalificação Urbana e Habitação 2"/>
    <s v="01.27.07"/>
    <x v="18"/>
    <x v="0"/>
    <x v="0"/>
    <x v="0"/>
    <x v="0"/>
    <x v="1"/>
    <x v="2"/>
    <x v="0"/>
    <x v="10"/>
    <s v="2023-12-22"/>
    <x v="3"/>
    <n v="150000"/>
    <x v="0"/>
    <m/>
    <x v="0"/>
    <m/>
    <x v="8"/>
    <n v="100474914"/>
    <x v="0"/>
    <x v="0"/>
    <s v="Reabilitações de Estradas Rurais"/>
    <s v="ORI"/>
    <x v="0"/>
    <m/>
    <x v="0"/>
    <x v="0"/>
    <x v="0"/>
    <x v="0"/>
    <x v="0"/>
    <x v="0"/>
    <x v="0"/>
    <x v="0"/>
    <x v="0"/>
    <x v="0"/>
    <x v="0"/>
    <s v="Reabilitações de Estradas Rurais"/>
    <x v="0"/>
    <x v="0"/>
    <x v="0"/>
    <x v="0"/>
    <x v="1"/>
    <x v="0"/>
    <x v="0"/>
    <s v="000000"/>
    <x v="0"/>
    <x v="0"/>
    <x v="0"/>
    <x v="0"/>
    <s v="Pagamento ao pessoal de Garçote referente as limpezas na estrada da localidade, conforme justificativo em anexo."/>
  </r>
  <r>
    <x v="0"/>
    <n v="0"/>
    <n v="0"/>
    <n v="0"/>
    <n v="10834"/>
    <x v="6698"/>
    <x v="0"/>
    <x v="1"/>
    <x v="0"/>
    <s v="80.02.01"/>
    <x v="2"/>
    <x v="2"/>
    <x v="2"/>
    <s v="Retenções Iur"/>
    <s v="80.02.01"/>
    <s v="Retenções Iur"/>
    <s v="80.02.01"/>
    <x v="2"/>
    <x v="0"/>
    <x v="2"/>
    <x v="0"/>
    <x v="1"/>
    <x v="2"/>
    <x v="1"/>
    <x v="0"/>
    <x v="10"/>
    <s v="2023-12-13"/>
    <x v="3"/>
    <n v="10834"/>
    <x v="0"/>
    <m/>
    <x v="0"/>
    <m/>
    <x v="2"/>
    <n v="100474696"/>
    <x v="0"/>
    <x v="0"/>
    <s v="Retenções Iur"/>
    <s v="ORI"/>
    <x v="0"/>
    <s v="RIUR"/>
    <x v="0"/>
    <x v="0"/>
    <x v="0"/>
    <x v="0"/>
    <x v="0"/>
    <x v="0"/>
    <x v="0"/>
    <x v="0"/>
    <x v="0"/>
    <x v="0"/>
    <x v="0"/>
    <s v="Retenções Iur"/>
    <x v="0"/>
    <x v="0"/>
    <x v="0"/>
    <x v="0"/>
    <x v="2"/>
    <x v="0"/>
    <x v="0"/>
    <s v="000000"/>
    <x v="0"/>
    <x v="1"/>
    <x v="0"/>
    <x v="0"/>
    <s v="RETENCAO OT"/>
  </r>
  <r>
    <x v="0"/>
    <n v="0"/>
    <n v="0"/>
    <n v="0"/>
    <n v="8213"/>
    <x v="6699"/>
    <x v="0"/>
    <x v="1"/>
    <x v="0"/>
    <s v="80.02.10.01"/>
    <x v="6"/>
    <x v="2"/>
    <x v="2"/>
    <s v="Outros"/>
    <s v="80.02.10"/>
    <s v="Outros"/>
    <s v="80.02.10"/>
    <x v="12"/>
    <x v="0"/>
    <x v="2"/>
    <x v="0"/>
    <x v="1"/>
    <x v="2"/>
    <x v="1"/>
    <x v="0"/>
    <x v="10"/>
    <s v="2023-12-13"/>
    <x v="3"/>
    <n v="8213"/>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58"/>
    <x v="6700"/>
    <x v="0"/>
    <x v="1"/>
    <x v="0"/>
    <s v="80.02.10.26"/>
    <x v="3"/>
    <x v="2"/>
    <x v="2"/>
    <s v="Outros"/>
    <s v="80.02.10"/>
    <s v="Outros"/>
    <s v="80.02.10"/>
    <x v="3"/>
    <x v="0"/>
    <x v="2"/>
    <x v="2"/>
    <x v="1"/>
    <x v="2"/>
    <x v="1"/>
    <x v="0"/>
    <x v="10"/>
    <s v="2023-12-13"/>
    <x v="3"/>
    <n v="4858"/>
    <x v="0"/>
    <m/>
    <x v="0"/>
    <m/>
    <x v="3"/>
    <n v="100479277"/>
    <x v="0"/>
    <x v="0"/>
    <s v="Retenção Sansung"/>
    <s v="ORI"/>
    <x v="0"/>
    <s v="RS"/>
    <x v="0"/>
    <x v="0"/>
    <x v="0"/>
    <x v="0"/>
    <x v="0"/>
    <x v="0"/>
    <x v="0"/>
    <x v="0"/>
    <x v="0"/>
    <x v="0"/>
    <x v="0"/>
    <s v="Retenção Sansung"/>
    <x v="0"/>
    <x v="0"/>
    <x v="0"/>
    <x v="0"/>
    <x v="2"/>
    <x v="0"/>
    <x v="0"/>
    <s v="000000"/>
    <x v="0"/>
    <x v="1"/>
    <x v="0"/>
    <x v="0"/>
    <s v="RETENCAO OT"/>
  </r>
  <r>
    <x v="2"/>
    <n v="0"/>
    <n v="0"/>
    <n v="0"/>
    <n v="28581"/>
    <x v="6701"/>
    <x v="0"/>
    <x v="0"/>
    <x v="0"/>
    <s v="01.27.02.15"/>
    <x v="10"/>
    <x v="4"/>
    <x v="5"/>
    <s v="Saneamento básico"/>
    <s v="01.27.02"/>
    <s v="Saneamento básico"/>
    <s v="01.27.02"/>
    <x v="20"/>
    <x v="0"/>
    <x v="0"/>
    <x v="0"/>
    <x v="0"/>
    <x v="1"/>
    <x v="2"/>
    <x v="0"/>
    <x v="1"/>
    <s v="2023-02-14"/>
    <x v="0"/>
    <n v="2858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Auto, pela aquisição de Combustível destinada ao camião compactador DAF de recolha de resíduos, conforme proposta em anexo."/>
  </r>
  <r>
    <x v="0"/>
    <n v="0"/>
    <n v="0"/>
    <n v="0"/>
    <n v="54000"/>
    <x v="6702"/>
    <x v="0"/>
    <x v="0"/>
    <x v="0"/>
    <s v="03.16.02"/>
    <x v="9"/>
    <x v="0"/>
    <x v="0"/>
    <s v="Gabinete do Presidente"/>
    <s v="03.16.02"/>
    <s v="Gabinete do Presidente"/>
    <s v="03.16.02"/>
    <x v="19"/>
    <x v="0"/>
    <x v="0"/>
    <x v="7"/>
    <x v="0"/>
    <x v="0"/>
    <x v="0"/>
    <x v="0"/>
    <x v="2"/>
    <s v="2023-03-01"/>
    <x v="0"/>
    <n v="54000"/>
    <x v="0"/>
    <m/>
    <x v="0"/>
    <m/>
    <x v="12"/>
    <n v="100444140"/>
    <x v="0"/>
    <x v="0"/>
    <s v="Gabinete do Presidente"/>
    <s v="ORI"/>
    <x v="0"/>
    <m/>
    <x v="0"/>
    <x v="0"/>
    <x v="0"/>
    <x v="0"/>
    <x v="0"/>
    <x v="0"/>
    <x v="0"/>
    <x v="0"/>
    <x v="0"/>
    <x v="0"/>
    <x v="0"/>
    <s v="Gabinete do Presidente"/>
    <x v="0"/>
    <x v="0"/>
    <x v="0"/>
    <x v="0"/>
    <x v="0"/>
    <x v="0"/>
    <x v="0"/>
    <s v="000000"/>
    <x v="0"/>
    <x v="0"/>
    <x v="0"/>
    <x v="0"/>
    <s v="Pagamento de ajuda de custo, a favor do Sr. Herménio Fernandes, conforme proposta em anexo."/>
  </r>
  <r>
    <x v="2"/>
    <n v="0"/>
    <n v="0"/>
    <n v="0"/>
    <n v="2750"/>
    <x v="6703"/>
    <x v="0"/>
    <x v="0"/>
    <x v="0"/>
    <s v="01.28.01.08"/>
    <x v="43"/>
    <x v="6"/>
    <x v="7"/>
    <s v="Habitação Social"/>
    <s v="01.28.01"/>
    <s v="Habitação Social"/>
    <s v="01.28.01"/>
    <x v="18"/>
    <x v="0"/>
    <x v="0"/>
    <x v="0"/>
    <x v="0"/>
    <x v="1"/>
    <x v="2"/>
    <x v="0"/>
    <x v="2"/>
    <s v="2023-03-02"/>
    <x v="0"/>
    <n v="2750"/>
    <x v="0"/>
    <m/>
    <x v="0"/>
    <m/>
    <x v="45"/>
    <n v="100479348"/>
    <x v="0"/>
    <x v="0"/>
    <s v="Habitações Sociais"/>
    <s v="ORI"/>
    <x v="0"/>
    <s v="HS"/>
    <x v="0"/>
    <x v="0"/>
    <x v="0"/>
    <x v="0"/>
    <x v="0"/>
    <x v="0"/>
    <x v="0"/>
    <x v="0"/>
    <x v="0"/>
    <x v="0"/>
    <x v="0"/>
    <s v="Habitações Sociais"/>
    <x v="0"/>
    <x v="0"/>
    <x v="0"/>
    <x v="0"/>
    <x v="1"/>
    <x v="0"/>
    <x v="0"/>
    <s v="000000"/>
    <x v="0"/>
    <x v="0"/>
    <x v="0"/>
    <x v="0"/>
    <s v="Pagamento a favor da loja Nuno, referente a aquisição de materiais para reabilitação de habitação, conforme anexo."/>
  </r>
  <r>
    <x v="2"/>
    <n v="0"/>
    <n v="0"/>
    <n v="0"/>
    <n v="100000"/>
    <x v="6704"/>
    <x v="0"/>
    <x v="0"/>
    <x v="0"/>
    <s v="01.27.06.41"/>
    <x v="24"/>
    <x v="4"/>
    <x v="5"/>
    <s v="Requalificação Urbana e habitação"/>
    <s v="01.27.06"/>
    <s v="Requalificação Urbana e habitação"/>
    <s v="01.27.06"/>
    <x v="46"/>
    <x v="0"/>
    <x v="0"/>
    <x v="0"/>
    <x v="0"/>
    <x v="1"/>
    <x v="2"/>
    <x v="0"/>
    <x v="2"/>
    <s v="2023-03-09"/>
    <x v="0"/>
    <n v="100000"/>
    <x v="0"/>
    <m/>
    <x v="0"/>
    <m/>
    <x v="57"/>
    <n v="100478789"/>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o contrato Saber Dizer, referente a execução de empreitada de obra de reabilitação da escola de Monte Pausada, conforme cópia de contrato em anexo. "/>
  </r>
  <r>
    <x v="0"/>
    <n v="0"/>
    <n v="0"/>
    <n v="0"/>
    <n v="4787"/>
    <x v="6705"/>
    <x v="0"/>
    <x v="0"/>
    <x v="0"/>
    <s v="03.16.15"/>
    <x v="0"/>
    <x v="0"/>
    <x v="0"/>
    <s v="Direção Financeira"/>
    <s v="03.16.15"/>
    <s v="Direção Financeira"/>
    <s v="03.16.15"/>
    <x v="63"/>
    <x v="0"/>
    <x v="5"/>
    <x v="15"/>
    <x v="0"/>
    <x v="0"/>
    <x v="0"/>
    <x v="0"/>
    <x v="2"/>
    <s v="2023-03-17"/>
    <x v="0"/>
    <n v="4787"/>
    <x v="0"/>
    <m/>
    <x v="0"/>
    <m/>
    <x v="34"/>
    <n v="100394431"/>
    <x v="0"/>
    <x v="0"/>
    <s v="Direção Financeira"/>
    <s v="ORI"/>
    <x v="0"/>
    <m/>
    <x v="0"/>
    <x v="0"/>
    <x v="0"/>
    <x v="0"/>
    <x v="0"/>
    <x v="0"/>
    <x v="0"/>
    <x v="0"/>
    <x v="0"/>
    <x v="0"/>
    <x v="0"/>
    <s v="Direção Financeira"/>
    <x v="0"/>
    <x v="0"/>
    <x v="0"/>
    <x v="0"/>
    <x v="0"/>
    <x v="0"/>
    <x v="0"/>
    <s v="000000"/>
    <x v="0"/>
    <x v="0"/>
    <x v="0"/>
    <x v="0"/>
    <s v="Pagamento a favor da Garantia, conforme proposta em anexo."/>
  </r>
  <r>
    <x v="0"/>
    <n v="0"/>
    <n v="0"/>
    <n v="0"/>
    <n v="1400"/>
    <x v="6706"/>
    <x v="0"/>
    <x v="0"/>
    <x v="0"/>
    <s v="03.16.16"/>
    <x v="22"/>
    <x v="0"/>
    <x v="0"/>
    <s v="Direção Ambiente e Saneamento "/>
    <s v="03.16.16"/>
    <s v="Direção Ambiente e Saneamento "/>
    <s v="03.16.16"/>
    <x v="19"/>
    <x v="0"/>
    <x v="0"/>
    <x v="7"/>
    <x v="0"/>
    <x v="0"/>
    <x v="0"/>
    <x v="0"/>
    <x v="2"/>
    <s v="2023-03-24"/>
    <x v="0"/>
    <n v="1400"/>
    <x v="0"/>
    <m/>
    <x v="0"/>
    <m/>
    <x v="611"/>
    <n v="100477707"/>
    <x v="0"/>
    <x v="0"/>
    <s v="Direção Ambiente e Saneamento "/>
    <s v="ORI"/>
    <x v="0"/>
    <m/>
    <x v="0"/>
    <x v="0"/>
    <x v="0"/>
    <x v="0"/>
    <x v="0"/>
    <x v="0"/>
    <x v="0"/>
    <x v="0"/>
    <x v="0"/>
    <x v="0"/>
    <x v="0"/>
    <s v="Direção Ambiente e Saneamento "/>
    <x v="0"/>
    <x v="0"/>
    <x v="0"/>
    <x v="0"/>
    <x v="0"/>
    <x v="0"/>
    <x v="0"/>
    <s v="000000"/>
    <x v="0"/>
    <x v="0"/>
    <x v="0"/>
    <x v="0"/>
    <s v="Pagamento ajuda de custo, conforme anexo."/>
  </r>
  <r>
    <x v="0"/>
    <n v="0"/>
    <n v="0"/>
    <n v="0"/>
    <n v="31050"/>
    <x v="6707"/>
    <x v="0"/>
    <x v="0"/>
    <x v="0"/>
    <s v="03.16.15"/>
    <x v="0"/>
    <x v="0"/>
    <x v="0"/>
    <s v="Direção Financeira"/>
    <s v="03.16.15"/>
    <s v="Direção Financeira"/>
    <s v="03.16.15"/>
    <x v="60"/>
    <x v="0"/>
    <x v="0"/>
    <x v="0"/>
    <x v="0"/>
    <x v="0"/>
    <x v="0"/>
    <x v="0"/>
    <x v="3"/>
    <s v="2023-04-19"/>
    <x v="1"/>
    <n v="31050"/>
    <x v="0"/>
    <m/>
    <x v="0"/>
    <m/>
    <x v="282"/>
    <n v="100393611"/>
    <x v="0"/>
    <x v="0"/>
    <s v="Direção Financeira"/>
    <s v="ORI"/>
    <x v="0"/>
    <m/>
    <x v="0"/>
    <x v="0"/>
    <x v="0"/>
    <x v="0"/>
    <x v="0"/>
    <x v="0"/>
    <x v="0"/>
    <x v="0"/>
    <x v="0"/>
    <x v="0"/>
    <x v="0"/>
    <s v="Direção Financeira"/>
    <x v="0"/>
    <x v="0"/>
    <x v="0"/>
    <x v="0"/>
    <x v="0"/>
    <x v="0"/>
    <x v="0"/>
    <s v="000000"/>
    <x v="0"/>
    <x v="0"/>
    <x v="0"/>
    <x v="0"/>
    <s v="Pagamento á Casa Guga, para aquisição de materiais de transporte para manutenção das viaturas da CMSM, conforme anexo."/>
  </r>
  <r>
    <x v="2"/>
    <n v="0"/>
    <n v="0"/>
    <n v="0"/>
    <n v="37771"/>
    <x v="6708"/>
    <x v="0"/>
    <x v="0"/>
    <x v="0"/>
    <s v="01.27.02.15"/>
    <x v="10"/>
    <x v="4"/>
    <x v="5"/>
    <s v="Saneamento básico"/>
    <s v="01.27.02"/>
    <s v="Saneamento básico"/>
    <s v="01.27.02"/>
    <x v="20"/>
    <x v="0"/>
    <x v="0"/>
    <x v="0"/>
    <x v="0"/>
    <x v="1"/>
    <x v="2"/>
    <x v="0"/>
    <x v="4"/>
    <s v="2023-06-09"/>
    <x v="1"/>
    <n v="37771"/>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a Felisberto Carvalho, pela aquisição de combustíveis, para a viatura destinados aos serviço de transporte de resíduos para o aterro sanitário, conforme anexo."/>
  </r>
  <r>
    <x v="0"/>
    <n v="0"/>
    <n v="0"/>
    <n v="0"/>
    <n v="172500"/>
    <x v="6709"/>
    <x v="0"/>
    <x v="0"/>
    <x v="0"/>
    <s v="03.16.15"/>
    <x v="0"/>
    <x v="0"/>
    <x v="0"/>
    <s v="Direção Financeira"/>
    <s v="03.16.15"/>
    <s v="Direção Financeira"/>
    <s v="03.16.15"/>
    <x v="39"/>
    <x v="0"/>
    <x v="0"/>
    <x v="7"/>
    <x v="0"/>
    <x v="0"/>
    <x v="0"/>
    <x v="0"/>
    <x v="4"/>
    <s v="2023-06-12"/>
    <x v="1"/>
    <n v="172500"/>
    <x v="0"/>
    <m/>
    <x v="0"/>
    <m/>
    <x v="612"/>
    <n v="100479498"/>
    <x v="0"/>
    <x v="0"/>
    <s v="Direção Financeira"/>
    <s v="ORI"/>
    <x v="0"/>
    <m/>
    <x v="0"/>
    <x v="0"/>
    <x v="0"/>
    <x v="0"/>
    <x v="0"/>
    <x v="0"/>
    <x v="0"/>
    <x v="0"/>
    <x v="0"/>
    <x v="0"/>
    <x v="0"/>
    <s v="Direção Financeira"/>
    <x v="0"/>
    <x v="0"/>
    <x v="0"/>
    <x v="0"/>
    <x v="0"/>
    <x v="0"/>
    <x v="0"/>
    <s v="000000"/>
    <x v="0"/>
    <x v="0"/>
    <x v="0"/>
    <x v="0"/>
    <s v="Pagamento a favor de RJRF-Consultoria, pela a aquisição de serviços de consultoria Deliberações CM e AM programa de regularização fundiria, Avaliação Predial, conforme anexo."/>
  </r>
  <r>
    <x v="0"/>
    <n v="0"/>
    <n v="0"/>
    <n v="0"/>
    <n v="5000"/>
    <x v="6710"/>
    <x v="0"/>
    <x v="0"/>
    <x v="0"/>
    <s v="03.16.15"/>
    <x v="0"/>
    <x v="0"/>
    <x v="0"/>
    <s v="Direção Financeira"/>
    <s v="03.16.15"/>
    <s v="Direção Financeira"/>
    <s v="03.16.15"/>
    <x v="38"/>
    <x v="0"/>
    <x v="0"/>
    <x v="7"/>
    <x v="1"/>
    <x v="0"/>
    <x v="0"/>
    <x v="0"/>
    <x v="7"/>
    <s v="2023-08-03"/>
    <x v="2"/>
    <n v="5000"/>
    <x v="0"/>
    <m/>
    <x v="0"/>
    <m/>
    <x v="24"/>
    <n v="100476775"/>
    <x v="0"/>
    <x v="0"/>
    <s v="Direção Financeira"/>
    <s v="ORI"/>
    <x v="0"/>
    <m/>
    <x v="0"/>
    <x v="0"/>
    <x v="0"/>
    <x v="0"/>
    <x v="0"/>
    <x v="0"/>
    <x v="0"/>
    <x v="0"/>
    <x v="0"/>
    <x v="0"/>
    <x v="0"/>
    <s v="Direção Financeira"/>
    <x v="0"/>
    <x v="0"/>
    <x v="0"/>
    <x v="0"/>
    <x v="0"/>
    <x v="0"/>
    <x v="0"/>
    <s v="000000"/>
    <x v="0"/>
    <x v="0"/>
    <x v="0"/>
    <x v="0"/>
    <s v="Pagamento a favor da Eletra Calheta, para a aquisição de carregamento de energia para o contador nº 01321957175 de polivalente de calheta São Miguel, conforme anexo."/>
  </r>
  <r>
    <x v="0"/>
    <n v="0"/>
    <n v="0"/>
    <n v="0"/>
    <n v="3600"/>
    <x v="6711"/>
    <x v="0"/>
    <x v="0"/>
    <x v="0"/>
    <s v="03.16.02"/>
    <x v="9"/>
    <x v="0"/>
    <x v="0"/>
    <s v="Gabinete do Presidente"/>
    <s v="03.16.02"/>
    <s v="Gabinete do Presidente"/>
    <s v="03.16.02"/>
    <x v="19"/>
    <x v="0"/>
    <x v="0"/>
    <x v="7"/>
    <x v="0"/>
    <x v="0"/>
    <x v="0"/>
    <x v="0"/>
    <x v="7"/>
    <s v="2023-08-09"/>
    <x v="2"/>
    <n v="3600"/>
    <x v="0"/>
    <m/>
    <x v="0"/>
    <m/>
    <x v="182"/>
    <n v="100478720"/>
    <x v="0"/>
    <x v="0"/>
    <s v="Gabinete do Presidente"/>
    <s v="ORI"/>
    <x v="0"/>
    <m/>
    <x v="0"/>
    <x v="0"/>
    <x v="0"/>
    <x v="0"/>
    <x v="0"/>
    <x v="0"/>
    <x v="0"/>
    <x v="0"/>
    <x v="0"/>
    <x v="0"/>
    <x v="0"/>
    <s v="Gabinete do Presidente"/>
    <x v="0"/>
    <x v="0"/>
    <x v="0"/>
    <x v="0"/>
    <x v="0"/>
    <x v="0"/>
    <x v="0"/>
    <s v="000000"/>
    <x v="0"/>
    <x v="0"/>
    <x v="0"/>
    <x v="0"/>
    <s v="Ajuda de custo a favor do Sr. Moisés Landim, pela sua deslocação á cidade da Praia, desempenhando a função de condutor, nos dias 02 e 07 de agosto 2023, conforme proposta em anexo. "/>
  </r>
  <r>
    <x v="0"/>
    <n v="0"/>
    <n v="0"/>
    <n v="0"/>
    <n v="45000"/>
    <x v="6712"/>
    <x v="0"/>
    <x v="0"/>
    <x v="0"/>
    <s v="01.25.04.22"/>
    <x v="17"/>
    <x v="1"/>
    <x v="1"/>
    <s v="Cultura"/>
    <s v="01.25.04"/>
    <s v="Cultura"/>
    <s v="01.25.04"/>
    <x v="21"/>
    <x v="0"/>
    <x v="5"/>
    <x v="8"/>
    <x v="0"/>
    <x v="1"/>
    <x v="0"/>
    <x v="0"/>
    <x v="7"/>
    <s v="2023-08-11"/>
    <x v="2"/>
    <n v="45000"/>
    <x v="0"/>
    <m/>
    <x v="0"/>
    <m/>
    <x v="613"/>
    <n v="100100777"/>
    <x v="0"/>
    <x v="0"/>
    <s v="Atividades culturais e promoção da cultura no Concelho"/>
    <s v="ORI"/>
    <x v="0"/>
    <s v="ACPCC"/>
    <x v="0"/>
    <x v="0"/>
    <x v="0"/>
    <x v="0"/>
    <x v="0"/>
    <x v="0"/>
    <x v="0"/>
    <x v="0"/>
    <x v="0"/>
    <x v="0"/>
    <x v="0"/>
    <s v="Atividades culturais e promoção da cultura no Concelho"/>
    <x v="0"/>
    <x v="0"/>
    <x v="0"/>
    <x v="0"/>
    <x v="1"/>
    <x v="0"/>
    <x v="0"/>
    <s v="000000"/>
    <x v="0"/>
    <x v="0"/>
    <x v="0"/>
    <x v="0"/>
    <s v="Pagamento á Srª. Maria Jesus Cruz, pela aquisição de serviço de aluguer de alojamento para ciclistas, no âmbito da realização da 1ª edição de Tour São Miguel, conforme proposta em anexo."/>
  </r>
  <r>
    <x v="2"/>
    <n v="0"/>
    <n v="0"/>
    <n v="0"/>
    <n v="150000"/>
    <x v="6713"/>
    <x v="0"/>
    <x v="1"/>
    <x v="0"/>
    <s v="03.03.10"/>
    <x v="4"/>
    <x v="0"/>
    <x v="3"/>
    <s v="Receitas Da Câmara"/>
    <s v="03.03.10"/>
    <s v="Receitas Da Câmara"/>
    <s v="03.03.10"/>
    <x v="50"/>
    <x v="0"/>
    <x v="6"/>
    <x v="12"/>
    <x v="0"/>
    <x v="0"/>
    <x v="1"/>
    <x v="0"/>
    <x v="6"/>
    <s v="2023-07-07"/>
    <x v="2"/>
    <n v="150000"/>
    <x v="0"/>
    <m/>
    <x v="0"/>
    <m/>
    <x v="8"/>
    <n v="100474914"/>
    <x v="0"/>
    <x v="0"/>
    <s v="Receitas Da Câmara"/>
    <s v="EXT"/>
    <x v="0"/>
    <s v="RDC"/>
    <x v="0"/>
    <x v="0"/>
    <x v="0"/>
    <x v="0"/>
    <x v="0"/>
    <x v="0"/>
    <x v="0"/>
    <x v="0"/>
    <x v="0"/>
    <x v="0"/>
    <x v="0"/>
    <s v="Receitas Da Câmara"/>
    <x v="0"/>
    <x v="0"/>
    <x v="0"/>
    <x v="0"/>
    <x v="0"/>
    <x v="0"/>
    <x v="0"/>
    <s v="000000"/>
    <x v="0"/>
    <x v="0"/>
    <x v="0"/>
    <x v="0"/>
    <s v="Patrocínio do BCA, para festa de imigrantes, conforme anexo."/>
  </r>
  <r>
    <x v="0"/>
    <n v="0"/>
    <n v="0"/>
    <n v="0"/>
    <n v="1200"/>
    <x v="6714"/>
    <x v="0"/>
    <x v="1"/>
    <x v="0"/>
    <s v="03.03.10"/>
    <x v="4"/>
    <x v="0"/>
    <x v="3"/>
    <s v="Receitas Da Câmara"/>
    <s v="03.03.10"/>
    <s v="Receitas Da Câmara"/>
    <s v="03.03.10"/>
    <x v="5"/>
    <x v="0"/>
    <x v="0"/>
    <x v="4"/>
    <x v="0"/>
    <x v="0"/>
    <x v="1"/>
    <x v="0"/>
    <x v="11"/>
    <s v="2023-09-19"/>
    <x v="2"/>
    <n v="12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420"/>
    <x v="6715"/>
    <x v="0"/>
    <x v="1"/>
    <x v="0"/>
    <s v="03.03.10"/>
    <x v="4"/>
    <x v="0"/>
    <x v="3"/>
    <s v="Receitas Da Câmara"/>
    <s v="03.03.10"/>
    <s v="Receitas Da Câmara"/>
    <s v="03.03.10"/>
    <x v="26"/>
    <x v="0"/>
    <x v="3"/>
    <x v="3"/>
    <x v="0"/>
    <x v="0"/>
    <x v="1"/>
    <x v="0"/>
    <x v="11"/>
    <s v="2023-09-19"/>
    <x v="2"/>
    <n v="42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7703"/>
    <x v="6716"/>
    <x v="0"/>
    <x v="1"/>
    <x v="0"/>
    <s v="03.03.10"/>
    <x v="4"/>
    <x v="0"/>
    <x v="3"/>
    <s v="Receitas Da Câmara"/>
    <s v="03.03.10"/>
    <s v="Receitas Da Câmara"/>
    <s v="03.03.10"/>
    <x v="28"/>
    <x v="0"/>
    <x v="3"/>
    <x v="3"/>
    <x v="0"/>
    <x v="0"/>
    <x v="1"/>
    <x v="0"/>
    <x v="11"/>
    <s v="2023-09-19"/>
    <x v="2"/>
    <n v="7703"/>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3270"/>
    <x v="6717"/>
    <x v="0"/>
    <x v="1"/>
    <x v="0"/>
    <s v="03.03.10"/>
    <x v="4"/>
    <x v="0"/>
    <x v="3"/>
    <s v="Receitas Da Câmara"/>
    <s v="03.03.10"/>
    <s v="Receitas Da Câmara"/>
    <s v="03.03.10"/>
    <x v="11"/>
    <x v="0"/>
    <x v="3"/>
    <x v="3"/>
    <x v="0"/>
    <x v="0"/>
    <x v="1"/>
    <x v="0"/>
    <x v="11"/>
    <s v="2023-09-19"/>
    <x v="2"/>
    <n v="327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4840"/>
    <x v="6718"/>
    <x v="0"/>
    <x v="1"/>
    <x v="0"/>
    <s v="03.03.10"/>
    <x v="4"/>
    <x v="0"/>
    <x v="3"/>
    <s v="Receitas Da Câmara"/>
    <s v="03.03.10"/>
    <s v="Receitas Da Câmara"/>
    <s v="03.03.10"/>
    <x v="8"/>
    <x v="0"/>
    <x v="0"/>
    <x v="0"/>
    <x v="0"/>
    <x v="0"/>
    <x v="1"/>
    <x v="0"/>
    <x v="11"/>
    <s v="2023-09-19"/>
    <x v="2"/>
    <n v="1848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40"/>
    <x v="6719"/>
    <x v="0"/>
    <x v="1"/>
    <x v="0"/>
    <s v="03.03.10"/>
    <x v="4"/>
    <x v="0"/>
    <x v="3"/>
    <s v="Receitas Da Câmara"/>
    <s v="03.03.10"/>
    <s v="Receitas Da Câmara"/>
    <s v="03.03.10"/>
    <x v="4"/>
    <x v="0"/>
    <x v="3"/>
    <x v="3"/>
    <x v="0"/>
    <x v="0"/>
    <x v="1"/>
    <x v="0"/>
    <x v="11"/>
    <s v="2023-09-19"/>
    <x v="2"/>
    <n v="14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1800"/>
    <x v="6720"/>
    <x v="0"/>
    <x v="1"/>
    <x v="0"/>
    <s v="03.03.10"/>
    <x v="4"/>
    <x v="0"/>
    <x v="3"/>
    <s v="Receitas Da Câmara"/>
    <s v="03.03.10"/>
    <s v="Receitas Da Câmara"/>
    <s v="03.03.10"/>
    <x v="6"/>
    <x v="0"/>
    <x v="3"/>
    <x v="3"/>
    <x v="0"/>
    <x v="0"/>
    <x v="1"/>
    <x v="0"/>
    <x v="11"/>
    <s v="2023-09-19"/>
    <x v="2"/>
    <n v="18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428"/>
    <x v="6721"/>
    <x v="0"/>
    <x v="1"/>
    <x v="0"/>
    <s v="03.03.10"/>
    <x v="4"/>
    <x v="0"/>
    <x v="3"/>
    <s v="Receitas Da Câmara"/>
    <s v="03.03.10"/>
    <s v="Receitas Da Câmara"/>
    <s v="03.03.10"/>
    <x v="34"/>
    <x v="0"/>
    <x v="3"/>
    <x v="3"/>
    <x v="0"/>
    <x v="0"/>
    <x v="1"/>
    <x v="0"/>
    <x v="11"/>
    <s v="2023-09-19"/>
    <x v="2"/>
    <n v="6428"/>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600"/>
    <x v="6722"/>
    <x v="0"/>
    <x v="1"/>
    <x v="0"/>
    <s v="03.03.10"/>
    <x v="4"/>
    <x v="0"/>
    <x v="3"/>
    <s v="Receitas Da Câmara"/>
    <s v="03.03.10"/>
    <s v="Receitas Da Câmara"/>
    <s v="03.03.10"/>
    <x v="7"/>
    <x v="0"/>
    <x v="3"/>
    <x v="3"/>
    <x v="0"/>
    <x v="0"/>
    <x v="1"/>
    <x v="0"/>
    <x v="11"/>
    <s v="2023-09-19"/>
    <x v="2"/>
    <n v="600"/>
    <x v="0"/>
    <m/>
    <x v="0"/>
    <m/>
    <x v="4"/>
    <n v="100474693"/>
    <x v="0"/>
    <x v="0"/>
    <s v="Receitas Da Câmara"/>
    <s v="EXT"/>
    <x v="0"/>
    <s v="RDC"/>
    <x v="0"/>
    <x v="0"/>
    <x v="0"/>
    <x v="0"/>
    <x v="0"/>
    <x v="0"/>
    <x v="0"/>
    <x v="0"/>
    <x v="0"/>
    <x v="0"/>
    <x v="0"/>
    <s v="Receitas Da Câmara"/>
    <x v="0"/>
    <x v="0"/>
    <x v="0"/>
    <x v="0"/>
    <x v="0"/>
    <x v="0"/>
    <x v="0"/>
    <s v="000000"/>
    <x v="0"/>
    <x v="0"/>
    <x v="0"/>
    <x v="0"/>
    <s v="Resumo de Receitas Virtuais"/>
  </r>
  <r>
    <x v="0"/>
    <n v="0"/>
    <n v="0"/>
    <n v="0"/>
    <n v="5000"/>
    <x v="6723"/>
    <x v="0"/>
    <x v="1"/>
    <x v="0"/>
    <s v="03.03.10"/>
    <x v="4"/>
    <x v="0"/>
    <x v="3"/>
    <s v="Receitas Da Câmara"/>
    <s v="03.03.10"/>
    <s v="Receitas Da Câmara"/>
    <s v="03.03.10"/>
    <x v="57"/>
    <x v="0"/>
    <x v="3"/>
    <x v="13"/>
    <x v="0"/>
    <x v="0"/>
    <x v="1"/>
    <x v="0"/>
    <x v="11"/>
    <s v="2023-09-21"/>
    <x v="2"/>
    <n v="5000"/>
    <x v="0"/>
    <m/>
    <x v="0"/>
    <m/>
    <x v="8"/>
    <n v="100474914"/>
    <x v="0"/>
    <x v="0"/>
    <s v="Receitas Da Câmara"/>
    <s v="EXT"/>
    <x v="0"/>
    <s v="RDC"/>
    <x v="0"/>
    <x v="0"/>
    <x v="0"/>
    <x v="0"/>
    <x v="0"/>
    <x v="0"/>
    <x v="0"/>
    <x v="0"/>
    <x v="0"/>
    <x v="0"/>
    <x v="0"/>
    <s v="Receitas Da Câmara"/>
    <x v="0"/>
    <x v="0"/>
    <x v="0"/>
    <x v="0"/>
    <x v="0"/>
    <x v="0"/>
    <x v="0"/>
    <s v="000000"/>
    <x v="0"/>
    <x v="0"/>
    <x v="0"/>
    <x v="0"/>
    <s v="Reposição Salário Amélia Almeida, conforme anexo."/>
  </r>
  <r>
    <x v="0"/>
    <n v="0"/>
    <n v="0"/>
    <n v="0"/>
    <n v="8400"/>
    <x v="6724"/>
    <x v="0"/>
    <x v="0"/>
    <x v="0"/>
    <s v="03.16.15"/>
    <x v="0"/>
    <x v="0"/>
    <x v="0"/>
    <s v="Direção Financeira"/>
    <s v="03.16.15"/>
    <s v="Direção Financeira"/>
    <s v="03.16.15"/>
    <x v="19"/>
    <x v="0"/>
    <x v="0"/>
    <x v="7"/>
    <x v="0"/>
    <x v="0"/>
    <x v="0"/>
    <x v="0"/>
    <x v="8"/>
    <s v="2023-10-27"/>
    <x v="3"/>
    <n v="8400"/>
    <x v="0"/>
    <m/>
    <x v="0"/>
    <m/>
    <x v="549"/>
    <n v="100479088"/>
    <x v="0"/>
    <x v="0"/>
    <s v="Direção Financeira"/>
    <s v="ORI"/>
    <x v="0"/>
    <m/>
    <x v="0"/>
    <x v="0"/>
    <x v="0"/>
    <x v="0"/>
    <x v="0"/>
    <x v="0"/>
    <x v="0"/>
    <x v="0"/>
    <x v="0"/>
    <x v="0"/>
    <x v="0"/>
    <s v="Direção Financeira"/>
    <x v="0"/>
    <x v="0"/>
    <x v="0"/>
    <x v="0"/>
    <x v="0"/>
    <x v="0"/>
    <x v="0"/>
    <s v="000000"/>
    <x v="0"/>
    <x v="0"/>
    <x v="0"/>
    <x v="0"/>
    <s v="Pagamento ajuda de custo, conforme doc. em anexo."/>
  </r>
  <r>
    <x v="2"/>
    <n v="0"/>
    <n v="0"/>
    <n v="0"/>
    <n v="120000"/>
    <x v="6725"/>
    <x v="0"/>
    <x v="0"/>
    <x v="0"/>
    <s v="01.27.02.08"/>
    <x v="58"/>
    <x v="4"/>
    <x v="5"/>
    <s v="Saneamento básico"/>
    <s v="01.27.02"/>
    <s v="Saneamento básico"/>
    <s v="01.27.02"/>
    <x v="18"/>
    <x v="0"/>
    <x v="0"/>
    <x v="0"/>
    <x v="0"/>
    <x v="1"/>
    <x v="2"/>
    <x v="0"/>
    <x v="9"/>
    <s v="2023-11-16"/>
    <x v="3"/>
    <n v="120000"/>
    <x v="0"/>
    <m/>
    <x v="0"/>
    <m/>
    <x v="393"/>
    <n v="100477580"/>
    <x v="0"/>
    <x v="0"/>
    <s v="Manutenção de cemiterios"/>
    <s v="ORI"/>
    <x v="0"/>
    <m/>
    <x v="0"/>
    <x v="0"/>
    <x v="0"/>
    <x v="0"/>
    <x v="0"/>
    <x v="0"/>
    <x v="0"/>
    <x v="0"/>
    <x v="0"/>
    <x v="0"/>
    <x v="0"/>
    <s v="Manutenção de cemiterios"/>
    <x v="0"/>
    <x v="0"/>
    <x v="0"/>
    <x v="0"/>
    <x v="1"/>
    <x v="0"/>
    <x v="0"/>
    <s v="000000"/>
    <x v="0"/>
    <x v="0"/>
    <x v="0"/>
    <x v="0"/>
    <s v="Pagamento a favor da empresa Eduardo Pereira Lopes, Sociedade Unipessoal, Lda. pela prestação de serviço de transporte no âmbito da obra de requalificação urbana da estrada de acesso Cemitério. Conforme justificativo em anexo."/>
  </r>
  <r>
    <x v="0"/>
    <n v="0"/>
    <n v="0"/>
    <n v="0"/>
    <n v="59000"/>
    <x v="6726"/>
    <x v="0"/>
    <x v="0"/>
    <x v="0"/>
    <s v="01.25.03.12"/>
    <x v="16"/>
    <x v="1"/>
    <x v="1"/>
    <s v="Emprego e Formação profissional"/>
    <s v="01.25.03"/>
    <s v="Emprego e Formação profissional"/>
    <s v="01.25.03"/>
    <x v="21"/>
    <x v="0"/>
    <x v="5"/>
    <x v="8"/>
    <x v="0"/>
    <x v="1"/>
    <x v="0"/>
    <x v="0"/>
    <x v="0"/>
    <s v="2023-01-24"/>
    <x v="0"/>
    <n v="59000"/>
    <x v="0"/>
    <m/>
    <x v="0"/>
    <m/>
    <x v="8"/>
    <n v="100474914"/>
    <x v="0"/>
    <x v="0"/>
    <s v="Estágios Profissionais e Promoção de Emprego"/>
    <s v="ORI"/>
    <x v="0"/>
    <m/>
    <x v="0"/>
    <x v="0"/>
    <x v="0"/>
    <x v="0"/>
    <x v="0"/>
    <x v="0"/>
    <x v="0"/>
    <x v="0"/>
    <x v="0"/>
    <x v="0"/>
    <x v="0"/>
    <s v="Estágios Profissionais e Promoção de Emprego"/>
    <x v="0"/>
    <x v="0"/>
    <x v="0"/>
    <x v="0"/>
    <x v="1"/>
    <x v="0"/>
    <x v="0"/>
    <s v="000000"/>
    <x v="0"/>
    <x v="0"/>
    <x v="0"/>
    <x v="0"/>
    <s v="Comparticipação da Câmara Municipal, com os estagiários, referente ao mês de janeiro 2023, conforme a folha indicada em anexo."/>
  </r>
  <r>
    <x v="2"/>
    <n v="0"/>
    <n v="0"/>
    <n v="0"/>
    <n v="22996"/>
    <x v="6727"/>
    <x v="0"/>
    <x v="0"/>
    <x v="0"/>
    <s v="01.23.04.14"/>
    <x v="8"/>
    <x v="3"/>
    <x v="4"/>
    <s v="Ambiente"/>
    <s v="01.23.04"/>
    <s v="Ambiente"/>
    <s v="01.23.04"/>
    <x v="18"/>
    <x v="0"/>
    <x v="0"/>
    <x v="0"/>
    <x v="0"/>
    <x v="1"/>
    <x v="2"/>
    <x v="0"/>
    <x v="4"/>
    <s v="2023-06-27"/>
    <x v="1"/>
    <n v="22996"/>
    <x v="0"/>
    <m/>
    <x v="0"/>
    <m/>
    <x v="0"/>
    <n v="100476920"/>
    <x v="0"/>
    <x v="0"/>
    <s v="Criação e Manutenção de Espaços Verdes"/>
    <s v="ORI"/>
    <x v="0"/>
    <s v="CMEV"/>
    <x v="0"/>
    <x v="0"/>
    <x v="0"/>
    <x v="0"/>
    <x v="0"/>
    <x v="0"/>
    <x v="0"/>
    <x v="0"/>
    <x v="0"/>
    <x v="0"/>
    <x v="0"/>
    <s v="Criação e Manutenção de Espaços Verdes"/>
    <x v="0"/>
    <x v="0"/>
    <x v="0"/>
    <x v="0"/>
    <x v="1"/>
    <x v="0"/>
    <x v="0"/>
    <s v="000000"/>
    <x v="0"/>
    <x v="0"/>
    <x v="0"/>
    <x v="0"/>
    <s v="Pagamento a favor de Felisberto Carvalho Auto, pela aquisição de combustível destinada as viaturas afetos a criação e manutenção de espaços verde da CMSM, conforme proposta e fatura em anexo.  "/>
  </r>
  <r>
    <x v="0"/>
    <n v="0"/>
    <n v="0"/>
    <n v="0"/>
    <n v="1400"/>
    <x v="6728"/>
    <x v="0"/>
    <x v="0"/>
    <x v="0"/>
    <s v="03.16.15"/>
    <x v="0"/>
    <x v="0"/>
    <x v="0"/>
    <s v="Direção Financeira"/>
    <s v="03.16.15"/>
    <s v="Direção Financeira"/>
    <s v="03.16.15"/>
    <x v="19"/>
    <x v="0"/>
    <x v="0"/>
    <x v="7"/>
    <x v="0"/>
    <x v="0"/>
    <x v="0"/>
    <x v="0"/>
    <x v="5"/>
    <s v="2023-05-26"/>
    <x v="1"/>
    <n v="1400"/>
    <x v="0"/>
    <m/>
    <x v="0"/>
    <m/>
    <x v="210"/>
    <n v="100477347"/>
    <x v="0"/>
    <x v="0"/>
    <s v="Direção Financeira"/>
    <s v="ORI"/>
    <x v="0"/>
    <m/>
    <x v="0"/>
    <x v="0"/>
    <x v="0"/>
    <x v="0"/>
    <x v="0"/>
    <x v="0"/>
    <x v="0"/>
    <x v="0"/>
    <x v="0"/>
    <x v="0"/>
    <x v="0"/>
    <s v="Direção Financeira"/>
    <x v="0"/>
    <x v="0"/>
    <x v="0"/>
    <x v="0"/>
    <x v="0"/>
    <x v="0"/>
    <x v="0"/>
    <s v="000000"/>
    <x v="0"/>
    <x v="0"/>
    <x v="0"/>
    <x v="0"/>
    <s v="Ajuda de custa a favor do Sr. Iderlino Furtado, pela sua deslocação á cidade da Praia em missão do serviço, no dia 23 de maio de 2023, conforme anexo."/>
  </r>
  <r>
    <x v="0"/>
    <n v="0"/>
    <n v="0"/>
    <n v="0"/>
    <n v="500"/>
    <x v="6729"/>
    <x v="0"/>
    <x v="0"/>
    <x v="0"/>
    <s v="03.16.15"/>
    <x v="0"/>
    <x v="0"/>
    <x v="0"/>
    <s v="Direção Financeira"/>
    <s v="03.16.15"/>
    <s v="Direção Financeira"/>
    <s v="03.16.15"/>
    <x v="42"/>
    <x v="0"/>
    <x v="0"/>
    <x v="7"/>
    <x v="0"/>
    <x v="0"/>
    <x v="0"/>
    <x v="0"/>
    <x v="6"/>
    <s v="2023-07-20"/>
    <x v="2"/>
    <n v="500"/>
    <x v="0"/>
    <m/>
    <x v="0"/>
    <m/>
    <x v="47"/>
    <n v="100391960"/>
    <x v="0"/>
    <x v="0"/>
    <s v="Direção Financeira"/>
    <s v="ORI"/>
    <x v="0"/>
    <m/>
    <x v="0"/>
    <x v="0"/>
    <x v="0"/>
    <x v="0"/>
    <x v="0"/>
    <x v="0"/>
    <x v="0"/>
    <x v="0"/>
    <x v="0"/>
    <x v="0"/>
    <x v="0"/>
    <s v="Direção Financeira"/>
    <x v="0"/>
    <x v="0"/>
    <x v="0"/>
    <x v="0"/>
    <x v="0"/>
    <x v="0"/>
    <x v="0"/>
    <s v="000000"/>
    <x v="0"/>
    <x v="0"/>
    <x v="0"/>
    <x v="0"/>
    <s v="Pagamento a favor CV Telecom, destinado a recarga de tablet para o levantamento dos dados junto das famílias vulneráveis do município, conforme anexo."/>
  </r>
  <r>
    <x v="0"/>
    <n v="0"/>
    <n v="0"/>
    <n v="0"/>
    <n v="3312"/>
    <x v="6730"/>
    <x v="0"/>
    <x v="0"/>
    <x v="0"/>
    <s v="03.16.15"/>
    <x v="0"/>
    <x v="0"/>
    <x v="0"/>
    <s v="Direção Financeira"/>
    <s v="03.16.15"/>
    <s v="Direção Financeira"/>
    <s v="03.16.15"/>
    <x v="44"/>
    <x v="0"/>
    <x v="0"/>
    <x v="7"/>
    <x v="0"/>
    <x v="0"/>
    <x v="0"/>
    <x v="0"/>
    <x v="7"/>
    <s v="2023-08-07"/>
    <x v="2"/>
    <n v="3312"/>
    <x v="0"/>
    <m/>
    <x v="0"/>
    <m/>
    <x v="29"/>
    <n v="100391565"/>
    <x v="0"/>
    <x v="0"/>
    <s v="Direção Financeira"/>
    <s v="ORI"/>
    <x v="0"/>
    <m/>
    <x v="0"/>
    <x v="0"/>
    <x v="0"/>
    <x v="0"/>
    <x v="0"/>
    <x v="0"/>
    <x v="0"/>
    <x v="0"/>
    <x v="0"/>
    <x v="0"/>
    <x v="0"/>
    <s v="Direção Financeira"/>
    <x v="0"/>
    <x v="0"/>
    <x v="0"/>
    <x v="0"/>
    <x v="0"/>
    <x v="0"/>
    <x v="0"/>
    <s v="000000"/>
    <x v="0"/>
    <x v="0"/>
    <x v="0"/>
    <x v="0"/>
    <s v="Pagamento a favor da INCV, para publicação no B.O IIª serie dos extrato dos despachos nº11 e 13/2023 de 06 e 20 de julho de 2023 de licença sem vencimento dos funcionários João Pereira Martins e de Norberto Landim Lopes Monteiro, conforme anexo."/>
  </r>
  <r>
    <x v="0"/>
    <n v="0"/>
    <n v="0"/>
    <n v="0"/>
    <n v="257"/>
    <x v="6731"/>
    <x v="0"/>
    <x v="0"/>
    <x v="0"/>
    <s v="03.16.16"/>
    <x v="22"/>
    <x v="0"/>
    <x v="0"/>
    <s v="Direção Ambiente e Saneamento "/>
    <s v="03.16.16"/>
    <s v="Direção Ambiente e Saneamento "/>
    <s v="03.16.16"/>
    <x v="54"/>
    <x v="0"/>
    <x v="0"/>
    <x v="0"/>
    <x v="0"/>
    <x v="0"/>
    <x v="0"/>
    <x v="0"/>
    <x v="7"/>
    <s v="2023-08-28"/>
    <x v="2"/>
    <n v="257"/>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8-2023"/>
  </r>
  <r>
    <x v="0"/>
    <n v="0"/>
    <n v="0"/>
    <n v="0"/>
    <n v="979"/>
    <x v="6731"/>
    <x v="0"/>
    <x v="0"/>
    <x v="0"/>
    <s v="03.16.16"/>
    <x v="22"/>
    <x v="0"/>
    <x v="0"/>
    <s v="Direção Ambiente e Saneamento "/>
    <s v="03.16.16"/>
    <s v="Direção Ambiente e Saneamento "/>
    <s v="03.16.16"/>
    <x v="51"/>
    <x v="0"/>
    <x v="0"/>
    <x v="0"/>
    <x v="0"/>
    <x v="0"/>
    <x v="0"/>
    <x v="0"/>
    <x v="7"/>
    <s v="2023-08-28"/>
    <x v="2"/>
    <n v="979"/>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8-2023"/>
  </r>
  <r>
    <x v="0"/>
    <n v="0"/>
    <n v="0"/>
    <n v="0"/>
    <n v="21"/>
    <x v="6731"/>
    <x v="0"/>
    <x v="0"/>
    <x v="0"/>
    <s v="03.16.16"/>
    <x v="22"/>
    <x v="0"/>
    <x v="0"/>
    <s v="Direção Ambiente e Saneamento "/>
    <s v="03.16.16"/>
    <s v="Direção Ambiente e Saneamento "/>
    <s v="03.16.16"/>
    <x v="52"/>
    <x v="0"/>
    <x v="0"/>
    <x v="0"/>
    <x v="0"/>
    <x v="0"/>
    <x v="0"/>
    <x v="0"/>
    <x v="7"/>
    <s v="2023-08-28"/>
    <x v="2"/>
    <n v="21"/>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8-2023"/>
  </r>
  <r>
    <x v="0"/>
    <n v="0"/>
    <n v="0"/>
    <n v="0"/>
    <n v="10415"/>
    <x v="6731"/>
    <x v="0"/>
    <x v="0"/>
    <x v="0"/>
    <s v="03.16.16"/>
    <x v="22"/>
    <x v="0"/>
    <x v="0"/>
    <s v="Direção Ambiente e Saneamento "/>
    <s v="03.16.16"/>
    <s v="Direção Ambiente e Saneamento "/>
    <s v="03.16.16"/>
    <x v="37"/>
    <x v="0"/>
    <x v="0"/>
    <x v="0"/>
    <x v="1"/>
    <x v="0"/>
    <x v="0"/>
    <x v="0"/>
    <x v="7"/>
    <s v="2023-08-28"/>
    <x v="2"/>
    <n v="10415"/>
    <x v="0"/>
    <m/>
    <x v="0"/>
    <m/>
    <x v="3"/>
    <n v="100479277"/>
    <x v="0"/>
    <x v="1"/>
    <s v="Direção Ambiente e Saneamento "/>
    <s v="ORI"/>
    <x v="0"/>
    <m/>
    <x v="0"/>
    <x v="0"/>
    <x v="0"/>
    <x v="0"/>
    <x v="0"/>
    <x v="0"/>
    <x v="0"/>
    <x v="0"/>
    <x v="0"/>
    <x v="0"/>
    <x v="0"/>
    <s v="Direção Ambiente e Saneamento "/>
    <x v="0"/>
    <x v="0"/>
    <x v="0"/>
    <x v="0"/>
    <x v="0"/>
    <x v="0"/>
    <x v="0"/>
    <s v="000000"/>
    <x v="0"/>
    <x v="0"/>
    <x v="1"/>
    <x v="0"/>
    <s v="Pagamento de salário referente a 08-2023"/>
  </r>
  <r>
    <x v="0"/>
    <n v="0"/>
    <n v="0"/>
    <n v="0"/>
    <n v="176"/>
    <x v="6731"/>
    <x v="0"/>
    <x v="0"/>
    <x v="0"/>
    <s v="03.16.16"/>
    <x v="22"/>
    <x v="0"/>
    <x v="0"/>
    <s v="Direção Ambiente e Saneamento "/>
    <s v="03.16.16"/>
    <s v="Direção Ambiente e Saneamento "/>
    <s v="03.16.16"/>
    <x v="54"/>
    <x v="0"/>
    <x v="0"/>
    <x v="0"/>
    <x v="0"/>
    <x v="0"/>
    <x v="0"/>
    <x v="0"/>
    <x v="7"/>
    <s v="2023-08-28"/>
    <x v="2"/>
    <n v="176"/>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8-2023"/>
  </r>
  <r>
    <x v="0"/>
    <n v="0"/>
    <n v="0"/>
    <n v="0"/>
    <n v="671"/>
    <x v="6731"/>
    <x v="0"/>
    <x v="0"/>
    <x v="0"/>
    <s v="03.16.16"/>
    <x v="22"/>
    <x v="0"/>
    <x v="0"/>
    <s v="Direção Ambiente e Saneamento "/>
    <s v="03.16.16"/>
    <s v="Direção Ambiente e Saneamento "/>
    <s v="03.16.16"/>
    <x v="51"/>
    <x v="0"/>
    <x v="0"/>
    <x v="0"/>
    <x v="0"/>
    <x v="0"/>
    <x v="0"/>
    <x v="0"/>
    <x v="7"/>
    <s v="2023-08-28"/>
    <x v="2"/>
    <n v="671"/>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8-2023"/>
  </r>
  <r>
    <x v="0"/>
    <n v="0"/>
    <n v="0"/>
    <n v="0"/>
    <n v="14"/>
    <x v="6731"/>
    <x v="0"/>
    <x v="0"/>
    <x v="0"/>
    <s v="03.16.16"/>
    <x v="22"/>
    <x v="0"/>
    <x v="0"/>
    <s v="Direção Ambiente e Saneamento "/>
    <s v="03.16.16"/>
    <s v="Direção Ambiente e Saneamento "/>
    <s v="03.16.16"/>
    <x v="52"/>
    <x v="0"/>
    <x v="0"/>
    <x v="0"/>
    <x v="0"/>
    <x v="0"/>
    <x v="0"/>
    <x v="0"/>
    <x v="7"/>
    <s v="2023-08-28"/>
    <x v="2"/>
    <n v="14"/>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8-2023"/>
  </r>
  <r>
    <x v="0"/>
    <n v="0"/>
    <n v="0"/>
    <n v="0"/>
    <n v="7133"/>
    <x v="6731"/>
    <x v="0"/>
    <x v="0"/>
    <x v="0"/>
    <s v="03.16.16"/>
    <x v="22"/>
    <x v="0"/>
    <x v="0"/>
    <s v="Direção Ambiente e Saneamento "/>
    <s v="03.16.16"/>
    <s v="Direção Ambiente e Saneamento "/>
    <s v="03.16.16"/>
    <x v="37"/>
    <x v="0"/>
    <x v="0"/>
    <x v="0"/>
    <x v="1"/>
    <x v="0"/>
    <x v="0"/>
    <x v="0"/>
    <x v="7"/>
    <s v="2023-08-28"/>
    <x v="2"/>
    <n v="7133"/>
    <x v="0"/>
    <m/>
    <x v="0"/>
    <m/>
    <x v="2"/>
    <n v="100474696"/>
    <x v="0"/>
    <x v="2"/>
    <s v="Direção Ambiente e Saneamento "/>
    <s v="ORI"/>
    <x v="0"/>
    <m/>
    <x v="0"/>
    <x v="0"/>
    <x v="0"/>
    <x v="0"/>
    <x v="0"/>
    <x v="0"/>
    <x v="0"/>
    <x v="0"/>
    <x v="0"/>
    <x v="0"/>
    <x v="0"/>
    <s v="Direção Ambiente e Saneamento "/>
    <x v="0"/>
    <x v="0"/>
    <x v="0"/>
    <x v="0"/>
    <x v="0"/>
    <x v="0"/>
    <x v="0"/>
    <s v="000000"/>
    <x v="0"/>
    <x v="0"/>
    <x v="2"/>
    <x v="0"/>
    <s v="Pagamento de salário referente a 08-2023"/>
  </r>
  <r>
    <x v="0"/>
    <n v="0"/>
    <n v="0"/>
    <n v="0"/>
    <n v="55"/>
    <x v="6731"/>
    <x v="0"/>
    <x v="0"/>
    <x v="0"/>
    <s v="03.16.16"/>
    <x v="22"/>
    <x v="0"/>
    <x v="0"/>
    <s v="Direção Ambiente e Saneamento "/>
    <s v="03.16.16"/>
    <s v="Direção Ambiente e Saneamento "/>
    <s v="03.16.16"/>
    <x v="54"/>
    <x v="0"/>
    <x v="0"/>
    <x v="0"/>
    <x v="0"/>
    <x v="0"/>
    <x v="0"/>
    <x v="0"/>
    <x v="7"/>
    <s v="2023-08-28"/>
    <x v="2"/>
    <n v="55"/>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8-2023"/>
  </r>
  <r>
    <x v="0"/>
    <n v="0"/>
    <n v="0"/>
    <n v="0"/>
    <n v="211"/>
    <x v="6731"/>
    <x v="0"/>
    <x v="0"/>
    <x v="0"/>
    <s v="03.16.16"/>
    <x v="22"/>
    <x v="0"/>
    <x v="0"/>
    <s v="Direção Ambiente e Saneamento "/>
    <s v="03.16.16"/>
    <s v="Direção Ambiente e Saneamento "/>
    <s v="03.16.16"/>
    <x v="51"/>
    <x v="0"/>
    <x v="0"/>
    <x v="0"/>
    <x v="0"/>
    <x v="0"/>
    <x v="0"/>
    <x v="0"/>
    <x v="7"/>
    <s v="2023-08-28"/>
    <x v="2"/>
    <n v="211"/>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8-2023"/>
  </r>
  <r>
    <x v="0"/>
    <n v="0"/>
    <n v="0"/>
    <n v="0"/>
    <n v="4"/>
    <x v="6731"/>
    <x v="0"/>
    <x v="0"/>
    <x v="0"/>
    <s v="03.16.16"/>
    <x v="22"/>
    <x v="0"/>
    <x v="0"/>
    <s v="Direção Ambiente e Saneamento "/>
    <s v="03.16.16"/>
    <s v="Direção Ambiente e Saneamento "/>
    <s v="03.16.16"/>
    <x v="52"/>
    <x v="0"/>
    <x v="0"/>
    <x v="0"/>
    <x v="0"/>
    <x v="0"/>
    <x v="0"/>
    <x v="0"/>
    <x v="7"/>
    <s v="2023-08-28"/>
    <x v="2"/>
    <n v="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8-2023"/>
  </r>
  <r>
    <x v="0"/>
    <n v="0"/>
    <n v="0"/>
    <n v="0"/>
    <n v="2244"/>
    <x v="6731"/>
    <x v="0"/>
    <x v="0"/>
    <x v="0"/>
    <s v="03.16.16"/>
    <x v="22"/>
    <x v="0"/>
    <x v="0"/>
    <s v="Direção Ambiente e Saneamento "/>
    <s v="03.16.16"/>
    <s v="Direção Ambiente e Saneamento "/>
    <s v="03.16.16"/>
    <x v="37"/>
    <x v="0"/>
    <x v="0"/>
    <x v="0"/>
    <x v="1"/>
    <x v="0"/>
    <x v="0"/>
    <x v="0"/>
    <x v="7"/>
    <s v="2023-08-28"/>
    <x v="2"/>
    <n v="2244"/>
    <x v="0"/>
    <m/>
    <x v="0"/>
    <m/>
    <x v="7"/>
    <n v="100474707"/>
    <x v="0"/>
    <x v="4"/>
    <s v="Direção Ambiente e Saneamento "/>
    <s v="ORI"/>
    <x v="0"/>
    <m/>
    <x v="0"/>
    <x v="0"/>
    <x v="0"/>
    <x v="0"/>
    <x v="0"/>
    <x v="0"/>
    <x v="0"/>
    <x v="0"/>
    <x v="0"/>
    <x v="0"/>
    <x v="0"/>
    <s v="Direção Ambiente e Saneamento "/>
    <x v="0"/>
    <x v="0"/>
    <x v="0"/>
    <x v="0"/>
    <x v="0"/>
    <x v="0"/>
    <x v="0"/>
    <s v="000000"/>
    <x v="0"/>
    <x v="0"/>
    <x v="4"/>
    <x v="0"/>
    <s v="Pagamento de salário referente a 08-2023"/>
  </r>
  <r>
    <x v="0"/>
    <n v="0"/>
    <n v="0"/>
    <n v="0"/>
    <n v="4"/>
    <x v="6731"/>
    <x v="0"/>
    <x v="0"/>
    <x v="0"/>
    <s v="03.16.16"/>
    <x v="22"/>
    <x v="0"/>
    <x v="0"/>
    <s v="Direção Ambiente e Saneamento "/>
    <s v="03.16.16"/>
    <s v="Direção Ambiente e Saneamento "/>
    <s v="03.16.16"/>
    <x v="54"/>
    <x v="0"/>
    <x v="0"/>
    <x v="0"/>
    <x v="0"/>
    <x v="0"/>
    <x v="0"/>
    <x v="0"/>
    <x v="7"/>
    <s v="2023-08-28"/>
    <x v="2"/>
    <n v="4"/>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8-2023"/>
  </r>
  <r>
    <x v="0"/>
    <n v="0"/>
    <n v="0"/>
    <n v="0"/>
    <n v="16"/>
    <x v="6731"/>
    <x v="0"/>
    <x v="0"/>
    <x v="0"/>
    <s v="03.16.16"/>
    <x v="22"/>
    <x v="0"/>
    <x v="0"/>
    <s v="Direção Ambiente e Saneamento "/>
    <s v="03.16.16"/>
    <s v="Direção Ambiente e Saneamento "/>
    <s v="03.16.16"/>
    <x v="51"/>
    <x v="0"/>
    <x v="0"/>
    <x v="0"/>
    <x v="0"/>
    <x v="0"/>
    <x v="0"/>
    <x v="0"/>
    <x v="7"/>
    <s v="2023-08-28"/>
    <x v="2"/>
    <n v="1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8-2023"/>
  </r>
  <r>
    <x v="0"/>
    <n v="0"/>
    <n v="0"/>
    <n v="0"/>
    <n v="0"/>
    <x v="6731"/>
    <x v="0"/>
    <x v="0"/>
    <x v="0"/>
    <s v="03.16.16"/>
    <x v="22"/>
    <x v="0"/>
    <x v="0"/>
    <s v="Direção Ambiente e Saneamento "/>
    <s v="03.16.16"/>
    <s v="Direção Ambiente e Saneamento "/>
    <s v="03.16.16"/>
    <x v="52"/>
    <x v="0"/>
    <x v="0"/>
    <x v="0"/>
    <x v="0"/>
    <x v="0"/>
    <x v="0"/>
    <x v="0"/>
    <x v="7"/>
    <s v="2023-08-28"/>
    <x v="2"/>
    <n v="0"/>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8-2023"/>
  </r>
  <r>
    <x v="0"/>
    <n v="0"/>
    <n v="0"/>
    <n v="0"/>
    <n v="176"/>
    <x v="6731"/>
    <x v="0"/>
    <x v="0"/>
    <x v="0"/>
    <s v="03.16.16"/>
    <x v="22"/>
    <x v="0"/>
    <x v="0"/>
    <s v="Direção Ambiente e Saneamento "/>
    <s v="03.16.16"/>
    <s v="Direção Ambiente e Saneamento "/>
    <s v="03.16.16"/>
    <x v="37"/>
    <x v="0"/>
    <x v="0"/>
    <x v="0"/>
    <x v="1"/>
    <x v="0"/>
    <x v="0"/>
    <x v="0"/>
    <x v="7"/>
    <s v="2023-08-28"/>
    <x v="2"/>
    <n v="176"/>
    <x v="0"/>
    <m/>
    <x v="0"/>
    <m/>
    <x v="82"/>
    <n v="100478986"/>
    <x v="0"/>
    <x v="7"/>
    <s v="Direção Ambiente e Saneamento "/>
    <s v="ORI"/>
    <x v="0"/>
    <m/>
    <x v="0"/>
    <x v="0"/>
    <x v="0"/>
    <x v="0"/>
    <x v="0"/>
    <x v="0"/>
    <x v="0"/>
    <x v="0"/>
    <x v="0"/>
    <x v="0"/>
    <x v="0"/>
    <s v="Direção Ambiente e Saneamento "/>
    <x v="0"/>
    <x v="0"/>
    <x v="0"/>
    <x v="0"/>
    <x v="0"/>
    <x v="0"/>
    <x v="0"/>
    <s v="000000"/>
    <x v="0"/>
    <x v="0"/>
    <x v="7"/>
    <x v="0"/>
    <s v="Pagamento de salário referente a 08-2023"/>
  </r>
  <r>
    <x v="0"/>
    <n v="0"/>
    <n v="0"/>
    <n v="0"/>
    <n v="277"/>
    <x v="6731"/>
    <x v="0"/>
    <x v="0"/>
    <x v="0"/>
    <s v="03.16.16"/>
    <x v="22"/>
    <x v="0"/>
    <x v="0"/>
    <s v="Direção Ambiente e Saneamento "/>
    <s v="03.16.16"/>
    <s v="Direção Ambiente e Saneamento "/>
    <s v="03.16.16"/>
    <x v="54"/>
    <x v="0"/>
    <x v="0"/>
    <x v="0"/>
    <x v="0"/>
    <x v="0"/>
    <x v="0"/>
    <x v="0"/>
    <x v="7"/>
    <s v="2023-08-28"/>
    <x v="2"/>
    <n v="27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8-2023"/>
  </r>
  <r>
    <x v="0"/>
    <n v="0"/>
    <n v="0"/>
    <n v="0"/>
    <n v="1057"/>
    <x v="6731"/>
    <x v="0"/>
    <x v="0"/>
    <x v="0"/>
    <s v="03.16.16"/>
    <x v="22"/>
    <x v="0"/>
    <x v="0"/>
    <s v="Direção Ambiente e Saneamento "/>
    <s v="03.16.16"/>
    <s v="Direção Ambiente e Saneamento "/>
    <s v="03.16.16"/>
    <x v="51"/>
    <x v="0"/>
    <x v="0"/>
    <x v="0"/>
    <x v="0"/>
    <x v="0"/>
    <x v="0"/>
    <x v="0"/>
    <x v="7"/>
    <s v="2023-08-28"/>
    <x v="2"/>
    <n v="1057"/>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8-2023"/>
  </r>
  <r>
    <x v="0"/>
    <n v="0"/>
    <n v="0"/>
    <n v="0"/>
    <n v="23"/>
    <x v="6731"/>
    <x v="0"/>
    <x v="0"/>
    <x v="0"/>
    <s v="03.16.16"/>
    <x v="22"/>
    <x v="0"/>
    <x v="0"/>
    <s v="Direção Ambiente e Saneamento "/>
    <s v="03.16.16"/>
    <s v="Direção Ambiente e Saneamento "/>
    <s v="03.16.16"/>
    <x v="52"/>
    <x v="0"/>
    <x v="0"/>
    <x v="0"/>
    <x v="0"/>
    <x v="0"/>
    <x v="0"/>
    <x v="0"/>
    <x v="7"/>
    <s v="2023-08-28"/>
    <x v="2"/>
    <n v="23"/>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8-2023"/>
  </r>
  <r>
    <x v="0"/>
    <n v="0"/>
    <n v="0"/>
    <n v="0"/>
    <n v="11243"/>
    <x v="6731"/>
    <x v="0"/>
    <x v="0"/>
    <x v="0"/>
    <s v="03.16.16"/>
    <x v="22"/>
    <x v="0"/>
    <x v="0"/>
    <s v="Direção Ambiente e Saneamento "/>
    <s v="03.16.16"/>
    <s v="Direção Ambiente e Saneamento "/>
    <s v="03.16.16"/>
    <x v="37"/>
    <x v="0"/>
    <x v="0"/>
    <x v="0"/>
    <x v="1"/>
    <x v="0"/>
    <x v="0"/>
    <x v="0"/>
    <x v="7"/>
    <s v="2023-08-28"/>
    <x v="2"/>
    <n v="11243"/>
    <x v="0"/>
    <m/>
    <x v="0"/>
    <m/>
    <x v="84"/>
    <n v="100474708"/>
    <x v="0"/>
    <x v="8"/>
    <s v="Direção Ambiente e Saneamento "/>
    <s v="ORI"/>
    <x v="0"/>
    <m/>
    <x v="0"/>
    <x v="0"/>
    <x v="0"/>
    <x v="0"/>
    <x v="0"/>
    <x v="0"/>
    <x v="0"/>
    <x v="0"/>
    <x v="0"/>
    <x v="0"/>
    <x v="0"/>
    <s v="Direção Ambiente e Saneamento "/>
    <x v="0"/>
    <x v="0"/>
    <x v="0"/>
    <x v="0"/>
    <x v="0"/>
    <x v="0"/>
    <x v="0"/>
    <s v="000000"/>
    <x v="0"/>
    <x v="0"/>
    <x v="8"/>
    <x v="0"/>
    <s v="Pagamento de salário referente a 08-2023"/>
  </r>
  <r>
    <x v="0"/>
    <n v="0"/>
    <n v="0"/>
    <n v="0"/>
    <n v="181"/>
    <x v="6731"/>
    <x v="0"/>
    <x v="0"/>
    <x v="0"/>
    <s v="03.16.16"/>
    <x v="22"/>
    <x v="0"/>
    <x v="0"/>
    <s v="Direção Ambiente e Saneamento "/>
    <s v="03.16.16"/>
    <s v="Direção Ambiente e Saneamento "/>
    <s v="03.16.16"/>
    <x v="54"/>
    <x v="0"/>
    <x v="0"/>
    <x v="0"/>
    <x v="0"/>
    <x v="0"/>
    <x v="0"/>
    <x v="0"/>
    <x v="7"/>
    <s v="2023-08-28"/>
    <x v="2"/>
    <n v="181"/>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8-2023"/>
  </r>
  <r>
    <x v="0"/>
    <n v="0"/>
    <n v="0"/>
    <n v="0"/>
    <n v="691"/>
    <x v="6731"/>
    <x v="0"/>
    <x v="0"/>
    <x v="0"/>
    <s v="03.16.16"/>
    <x v="22"/>
    <x v="0"/>
    <x v="0"/>
    <s v="Direção Ambiente e Saneamento "/>
    <s v="03.16.16"/>
    <s v="Direção Ambiente e Saneamento "/>
    <s v="03.16.16"/>
    <x v="51"/>
    <x v="0"/>
    <x v="0"/>
    <x v="0"/>
    <x v="0"/>
    <x v="0"/>
    <x v="0"/>
    <x v="0"/>
    <x v="7"/>
    <s v="2023-08-28"/>
    <x v="2"/>
    <n v="691"/>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8-2023"/>
  </r>
  <r>
    <x v="0"/>
    <n v="0"/>
    <n v="0"/>
    <n v="0"/>
    <n v="15"/>
    <x v="6731"/>
    <x v="0"/>
    <x v="0"/>
    <x v="0"/>
    <s v="03.16.16"/>
    <x v="22"/>
    <x v="0"/>
    <x v="0"/>
    <s v="Direção Ambiente e Saneamento "/>
    <s v="03.16.16"/>
    <s v="Direção Ambiente e Saneamento "/>
    <s v="03.16.16"/>
    <x v="52"/>
    <x v="0"/>
    <x v="0"/>
    <x v="0"/>
    <x v="0"/>
    <x v="0"/>
    <x v="0"/>
    <x v="0"/>
    <x v="7"/>
    <s v="2023-08-28"/>
    <x v="2"/>
    <n v="15"/>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8-2023"/>
  </r>
  <r>
    <x v="0"/>
    <n v="0"/>
    <n v="0"/>
    <n v="0"/>
    <n v="7346"/>
    <x v="6731"/>
    <x v="0"/>
    <x v="0"/>
    <x v="0"/>
    <s v="03.16.16"/>
    <x v="22"/>
    <x v="0"/>
    <x v="0"/>
    <s v="Direção Ambiente e Saneamento "/>
    <s v="03.16.16"/>
    <s v="Direção Ambiente e Saneamento "/>
    <s v="03.16.16"/>
    <x v="37"/>
    <x v="0"/>
    <x v="0"/>
    <x v="0"/>
    <x v="1"/>
    <x v="0"/>
    <x v="0"/>
    <x v="0"/>
    <x v="7"/>
    <s v="2023-08-28"/>
    <x v="2"/>
    <n v="7346"/>
    <x v="0"/>
    <m/>
    <x v="0"/>
    <m/>
    <x v="134"/>
    <n v="100478627"/>
    <x v="0"/>
    <x v="9"/>
    <s v="Direção Ambiente e Saneamento "/>
    <s v="ORI"/>
    <x v="0"/>
    <m/>
    <x v="0"/>
    <x v="0"/>
    <x v="0"/>
    <x v="0"/>
    <x v="0"/>
    <x v="0"/>
    <x v="0"/>
    <x v="0"/>
    <x v="0"/>
    <x v="0"/>
    <x v="0"/>
    <s v="Direção Ambiente e Saneamento "/>
    <x v="0"/>
    <x v="0"/>
    <x v="0"/>
    <x v="0"/>
    <x v="0"/>
    <x v="0"/>
    <x v="0"/>
    <s v="000000"/>
    <x v="0"/>
    <x v="0"/>
    <x v="9"/>
    <x v="0"/>
    <s v="Pagamento de salário referente a 08-2023"/>
  </r>
  <r>
    <x v="0"/>
    <n v="0"/>
    <n v="0"/>
    <n v="0"/>
    <n v="39"/>
    <x v="6731"/>
    <x v="0"/>
    <x v="0"/>
    <x v="0"/>
    <s v="03.16.16"/>
    <x v="22"/>
    <x v="0"/>
    <x v="0"/>
    <s v="Direção Ambiente e Saneamento "/>
    <s v="03.16.16"/>
    <s v="Direção Ambiente e Saneamento "/>
    <s v="03.16.16"/>
    <x v="54"/>
    <x v="0"/>
    <x v="0"/>
    <x v="0"/>
    <x v="0"/>
    <x v="0"/>
    <x v="0"/>
    <x v="0"/>
    <x v="7"/>
    <s v="2023-08-28"/>
    <x v="2"/>
    <n v="39"/>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8-2023"/>
  </r>
  <r>
    <x v="0"/>
    <n v="0"/>
    <n v="0"/>
    <n v="0"/>
    <n v="150"/>
    <x v="6731"/>
    <x v="0"/>
    <x v="0"/>
    <x v="0"/>
    <s v="03.16.16"/>
    <x v="22"/>
    <x v="0"/>
    <x v="0"/>
    <s v="Direção Ambiente e Saneamento "/>
    <s v="03.16.16"/>
    <s v="Direção Ambiente e Saneamento "/>
    <s v="03.16.16"/>
    <x v="51"/>
    <x v="0"/>
    <x v="0"/>
    <x v="0"/>
    <x v="0"/>
    <x v="0"/>
    <x v="0"/>
    <x v="0"/>
    <x v="7"/>
    <s v="2023-08-28"/>
    <x v="2"/>
    <n v="150"/>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8-2023"/>
  </r>
  <r>
    <x v="0"/>
    <n v="0"/>
    <n v="0"/>
    <n v="0"/>
    <n v="3"/>
    <x v="6731"/>
    <x v="0"/>
    <x v="0"/>
    <x v="0"/>
    <s v="03.16.16"/>
    <x v="22"/>
    <x v="0"/>
    <x v="0"/>
    <s v="Direção Ambiente e Saneamento "/>
    <s v="03.16.16"/>
    <s v="Direção Ambiente e Saneamento "/>
    <s v="03.16.16"/>
    <x v="52"/>
    <x v="0"/>
    <x v="0"/>
    <x v="0"/>
    <x v="0"/>
    <x v="0"/>
    <x v="0"/>
    <x v="0"/>
    <x v="7"/>
    <s v="2023-08-28"/>
    <x v="2"/>
    <n v="3"/>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8-2023"/>
  </r>
  <r>
    <x v="0"/>
    <n v="0"/>
    <n v="0"/>
    <n v="0"/>
    <n v="1595"/>
    <x v="6731"/>
    <x v="0"/>
    <x v="0"/>
    <x v="0"/>
    <s v="03.16.16"/>
    <x v="22"/>
    <x v="0"/>
    <x v="0"/>
    <s v="Direção Ambiente e Saneamento "/>
    <s v="03.16.16"/>
    <s v="Direção Ambiente e Saneamento "/>
    <s v="03.16.16"/>
    <x v="37"/>
    <x v="0"/>
    <x v="0"/>
    <x v="0"/>
    <x v="1"/>
    <x v="0"/>
    <x v="0"/>
    <x v="0"/>
    <x v="7"/>
    <s v="2023-08-28"/>
    <x v="2"/>
    <n v="1595"/>
    <x v="0"/>
    <m/>
    <x v="0"/>
    <m/>
    <x v="51"/>
    <n v="100478987"/>
    <x v="0"/>
    <x v="5"/>
    <s v="Direção Ambiente e Saneamento "/>
    <s v="ORI"/>
    <x v="0"/>
    <m/>
    <x v="0"/>
    <x v="0"/>
    <x v="0"/>
    <x v="0"/>
    <x v="0"/>
    <x v="0"/>
    <x v="0"/>
    <x v="0"/>
    <x v="0"/>
    <x v="0"/>
    <x v="0"/>
    <s v="Direção Ambiente e Saneamento "/>
    <x v="0"/>
    <x v="0"/>
    <x v="0"/>
    <x v="0"/>
    <x v="0"/>
    <x v="0"/>
    <x v="0"/>
    <s v="000000"/>
    <x v="0"/>
    <x v="0"/>
    <x v="5"/>
    <x v="0"/>
    <s v="Pagamento de salário referente a 08-2023"/>
  </r>
  <r>
    <x v="0"/>
    <n v="0"/>
    <n v="0"/>
    <n v="0"/>
    <n v="2066"/>
    <x v="6731"/>
    <x v="0"/>
    <x v="0"/>
    <x v="0"/>
    <s v="03.16.16"/>
    <x v="22"/>
    <x v="0"/>
    <x v="0"/>
    <s v="Direção Ambiente e Saneamento "/>
    <s v="03.16.16"/>
    <s v="Direção Ambiente e Saneamento "/>
    <s v="03.16.16"/>
    <x v="54"/>
    <x v="0"/>
    <x v="0"/>
    <x v="0"/>
    <x v="0"/>
    <x v="0"/>
    <x v="0"/>
    <x v="0"/>
    <x v="7"/>
    <s v="2023-08-28"/>
    <x v="2"/>
    <n v="2066"/>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8-2023"/>
  </r>
  <r>
    <x v="0"/>
    <n v="0"/>
    <n v="0"/>
    <n v="0"/>
    <n v="7867"/>
    <x v="6731"/>
    <x v="0"/>
    <x v="0"/>
    <x v="0"/>
    <s v="03.16.16"/>
    <x v="22"/>
    <x v="0"/>
    <x v="0"/>
    <s v="Direção Ambiente e Saneamento "/>
    <s v="03.16.16"/>
    <s v="Direção Ambiente e Saneamento "/>
    <s v="03.16.16"/>
    <x v="51"/>
    <x v="0"/>
    <x v="0"/>
    <x v="0"/>
    <x v="0"/>
    <x v="0"/>
    <x v="0"/>
    <x v="0"/>
    <x v="7"/>
    <s v="2023-08-28"/>
    <x v="2"/>
    <n v="7867"/>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8-2023"/>
  </r>
  <r>
    <x v="0"/>
    <n v="0"/>
    <n v="0"/>
    <n v="0"/>
    <n v="171"/>
    <x v="6731"/>
    <x v="0"/>
    <x v="0"/>
    <x v="0"/>
    <s v="03.16.16"/>
    <x v="22"/>
    <x v="0"/>
    <x v="0"/>
    <s v="Direção Ambiente e Saneamento "/>
    <s v="03.16.16"/>
    <s v="Direção Ambiente e Saneamento "/>
    <s v="03.16.16"/>
    <x v="52"/>
    <x v="0"/>
    <x v="0"/>
    <x v="0"/>
    <x v="0"/>
    <x v="0"/>
    <x v="0"/>
    <x v="0"/>
    <x v="7"/>
    <s v="2023-08-28"/>
    <x v="2"/>
    <n v="17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8-2023"/>
  </r>
  <r>
    <x v="0"/>
    <n v="0"/>
    <n v="0"/>
    <n v="0"/>
    <n v="83611"/>
    <x v="6731"/>
    <x v="0"/>
    <x v="0"/>
    <x v="0"/>
    <s v="03.16.16"/>
    <x v="22"/>
    <x v="0"/>
    <x v="0"/>
    <s v="Direção Ambiente e Saneamento "/>
    <s v="03.16.16"/>
    <s v="Direção Ambiente e Saneamento "/>
    <s v="03.16.16"/>
    <x v="37"/>
    <x v="0"/>
    <x v="0"/>
    <x v="0"/>
    <x v="1"/>
    <x v="0"/>
    <x v="0"/>
    <x v="0"/>
    <x v="7"/>
    <s v="2023-08-28"/>
    <x v="2"/>
    <n v="83611"/>
    <x v="0"/>
    <m/>
    <x v="0"/>
    <m/>
    <x v="6"/>
    <n v="100474706"/>
    <x v="0"/>
    <x v="3"/>
    <s v="Direção Ambiente e Saneamento "/>
    <s v="ORI"/>
    <x v="0"/>
    <m/>
    <x v="0"/>
    <x v="0"/>
    <x v="0"/>
    <x v="0"/>
    <x v="0"/>
    <x v="0"/>
    <x v="0"/>
    <x v="0"/>
    <x v="0"/>
    <x v="0"/>
    <x v="0"/>
    <s v="Direção Ambiente e Saneamento "/>
    <x v="0"/>
    <x v="0"/>
    <x v="0"/>
    <x v="0"/>
    <x v="0"/>
    <x v="0"/>
    <x v="0"/>
    <s v="000000"/>
    <x v="0"/>
    <x v="0"/>
    <x v="3"/>
    <x v="0"/>
    <s v="Pagamento de salário referente a 08-2023"/>
  </r>
  <r>
    <x v="0"/>
    <n v="0"/>
    <n v="0"/>
    <n v="0"/>
    <n v="25904"/>
    <x v="6731"/>
    <x v="0"/>
    <x v="0"/>
    <x v="0"/>
    <s v="03.16.16"/>
    <x v="22"/>
    <x v="0"/>
    <x v="0"/>
    <s v="Direção Ambiente e Saneamento "/>
    <s v="03.16.16"/>
    <s v="Direção Ambiente e Saneamento "/>
    <s v="03.16.16"/>
    <x v="54"/>
    <x v="0"/>
    <x v="0"/>
    <x v="0"/>
    <x v="0"/>
    <x v="0"/>
    <x v="0"/>
    <x v="0"/>
    <x v="7"/>
    <s v="2023-08-28"/>
    <x v="2"/>
    <n v="25904"/>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8-2023"/>
  </r>
  <r>
    <x v="0"/>
    <n v="0"/>
    <n v="0"/>
    <n v="0"/>
    <n v="98589"/>
    <x v="6731"/>
    <x v="0"/>
    <x v="0"/>
    <x v="0"/>
    <s v="03.16.16"/>
    <x v="22"/>
    <x v="0"/>
    <x v="0"/>
    <s v="Direção Ambiente e Saneamento "/>
    <s v="03.16.16"/>
    <s v="Direção Ambiente e Saneamento "/>
    <s v="03.16.16"/>
    <x v="51"/>
    <x v="0"/>
    <x v="0"/>
    <x v="0"/>
    <x v="0"/>
    <x v="0"/>
    <x v="0"/>
    <x v="0"/>
    <x v="7"/>
    <s v="2023-08-28"/>
    <x v="2"/>
    <n v="9858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8-2023"/>
  </r>
  <r>
    <x v="0"/>
    <n v="0"/>
    <n v="0"/>
    <n v="0"/>
    <n v="2149"/>
    <x v="6731"/>
    <x v="0"/>
    <x v="0"/>
    <x v="0"/>
    <s v="03.16.16"/>
    <x v="22"/>
    <x v="0"/>
    <x v="0"/>
    <s v="Direção Ambiente e Saneamento "/>
    <s v="03.16.16"/>
    <s v="Direção Ambiente e Saneamento "/>
    <s v="03.16.16"/>
    <x v="52"/>
    <x v="0"/>
    <x v="0"/>
    <x v="0"/>
    <x v="0"/>
    <x v="0"/>
    <x v="0"/>
    <x v="0"/>
    <x v="7"/>
    <s v="2023-08-28"/>
    <x v="2"/>
    <n v="214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8-2023"/>
  </r>
  <r>
    <x v="0"/>
    <n v="0"/>
    <n v="0"/>
    <n v="0"/>
    <n v="1047669"/>
    <x v="6731"/>
    <x v="0"/>
    <x v="0"/>
    <x v="0"/>
    <s v="03.16.16"/>
    <x v="22"/>
    <x v="0"/>
    <x v="0"/>
    <s v="Direção Ambiente e Saneamento "/>
    <s v="03.16.16"/>
    <s v="Direção Ambiente e Saneamento "/>
    <s v="03.16.16"/>
    <x v="37"/>
    <x v="0"/>
    <x v="0"/>
    <x v="0"/>
    <x v="1"/>
    <x v="0"/>
    <x v="0"/>
    <x v="0"/>
    <x v="7"/>
    <s v="2023-08-28"/>
    <x v="2"/>
    <n v="1047669"/>
    <x v="0"/>
    <m/>
    <x v="0"/>
    <m/>
    <x v="4"/>
    <n v="100474693"/>
    <x v="0"/>
    <x v="0"/>
    <s v="Direção Ambiente e Saneamento "/>
    <s v="ORI"/>
    <x v="0"/>
    <m/>
    <x v="0"/>
    <x v="0"/>
    <x v="0"/>
    <x v="0"/>
    <x v="0"/>
    <x v="0"/>
    <x v="0"/>
    <x v="0"/>
    <x v="0"/>
    <x v="0"/>
    <x v="0"/>
    <s v="Direção Ambiente e Saneamento "/>
    <x v="0"/>
    <x v="0"/>
    <x v="0"/>
    <x v="0"/>
    <x v="0"/>
    <x v="0"/>
    <x v="0"/>
    <s v="000000"/>
    <x v="0"/>
    <x v="0"/>
    <x v="0"/>
    <x v="0"/>
    <s v="Pagamento de salário referente a 08-2023"/>
  </r>
  <r>
    <x v="2"/>
    <n v="0"/>
    <n v="0"/>
    <n v="0"/>
    <n v="501500"/>
    <x v="6732"/>
    <x v="0"/>
    <x v="0"/>
    <x v="0"/>
    <s v="01.27.01.06"/>
    <x v="35"/>
    <x v="4"/>
    <x v="5"/>
    <s v="Ordenamento território"/>
    <s v="01.27.01"/>
    <s v="Ordenamento território"/>
    <s v="01.27.01"/>
    <x v="18"/>
    <x v="0"/>
    <x v="0"/>
    <x v="0"/>
    <x v="0"/>
    <x v="1"/>
    <x v="2"/>
    <x v="0"/>
    <x v="9"/>
    <s v="2023-11-07"/>
    <x v="3"/>
    <n v="501500"/>
    <x v="0"/>
    <m/>
    <x v="0"/>
    <m/>
    <x v="264"/>
    <n v="100479232"/>
    <x v="0"/>
    <x v="0"/>
    <s v="Infraestruturação da Zona do Bácio"/>
    <s v="ORI"/>
    <x v="0"/>
    <m/>
    <x v="0"/>
    <x v="0"/>
    <x v="0"/>
    <x v="0"/>
    <x v="0"/>
    <x v="0"/>
    <x v="0"/>
    <x v="0"/>
    <x v="0"/>
    <x v="0"/>
    <x v="0"/>
    <s v="Infraestruturação da Zona do Bácio"/>
    <x v="0"/>
    <x v="0"/>
    <x v="0"/>
    <x v="0"/>
    <x v="1"/>
    <x v="0"/>
    <x v="0"/>
    <s v="000000"/>
    <x v="0"/>
    <x v="0"/>
    <x v="0"/>
    <x v="0"/>
    <s v="Pagamento a favor do Sr. Avelino Correia da Veiga, referente a fornecimento de 111.444 und de paralelos, para trabalhos de calcetamento da estrada Nº2 de Bacio, conforme anexo."/>
  </r>
  <r>
    <x v="0"/>
    <n v="0"/>
    <n v="0"/>
    <n v="0"/>
    <n v="3000"/>
    <x v="6733"/>
    <x v="0"/>
    <x v="1"/>
    <x v="0"/>
    <s v="80.02.01"/>
    <x v="2"/>
    <x v="2"/>
    <x v="2"/>
    <s v="Retenções Iur"/>
    <s v="80.02.01"/>
    <s v="Retenções Iur"/>
    <s v="80.02.01"/>
    <x v="2"/>
    <x v="0"/>
    <x v="2"/>
    <x v="0"/>
    <x v="1"/>
    <x v="2"/>
    <x v="1"/>
    <x v="0"/>
    <x v="10"/>
    <s v="2023-12-22"/>
    <x v="3"/>
    <n v="3000"/>
    <x v="0"/>
    <m/>
    <x v="0"/>
    <m/>
    <x v="2"/>
    <n v="100474696"/>
    <x v="0"/>
    <x v="0"/>
    <s v="Retenções Iur"/>
    <s v="ORI"/>
    <x v="0"/>
    <s v="RIUR"/>
    <x v="0"/>
    <x v="0"/>
    <x v="0"/>
    <x v="0"/>
    <x v="0"/>
    <x v="0"/>
    <x v="0"/>
    <x v="0"/>
    <x v="0"/>
    <x v="0"/>
    <x v="0"/>
    <s v="Retenções Iur"/>
    <x v="0"/>
    <x v="0"/>
    <x v="0"/>
    <x v="0"/>
    <x v="2"/>
    <x v="0"/>
    <x v="0"/>
    <s v="000000"/>
    <x v="0"/>
    <x v="1"/>
    <x v="0"/>
    <x v="0"/>
    <s v="RETENCAO OT"/>
  </r>
  <r>
    <x v="0"/>
    <n v="0"/>
    <n v="0"/>
    <n v="0"/>
    <n v="4405"/>
    <x v="6734"/>
    <x v="0"/>
    <x v="1"/>
    <x v="0"/>
    <s v="80.02.01"/>
    <x v="2"/>
    <x v="2"/>
    <x v="2"/>
    <s v="Retenções Iur"/>
    <s v="80.02.01"/>
    <s v="Retenções Iur"/>
    <s v="80.02.01"/>
    <x v="2"/>
    <x v="0"/>
    <x v="2"/>
    <x v="0"/>
    <x v="1"/>
    <x v="2"/>
    <x v="1"/>
    <x v="0"/>
    <x v="10"/>
    <s v="2023-12-13"/>
    <x v="3"/>
    <n v="4405"/>
    <x v="0"/>
    <m/>
    <x v="0"/>
    <m/>
    <x v="2"/>
    <n v="100474696"/>
    <x v="0"/>
    <x v="0"/>
    <s v="Retenções Iur"/>
    <s v="ORI"/>
    <x v="0"/>
    <s v="RIUR"/>
    <x v="0"/>
    <x v="0"/>
    <x v="0"/>
    <x v="0"/>
    <x v="0"/>
    <x v="0"/>
    <x v="0"/>
    <x v="0"/>
    <x v="0"/>
    <x v="0"/>
    <x v="0"/>
    <s v="Retenções Iur"/>
    <x v="0"/>
    <x v="0"/>
    <x v="0"/>
    <x v="0"/>
    <x v="2"/>
    <x v="0"/>
    <x v="0"/>
    <s v="000000"/>
    <x v="0"/>
    <x v="1"/>
    <x v="0"/>
    <x v="0"/>
    <s v="RETENCAO OT"/>
  </r>
  <r>
    <x v="0"/>
    <n v="0"/>
    <n v="0"/>
    <n v="0"/>
    <n v="5446"/>
    <x v="6735"/>
    <x v="0"/>
    <x v="1"/>
    <x v="0"/>
    <s v="80.02.10.01"/>
    <x v="6"/>
    <x v="2"/>
    <x v="2"/>
    <s v="Outros"/>
    <s v="80.02.10"/>
    <s v="Outros"/>
    <s v="80.02.10"/>
    <x v="12"/>
    <x v="0"/>
    <x v="2"/>
    <x v="0"/>
    <x v="1"/>
    <x v="2"/>
    <x v="1"/>
    <x v="0"/>
    <x v="10"/>
    <s v="2023-12-13"/>
    <x v="3"/>
    <n v="5446"/>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0946"/>
    <x v="6736"/>
    <x v="0"/>
    <x v="1"/>
    <x v="0"/>
    <s v="80.02.01"/>
    <x v="2"/>
    <x v="2"/>
    <x v="2"/>
    <s v="Retenções Iur"/>
    <s v="80.02.01"/>
    <s v="Retenções Iur"/>
    <s v="80.02.01"/>
    <x v="2"/>
    <x v="0"/>
    <x v="2"/>
    <x v="0"/>
    <x v="1"/>
    <x v="2"/>
    <x v="1"/>
    <x v="0"/>
    <x v="10"/>
    <s v="2023-12-13"/>
    <x v="3"/>
    <n v="20946"/>
    <x v="0"/>
    <m/>
    <x v="0"/>
    <m/>
    <x v="2"/>
    <n v="100474696"/>
    <x v="0"/>
    <x v="0"/>
    <s v="Retenções Iur"/>
    <s v="ORI"/>
    <x v="0"/>
    <s v="RIUR"/>
    <x v="0"/>
    <x v="0"/>
    <x v="0"/>
    <x v="0"/>
    <x v="0"/>
    <x v="0"/>
    <x v="0"/>
    <x v="0"/>
    <x v="0"/>
    <x v="0"/>
    <x v="0"/>
    <s v="Retenções Iur"/>
    <x v="0"/>
    <x v="0"/>
    <x v="0"/>
    <x v="0"/>
    <x v="2"/>
    <x v="0"/>
    <x v="0"/>
    <s v="000000"/>
    <x v="0"/>
    <x v="1"/>
    <x v="0"/>
    <x v="0"/>
    <s v="RETENCAO OT"/>
  </r>
  <r>
    <x v="0"/>
    <n v="0"/>
    <n v="0"/>
    <n v="0"/>
    <n v="35408"/>
    <x v="6737"/>
    <x v="0"/>
    <x v="1"/>
    <x v="0"/>
    <s v="80.02.10.01"/>
    <x v="6"/>
    <x v="2"/>
    <x v="2"/>
    <s v="Outros"/>
    <s v="80.02.10"/>
    <s v="Outros"/>
    <s v="80.02.10"/>
    <x v="12"/>
    <x v="0"/>
    <x v="2"/>
    <x v="0"/>
    <x v="1"/>
    <x v="2"/>
    <x v="1"/>
    <x v="0"/>
    <x v="10"/>
    <s v="2023-12-13"/>
    <x v="3"/>
    <n v="3540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151"/>
    <x v="6738"/>
    <x v="0"/>
    <x v="1"/>
    <x v="0"/>
    <s v="80.02.10.02"/>
    <x v="7"/>
    <x v="2"/>
    <x v="2"/>
    <s v="Outros"/>
    <s v="80.02.10"/>
    <s v="Outros"/>
    <s v="80.02.10"/>
    <x v="13"/>
    <x v="0"/>
    <x v="2"/>
    <x v="0"/>
    <x v="1"/>
    <x v="2"/>
    <x v="1"/>
    <x v="0"/>
    <x v="10"/>
    <s v="2023-12-13"/>
    <x v="3"/>
    <n v="151"/>
    <x v="0"/>
    <m/>
    <x v="0"/>
    <m/>
    <x v="7"/>
    <n v="100474707"/>
    <x v="0"/>
    <x v="0"/>
    <s v="Retençoes STAPS"/>
    <s v="ORI"/>
    <x v="0"/>
    <s v="RSND"/>
    <x v="0"/>
    <x v="0"/>
    <x v="0"/>
    <x v="0"/>
    <x v="0"/>
    <x v="0"/>
    <x v="0"/>
    <x v="0"/>
    <x v="0"/>
    <x v="0"/>
    <x v="0"/>
    <s v="Retençoes STAPS"/>
    <x v="0"/>
    <x v="0"/>
    <x v="0"/>
    <x v="0"/>
    <x v="2"/>
    <x v="0"/>
    <x v="0"/>
    <s v="000000"/>
    <x v="0"/>
    <x v="1"/>
    <x v="0"/>
    <x v="0"/>
    <s v="RETENCAO OT"/>
  </r>
  <r>
    <x v="0"/>
    <n v="0"/>
    <n v="0"/>
    <n v="0"/>
    <n v="4748"/>
    <x v="6739"/>
    <x v="0"/>
    <x v="1"/>
    <x v="0"/>
    <s v="80.02.10.26"/>
    <x v="3"/>
    <x v="2"/>
    <x v="2"/>
    <s v="Outros"/>
    <s v="80.02.10"/>
    <s v="Outros"/>
    <s v="80.02.10"/>
    <x v="3"/>
    <x v="0"/>
    <x v="2"/>
    <x v="2"/>
    <x v="1"/>
    <x v="2"/>
    <x v="1"/>
    <x v="0"/>
    <x v="10"/>
    <s v="2023-12-13"/>
    <x v="3"/>
    <n v="4748"/>
    <x v="0"/>
    <m/>
    <x v="0"/>
    <m/>
    <x v="3"/>
    <n v="100479277"/>
    <x v="0"/>
    <x v="0"/>
    <s v="Retenção Sansung"/>
    <s v="ORI"/>
    <x v="0"/>
    <s v="RS"/>
    <x v="0"/>
    <x v="0"/>
    <x v="0"/>
    <x v="0"/>
    <x v="0"/>
    <x v="0"/>
    <x v="0"/>
    <x v="0"/>
    <x v="0"/>
    <x v="0"/>
    <x v="0"/>
    <s v="Retenção Sansung"/>
    <x v="0"/>
    <x v="0"/>
    <x v="0"/>
    <x v="0"/>
    <x v="2"/>
    <x v="0"/>
    <x v="0"/>
    <s v="000000"/>
    <x v="0"/>
    <x v="1"/>
    <x v="0"/>
    <x v="0"/>
    <s v="RETENCAO OT"/>
  </r>
  <r>
    <x v="0"/>
    <n v="0"/>
    <n v="0"/>
    <n v="0"/>
    <n v="10834"/>
    <x v="6740"/>
    <x v="0"/>
    <x v="1"/>
    <x v="0"/>
    <s v="80.02.01"/>
    <x v="2"/>
    <x v="2"/>
    <x v="2"/>
    <s v="Retenções Iur"/>
    <s v="80.02.01"/>
    <s v="Retenções Iur"/>
    <s v="80.02.01"/>
    <x v="2"/>
    <x v="0"/>
    <x v="2"/>
    <x v="0"/>
    <x v="1"/>
    <x v="2"/>
    <x v="1"/>
    <x v="0"/>
    <x v="10"/>
    <s v="2023-12-13"/>
    <x v="3"/>
    <n v="10834"/>
    <x v="0"/>
    <m/>
    <x v="0"/>
    <m/>
    <x v="2"/>
    <n v="100474696"/>
    <x v="0"/>
    <x v="0"/>
    <s v="Retenções Iur"/>
    <s v="ORI"/>
    <x v="0"/>
    <s v="RIUR"/>
    <x v="0"/>
    <x v="0"/>
    <x v="0"/>
    <x v="0"/>
    <x v="0"/>
    <x v="0"/>
    <x v="0"/>
    <x v="0"/>
    <x v="0"/>
    <x v="0"/>
    <x v="0"/>
    <s v="Retenções Iur"/>
    <x v="0"/>
    <x v="0"/>
    <x v="0"/>
    <x v="0"/>
    <x v="2"/>
    <x v="0"/>
    <x v="0"/>
    <s v="000000"/>
    <x v="0"/>
    <x v="1"/>
    <x v="0"/>
    <x v="0"/>
    <s v="RETENCAO OT"/>
  </r>
  <r>
    <x v="0"/>
    <n v="0"/>
    <n v="0"/>
    <n v="0"/>
    <n v="23508"/>
    <x v="6741"/>
    <x v="0"/>
    <x v="1"/>
    <x v="0"/>
    <s v="80.02.10.01"/>
    <x v="6"/>
    <x v="2"/>
    <x v="2"/>
    <s v="Outros"/>
    <s v="80.02.10"/>
    <s v="Outros"/>
    <s v="80.02.10"/>
    <x v="12"/>
    <x v="0"/>
    <x v="2"/>
    <x v="0"/>
    <x v="1"/>
    <x v="2"/>
    <x v="1"/>
    <x v="0"/>
    <x v="10"/>
    <s v="2023-12-13"/>
    <x v="3"/>
    <n v="23508"/>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6742"/>
    <x v="0"/>
    <x v="1"/>
    <x v="0"/>
    <s v="80.02.10.02"/>
    <x v="7"/>
    <x v="2"/>
    <x v="2"/>
    <s v="Outros"/>
    <s v="80.02.10"/>
    <s v="Outros"/>
    <s v="80.02.10"/>
    <x v="13"/>
    <x v="0"/>
    <x v="2"/>
    <x v="0"/>
    <x v="1"/>
    <x v="2"/>
    <x v="1"/>
    <x v="0"/>
    <x v="10"/>
    <s v="2023-12-13"/>
    <x v="3"/>
    <n v="589"/>
    <x v="0"/>
    <m/>
    <x v="0"/>
    <m/>
    <x v="7"/>
    <n v="100474707"/>
    <x v="0"/>
    <x v="0"/>
    <s v="Retençoes STAPS"/>
    <s v="ORI"/>
    <x v="0"/>
    <s v="RSND"/>
    <x v="0"/>
    <x v="0"/>
    <x v="0"/>
    <x v="0"/>
    <x v="0"/>
    <x v="0"/>
    <x v="0"/>
    <x v="0"/>
    <x v="0"/>
    <x v="0"/>
    <x v="0"/>
    <s v="Retençoes STAPS"/>
    <x v="0"/>
    <x v="0"/>
    <x v="0"/>
    <x v="0"/>
    <x v="2"/>
    <x v="0"/>
    <x v="0"/>
    <s v="000000"/>
    <x v="0"/>
    <x v="1"/>
    <x v="0"/>
    <x v="0"/>
    <s v="RETENCAO OT"/>
  </r>
  <r>
    <x v="0"/>
    <n v="0"/>
    <n v="0"/>
    <n v="0"/>
    <n v="216"/>
    <x v="6743"/>
    <x v="0"/>
    <x v="1"/>
    <x v="0"/>
    <s v="80.02.10.24"/>
    <x v="38"/>
    <x v="2"/>
    <x v="2"/>
    <s v="Outros"/>
    <s v="80.02.10"/>
    <s v="Outros"/>
    <s v="80.02.10"/>
    <x v="13"/>
    <x v="0"/>
    <x v="2"/>
    <x v="0"/>
    <x v="1"/>
    <x v="2"/>
    <x v="1"/>
    <x v="0"/>
    <x v="10"/>
    <s v="2023-12-13"/>
    <x v="3"/>
    <n v="216"/>
    <x v="0"/>
    <m/>
    <x v="0"/>
    <m/>
    <x v="51"/>
    <n v="100478987"/>
    <x v="0"/>
    <x v="0"/>
    <s v="Retenções SIACSA"/>
    <s v="ORI"/>
    <x v="0"/>
    <s v="SIACSA"/>
    <x v="0"/>
    <x v="0"/>
    <x v="0"/>
    <x v="0"/>
    <x v="0"/>
    <x v="0"/>
    <x v="0"/>
    <x v="0"/>
    <x v="0"/>
    <x v="0"/>
    <x v="0"/>
    <s v="Retenções SIACSA"/>
    <x v="0"/>
    <x v="0"/>
    <x v="0"/>
    <x v="0"/>
    <x v="2"/>
    <x v="0"/>
    <x v="0"/>
    <s v="000000"/>
    <x v="0"/>
    <x v="1"/>
    <x v="0"/>
    <x v="0"/>
    <s v="RETENCAO OT"/>
  </r>
  <r>
    <x v="0"/>
    <n v="0"/>
    <n v="0"/>
    <n v="0"/>
    <n v="6299"/>
    <x v="6744"/>
    <x v="0"/>
    <x v="1"/>
    <x v="0"/>
    <s v="80.02.10.26"/>
    <x v="3"/>
    <x v="2"/>
    <x v="2"/>
    <s v="Outros"/>
    <s v="80.02.10"/>
    <s v="Outros"/>
    <s v="80.02.10"/>
    <x v="3"/>
    <x v="0"/>
    <x v="2"/>
    <x v="2"/>
    <x v="1"/>
    <x v="2"/>
    <x v="1"/>
    <x v="0"/>
    <x v="10"/>
    <s v="2023-12-13"/>
    <x v="3"/>
    <n v="6299"/>
    <x v="0"/>
    <m/>
    <x v="0"/>
    <m/>
    <x v="3"/>
    <n v="100479277"/>
    <x v="0"/>
    <x v="0"/>
    <s v="Retenção Sansung"/>
    <s v="ORI"/>
    <x v="0"/>
    <s v="RS"/>
    <x v="0"/>
    <x v="0"/>
    <x v="0"/>
    <x v="0"/>
    <x v="0"/>
    <x v="0"/>
    <x v="0"/>
    <x v="0"/>
    <x v="0"/>
    <x v="0"/>
    <x v="0"/>
    <s v="Retenção Sansung"/>
    <x v="0"/>
    <x v="0"/>
    <x v="0"/>
    <x v="0"/>
    <x v="2"/>
    <x v="0"/>
    <x v="0"/>
    <s v="000000"/>
    <x v="0"/>
    <x v="1"/>
    <x v="0"/>
    <x v="0"/>
    <s v="RETENCAO OT"/>
  </r>
  <r>
    <x v="0"/>
    <n v="0"/>
    <n v="0"/>
    <n v="0"/>
    <n v="8107"/>
    <x v="6745"/>
    <x v="0"/>
    <x v="1"/>
    <x v="0"/>
    <s v="80.02.01"/>
    <x v="2"/>
    <x v="2"/>
    <x v="2"/>
    <s v="Retenções Iur"/>
    <s v="80.02.01"/>
    <s v="Retenções Iur"/>
    <s v="80.02.01"/>
    <x v="2"/>
    <x v="0"/>
    <x v="2"/>
    <x v="0"/>
    <x v="1"/>
    <x v="2"/>
    <x v="1"/>
    <x v="0"/>
    <x v="10"/>
    <s v="2023-12-13"/>
    <x v="3"/>
    <n v="8107"/>
    <x v="0"/>
    <m/>
    <x v="0"/>
    <m/>
    <x v="2"/>
    <n v="100474696"/>
    <x v="0"/>
    <x v="0"/>
    <s v="Retenções Iur"/>
    <s v="ORI"/>
    <x v="0"/>
    <s v="RIUR"/>
    <x v="0"/>
    <x v="0"/>
    <x v="0"/>
    <x v="0"/>
    <x v="0"/>
    <x v="0"/>
    <x v="0"/>
    <x v="0"/>
    <x v="0"/>
    <x v="0"/>
    <x v="0"/>
    <s v="Retenções Iur"/>
    <x v="0"/>
    <x v="0"/>
    <x v="0"/>
    <x v="0"/>
    <x v="2"/>
    <x v="0"/>
    <x v="0"/>
    <s v="000000"/>
    <x v="0"/>
    <x v="1"/>
    <x v="0"/>
    <x v="0"/>
    <s v="RETENCAO OT"/>
  </r>
  <r>
    <x v="0"/>
    <n v="0"/>
    <n v="0"/>
    <n v="0"/>
    <n v="8233"/>
    <x v="6746"/>
    <x v="0"/>
    <x v="1"/>
    <x v="0"/>
    <s v="80.02.10.21"/>
    <x v="60"/>
    <x v="2"/>
    <x v="2"/>
    <s v="Outros"/>
    <s v="80.02.10"/>
    <s v="Outros"/>
    <s v="80.02.10"/>
    <x v="73"/>
    <x v="0"/>
    <x v="2"/>
    <x v="0"/>
    <x v="1"/>
    <x v="2"/>
    <x v="1"/>
    <x v="0"/>
    <x v="10"/>
    <s v="2023-12-13"/>
    <x v="3"/>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9000"/>
    <x v="6747"/>
    <x v="0"/>
    <x v="1"/>
    <x v="0"/>
    <s v="80.02.10.03"/>
    <x v="40"/>
    <x v="2"/>
    <x v="2"/>
    <s v="Outros"/>
    <s v="80.02.10"/>
    <s v="Outros"/>
    <s v="80.02.10"/>
    <x v="58"/>
    <x v="0"/>
    <x v="2"/>
    <x v="0"/>
    <x v="1"/>
    <x v="2"/>
    <x v="1"/>
    <x v="0"/>
    <x v="10"/>
    <s v="2023-12-13"/>
    <x v="3"/>
    <n v="90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1452"/>
    <x v="6748"/>
    <x v="0"/>
    <x v="1"/>
    <x v="0"/>
    <s v="80.02.10.01"/>
    <x v="6"/>
    <x v="2"/>
    <x v="2"/>
    <s v="Outros"/>
    <s v="80.02.10"/>
    <s v="Outros"/>
    <s v="80.02.10"/>
    <x v="12"/>
    <x v="0"/>
    <x v="2"/>
    <x v="0"/>
    <x v="1"/>
    <x v="2"/>
    <x v="1"/>
    <x v="0"/>
    <x v="10"/>
    <s v="2023-12-13"/>
    <x v="3"/>
    <n v="91452"/>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374"/>
    <x v="6749"/>
    <x v="0"/>
    <x v="1"/>
    <x v="0"/>
    <s v="80.02.10.02"/>
    <x v="7"/>
    <x v="2"/>
    <x v="2"/>
    <s v="Outros"/>
    <s v="80.02.10"/>
    <s v="Outros"/>
    <s v="80.02.10"/>
    <x v="13"/>
    <x v="0"/>
    <x v="2"/>
    <x v="0"/>
    <x v="1"/>
    <x v="2"/>
    <x v="1"/>
    <x v="0"/>
    <x v="10"/>
    <s v="2023-12-13"/>
    <x v="3"/>
    <n v="2374"/>
    <x v="0"/>
    <m/>
    <x v="0"/>
    <m/>
    <x v="7"/>
    <n v="100474707"/>
    <x v="0"/>
    <x v="0"/>
    <s v="Retençoes STAPS"/>
    <s v="ORI"/>
    <x v="0"/>
    <s v="RSND"/>
    <x v="0"/>
    <x v="0"/>
    <x v="0"/>
    <x v="0"/>
    <x v="0"/>
    <x v="0"/>
    <x v="0"/>
    <x v="0"/>
    <x v="0"/>
    <x v="0"/>
    <x v="0"/>
    <s v="Retençoes STAPS"/>
    <x v="0"/>
    <x v="0"/>
    <x v="0"/>
    <x v="0"/>
    <x v="2"/>
    <x v="0"/>
    <x v="0"/>
    <s v="000000"/>
    <x v="0"/>
    <x v="1"/>
    <x v="0"/>
    <x v="0"/>
    <s v="RETENCAO OT"/>
  </r>
  <r>
    <x v="0"/>
    <n v="0"/>
    <n v="0"/>
    <n v="0"/>
    <n v="196"/>
    <x v="6750"/>
    <x v="0"/>
    <x v="1"/>
    <x v="0"/>
    <s v="80.02.10.23"/>
    <x v="37"/>
    <x v="2"/>
    <x v="2"/>
    <s v="Outros"/>
    <s v="80.02.10"/>
    <s v="Outros"/>
    <s v="80.02.10"/>
    <x v="13"/>
    <x v="0"/>
    <x v="2"/>
    <x v="0"/>
    <x v="1"/>
    <x v="2"/>
    <x v="1"/>
    <x v="0"/>
    <x v="10"/>
    <s v="2023-12-13"/>
    <x v="3"/>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785"/>
    <x v="6751"/>
    <x v="0"/>
    <x v="1"/>
    <x v="0"/>
    <s v="80.02.10.24"/>
    <x v="38"/>
    <x v="2"/>
    <x v="2"/>
    <s v="Outros"/>
    <s v="80.02.10"/>
    <s v="Outros"/>
    <s v="80.02.10"/>
    <x v="13"/>
    <x v="0"/>
    <x v="2"/>
    <x v="0"/>
    <x v="1"/>
    <x v="2"/>
    <x v="1"/>
    <x v="0"/>
    <x v="10"/>
    <s v="2023-12-13"/>
    <x v="3"/>
    <n v="1785"/>
    <x v="0"/>
    <m/>
    <x v="0"/>
    <m/>
    <x v="51"/>
    <n v="100478987"/>
    <x v="0"/>
    <x v="0"/>
    <s v="Retenções SIACSA"/>
    <s v="ORI"/>
    <x v="0"/>
    <s v="SIACSA"/>
    <x v="0"/>
    <x v="0"/>
    <x v="0"/>
    <x v="0"/>
    <x v="0"/>
    <x v="0"/>
    <x v="0"/>
    <x v="0"/>
    <x v="0"/>
    <x v="0"/>
    <x v="0"/>
    <s v="Retenções SIACSA"/>
    <x v="0"/>
    <x v="0"/>
    <x v="0"/>
    <x v="0"/>
    <x v="2"/>
    <x v="0"/>
    <x v="0"/>
    <s v="000000"/>
    <x v="0"/>
    <x v="1"/>
    <x v="0"/>
    <x v="0"/>
    <s v="RETENCAO OT"/>
  </r>
  <r>
    <x v="0"/>
    <n v="0"/>
    <n v="0"/>
    <n v="0"/>
    <n v="10039"/>
    <x v="6752"/>
    <x v="0"/>
    <x v="1"/>
    <x v="0"/>
    <s v="80.02.10.26"/>
    <x v="3"/>
    <x v="2"/>
    <x v="2"/>
    <s v="Outros"/>
    <s v="80.02.10"/>
    <s v="Outros"/>
    <s v="80.02.10"/>
    <x v="3"/>
    <x v="0"/>
    <x v="2"/>
    <x v="2"/>
    <x v="1"/>
    <x v="2"/>
    <x v="1"/>
    <x v="0"/>
    <x v="10"/>
    <s v="2023-12-13"/>
    <x v="3"/>
    <n v="10039"/>
    <x v="0"/>
    <m/>
    <x v="0"/>
    <m/>
    <x v="3"/>
    <n v="100479277"/>
    <x v="0"/>
    <x v="0"/>
    <s v="Retenção Sansung"/>
    <s v="ORI"/>
    <x v="0"/>
    <s v="RS"/>
    <x v="0"/>
    <x v="0"/>
    <x v="0"/>
    <x v="0"/>
    <x v="0"/>
    <x v="0"/>
    <x v="0"/>
    <x v="0"/>
    <x v="0"/>
    <x v="0"/>
    <x v="0"/>
    <s v="Retenção Sansung"/>
    <x v="0"/>
    <x v="0"/>
    <x v="0"/>
    <x v="0"/>
    <x v="2"/>
    <x v="0"/>
    <x v="0"/>
    <s v="000000"/>
    <x v="0"/>
    <x v="1"/>
    <x v="0"/>
    <x v="0"/>
    <s v="RETENCAO OT"/>
  </r>
  <r>
    <x v="0"/>
    <n v="0"/>
    <n v="0"/>
    <n v="0"/>
    <n v="19754"/>
    <x v="6753"/>
    <x v="0"/>
    <x v="0"/>
    <x v="0"/>
    <s v="03.16.15"/>
    <x v="0"/>
    <x v="0"/>
    <x v="0"/>
    <s v="Direção Financeira"/>
    <s v="03.16.15"/>
    <s v="Direção Financeira"/>
    <s v="03.16.15"/>
    <x v="54"/>
    <x v="0"/>
    <x v="0"/>
    <x v="0"/>
    <x v="0"/>
    <x v="0"/>
    <x v="0"/>
    <x v="0"/>
    <x v="0"/>
    <s v="2023-01-27"/>
    <x v="0"/>
    <n v="19754"/>
    <x v="0"/>
    <m/>
    <x v="0"/>
    <m/>
    <x v="614"/>
    <n v="100463625"/>
    <x v="0"/>
    <x v="0"/>
    <s v="Direção Financeira"/>
    <s v="ORI"/>
    <x v="0"/>
    <m/>
    <x v="0"/>
    <x v="0"/>
    <x v="0"/>
    <x v="0"/>
    <x v="0"/>
    <x v="0"/>
    <x v="0"/>
    <x v="0"/>
    <x v="0"/>
    <x v="0"/>
    <x v="0"/>
    <s v="Direção Financeira"/>
    <x v="0"/>
    <x v="0"/>
    <x v="0"/>
    <x v="0"/>
    <x v="0"/>
    <x v="0"/>
    <x v="0"/>
    <s v="000000"/>
    <x v="0"/>
    <x v="0"/>
    <x v="0"/>
    <x v="0"/>
    <s v="Pagamento a favor da Srª.Ivaldina Mendes Vaz, referente á hora extraordinário, conforme anexo."/>
  </r>
  <r>
    <x v="0"/>
    <n v="0"/>
    <n v="0"/>
    <n v="0"/>
    <n v="4995"/>
    <x v="6754"/>
    <x v="0"/>
    <x v="0"/>
    <x v="0"/>
    <s v="03.16.15"/>
    <x v="0"/>
    <x v="0"/>
    <x v="0"/>
    <s v="Direção Financeira"/>
    <s v="03.16.15"/>
    <s v="Direção Financeira"/>
    <s v="03.16.15"/>
    <x v="39"/>
    <x v="0"/>
    <x v="0"/>
    <x v="7"/>
    <x v="0"/>
    <x v="0"/>
    <x v="0"/>
    <x v="0"/>
    <x v="1"/>
    <s v="2023-02-23"/>
    <x v="0"/>
    <n v="4995"/>
    <x v="0"/>
    <m/>
    <x v="0"/>
    <m/>
    <x v="2"/>
    <n v="100474696"/>
    <x v="0"/>
    <x v="2"/>
    <s v="Direção Financeira"/>
    <s v="ORI"/>
    <x v="0"/>
    <m/>
    <x v="0"/>
    <x v="0"/>
    <x v="0"/>
    <x v="0"/>
    <x v="0"/>
    <x v="0"/>
    <x v="0"/>
    <x v="0"/>
    <x v="0"/>
    <x v="0"/>
    <x v="0"/>
    <s v="Direção Financeira"/>
    <x v="0"/>
    <x v="0"/>
    <x v="0"/>
    <x v="0"/>
    <x v="0"/>
    <x v="0"/>
    <x v="0"/>
    <s v="000000"/>
    <x v="0"/>
    <x v="0"/>
    <x v="2"/>
    <x v="0"/>
    <s v="Pagamento ao Sr. Iderlindo Natalício Furtado, pelo serviço prestado ao Pelouro da Inovação e Desporto, referente ao mês de fevereiro 2023, conforme o documento em anexo.  "/>
  </r>
  <r>
    <x v="0"/>
    <n v="0"/>
    <n v="0"/>
    <n v="0"/>
    <n v="28308"/>
    <x v="6754"/>
    <x v="0"/>
    <x v="0"/>
    <x v="0"/>
    <s v="03.16.15"/>
    <x v="0"/>
    <x v="0"/>
    <x v="0"/>
    <s v="Direção Financeira"/>
    <s v="03.16.15"/>
    <s v="Direção Financeira"/>
    <s v="03.16.15"/>
    <x v="39"/>
    <x v="0"/>
    <x v="0"/>
    <x v="7"/>
    <x v="0"/>
    <x v="0"/>
    <x v="0"/>
    <x v="0"/>
    <x v="1"/>
    <s v="2023-02-23"/>
    <x v="0"/>
    <n v="28308"/>
    <x v="0"/>
    <m/>
    <x v="0"/>
    <m/>
    <x v="210"/>
    <n v="100477347"/>
    <x v="0"/>
    <x v="0"/>
    <s v="Direção Financeira"/>
    <s v="ORI"/>
    <x v="0"/>
    <m/>
    <x v="0"/>
    <x v="0"/>
    <x v="0"/>
    <x v="0"/>
    <x v="0"/>
    <x v="0"/>
    <x v="0"/>
    <x v="0"/>
    <x v="0"/>
    <x v="0"/>
    <x v="0"/>
    <s v="Direção Financeira"/>
    <x v="0"/>
    <x v="0"/>
    <x v="0"/>
    <x v="0"/>
    <x v="0"/>
    <x v="0"/>
    <x v="0"/>
    <s v="000000"/>
    <x v="0"/>
    <x v="0"/>
    <x v="0"/>
    <x v="0"/>
    <s v="Pagamento ao Sr. Iderlindo Natalício Furtado, pelo serviço prestado ao Pelouro da Inovação e Desporto, referente ao mês de fevereiro 2023, conforme o documento em anexo.  "/>
  </r>
  <r>
    <x v="2"/>
    <n v="0"/>
    <n v="0"/>
    <n v="0"/>
    <n v="19375"/>
    <x v="6755"/>
    <x v="0"/>
    <x v="0"/>
    <x v="0"/>
    <s v="01.27.02.14"/>
    <x v="61"/>
    <x v="4"/>
    <x v="5"/>
    <s v="Saneamento básico"/>
    <s v="01.27.02"/>
    <s v="Saneamento básico"/>
    <s v="01.27.02"/>
    <x v="18"/>
    <x v="0"/>
    <x v="0"/>
    <x v="0"/>
    <x v="0"/>
    <x v="1"/>
    <x v="2"/>
    <x v="0"/>
    <x v="2"/>
    <s v="2023-03-27"/>
    <x v="0"/>
    <n v="19375"/>
    <x v="0"/>
    <m/>
    <x v="0"/>
    <m/>
    <x v="45"/>
    <n v="100479348"/>
    <x v="0"/>
    <x v="0"/>
    <s v="Construção de Casas de Banho"/>
    <s v="ORI"/>
    <x v="0"/>
    <s v="CCB"/>
    <x v="0"/>
    <x v="0"/>
    <x v="0"/>
    <x v="0"/>
    <x v="0"/>
    <x v="0"/>
    <x v="0"/>
    <x v="0"/>
    <x v="0"/>
    <x v="0"/>
    <x v="0"/>
    <s v="Construção de Casas de Banho"/>
    <x v="0"/>
    <x v="0"/>
    <x v="0"/>
    <x v="0"/>
    <x v="1"/>
    <x v="0"/>
    <x v="0"/>
    <s v="000000"/>
    <x v="0"/>
    <x v="0"/>
    <x v="0"/>
    <x v="0"/>
    <s v="Pagamentoa favor de Loja Nuno comercio, refererente a compra de materias destinados a conclusão dos trabalhos de casa de banhos das familhas de Ponta Verde, conforme anexo."/>
  </r>
  <r>
    <x v="2"/>
    <n v="0"/>
    <n v="0"/>
    <n v="0"/>
    <n v="13030"/>
    <x v="6756"/>
    <x v="0"/>
    <x v="0"/>
    <x v="0"/>
    <s v="01.23.04.14"/>
    <x v="8"/>
    <x v="3"/>
    <x v="4"/>
    <s v="Ambiente"/>
    <s v="01.23.04"/>
    <s v="Ambiente"/>
    <s v="01.23.04"/>
    <x v="18"/>
    <x v="0"/>
    <x v="0"/>
    <x v="0"/>
    <x v="0"/>
    <x v="1"/>
    <x v="2"/>
    <x v="0"/>
    <x v="6"/>
    <s v="2023-07-28"/>
    <x v="2"/>
    <n v="13030"/>
    <x v="0"/>
    <m/>
    <x v="0"/>
    <m/>
    <x v="8"/>
    <n v="100474914"/>
    <x v="0"/>
    <x v="0"/>
    <s v="Criação e Manutenção de Espaços Verdes"/>
    <s v="ORI"/>
    <x v="0"/>
    <s v="CMEV"/>
    <x v="0"/>
    <x v="0"/>
    <x v="0"/>
    <x v="0"/>
    <x v="0"/>
    <x v="0"/>
    <x v="0"/>
    <x v="0"/>
    <x v="0"/>
    <x v="0"/>
    <x v="0"/>
    <s v="Criação e Manutenção de Espaços Verdes"/>
    <x v="0"/>
    <x v="0"/>
    <x v="0"/>
    <x v="0"/>
    <x v="1"/>
    <x v="0"/>
    <x v="0"/>
    <s v="000000"/>
    <x v="0"/>
    <x v="0"/>
    <x v="0"/>
    <x v="0"/>
    <s v="Pagamento ao pessoal de prestação de serviço (criação e manutenção de espaços verdes), referente ao mês de julho 2023, conforme contratos em anexo. "/>
  </r>
  <r>
    <x v="0"/>
    <n v="0"/>
    <n v="0"/>
    <n v="0"/>
    <n v="2300"/>
    <x v="6757"/>
    <x v="0"/>
    <x v="1"/>
    <x v="0"/>
    <s v="80.02.01"/>
    <x v="2"/>
    <x v="2"/>
    <x v="2"/>
    <s v="Retenções Iur"/>
    <s v="80.02.01"/>
    <s v="Retenções Iur"/>
    <s v="80.02.01"/>
    <x v="2"/>
    <x v="0"/>
    <x v="2"/>
    <x v="0"/>
    <x v="1"/>
    <x v="2"/>
    <x v="1"/>
    <x v="0"/>
    <x v="4"/>
    <s v="2023-06-20"/>
    <x v="1"/>
    <n v="2300"/>
    <x v="0"/>
    <m/>
    <x v="0"/>
    <m/>
    <x v="2"/>
    <n v="100474696"/>
    <x v="0"/>
    <x v="0"/>
    <s v="Retenções Iur"/>
    <s v="ORI"/>
    <x v="0"/>
    <s v="RIUR"/>
    <x v="0"/>
    <x v="0"/>
    <x v="0"/>
    <x v="0"/>
    <x v="0"/>
    <x v="0"/>
    <x v="0"/>
    <x v="0"/>
    <x v="0"/>
    <x v="0"/>
    <x v="0"/>
    <s v="Retenções Iur"/>
    <x v="0"/>
    <x v="0"/>
    <x v="0"/>
    <x v="0"/>
    <x v="2"/>
    <x v="0"/>
    <x v="0"/>
    <s v="000000"/>
    <x v="0"/>
    <x v="1"/>
    <x v="0"/>
    <x v="0"/>
    <s v="RETENCAO OT"/>
  </r>
  <r>
    <x v="0"/>
    <n v="0"/>
    <n v="0"/>
    <n v="0"/>
    <n v="25409"/>
    <x v="6758"/>
    <x v="0"/>
    <x v="1"/>
    <x v="0"/>
    <s v="80.02.01"/>
    <x v="2"/>
    <x v="2"/>
    <x v="2"/>
    <s v="Retenções Iur"/>
    <s v="80.02.01"/>
    <s v="Retenções Iur"/>
    <s v="80.02.01"/>
    <x v="2"/>
    <x v="0"/>
    <x v="2"/>
    <x v="0"/>
    <x v="1"/>
    <x v="2"/>
    <x v="1"/>
    <x v="0"/>
    <x v="4"/>
    <s v="2023-06-21"/>
    <x v="1"/>
    <n v="25409"/>
    <x v="0"/>
    <m/>
    <x v="0"/>
    <m/>
    <x v="2"/>
    <n v="100474696"/>
    <x v="0"/>
    <x v="0"/>
    <s v="Retenções Iur"/>
    <s v="ORI"/>
    <x v="0"/>
    <s v="RIUR"/>
    <x v="0"/>
    <x v="0"/>
    <x v="0"/>
    <x v="0"/>
    <x v="0"/>
    <x v="0"/>
    <x v="0"/>
    <x v="0"/>
    <x v="0"/>
    <x v="0"/>
    <x v="0"/>
    <s v="Retenções Iur"/>
    <x v="0"/>
    <x v="0"/>
    <x v="0"/>
    <x v="0"/>
    <x v="2"/>
    <x v="0"/>
    <x v="0"/>
    <s v="000000"/>
    <x v="0"/>
    <x v="1"/>
    <x v="0"/>
    <x v="0"/>
    <s v="RETENCAO OT"/>
  </r>
  <r>
    <x v="0"/>
    <n v="0"/>
    <n v="0"/>
    <n v="0"/>
    <n v="21065"/>
    <x v="6759"/>
    <x v="0"/>
    <x v="1"/>
    <x v="0"/>
    <s v="80.02.10.01"/>
    <x v="6"/>
    <x v="2"/>
    <x v="2"/>
    <s v="Outros"/>
    <s v="80.02.10"/>
    <s v="Outros"/>
    <s v="80.02.10"/>
    <x v="12"/>
    <x v="0"/>
    <x v="2"/>
    <x v="0"/>
    <x v="1"/>
    <x v="2"/>
    <x v="1"/>
    <x v="0"/>
    <x v="4"/>
    <s v="2023-06-21"/>
    <x v="1"/>
    <n v="2106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800"/>
    <x v="6760"/>
    <x v="0"/>
    <x v="1"/>
    <x v="0"/>
    <s v="80.02.10.20"/>
    <x v="18"/>
    <x v="2"/>
    <x v="2"/>
    <s v="Outros"/>
    <s v="80.02.10"/>
    <s v="Outros"/>
    <s v="80.02.10"/>
    <x v="3"/>
    <x v="0"/>
    <x v="2"/>
    <x v="2"/>
    <x v="1"/>
    <x v="2"/>
    <x v="1"/>
    <x v="0"/>
    <x v="4"/>
    <s v="2023-06-21"/>
    <x v="1"/>
    <n v="4800"/>
    <x v="0"/>
    <m/>
    <x v="0"/>
    <m/>
    <x v="21"/>
    <n v="100477977"/>
    <x v="0"/>
    <x v="0"/>
    <s v="Retenções CVMovel"/>
    <s v="ORI"/>
    <x v="0"/>
    <s v="RT"/>
    <x v="0"/>
    <x v="0"/>
    <x v="0"/>
    <x v="0"/>
    <x v="0"/>
    <x v="0"/>
    <x v="0"/>
    <x v="0"/>
    <x v="0"/>
    <x v="0"/>
    <x v="0"/>
    <s v="Retenções CVMovel"/>
    <x v="0"/>
    <x v="0"/>
    <x v="0"/>
    <x v="0"/>
    <x v="2"/>
    <x v="0"/>
    <x v="0"/>
    <s v="000000"/>
    <x v="0"/>
    <x v="1"/>
    <x v="0"/>
    <x v="0"/>
    <s v="RETENCAO OT"/>
  </r>
  <r>
    <x v="0"/>
    <n v="0"/>
    <n v="0"/>
    <n v="0"/>
    <n v="10834"/>
    <x v="6761"/>
    <x v="0"/>
    <x v="1"/>
    <x v="0"/>
    <s v="80.02.01"/>
    <x v="2"/>
    <x v="2"/>
    <x v="2"/>
    <s v="Retenções Iur"/>
    <s v="80.02.01"/>
    <s v="Retenções Iur"/>
    <s v="80.02.01"/>
    <x v="2"/>
    <x v="0"/>
    <x v="2"/>
    <x v="0"/>
    <x v="1"/>
    <x v="2"/>
    <x v="1"/>
    <x v="0"/>
    <x v="4"/>
    <s v="2023-06-21"/>
    <x v="1"/>
    <n v="10834"/>
    <x v="0"/>
    <m/>
    <x v="0"/>
    <m/>
    <x v="2"/>
    <n v="100474696"/>
    <x v="0"/>
    <x v="0"/>
    <s v="Retenções Iur"/>
    <s v="ORI"/>
    <x v="0"/>
    <s v="RIUR"/>
    <x v="0"/>
    <x v="0"/>
    <x v="0"/>
    <x v="0"/>
    <x v="0"/>
    <x v="0"/>
    <x v="0"/>
    <x v="0"/>
    <x v="0"/>
    <x v="0"/>
    <x v="0"/>
    <s v="Retenções Iur"/>
    <x v="0"/>
    <x v="0"/>
    <x v="0"/>
    <x v="0"/>
    <x v="2"/>
    <x v="0"/>
    <x v="0"/>
    <s v="000000"/>
    <x v="0"/>
    <x v="1"/>
    <x v="0"/>
    <x v="0"/>
    <s v="RETENCAO OT"/>
  </r>
  <r>
    <x v="0"/>
    <n v="0"/>
    <n v="0"/>
    <n v="0"/>
    <n v="27204"/>
    <x v="6762"/>
    <x v="0"/>
    <x v="1"/>
    <x v="0"/>
    <s v="80.02.10.01"/>
    <x v="6"/>
    <x v="2"/>
    <x v="2"/>
    <s v="Outros"/>
    <s v="80.02.10"/>
    <s v="Outros"/>
    <s v="80.02.10"/>
    <x v="12"/>
    <x v="0"/>
    <x v="2"/>
    <x v="0"/>
    <x v="1"/>
    <x v="2"/>
    <x v="1"/>
    <x v="0"/>
    <x v="4"/>
    <s v="2023-06-21"/>
    <x v="1"/>
    <n v="27204"/>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589"/>
    <x v="6763"/>
    <x v="0"/>
    <x v="1"/>
    <x v="0"/>
    <s v="80.02.10.02"/>
    <x v="7"/>
    <x v="2"/>
    <x v="2"/>
    <s v="Outros"/>
    <s v="80.02.10"/>
    <s v="Outros"/>
    <s v="80.02.10"/>
    <x v="13"/>
    <x v="0"/>
    <x v="2"/>
    <x v="0"/>
    <x v="1"/>
    <x v="2"/>
    <x v="1"/>
    <x v="0"/>
    <x v="4"/>
    <s v="2023-06-21"/>
    <x v="1"/>
    <n v="589"/>
    <x v="0"/>
    <m/>
    <x v="0"/>
    <m/>
    <x v="7"/>
    <n v="100474707"/>
    <x v="0"/>
    <x v="0"/>
    <s v="Retençoes STAPS"/>
    <s v="ORI"/>
    <x v="0"/>
    <s v="RSND"/>
    <x v="0"/>
    <x v="0"/>
    <x v="0"/>
    <x v="0"/>
    <x v="0"/>
    <x v="0"/>
    <x v="0"/>
    <x v="0"/>
    <x v="0"/>
    <x v="0"/>
    <x v="0"/>
    <s v="Retençoes STAPS"/>
    <x v="0"/>
    <x v="0"/>
    <x v="0"/>
    <x v="0"/>
    <x v="2"/>
    <x v="0"/>
    <x v="0"/>
    <s v="000000"/>
    <x v="0"/>
    <x v="1"/>
    <x v="0"/>
    <x v="0"/>
    <s v="RETENCAO OT"/>
  </r>
  <r>
    <x v="0"/>
    <n v="0"/>
    <n v="0"/>
    <n v="0"/>
    <n v="433"/>
    <x v="6764"/>
    <x v="0"/>
    <x v="1"/>
    <x v="0"/>
    <s v="80.02.10.24"/>
    <x v="38"/>
    <x v="2"/>
    <x v="2"/>
    <s v="Outros"/>
    <s v="80.02.10"/>
    <s v="Outros"/>
    <s v="80.02.10"/>
    <x v="13"/>
    <x v="0"/>
    <x v="2"/>
    <x v="0"/>
    <x v="1"/>
    <x v="2"/>
    <x v="1"/>
    <x v="0"/>
    <x v="4"/>
    <s v="2023-06-21"/>
    <x v="1"/>
    <n v="433"/>
    <x v="0"/>
    <m/>
    <x v="0"/>
    <m/>
    <x v="51"/>
    <n v="100478987"/>
    <x v="0"/>
    <x v="0"/>
    <s v="Retenções SIACSA"/>
    <s v="ORI"/>
    <x v="0"/>
    <s v="SIACSA"/>
    <x v="0"/>
    <x v="0"/>
    <x v="0"/>
    <x v="0"/>
    <x v="0"/>
    <x v="0"/>
    <x v="0"/>
    <x v="0"/>
    <x v="0"/>
    <x v="0"/>
    <x v="0"/>
    <s v="Retenções SIACSA"/>
    <x v="0"/>
    <x v="0"/>
    <x v="0"/>
    <x v="0"/>
    <x v="2"/>
    <x v="0"/>
    <x v="0"/>
    <s v="000000"/>
    <x v="0"/>
    <x v="1"/>
    <x v="0"/>
    <x v="0"/>
    <s v="RETENCAO OT"/>
  </r>
  <r>
    <x v="0"/>
    <n v="0"/>
    <n v="0"/>
    <n v="0"/>
    <n v="113"/>
    <x v="6765"/>
    <x v="0"/>
    <x v="1"/>
    <x v="0"/>
    <s v="80.02.01"/>
    <x v="2"/>
    <x v="2"/>
    <x v="2"/>
    <s v="Retenções Iur"/>
    <s v="80.02.01"/>
    <s v="Retenções Iur"/>
    <s v="80.02.01"/>
    <x v="2"/>
    <x v="0"/>
    <x v="2"/>
    <x v="0"/>
    <x v="1"/>
    <x v="2"/>
    <x v="1"/>
    <x v="0"/>
    <x v="4"/>
    <s v="2023-06-21"/>
    <x v="1"/>
    <n v="113"/>
    <x v="0"/>
    <m/>
    <x v="0"/>
    <m/>
    <x v="2"/>
    <n v="100474696"/>
    <x v="0"/>
    <x v="0"/>
    <s v="Retenções Iur"/>
    <s v="ORI"/>
    <x v="0"/>
    <s v="RIUR"/>
    <x v="0"/>
    <x v="0"/>
    <x v="0"/>
    <x v="0"/>
    <x v="0"/>
    <x v="0"/>
    <x v="0"/>
    <x v="0"/>
    <x v="0"/>
    <x v="0"/>
    <x v="0"/>
    <s v="Retenções Iur"/>
    <x v="0"/>
    <x v="0"/>
    <x v="0"/>
    <x v="0"/>
    <x v="2"/>
    <x v="0"/>
    <x v="0"/>
    <s v="000000"/>
    <x v="0"/>
    <x v="1"/>
    <x v="0"/>
    <x v="0"/>
    <s v="RETENCAO OT"/>
  </r>
  <r>
    <x v="0"/>
    <n v="0"/>
    <n v="0"/>
    <n v="0"/>
    <n v="84335"/>
    <x v="6766"/>
    <x v="0"/>
    <x v="1"/>
    <x v="0"/>
    <s v="80.02.10.01"/>
    <x v="6"/>
    <x v="2"/>
    <x v="2"/>
    <s v="Outros"/>
    <s v="80.02.10"/>
    <s v="Outros"/>
    <s v="80.02.10"/>
    <x v="12"/>
    <x v="0"/>
    <x v="2"/>
    <x v="0"/>
    <x v="1"/>
    <x v="2"/>
    <x v="1"/>
    <x v="0"/>
    <x v="4"/>
    <s v="2023-06-21"/>
    <x v="1"/>
    <n v="8433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4162"/>
    <x v="6767"/>
    <x v="0"/>
    <x v="1"/>
    <x v="0"/>
    <s v="80.02.10.02"/>
    <x v="7"/>
    <x v="2"/>
    <x v="2"/>
    <s v="Outros"/>
    <s v="80.02.10"/>
    <s v="Outros"/>
    <s v="80.02.10"/>
    <x v="13"/>
    <x v="0"/>
    <x v="2"/>
    <x v="0"/>
    <x v="1"/>
    <x v="2"/>
    <x v="1"/>
    <x v="0"/>
    <x v="4"/>
    <s v="2023-06-21"/>
    <x v="1"/>
    <n v="4162"/>
    <x v="0"/>
    <m/>
    <x v="0"/>
    <m/>
    <x v="7"/>
    <n v="100474707"/>
    <x v="0"/>
    <x v="0"/>
    <s v="Retençoes STAPS"/>
    <s v="ORI"/>
    <x v="0"/>
    <s v="RSND"/>
    <x v="0"/>
    <x v="0"/>
    <x v="0"/>
    <x v="0"/>
    <x v="0"/>
    <x v="0"/>
    <x v="0"/>
    <x v="0"/>
    <x v="0"/>
    <x v="0"/>
    <x v="0"/>
    <s v="Retençoes STAPS"/>
    <x v="0"/>
    <x v="0"/>
    <x v="0"/>
    <x v="0"/>
    <x v="2"/>
    <x v="0"/>
    <x v="0"/>
    <s v="000000"/>
    <x v="0"/>
    <x v="1"/>
    <x v="0"/>
    <x v="0"/>
    <s v="RETENCAO OT"/>
  </r>
  <r>
    <x v="0"/>
    <n v="0"/>
    <n v="0"/>
    <n v="0"/>
    <n v="281"/>
    <x v="6768"/>
    <x v="0"/>
    <x v="1"/>
    <x v="0"/>
    <s v="80.02.10.24"/>
    <x v="38"/>
    <x v="2"/>
    <x v="2"/>
    <s v="Outros"/>
    <s v="80.02.10"/>
    <s v="Outros"/>
    <s v="80.02.10"/>
    <x v="13"/>
    <x v="0"/>
    <x v="2"/>
    <x v="0"/>
    <x v="1"/>
    <x v="2"/>
    <x v="1"/>
    <x v="0"/>
    <x v="4"/>
    <s v="2023-06-21"/>
    <x v="1"/>
    <n v="281"/>
    <x v="0"/>
    <m/>
    <x v="0"/>
    <m/>
    <x v="51"/>
    <n v="100478987"/>
    <x v="0"/>
    <x v="0"/>
    <s v="Retenções SIACSA"/>
    <s v="ORI"/>
    <x v="0"/>
    <s v="SIACSA"/>
    <x v="0"/>
    <x v="0"/>
    <x v="0"/>
    <x v="0"/>
    <x v="0"/>
    <x v="0"/>
    <x v="0"/>
    <x v="0"/>
    <x v="0"/>
    <x v="0"/>
    <x v="0"/>
    <s v="Retenções SIACSA"/>
    <x v="0"/>
    <x v="0"/>
    <x v="0"/>
    <x v="0"/>
    <x v="2"/>
    <x v="0"/>
    <x v="0"/>
    <s v="000000"/>
    <x v="0"/>
    <x v="1"/>
    <x v="0"/>
    <x v="0"/>
    <s v="RETENCAO OT"/>
  </r>
  <r>
    <x v="0"/>
    <n v="0"/>
    <n v="0"/>
    <n v="0"/>
    <n v="4291"/>
    <x v="6769"/>
    <x v="0"/>
    <x v="1"/>
    <x v="0"/>
    <s v="80.02.10.26"/>
    <x v="3"/>
    <x v="2"/>
    <x v="2"/>
    <s v="Outros"/>
    <s v="80.02.10"/>
    <s v="Outros"/>
    <s v="80.02.10"/>
    <x v="3"/>
    <x v="0"/>
    <x v="2"/>
    <x v="2"/>
    <x v="1"/>
    <x v="2"/>
    <x v="1"/>
    <x v="0"/>
    <x v="4"/>
    <s v="2023-06-21"/>
    <x v="1"/>
    <n v="4291"/>
    <x v="0"/>
    <m/>
    <x v="0"/>
    <m/>
    <x v="3"/>
    <n v="100479277"/>
    <x v="0"/>
    <x v="0"/>
    <s v="Retenção Sansung"/>
    <s v="ORI"/>
    <x v="0"/>
    <s v="RS"/>
    <x v="0"/>
    <x v="0"/>
    <x v="0"/>
    <x v="0"/>
    <x v="0"/>
    <x v="0"/>
    <x v="0"/>
    <x v="0"/>
    <x v="0"/>
    <x v="0"/>
    <x v="0"/>
    <s v="Retenção Sansung"/>
    <x v="0"/>
    <x v="0"/>
    <x v="0"/>
    <x v="0"/>
    <x v="2"/>
    <x v="0"/>
    <x v="0"/>
    <s v="000000"/>
    <x v="0"/>
    <x v="1"/>
    <x v="0"/>
    <x v="0"/>
    <s v="RETENCAO OT"/>
  </r>
  <r>
    <x v="0"/>
    <n v="0"/>
    <n v="0"/>
    <n v="0"/>
    <n v="5157"/>
    <x v="6770"/>
    <x v="0"/>
    <x v="1"/>
    <x v="0"/>
    <s v="80.02.01"/>
    <x v="2"/>
    <x v="2"/>
    <x v="2"/>
    <s v="Retenções Iur"/>
    <s v="80.02.01"/>
    <s v="Retenções Iur"/>
    <s v="80.02.01"/>
    <x v="2"/>
    <x v="0"/>
    <x v="2"/>
    <x v="0"/>
    <x v="1"/>
    <x v="2"/>
    <x v="1"/>
    <x v="0"/>
    <x v="4"/>
    <s v="2023-06-21"/>
    <x v="1"/>
    <n v="5157"/>
    <x v="0"/>
    <m/>
    <x v="0"/>
    <m/>
    <x v="2"/>
    <n v="100474696"/>
    <x v="0"/>
    <x v="0"/>
    <s v="Retenções Iur"/>
    <s v="ORI"/>
    <x v="0"/>
    <s v="RIUR"/>
    <x v="0"/>
    <x v="0"/>
    <x v="0"/>
    <x v="0"/>
    <x v="0"/>
    <x v="0"/>
    <x v="0"/>
    <x v="0"/>
    <x v="0"/>
    <x v="0"/>
    <x v="0"/>
    <s v="Retenções Iur"/>
    <x v="0"/>
    <x v="0"/>
    <x v="0"/>
    <x v="0"/>
    <x v="2"/>
    <x v="0"/>
    <x v="0"/>
    <s v="000000"/>
    <x v="0"/>
    <x v="1"/>
    <x v="0"/>
    <x v="0"/>
    <s v="RETENCAO OT"/>
  </r>
  <r>
    <x v="0"/>
    <n v="0"/>
    <n v="0"/>
    <n v="0"/>
    <n v="800"/>
    <x v="6771"/>
    <x v="0"/>
    <x v="1"/>
    <x v="0"/>
    <s v="80.02.10.20"/>
    <x v="18"/>
    <x v="2"/>
    <x v="2"/>
    <s v="Outros"/>
    <s v="80.02.10"/>
    <s v="Outros"/>
    <s v="80.02.10"/>
    <x v="3"/>
    <x v="0"/>
    <x v="2"/>
    <x v="2"/>
    <x v="1"/>
    <x v="2"/>
    <x v="1"/>
    <x v="0"/>
    <x v="4"/>
    <s v="2023-06-21"/>
    <x v="1"/>
    <n v="800"/>
    <x v="0"/>
    <m/>
    <x v="0"/>
    <m/>
    <x v="21"/>
    <n v="100477977"/>
    <x v="0"/>
    <x v="0"/>
    <s v="Retenções CVMovel"/>
    <s v="ORI"/>
    <x v="0"/>
    <s v="RT"/>
    <x v="0"/>
    <x v="0"/>
    <x v="0"/>
    <x v="0"/>
    <x v="0"/>
    <x v="0"/>
    <x v="0"/>
    <x v="0"/>
    <x v="0"/>
    <x v="0"/>
    <x v="0"/>
    <s v="Retenções CVMovel"/>
    <x v="0"/>
    <x v="0"/>
    <x v="0"/>
    <x v="0"/>
    <x v="2"/>
    <x v="0"/>
    <x v="0"/>
    <s v="000000"/>
    <x v="0"/>
    <x v="1"/>
    <x v="0"/>
    <x v="0"/>
    <s v="RETENCAO OT"/>
  </r>
  <r>
    <x v="0"/>
    <n v="0"/>
    <n v="0"/>
    <n v="0"/>
    <n v="8976"/>
    <x v="6772"/>
    <x v="0"/>
    <x v="1"/>
    <x v="0"/>
    <s v="80.02.01"/>
    <x v="2"/>
    <x v="2"/>
    <x v="2"/>
    <s v="Retenções Iur"/>
    <s v="80.02.01"/>
    <s v="Retenções Iur"/>
    <s v="80.02.01"/>
    <x v="2"/>
    <x v="0"/>
    <x v="2"/>
    <x v="0"/>
    <x v="1"/>
    <x v="2"/>
    <x v="1"/>
    <x v="0"/>
    <x v="4"/>
    <s v="2023-06-21"/>
    <x v="1"/>
    <n v="8976"/>
    <x v="0"/>
    <m/>
    <x v="0"/>
    <m/>
    <x v="2"/>
    <n v="100474696"/>
    <x v="0"/>
    <x v="0"/>
    <s v="Retenções Iur"/>
    <s v="ORI"/>
    <x v="0"/>
    <s v="RIUR"/>
    <x v="0"/>
    <x v="0"/>
    <x v="0"/>
    <x v="0"/>
    <x v="0"/>
    <x v="0"/>
    <x v="0"/>
    <x v="0"/>
    <x v="0"/>
    <x v="0"/>
    <x v="0"/>
    <s v="Retenções Iur"/>
    <x v="0"/>
    <x v="0"/>
    <x v="0"/>
    <x v="0"/>
    <x v="2"/>
    <x v="0"/>
    <x v="0"/>
    <s v="000000"/>
    <x v="0"/>
    <x v="1"/>
    <x v="0"/>
    <x v="0"/>
    <s v="RETENCAO OT"/>
  </r>
  <r>
    <x v="0"/>
    <n v="0"/>
    <n v="0"/>
    <n v="0"/>
    <n v="8233"/>
    <x v="6773"/>
    <x v="0"/>
    <x v="1"/>
    <x v="0"/>
    <s v="80.02.10.21"/>
    <x v="60"/>
    <x v="2"/>
    <x v="2"/>
    <s v="Outros"/>
    <s v="80.02.10"/>
    <s v="Outros"/>
    <s v="80.02.10"/>
    <x v="73"/>
    <x v="0"/>
    <x v="2"/>
    <x v="0"/>
    <x v="1"/>
    <x v="2"/>
    <x v="1"/>
    <x v="0"/>
    <x v="4"/>
    <s v="2023-06-21"/>
    <x v="1"/>
    <n v="8233"/>
    <x v="0"/>
    <m/>
    <x v="0"/>
    <m/>
    <x v="134"/>
    <n v="100478627"/>
    <x v="0"/>
    <x v="0"/>
    <s v="Retenções Descontos Judiciais"/>
    <s v="ORI"/>
    <x v="0"/>
    <m/>
    <x v="0"/>
    <x v="0"/>
    <x v="0"/>
    <x v="0"/>
    <x v="0"/>
    <x v="0"/>
    <x v="0"/>
    <x v="0"/>
    <x v="0"/>
    <x v="0"/>
    <x v="0"/>
    <s v="Retenções Descontos Judiciais"/>
    <x v="0"/>
    <x v="0"/>
    <x v="0"/>
    <x v="0"/>
    <x v="2"/>
    <x v="0"/>
    <x v="0"/>
    <s v="000000"/>
    <x v="0"/>
    <x v="1"/>
    <x v="0"/>
    <x v="0"/>
    <s v="RETENCAO OT"/>
  </r>
  <r>
    <x v="0"/>
    <n v="0"/>
    <n v="0"/>
    <n v="0"/>
    <n v="12600"/>
    <x v="6774"/>
    <x v="0"/>
    <x v="1"/>
    <x v="0"/>
    <s v="80.02.10.03"/>
    <x v="40"/>
    <x v="2"/>
    <x v="2"/>
    <s v="Outros"/>
    <s v="80.02.10"/>
    <s v="Outros"/>
    <s v="80.02.10"/>
    <x v="58"/>
    <x v="0"/>
    <x v="2"/>
    <x v="0"/>
    <x v="1"/>
    <x v="2"/>
    <x v="1"/>
    <x v="0"/>
    <x v="4"/>
    <s v="2023-06-21"/>
    <x v="1"/>
    <n v="12600"/>
    <x v="0"/>
    <m/>
    <x v="0"/>
    <m/>
    <x v="84"/>
    <n v="100474708"/>
    <x v="0"/>
    <x v="0"/>
    <s v="Retençoes Pensao Alimenticia"/>
    <s v="ORI"/>
    <x v="0"/>
    <s v="RPA"/>
    <x v="0"/>
    <x v="0"/>
    <x v="0"/>
    <x v="0"/>
    <x v="0"/>
    <x v="0"/>
    <x v="0"/>
    <x v="0"/>
    <x v="0"/>
    <x v="0"/>
    <x v="0"/>
    <s v="Retençoes Pensao Alimenticia"/>
    <x v="0"/>
    <x v="0"/>
    <x v="0"/>
    <x v="0"/>
    <x v="2"/>
    <x v="0"/>
    <x v="0"/>
    <s v="000000"/>
    <x v="0"/>
    <x v="1"/>
    <x v="0"/>
    <x v="0"/>
    <s v="RETENCAO OT"/>
  </r>
  <r>
    <x v="0"/>
    <n v="0"/>
    <n v="0"/>
    <n v="0"/>
    <n v="97655"/>
    <x v="6775"/>
    <x v="0"/>
    <x v="1"/>
    <x v="0"/>
    <s v="80.02.10.01"/>
    <x v="6"/>
    <x v="2"/>
    <x v="2"/>
    <s v="Outros"/>
    <s v="80.02.10"/>
    <s v="Outros"/>
    <s v="80.02.10"/>
    <x v="12"/>
    <x v="0"/>
    <x v="2"/>
    <x v="0"/>
    <x v="1"/>
    <x v="2"/>
    <x v="1"/>
    <x v="0"/>
    <x v="4"/>
    <s v="2023-06-21"/>
    <x v="1"/>
    <n v="97655"/>
    <x v="0"/>
    <m/>
    <x v="0"/>
    <m/>
    <x v="6"/>
    <n v="100474706"/>
    <x v="0"/>
    <x v="0"/>
    <s v="Retençoes Previdencia Social"/>
    <s v="ORI"/>
    <x v="0"/>
    <s v="RPS"/>
    <x v="0"/>
    <x v="0"/>
    <x v="0"/>
    <x v="0"/>
    <x v="0"/>
    <x v="0"/>
    <x v="0"/>
    <x v="0"/>
    <x v="0"/>
    <x v="0"/>
    <x v="0"/>
    <s v="Retençoes Previdencia Social"/>
    <x v="0"/>
    <x v="0"/>
    <x v="0"/>
    <x v="0"/>
    <x v="2"/>
    <x v="0"/>
    <x v="0"/>
    <s v="000000"/>
    <x v="0"/>
    <x v="1"/>
    <x v="0"/>
    <x v="0"/>
    <s v="RETENCAO OT"/>
  </r>
  <r>
    <x v="0"/>
    <n v="0"/>
    <n v="0"/>
    <n v="0"/>
    <n v="2587"/>
    <x v="6776"/>
    <x v="0"/>
    <x v="1"/>
    <x v="0"/>
    <s v="80.02.10.02"/>
    <x v="7"/>
    <x v="2"/>
    <x v="2"/>
    <s v="Outros"/>
    <s v="80.02.10"/>
    <s v="Outros"/>
    <s v="80.02.10"/>
    <x v="13"/>
    <x v="0"/>
    <x v="2"/>
    <x v="0"/>
    <x v="1"/>
    <x v="2"/>
    <x v="1"/>
    <x v="0"/>
    <x v="4"/>
    <s v="2023-06-21"/>
    <x v="1"/>
    <n v="2587"/>
    <x v="0"/>
    <m/>
    <x v="0"/>
    <m/>
    <x v="7"/>
    <n v="100474707"/>
    <x v="0"/>
    <x v="0"/>
    <s v="Retençoes STAPS"/>
    <s v="ORI"/>
    <x v="0"/>
    <s v="RSND"/>
    <x v="0"/>
    <x v="0"/>
    <x v="0"/>
    <x v="0"/>
    <x v="0"/>
    <x v="0"/>
    <x v="0"/>
    <x v="0"/>
    <x v="0"/>
    <x v="0"/>
    <x v="0"/>
    <s v="Retençoes STAPS"/>
    <x v="0"/>
    <x v="0"/>
    <x v="0"/>
    <x v="0"/>
    <x v="2"/>
    <x v="0"/>
    <x v="0"/>
    <s v="000000"/>
    <x v="0"/>
    <x v="1"/>
    <x v="0"/>
    <x v="0"/>
    <s v="RETENCAO OT"/>
  </r>
  <r>
    <x v="0"/>
    <n v="0"/>
    <n v="0"/>
    <n v="0"/>
    <n v="196"/>
    <x v="6777"/>
    <x v="0"/>
    <x v="1"/>
    <x v="0"/>
    <s v="80.02.10.23"/>
    <x v="37"/>
    <x v="2"/>
    <x v="2"/>
    <s v="Outros"/>
    <s v="80.02.10"/>
    <s v="Outros"/>
    <s v="80.02.10"/>
    <x v="13"/>
    <x v="0"/>
    <x v="2"/>
    <x v="0"/>
    <x v="1"/>
    <x v="2"/>
    <x v="1"/>
    <x v="0"/>
    <x v="4"/>
    <s v="2023-06-21"/>
    <x v="1"/>
    <n v="196"/>
    <x v="0"/>
    <m/>
    <x v="0"/>
    <m/>
    <x v="82"/>
    <n v="100478986"/>
    <x v="0"/>
    <x v="0"/>
    <s v="Retenções SISCAP"/>
    <s v="ORI"/>
    <x v="0"/>
    <s v="SISCAP"/>
    <x v="0"/>
    <x v="0"/>
    <x v="0"/>
    <x v="0"/>
    <x v="0"/>
    <x v="0"/>
    <x v="0"/>
    <x v="0"/>
    <x v="0"/>
    <x v="0"/>
    <x v="0"/>
    <s v="Retenções SISCAP"/>
    <x v="0"/>
    <x v="0"/>
    <x v="0"/>
    <x v="0"/>
    <x v="2"/>
    <x v="0"/>
    <x v="0"/>
    <s v="000000"/>
    <x v="0"/>
    <x v="1"/>
    <x v="0"/>
    <x v="0"/>
    <s v="RETENCAO OT"/>
  </r>
  <r>
    <x v="0"/>
    <n v="0"/>
    <n v="0"/>
    <n v="0"/>
    <n v="1489"/>
    <x v="6778"/>
    <x v="0"/>
    <x v="1"/>
    <x v="0"/>
    <s v="80.02.10.24"/>
    <x v="38"/>
    <x v="2"/>
    <x v="2"/>
    <s v="Outros"/>
    <s v="80.02.10"/>
    <s v="Outros"/>
    <s v="80.02.10"/>
    <x v="13"/>
    <x v="0"/>
    <x v="2"/>
    <x v="0"/>
    <x v="1"/>
    <x v="2"/>
    <x v="1"/>
    <x v="0"/>
    <x v="4"/>
    <s v="2023-06-21"/>
    <x v="1"/>
    <n v="1489"/>
    <x v="0"/>
    <m/>
    <x v="0"/>
    <m/>
    <x v="51"/>
    <n v="100478987"/>
    <x v="0"/>
    <x v="0"/>
    <s v="Retenções SIACSA"/>
    <s v="ORI"/>
    <x v="0"/>
    <s v="SIACSA"/>
    <x v="0"/>
    <x v="0"/>
    <x v="0"/>
    <x v="0"/>
    <x v="0"/>
    <x v="0"/>
    <x v="0"/>
    <x v="0"/>
    <x v="0"/>
    <x v="0"/>
    <x v="0"/>
    <s v="Retenções SIACSA"/>
    <x v="0"/>
    <x v="0"/>
    <x v="0"/>
    <x v="0"/>
    <x v="2"/>
    <x v="0"/>
    <x v="0"/>
    <s v="000000"/>
    <x v="0"/>
    <x v="1"/>
    <x v="0"/>
    <x v="0"/>
    <s v="RETENCAO OT"/>
  </r>
  <r>
    <x v="0"/>
    <n v="0"/>
    <n v="0"/>
    <n v="0"/>
    <n v="16262"/>
    <x v="6779"/>
    <x v="0"/>
    <x v="1"/>
    <x v="0"/>
    <s v="80.02.10.26"/>
    <x v="3"/>
    <x v="2"/>
    <x v="2"/>
    <s v="Outros"/>
    <s v="80.02.10"/>
    <s v="Outros"/>
    <s v="80.02.10"/>
    <x v="3"/>
    <x v="0"/>
    <x v="2"/>
    <x v="2"/>
    <x v="1"/>
    <x v="2"/>
    <x v="1"/>
    <x v="0"/>
    <x v="4"/>
    <s v="2023-06-21"/>
    <x v="1"/>
    <n v="16262"/>
    <x v="0"/>
    <m/>
    <x v="0"/>
    <m/>
    <x v="3"/>
    <n v="100479277"/>
    <x v="0"/>
    <x v="0"/>
    <s v="Retenção Sansung"/>
    <s v="ORI"/>
    <x v="0"/>
    <s v="RS"/>
    <x v="0"/>
    <x v="0"/>
    <x v="0"/>
    <x v="0"/>
    <x v="0"/>
    <x v="0"/>
    <x v="0"/>
    <x v="0"/>
    <x v="0"/>
    <x v="0"/>
    <x v="0"/>
    <s v="Retenção Sansung"/>
    <x v="0"/>
    <x v="0"/>
    <x v="0"/>
    <x v="0"/>
    <x v="2"/>
    <x v="0"/>
    <x v="0"/>
    <s v="000000"/>
    <x v="0"/>
    <x v="1"/>
    <x v="0"/>
    <x v="0"/>
    <s v="RETENCAO OT"/>
  </r>
  <r>
    <x v="2"/>
    <n v="0"/>
    <n v="0"/>
    <n v="0"/>
    <n v="2300"/>
    <x v="6756"/>
    <x v="0"/>
    <x v="0"/>
    <x v="0"/>
    <s v="01.23.04.14"/>
    <x v="8"/>
    <x v="3"/>
    <x v="4"/>
    <s v="Ambiente"/>
    <s v="01.23.04"/>
    <s v="Ambiente"/>
    <s v="01.23.04"/>
    <x v="18"/>
    <x v="0"/>
    <x v="0"/>
    <x v="0"/>
    <x v="0"/>
    <x v="1"/>
    <x v="2"/>
    <x v="0"/>
    <x v="6"/>
    <s v="2023-07-28"/>
    <x v="2"/>
    <n v="2300"/>
    <x v="0"/>
    <m/>
    <x v="0"/>
    <m/>
    <x v="2"/>
    <n v="100474696"/>
    <x v="0"/>
    <x v="2"/>
    <s v="Criação e Manutenção de Espaços Verdes"/>
    <s v="ORI"/>
    <x v="0"/>
    <s v="CMEV"/>
    <x v="0"/>
    <x v="0"/>
    <x v="0"/>
    <x v="0"/>
    <x v="0"/>
    <x v="0"/>
    <x v="0"/>
    <x v="0"/>
    <x v="0"/>
    <x v="0"/>
    <x v="0"/>
    <s v="Criação e Manutenção de Espaços Verdes"/>
    <x v="0"/>
    <x v="0"/>
    <x v="0"/>
    <x v="0"/>
    <x v="1"/>
    <x v="0"/>
    <x v="0"/>
    <s v="000000"/>
    <x v="0"/>
    <x v="0"/>
    <x v="2"/>
    <x v="0"/>
    <s v="Pagamento ao pessoal de prestação de serviço (criação e manutenção de espaços verdes), referente ao mês de julho 2023, conforme contratos em anexo. "/>
  </r>
  <r>
    <x v="0"/>
    <n v="0"/>
    <n v="0"/>
    <n v="0"/>
    <n v="9375"/>
    <x v="6780"/>
    <x v="0"/>
    <x v="0"/>
    <x v="0"/>
    <s v="01.27.02.11"/>
    <x v="21"/>
    <x v="4"/>
    <x v="5"/>
    <s v="Saneamento básico"/>
    <s v="01.27.02"/>
    <s v="Saneamento básico"/>
    <s v="01.27.02"/>
    <x v="21"/>
    <x v="0"/>
    <x v="5"/>
    <x v="8"/>
    <x v="0"/>
    <x v="1"/>
    <x v="0"/>
    <x v="0"/>
    <x v="7"/>
    <s v="2023-08-11"/>
    <x v="2"/>
    <n v="9375"/>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Auto, pela aquisição de combustível destinada as viaturas afeto as obras de limpeza da praia de Calhetona, conforme proposta e fatura em anexo. "/>
  </r>
  <r>
    <x v="2"/>
    <n v="0"/>
    <n v="0"/>
    <n v="0"/>
    <n v="30000"/>
    <x v="6781"/>
    <x v="0"/>
    <x v="0"/>
    <x v="0"/>
    <s v="01.25.02.23"/>
    <x v="12"/>
    <x v="1"/>
    <x v="1"/>
    <s v="desporto"/>
    <s v="01.25.02"/>
    <s v="desporto"/>
    <s v="01.25.02"/>
    <x v="18"/>
    <x v="0"/>
    <x v="0"/>
    <x v="0"/>
    <x v="0"/>
    <x v="1"/>
    <x v="2"/>
    <x v="0"/>
    <x v="7"/>
    <s v="2023-08-11"/>
    <x v="2"/>
    <n v="30000"/>
    <x v="0"/>
    <m/>
    <x v="0"/>
    <m/>
    <x v="308"/>
    <n v="100479484"/>
    <x v="0"/>
    <x v="0"/>
    <s v="Atividades desportivas e promoção do desporto no Concelho"/>
    <s v="ORI"/>
    <x v="0"/>
    <m/>
    <x v="0"/>
    <x v="0"/>
    <x v="0"/>
    <x v="0"/>
    <x v="0"/>
    <x v="0"/>
    <x v="0"/>
    <x v="0"/>
    <x v="0"/>
    <x v="0"/>
    <x v="0"/>
    <s v="Atividades desportivas e promoção do desporto no Concelho"/>
    <x v="0"/>
    <x v="0"/>
    <x v="0"/>
    <x v="0"/>
    <x v="1"/>
    <x v="0"/>
    <x v="0"/>
    <s v="000000"/>
    <x v="0"/>
    <x v="0"/>
    <x v="0"/>
    <x v="0"/>
    <s v="Pagamento  de 50% a favor HMC-Investimento Sociedade Unipessoal LDA, pela aquisição de almaço servidas aos atletas no âmbito da reabito da realização da 1ª edição de campeonato Tour São Miguel, conforme anexo."/>
  </r>
  <r>
    <x v="0"/>
    <n v="0"/>
    <n v="0"/>
    <n v="0"/>
    <n v="42253"/>
    <x v="6782"/>
    <x v="0"/>
    <x v="0"/>
    <x v="0"/>
    <s v="03.16.15"/>
    <x v="0"/>
    <x v="0"/>
    <x v="0"/>
    <s v="Direção Financeira"/>
    <s v="03.16.15"/>
    <s v="Direção Financeira"/>
    <s v="03.16.15"/>
    <x v="0"/>
    <x v="0"/>
    <x v="0"/>
    <x v="0"/>
    <x v="0"/>
    <x v="0"/>
    <x v="0"/>
    <x v="0"/>
    <x v="11"/>
    <s v="2023-09-27"/>
    <x v="2"/>
    <n v="42253"/>
    <x v="0"/>
    <m/>
    <x v="0"/>
    <m/>
    <x v="0"/>
    <n v="100476920"/>
    <x v="0"/>
    <x v="0"/>
    <s v="Direção Financeira"/>
    <s v="ORI"/>
    <x v="0"/>
    <m/>
    <x v="0"/>
    <x v="0"/>
    <x v="0"/>
    <x v="0"/>
    <x v="0"/>
    <x v="0"/>
    <x v="0"/>
    <x v="0"/>
    <x v="0"/>
    <x v="0"/>
    <x v="0"/>
    <s v="Direção Financeira"/>
    <x v="0"/>
    <x v="0"/>
    <x v="0"/>
    <x v="0"/>
    <x v="0"/>
    <x v="0"/>
    <x v="0"/>
    <s v="000000"/>
    <x v="0"/>
    <x v="0"/>
    <x v="0"/>
    <x v="0"/>
    <s v="Pagamento a favor de Felisberto Carvalho Auto, pela aquisição de Combustível destinada as Viaturas Ligeiras afeto aos serviços da CMSM, conforme fatura e proposta em anexo."/>
  </r>
  <r>
    <x v="2"/>
    <n v="0"/>
    <n v="0"/>
    <n v="0"/>
    <n v="3300"/>
    <x v="6783"/>
    <x v="0"/>
    <x v="0"/>
    <x v="0"/>
    <s v="01.27.06.41"/>
    <x v="24"/>
    <x v="4"/>
    <x v="5"/>
    <s v="Requalificação Urbana e habitação"/>
    <s v="01.27.06"/>
    <s v="Requalificação Urbana e habitação"/>
    <s v="01.27.06"/>
    <x v="46"/>
    <x v="0"/>
    <x v="0"/>
    <x v="0"/>
    <x v="0"/>
    <x v="1"/>
    <x v="2"/>
    <x v="0"/>
    <x v="10"/>
    <s v="2023-12-22"/>
    <x v="3"/>
    <n v="3300"/>
    <x v="0"/>
    <m/>
    <x v="0"/>
    <m/>
    <x v="2"/>
    <n v="100474696"/>
    <x v="0"/>
    <x v="2"/>
    <s v="Reabilitação de Jardins Infantis e Escolas do EBI"/>
    <s v="ORI"/>
    <x v="0"/>
    <s v="RJEBI"/>
    <x v="0"/>
    <x v="0"/>
    <x v="0"/>
    <x v="0"/>
    <x v="0"/>
    <x v="0"/>
    <x v="0"/>
    <x v="0"/>
    <x v="0"/>
    <x v="0"/>
    <x v="0"/>
    <s v="Reabilitação de Jardins Infantis e Escolas do EBI"/>
    <x v="0"/>
    <x v="0"/>
    <x v="0"/>
    <x v="0"/>
    <x v="1"/>
    <x v="0"/>
    <x v="0"/>
    <s v="000000"/>
    <x v="0"/>
    <x v="0"/>
    <x v="2"/>
    <x v="0"/>
    <s v="Pagamento a favor do senhor Ermelindo Lopes da Silva, referente ao  serviço de mão de obra do jardim infantil de Cutelo Gomes, conforme anexo."/>
  </r>
  <r>
    <x v="2"/>
    <n v="0"/>
    <n v="0"/>
    <n v="0"/>
    <n v="18700"/>
    <x v="6783"/>
    <x v="0"/>
    <x v="0"/>
    <x v="0"/>
    <s v="01.27.06.41"/>
    <x v="24"/>
    <x v="4"/>
    <x v="5"/>
    <s v="Requalificação Urbana e habitação"/>
    <s v="01.27.06"/>
    <s v="Requalificação Urbana e habitação"/>
    <s v="01.27.06"/>
    <x v="46"/>
    <x v="0"/>
    <x v="0"/>
    <x v="0"/>
    <x v="0"/>
    <x v="1"/>
    <x v="2"/>
    <x v="0"/>
    <x v="10"/>
    <s v="2023-12-22"/>
    <x v="3"/>
    <n v="18700"/>
    <x v="0"/>
    <m/>
    <x v="0"/>
    <m/>
    <x v="615"/>
    <n v="100477371"/>
    <x v="0"/>
    <x v="0"/>
    <s v="Reabilitação de Jardins Infantis e Escolas do EBI"/>
    <s v="ORI"/>
    <x v="0"/>
    <s v="RJEBI"/>
    <x v="0"/>
    <x v="0"/>
    <x v="0"/>
    <x v="0"/>
    <x v="0"/>
    <x v="0"/>
    <x v="0"/>
    <x v="0"/>
    <x v="0"/>
    <x v="0"/>
    <x v="0"/>
    <s v="Reabilitação de Jardins Infantis e Escolas do EBI"/>
    <x v="0"/>
    <x v="0"/>
    <x v="0"/>
    <x v="0"/>
    <x v="1"/>
    <x v="0"/>
    <x v="0"/>
    <s v="000000"/>
    <x v="0"/>
    <x v="0"/>
    <x v="0"/>
    <x v="0"/>
    <s v="Pagamento a favor do senhor Ermelindo Lopes da Silva, referente ao  serviço de mão de obra do jardim infantil de Cutelo Gomes, conforme anexo."/>
  </r>
  <r>
    <x v="2"/>
    <n v="0"/>
    <n v="0"/>
    <n v="0"/>
    <n v="92134"/>
    <x v="6784"/>
    <x v="0"/>
    <x v="0"/>
    <x v="0"/>
    <s v="01.27.06.80"/>
    <x v="15"/>
    <x v="4"/>
    <x v="5"/>
    <s v="Requalificação Urbana e habitação"/>
    <s v="01.27.06"/>
    <s v="Requalificação Urbana e habitação"/>
    <s v="01.27.06"/>
    <x v="18"/>
    <x v="0"/>
    <x v="0"/>
    <x v="0"/>
    <x v="0"/>
    <x v="1"/>
    <x v="2"/>
    <x v="0"/>
    <x v="10"/>
    <s v="2023-12-07"/>
    <x v="3"/>
    <n v="92134"/>
    <x v="0"/>
    <m/>
    <x v="0"/>
    <m/>
    <x v="0"/>
    <n v="100476920"/>
    <x v="0"/>
    <x v="0"/>
    <s v="Requalificação Urbana de Veneza"/>
    <s v="ORI"/>
    <x v="0"/>
    <m/>
    <x v="0"/>
    <x v="0"/>
    <x v="0"/>
    <x v="0"/>
    <x v="0"/>
    <x v="0"/>
    <x v="0"/>
    <x v="0"/>
    <x v="0"/>
    <x v="0"/>
    <x v="0"/>
    <s v="Requalificação Urbana de Veneza"/>
    <x v="0"/>
    <x v="0"/>
    <x v="0"/>
    <x v="0"/>
    <x v="1"/>
    <x v="0"/>
    <x v="0"/>
    <s v="000000"/>
    <x v="0"/>
    <x v="0"/>
    <x v="0"/>
    <x v="0"/>
    <s v="Pagamento a favor de Felisberto Carvalho Auto, referente a aquisição de combustível, destinados as viaturas afetos as obras de requalificação urbana da praia de Veneza, conforme anexo."/>
  </r>
  <r>
    <x v="0"/>
    <n v="0"/>
    <n v="0"/>
    <n v="0"/>
    <n v="140348"/>
    <x v="6785"/>
    <x v="0"/>
    <x v="0"/>
    <x v="0"/>
    <s v="01.27.04.10"/>
    <x v="13"/>
    <x v="4"/>
    <x v="5"/>
    <s v="Infra-Estruturas e Transportes"/>
    <s v="01.27.04"/>
    <s v="Infra-Estruturas e Transportes"/>
    <s v="01.27.04"/>
    <x v="21"/>
    <x v="0"/>
    <x v="5"/>
    <x v="8"/>
    <x v="0"/>
    <x v="1"/>
    <x v="0"/>
    <x v="0"/>
    <x v="0"/>
    <s v="2023-01-25"/>
    <x v="0"/>
    <n v="140348"/>
    <x v="0"/>
    <m/>
    <x v="0"/>
    <m/>
    <x v="124"/>
    <n v="100478943"/>
    <x v="0"/>
    <x v="0"/>
    <s v="Plano de Mitigação as secas e maus anos agrícolas"/>
    <s v="ORI"/>
    <x v="0"/>
    <m/>
    <x v="0"/>
    <x v="0"/>
    <x v="0"/>
    <x v="0"/>
    <x v="0"/>
    <x v="0"/>
    <x v="0"/>
    <x v="0"/>
    <x v="0"/>
    <x v="0"/>
    <x v="0"/>
    <s v="Plano de Mitigação as secas e maus anos agrícolas"/>
    <x v="0"/>
    <x v="0"/>
    <x v="0"/>
    <x v="0"/>
    <x v="1"/>
    <x v="0"/>
    <x v="0"/>
    <s v="000000"/>
    <x v="0"/>
    <x v="0"/>
    <x v="0"/>
    <x v="0"/>
    <s v="Liquidação a favor de Comercio, Transporte &amp; Construção, referente a aquisição de areias para trabalhos da construção, conforme anexo. "/>
  </r>
  <r>
    <x v="1"/>
    <n v="0"/>
    <n v="0"/>
    <n v="0"/>
    <n v="30600"/>
    <x v="6786"/>
    <x v="0"/>
    <x v="0"/>
    <x v="0"/>
    <s v="80.02.10.03"/>
    <x v="40"/>
    <x v="2"/>
    <x v="2"/>
    <s v="Outros"/>
    <s v="80.02.10"/>
    <s v="Outros"/>
    <s v="80.02.10"/>
    <x v="64"/>
    <x v="0"/>
    <x v="4"/>
    <x v="6"/>
    <x v="1"/>
    <x v="2"/>
    <x v="0"/>
    <x v="0"/>
    <x v="0"/>
    <s v="2023-01-27"/>
    <x v="0"/>
    <n v="30600"/>
    <x v="0"/>
    <m/>
    <x v="0"/>
    <m/>
    <x v="8"/>
    <n v="100474914"/>
    <x v="0"/>
    <x v="0"/>
    <s v="Retençoes Pensao Alimenticia"/>
    <s v="ORI"/>
    <x v="0"/>
    <s v="RPA"/>
    <x v="0"/>
    <x v="0"/>
    <x v="0"/>
    <x v="0"/>
    <x v="0"/>
    <x v="0"/>
    <x v="0"/>
    <x v="0"/>
    <x v="0"/>
    <x v="0"/>
    <x v="0"/>
    <s v="Retençoes Pensao Alimenticia"/>
    <x v="0"/>
    <x v="0"/>
    <x v="0"/>
    <x v="0"/>
    <x v="2"/>
    <x v="0"/>
    <x v="0"/>
    <s v="000000"/>
    <x v="0"/>
    <x v="1"/>
    <x v="0"/>
    <x v="0"/>
    <s v="Pagamento Pensão alimentícia janeiro 2023/ caixa, conforme anexo."/>
  </r>
  <r>
    <x v="0"/>
    <n v="0"/>
    <n v="0"/>
    <n v="0"/>
    <n v="2608"/>
    <x v="6787"/>
    <x v="0"/>
    <x v="0"/>
    <x v="0"/>
    <s v="01.25.05.09"/>
    <x v="1"/>
    <x v="1"/>
    <x v="1"/>
    <s v="Saúde"/>
    <s v="01.25.05"/>
    <s v="Saúde"/>
    <s v="01.25.05"/>
    <x v="1"/>
    <x v="0"/>
    <x v="1"/>
    <x v="1"/>
    <x v="0"/>
    <x v="1"/>
    <x v="0"/>
    <x v="0"/>
    <x v="0"/>
    <s v="2023-01-27"/>
    <x v="0"/>
    <n v="2608"/>
    <x v="0"/>
    <m/>
    <x v="0"/>
    <m/>
    <x v="50"/>
    <n v="100133992"/>
    <x v="0"/>
    <x v="0"/>
    <s v="Apoio a Consultas de Especialidade e Medicamentos"/>
    <s v="ORI"/>
    <x v="0"/>
    <s v="ACE"/>
    <x v="0"/>
    <x v="0"/>
    <x v="0"/>
    <x v="0"/>
    <x v="0"/>
    <x v="0"/>
    <x v="0"/>
    <x v="0"/>
    <x v="0"/>
    <x v="0"/>
    <x v="0"/>
    <s v="Apoio a Consultas de Especialidade e Medicamentos"/>
    <x v="0"/>
    <x v="0"/>
    <x v="0"/>
    <x v="0"/>
    <x v="1"/>
    <x v="0"/>
    <x v="0"/>
    <s v="000000"/>
    <x v="0"/>
    <x v="0"/>
    <x v="0"/>
    <x v="0"/>
    <s v="Pagamento á Farmácia Calheta São Miguel, pela aquisição de medicamentos de apoio a favor da Srª. Maria Luísa Correia, conforme anexo."/>
  </r>
  <r>
    <x v="2"/>
    <n v="0"/>
    <n v="0"/>
    <n v="0"/>
    <n v="14290"/>
    <x v="6788"/>
    <x v="0"/>
    <x v="0"/>
    <x v="0"/>
    <s v="01.27.02.15"/>
    <x v="10"/>
    <x v="4"/>
    <x v="5"/>
    <s v="Saneamento básico"/>
    <s v="01.27.02"/>
    <s v="Saneamento básico"/>
    <s v="01.27.02"/>
    <x v="20"/>
    <x v="0"/>
    <x v="0"/>
    <x v="0"/>
    <x v="0"/>
    <x v="1"/>
    <x v="2"/>
    <x v="0"/>
    <x v="1"/>
    <s v="2023-02-17"/>
    <x v="0"/>
    <n v="14290"/>
    <x v="0"/>
    <m/>
    <x v="0"/>
    <m/>
    <x v="0"/>
    <n v="100476920"/>
    <x v="0"/>
    <x v="0"/>
    <s v="Transferência de Residuos Aterro Santiago"/>
    <s v="ORI"/>
    <x v="0"/>
    <m/>
    <x v="0"/>
    <x v="0"/>
    <x v="0"/>
    <x v="0"/>
    <x v="0"/>
    <x v="0"/>
    <x v="0"/>
    <x v="0"/>
    <x v="0"/>
    <x v="0"/>
    <x v="0"/>
    <s v="Transferência de Residuos Aterro Santiago"/>
    <x v="0"/>
    <x v="0"/>
    <x v="0"/>
    <x v="0"/>
    <x v="1"/>
    <x v="0"/>
    <x v="0"/>
    <s v="000000"/>
    <x v="0"/>
    <x v="0"/>
    <x v="0"/>
    <x v="0"/>
    <s v="Pagamento a favor de Felisberto Carvalho, pela aquisição de combustível destinados aos serviços de transporte de resíduo sólidos urbanos, conforme anexo."/>
  </r>
  <r>
    <x v="0"/>
    <n v="0"/>
    <n v="0"/>
    <n v="0"/>
    <n v="37188"/>
    <x v="6789"/>
    <x v="0"/>
    <x v="0"/>
    <x v="0"/>
    <s v="01.27.02.11"/>
    <x v="21"/>
    <x v="4"/>
    <x v="5"/>
    <s v="Saneamento básico"/>
    <s v="01.27.02"/>
    <s v="Saneamento básico"/>
    <s v="01.27.02"/>
    <x v="21"/>
    <x v="0"/>
    <x v="5"/>
    <x v="8"/>
    <x v="0"/>
    <x v="1"/>
    <x v="0"/>
    <x v="0"/>
    <x v="1"/>
    <s v="2023-02-17"/>
    <x v="0"/>
    <n v="37188"/>
    <x v="0"/>
    <m/>
    <x v="0"/>
    <m/>
    <x v="0"/>
    <n v="100476920"/>
    <x v="0"/>
    <x v="0"/>
    <s v="Reforço do saneamento básico"/>
    <s v="ORI"/>
    <x v="0"/>
    <m/>
    <x v="0"/>
    <x v="0"/>
    <x v="0"/>
    <x v="0"/>
    <x v="0"/>
    <x v="0"/>
    <x v="0"/>
    <x v="0"/>
    <x v="0"/>
    <x v="0"/>
    <x v="0"/>
    <s v="Reforço do saneamento básico"/>
    <x v="0"/>
    <x v="0"/>
    <x v="0"/>
    <x v="0"/>
    <x v="1"/>
    <x v="0"/>
    <x v="0"/>
    <s v="000000"/>
    <x v="0"/>
    <x v="0"/>
    <x v="0"/>
    <x v="0"/>
    <s v="Pagamento a favor de Felisberto Carvalho, pela aquisição de combustível destinados aos serviços de limpeza e recolha de resíduos de podas e algas, conforme anexo. "/>
  </r>
  <r>
    <x v="0"/>
    <n v="0"/>
    <n v="0"/>
    <n v="0"/>
    <n v="2300"/>
    <x v="6790"/>
    <x v="0"/>
    <x v="0"/>
    <x v="0"/>
    <s v="03.16.15"/>
    <x v="0"/>
    <x v="0"/>
    <x v="0"/>
    <s v="Direção Financeira"/>
    <s v="03.16.15"/>
    <s v="Direção Financeira"/>
    <s v="03.16.15"/>
    <x v="15"/>
    <x v="0"/>
    <x v="0"/>
    <x v="0"/>
    <x v="0"/>
    <x v="0"/>
    <x v="0"/>
    <x v="0"/>
    <x v="1"/>
    <s v="2023-02-24"/>
    <x v="0"/>
    <n v="2300"/>
    <x v="0"/>
    <m/>
    <x v="0"/>
    <m/>
    <x v="616"/>
    <n v="100479055"/>
    <x v="0"/>
    <x v="0"/>
    <s v="Direção Financeira"/>
    <s v="ORI"/>
    <x v="0"/>
    <m/>
    <x v="0"/>
    <x v="0"/>
    <x v="0"/>
    <x v="0"/>
    <x v="0"/>
    <x v="0"/>
    <x v="0"/>
    <x v="0"/>
    <x v="0"/>
    <x v="0"/>
    <x v="0"/>
    <s v="Direção Financeira"/>
    <x v="0"/>
    <x v="0"/>
    <x v="0"/>
    <x v="0"/>
    <x v="0"/>
    <x v="0"/>
    <x v="0"/>
    <s v="000000"/>
    <x v="0"/>
    <x v="0"/>
    <x v="0"/>
    <x v="0"/>
    <s v="Pagamento á Multi Instalações Lda, para aquisição de 100 fichas Rj45, para mudança e manutenção de fichas de servidor da internet  da CMSM e do espaço jovem, conforme fatura e proposta em anexo."/>
  </r>
  <r>
    <x v="2"/>
    <n v="0"/>
    <n v="0"/>
    <n v="0"/>
    <n v="12250"/>
    <x v="6791"/>
    <x v="0"/>
    <x v="0"/>
    <x v="0"/>
    <s v="01.27.02.15"/>
    <x v="10"/>
    <x v="4"/>
    <x v="5"/>
    <s v="Saneamento básico"/>
    <s v="01.27.02"/>
    <s v="Saneamento básico"/>
    <s v="01.27.02"/>
    <x v="20"/>
    <x v="0"/>
    <x v="0"/>
    <x v="0"/>
    <x v="0"/>
    <x v="1"/>
    <x v="2"/>
    <x v="0"/>
    <x v="5"/>
    <s v="2023-05-12"/>
    <x v="1"/>
    <n v="12250"/>
    <x v="0"/>
    <m/>
    <x v="0"/>
    <m/>
    <x v="0"/>
    <n v="100476920"/>
    <x v="0"/>
    <x v="0"/>
    <s v="Transferência de Residuos Aterro Santiago"/>
    <s v="ORI"/>
    <x v="0"/>
    <m/>
    <x v="0"/>
    <x v="0"/>
    <x v="0"/>
    <x v="0"/>
    <x v="0"/>
    <x v="0"/>
    <x v="0"/>
    <x v="0"/>
    <x v="0"/>
    <x v="0"/>
    <x v="0"/>
    <s v="Transferência de Residuos Aterro Santiago"/>
    <x v="0"/>
    <x v="0"/>
    <x v="0"/>
    <x v="0"/>
    <x v="1"/>
    <x v="0"/>
    <x v="0"/>
    <s v="000906"/>
    <x v="0"/>
    <x v="0"/>
    <x v="0"/>
    <x v="0"/>
    <s v="Pagamento a favor da Felisberto Carvalho, pela aquisição de combustíveis para a viatura destinados aos serviços de transferência de resíduos para o aterro sanitário, conforme documento anexo."/>
  </r>
  <r>
    <x v="0"/>
    <n v="0"/>
    <n v="0"/>
    <n v="0"/>
    <n v="1656"/>
    <x v="6792"/>
    <x v="0"/>
    <x v="0"/>
    <x v="0"/>
    <s v="03.16.15"/>
    <x v="0"/>
    <x v="0"/>
    <x v="0"/>
    <s v="Direção Financeira"/>
    <s v="03.16.15"/>
    <s v="Direção Financeira"/>
    <s v="03.16.15"/>
    <x v="44"/>
    <x v="0"/>
    <x v="0"/>
    <x v="7"/>
    <x v="0"/>
    <x v="0"/>
    <x v="0"/>
    <x v="0"/>
    <x v="5"/>
    <s v="2023-05-11"/>
    <x v="1"/>
    <n v="1656"/>
    <x v="0"/>
    <m/>
    <x v="0"/>
    <m/>
    <x v="29"/>
    <n v="100391565"/>
    <x v="0"/>
    <x v="0"/>
    <s v="Direção Financeira"/>
    <s v="ORI"/>
    <x v="0"/>
    <m/>
    <x v="0"/>
    <x v="0"/>
    <x v="0"/>
    <x v="0"/>
    <x v="0"/>
    <x v="0"/>
    <x v="0"/>
    <x v="0"/>
    <x v="0"/>
    <x v="0"/>
    <x v="0"/>
    <s v="Direção Financeira"/>
    <x v="0"/>
    <x v="0"/>
    <x v="0"/>
    <x v="0"/>
    <x v="0"/>
    <x v="0"/>
    <x v="0"/>
    <s v="000903"/>
    <x v="0"/>
    <x v="0"/>
    <x v="0"/>
    <x v="0"/>
    <s v="Pagamento a favor da INCV, referente a publicação no B.O, a nomeação do sr. Iderlindo Natalício Sanches C. Furtado, para o cargo de Delegado Municipal na Ribeira de São Miguel, conforme anexo. "/>
  </r>
  <r>
    <x v="0"/>
    <n v="0"/>
    <n v="0"/>
    <n v="0"/>
    <n v="5157"/>
    <x v="6793"/>
    <x v="0"/>
    <x v="0"/>
    <x v="0"/>
    <s v="03.16.01"/>
    <x v="14"/>
    <x v="0"/>
    <x v="0"/>
    <s v="Assembleia Municipal"/>
    <s v="03.16.01"/>
    <s v="Assembleia Municipal"/>
    <s v="03.16.01"/>
    <x v="48"/>
    <x v="0"/>
    <x v="0"/>
    <x v="0"/>
    <x v="1"/>
    <x v="0"/>
    <x v="0"/>
    <x v="0"/>
    <x v="5"/>
    <s v="2023-05-22"/>
    <x v="1"/>
    <n v="5157"/>
    <x v="0"/>
    <m/>
    <x v="0"/>
    <m/>
    <x v="2"/>
    <n v="100474696"/>
    <x v="0"/>
    <x v="2"/>
    <s v="Assembleia Municipal"/>
    <s v="ORI"/>
    <x v="0"/>
    <s v="AM"/>
    <x v="0"/>
    <x v="0"/>
    <x v="0"/>
    <x v="0"/>
    <x v="0"/>
    <x v="0"/>
    <x v="0"/>
    <x v="0"/>
    <x v="0"/>
    <x v="0"/>
    <x v="0"/>
    <s v="Assembleia Municipal"/>
    <x v="0"/>
    <x v="0"/>
    <x v="0"/>
    <x v="0"/>
    <x v="0"/>
    <x v="0"/>
    <x v="0"/>
    <s v="000000"/>
    <x v="0"/>
    <x v="0"/>
    <x v="2"/>
    <x v="0"/>
    <s v="Pagamento de salário referente a 05-2023"/>
  </r>
  <r>
    <x v="0"/>
    <n v="0"/>
    <n v="0"/>
    <n v="0"/>
    <n v="13659"/>
    <x v="6794"/>
    <x v="0"/>
    <x v="0"/>
    <x v="0"/>
    <s v="03.16.32"/>
    <x v="55"/>
    <x v="0"/>
    <x v="0"/>
    <s v="Gabinete de Comunicação e Imagem"/>
    <s v="03.16.32"/>
    <s v="Gabinete de Comunicação e Imagem"/>
    <s v="03.16.32"/>
    <x v="37"/>
    <x v="0"/>
    <x v="0"/>
    <x v="0"/>
    <x v="1"/>
    <x v="0"/>
    <x v="0"/>
    <x v="0"/>
    <x v="5"/>
    <s v="2023-05-22"/>
    <x v="1"/>
    <n v="13659"/>
    <x v="0"/>
    <m/>
    <x v="0"/>
    <m/>
    <x v="6"/>
    <n v="100474706"/>
    <x v="0"/>
    <x v="3"/>
    <s v="Gabinete de Comunicação e Imagem"/>
    <s v="ORI"/>
    <x v="0"/>
    <s v="GCI"/>
    <x v="0"/>
    <x v="0"/>
    <x v="0"/>
    <x v="0"/>
    <x v="0"/>
    <x v="0"/>
    <x v="0"/>
    <x v="0"/>
    <x v="0"/>
    <x v="0"/>
    <x v="0"/>
    <s v="Gabinete de Comunicação e Imagem"/>
    <x v="0"/>
    <x v="0"/>
    <x v="0"/>
    <x v="0"/>
    <x v="0"/>
    <x v="0"/>
    <x v="0"/>
    <s v="000000"/>
    <x v="0"/>
    <x v="0"/>
    <x v="3"/>
    <x v="0"/>
    <s v="Pagamento de salário referente a 05-2023"/>
  </r>
  <r>
    <x v="0"/>
    <n v="0"/>
    <n v="0"/>
    <n v="0"/>
    <n v="102283"/>
    <x v="6793"/>
    <x v="0"/>
    <x v="0"/>
    <x v="0"/>
    <s v="03.16.01"/>
    <x v="14"/>
    <x v="0"/>
    <x v="0"/>
    <s v="Assembleia Municipal"/>
    <s v="03.16.01"/>
    <s v="Assembleia Municipal"/>
    <s v="03.16.01"/>
    <x v="48"/>
    <x v="0"/>
    <x v="0"/>
    <x v="0"/>
    <x v="1"/>
    <x v="0"/>
    <x v="0"/>
    <x v="0"/>
    <x v="5"/>
    <s v="2023-05-22"/>
    <x v="1"/>
    <n v="102283"/>
    <x v="0"/>
    <m/>
    <x v="0"/>
    <m/>
    <x v="4"/>
    <n v="100474693"/>
    <x v="0"/>
    <x v="0"/>
    <s v="Assembleia Municipal"/>
    <s v="ORI"/>
    <x v="0"/>
    <s v="AM"/>
    <x v="0"/>
    <x v="0"/>
    <x v="0"/>
    <x v="0"/>
    <x v="0"/>
    <x v="0"/>
    <x v="0"/>
    <x v="0"/>
    <x v="0"/>
    <x v="0"/>
    <x v="0"/>
    <s v="Assembleia Municipal"/>
    <x v="0"/>
    <x v="0"/>
    <x v="0"/>
    <x v="0"/>
    <x v="0"/>
    <x v="0"/>
    <x v="0"/>
    <s v="000000"/>
    <x v="0"/>
    <x v="0"/>
    <x v="0"/>
    <x v="0"/>
    <s v="Pagamento de salário referente a 05-2023"/>
  </r>
  <r>
    <x v="0"/>
    <n v="0"/>
    <n v="0"/>
    <n v="0"/>
    <n v="15239"/>
    <x v="6794"/>
    <x v="0"/>
    <x v="0"/>
    <x v="0"/>
    <s v="03.16.32"/>
    <x v="55"/>
    <x v="0"/>
    <x v="0"/>
    <s v="Gabinete de Comunicação e Imagem"/>
    <s v="03.16.32"/>
    <s v="Gabinete de Comunicação e Imagem"/>
    <s v="03.16.32"/>
    <x v="37"/>
    <x v="0"/>
    <x v="0"/>
    <x v="0"/>
    <x v="1"/>
    <x v="0"/>
    <x v="0"/>
    <x v="0"/>
    <x v="5"/>
    <s v="2023-05-22"/>
    <x v="1"/>
    <n v="15239"/>
    <x v="0"/>
    <m/>
    <x v="0"/>
    <m/>
    <x v="2"/>
    <n v="100474696"/>
    <x v="0"/>
    <x v="2"/>
    <s v="Gabinete de Comunicação e Imagem"/>
    <s v="ORI"/>
    <x v="0"/>
    <s v="GCI"/>
    <x v="0"/>
    <x v="0"/>
    <x v="0"/>
    <x v="0"/>
    <x v="0"/>
    <x v="0"/>
    <x v="0"/>
    <x v="0"/>
    <x v="0"/>
    <x v="0"/>
    <x v="0"/>
    <s v="Gabinete de Comunicação e Imagem"/>
    <x v="0"/>
    <x v="0"/>
    <x v="0"/>
    <x v="0"/>
    <x v="0"/>
    <x v="0"/>
    <x v="0"/>
    <s v="000000"/>
    <x v="0"/>
    <x v="0"/>
    <x v="2"/>
    <x v="0"/>
    <s v="Pagamento de salário referente a 05-2023"/>
  </r>
  <r>
    <x v="0"/>
    <n v="0"/>
    <n v="0"/>
    <n v="0"/>
    <n v="141834"/>
    <x v="6794"/>
    <x v="0"/>
    <x v="0"/>
    <x v="0"/>
    <s v="03.16.32"/>
    <x v="55"/>
    <x v="0"/>
    <x v="0"/>
    <s v="Gabinete de Comunicação e Imagem"/>
    <s v="03.16.32"/>
    <s v="Gabinete de Comunicação e Imagem"/>
    <s v="03.16.32"/>
    <x v="37"/>
    <x v="0"/>
    <x v="0"/>
    <x v="0"/>
    <x v="1"/>
    <x v="0"/>
    <x v="0"/>
    <x v="0"/>
    <x v="5"/>
    <s v="2023-05-22"/>
    <x v="1"/>
    <n v="141834"/>
    <x v="0"/>
    <m/>
    <x v="0"/>
    <m/>
    <x v="4"/>
    <n v="100474693"/>
    <x v="0"/>
    <x v="0"/>
    <s v="Gabinete de Comunicação e Imagem"/>
    <s v="ORI"/>
    <x v="0"/>
    <s v="GCI"/>
    <x v="0"/>
    <x v="0"/>
    <x v="0"/>
    <x v="0"/>
    <x v="0"/>
    <x v="0"/>
    <x v="0"/>
    <x v="0"/>
    <x v="0"/>
    <x v="0"/>
    <x v="0"/>
    <s v="Gabinete de Comunicação e Imagem"/>
    <x v="0"/>
    <x v="0"/>
    <x v="0"/>
    <x v="0"/>
    <x v="0"/>
    <x v="0"/>
    <x v="0"/>
    <s v="000000"/>
    <x v="0"/>
    <x v="0"/>
    <x v="0"/>
    <x v="0"/>
    <s v="Pagamento de salário referente a 05-2023"/>
  </r>
  <r>
    <x v="0"/>
    <n v="0"/>
    <n v="0"/>
    <n v="0"/>
    <n v="10834"/>
    <x v="6795"/>
    <x v="0"/>
    <x v="0"/>
    <x v="0"/>
    <s v="03.16.30"/>
    <x v="46"/>
    <x v="0"/>
    <x v="0"/>
    <s v="Gabinete de Relações Externas"/>
    <s v="03.16.30"/>
    <s v="Gabinete de Relações Externas"/>
    <s v="03.16.30"/>
    <x v="37"/>
    <x v="0"/>
    <x v="0"/>
    <x v="0"/>
    <x v="1"/>
    <x v="0"/>
    <x v="0"/>
    <x v="0"/>
    <x v="5"/>
    <s v="2023-05-22"/>
    <x v="1"/>
    <n v="10834"/>
    <x v="0"/>
    <m/>
    <x v="0"/>
    <m/>
    <x v="2"/>
    <n v="100474696"/>
    <x v="0"/>
    <x v="2"/>
    <s v="Gabinete de Relações Externas"/>
    <s v="ORI"/>
    <x v="0"/>
    <s v="GRE"/>
    <x v="0"/>
    <x v="0"/>
    <x v="0"/>
    <x v="0"/>
    <x v="0"/>
    <x v="0"/>
    <x v="0"/>
    <x v="0"/>
    <x v="0"/>
    <x v="0"/>
    <x v="0"/>
    <s v="Gabinete de Relações Externas"/>
    <x v="0"/>
    <x v="0"/>
    <x v="0"/>
    <x v="0"/>
    <x v="0"/>
    <x v="0"/>
    <x v="0"/>
    <s v="000000"/>
    <x v="0"/>
    <x v="0"/>
    <x v="2"/>
    <x v="0"/>
    <s v="Pagamento de salário referente a 05-2023"/>
  </r>
  <r>
    <x v="0"/>
    <n v="0"/>
    <n v="0"/>
    <n v="0"/>
    <n v="8213"/>
    <x v="6795"/>
    <x v="0"/>
    <x v="0"/>
    <x v="0"/>
    <s v="03.16.30"/>
    <x v="46"/>
    <x v="0"/>
    <x v="0"/>
    <s v="Gabinete de Relações Externas"/>
    <s v="03.16.30"/>
    <s v="Gabinete de Relações Externas"/>
    <s v="03.16.30"/>
    <x v="37"/>
    <x v="0"/>
    <x v="0"/>
    <x v="0"/>
    <x v="1"/>
    <x v="0"/>
    <x v="0"/>
    <x v="0"/>
    <x v="5"/>
    <s v="2023-05-22"/>
    <x v="1"/>
    <n v="8213"/>
    <x v="0"/>
    <m/>
    <x v="0"/>
    <m/>
    <x v="6"/>
    <n v="100474706"/>
    <x v="0"/>
    <x v="3"/>
    <s v="Gabinete de Relações Externas"/>
    <s v="ORI"/>
    <x v="0"/>
    <s v="GRE"/>
    <x v="0"/>
    <x v="0"/>
    <x v="0"/>
    <x v="0"/>
    <x v="0"/>
    <x v="0"/>
    <x v="0"/>
    <x v="0"/>
    <x v="0"/>
    <x v="0"/>
    <x v="0"/>
    <s v="Gabinete de Relações Externas"/>
    <x v="0"/>
    <x v="0"/>
    <x v="0"/>
    <x v="0"/>
    <x v="0"/>
    <x v="0"/>
    <x v="0"/>
    <s v="000000"/>
    <x v="0"/>
    <x v="0"/>
    <x v="3"/>
    <x v="0"/>
    <s v="Pagamento de salário referente a 05-2023"/>
  </r>
  <r>
    <x v="0"/>
    <n v="0"/>
    <n v="0"/>
    <n v="0"/>
    <n v="83615"/>
    <x v="6795"/>
    <x v="0"/>
    <x v="0"/>
    <x v="0"/>
    <s v="03.16.30"/>
    <x v="46"/>
    <x v="0"/>
    <x v="0"/>
    <s v="Gabinete de Relações Externas"/>
    <s v="03.16.30"/>
    <s v="Gabinete de Relações Externas"/>
    <s v="03.16.30"/>
    <x v="37"/>
    <x v="0"/>
    <x v="0"/>
    <x v="0"/>
    <x v="1"/>
    <x v="0"/>
    <x v="0"/>
    <x v="0"/>
    <x v="5"/>
    <s v="2023-05-22"/>
    <x v="1"/>
    <n v="83615"/>
    <x v="0"/>
    <m/>
    <x v="0"/>
    <m/>
    <x v="4"/>
    <n v="100474693"/>
    <x v="0"/>
    <x v="0"/>
    <s v="Gabinete de Relações Externas"/>
    <s v="ORI"/>
    <x v="0"/>
    <s v="GRE"/>
    <x v="0"/>
    <x v="0"/>
    <x v="0"/>
    <x v="0"/>
    <x v="0"/>
    <x v="0"/>
    <x v="0"/>
    <x v="0"/>
    <x v="0"/>
    <x v="0"/>
    <x v="0"/>
    <s v="Gabinete de Relações Externas"/>
    <x v="0"/>
    <x v="0"/>
    <x v="0"/>
    <x v="0"/>
    <x v="0"/>
    <x v="0"/>
    <x v="0"/>
    <s v="000000"/>
    <x v="0"/>
    <x v="0"/>
    <x v="0"/>
    <x v="0"/>
    <s v="Pagamento de salário referente a 05-2023"/>
  </r>
  <r>
    <x v="0"/>
    <n v="0"/>
    <n v="0"/>
    <n v="0"/>
    <n v="4995"/>
    <x v="6796"/>
    <x v="0"/>
    <x v="0"/>
    <x v="0"/>
    <s v="03.16.15"/>
    <x v="0"/>
    <x v="0"/>
    <x v="0"/>
    <s v="Direção Financeira"/>
    <s v="03.16.15"/>
    <s v="Direção Financeira"/>
    <s v="03.16.15"/>
    <x v="39"/>
    <x v="0"/>
    <x v="0"/>
    <x v="7"/>
    <x v="0"/>
    <x v="0"/>
    <x v="0"/>
    <x v="0"/>
    <x v="5"/>
    <s v="2023-05-30"/>
    <x v="1"/>
    <n v="4995"/>
    <x v="0"/>
    <m/>
    <x v="0"/>
    <m/>
    <x v="2"/>
    <n v="100474696"/>
    <x v="0"/>
    <x v="2"/>
    <s v="Direção Financeira"/>
    <s v="ORI"/>
    <x v="0"/>
    <m/>
    <x v="0"/>
    <x v="0"/>
    <x v="0"/>
    <x v="0"/>
    <x v="0"/>
    <x v="0"/>
    <x v="0"/>
    <x v="0"/>
    <x v="0"/>
    <x v="0"/>
    <x v="0"/>
    <s v="Direção Financeira"/>
    <x v="0"/>
    <x v="0"/>
    <x v="0"/>
    <x v="0"/>
    <x v="0"/>
    <x v="0"/>
    <x v="0"/>
    <s v="000000"/>
    <x v="0"/>
    <x v="0"/>
    <x v="2"/>
    <x v="0"/>
    <s v="Pagamento a favor do Sr. Péricles Emanuel Ramos, pelo serviço prestado na administração da delegação da Ribeira de Principal, coordenação dos serviço de saneamento na zona norte do concelho, referente ao mês de maio 2023, conforme contrato em anexo."/>
  </r>
  <r>
    <x v="0"/>
    <n v="0"/>
    <n v="0"/>
    <n v="0"/>
    <n v="28308"/>
    <x v="6796"/>
    <x v="0"/>
    <x v="0"/>
    <x v="0"/>
    <s v="03.16.15"/>
    <x v="0"/>
    <x v="0"/>
    <x v="0"/>
    <s v="Direção Financeira"/>
    <s v="03.16.15"/>
    <s v="Direção Financeira"/>
    <s v="03.16.15"/>
    <x v="39"/>
    <x v="0"/>
    <x v="0"/>
    <x v="7"/>
    <x v="0"/>
    <x v="0"/>
    <x v="0"/>
    <x v="0"/>
    <x v="5"/>
    <s v="2023-05-30"/>
    <x v="1"/>
    <n v="28308"/>
    <x v="0"/>
    <m/>
    <x v="0"/>
    <m/>
    <x v="8"/>
    <n v="100474914"/>
    <x v="0"/>
    <x v="0"/>
    <s v="Direção Financeira"/>
    <s v="ORI"/>
    <x v="0"/>
    <m/>
    <x v="0"/>
    <x v="0"/>
    <x v="0"/>
    <x v="0"/>
    <x v="0"/>
    <x v="0"/>
    <x v="0"/>
    <x v="0"/>
    <x v="0"/>
    <x v="0"/>
    <x v="0"/>
    <s v="Direção Financeira"/>
    <x v="0"/>
    <x v="0"/>
    <x v="0"/>
    <x v="0"/>
    <x v="0"/>
    <x v="0"/>
    <x v="0"/>
    <s v="000000"/>
    <x v="0"/>
    <x v="0"/>
    <x v="0"/>
    <x v="0"/>
    <s v="Pagamento a favor do Sr. Péricles Emanuel Ramos, pelo serviço prestado na administração da delegação da Ribeira de Principal, coordenação dos serviço de saneamento na zona norte do concelho, referente ao mês de maio 2023, conforme contrato em anexo."/>
  </r>
  <r>
    <x v="0"/>
    <n v="0"/>
    <n v="0"/>
    <n v="0"/>
    <n v="37929"/>
    <x v="6797"/>
    <x v="0"/>
    <x v="0"/>
    <x v="0"/>
    <s v="03.16.15"/>
    <x v="0"/>
    <x v="0"/>
    <x v="0"/>
    <s v="Direção Financeira"/>
    <s v="03.16.15"/>
    <s v="Direção Financeira"/>
    <s v="03.16.15"/>
    <x v="0"/>
    <x v="0"/>
    <x v="0"/>
    <x v="0"/>
    <x v="0"/>
    <x v="0"/>
    <x v="0"/>
    <x v="0"/>
    <x v="5"/>
    <s v="2023-05-30"/>
    <x v="1"/>
    <n v="37929"/>
    <x v="0"/>
    <m/>
    <x v="0"/>
    <m/>
    <x v="0"/>
    <n v="100476920"/>
    <x v="0"/>
    <x v="0"/>
    <s v="Direção Financeira"/>
    <s v="ORI"/>
    <x v="0"/>
    <m/>
    <x v="0"/>
    <x v="0"/>
    <x v="0"/>
    <x v="0"/>
    <x v="0"/>
    <x v="0"/>
    <x v="0"/>
    <x v="0"/>
    <x v="0"/>
    <x v="0"/>
    <x v="0"/>
    <s v="Direção Financeira"/>
    <x v="0"/>
    <x v="0"/>
    <x v="0"/>
    <x v="0"/>
    <x v="0"/>
    <x v="0"/>
    <x v="0"/>
    <s v="001022"/>
    <x v="0"/>
    <x v="0"/>
    <x v="0"/>
    <x v="0"/>
    <s v="Pagamento a favor da Felisberto Carvalho, pela aquisição de combustiveis destinados as viaturas afeto aos serviços da CMSM, confrome anexo. "/>
  </r>
  <r>
    <x v="0"/>
    <n v="0"/>
    <n v="0"/>
    <n v="0"/>
    <n v="9680"/>
    <x v="6798"/>
    <x v="0"/>
    <x v="0"/>
    <x v="0"/>
    <s v="03.16.15"/>
    <x v="0"/>
    <x v="0"/>
    <x v="0"/>
    <s v="Direção Financeira"/>
    <s v="03.16.15"/>
    <s v="Direção Financeira"/>
    <s v="03.16.15"/>
    <x v="41"/>
    <x v="0"/>
    <x v="0"/>
    <x v="0"/>
    <x v="0"/>
    <x v="0"/>
    <x v="0"/>
    <x v="0"/>
    <x v="4"/>
    <s v="2023-06-08"/>
    <x v="1"/>
    <n v="9680"/>
    <x v="0"/>
    <m/>
    <x v="0"/>
    <m/>
    <x v="617"/>
    <n v="100456733"/>
    <x v="0"/>
    <x v="0"/>
    <s v="Direção Financeira"/>
    <s v="ORI"/>
    <x v="0"/>
    <m/>
    <x v="0"/>
    <x v="0"/>
    <x v="0"/>
    <x v="0"/>
    <x v="0"/>
    <x v="0"/>
    <x v="0"/>
    <x v="0"/>
    <x v="0"/>
    <x v="0"/>
    <x v="0"/>
    <s v="Direção Financeira"/>
    <x v="0"/>
    <x v="0"/>
    <x v="0"/>
    <x v="0"/>
    <x v="0"/>
    <x v="0"/>
    <x v="0"/>
    <s v="000000"/>
    <x v="0"/>
    <x v="0"/>
    <x v="0"/>
    <x v="0"/>
    <s v="Pagamento a favor da Srª. Cheila Cristina Delgado, pela aquisição de dez exemplares de livros para a biblioteca Municipal da CMSM, conforme documento em anexo."/>
  </r>
  <r>
    <x v="0"/>
    <n v="0"/>
    <n v="0"/>
    <n v="0"/>
    <n v="114100"/>
    <x v="6799"/>
    <x v="0"/>
    <x v="0"/>
    <x v="0"/>
    <s v="01.27.02.11"/>
    <x v="21"/>
    <x v="4"/>
    <x v="5"/>
    <s v="Saneamento básico"/>
    <s v="01.27.02"/>
    <s v="Saneamento básico"/>
    <s v="01.27.02"/>
    <x v="21"/>
    <x v="0"/>
    <x v="5"/>
    <x v="8"/>
    <x v="0"/>
    <x v="1"/>
    <x v="0"/>
    <x v="0"/>
    <x v="4"/>
    <s v="2023-06-09"/>
    <x v="1"/>
    <n v="114100"/>
    <x v="0"/>
    <m/>
    <x v="0"/>
    <m/>
    <x v="618"/>
    <n v="100464464"/>
    <x v="0"/>
    <x v="0"/>
    <s v="Reforço do saneamento básico"/>
    <s v="ORI"/>
    <x v="0"/>
    <m/>
    <x v="0"/>
    <x v="0"/>
    <x v="0"/>
    <x v="0"/>
    <x v="0"/>
    <x v="0"/>
    <x v="0"/>
    <x v="0"/>
    <x v="0"/>
    <x v="0"/>
    <x v="0"/>
    <s v="Reforço do saneamento básico"/>
    <x v="0"/>
    <x v="0"/>
    <x v="0"/>
    <x v="0"/>
    <x v="1"/>
    <x v="0"/>
    <x v="0"/>
    <s v="000000"/>
    <x v="0"/>
    <x v="0"/>
    <x v="0"/>
    <x v="0"/>
    <s v="Pagamento a favor da Associação Agrogado Ribeireta, referente a limpeza/manutenção dos poços de Ribeireta e Monte Bodes, conforme projeto em anexo."/>
  </r>
  <r>
    <x v="0"/>
    <n v="0"/>
    <n v="0"/>
    <n v="0"/>
    <n v="29180"/>
    <x v="6800"/>
    <x v="0"/>
    <x v="0"/>
    <x v="0"/>
    <s v="03.16.15"/>
    <x v="0"/>
    <x v="0"/>
    <x v="0"/>
    <s v="Direção Financeira"/>
    <s v="03.16.15"/>
    <s v="Direção Financeira"/>
    <s v="03.16.15"/>
    <x v="66"/>
    <x v="0"/>
    <x v="0"/>
    <x v="7"/>
    <x v="0"/>
    <x v="0"/>
    <x v="0"/>
    <x v="0"/>
    <x v="6"/>
    <s v="2023-07-25"/>
    <x v="2"/>
    <n v="29180"/>
    <x v="0"/>
    <m/>
    <x v="0"/>
    <m/>
    <x v="52"/>
    <n v="100479452"/>
    <x v="0"/>
    <x v="0"/>
    <s v="Direção Financeira"/>
    <s v="ORI"/>
    <x v="0"/>
    <m/>
    <x v="0"/>
    <x v="0"/>
    <x v="0"/>
    <x v="0"/>
    <x v="0"/>
    <x v="0"/>
    <x v="0"/>
    <x v="0"/>
    <x v="0"/>
    <x v="0"/>
    <x v="0"/>
    <s v="Direção Financeira"/>
    <x v="0"/>
    <x v="0"/>
    <x v="0"/>
    <x v="0"/>
    <x v="0"/>
    <x v="0"/>
    <x v="0"/>
    <s v="099999"/>
    <x v="0"/>
    <x v="0"/>
    <x v="0"/>
    <x v="0"/>
    <s v=" Pagamento a favor da Newash Automóvel, pela aquisição de serviço de lavagem simples das viatura e lubrificação da maquina retroescavadora da CMSM, conforme anexo.  "/>
  </r>
  <r>
    <x v="2"/>
    <n v="0"/>
    <n v="0"/>
    <n v="0"/>
    <n v="30000"/>
    <x v="6801"/>
    <x v="0"/>
    <x v="0"/>
    <x v="0"/>
    <s v="01.26.02.07"/>
    <x v="28"/>
    <x v="5"/>
    <x v="6"/>
    <s v="Pesca"/>
    <s v="01.26.02"/>
    <s v="Pesca"/>
    <s v="01.26.02"/>
    <x v="20"/>
    <x v="0"/>
    <x v="0"/>
    <x v="0"/>
    <x v="0"/>
    <x v="1"/>
    <x v="2"/>
    <x v="0"/>
    <x v="7"/>
    <s v="2023-08-03"/>
    <x v="2"/>
    <n v="30000"/>
    <x v="0"/>
    <m/>
    <x v="0"/>
    <m/>
    <x v="339"/>
    <n v="100478147"/>
    <x v="0"/>
    <x v="0"/>
    <s v="Apoio para Aquisição de Materiais de Pescas e Botes"/>
    <s v="ORI"/>
    <x v="0"/>
    <m/>
    <x v="0"/>
    <x v="0"/>
    <x v="0"/>
    <x v="0"/>
    <x v="0"/>
    <x v="0"/>
    <x v="0"/>
    <x v="0"/>
    <x v="0"/>
    <x v="0"/>
    <x v="0"/>
    <s v="Apoio para Aquisição de Materiais de Pescas e Botes"/>
    <x v="0"/>
    <x v="0"/>
    <x v="0"/>
    <x v="0"/>
    <x v="1"/>
    <x v="0"/>
    <x v="0"/>
    <s v="000000"/>
    <x v="0"/>
    <x v="0"/>
    <x v="0"/>
    <x v="0"/>
    <s v="Pagamento á Elson Tobias de Pina, pela aquisição de  de 100 camisas/t-shirts confecionadas, no âmbito da realização da feira das delícias do mar,conforme anexo."/>
  </r>
  <r>
    <x v="0"/>
    <n v="0"/>
    <n v="0"/>
    <n v="0"/>
    <n v="5600"/>
    <x v="6802"/>
    <x v="0"/>
    <x v="0"/>
    <x v="0"/>
    <s v="03.16.16"/>
    <x v="22"/>
    <x v="0"/>
    <x v="0"/>
    <s v="Direção Ambiente e Saneamento "/>
    <s v="03.16.16"/>
    <s v="Direção Ambiente e Saneamento "/>
    <s v="03.16.16"/>
    <x v="19"/>
    <x v="0"/>
    <x v="0"/>
    <x v="7"/>
    <x v="0"/>
    <x v="0"/>
    <x v="0"/>
    <x v="0"/>
    <x v="7"/>
    <s v="2023-08-18"/>
    <x v="2"/>
    <n v="5600"/>
    <x v="0"/>
    <m/>
    <x v="0"/>
    <m/>
    <x v="32"/>
    <n v="100432269"/>
    <x v="0"/>
    <x v="0"/>
    <s v="Direção Ambiente e Saneamento "/>
    <s v="ORI"/>
    <x v="0"/>
    <m/>
    <x v="0"/>
    <x v="0"/>
    <x v="0"/>
    <x v="0"/>
    <x v="0"/>
    <x v="0"/>
    <x v="0"/>
    <x v="0"/>
    <x v="0"/>
    <x v="0"/>
    <x v="0"/>
    <s v="Direção Ambiente e Saneamento "/>
    <x v="0"/>
    <x v="0"/>
    <x v="0"/>
    <x v="0"/>
    <x v="0"/>
    <x v="0"/>
    <x v="0"/>
    <s v="000000"/>
    <x v="0"/>
    <x v="0"/>
    <x v="0"/>
    <x v="0"/>
    <s v="Ajuda de custo a favor do Sr. Herculano Fernandes, pela sua deslocação, a cidade da Praia, em missão de serviço, nos dias 11,12,13 e 14 de agosto 2023, conforme anexo. "/>
  </r>
  <r>
    <x v="0"/>
    <n v="0"/>
    <n v="0"/>
    <n v="0"/>
    <n v="2300"/>
    <x v="6803"/>
    <x v="0"/>
    <x v="0"/>
    <x v="0"/>
    <s v="03.16.15"/>
    <x v="0"/>
    <x v="0"/>
    <x v="0"/>
    <s v="Direção Financeira"/>
    <s v="03.16.15"/>
    <s v="Direção Financeira"/>
    <s v="03.16.15"/>
    <x v="39"/>
    <x v="0"/>
    <x v="0"/>
    <x v="7"/>
    <x v="0"/>
    <x v="0"/>
    <x v="0"/>
    <x v="0"/>
    <x v="0"/>
    <s v="2023-01-23"/>
    <x v="0"/>
    <n v="2300"/>
    <x v="0"/>
    <m/>
    <x v="0"/>
    <m/>
    <x v="2"/>
    <n v="100474696"/>
    <x v="0"/>
    <x v="2"/>
    <s v="Direção Financeira"/>
    <s v="ORI"/>
    <x v="0"/>
    <m/>
    <x v="0"/>
    <x v="0"/>
    <x v="0"/>
    <x v="0"/>
    <x v="0"/>
    <x v="0"/>
    <x v="0"/>
    <x v="0"/>
    <x v="0"/>
    <x v="0"/>
    <x v="0"/>
    <s v="Direção Financeira"/>
    <x v="0"/>
    <x v="0"/>
    <x v="0"/>
    <x v="0"/>
    <x v="0"/>
    <x v="0"/>
    <x v="0"/>
    <s v="000000"/>
    <x v="0"/>
    <x v="0"/>
    <x v="2"/>
    <x v="0"/>
    <s v="Pagamento a favor da Srª Alexandra Lopes Correia, pelo serviço prestado no reforço de saneamento, referente ao mês de janeiro de 2023,conforme contrato em anexo. "/>
  </r>
  <r>
    <x v="0"/>
    <n v="0"/>
    <n v="0"/>
    <n v="0"/>
    <n v="13030"/>
    <x v="6803"/>
    <x v="0"/>
    <x v="0"/>
    <x v="0"/>
    <s v="03.16.15"/>
    <x v="0"/>
    <x v="0"/>
    <x v="0"/>
    <s v="Direção Financeira"/>
    <s v="03.16.15"/>
    <s v="Direção Financeira"/>
    <s v="03.16.15"/>
    <x v="39"/>
    <x v="0"/>
    <x v="0"/>
    <x v="7"/>
    <x v="0"/>
    <x v="0"/>
    <x v="0"/>
    <x v="0"/>
    <x v="0"/>
    <s v="2023-01-23"/>
    <x v="0"/>
    <n v="13030"/>
    <x v="0"/>
    <m/>
    <x v="0"/>
    <m/>
    <x v="357"/>
    <n v="100447410"/>
    <x v="0"/>
    <x v="0"/>
    <s v="Direção Financeira"/>
    <s v="ORI"/>
    <x v="0"/>
    <m/>
    <x v="0"/>
    <x v="0"/>
    <x v="0"/>
    <x v="0"/>
    <x v="0"/>
    <x v="0"/>
    <x v="0"/>
    <x v="0"/>
    <x v="0"/>
    <x v="0"/>
    <x v="0"/>
    <s v="Direção Financeira"/>
    <x v="0"/>
    <x v="0"/>
    <x v="0"/>
    <x v="0"/>
    <x v="0"/>
    <x v="0"/>
    <x v="0"/>
    <s v="000000"/>
    <x v="0"/>
    <x v="0"/>
    <x v="0"/>
    <x v="0"/>
    <s v="Pagamento a favor da Srª Alexandra Lopes Correia, pelo serviço prestado no reforço de saneamento, referente ao mês de janeiro de 2023,conforme contrato em anexo. "/>
  </r>
  <r>
    <x v="0"/>
    <n v="0"/>
    <n v="0"/>
    <n v="0"/>
    <n v="2300"/>
    <x v="6804"/>
    <x v="0"/>
    <x v="0"/>
    <x v="0"/>
    <s v="01.27.02.11"/>
    <x v="21"/>
    <x v="4"/>
    <x v="5"/>
    <s v="Saneamento básico"/>
    <s v="01.27.02"/>
    <s v="Saneamento básico"/>
    <s v="01.27.02"/>
    <x v="21"/>
    <x v="0"/>
    <x v="5"/>
    <x v="8"/>
    <x v="0"/>
    <x v="1"/>
    <x v="0"/>
    <x v="0"/>
    <x v="0"/>
    <s v="2023-01-23"/>
    <x v="0"/>
    <n v="2300"/>
    <x v="0"/>
    <m/>
    <x v="0"/>
    <m/>
    <x v="2"/>
    <n v="100474696"/>
    <x v="0"/>
    <x v="2"/>
    <s v="Reforço do saneamento básico"/>
    <s v="ORI"/>
    <x v="0"/>
    <m/>
    <x v="0"/>
    <x v="0"/>
    <x v="0"/>
    <x v="0"/>
    <x v="0"/>
    <x v="0"/>
    <x v="0"/>
    <x v="0"/>
    <x v="0"/>
    <x v="0"/>
    <x v="0"/>
    <s v="Reforço do saneamento básico"/>
    <x v="0"/>
    <x v="0"/>
    <x v="0"/>
    <x v="0"/>
    <x v="1"/>
    <x v="0"/>
    <x v="0"/>
    <s v="099999"/>
    <x v="0"/>
    <x v="0"/>
    <x v="2"/>
    <x v="0"/>
    <s v="Pagamento a favor da Srª. Hirondina Pereira Furtado, pela prestação de serviço de saneamento e limpeza urbana, referente ao mês de janeiro 2023, conforme contrato em anexo. "/>
  </r>
  <r>
    <x v="0"/>
    <n v="0"/>
    <n v="0"/>
    <n v="0"/>
    <n v="2300"/>
    <x v="6805"/>
    <x v="0"/>
    <x v="1"/>
    <x v="0"/>
    <s v="80.02.01"/>
    <x v="2"/>
    <x v="2"/>
    <x v="2"/>
    <s v="Retenções Iur"/>
    <s v="80.02.01"/>
    <s v="Retenções Iur"/>
    <s v="80.02.01"/>
    <x v="2"/>
    <x v="0"/>
    <x v="2"/>
    <x v="0"/>
    <x v="1"/>
    <x v="2"/>
    <x v="1"/>
    <x v="0"/>
    <x v="0"/>
    <s v="2023-01-23"/>
    <x v="0"/>
    <n v="2300"/>
    <x v="0"/>
    <m/>
    <x v="0"/>
    <m/>
    <x v="2"/>
    <n v="100474696"/>
    <x v="0"/>
    <x v="0"/>
    <s v="Retenções Iur"/>
    <s v="ORI"/>
    <x v="0"/>
    <s v="RIUR"/>
    <x v="0"/>
    <x v="0"/>
    <x v="0"/>
    <x v="0"/>
    <x v="0"/>
    <x v="0"/>
    <x v="0"/>
    <x v="0"/>
    <x v="0"/>
    <x v="0"/>
    <x v="0"/>
    <s v="Retenções Iur"/>
    <x v="0"/>
    <x v="0"/>
    <x v="0"/>
    <x v="0"/>
    <x v="2"/>
    <x v="0"/>
    <x v="0"/>
    <s v="000000"/>
    <x v="0"/>
    <x v="1"/>
    <x v="0"/>
    <x v="0"/>
    <s v="RETENCAO OT"/>
  </r>
  <r>
    <x v="0"/>
    <n v="0"/>
    <n v="0"/>
    <n v="0"/>
    <n v="1633"/>
    <x v="6804"/>
    <x v="0"/>
    <x v="0"/>
    <x v="0"/>
    <s v="01.27.02.11"/>
    <x v="21"/>
    <x v="4"/>
    <x v="5"/>
    <s v="Saneamento básico"/>
    <s v="01.27.02"/>
    <s v="Saneamento básico"/>
    <s v="01.27.02"/>
    <x v="21"/>
    <x v="0"/>
    <x v="5"/>
    <x v="8"/>
    <x v="0"/>
    <x v="1"/>
    <x v="0"/>
    <x v="0"/>
    <x v="0"/>
    <s v="2023-01-23"/>
    <x v="0"/>
    <n v="1633"/>
    <x v="0"/>
    <m/>
    <x v="0"/>
    <m/>
    <x v="3"/>
    <n v="100479277"/>
    <x v="0"/>
    <x v="1"/>
    <s v="Reforço do saneamento básico"/>
    <s v="ORI"/>
    <x v="0"/>
    <m/>
    <x v="0"/>
    <x v="0"/>
    <x v="0"/>
    <x v="0"/>
    <x v="0"/>
    <x v="0"/>
    <x v="0"/>
    <x v="0"/>
    <x v="0"/>
    <x v="0"/>
    <x v="0"/>
    <s v="Reforço do saneamento básico"/>
    <x v="0"/>
    <x v="0"/>
    <x v="0"/>
    <x v="0"/>
    <x v="1"/>
    <x v="0"/>
    <x v="0"/>
    <s v="099999"/>
    <x v="0"/>
    <x v="0"/>
    <x v="1"/>
    <x v="0"/>
    <s v="Pagamento a favor da Srª. Hirondina Pereira Furtado, pela prestação de serviço de saneamento e limpeza urbana, referente ao mês de janeiro 2023, conforme contrato em anexo. "/>
  </r>
  <r>
    <x v="0"/>
    <n v="0"/>
    <n v="0"/>
    <n v="0"/>
    <n v="1633"/>
    <x v="6806"/>
    <x v="0"/>
    <x v="1"/>
    <x v="0"/>
    <s v="80.02.10.26"/>
    <x v="3"/>
    <x v="2"/>
    <x v="2"/>
    <s v="Outros"/>
    <s v="80.02.10"/>
    <s v="Outros"/>
    <s v="80.02.10"/>
    <x v="3"/>
    <x v="0"/>
    <x v="2"/>
    <x v="2"/>
    <x v="1"/>
    <x v="2"/>
    <x v="1"/>
    <x v="0"/>
    <x v="0"/>
    <s v="2023-01-23"/>
    <x v="0"/>
    <n v="1633"/>
    <x v="0"/>
    <m/>
    <x v="0"/>
    <m/>
    <x v="3"/>
    <n v="100479277"/>
    <x v="0"/>
    <x v="0"/>
    <s v="Retenção Sansung"/>
    <s v="ORI"/>
    <x v="0"/>
    <s v="RS"/>
    <x v="0"/>
    <x v="0"/>
    <x v="0"/>
    <x v="0"/>
    <x v="0"/>
    <x v="0"/>
    <x v="0"/>
    <x v="0"/>
    <x v="0"/>
    <x v="0"/>
    <x v="0"/>
    <s v="Retenção Sansung"/>
    <x v="0"/>
    <x v="0"/>
    <x v="0"/>
    <x v="0"/>
    <x v="2"/>
    <x v="0"/>
    <x v="0"/>
    <s v="000000"/>
    <x v="0"/>
    <x v="1"/>
    <x v="0"/>
    <x v="0"/>
    <s v="RETENCAO OT"/>
  </r>
  <r>
    <x v="0"/>
    <n v="0"/>
    <n v="0"/>
    <n v="0"/>
    <n v="11397"/>
    <x v="6804"/>
    <x v="0"/>
    <x v="0"/>
    <x v="0"/>
    <s v="01.27.02.11"/>
    <x v="21"/>
    <x v="4"/>
    <x v="5"/>
    <s v="Saneamento básico"/>
    <s v="01.27.02"/>
    <s v="Saneamento básico"/>
    <s v="01.27.02"/>
    <x v="21"/>
    <x v="0"/>
    <x v="5"/>
    <x v="8"/>
    <x v="0"/>
    <x v="1"/>
    <x v="0"/>
    <x v="0"/>
    <x v="0"/>
    <s v="2023-01-23"/>
    <x v="0"/>
    <n v="11397"/>
    <x v="0"/>
    <m/>
    <x v="0"/>
    <m/>
    <x v="604"/>
    <n v="100477916"/>
    <x v="0"/>
    <x v="0"/>
    <s v="Reforço do saneamento básico"/>
    <s v="ORI"/>
    <x v="0"/>
    <m/>
    <x v="0"/>
    <x v="0"/>
    <x v="0"/>
    <x v="0"/>
    <x v="0"/>
    <x v="0"/>
    <x v="0"/>
    <x v="0"/>
    <x v="0"/>
    <x v="0"/>
    <x v="0"/>
    <s v="Reforço do saneamento básico"/>
    <x v="0"/>
    <x v="0"/>
    <x v="0"/>
    <x v="0"/>
    <x v="1"/>
    <x v="0"/>
    <x v="0"/>
    <s v="099999"/>
    <x v="0"/>
    <x v="0"/>
    <x v="0"/>
    <x v="0"/>
    <s v="Pagamento a favor da Srª. Hirondina Pereira Furtado, pela prestação de serviço de saneamento e limpeza urbana, referente ao mês de janeiro 2023, conforme contrato em anexo. "/>
  </r>
  <r>
    <x v="2"/>
    <n v="0"/>
    <n v="0"/>
    <n v="0"/>
    <n v="400000"/>
    <x v="6807"/>
    <x v="0"/>
    <x v="0"/>
    <x v="0"/>
    <s v="01.27.07.04"/>
    <x v="32"/>
    <x v="4"/>
    <x v="5"/>
    <s v="Requalificação Urbana e Habitação 2"/>
    <s v="01.27.07"/>
    <s v="Requalificação Urbana e Habitação 2"/>
    <s v="01.27.07"/>
    <x v="18"/>
    <x v="0"/>
    <x v="0"/>
    <x v="0"/>
    <x v="0"/>
    <x v="1"/>
    <x v="2"/>
    <x v="0"/>
    <x v="0"/>
    <s v="2023-01-24"/>
    <x v="0"/>
    <n v="400000"/>
    <x v="0"/>
    <m/>
    <x v="0"/>
    <m/>
    <x v="264"/>
    <n v="100479232"/>
    <x v="0"/>
    <x v="0"/>
    <s v="Reabilitações de Estradas Rurais"/>
    <s v="ORI"/>
    <x v="0"/>
    <m/>
    <x v="0"/>
    <x v="0"/>
    <x v="0"/>
    <x v="0"/>
    <x v="0"/>
    <x v="0"/>
    <x v="0"/>
    <x v="0"/>
    <x v="0"/>
    <x v="0"/>
    <x v="0"/>
    <s v="Reabilitações de Estradas Rurais"/>
    <x v="0"/>
    <x v="0"/>
    <x v="0"/>
    <x v="0"/>
    <x v="1"/>
    <x v="0"/>
    <x v="0"/>
    <s v="000000"/>
    <x v="0"/>
    <x v="0"/>
    <x v="0"/>
    <x v="0"/>
    <s v="Pagamento a favor do Sr. Avelino Correia da Veiga, referente a fornecimento de paralelos, no âmbito dos trabalhos de calcetamento na localidade de Achada Bolanha, conforme anexo."/>
  </r>
  <r>
    <x v="0"/>
    <n v="0"/>
    <n v="0"/>
    <n v="0"/>
    <n v="7389"/>
    <x v="6808"/>
    <x v="0"/>
    <x v="0"/>
    <x v="0"/>
    <s v="03.16.15"/>
    <x v="0"/>
    <x v="0"/>
    <x v="0"/>
    <s v="Direção Financeira"/>
    <s v="03.16.15"/>
    <s v="Direção Financeira"/>
    <s v="03.16.15"/>
    <x v="39"/>
    <x v="0"/>
    <x v="0"/>
    <x v="7"/>
    <x v="0"/>
    <x v="0"/>
    <x v="0"/>
    <x v="0"/>
    <x v="0"/>
    <s v="2023-01-23"/>
    <x v="0"/>
    <n v="7389"/>
    <x v="0"/>
    <m/>
    <x v="0"/>
    <m/>
    <x v="2"/>
    <n v="100474696"/>
    <x v="0"/>
    <x v="2"/>
    <s v="Direção Financeira"/>
    <s v="ORI"/>
    <x v="0"/>
    <m/>
    <x v="0"/>
    <x v="0"/>
    <x v="0"/>
    <x v="0"/>
    <x v="0"/>
    <x v="0"/>
    <x v="0"/>
    <x v="0"/>
    <x v="0"/>
    <x v="0"/>
    <x v="0"/>
    <s v="Direção Financeira"/>
    <x v="0"/>
    <x v="0"/>
    <x v="0"/>
    <x v="0"/>
    <x v="0"/>
    <x v="0"/>
    <x v="0"/>
    <s v="099999"/>
    <x v="0"/>
    <x v="0"/>
    <x v="2"/>
    <x v="0"/>
    <s v="Pagamento a favor da Srª. Nilce de Jesus Furtado da Costa, pelo serviço prestado a Câmara no Gabinete da tesouraria, referente ao mês de janeiro 2023, conforme contrato em anexo. "/>
  </r>
  <r>
    <x v="0"/>
    <n v="0"/>
    <n v="0"/>
    <n v="0"/>
    <n v="335"/>
    <x v="6808"/>
    <x v="0"/>
    <x v="0"/>
    <x v="0"/>
    <s v="03.16.15"/>
    <x v="0"/>
    <x v="0"/>
    <x v="0"/>
    <s v="Direção Financeira"/>
    <s v="03.16.15"/>
    <s v="Direção Financeira"/>
    <s v="03.16.15"/>
    <x v="51"/>
    <x v="0"/>
    <x v="0"/>
    <x v="0"/>
    <x v="0"/>
    <x v="0"/>
    <x v="0"/>
    <x v="0"/>
    <x v="0"/>
    <s v="2023-01-23"/>
    <x v="0"/>
    <n v="335"/>
    <x v="0"/>
    <m/>
    <x v="0"/>
    <m/>
    <x v="2"/>
    <n v="100474696"/>
    <x v="0"/>
    <x v="2"/>
    <s v="Direção Financeira"/>
    <s v="ORI"/>
    <x v="0"/>
    <m/>
    <x v="0"/>
    <x v="0"/>
    <x v="0"/>
    <x v="0"/>
    <x v="0"/>
    <x v="0"/>
    <x v="0"/>
    <x v="0"/>
    <x v="0"/>
    <x v="0"/>
    <x v="0"/>
    <s v="Direção Financeira"/>
    <x v="0"/>
    <x v="0"/>
    <x v="0"/>
    <x v="0"/>
    <x v="0"/>
    <x v="0"/>
    <x v="0"/>
    <s v="099999"/>
    <x v="0"/>
    <x v="0"/>
    <x v="2"/>
    <x v="0"/>
    <s v="Pagamento a favor da Srª. Nilce de Jesus Furtado da Costa, pelo serviço prestado a Câmara no Gabinete da tesouraria, referente ao mês de janeiro 2023, conforme contrato em anexo. "/>
  </r>
  <r>
    <x v="0"/>
    <n v="0"/>
    <n v="0"/>
    <n v="0"/>
    <n v="7724"/>
    <x v="6809"/>
    <x v="0"/>
    <x v="1"/>
    <x v="0"/>
    <s v="80.02.01"/>
    <x v="2"/>
    <x v="2"/>
    <x v="2"/>
    <s v="Retenções Iur"/>
    <s v="80.02.01"/>
    <s v="Retenções Iur"/>
    <s v="80.02.01"/>
    <x v="2"/>
    <x v="0"/>
    <x v="2"/>
    <x v="0"/>
    <x v="1"/>
    <x v="2"/>
    <x v="1"/>
    <x v="0"/>
    <x v="0"/>
    <s v="2023-01-23"/>
    <x v="0"/>
    <n v="7724"/>
    <x v="0"/>
    <m/>
    <x v="0"/>
    <m/>
    <x v="2"/>
    <n v="100474696"/>
    <x v="0"/>
    <x v="0"/>
    <s v="Retenções Iur"/>
    <s v="ORI"/>
    <x v="0"/>
    <s v="RIUR"/>
    <x v="0"/>
    <x v="0"/>
    <x v="0"/>
    <x v="0"/>
    <x v="0"/>
    <x v="0"/>
    <x v="0"/>
    <x v="0"/>
    <x v="0"/>
    <x v="0"/>
    <x v="0"/>
    <s v="Retenções Iur"/>
    <x v="0"/>
    <x v="0"/>
    <x v="0"/>
    <x v="0"/>
    <x v="2"/>
    <x v="0"/>
    <x v="0"/>
    <s v="000000"/>
    <x v="0"/>
    <x v="1"/>
    <x v="0"/>
    <x v="0"/>
    <s v="RETENCAO OT"/>
  </r>
  <r>
    <x v="0"/>
    <n v="0"/>
    <n v="0"/>
    <n v="0"/>
    <n v="2342"/>
    <x v="6808"/>
    <x v="0"/>
    <x v="0"/>
    <x v="0"/>
    <s v="03.16.15"/>
    <x v="0"/>
    <x v="0"/>
    <x v="0"/>
    <s v="Direção Financeira"/>
    <s v="03.16.15"/>
    <s v="Direção Financeira"/>
    <s v="03.16.15"/>
    <x v="39"/>
    <x v="0"/>
    <x v="0"/>
    <x v="7"/>
    <x v="0"/>
    <x v="0"/>
    <x v="0"/>
    <x v="0"/>
    <x v="0"/>
    <s v="2023-01-23"/>
    <x v="0"/>
    <n v="2342"/>
    <x v="0"/>
    <m/>
    <x v="0"/>
    <m/>
    <x v="3"/>
    <n v="100479277"/>
    <x v="0"/>
    <x v="1"/>
    <s v="Direção Financeira"/>
    <s v="ORI"/>
    <x v="0"/>
    <m/>
    <x v="0"/>
    <x v="0"/>
    <x v="0"/>
    <x v="0"/>
    <x v="0"/>
    <x v="0"/>
    <x v="0"/>
    <x v="0"/>
    <x v="0"/>
    <x v="0"/>
    <x v="0"/>
    <s v="Direção Financeira"/>
    <x v="0"/>
    <x v="0"/>
    <x v="0"/>
    <x v="0"/>
    <x v="0"/>
    <x v="0"/>
    <x v="0"/>
    <s v="099999"/>
    <x v="0"/>
    <x v="0"/>
    <x v="1"/>
    <x v="0"/>
    <s v="Pagamento a favor da Srª. Nilce de Jesus Furtado da Costa, pelo serviço prestado a Câmara no Gabinete da tesouraria, referente ao mês de janeiro 2023, conforme contrato em anexo. "/>
  </r>
  <r>
    <x v="0"/>
    <n v="0"/>
    <n v="0"/>
    <n v="0"/>
    <n v="107"/>
    <x v="6808"/>
    <x v="0"/>
    <x v="0"/>
    <x v="0"/>
    <s v="03.16.15"/>
    <x v="0"/>
    <x v="0"/>
    <x v="0"/>
    <s v="Direção Financeira"/>
    <s v="03.16.15"/>
    <s v="Direção Financeira"/>
    <s v="03.16.15"/>
    <x v="51"/>
    <x v="0"/>
    <x v="0"/>
    <x v="0"/>
    <x v="0"/>
    <x v="0"/>
    <x v="0"/>
    <x v="0"/>
    <x v="0"/>
    <s v="2023-01-23"/>
    <x v="0"/>
    <n v="107"/>
    <x v="0"/>
    <m/>
    <x v="0"/>
    <m/>
    <x v="3"/>
    <n v="100479277"/>
    <x v="0"/>
    <x v="1"/>
    <s v="Direção Financeira"/>
    <s v="ORI"/>
    <x v="0"/>
    <m/>
    <x v="0"/>
    <x v="0"/>
    <x v="0"/>
    <x v="0"/>
    <x v="0"/>
    <x v="0"/>
    <x v="0"/>
    <x v="0"/>
    <x v="0"/>
    <x v="0"/>
    <x v="0"/>
    <s v="Direção Financeira"/>
    <x v="0"/>
    <x v="0"/>
    <x v="0"/>
    <x v="0"/>
    <x v="0"/>
    <x v="0"/>
    <x v="0"/>
    <s v="099999"/>
    <x v="0"/>
    <x v="0"/>
    <x v="1"/>
    <x v="0"/>
    <s v="Pagamento a favor da Srª. Nilce de Jesus Furtado da Costa, pelo serviço prestado a Câmara no Gabinete da tesouraria, referente ao mês de janeiro 2023, conforme contrato em anexo. "/>
  </r>
  <r>
    <x v="0"/>
    <n v="0"/>
    <n v="0"/>
    <n v="0"/>
    <n v="2449"/>
    <x v="6810"/>
    <x v="0"/>
    <x v="1"/>
    <x v="0"/>
    <s v="80.02.10.26"/>
    <x v="3"/>
    <x v="2"/>
    <x v="2"/>
    <s v="Outros"/>
    <s v="80.02.10"/>
    <s v="Outros"/>
    <s v="80.02.10"/>
    <x v="3"/>
    <x v="0"/>
    <x v="2"/>
    <x v="2"/>
    <x v="1"/>
    <x v="2"/>
    <x v="1"/>
    <x v="0"/>
    <x v="0"/>
    <s v="2023-01-23"/>
    <x v="0"/>
    <n v="2449"/>
    <x v="0"/>
    <m/>
    <x v="0"/>
    <m/>
    <x v="3"/>
    <n v="100479277"/>
    <x v="0"/>
    <x v="0"/>
    <s v="Retenção Sansung"/>
    <s v="ORI"/>
    <x v="0"/>
    <s v="RS"/>
    <x v="0"/>
    <x v="0"/>
    <x v="0"/>
    <x v="0"/>
    <x v="0"/>
    <x v="0"/>
    <x v="0"/>
    <x v="0"/>
    <x v="0"/>
    <x v="0"/>
    <x v="0"/>
    <s v="Retenção Sansung"/>
    <x v="0"/>
    <x v="0"/>
    <x v="0"/>
    <x v="0"/>
    <x v="2"/>
    <x v="0"/>
    <x v="0"/>
    <s v="000000"/>
    <x v="0"/>
    <x v="1"/>
    <x v="0"/>
    <x v="0"/>
    <s v="RETENCAO OT"/>
  </r>
  <r>
    <x v="0"/>
    <n v="0"/>
    <n v="0"/>
    <n v="0"/>
    <n v="1889"/>
    <x v="6808"/>
    <x v="0"/>
    <x v="0"/>
    <x v="0"/>
    <s v="03.16.15"/>
    <x v="0"/>
    <x v="0"/>
    <x v="0"/>
    <s v="Direção Financeira"/>
    <s v="03.16.15"/>
    <s v="Direção Financeira"/>
    <s v="03.16.15"/>
    <x v="51"/>
    <x v="0"/>
    <x v="0"/>
    <x v="0"/>
    <x v="0"/>
    <x v="0"/>
    <x v="0"/>
    <x v="0"/>
    <x v="0"/>
    <s v="2023-01-23"/>
    <x v="0"/>
    <n v="1889"/>
    <x v="0"/>
    <m/>
    <x v="0"/>
    <m/>
    <x v="243"/>
    <n v="100479156"/>
    <x v="0"/>
    <x v="0"/>
    <s v="Direção Financeira"/>
    <s v="ORI"/>
    <x v="0"/>
    <m/>
    <x v="0"/>
    <x v="0"/>
    <x v="0"/>
    <x v="0"/>
    <x v="0"/>
    <x v="0"/>
    <x v="0"/>
    <x v="0"/>
    <x v="0"/>
    <x v="0"/>
    <x v="0"/>
    <s v="Direção Financeira"/>
    <x v="0"/>
    <x v="0"/>
    <x v="0"/>
    <x v="0"/>
    <x v="0"/>
    <x v="0"/>
    <x v="0"/>
    <s v="099999"/>
    <x v="0"/>
    <x v="0"/>
    <x v="0"/>
    <x v="0"/>
    <s v="Pagamento a favor da Srª. Nilce de Jesus Furtado da Costa, pelo serviço prestado a Câmara no Gabinete da tesouraria, referente ao mês de janeiro 2023, conforme contrato em anexo. "/>
  </r>
  <r>
    <x v="0"/>
    <n v="0"/>
    <n v="0"/>
    <n v="0"/>
    <n v="41761"/>
    <x v="6808"/>
    <x v="0"/>
    <x v="0"/>
    <x v="0"/>
    <s v="03.16.15"/>
    <x v="0"/>
    <x v="0"/>
    <x v="0"/>
    <s v="Direção Financeira"/>
    <s v="03.16.15"/>
    <s v="Direção Financeira"/>
    <s v="03.16.15"/>
    <x v="39"/>
    <x v="0"/>
    <x v="0"/>
    <x v="7"/>
    <x v="0"/>
    <x v="0"/>
    <x v="0"/>
    <x v="0"/>
    <x v="0"/>
    <s v="2023-01-23"/>
    <x v="0"/>
    <n v="41761"/>
    <x v="0"/>
    <m/>
    <x v="0"/>
    <m/>
    <x v="243"/>
    <n v="100479156"/>
    <x v="0"/>
    <x v="0"/>
    <s v="Direção Financeira"/>
    <s v="ORI"/>
    <x v="0"/>
    <m/>
    <x v="0"/>
    <x v="0"/>
    <x v="0"/>
    <x v="0"/>
    <x v="0"/>
    <x v="0"/>
    <x v="0"/>
    <x v="0"/>
    <x v="0"/>
    <x v="0"/>
    <x v="0"/>
    <s v="Direção Financeira"/>
    <x v="0"/>
    <x v="0"/>
    <x v="0"/>
    <x v="0"/>
    <x v="0"/>
    <x v="0"/>
    <x v="0"/>
    <s v="099999"/>
    <x v="0"/>
    <x v="0"/>
    <x v="0"/>
    <x v="0"/>
    <s v="Pagamento a favor da Srª. Nilce de Jesus Furtado da Costa, pelo serviço prestado a Câmara no Gabinete da tesouraria, referente ao mês de janeiro 2023, conforme contrato em anexo. "/>
  </r>
  <r>
    <x v="0"/>
    <n v="0"/>
    <n v="0"/>
    <n v="0"/>
    <n v="2500"/>
    <x v="6811"/>
    <x v="0"/>
    <x v="0"/>
    <x v="0"/>
    <s v="01.27.02.11"/>
    <x v="21"/>
    <x v="4"/>
    <x v="5"/>
    <s v="Saneamento básico"/>
    <s v="01.27.02"/>
    <s v="Saneamento básico"/>
    <s v="01.27.02"/>
    <x v="21"/>
    <x v="0"/>
    <x v="5"/>
    <x v="8"/>
    <x v="0"/>
    <x v="1"/>
    <x v="0"/>
    <x v="0"/>
    <x v="1"/>
    <s v="2023-02-03"/>
    <x v="0"/>
    <n v="2500"/>
    <x v="0"/>
    <m/>
    <x v="0"/>
    <m/>
    <x v="8"/>
    <n v="100474914"/>
    <x v="0"/>
    <x v="0"/>
    <s v="Reforço do saneamento básico"/>
    <s v="ORI"/>
    <x v="0"/>
    <m/>
    <x v="0"/>
    <x v="0"/>
    <x v="0"/>
    <x v="0"/>
    <x v="0"/>
    <x v="0"/>
    <x v="0"/>
    <x v="0"/>
    <x v="0"/>
    <x v="0"/>
    <x v="0"/>
    <s v="Reforço do saneamento básico"/>
    <x v="0"/>
    <x v="0"/>
    <x v="0"/>
    <x v="0"/>
    <x v="1"/>
    <x v="0"/>
    <x v="0"/>
    <s v="000000"/>
    <x v="0"/>
    <x v="0"/>
    <x v="0"/>
    <x v="0"/>
    <s v="Despesa com aquisição de Luvas King N/Esterilização, para a realização de campanha de limpeza da Camara Municipal de São Miguel, conforme anexo."/>
  </r>
  <r>
    <x v="0"/>
    <n v="0"/>
    <n v="0"/>
    <n v="0"/>
    <n v="2313"/>
    <x v="6812"/>
    <x v="0"/>
    <x v="0"/>
    <x v="0"/>
    <s v="01.27.02.11"/>
    <x v="21"/>
    <x v="4"/>
    <x v="5"/>
    <s v="Saneamento básico"/>
    <s v="01.27.02"/>
    <s v="Saneamento básico"/>
    <s v="01.27.02"/>
    <x v="21"/>
    <x v="0"/>
    <x v="5"/>
    <x v="8"/>
    <x v="0"/>
    <x v="1"/>
    <x v="0"/>
    <x v="0"/>
    <x v="1"/>
    <s v="2023-02-03"/>
    <x v="0"/>
    <n v="2313"/>
    <x v="0"/>
    <m/>
    <x v="0"/>
    <m/>
    <x v="8"/>
    <n v="100474914"/>
    <x v="0"/>
    <x v="0"/>
    <s v="Reforço do saneamento básico"/>
    <s v="ORI"/>
    <x v="0"/>
    <m/>
    <x v="0"/>
    <x v="0"/>
    <x v="0"/>
    <x v="0"/>
    <x v="0"/>
    <x v="0"/>
    <x v="0"/>
    <x v="0"/>
    <x v="0"/>
    <x v="0"/>
    <x v="0"/>
    <s v="Reforço do saneamento básico"/>
    <x v="0"/>
    <x v="0"/>
    <x v="0"/>
    <x v="0"/>
    <x v="1"/>
    <x v="0"/>
    <x v="0"/>
    <s v="000000"/>
    <x v="0"/>
    <x v="0"/>
    <x v="0"/>
    <x v="0"/>
    <s v="Despesa com aquisição de matérias de limpeza no âmbito da realização de campanha de limpeza realizadas nos diversos posto do Municipal, conforme anexo"/>
  </r>
  <r>
    <x v="0"/>
    <n v="0"/>
    <n v="0"/>
    <n v="0"/>
    <n v="3600"/>
    <x v="6813"/>
    <x v="0"/>
    <x v="0"/>
    <x v="0"/>
    <s v="03.16.15"/>
    <x v="0"/>
    <x v="0"/>
    <x v="0"/>
    <s v="Direção Financeira"/>
    <s v="03.16.15"/>
    <s v="Direção Financeira"/>
    <s v="03.16.15"/>
    <x v="19"/>
    <x v="0"/>
    <x v="0"/>
    <x v="7"/>
    <x v="0"/>
    <x v="0"/>
    <x v="0"/>
    <x v="0"/>
    <x v="1"/>
    <s v="2023-02-21"/>
    <x v="0"/>
    <n v="3600"/>
    <x v="0"/>
    <m/>
    <x v="0"/>
    <m/>
    <x v="182"/>
    <n v="100478720"/>
    <x v="0"/>
    <x v="0"/>
    <s v="Direção Financeira"/>
    <s v="ORI"/>
    <x v="0"/>
    <m/>
    <x v="0"/>
    <x v="0"/>
    <x v="0"/>
    <x v="0"/>
    <x v="0"/>
    <x v="0"/>
    <x v="0"/>
    <x v="0"/>
    <x v="0"/>
    <x v="0"/>
    <x v="0"/>
    <s v="Direção Financeira"/>
    <x v="0"/>
    <x v="0"/>
    <x v="0"/>
    <x v="0"/>
    <x v="0"/>
    <x v="0"/>
    <x v="0"/>
    <s v="000000"/>
    <x v="0"/>
    <x v="0"/>
    <x v="0"/>
    <x v="0"/>
    <s v="Ajuda de custo a favor do Sr. Moisés do Rosário Landim, pela sua deslocação á cidade da Praia em missão do serviço, nos dias 10 e 15 de fevereiro 2023, conforme anexo.  "/>
  </r>
  <r>
    <x v="2"/>
    <n v="0"/>
    <n v="0"/>
    <n v="0"/>
    <n v="12586583"/>
    <x v="6814"/>
    <x v="0"/>
    <x v="1"/>
    <x v="0"/>
    <s v="03.03.10"/>
    <x v="4"/>
    <x v="0"/>
    <x v="3"/>
    <s v="Receitas Da Câmara"/>
    <s v="03.03.10"/>
    <s v="Receitas Da Câmara"/>
    <s v="03.03.10"/>
    <x v="43"/>
    <x v="0"/>
    <x v="6"/>
    <x v="11"/>
    <x v="0"/>
    <x v="0"/>
    <x v="1"/>
    <x v="0"/>
    <x v="4"/>
    <s v="2023-06-07"/>
    <x v="1"/>
    <n v="12586583"/>
    <x v="0"/>
    <m/>
    <x v="0"/>
    <m/>
    <x v="8"/>
    <n v="100474914"/>
    <x v="0"/>
    <x v="0"/>
    <s v="Receitas Da Câmara"/>
    <s v="EXT"/>
    <x v="0"/>
    <s v="RDC"/>
    <x v="0"/>
    <x v="0"/>
    <x v="0"/>
    <x v="0"/>
    <x v="0"/>
    <x v="0"/>
    <x v="0"/>
    <x v="0"/>
    <x v="0"/>
    <x v="0"/>
    <x v="0"/>
    <s v="Receitas Da Câmara"/>
    <x v="0"/>
    <x v="0"/>
    <x v="0"/>
    <x v="0"/>
    <x v="0"/>
    <x v="0"/>
    <x v="0"/>
    <s v="000000"/>
    <x v="0"/>
    <x v="0"/>
    <x v="0"/>
    <x v="0"/>
    <s v="3ª Desembolso CC Adiantamento Fundo Ambiente, conforme extrato em anexo."/>
  </r>
  <r>
    <x v="0"/>
    <n v="0"/>
    <n v="0"/>
    <n v="0"/>
    <n v="16502"/>
    <x v="6815"/>
    <x v="0"/>
    <x v="1"/>
    <x v="0"/>
    <s v="03.03.10"/>
    <x v="4"/>
    <x v="0"/>
    <x v="3"/>
    <s v="Receitas Da Câmara"/>
    <s v="03.03.10"/>
    <s v="Receitas Da Câmara"/>
    <s v="03.03.10"/>
    <x v="57"/>
    <x v="0"/>
    <x v="3"/>
    <x v="13"/>
    <x v="0"/>
    <x v="0"/>
    <x v="1"/>
    <x v="0"/>
    <x v="4"/>
    <s v="2023-06-27"/>
    <x v="1"/>
    <n v="16502"/>
    <x v="0"/>
    <m/>
    <x v="0"/>
    <m/>
    <x v="8"/>
    <n v="100474914"/>
    <x v="0"/>
    <x v="0"/>
    <s v="Receitas Da Câmara"/>
    <s v="EXT"/>
    <x v="0"/>
    <s v="RDC"/>
    <x v="0"/>
    <x v="0"/>
    <x v="0"/>
    <x v="0"/>
    <x v="0"/>
    <x v="0"/>
    <x v="0"/>
    <x v="0"/>
    <x v="0"/>
    <x v="0"/>
    <x v="0"/>
    <s v="Receitas Da Câmara"/>
    <x v="0"/>
    <x v="0"/>
    <x v="0"/>
    <x v="0"/>
    <x v="0"/>
    <x v="0"/>
    <x v="0"/>
    <s v="000000"/>
    <x v="0"/>
    <x v="0"/>
    <x v="0"/>
    <x v="0"/>
    <s v="Reposição de Salário paga indevidamente mês de junho 2023, Srª.Celanda Silva, conforme anexo."/>
  </r>
  <r>
    <x v="0"/>
    <n v="0"/>
    <n v="0"/>
    <n v="0"/>
    <n v="1125"/>
    <x v="6816"/>
    <x v="0"/>
    <x v="1"/>
    <x v="0"/>
    <s v="80.02.01"/>
    <x v="2"/>
    <x v="2"/>
    <x v="2"/>
    <s v="Retenções Iur"/>
    <s v="80.02.01"/>
    <s v="Retenções Iur"/>
    <s v="80.02.01"/>
    <x v="2"/>
    <x v="0"/>
    <x v="2"/>
    <x v="0"/>
    <x v="1"/>
    <x v="2"/>
    <x v="1"/>
    <x v="0"/>
    <x v="11"/>
    <s v="2023-09-06"/>
    <x v="2"/>
    <n v="1125"/>
    <x v="0"/>
    <m/>
    <x v="0"/>
    <m/>
    <x v="2"/>
    <n v="100474696"/>
    <x v="0"/>
    <x v="0"/>
    <s v="Retenções Iur"/>
    <s v="ORI"/>
    <x v="0"/>
    <s v="RIUR"/>
    <x v="0"/>
    <x v="0"/>
    <x v="0"/>
    <x v="0"/>
    <x v="0"/>
    <x v="0"/>
    <x v="0"/>
    <x v="0"/>
    <x v="0"/>
    <x v="0"/>
    <x v="0"/>
    <s v="Retenções Iur"/>
    <x v="0"/>
    <x v="0"/>
    <x v="0"/>
    <x v="0"/>
    <x v="2"/>
    <x v="0"/>
    <x v="0"/>
    <s v="000000"/>
    <x v="0"/>
    <x v="1"/>
    <x v="0"/>
    <x v="0"/>
    <s v="RETENCAO OT"/>
  </r>
  <r>
    <x v="0"/>
    <n v="0"/>
    <n v="0"/>
    <n v="0"/>
    <n v="1125"/>
    <x v="6817"/>
    <x v="0"/>
    <x v="1"/>
    <x v="0"/>
    <s v="80.02.01"/>
    <x v="2"/>
    <x v="2"/>
    <x v="2"/>
    <s v="Retenções Iur"/>
    <s v="80.02.01"/>
    <s v="Retenções Iur"/>
    <s v="80.02.01"/>
    <x v="2"/>
    <x v="0"/>
    <x v="2"/>
    <x v="0"/>
    <x v="1"/>
    <x v="2"/>
    <x v="1"/>
    <x v="0"/>
    <x v="11"/>
    <s v="2023-09-06"/>
    <x v="2"/>
    <n v="1125"/>
    <x v="0"/>
    <m/>
    <x v="0"/>
    <m/>
    <x v="2"/>
    <n v="100474696"/>
    <x v="0"/>
    <x v="0"/>
    <s v="Retenções Iur"/>
    <s v="ORI"/>
    <x v="0"/>
    <s v="RIUR"/>
    <x v="0"/>
    <x v="0"/>
    <x v="0"/>
    <x v="0"/>
    <x v="0"/>
    <x v="0"/>
    <x v="0"/>
    <x v="0"/>
    <x v="0"/>
    <x v="0"/>
    <x v="0"/>
    <s v="Retenções Iur"/>
    <x v="0"/>
    <x v="0"/>
    <x v="0"/>
    <x v="0"/>
    <x v="2"/>
    <x v="0"/>
    <x v="0"/>
    <s v="000000"/>
    <x v="0"/>
    <x v="1"/>
    <x v="0"/>
    <x v="0"/>
    <s v="RETENCAO OT"/>
  </r>
  <r>
    <x v="0"/>
    <n v="0"/>
    <n v="0"/>
    <n v="0"/>
    <n v="2529"/>
    <x v="6818"/>
    <x v="0"/>
    <x v="0"/>
    <x v="0"/>
    <s v="01.25.05.09"/>
    <x v="1"/>
    <x v="1"/>
    <x v="1"/>
    <s v="Saúde"/>
    <s v="01.25.05"/>
    <s v="Saúde"/>
    <s v="01.25.05"/>
    <x v="1"/>
    <x v="0"/>
    <x v="1"/>
    <x v="1"/>
    <x v="0"/>
    <x v="1"/>
    <x v="0"/>
    <x v="0"/>
    <x v="4"/>
    <s v="2023-06-26"/>
    <x v="1"/>
    <n v="2529"/>
    <x v="0"/>
    <m/>
    <x v="0"/>
    <m/>
    <x v="97"/>
    <n v="100476294"/>
    <x v="0"/>
    <x v="0"/>
    <s v="Apoio a Consultas de Especialidade e Medicamentos"/>
    <s v="ORI"/>
    <x v="0"/>
    <s v="ACE"/>
    <x v="0"/>
    <x v="0"/>
    <x v="0"/>
    <x v="0"/>
    <x v="0"/>
    <x v="0"/>
    <x v="0"/>
    <x v="0"/>
    <x v="0"/>
    <x v="0"/>
    <x v="0"/>
    <s v="Apoio a Consultas de Especialidade e Medicamentos"/>
    <x v="0"/>
    <x v="0"/>
    <x v="0"/>
    <x v="0"/>
    <x v="1"/>
    <x v="0"/>
    <x v="0"/>
    <s v="000000"/>
    <x v="0"/>
    <x v="0"/>
    <x v="0"/>
    <x v="0"/>
    <s v="Pagamento a favor de Farmácia São Miguel, referente compra de medicamento do casal Antónia Moreno e Manuel Cardoso, conforme anexo."/>
  </r>
  <r>
    <x v="0"/>
    <n v="0"/>
    <n v="400000"/>
    <n v="0"/>
    <n v="0"/>
    <x v="6819"/>
    <x v="0"/>
    <x v="1"/>
    <x v="0"/>
    <s v="03.03.10"/>
    <x v="4"/>
    <x v="0"/>
    <x v="3"/>
    <s v="Receitas Da Câmara"/>
    <s v="03.03.10"/>
    <s v="Receitas Da Câmara"/>
    <s v="03.03.10"/>
    <x v="85"/>
    <x v="0"/>
    <x v="0"/>
    <x v="4"/>
    <x v="0"/>
    <x v="0"/>
    <x v="1"/>
    <x v="0"/>
    <x v="12"/>
    <s v="1 - Dotação Anual"/>
    <x v="4"/>
    <n v="400000"/>
    <x v="1"/>
    <n v="0"/>
    <x v="1"/>
    <n v="0"/>
    <x v="619"/>
    <m/>
    <x v="0"/>
    <x v="13"/>
    <m/>
    <s v="Receitas Da Câmara"/>
    <x v="1"/>
    <s v="RDC"/>
    <x v="0"/>
    <x v="1"/>
    <x v="1"/>
    <x v="1"/>
    <x v="0"/>
    <x v="0"/>
    <x v="0"/>
    <x v="0"/>
    <x v="0"/>
    <x v="0"/>
    <x v="0"/>
    <s v="Receitas Da Câmara"/>
    <x v="0"/>
    <x v="0"/>
    <x v="0"/>
    <x v="0"/>
    <x v="3"/>
    <x v="0"/>
    <x v="1"/>
    <m/>
    <x v="1"/>
    <x v="2"/>
    <x v="13"/>
    <x v="0"/>
    <m/>
  </r>
  <r>
    <x v="0"/>
    <n v="0"/>
    <n v="2000000"/>
    <n v="0"/>
    <n v="0"/>
    <x v="6819"/>
    <x v="0"/>
    <x v="1"/>
    <x v="0"/>
    <s v="03.03.10"/>
    <x v="4"/>
    <x v="0"/>
    <x v="3"/>
    <s v="Receitas Da Câmara"/>
    <s v="03.03.10"/>
    <s v="Receitas Da Câmara"/>
    <s v="03.03.10"/>
    <x v="5"/>
    <x v="0"/>
    <x v="0"/>
    <x v="4"/>
    <x v="0"/>
    <x v="0"/>
    <x v="1"/>
    <x v="0"/>
    <x v="12"/>
    <s v="1 - Dotação Anual"/>
    <x v="4"/>
    <n v="2000000"/>
    <x v="1"/>
    <n v="0"/>
    <x v="1"/>
    <n v="0"/>
    <x v="619"/>
    <m/>
    <x v="0"/>
    <x v="13"/>
    <m/>
    <s v="Receitas Da Câmara"/>
    <x v="1"/>
    <s v="RDC"/>
    <x v="0"/>
    <x v="1"/>
    <x v="1"/>
    <x v="1"/>
    <x v="0"/>
    <x v="0"/>
    <x v="0"/>
    <x v="0"/>
    <x v="0"/>
    <x v="0"/>
    <x v="0"/>
    <s v="Receitas Da Câmara"/>
    <x v="0"/>
    <x v="0"/>
    <x v="0"/>
    <x v="0"/>
    <x v="3"/>
    <x v="0"/>
    <x v="1"/>
    <m/>
    <x v="1"/>
    <x v="2"/>
    <x v="13"/>
    <x v="0"/>
    <m/>
  </r>
  <r>
    <x v="0"/>
    <n v="0"/>
    <n v="275000"/>
    <n v="0"/>
    <n v="0"/>
    <x v="6819"/>
    <x v="0"/>
    <x v="1"/>
    <x v="0"/>
    <s v="03.03.10"/>
    <x v="4"/>
    <x v="0"/>
    <x v="3"/>
    <s v="Receitas Da Câmara"/>
    <s v="03.03.10"/>
    <s v="Receitas Da Câmara"/>
    <s v="03.03.10"/>
    <x v="24"/>
    <x v="0"/>
    <x v="0"/>
    <x v="4"/>
    <x v="0"/>
    <x v="0"/>
    <x v="1"/>
    <x v="0"/>
    <x v="12"/>
    <s v="1 - Dotação Anual"/>
    <x v="4"/>
    <n v="275000"/>
    <x v="1"/>
    <n v="0"/>
    <x v="1"/>
    <n v="0"/>
    <x v="619"/>
    <m/>
    <x v="0"/>
    <x v="13"/>
    <m/>
    <s v="Receitas Da Câmara"/>
    <x v="1"/>
    <s v="RDC"/>
    <x v="0"/>
    <x v="1"/>
    <x v="1"/>
    <x v="1"/>
    <x v="0"/>
    <x v="0"/>
    <x v="0"/>
    <x v="0"/>
    <x v="0"/>
    <x v="0"/>
    <x v="0"/>
    <s v="Receitas Da Câmara"/>
    <x v="0"/>
    <x v="0"/>
    <x v="0"/>
    <x v="0"/>
    <x v="3"/>
    <x v="0"/>
    <x v="1"/>
    <m/>
    <x v="1"/>
    <x v="2"/>
    <x v="13"/>
    <x v="0"/>
    <m/>
  </r>
  <r>
    <x v="0"/>
    <n v="0"/>
    <n v="50000"/>
    <n v="0"/>
    <n v="0"/>
    <x v="6819"/>
    <x v="0"/>
    <x v="1"/>
    <x v="0"/>
    <s v="03.03.10"/>
    <x v="4"/>
    <x v="0"/>
    <x v="3"/>
    <s v="Receitas Da Câmara"/>
    <s v="03.03.10"/>
    <s v="Receitas Da Câmara"/>
    <s v="03.03.10"/>
    <x v="86"/>
    <x v="0"/>
    <x v="0"/>
    <x v="4"/>
    <x v="0"/>
    <x v="0"/>
    <x v="1"/>
    <x v="0"/>
    <x v="12"/>
    <s v="1 - Dotação Anual"/>
    <x v="4"/>
    <n v="50000"/>
    <x v="1"/>
    <n v="0"/>
    <x v="1"/>
    <n v="0"/>
    <x v="619"/>
    <m/>
    <x v="0"/>
    <x v="13"/>
    <m/>
    <s v="Receitas Da Câmara"/>
    <x v="1"/>
    <s v="RDC"/>
    <x v="0"/>
    <x v="1"/>
    <x v="1"/>
    <x v="1"/>
    <x v="0"/>
    <x v="0"/>
    <x v="0"/>
    <x v="0"/>
    <x v="0"/>
    <x v="0"/>
    <x v="0"/>
    <s v="Receitas Da Câmara"/>
    <x v="0"/>
    <x v="0"/>
    <x v="0"/>
    <x v="0"/>
    <x v="3"/>
    <x v="0"/>
    <x v="1"/>
    <m/>
    <x v="1"/>
    <x v="2"/>
    <x v="13"/>
    <x v="0"/>
    <m/>
  </r>
  <r>
    <x v="0"/>
    <n v="0"/>
    <n v="50000"/>
    <n v="0"/>
    <n v="0"/>
    <x v="6819"/>
    <x v="0"/>
    <x v="1"/>
    <x v="0"/>
    <s v="03.03.10"/>
    <x v="4"/>
    <x v="0"/>
    <x v="3"/>
    <s v="Receitas Da Câmara"/>
    <s v="03.03.10"/>
    <s v="Receitas Da Câmara"/>
    <s v="03.03.10"/>
    <x v="87"/>
    <x v="0"/>
    <x v="0"/>
    <x v="4"/>
    <x v="0"/>
    <x v="0"/>
    <x v="1"/>
    <x v="0"/>
    <x v="12"/>
    <s v="1 - Dotação Anual"/>
    <x v="4"/>
    <n v="5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88"/>
    <x v="0"/>
    <x v="0"/>
    <x v="4"/>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15000000"/>
    <n v="0"/>
    <n v="0"/>
    <x v="6819"/>
    <x v="0"/>
    <x v="1"/>
    <x v="0"/>
    <s v="03.03.10"/>
    <x v="4"/>
    <x v="0"/>
    <x v="3"/>
    <s v="Receitas Da Câmara"/>
    <s v="03.03.10"/>
    <s v="Receitas Da Câmara"/>
    <s v="03.03.10"/>
    <x v="8"/>
    <x v="0"/>
    <x v="0"/>
    <x v="0"/>
    <x v="0"/>
    <x v="0"/>
    <x v="1"/>
    <x v="0"/>
    <x v="12"/>
    <s v="1 - Dotação Anual"/>
    <x v="4"/>
    <n v="15000000"/>
    <x v="1"/>
    <n v="0"/>
    <x v="1"/>
    <n v="0"/>
    <x v="619"/>
    <m/>
    <x v="0"/>
    <x v="13"/>
    <m/>
    <s v="Receitas Da Câmara"/>
    <x v="1"/>
    <s v="RDC"/>
    <x v="0"/>
    <x v="1"/>
    <x v="1"/>
    <x v="1"/>
    <x v="0"/>
    <x v="0"/>
    <x v="0"/>
    <x v="0"/>
    <x v="0"/>
    <x v="0"/>
    <x v="0"/>
    <s v="Receitas Da Câmara"/>
    <x v="0"/>
    <x v="0"/>
    <x v="0"/>
    <x v="0"/>
    <x v="3"/>
    <x v="0"/>
    <x v="1"/>
    <m/>
    <x v="1"/>
    <x v="2"/>
    <x v="13"/>
    <x v="0"/>
    <m/>
  </r>
  <r>
    <x v="2"/>
    <n v="0"/>
    <n v="4000000"/>
    <n v="0"/>
    <n v="0"/>
    <x v="6819"/>
    <x v="0"/>
    <x v="1"/>
    <x v="0"/>
    <s v="03.03.10"/>
    <x v="4"/>
    <x v="0"/>
    <x v="3"/>
    <s v="Receitas Da Câmara"/>
    <s v="03.03.10"/>
    <s v="Receitas Da Câmara"/>
    <s v="03.03.10"/>
    <x v="89"/>
    <x v="0"/>
    <x v="0"/>
    <x v="0"/>
    <x v="0"/>
    <x v="0"/>
    <x v="1"/>
    <x v="0"/>
    <x v="12"/>
    <s v="1 - Dotação Anual"/>
    <x v="4"/>
    <n v="4000000"/>
    <x v="1"/>
    <n v="0"/>
    <x v="1"/>
    <n v="0"/>
    <x v="619"/>
    <m/>
    <x v="0"/>
    <x v="13"/>
    <m/>
    <s v="Receitas Da Câmara"/>
    <x v="1"/>
    <s v="RDC"/>
    <x v="0"/>
    <x v="1"/>
    <x v="1"/>
    <x v="1"/>
    <x v="0"/>
    <x v="0"/>
    <x v="0"/>
    <x v="0"/>
    <x v="0"/>
    <x v="0"/>
    <x v="0"/>
    <s v="Receitas Da Câmara"/>
    <x v="0"/>
    <x v="0"/>
    <x v="0"/>
    <x v="0"/>
    <x v="3"/>
    <x v="0"/>
    <x v="1"/>
    <m/>
    <x v="1"/>
    <x v="2"/>
    <x v="13"/>
    <x v="0"/>
    <m/>
  </r>
  <r>
    <x v="0"/>
    <n v="0"/>
    <n v="1700000"/>
    <n v="0"/>
    <n v="0"/>
    <x v="6819"/>
    <x v="0"/>
    <x v="1"/>
    <x v="0"/>
    <s v="03.03.10"/>
    <x v="4"/>
    <x v="0"/>
    <x v="3"/>
    <s v="Receitas Da Câmara"/>
    <s v="03.03.10"/>
    <s v="Receitas Da Câmara"/>
    <s v="03.03.10"/>
    <x v="57"/>
    <x v="0"/>
    <x v="3"/>
    <x v="13"/>
    <x v="0"/>
    <x v="0"/>
    <x v="1"/>
    <x v="0"/>
    <x v="12"/>
    <s v="1 - Dotação Anual"/>
    <x v="4"/>
    <n v="1700000"/>
    <x v="1"/>
    <n v="0"/>
    <x v="1"/>
    <n v="0"/>
    <x v="619"/>
    <m/>
    <x v="0"/>
    <x v="13"/>
    <m/>
    <s v="Receitas Da Câmara"/>
    <x v="1"/>
    <s v="RDC"/>
    <x v="0"/>
    <x v="1"/>
    <x v="1"/>
    <x v="1"/>
    <x v="0"/>
    <x v="0"/>
    <x v="0"/>
    <x v="0"/>
    <x v="0"/>
    <x v="0"/>
    <x v="0"/>
    <s v="Receitas Da Câmara"/>
    <x v="0"/>
    <x v="0"/>
    <x v="0"/>
    <x v="0"/>
    <x v="3"/>
    <x v="0"/>
    <x v="1"/>
    <m/>
    <x v="1"/>
    <x v="2"/>
    <x v="13"/>
    <x v="0"/>
    <m/>
  </r>
  <r>
    <x v="0"/>
    <n v="0"/>
    <n v="500000"/>
    <n v="0"/>
    <n v="0"/>
    <x v="6819"/>
    <x v="0"/>
    <x v="1"/>
    <x v="0"/>
    <s v="03.03.10"/>
    <x v="4"/>
    <x v="0"/>
    <x v="3"/>
    <s v="Receitas Da Câmara"/>
    <s v="03.03.10"/>
    <s v="Receitas Da Câmara"/>
    <s v="03.03.10"/>
    <x v="90"/>
    <x v="0"/>
    <x v="3"/>
    <x v="21"/>
    <x v="1"/>
    <x v="0"/>
    <x v="1"/>
    <x v="0"/>
    <x v="12"/>
    <s v="1 - Dotação Anual"/>
    <x v="4"/>
    <n v="500000"/>
    <x v="1"/>
    <n v="0"/>
    <x v="1"/>
    <n v="0"/>
    <x v="619"/>
    <m/>
    <x v="0"/>
    <x v="13"/>
    <m/>
    <s v="Receitas Da Câmara"/>
    <x v="1"/>
    <s v="RDC"/>
    <x v="0"/>
    <x v="1"/>
    <x v="1"/>
    <x v="1"/>
    <x v="0"/>
    <x v="0"/>
    <x v="0"/>
    <x v="0"/>
    <x v="0"/>
    <x v="0"/>
    <x v="0"/>
    <s v="Receitas Da Câmara"/>
    <x v="0"/>
    <x v="0"/>
    <x v="0"/>
    <x v="0"/>
    <x v="3"/>
    <x v="0"/>
    <x v="1"/>
    <m/>
    <x v="1"/>
    <x v="2"/>
    <x v="13"/>
    <x v="0"/>
    <m/>
  </r>
  <r>
    <x v="0"/>
    <n v="0"/>
    <n v="200000"/>
    <n v="0"/>
    <n v="0"/>
    <x v="6819"/>
    <x v="0"/>
    <x v="1"/>
    <x v="0"/>
    <s v="03.03.10"/>
    <x v="4"/>
    <x v="0"/>
    <x v="3"/>
    <s v="Receitas Da Câmara"/>
    <s v="03.03.10"/>
    <s v="Receitas Da Câmara"/>
    <s v="03.03.10"/>
    <x v="31"/>
    <x v="0"/>
    <x v="3"/>
    <x v="9"/>
    <x v="0"/>
    <x v="0"/>
    <x v="1"/>
    <x v="0"/>
    <x v="12"/>
    <s v="1 - Dotação Anual"/>
    <x v="4"/>
    <n v="200000"/>
    <x v="1"/>
    <n v="0"/>
    <x v="1"/>
    <n v="0"/>
    <x v="619"/>
    <m/>
    <x v="0"/>
    <x v="13"/>
    <m/>
    <s v="Receitas Da Câmara"/>
    <x v="1"/>
    <s v="RDC"/>
    <x v="0"/>
    <x v="1"/>
    <x v="1"/>
    <x v="1"/>
    <x v="0"/>
    <x v="0"/>
    <x v="0"/>
    <x v="0"/>
    <x v="0"/>
    <x v="0"/>
    <x v="0"/>
    <s v="Receitas Da Câmara"/>
    <x v="0"/>
    <x v="0"/>
    <x v="0"/>
    <x v="0"/>
    <x v="3"/>
    <x v="0"/>
    <x v="1"/>
    <m/>
    <x v="1"/>
    <x v="2"/>
    <x v="13"/>
    <x v="0"/>
    <m/>
  </r>
  <r>
    <x v="0"/>
    <n v="0"/>
    <n v="250000"/>
    <n v="0"/>
    <n v="0"/>
    <x v="6819"/>
    <x v="0"/>
    <x v="1"/>
    <x v="0"/>
    <s v="03.03.10"/>
    <x v="4"/>
    <x v="0"/>
    <x v="3"/>
    <s v="Receitas Da Câmara"/>
    <s v="03.03.10"/>
    <s v="Receitas Da Câmara"/>
    <s v="03.03.10"/>
    <x v="30"/>
    <x v="0"/>
    <x v="3"/>
    <x v="9"/>
    <x v="0"/>
    <x v="0"/>
    <x v="1"/>
    <x v="0"/>
    <x v="12"/>
    <s v="1 - Dotação Anual"/>
    <x v="4"/>
    <n v="250000"/>
    <x v="1"/>
    <n v="0"/>
    <x v="1"/>
    <n v="0"/>
    <x v="619"/>
    <m/>
    <x v="0"/>
    <x v="13"/>
    <m/>
    <s v="Receitas Da Câmara"/>
    <x v="1"/>
    <s v="RDC"/>
    <x v="0"/>
    <x v="1"/>
    <x v="1"/>
    <x v="1"/>
    <x v="0"/>
    <x v="0"/>
    <x v="0"/>
    <x v="0"/>
    <x v="0"/>
    <x v="0"/>
    <x v="0"/>
    <s v="Receitas Da Câmara"/>
    <x v="0"/>
    <x v="0"/>
    <x v="0"/>
    <x v="0"/>
    <x v="3"/>
    <x v="0"/>
    <x v="1"/>
    <m/>
    <x v="1"/>
    <x v="2"/>
    <x v="13"/>
    <x v="0"/>
    <m/>
  </r>
  <r>
    <x v="0"/>
    <n v="0"/>
    <n v="200000"/>
    <n v="0"/>
    <n v="0"/>
    <x v="6819"/>
    <x v="0"/>
    <x v="1"/>
    <x v="0"/>
    <s v="03.03.10"/>
    <x v="4"/>
    <x v="0"/>
    <x v="3"/>
    <s v="Receitas Da Câmara"/>
    <s v="03.03.10"/>
    <s v="Receitas Da Câmara"/>
    <s v="03.03.10"/>
    <x v="74"/>
    <x v="0"/>
    <x v="3"/>
    <x v="9"/>
    <x v="0"/>
    <x v="0"/>
    <x v="1"/>
    <x v="0"/>
    <x v="12"/>
    <s v="1 - Dotação Anual"/>
    <x v="4"/>
    <n v="200000"/>
    <x v="1"/>
    <n v="0"/>
    <x v="1"/>
    <n v="0"/>
    <x v="619"/>
    <m/>
    <x v="0"/>
    <x v="13"/>
    <m/>
    <s v="Receitas Da Câmara"/>
    <x v="1"/>
    <s v="RDC"/>
    <x v="0"/>
    <x v="1"/>
    <x v="1"/>
    <x v="1"/>
    <x v="0"/>
    <x v="0"/>
    <x v="0"/>
    <x v="0"/>
    <x v="0"/>
    <x v="0"/>
    <x v="0"/>
    <s v="Receitas Da Câmara"/>
    <x v="0"/>
    <x v="0"/>
    <x v="0"/>
    <x v="0"/>
    <x v="3"/>
    <x v="0"/>
    <x v="1"/>
    <m/>
    <x v="1"/>
    <x v="2"/>
    <x v="13"/>
    <x v="0"/>
    <m/>
  </r>
  <r>
    <x v="0"/>
    <n v="0"/>
    <n v="250000"/>
    <n v="0"/>
    <n v="0"/>
    <x v="6819"/>
    <x v="0"/>
    <x v="1"/>
    <x v="0"/>
    <s v="03.03.10"/>
    <x v="4"/>
    <x v="0"/>
    <x v="3"/>
    <s v="Receitas Da Câmara"/>
    <s v="03.03.10"/>
    <s v="Receitas Da Câmara"/>
    <s v="03.03.10"/>
    <x v="23"/>
    <x v="0"/>
    <x v="3"/>
    <x v="9"/>
    <x v="0"/>
    <x v="0"/>
    <x v="1"/>
    <x v="0"/>
    <x v="12"/>
    <s v="1 - Dotação Anual"/>
    <x v="4"/>
    <n v="250000"/>
    <x v="1"/>
    <n v="0"/>
    <x v="1"/>
    <n v="0"/>
    <x v="619"/>
    <m/>
    <x v="0"/>
    <x v="13"/>
    <m/>
    <s v="Receitas Da Câmara"/>
    <x v="1"/>
    <s v="RDC"/>
    <x v="0"/>
    <x v="1"/>
    <x v="1"/>
    <x v="1"/>
    <x v="0"/>
    <x v="0"/>
    <x v="0"/>
    <x v="0"/>
    <x v="0"/>
    <x v="0"/>
    <x v="0"/>
    <s v="Receitas Da Câmara"/>
    <x v="0"/>
    <x v="0"/>
    <x v="0"/>
    <x v="0"/>
    <x v="3"/>
    <x v="0"/>
    <x v="1"/>
    <m/>
    <x v="1"/>
    <x v="2"/>
    <x v="13"/>
    <x v="0"/>
    <m/>
  </r>
  <r>
    <x v="0"/>
    <n v="0"/>
    <n v="2000000"/>
    <n v="0"/>
    <n v="0"/>
    <x v="6819"/>
    <x v="0"/>
    <x v="1"/>
    <x v="0"/>
    <s v="03.03.10"/>
    <x v="4"/>
    <x v="0"/>
    <x v="3"/>
    <s v="Receitas Da Câmara"/>
    <s v="03.03.10"/>
    <s v="Receitas Da Câmara"/>
    <s v="03.03.10"/>
    <x v="27"/>
    <x v="0"/>
    <x v="3"/>
    <x v="3"/>
    <x v="0"/>
    <x v="0"/>
    <x v="1"/>
    <x v="0"/>
    <x v="12"/>
    <s v="1 - Dotação Anual"/>
    <x v="4"/>
    <n v="2000000"/>
    <x v="1"/>
    <n v="0"/>
    <x v="1"/>
    <n v="0"/>
    <x v="619"/>
    <m/>
    <x v="0"/>
    <x v="13"/>
    <m/>
    <s v="Receitas Da Câmara"/>
    <x v="1"/>
    <s v="RDC"/>
    <x v="0"/>
    <x v="1"/>
    <x v="1"/>
    <x v="1"/>
    <x v="0"/>
    <x v="0"/>
    <x v="0"/>
    <x v="0"/>
    <x v="0"/>
    <x v="0"/>
    <x v="0"/>
    <s v="Receitas Da Câmara"/>
    <x v="0"/>
    <x v="0"/>
    <x v="0"/>
    <x v="0"/>
    <x v="3"/>
    <x v="0"/>
    <x v="1"/>
    <m/>
    <x v="1"/>
    <x v="2"/>
    <x v="13"/>
    <x v="0"/>
    <m/>
  </r>
  <r>
    <x v="0"/>
    <n v="0"/>
    <n v="3400000"/>
    <n v="0"/>
    <n v="0"/>
    <x v="6819"/>
    <x v="0"/>
    <x v="1"/>
    <x v="0"/>
    <s v="03.03.10"/>
    <x v="4"/>
    <x v="0"/>
    <x v="3"/>
    <s v="Receitas Da Câmara"/>
    <s v="03.03.10"/>
    <s v="Receitas Da Câmara"/>
    <s v="03.03.10"/>
    <x v="7"/>
    <x v="0"/>
    <x v="3"/>
    <x v="3"/>
    <x v="0"/>
    <x v="0"/>
    <x v="1"/>
    <x v="0"/>
    <x v="12"/>
    <s v="1 - Dotação Anual"/>
    <x v="4"/>
    <n v="3400000"/>
    <x v="1"/>
    <n v="0"/>
    <x v="1"/>
    <n v="0"/>
    <x v="619"/>
    <m/>
    <x v="0"/>
    <x v="13"/>
    <m/>
    <s v="Receitas Da Câmara"/>
    <x v="1"/>
    <s v="RDC"/>
    <x v="0"/>
    <x v="1"/>
    <x v="1"/>
    <x v="1"/>
    <x v="0"/>
    <x v="0"/>
    <x v="0"/>
    <x v="0"/>
    <x v="0"/>
    <x v="0"/>
    <x v="0"/>
    <s v="Receitas Da Câmara"/>
    <x v="0"/>
    <x v="0"/>
    <x v="0"/>
    <x v="0"/>
    <x v="3"/>
    <x v="0"/>
    <x v="1"/>
    <m/>
    <x v="1"/>
    <x v="2"/>
    <x v="13"/>
    <x v="0"/>
    <m/>
  </r>
  <r>
    <x v="0"/>
    <n v="0"/>
    <n v="800000"/>
    <n v="0"/>
    <n v="0"/>
    <x v="6819"/>
    <x v="0"/>
    <x v="1"/>
    <x v="0"/>
    <s v="03.03.10"/>
    <x v="4"/>
    <x v="0"/>
    <x v="3"/>
    <s v="Receitas Da Câmara"/>
    <s v="03.03.10"/>
    <s v="Receitas Da Câmara"/>
    <s v="03.03.10"/>
    <x v="6"/>
    <x v="0"/>
    <x v="3"/>
    <x v="3"/>
    <x v="0"/>
    <x v="0"/>
    <x v="1"/>
    <x v="0"/>
    <x v="12"/>
    <s v="1 - Dotação Anual"/>
    <x v="4"/>
    <n v="800000"/>
    <x v="1"/>
    <n v="0"/>
    <x v="1"/>
    <n v="0"/>
    <x v="619"/>
    <m/>
    <x v="0"/>
    <x v="13"/>
    <m/>
    <s v="Receitas Da Câmara"/>
    <x v="1"/>
    <s v="RDC"/>
    <x v="0"/>
    <x v="1"/>
    <x v="1"/>
    <x v="1"/>
    <x v="0"/>
    <x v="0"/>
    <x v="0"/>
    <x v="0"/>
    <x v="0"/>
    <x v="0"/>
    <x v="0"/>
    <s v="Receitas Da Câmara"/>
    <x v="0"/>
    <x v="0"/>
    <x v="0"/>
    <x v="0"/>
    <x v="3"/>
    <x v="0"/>
    <x v="1"/>
    <m/>
    <x v="1"/>
    <x v="2"/>
    <x v="13"/>
    <x v="0"/>
    <m/>
  </r>
  <r>
    <x v="0"/>
    <n v="0"/>
    <n v="300000"/>
    <n v="0"/>
    <n v="0"/>
    <x v="6819"/>
    <x v="0"/>
    <x v="1"/>
    <x v="0"/>
    <s v="03.03.10"/>
    <x v="4"/>
    <x v="0"/>
    <x v="3"/>
    <s v="Receitas Da Câmara"/>
    <s v="03.03.10"/>
    <s v="Receitas Da Câmara"/>
    <s v="03.03.10"/>
    <x v="91"/>
    <x v="0"/>
    <x v="3"/>
    <x v="3"/>
    <x v="0"/>
    <x v="0"/>
    <x v="1"/>
    <x v="0"/>
    <x v="12"/>
    <s v="1 - Dotação Anual"/>
    <x v="4"/>
    <n v="300000"/>
    <x v="1"/>
    <n v="0"/>
    <x v="1"/>
    <n v="0"/>
    <x v="619"/>
    <m/>
    <x v="0"/>
    <x v="13"/>
    <m/>
    <s v="Receitas Da Câmara"/>
    <x v="1"/>
    <s v="RDC"/>
    <x v="0"/>
    <x v="1"/>
    <x v="1"/>
    <x v="1"/>
    <x v="0"/>
    <x v="0"/>
    <x v="0"/>
    <x v="0"/>
    <x v="0"/>
    <x v="0"/>
    <x v="0"/>
    <s v="Receitas Da Câmara"/>
    <x v="0"/>
    <x v="0"/>
    <x v="0"/>
    <x v="0"/>
    <x v="3"/>
    <x v="0"/>
    <x v="1"/>
    <m/>
    <x v="1"/>
    <x v="2"/>
    <x v="13"/>
    <x v="0"/>
    <m/>
  </r>
  <r>
    <x v="0"/>
    <n v="0"/>
    <n v="2500000"/>
    <n v="0"/>
    <n v="0"/>
    <x v="6819"/>
    <x v="0"/>
    <x v="1"/>
    <x v="0"/>
    <s v="03.03.10"/>
    <x v="4"/>
    <x v="0"/>
    <x v="3"/>
    <s v="Receitas Da Câmara"/>
    <s v="03.03.10"/>
    <s v="Receitas Da Câmara"/>
    <s v="03.03.10"/>
    <x v="22"/>
    <x v="0"/>
    <x v="3"/>
    <x v="3"/>
    <x v="0"/>
    <x v="0"/>
    <x v="1"/>
    <x v="0"/>
    <x v="12"/>
    <s v="1 - Dotação Anual"/>
    <x v="4"/>
    <n v="2500000"/>
    <x v="1"/>
    <n v="0"/>
    <x v="1"/>
    <n v="0"/>
    <x v="619"/>
    <m/>
    <x v="0"/>
    <x v="13"/>
    <m/>
    <s v="Receitas Da Câmara"/>
    <x v="1"/>
    <s v="RDC"/>
    <x v="0"/>
    <x v="1"/>
    <x v="1"/>
    <x v="1"/>
    <x v="0"/>
    <x v="0"/>
    <x v="0"/>
    <x v="0"/>
    <x v="0"/>
    <x v="0"/>
    <x v="0"/>
    <s v="Receitas Da Câmara"/>
    <x v="0"/>
    <x v="0"/>
    <x v="0"/>
    <x v="0"/>
    <x v="3"/>
    <x v="0"/>
    <x v="1"/>
    <m/>
    <x v="1"/>
    <x v="2"/>
    <x v="13"/>
    <x v="0"/>
    <m/>
  </r>
  <r>
    <x v="0"/>
    <n v="0"/>
    <n v="50000"/>
    <n v="0"/>
    <n v="0"/>
    <x v="6819"/>
    <x v="0"/>
    <x v="1"/>
    <x v="0"/>
    <s v="03.03.10"/>
    <x v="4"/>
    <x v="0"/>
    <x v="3"/>
    <s v="Receitas Da Câmara"/>
    <s v="03.03.10"/>
    <s v="Receitas Da Câmara"/>
    <s v="03.03.10"/>
    <x v="92"/>
    <x v="0"/>
    <x v="3"/>
    <x v="3"/>
    <x v="0"/>
    <x v="0"/>
    <x v="1"/>
    <x v="0"/>
    <x v="12"/>
    <s v="1 - Dotação Anual"/>
    <x v="4"/>
    <n v="50000"/>
    <x v="1"/>
    <n v="0"/>
    <x v="1"/>
    <n v="0"/>
    <x v="619"/>
    <m/>
    <x v="0"/>
    <x v="13"/>
    <m/>
    <s v="Receitas Da Câmara"/>
    <x v="1"/>
    <s v="RDC"/>
    <x v="0"/>
    <x v="1"/>
    <x v="1"/>
    <x v="1"/>
    <x v="0"/>
    <x v="0"/>
    <x v="0"/>
    <x v="0"/>
    <x v="0"/>
    <x v="0"/>
    <x v="0"/>
    <s v="Receitas Da Câmara"/>
    <x v="0"/>
    <x v="0"/>
    <x v="0"/>
    <x v="0"/>
    <x v="3"/>
    <x v="0"/>
    <x v="1"/>
    <m/>
    <x v="1"/>
    <x v="2"/>
    <x v="13"/>
    <x v="0"/>
    <m/>
  </r>
  <r>
    <x v="0"/>
    <n v="0"/>
    <n v="1250000"/>
    <n v="0"/>
    <n v="0"/>
    <x v="6819"/>
    <x v="0"/>
    <x v="1"/>
    <x v="0"/>
    <s v="03.03.10"/>
    <x v="4"/>
    <x v="0"/>
    <x v="3"/>
    <s v="Receitas Da Câmara"/>
    <s v="03.03.10"/>
    <s v="Receitas Da Câmara"/>
    <s v="03.03.10"/>
    <x v="11"/>
    <x v="0"/>
    <x v="3"/>
    <x v="3"/>
    <x v="0"/>
    <x v="0"/>
    <x v="1"/>
    <x v="0"/>
    <x v="12"/>
    <s v="1 - Dotação Anual"/>
    <x v="4"/>
    <n v="1250000"/>
    <x v="1"/>
    <n v="0"/>
    <x v="1"/>
    <n v="0"/>
    <x v="619"/>
    <m/>
    <x v="0"/>
    <x v="13"/>
    <m/>
    <s v="Receitas Da Câmara"/>
    <x v="1"/>
    <s v="RDC"/>
    <x v="0"/>
    <x v="1"/>
    <x v="1"/>
    <x v="1"/>
    <x v="0"/>
    <x v="0"/>
    <x v="0"/>
    <x v="0"/>
    <x v="0"/>
    <x v="0"/>
    <x v="0"/>
    <s v="Receitas Da Câmara"/>
    <x v="0"/>
    <x v="0"/>
    <x v="0"/>
    <x v="0"/>
    <x v="3"/>
    <x v="0"/>
    <x v="1"/>
    <m/>
    <x v="1"/>
    <x v="2"/>
    <x v="13"/>
    <x v="0"/>
    <m/>
  </r>
  <r>
    <x v="0"/>
    <n v="0"/>
    <n v="1000000"/>
    <n v="0"/>
    <n v="0"/>
    <x v="6819"/>
    <x v="0"/>
    <x v="1"/>
    <x v="0"/>
    <s v="03.03.10"/>
    <x v="4"/>
    <x v="0"/>
    <x v="3"/>
    <s v="Receitas Da Câmara"/>
    <s v="03.03.10"/>
    <s v="Receitas Da Câmara"/>
    <s v="03.03.10"/>
    <x v="9"/>
    <x v="0"/>
    <x v="3"/>
    <x v="3"/>
    <x v="0"/>
    <x v="0"/>
    <x v="1"/>
    <x v="0"/>
    <x v="12"/>
    <s v="1 - Dotação Anual"/>
    <x v="4"/>
    <n v="1000000"/>
    <x v="1"/>
    <n v="0"/>
    <x v="1"/>
    <n v="0"/>
    <x v="619"/>
    <m/>
    <x v="0"/>
    <x v="13"/>
    <m/>
    <s v="Receitas Da Câmara"/>
    <x v="1"/>
    <s v="RDC"/>
    <x v="0"/>
    <x v="1"/>
    <x v="1"/>
    <x v="1"/>
    <x v="0"/>
    <x v="0"/>
    <x v="0"/>
    <x v="0"/>
    <x v="0"/>
    <x v="0"/>
    <x v="0"/>
    <s v="Receitas Da Câmara"/>
    <x v="0"/>
    <x v="0"/>
    <x v="0"/>
    <x v="0"/>
    <x v="3"/>
    <x v="0"/>
    <x v="1"/>
    <m/>
    <x v="1"/>
    <x v="2"/>
    <x v="13"/>
    <x v="0"/>
    <m/>
  </r>
  <r>
    <x v="0"/>
    <n v="0"/>
    <n v="800000"/>
    <n v="0"/>
    <n v="0"/>
    <x v="6819"/>
    <x v="0"/>
    <x v="1"/>
    <x v="0"/>
    <s v="03.03.10"/>
    <x v="4"/>
    <x v="0"/>
    <x v="3"/>
    <s v="Receitas Da Câmara"/>
    <s v="03.03.10"/>
    <s v="Receitas Da Câmara"/>
    <s v="03.03.10"/>
    <x v="93"/>
    <x v="0"/>
    <x v="3"/>
    <x v="3"/>
    <x v="0"/>
    <x v="0"/>
    <x v="1"/>
    <x v="0"/>
    <x v="12"/>
    <s v="1 - Dotação Anual"/>
    <x v="4"/>
    <n v="800000"/>
    <x v="1"/>
    <n v="0"/>
    <x v="1"/>
    <n v="0"/>
    <x v="619"/>
    <m/>
    <x v="0"/>
    <x v="13"/>
    <m/>
    <s v="Receitas Da Câmara"/>
    <x v="1"/>
    <s v="RDC"/>
    <x v="0"/>
    <x v="1"/>
    <x v="1"/>
    <x v="1"/>
    <x v="0"/>
    <x v="0"/>
    <x v="0"/>
    <x v="0"/>
    <x v="0"/>
    <x v="0"/>
    <x v="0"/>
    <s v="Receitas Da Câmara"/>
    <x v="0"/>
    <x v="0"/>
    <x v="0"/>
    <x v="0"/>
    <x v="3"/>
    <x v="0"/>
    <x v="1"/>
    <m/>
    <x v="1"/>
    <x v="2"/>
    <x v="13"/>
    <x v="0"/>
    <m/>
  </r>
  <r>
    <x v="0"/>
    <n v="0"/>
    <n v="400000"/>
    <n v="0"/>
    <n v="0"/>
    <x v="6819"/>
    <x v="0"/>
    <x v="1"/>
    <x v="0"/>
    <s v="03.03.10"/>
    <x v="4"/>
    <x v="0"/>
    <x v="3"/>
    <s v="Receitas Da Câmara"/>
    <s v="03.03.10"/>
    <s v="Receitas Da Câmara"/>
    <s v="03.03.10"/>
    <x v="94"/>
    <x v="0"/>
    <x v="3"/>
    <x v="3"/>
    <x v="0"/>
    <x v="0"/>
    <x v="1"/>
    <x v="0"/>
    <x v="12"/>
    <s v="1 - Dotação Anual"/>
    <x v="4"/>
    <n v="400000"/>
    <x v="1"/>
    <n v="0"/>
    <x v="1"/>
    <n v="0"/>
    <x v="619"/>
    <m/>
    <x v="0"/>
    <x v="13"/>
    <m/>
    <s v="Receitas Da Câmara"/>
    <x v="1"/>
    <s v="RDC"/>
    <x v="0"/>
    <x v="1"/>
    <x v="1"/>
    <x v="1"/>
    <x v="0"/>
    <x v="0"/>
    <x v="0"/>
    <x v="0"/>
    <x v="0"/>
    <x v="0"/>
    <x v="0"/>
    <s v="Receitas Da Câmara"/>
    <x v="0"/>
    <x v="0"/>
    <x v="0"/>
    <x v="0"/>
    <x v="3"/>
    <x v="0"/>
    <x v="1"/>
    <m/>
    <x v="1"/>
    <x v="2"/>
    <x v="13"/>
    <x v="0"/>
    <m/>
  </r>
  <r>
    <x v="0"/>
    <n v="0"/>
    <n v="150000"/>
    <n v="0"/>
    <n v="0"/>
    <x v="6819"/>
    <x v="0"/>
    <x v="1"/>
    <x v="0"/>
    <s v="03.03.10"/>
    <x v="4"/>
    <x v="0"/>
    <x v="3"/>
    <s v="Receitas Da Câmara"/>
    <s v="03.03.10"/>
    <s v="Receitas Da Câmara"/>
    <s v="03.03.10"/>
    <x v="95"/>
    <x v="0"/>
    <x v="3"/>
    <x v="3"/>
    <x v="0"/>
    <x v="0"/>
    <x v="1"/>
    <x v="0"/>
    <x v="12"/>
    <s v="1 - Dotação Anual"/>
    <x v="4"/>
    <n v="150000"/>
    <x v="1"/>
    <n v="0"/>
    <x v="1"/>
    <n v="0"/>
    <x v="619"/>
    <m/>
    <x v="0"/>
    <x v="13"/>
    <m/>
    <s v="Receitas Da Câmara"/>
    <x v="1"/>
    <s v="RDC"/>
    <x v="0"/>
    <x v="1"/>
    <x v="1"/>
    <x v="1"/>
    <x v="0"/>
    <x v="0"/>
    <x v="0"/>
    <x v="0"/>
    <x v="0"/>
    <x v="0"/>
    <x v="0"/>
    <s v="Receitas Da Câmara"/>
    <x v="0"/>
    <x v="0"/>
    <x v="0"/>
    <x v="0"/>
    <x v="3"/>
    <x v="0"/>
    <x v="1"/>
    <m/>
    <x v="1"/>
    <x v="2"/>
    <x v="13"/>
    <x v="0"/>
    <m/>
  </r>
  <r>
    <x v="0"/>
    <n v="0"/>
    <n v="1500000"/>
    <n v="0"/>
    <n v="0"/>
    <x v="6819"/>
    <x v="0"/>
    <x v="1"/>
    <x v="0"/>
    <s v="03.03.10"/>
    <x v="4"/>
    <x v="0"/>
    <x v="3"/>
    <s v="Receitas Da Câmara"/>
    <s v="03.03.10"/>
    <s v="Receitas Da Câmara"/>
    <s v="03.03.10"/>
    <x v="96"/>
    <x v="0"/>
    <x v="3"/>
    <x v="3"/>
    <x v="0"/>
    <x v="0"/>
    <x v="1"/>
    <x v="0"/>
    <x v="12"/>
    <s v="1 - Dotação Anual"/>
    <x v="4"/>
    <n v="1500000"/>
    <x v="1"/>
    <n v="0"/>
    <x v="1"/>
    <n v="0"/>
    <x v="619"/>
    <m/>
    <x v="0"/>
    <x v="13"/>
    <m/>
    <s v="Receitas Da Câmara"/>
    <x v="1"/>
    <s v="RDC"/>
    <x v="0"/>
    <x v="1"/>
    <x v="1"/>
    <x v="1"/>
    <x v="0"/>
    <x v="0"/>
    <x v="0"/>
    <x v="0"/>
    <x v="0"/>
    <x v="0"/>
    <x v="0"/>
    <s v="Receitas Da Câmara"/>
    <x v="0"/>
    <x v="0"/>
    <x v="0"/>
    <x v="0"/>
    <x v="3"/>
    <x v="0"/>
    <x v="1"/>
    <m/>
    <x v="1"/>
    <x v="2"/>
    <x v="13"/>
    <x v="0"/>
    <m/>
  </r>
  <r>
    <x v="0"/>
    <n v="0"/>
    <n v="200000"/>
    <n v="0"/>
    <n v="0"/>
    <x v="6819"/>
    <x v="0"/>
    <x v="1"/>
    <x v="0"/>
    <s v="03.03.10"/>
    <x v="4"/>
    <x v="0"/>
    <x v="3"/>
    <s v="Receitas Da Câmara"/>
    <s v="03.03.10"/>
    <s v="Receitas Da Câmara"/>
    <s v="03.03.10"/>
    <x v="97"/>
    <x v="0"/>
    <x v="3"/>
    <x v="3"/>
    <x v="0"/>
    <x v="0"/>
    <x v="1"/>
    <x v="0"/>
    <x v="12"/>
    <s v="1 - Dotação Anual"/>
    <x v="4"/>
    <n v="200000"/>
    <x v="1"/>
    <n v="0"/>
    <x v="1"/>
    <n v="0"/>
    <x v="619"/>
    <m/>
    <x v="0"/>
    <x v="13"/>
    <m/>
    <s v="Receitas Da Câmara"/>
    <x v="1"/>
    <s v="RDC"/>
    <x v="0"/>
    <x v="1"/>
    <x v="1"/>
    <x v="1"/>
    <x v="0"/>
    <x v="0"/>
    <x v="0"/>
    <x v="0"/>
    <x v="0"/>
    <x v="0"/>
    <x v="0"/>
    <s v="Receitas Da Câmara"/>
    <x v="0"/>
    <x v="0"/>
    <x v="0"/>
    <x v="0"/>
    <x v="3"/>
    <x v="0"/>
    <x v="1"/>
    <m/>
    <x v="1"/>
    <x v="2"/>
    <x v="13"/>
    <x v="0"/>
    <m/>
  </r>
  <r>
    <x v="0"/>
    <n v="0"/>
    <n v="80000"/>
    <n v="0"/>
    <n v="0"/>
    <x v="6819"/>
    <x v="0"/>
    <x v="1"/>
    <x v="0"/>
    <s v="03.03.10"/>
    <x v="4"/>
    <x v="0"/>
    <x v="3"/>
    <s v="Receitas Da Câmara"/>
    <s v="03.03.10"/>
    <s v="Receitas Da Câmara"/>
    <s v="03.03.10"/>
    <x v="98"/>
    <x v="0"/>
    <x v="3"/>
    <x v="3"/>
    <x v="0"/>
    <x v="0"/>
    <x v="1"/>
    <x v="0"/>
    <x v="12"/>
    <s v="1 - Dotação Anual"/>
    <x v="4"/>
    <n v="8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99"/>
    <x v="0"/>
    <x v="3"/>
    <x v="3"/>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3000000"/>
    <n v="0"/>
    <n v="0"/>
    <x v="6819"/>
    <x v="0"/>
    <x v="1"/>
    <x v="0"/>
    <s v="03.03.10"/>
    <x v="4"/>
    <x v="0"/>
    <x v="3"/>
    <s v="Receitas Da Câmara"/>
    <s v="03.03.10"/>
    <s v="Receitas Da Câmara"/>
    <s v="03.03.10"/>
    <x v="34"/>
    <x v="0"/>
    <x v="3"/>
    <x v="3"/>
    <x v="0"/>
    <x v="0"/>
    <x v="1"/>
    <x v="0"/>
    <x v="12"/>
    <s v="1 - Dotação Anual"/>
    <x v="4"/>
    <n v="3000000"/>
    <x v="1"/>
    <n v="0"/>
    <x v="1"/>
    <n v="0"/>
    <x v="619"/>
    <m/>
    <x v="0"/>
    <x v="13"/>
    <m/>
    <s v="Receitas Da Câmara"/>
    <x v="1"/>
    <s v="RDC"/>
    <x v="0"/>
    <x v="1"/>
    <x v="1"/>
    <x v="1"/>
    <x v="0"/>
    <x v="0"/>
    <x v="0"/>
    <x v="0"/>
    <x v="0"/>
    <x v="0"/>
    <x v="0"/>
    <s v="Receitas Da Câmara"/>
    <x v="0"/>
    <x v="0"/>
    <x v="0"/>
    <x v="0"/>
    <x v="3"/>
    <x v="0"/>
    <x v="1"/>
    <m/>
    <x v="1"/>
    <x v="2"/>
    <x v="13"/>
    <x v="0"/>
    <m/>
  </r>
  <r>
    <x v="0"/>
    <n v="0"/>
    <n v="150000"/>
    <n v="0"/>
    <n v="0"/>
    <x v="6819"/>
    <x v="0"/>
    <x v="1"/>
    <x v="0"/>
    <s v="03.03.10"/>
    <x v="4"/>
    <x v="0"/>
    <x v="3"/>
    <s v="Receitas Da Câmara"/>
    <s v="03.03.10"/>
    <s v="Receitas Da Câmara"/>
    <s v="03.03.10"/>
    <x v="100"/>
    <x v="0"/>
    <x v="3"/>
    <x v="3"/>
    <x v="0"/>
    <x v="0"/>
    <x v="1"/>
    <x v="0"/>
    <x v="12"/>
    <s v="1 - Dotação Anual"/>
    <x v="4"/>
    <n v="15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101"/>
    <x v="0"/>
    <x v="3"/>
    <x v="3"/>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102"/>
    <x v="0"/>
    <x v="3"/>
    <x v="3"/>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200000"/>
    <n v="0"/>
    <n v="0"/>
    <x v="6819"/>
    <x v="0"/>
    <x v="1"/>
    <x v="0"/>
    <s v="03.03.10"/>
    <x v="4"/>
    <x v="0"/>
    <x v="3"/>
    <s v="Receitas Da Câmara"/>
    <s v="03.03.10"/>
    <s v="Receitas Da Câmara"/>
    <s v="03.03.10"/>
    <x v="103"/>
    <x v="0"/>
    <x v="3"/>
    <x v="3"/>
    <x v="0"/>
    <x v="0"/>
    <x v="1"/>
    <x v="0"/>
    <x v="12"/>
    <s v="1 - Dotação Anual"/>
    <x v="4"/>
    <n v="200000"/>
    <x v="1"/>
    <n v="0"/>
    <x v="1"/>
    <n v="0"/>
    <x v="619"/>
    <m/>
    <x v="0"/>
    <x v="13"/>
    <m/>
    <s v="Receitas Da Câmara"/>
    <x v="1"/>
    <s v="RDC"/>
    <x v="0"/>
    <x v="1"/>
    <x v="1"/>
    <x v="1"/>
    <x v="0"/>
    <x v="0"/>
    <x v="0"/>
    <x v="0"/>
    <x v="0"/>
    <x v="0"/>
    <x v="0"/>
    <s v="Receitas Da Câmara"/>
    <x v="0"/>
    <x v="0"/>
    <x v="0"/>
    <x v="0"/>
    <x v="3"/>
    <x v="0"/>
    <x v="1"/>
    <m/>
    <x v="1"/>
    <x v="2"/>
    <x v="13"/>
    <x v="0"/>
    <m/>
  </r>
  <r>
    <x v="0"/>
    <n v="0"/>
    <n v="800000"/>
    <n v="0"/>
    <n v="0"/>
    <x v="6819"/>
    <x v="0"/>
    <x v="1"/>
    <x v="0"/>
    <s v="03.03.10"/>
    <x v="4"/>
    <x v="0"/>
    <x v="3"/>
    <s v="Receitas Da Câmara"/>
    <s v="03.03.10"/>
    <s v="Receitas Da Câmara"/>
    <s v="03.03.10"/>
    <x v="32"/>
    <x v="0"/>
    <x v="3"/>
    <x v="3"/>
    <x v="0"/>
    <x v="0"/>
    <x v="1"/>
    <x v="0"/>
    <x v="12"/>
    <s v="1 - Dotação Anual"/>
    <x v="4"/>
    <n v="80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104"/>
    <x v="0"/>
    <x v="3"/>
    <x v="3"/>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1000000"/>
    <n v="0"/>
    <n v="0"/>
    <x v="6819"/>
    <x v="0"/>
    <x v="1"/>
    <x v="0"/>
    <s v="03.03.10"/>
    <x v="4"/>
    <x v="0"/>
    <x v="3"/>
    <s v="Receitas Da Câmara"/>
    <s v="03.03.10"/>
    <s v="Receitas Da Câmara"/>
    <s v="03.03.10"/>
    <x v="26"/>
    <x v="0"/>
    <x v="3"/>
    <x v="3"/>
    <x v="0"/>
    <x v="0"/>
    <x v="1"/>
    <x v="0"/>
    <x v="12"/>
    <s v="1 - Dotação Anual"/>
    <x v="4"/>
    <n v="1000000"/>
    <x v="1"/>
    <n v="0"/>
    <x v="1"/>
    <n v="0"/>
    <x v="619"/>
    <m/>
    <x v="0"/>
    <x v="13"/>
    <m/>
    <s v="Receitas Da Câmara"/>
    <x v="1"/>
    <s v="RDC"/>
    <x v="0"/>
    <x v="1"/>
    <x v="1"/>
    <x v="1"/>
    <x v="0"/>
    <x v="0"/>
    <x v="0"/>
    <x v="0"/>
    <x v="0"/>
    <x v="0"/>
    <x v="0"/>
    <s v="Receitas Da Câmara"/>
    <x v="0"/>
    <x v="0"/>
    <x v="0"/>
    <x v="0"/>
    <x v="3"/>
    <x v="0"/>
    <x v="1"/>
    <m/>
    <x v="1"/>
    <x v="2"/>
    <x v="13"/>
    <x v="0"/>
    <m/>
  </r>
  <r>
    <x v="0"/>
    <n v="0"/>
    <n v="300000"/>
    <n v="0"/>
    <n v="0"/>
    <x v="6819"/>
    <x v="0"/>
    <x v="1"/>
    <x v="0"/>
    <s v="03.03.10"/>
    <x v="4"/>
    <x v="0"/>
    <x v="3"/>
    <s v="Receitas Da Câmara"/>
    <s v="03.03.10"/>
    <s v="Receitas Da Câmara"/>
    <s v="03.03.10"/>
    <x v="105"/>
    <x v="0"/>
    <x v="3"/>
    <x v="3"/>
    <x v="0"/>
    <x v="0"/>
    <x v="1"/>
    <x v="0"/>
    <x v="12"/>
    <s v="1 - Dotação Anual"/>
    <x v="4"/>
    <n v="300000"/>
    <x v="1"/>
    <n v="0"/>
    <x v="1"/>
    <n v="0"/>
    <x v="619"/>
    <m/>
    <x v="0"/>
    <x v="13"/>
    <m/>
    <s v="Receitas Da Câmara"/>
    <x v="1"/>
    <s v="RDC"/>
    <x v="0"/>
    <x v="1"/>
    <x v="1"/>
    <x v="1"/>
    <x v="0"/>
    <x v="0"/>
    <x v="0"/>
    <x v="0"/>
    <x v="0"/>
    <x v="0"/>
    <x v="0"/>
    <s v="Receitas Da Câmara"/>
    <x v="0"/>
    <x v="0"/>
    <x v="0"/>
    <x v="0"/>
    <x v="3"/>
    <x v="0"/>
    <x v="1"/>
    <m/>
    <x v="1"/>
    <x v="2"/>
    <x v="13"/>
    <x v="0"/>
    <m/>
  </r>
  <r>
    <x v="0"/>
    <n v="0"/>
    <n v="300000"/>
    <n v="0"/>
    <n v="0"/>
    <x v="6819"/>
    <x v="0"/>
    <x v="1"/>
    <x v="0"/>
    <s v="03.03.10"/>
    <x v="4"/>
    <x v="0"/>
    <x v="3"/>
    <s v="Receitas Da Câmara"/>
    <s v="03.03.10"/>
    <s v="Receitas Da Câmara"/>
    <s v="03.03.10"/>
    <x v="29"/>
    <x v="0"/>
    <x v="3"/>
    <x v="3"/>
    <x v="0"/>
    <x v="0"/>
    <x v="1"/>
    <x v="0"/>
    <x v="12"/>
    <s v="1 - Dotação Anual"/>
    <x v="4"/>
    <n v="300000"/>
    <x v="1"/>
    <n v="0"/>
    <x v="1"/>
    <n v="0"/>
    <x v="619"/>
    <m/>
    <x v="0"/>
    <x v="13"/>
    <m/>
    <s v="Receitas Da Câmara"/>
    <x v="1"/>
    <s v="RDC"/>
    <x v="0"/>
    <x v="1"/>
    <x v="1"/>
    <x v="1"/>
    <x v="0"/>
    <x v="0"/>
    <x v="0"/>
    <x v="0"/>
    <x v="0"/>
    <x v="0"/>
    <x v="0"/>
    <s v="Receitas Da Câmara"/>
    <x v="0"/>
    <x v="0"/>
    <x v="0"/>
    <x v="0"/>
    <x v="3"/>
    <x v="0"/>
    <x v="1"/>
    <m/>
    <x v="1"/>
    <x v="2"/>
    <x v="13"/>
    <x v="0"/>
    <m/>
  </r>
  <r>
    <x v="0"/>
    <n v="0"/>
    <n v="500000"/>
    <n v="0"/>
    <n v="0"/>
    <x v="6819"/>
    <x v="0"/>
    <x v="1"/>
    <x v="0"/>
    <s v="03.03.10"/>
    <x v="4"/>
    <x v="0"/>
    <x v="3"/>
    <s v="Receitas Da Câmara"/>
    <s v="03.03.10"/>
    <s v="Receitas Da Câmara"/>
    <s v="03.03.10"/>
    <x v="106"/>
    <x v="0"/>
    <x v="3"/>
    <x v="3"/>
    <x v="0"/>
    <x v="0"/>
    <x v="1"/>
    <x v="0"/>
    <x v="12"/>
    <s v="1 - Dotação Anual"/>
    <x v="4"/>
    <n v="500000"/>
    <x v="1"/>
    <n v="0"/>
    <x v="1"/>
    <n v="0"/>
    <x v="619"/>
    <m/>
    <x v="0"/>
    <x v="13"/>
    <m/>
    <s v="Receitas Da Câmara"/>
    <x v="1"/>
    <s v="RDC"/>
    <x v="0"/>
    <x v="1"/>
    <x v="1"/>
    <x v="1"/>
    <x v="0"/>
    <x v="0"/>
    <x v="0"/>
    <x v="0"/>
    <x v="0"/>
    <x v="0"/>
    <x v="0"/>
    <s v="Receitas Da Câmara"/>
    <x v="0"/>
    <x v="0"/>
    <x v="0"/>
    <x v="0"/>
    <x v="3"/>
    <x v="0"/>
    <x v="1"/>
    <m/>
    <x v="1"/>
    <x v="2"/>
    <x v="13"/>
    <x v="0"/>
    <m/>
  </r>
  <r>
    <x v="0"/>
    <n v="0"/>
    <n v="100000"/>
    <n v="0"/>
    <n v="0"/>
    <x v="6819"/>
    <x v="0"/>
    <x v="1"/>
    <x v="0"/>
    <s v="03.03.10"/>
    <x v="4"/>
    <x v="0"/>
    <x v="3"/>
    <s v="Receitas Da Câmara"/>
    <s v="03.03.10"/>
    <s v="Receitas Da Câmara"/>
    <s v="03.03.10"/>
    <x v="107"/>
    <x v="0"/>
    <x v="3"/>
    <x v="3"/>
    <x v="0"/>
    <x v="0"/>
    <x v="1"/>
    <x v="0"/>
    <x v="12"/>
    <s v="1 - Dotação Anual"/>
    <x v="4"/>
    <n v="100000"/>
    <x v="1"/>
    <n v="0"/>
    <x v="1"/>
    <n v="0"/>
    <x v="619"/>
    <m/>
    <x v="0"/>
    <x v="13"/>
    <m/>
    <s v="Receitas Da Câmara"/>
    <x v="1"/>
    <s v="RDC"/>
    <x v="0"/>
    <x v="1"/>
    <x v="1"/>
    <x v="1"/>
    <x v="0"/>
    <x v="0"/>
    <x v="0"/>
    <x v="0"/>
    <x v="0"/>
    <x v="0"/>
    <x v="0"/>
    <s v="Receitas Da Câmara"/>
    <x v="0"/>
    <x v="0"/>
    <x v="0"/>
    <x v="0"/>
    <x v="3"/>
    <x v="0"/>
    <x v="1"/>
    <m/>
    <x v="1"/>
    <x v="2"/>
    <x v="13"/>
    <x v="0"/>
    <m/>
  </r>
  <r>
    <x v="0"/>
    <n v="0"/>
    <n v="1000000"/>
    <n v="0"/>
    <n v="0"/>
    <x v="6819"/>
    <x v="0"/>
    <x v="1"/>
    <x v="0"/>
    <s v="03.03.10"/>
    <x v="4"/>
    <x v="0"/>
    <x v="3"/>
    <s v="Receitas Da Câmara"/>
    <s v="03.03.10"/>
    <s v="Receitas Da Câmara"/>
    <s v="03.03.10"/>
    <x v="25"/>
    <x v="0"/>
    <x v="3"/>
    <x v="3"/>
    <x v="0"/>
    <x v="0"/>
    <x v="1"/>
    <x v="0"/>
    <x v="12"/>
    <s v="1 - Dotação Anual"/>
    <x v="4"/>
    <n v="1000000"/>
    <x v="1"/>
    <n v="0"/>
    <x v="1"/>
    <n v="0"/>
    <x v="619"/>
    <m/>
    <x v="0"/>
    <x v="13"/>
    <m/>
    <s v="Receitas Da Câmara"/>
    <x v="1"/>
    <s v="RDC"/>
    <x v="0"/>
    <x v="1"/>
    <x v="1"/>
    <x v="1"/>
    <x v="0"/>
    <x v="0"/>
    <x v="0"/>
    <x v="0"/>
    <x v="0"/>
    <x v="0"/>
    <x v="0"/>
    <s v="Receitas Da Câmara"/>
    <x v="0"/>
    <x v="0"/>
    <x v="0"/>
    <x v="0"/>
    <x v="3"/>
    <x v="0"/>
    <x v="1"/>
    <m/>
    <x v="1"/>
    <x v="2"/>
    <x v="13"/>
    <x v="0"/>
    <m/>
  </r>
  <r>
    <x v="0"/>
    <n v="0"/>
    <n v="800000"/>
    <n v="0"/>
    <n v="0"/>
    <x v="6819"/>
    <x v="0"/>
    <x v="1"/>
    <x v="0"/>
    <s v="03.03.10"/>
    <x v="4"/>
    <x v="0"/>
    <x v="3"/>
    <s v="Receitas Da Câmara"/>
    <s v="03.03.10"/>
    <s v="Receitas Da Câmara"/>
    <s v="03.03.10"/>
    <x v="28"/>
    <x v="0"/>
    <x v="3"/>
    <x v="3"/>
    <x v="0"/>
    <x v="0"/>
    <x v="1"/>
    <x v="0"/>
    <x v="12"/>
    <s v="1 - Dotação Anual"/>
    <x v="4"/>
    <n v="800000"/>
    <x v="1"/>
    <n v="0"/>
    <x v="1"/>
    <n v="0"/>
    <x v="619"/>
    <m/>
    <x v="0"/>
    <x v="13"/>
    <m/>
    <s v="Receitas Da Câmara"/>
    <x v="1"/>
    <s v="RDC"/>
    <x v="0"/>
    <x v="1"/>
    <x v="1"/>
    <x v="1"/>
    <x v="0"/>
    <x v="0"/>
    <x v="0"/>
    <x v="0"/>
    <x v="0"/>
    <x v="0"/>
    <x v="0"/>
    <s v="Receitas Da Câmara"/>
    <x v="0"/>
    <x v="0"/>
    <x v="0"/>
    <x v="0"/>
    <x v="3"/>
    <x v="0"/>
    <x v="1"/>
    <m/>
    <x v="1"/>
    <x v="2"/>
    <x v="13"/>
    <x v="0"/>
    <m/>
  </r>
  <r>
    <x v="0"/>
    <n v="0"/>
    <n v="4211264"/>
    <n v="0"/>
    <n v="0"/>
    <x v="6819"/>
    <x v="0"/>
    <x v="1"/>
    <x v="0"/>
    <s v="03.03.10"/>
    <x v="4"/>
    <x v="0"/>
    <x v="3"/>
    <s v="Receitas Da Câmara"/>
    <s v="03.03.10"/>
    <s v="Receitas Da Câmara"/>
    <s v="03.03.10"/>
    <x v="65"/>
    <x v="0"/>
    <x v="3"/>
    <x v="3"/>
    <x v="0"/>
    <x v="0"/>
    <x v="1"/>
    <x v="0"/>
    <x v="12"/>
    <s v="1 - Dotação Anual"/>
    <x v="4"/>
    <n v="4211264"/>
    <x v="1"/>
    <n v="0"/>
    <x v="1"/>
    <n v="0"/>
    <x v="619"/>
    <m/>
    <x v="0"/>
    <x v="13"/>
    <m/>
    <s v="Receitas Da Câmara"/>
    <x v="1"/>
    <s v="RDC"/>
    <x v="0"/>
    <x v="1"/>
    <x v="1"/>
    <x v="1"/>
    <x v="0"/>
    <x v="0"/>
    <x v="0"/>
    <x v="0"/>
    <x v="0"/>
    <x v="0"/>
    <x v="0"/>
    <s v="Receitas Da Câmara"/>
    <x v="0"/>
    <x v="0"/>
    <x v="0"/>
    <x v="0"/>
    <x v="3"/>
    <x v="0"/>
    <x v="1"/>
    <m/>
    <x v="1"/>
    <x v="2"/>
    <x v="13"/>
    <x v="0"/>
    <m/>
  </r>
  <r>
    <x v="0"/>
    <n v="0"/>
    <n v="800000"/>
    <n v="0"/>
    <n v="0"/>
    <x v="6819"/>
    <x v="0"/>
    <x v="1"/>
    <x v="0"/>
    <s v="03.03.10"/>
    <x v="4"/>
    <x v="0"/>
    <x v="3"/>
    <s v="Receitas Da Câmara"/>
    <s v="03.03.10"/>
    <s v="Receitas Da Câmara"/>
    <s v="03.03.10"/>
    <x v="4"/>
    <x v="0"/>
    <x v="3"/>
    <x v="3"/>
    <x v="0"/>
    <x v="0"/>
    <x v="1"/>
    <x v="0"/>
    <x v="12"/>
    <s v="1 - Dotação Anual"/>
    <x v="4"/>
    <n v="800000"/>
    <x v="1"/>
    <n v="0"/>
    <x v="1"/>
    <n v="0"/>
    <x v="619"/>
    <m/>
    <x v="0"/>
    <x v="13"/>
    <m/>
    <s v="Receitas Da Câmara"/>
    <x v="1"/>
    <s v="RDC"/>
    <x v="0"/>
    <x v="1"/>
    <x v="1"/>
    <x v="1"/>
    <x v="0"/>
    <x v="0"/>
    <x v="0"/>
    <x v="0"/>
    <x v="0"/>
    <x v="0"/>
    <x v="0"/>
    <s v="Receitas Da Câmara"/>
    <x v="0"/>
    <x v="0"/>
    <x v="0"/>
    <x v="0"/>
    <x v="3"/>
    <x v="0"/>
    <x v="1"/>
    <m/>
    <x v="1"/>
    <x v="2"/>
    <x v="13"/>
    <x v="0"/>
    <m/>
  </r>
  <r>
    <x v="0"/>
    <n v="0"/>
    <n v="1500000"/>
    <n v="0"/>
    <n v="0"/>
    <x v="6819"/>
    <x v="0"/>
    <x v="1"/>
    <x v="0"/>
    <s v="03.03.10"/>
    <x v="4"/>
    <x v="0"/>
    <x v="3"/>
    <s v="Receitas Da Câmara"/>
    <s v="03.03.10"/>
    <s v="Receitas Da Câmara"/>
    <s v="03.03.10"/>
    <x v="82"/>
    <x v="0"/>
    <x v="3"/>
    <x v="5"/>
    <x v="0"/>
    <x v="0"/>
    <x v="1"/>
    <x v="0"/>
    <x v="12"/>
    <s v="1 - Dotação Anual"/>
    <x v="4"/>
    <n v="1500000"/>
    <x v="1"/>
    <n v="0"/>
    <x v="1"/>
    <n v="0"/>
    <x v="619"/>
    <m/>
    <x v="0"/>
    <x v="13"/>
    <m/>
    <s v="Receitas Da Câmara"/>
    <x v="1"/>
    <s v="RDC"/>
    <x v="0"/>
    <x v="1"/>
    <x v="1"/>
    <x v="1"/>
    <x v="0"/>
    <x v="0"/>
    <x v="0"/>
    <x v="0"/>
    <x v="0"/>
    <x v="0"/>
    <x v="0"/>
    <s v="Receitas Da Câmara"/>
    <x v="0"/>
    <x v="0"/>
    <x v="0"/>
    <x v="0"/>
    <x v="3"/>
    <x v="0"/>
    <x v="1"/>
    <m/>
    <x v="1"/>
    <x v="2"/>
    <x v="13"/>
    <x v="0"/>
    <m/>
  </r>
  <r>
    <x v="2"/>
    <n v="0"/>
    <n v="156200000"/>
    <n v="0"/>
    <n v="0"/>
    <x v="6819"/>
    <x v="0"/>
    <x v="1"/>
    <x v="0"/>
    <s v="03.03.10"/>
    <x v="4"/>
    <x v="0"/>
    <x v="3"/>
    <s v="Receitas Da Câmara"/>
    <s v="03.03.10"/>
    <s v="Receitas Da Câmara"/>
    <s v="03.03.10"/>
    <x v="43"/>
    <x v="0"/>
    <x v="6"/>
    <x v="11"/>
    <x v="0"/>
    <x v="0"/>
    <x v="1"/>
    <x v="0"/>
    <x v="12"/>
    <s v="1 - Dotação Anual"/>
    <x v="4"/>
    <n v="156200000"/>
    <x v="1"/>
    <n v="0"/>
    <x v="1"/>
    <n v="0"/>
    <x v="619"/>
    <m/>
    <x v="0"/>
    <x v="13"/>
    <m/>
    <s v="Receitas Da Câmara"/>
    <x v="1"/>
    <s v="RDC"/>
    <x v="0"/>
    <x v="1"/>
    <x v="1"/>
    <x v="1"/>
    <x v="0"/>
    <x v="0"/>
    <x v="0"/>
    <x v="0"/>
    <x v="0"/>
    <x v="0"/>
    <x v="0"/>
    <s v="Receitas Da Câmara"/>
    <x v="0"/>
    <x v="0"/>
    <x v="0"/>
    <x v="0"/>
    <x v="3"/>
    <x v="0"/>
    <x v="1"/>
    <m/>
    <x v="1"/>
    <x v="2"/>
    <x v="13"/>
    <x v="0"/>
    <m/>
  </r>
  <r>
    <x v="0"/>
    <n v="0"/>
    <n v="146825108"/>
    <n v="0"/>
    <n v="0"/>
    <x v="6819"/>
    <x v="0"/>
    <x v="1"/>
    <x v="0"/>
    <s v="03.03.10"/>
    <x v="4"/>
    <x v="0"/>
    <x v="3"/>
    <s v="Receitas Da Câmara"/>
    <s v="03.03.10"/>
    <s v="Receitas Da Câmara"/>
    <s v="03.03.10"/>
    <x v="45"/>
    <x v="0"/>
    <x v="6"/>
    <x v="11"/>
    <x v="0"/>
    <x v="0"/>
    <x v="1"/>
    <x v="0"/>
    <x v="12"/>
    <s v="1 - Dotação Anual"/>
    <x v="4"/>
    <n v="146825108"/>
    <x v="1"/>
    <n v="0"/>
    <x v="1"/>
    <n v="0"/>
    <x v="619"/>
    <m/>
    <x v="0"/>
    <x v="13"/>
    <m/>
    <s v="Receitas Da Câmara"/>
    <x v="1"/>
    <s v="RDC"/>
    <x v="0"/>
    <x v="1"/>
    <x v="1"/>
    <x v="1"/>
    <x v="0"/>
    <x v="0"/>
    <x v="0"/>
    <x v="0"/>
    <x v="0"/>
    <x v="0"/>
    <x v="0"/>
    <s v="Receitas Da Câmara"/>
    <x v="0"/>
    <x v="0"/>
    <x v="0"/>
    <x v="0"/>
    <x v="3"/>
    <x v="0"/>
    <x v="1"/>
    <m/>
    <x v="1"/>
    <x v="2"/>
    <x v="13"/>
    <x v="0"/>
    <m/>
  </r>
  <r>
    <x v="2"/>
    <n v="0"/>
    <n v="17000000"/>
    <n v="0"/>
    <n v="0"/>
    <x v="6819"/>
    <x v="0"/>
    <x v="1"/>
    <x v="0"/>
    <s v="03.03.10"/>
    <x v="4"/>
    <x v="0"/>
    <x v="3"/>
    <s v="Receitas Da Câmara"/>
    <s v="03.03.10"/>
    <s v="Receitas Da Câmara"/>
    <s v="03.03.10"/>
    <x v="50"/>
    <x v="0"/>
    <x v="6"/>
    <x v="12"/>
    <x v="0"/>
    <x v="0"/>
    <x v="1"/>
    <x v="0"/>
    <x v="12"/>
    <s v="1 - Dotação Anual"/>
    <x v="4"/>
    <n v="17000000"/>
    <x v="1"/>
    <n v="0"/>
    <x v="1"/>
    <n v="0"/>
    <x v="619"/>
    <m/>
    <x v="0"/>
    <x v="13"/>
    <m/>
    <s v="Receitas Da Câmara"/>
    <x v="1"/>
    <s v="RDC"/>
    <x v="0"/>
    <x v="1"/>
    <x v="1"/>
    <x v="1"/>
    <x v="0"/>
    <x v="0"/>
    <x v="0"/>
    <x v="0"/>
    <x v="0"/>
    <x v="0"/>
    <x v="0"/>
    <s v="Receitas Da Câmara"/>
    <x v="0"/>
    <x v="0"/>
    <x v="0"/>
    <x v="0"/>
    <x v="3"/>
    <x v="0"/>
    <x v="1"/>
    <m/>
    <x v="1"/>
    <x v="2"/>
    <x v="13"/>
    <x v="0"/>
    <m/>
  </r>
  <r>
    <x v="0"/>
    <n v="0"/>
    <n v="500000"/>
    <n v="0"/>
    <n v="0"/>
    <x v="6819"/>
    <x v="0"/>
    <x v="1"/>
    <x v="0"/>
    <s v="03.03.10"/>
    <x v="4"/>
    <x v="0"/>
    <x v="3"/>
    <s v="Receitas Da Câmara"/>
    <s v="03.03.10"/>
    <s v="Receitas Da Câmara"/>
    <s v="03.03.10"/>
    <x v="108"/>
    <x v="0"/>
    <x v="0"/>
    <x v="22"/>
    <x v="0"/>
    <x v="0"/>
    <x v="1"/>
    <x v="0"/>
    <x v="12"/>
    <s v="1 - Dotação Anual"/>
    <x v="4"/>
    <n v="500000"/>
    <x v="1"/>
    <n v="0"/>
    <x v="1"/>
    <n v="0"/>
    <x v="619"/>
    <m/>
    <x v="0"/>
    <x v="13"/>
    <m/>
    <s v="Receitas Da Câmara"/>
    <x v="1"/>
    <s v="RDC"/>
    <x v="0"/>
    <x v="1"/>
    <x v="1"/>
    <x v="1"/>
    <x v="0"/>
    <x v="0"/>
    <x v="0"/>
    <x v="0"/>
    <x v="0"/>
    <x v="0"/>
    <x v="0"/>
    <s v="Receitas Da Câmara"/>
    <x v="0"/>
    <x v="0"/>
    <x v="0"/>
    <x v="0"/>
    <x v="3"/>
    <x v="0"/>
    <x v="1"/>
    <m/>
    <x v="1"/>
    <x v="2"/>
    <x v="13"/>
    <x v="0"/>
    <m/>
  </r>
  <r>
    <x v="2"/>
    <n v="0"/>
    <n v="4000000"/>
    <n v="0"/>
    <n v="0"/>
    <x v="6819"/>
    <x v="0"/>
    <x v="1"/>
    <x v="0"/>
    <s v="03.03.10"/>
    <x v="4"/>
    <x v="0"/>
    <x v="3"/>
    <s v="Receitas Da Câmara"/>
    <s v="03.03.10"/>
    <s v="Receitas Da Câmara"/>
    <s v="03.03.10"/>
    <x v="109"/>
    <x v="0"/>
    <x v="0"/>
    <x v="0"/>
    <x v="0"/>
    <x v="0"/>
    <x v="1"/>
    <x v="0"/>
    <x v="12"/>
    <s v="1 - Dotação Anual"/>
    <x v="4"/>
    <n v="4000000"/>
    <x v="1"/>
    <n v="0"/>
    <x v="1"/>
    <n v="0"/>
    <x v="619"/>
    <m/>
    <x v="0"/>
    <x v="13"/>
    <m/>
    <s v="Receitas Da Câmara"/>
    <x v="1"/>
    <s v="RDC"/>
    <x v="0"/>
    <x v="1"/>
    <x v="1"/>
    <x v="1"/>
    <x v="0"/>
    <x v="0"/>
    <x v="0"/>
    <x v="0"/>
    <x v="0"/>
    <x v="0"/>
    <x v="0"/>
    <s v="Receitas Da Câmara"/>
    <x v="0"/>
    <x v="0"/>
    <x v="0"/>
    <x v="0"/>
    <x v="3"/>
    <x v="0"/>
    <x v="1"/>
    <m/>
    <x v="1"/>
    <x v="2"/>
    <x v="13"/>
    <x v="0"/>
    <m/>
  </r>
  <r>
    <x v="0"/>
    <n v="0"/>
    <n v="500000"/>
    <n v="0"/>
    <n v="0"/>
    <x v="6819"/>
    <x v="0"/>
    <x v="1"/>
    <x v="0"/>
    <s v="03.03.10"/>
    <x v="4"/>
    <x v="0"/>
    <x v="3"/>
    <s v="Receitas Da Câmara"/>
    <s v="03.03.10"/>
    <s v="Receitas Da Câmara"/>
    <s v="03.03.10"/>
    <x v="110"/>
    <x v="0"/>
    <x v="3"/>
    <x v="3"/>
    <x v="0"/>
    <x v="0"/>
    <x v="1"/>
    <x v="0"/>
    <x v="12"/>
    <s v="1 - Dotação Anual"/>
    <x v="4"/>
    <n v="500000"/>
    <x v="1"/>
    <n v="0"/>
    <x v="1"/>
    <n v="0"/>
    <x v="619"/>
    <m/>
    <x v="0"/>
    <x v="13"/>
    <m/>
    <s v="Receitas Da Câmara"/>
    <x v="1"/>
    <s v="RDC"/>
    <x v="0"/>
    <x v="1"/>
    <x v="1"/>
    <x v="1"/>
    <x v="0"/>
    <x v="0"/>
    <x v="0"/>
    <x v="0"/>
    <x v="0"/>
    <x v="0"/>
    <x v="0"/>
    <s v="Receitas Da Câmara"/>
    <x v="0"/>
    <x v="0"/>
    <x v="0"/>
    <x v="0"/>
    <x v="3"/>
    <x v="0"/>
    <x v="1"/>
    <m/>
    <x v="1"/>
    <x v="2"/>
    <x v="13"/>
    <x v="0"/>
    <m/>
  </r>
  <r>
    <x v="0"/>
    <n v="0"/>
    <n v="2000000"/>
    <n v="0"/>
    <n v="0"/>
    <x v="6819"/>
    <x v="0"/>
    <x v="1"/>
    <x v="0"/>
    <s v="03.03.10"/>
    <x v="4"/>
    <x v="0"/>
    <x v="3"/>
    <s v="Receitas Da Câmara"/>
    <s v="03.03.10"/>
    <s v="Receitas Da Câmara"/>
    <s v="03.03.10"/>
    <x v="10"/>
    <x v="0"/>
    <x v="3"/>
    <x v="5"/>
    <x v="0"/>
    <x v="0"/>
    <x v="1"/>
    <x v="0"/>
    <x v="12"/>
    <s v="1 - Dotação Anual"/>
    <x v="4"/>
    <n v="2000000"/>
    <x v="1"/>
    <n v="0"/>
    <x v="1"/>
    <n v="0"/>
    <x v="619"/>
    <m/>
    <x v="0"/>
    <x v="13"/>
    <m/>
    <s v="Receitas Da Câmara"/>
    <x v="1"/>
    <s v="RDC"/>
    <x v="0"/>
    <x v="1"/>
    <x v="1"/>
    <x v="1"/>
    <x v="0"/>
    <x v="0"/>
    <x v="0"/>
    <x v="0"/>
    <x v="0"/>
    <x v="0"/>
    <x v="0"/>
    <s v="Receitas Da Câmara"/>
    <x v="0"/>
    <x v="0"/>
    <x v="0"/>
    <x v="0"/>
    <x v="3"/>
    <x v="0"/>
    <x v="1"/>
    <m/>
    <x v="1"/>
    <x v="2"/>
    <x v="13"/>
    <x v="0"/>
    <m/>
  </r>
  <r>
    <x v="0"/>
    <n v="0"/>
    <n v="150000"/>
    <n v="0"/>
    <n v="0"/>
    <x v="6819"/>
    <x v="0"/>
    <x v="1"/>
    <x v="0"/>
    <s v="03.03.10"/>
    <x v="4"/>
    <x v="0"/>
    <x v="3"/>
    <s v="Receitas Da Câmara"/>
    <s v="03.03.10"/>
    <s v="Receitas Da Câmara"/>
    <s v="03.03.10"/>
    <x v="111"/>
    <x v="0"/>
    <x v="3"/>
    <x v="3"/>
    <x v="0"/>
    <x v="0"/>
    <x v="1"/>
    <x v="0"/>
    <x v="12"/>
    <s v="1 - Dotação Anual"/>
    <x v="4"/>
    <n v="150000"/>
    <x v="1"/>
    <n v="0"/>
    <x v="1"/>
    <n v="0"/>
    <x v="619"/>
    <m/>
    <x v="0"/>
    <x v="13"/>
    <m/>
    <s v="Receitas Da Câmara"/>
    <x v="1"/>
    <s v="RDC"/>
    <x v="0"/>
    <x v="1"/>
    <x v="1"/>
    <x v="1"/>
    <x v="0"/>
    <x v="0"/>
    <x v="0"/>
    <x v="0"/>
    <x v="0"/>
    <x v="0"/>
    <x v="0"/>
    <s v="Receitas Da Câmara"/>
    <x v="0"/>
    <x v="0"/>
    <x v="0"/>
    <x v="0"/>
    <x v="3"/>
    <x v="0"/>
    <x v="1"/>
    <m/>
    <x v="1"/>
    <x v="2"/>
    <x v="13"/>
    <x v="0"/>
    <m/>
  </r>
  <r>
    <x v="2"/>
    <n v="0"/>
    <n v="1500000"/>
    <n v="0"/>
    <n v="0"/>
    <x v="6819"/>
    <x v="0"/>
    <x v="1"/>
    <x v="0"/>
    <s v="03.03.10"/>
    <x v="4"/>
    <x v="0"/>
    <x v="3"/>
    <s v="Receitas Da Câmara"/>
    <s v="03.03.10"/>
    <s v="Receitas Da Câmara"/>
    <s v="03.03.10"/>
    <x v="112"/>
    <x v="0"/>
    <x v="0"/>
    <x v="0"/>
    <x v="0"/>
    <x v="0"/>
    <x v="1"/>
    <x v="0"/>
    <x v="12"/>
    <s v="1 - Dotação Anual"/>
    <x v="4"/>
    <n v="1500000"/>
    <x v="1"/>
    <n v="0"/>
    <x v="1"/>
    <n v="0"/>
    <x v="619"/>
    <m/>
    <x v="0"/>
    <x v="13"/>
    <m/>
    <s v="Receitas Da Câmara"/>
    <x v="1"/>
    <s v="RDC"/>
    <x v="0"/>
    <x v="1"/>
    <x v="1"/>
    <x v="1"/>
    <x v="0"/>
    <x v="0"/>
    <x v="0"/>
    <x v="0"/>
    <x v="0"/>
    <x v="0"/>
    <x v="0"/>
    <s v="Receitas Da Câmara"/>
    <x v="0"/>
    <x v="0"/>
    <x v="0"/>
    <x v="0"/>
    <x v="3"/>
    <x v="0"/>
    <x v="1"/>
    <m/>
    <x v="1"/>
    <x v="2"/>
    <x v="13"/>
    <x v="0"/>
    <m/>
  </r>
  <r>
    <x v="2"/>
    <n v="0"/>
    <n v="99024804"/>
    <n v="0"/>
    <n v="0"/>
    <x v="6819"/>
    <x v="0"/>
    <x v="1"/>
    <x v="0"/>
    <s v="03.03.10"/>
    <x v="4"/>
    <x v="0"/>
    <x v="3"/>
    <s v="Receitas Da Câmara"/>
    <s v="03.03.10"/>
    <s v="Receitas Da Câmara"/>
    <s v="03.03.10"/>
    <x v="33"/>
    <x v="0"/>
    <x v="0"/>
    <x v="0"/>
    <x v="0"/>
    <x v="0"/>
    <x v="1"/>
    <x v="0"/>
    <x v="12"/>
    <s v="1 - Dotação Anual"/>
    <x v="4"/>
    <n v="99024804"/>
    <x v="1"/>
    <n v="0"/>
    <x v="1"/>
    <n v="0"/>
    <x v="619"/>
    <m/>
    <x v="0"/>
    <x v="13"/>
    <m/>
    <s v="Receitas Da Câmara"/>
    <x v="1"/>
    <s v="RDC"/>
    <x v="0"/>
    <x v="1"/>
    <x v="1"/>
    <x v="1"/>
    <x v="0"/>
    <x v="0"/>
    <x v="0"/>
    <x v="0"/>
    <x v="0"/>
    <x v="0"/>
    <x v="0"/>
    <s v="Receitas Da Câmara"/>
    <x v="0"/>
    <x v="0"/>
    <x v="0"/>
    <x v="0"/>
    <x v="3"/>
    <x v="0"/>
    <x v="1"/>
    <m/>
    <x v="1"/>
    <x v="2"/>
    <x v="13"/>
    <x v="0"/>
    <m/>
  </r>
  <r>
    <x v="2"/>
    <n v="0"/>
    <n v="1000000"/>
    <n v="0"/>
    <n v="0"/>
    <x v="6819"/>
    <x v="0"/>
    <x v="1"/>
    <x v="0"/>
    <s v="03.03.10"/>
    <x v="4"/>
    <x v="0"/>
    <x v="3"/>
    <s v="Receitas Da Câmara"/>
    <s v="03.03.10"/>
    <s v="Receitas Da Câmara"/>
    <s v="03.03.10"/>
    <x v="113"/>
    <x v="0"/>
    <x v="0"/>
    <x v="0"/>
    <x v="0"/>
    <x v="0"/>
    <x v="1"/>
    <x v="0"/>
    <x v="12"/>
    <s v="1 - Dotação Anual"/>
    <x v="4"/>
    <n v="1000000"/>
    <x v="1"/>
    <n v="0"/>
    <x v="1"/>
    <n v="0"/>
    <x v="619"/>
    <m/>
    <x v="0"/>
    <x v="13"/>
    <m/>
    <s v="Receitas Da Câmara"/>
    <x v="1"/>
    <s v="RDC"/>
    <x v="0"/>
    <x v="1"/>
    <x v="1"/>
    <x v="1"/>
    <x v="0"/>
    <x v="0"/>
    <x v="0"/>
    <x v="0"/>
    <x v="0"/>
    <x v="0"/>
    <x v="0"/>
    <s v="Receitas Da Câmara"/>
    <x v="0"/>
    <x v="0"/>
    <x v="0"/>
    <x v="0"/>
    <x v="3"/>
    <x v="0"/>
    <x v="1"/>
    <m/>
    <x v="1"/>
    <x v="2"/>
    <x v="13"/>
    <x v="0"/>
    <m/>
  </r>
  <r>
    <x v="1"/>
    <n v="0"/>
    <n v="9999999"/>
    <n v="0"/>
    <n v="0"/>
    <x v="6819"/>
    <x v="0"/>
    <x v="0"/>
    <x v="0"/>
    <s v="80.02.10.09"/>
    <x v="69"/>
    <x v="2"/>
    <x v="2"/>
    <s v="Outros"/>
    <s v="80.02.10"/>
    <s v="Retenções Reposição"/>
    <s v="80.02.10.09"/>
    <x v="35"/>
    <x v="0"/>
    <x v="4"/>
    <x v="10"/>
    <x v="1"/>
    <x v="2"/>
    <x v="0"/>
    <x v="0"/>
    <x v="12"/>
    <s v="1 - Dotação Anual"/>
    <x v="4"/>
    <n v="9999999"/>
    <x v="1"/>
    <n v="0"/>
    <x v="1"/>
    <n v="0"/>
    <x v="619"/>
    <m/>
    <x v="0"/>
    <x v="13"/>
    <m/>
    <s v="Retenções Reposição"/>
    <x v="1"/>
    <s v="RR"/>
    <x v="0"/>
    <x v="1"/>
    <x v="1"/>
    <x v="1"/>
    <x v="0"/>
    <x v="0"/>
    <x v="0"/>
    <x v="0"/>
    <x v="0"/>
    <x v="0"/>
    <x v="0"/>
    <s v="Retenções Reposição"/>
    <x v="0"/>
    <x v="0"/>
    <x v="0"/>
    <x v="0"/>
    <x v="3"/>
    <x v="0"/>
    <x v="1"/>
    <m/>
    <x v="1"/>
    <x v="2"/>
    <x v="13"/>
    <x v="0"/>
    <m/>
  </r>
  <r>
    <x v="0"/>
    <n v="0"/>
    <n v="9999999"/>
    <n v="0"/>
    <n v="0"/>
    <x v="6819"/>
    <x v="0"/>
    <x v="1"/>
    <x v="0"/>
    <s v="80.02.10.09"/>
    <x v="69"/>
    <x v="2"/>
    <x v="2"/>
    <s v="Outros"/>
    <s v="80.02.10"/>
    <s v="Retenções Reposição"/>
    <s v="80.02.10.09"/>
    <x v="3"/>
    <x v="0"/>
    <x v="2"/>
    <x v="2"/>
    <x v="1"/>
    <x v="2"/>
    <x v="1"/>
    <x v="0"/>
    <x v="12"/>
    <s v="1 - Dotação Anual"/>
    <x v="4"/>
    <n v="9999999"/>
    <x v="1"/>
    <n v="0"/>
    <x v="1"/>
    <n v="0"/>
    <x v="619"/>
    <m/>
    <x v="0"/>
    <x v="13"/>
    <m/>
    <s v="Retenções Reposição"/>
    <x v="1"/>
    <s v="RR"/>
    <x v="0"/>
    <x v="1"/>
    <x v="1"/>
    <x v="1"/>
    <x v="0"/>
    <x v="0"/>
    <x v="0"/>
    <x v="0"/>
    <x v="0"/>
    <x v="0"/>
    <x v="0"/>
    <s v="Retenções Reposição"/>
    <x v="0"/>
    <x v="0"/>
    <x v="0"/>
    <x v="0"/>
    <x v="3"/>
    <x v="0"/>
    <x v="1"/>
    <m/>
    <x v="1"/>
    <x v="2"/>
    <x v="13"/>
    <x v="0"/>
    <m/>
  </r>
  <r>
    <x v="1"/>
    <n v="0"/>
    <n v="9999999"/>
    <n v="0"/>
    <n v="0"/>
    <x v="6819"/>
    <x v="0"/>
    <x v="0"/>
    <x v="0"/>
    <s v="80.02.01"/>
    <x v="2"/>
    <x v="2"/>
    <x v="2"/>
    <s v="Retenções Iur"/>
    <s v="80.02.01"/>
    <s v="Retenções Iur"/>
    <s v="80.02.01"/>
    <x v="75"/>
    <x v="0"/>
    <x v="4"/>
    <x v="19"/>
    <x v="1"/>
    <x v="2"/>
    <x v="0"/>
    <x v="0"/>
    <x v="12"/>
    <s v="1 - Dotação Anual"/>
    <x v="4"/>
    <n v="9999999"/>
    <x v="1"/>
    <n v="16000000"/>
    <x v="1"/>
    <n v="0"/>
    <x v="619"/>
    <m/>
    <x v="0"/>
    <x v="13"/>
    <m/>
    <s v="Retenções Iur"/>
    <x v="1"/>
    <s v="RIUR"/>
    <x v="0"/>
    <x v="1"/>
    <x v="1"/>
    <x v="1"/>
    <x v="0"/>
    <x v="0"/>
    <x v="0"/>
    <x v="0"/>
    <x v="0"/>
    <x v="0"/>
    <x v="0"/>
    <s v="Retenções Iur"/>
    <x v="0"/>
    <x v="0"/>
    <x v="0"/>
    <x v="0"/>
    <x v="3"/>
    <x v="0"/>
    <x v="1"/>
    <m/>
    <x v="1"/>
    <x v="2"/>
    <x v="13"/>
    <x v="0"/>
    <m/>
  </r>
  <r>
    <x v="0"/>
    <n v="0"/>
    <n v="9999999"/>
    <n v="0"/>
    <n v="0"/>
    <x v="6819"/>
    <x v="0"/>
    <x v="1"/>
    <x v="0"/>
    <s v="80.02.01"/>
    <x v="2"/>
    <x v="2"/>
    <x v="2"/>
    <s v="Retenções Iur"/>
    <s v="80.02.01"/>
    <s v="Retenções Iur"/>
    <s v="80.02.01"/>
    <x v="2"/>
    <x v="0"/>
    <x v="2"/>
    <x v="0"/>
    <x v="1"/>
    <x v="2"/>
    <x v="1"/>
    <x v="0"/>
    <x v="12"/>
    <s v="1 - Dotação Anual"/>
    <x v="4"/>
    <n v="9999999"/>
    <x v="1"/>
    <n v="0"/>
    <x v="1"/>
    <n v="0"/>
    <x v="619"/>
    <m/>
    <x v="0"/>
    <x v="13"/>
    <m/>
    <s v="Retenções Iur"/>
    <x v="1"/>
    <s v="RIUR"/>
    <x v="0"/>
    <x v="1"/>
    <x v="1"/>
    <x v="1"/>
    <x v="0"/>
    <x v="0"/>
    <x v="0"/>
    <x v="0"/>
    <x v="0"/>
    <x v="0"/>
    <x v="0"/>
    <s v="Retenções Iur"/>
    <x v="0"/>
    <x v="0"/>
    <x v="0"/>
    <x v="0"/>
    <x v="3"/>
    <x v="0"/>
    <x v="1"/>
    <m/>
    <x v="1"/>
    <x v="2"/>
    <x v="13"/>
    <x v="0"/>
    <m/>
  </r>
  <r>
    <x v="0"/>
    <n v="0"/>
    <n v="9999999"/>
    <n v="0"/>
    <n v="0"/>
    <x v="6819"/>
    <x v="0"/>
    <x v="1"/>
    <x v="0"/>
    <s v="80.02.08"/>
    <x v="41"/>
    <x v="2"/>
    <x v="2"/>
    <s v="Retençoes Compe. Aposentaçao"/>
    <s v="80.02.08"/>
    <s v="Retençoes Compe. Aposentaçao"/>
    <s v="80.02.08"/>
    <x v="59"/>
    <x v="0"/>
    <x v="2"/>
    <x v="14"/>
    <x v="1"/>
    <x v="2"/>
    <x v="1"/>
    <x v="0"/>
    <x v="12"/>
    <s v="1 - Dotação Anual"/>
    <x v="4"/>
    <n v="9999999"/>
    <x v="1"/>
    <n v="0"/>
    <x v="1"/>
    <n v="0"/>
    <x v="619"/>
    <m/>
    <x v="0"/>
    <x v="13"/>
    <m/>
    <s v="Retençoes Compe. Aposentaçao"/>
    <x v="1"/>
    <s v="RCA"/>
    <x v="0"/>
    <x v="1"/>
    <x v="1"/>
    <x v="1"/>
    <x v="0"/>
    <x v="0"/>
    <x v="0"/>
    <x v="0"/>
    <x v="0"/>
    <x v="0"/>
    <x v="0"/>
    <s v="Retençoes Compe. Aposentaçao"/>
    <x v="0"/>
    <x v="0"/>
    <x v="0"/>
    <x v="0"/>
    <x v="3"/>
    <x v="0"/>
    <x v="1"/>
    <m/>
    <x v="1"/>
    <x v="2"/>
    <x v="13"/>
    <x v="0"/>
    <m/>
  </r>
  <r>
    <x v="1"/>
    <n v="0"/>
    <n v="9999999"/>
    <n v="0"/>
    <n v="0"/>
    <x v="6819"/>
    <x v="0"/>
    <x v="0"/>
    <x v="0"/>
    <s v="80.02.08"/>
    <x v="41"/>
    <x v="2"/>
    <x v="2"/>
    <s v="Retençoes Compe. Aposentaçao"/>
    <s v="80.02.08"/>
    <s v="Retençoes Compe. Aposentaçao"/>
    <s v="80.02.08"/>
    <x v="114"/>
    <x v="0"/>
    <x v="4"/>
    <x v="19"/>
    <x v="1"/>
    <x v="2"/>
    <x v="0"/>
    <x v="0"/>
    <x v="12"/>
    <s v="1 - Dotação Anual"/>
    <x v="4"/>
    <n v="9999999"/>
    <x v="1"/>
    <n v="0"/>
    <x v="1"/>
    <n v="0"/>
    <x v="619"/>
    <m/>
    <x v="0"/>
    <x v="13"/>
    <m/>
    <s v="Retençoes Compe. Aposentaçao"/>
    <x v="1"/>
    <s v="RCA"/>
    <x v="0"/>
    <x v="1"/>
    <x v="1"/>
    <x v="1"/>
    <x v="0"/>
    <x v="0"/>
    <x v="0"/>
    <x v="0"/>
    <x v="0"/>
    <x v="0"/>
    <x v="0"/>
    <s v="Retençoes Compe. Aposentaçao"/>
    <x v="0"/>
    <x v="0"/>
    <x v="0"/>
    <x v="0"/>
    <x v="3"/>
    <x v="0"/>
    <x v="1"/>
    <m/>
    <x v="1"/>
    <x v="2"/>
    <x v="13"/>
    <x v="0"/>
    <m/>
  </r>
  <r>
    <x v="1"/>
    <n v="0"/>
    <n v="9999999"/>
    <n v="0"/>
    <n v="0"/>
    <x v="6819"/>
    <x v="0"/>
    <x v="0"/>
    <x v="0"/>
    <s v="80.02.10.01"/>
    <x v="6"/>
    <x v="2"/>
    <x v="2"/>
    <s v="Outros"/>
    <s v="80.02.10"/>
    <s v="Retençoes Previdencia Social"/>
    <s v="80.02.10.01"/>
    <x v="14"/>
    <x v="0"/>
    <x v="4"/>
    <x v="6"/>
    <x v="1"/>
    <x v="2"/>
    <x v="0"/>
    <x v="0"/>
    <x v="12"/>
    <s v="1 - Dotação Anual"/>
    <x v="4"/>
    <n v="9999999"/>
    <x v="1"/>
    <n v="0"/>
    <x v="1"/>
    <n v="0"/>
    <x v="619"/>
    <m/>
    <x v="0"/>
    <x v="13"/>
    <m/>
    <s v="Retençoes Previdencia Social"/>
    <x v="1"/>
    <s v="RPS"/>
    <x v="0"/>
    <x v="1"/>
    <x v="1"/>
    <x v="1"/>
    <x v="0"/>
    <x v="0"/>
    <x v="0"/>
    <x v="0"/>
    <x v="0"/>
    <x v="0"/>
    <x v="0"/>
    <s v="Retençoes Previdencia Social"/>
    <x v="0"/>
    <x v="0"/>
    <x v="0"/>
    <x v="0"/>
    <x v="3"/>
    <x v="0"/>
    <x v="1"/>
    <m/>
    <x v="1"/>
    <x v="2"/>
    <x v="13"/>
    <x v="0"/>
    <m/>
  </r>
  <r>
    <x v="0"/>
    <n v="0"/>
    <n v="9999999"/>
    <n v="0"/>
    <n v="0"/>
    <x v="6819"/>
    <x v="0"/>
    <x v="1"/>
    <x v="0"/>
    <s v="80.02.10.01"/>
    <x v="6"/>
    <x v="2"/>
    <x v="2"/>
    <s v="Outros"/>
    <s v="80.02.10"/>
    <s v="Retençoes Previdencia Social"/>
    <s v="80.02.10.01"/>
    <x v="12"/>
    <x v="0"/>
    <x v="2"/>
    <x v="0"/>
    <x v="1"/>
    <x v="2"/>
    <x v="1"/>
    <x v="0"/>
    <x v="12"/>
    <s v="1 - Dotação Anual"/>
    <x v="4"/>
    <n v="9999999"/>
    <x v="1"/>
    <n v="0"/>
    <x v="1"/>
    <n v="0"/>
    <x v="619"/>
    <m/>
    <x v="0"/>
    <x v="13"/>
    <m/>
    <s v="Retençoes Previdencia Social"/>
    <x v="1"/>
    <s v="RPS"/>
    <x v="0"/>
    <x v="1"/>
    <x v="1"/>
    <x v="1"/>
    <x v="0"/>
    <x v="0"/>
    <x v="0"/>
    <x v="0"/>
    <x v="0"/>
    <x v="0"/>
    <x v="0"/>
    <s v="Retençoes Previdencia Social"/>
    <x v="0"/>
    <x v="0"/>
    <x v="0"/>
    <x v="0"/>
    <x v="3"/>
    <x v="0"/>
    <x v="1"/>
    <m/>
    <x v="1"/>
    <x v="2"/>
    <x v="13"/>
    <x v="0"/>
    <m/>
  </r>
  <r>
    <x v="1"/>
    <n v="0"/>
    <n v="9999999"/>
    <n v="0"/>
    <n v="0"/>
    <x v="6819"/>
    <x v="0"/>
    <x v="0"/>
    <x v="0"/>
    <s v="80.02.10.02"/>
    <x v="7"/>
    <x v="2"/>
    <x v="2"/>
    <s v="Outros"/>
    <s v="80.02.10"/>
    <s v="Retençoes STAPS"/>
    <s v="80.02.10.02"/>
    <x v="53"/>
    <x v="0"/>
    <x v="4"/>
    <x v="6"/>
    <x v="1"/>
    <x v="2"/>
    <x v="0"/>
    <x v="0"/>
    <x v="12"/>
    <s v="1 - Dotação Anual"/>
    <x v="4"/>
    <n v="9999999"/>
    <x v="1"/>
    <n v="0"/>
    <x v="1"/>
    <n v="8000000"/>
    <x v="619"/>
    <m/>
    <x v="0"/>
    <x v="13"/>
    <m/>
    <s v="Retençoes STAPS"/>
    <x v="1"/>
    <s v="RSND"/>
    <x v="0"/>
    <x v="1"/>
    <x v="1"/>
    <x v="1"/>
    <x v="0"/>
    <x v="0"/>
    <x v="0"/>
    <x v="0"/>
    <x v="0"/>
    <x v="0"/>
    <x v="0"/>
    <s v="Retençoes STAPS"/>
    <x v="0"/>
    <x v="0"/>
    <x v="0"/>
    <x v="0"/>
    <x v="3"/>
    <x v="0"/>
    <x v="1"/>
    <m/>
    <x v="1"/>
    <x v="2"/>
    <x v="13"/>
    <x v="0"/>
    <m/>
  </r>
  <r>
    <x v="0"/>
    <n v="0"/>
    <n v="9999999"/>
    <n v="0"/>
    <n v="0"/>
    <x v="6819"/>
    <x v="0"/>
    <x v="1"/>
    <x v="0"/>
    <s v="80.02.10.02"/>
    <x v="7"/>
    <x v="2"/>
    <x v="2"/>
    <s v="Outros"/>
    <s v="80.02.10"/>
    <s v="Retençoes STAPS"/>
    <s v="80.02.10.02"/>
    <x v="13"/>
    <x v="0"/>
    <x v="2"/>
    <x v="0"/>
    <x v="1"/>
    <x v="2"/>
    <x v="1"/>
    <x v="0"/>
    <x v="12"/>
    <s v="1 - Dotação Anual"/>
    <x v="4"/>
    <n v="9999999"/>
    <x v="1"/>
    <n v="0"/>
    <x v="1"/>
    <n v="0"/>
    <x v="619"/>
    <m/>
    <x v="0"/>
    <x v="13"/>
    <m/>
    <s v="Retençoes STAPS"/>
    <x v="1"/>
    <s v="RSND"/>
    <x v="0"/>
    <x v="1"/>
    <x v="1"/>
    <x v="1"/>
    <x v="0"/>
    <x v="0"/>
    <x v="0"/>
    <x v="0"/>
    <x v="0"/>
    <x v="0"/>
    <x v="0"/>
    <s v="Retençoes STAPS"/>
    <x v="0"/>
    <x v="0"/>
    <x v="0"/>
    <x v="0"/>
    <x v="3"/>
    <x v="0"/>
    <x v="1"/>
    <m/>
    <x v="1"/>
    <x v="2"/>
    <x v="13"/>
    <x v="0"/>
    <m/>
  </r>
  <r>
    <x v="1"/>
    <n v="0"/>
    <n v="9999999"/>
    <n v="0"/>
    <n v="0"/>
    <x v="6819"/>
    <x v="0"/>
    <x v="0"/>
    <x v="0"/>
    <s v="80.02.10.03"/>
    <x v="40"/>
    <x v="2"/>
    <x v="2"/>
    <s v="Outros"/>
    <s v="80.02.10"/>
    <s v="Retençoes Pensao Alimenticia"/>
    <s v="80.02.10.03"/>
    <x v="64"/>
    <x v="0"/>
    <x v="4"/>
    <x v="6"/>
    <x v="1"/>
    <x v="2"/>
    <x v="0"/>
    <x v="0"/>
    <x v="12"/>
    <s v="1 - Dotação Anual"/>
    <x v="4"/>
    <n v="9999999"/>
    <x v="1"/>
    <n v="0"/>
    <x v="1"/>
    <n v="0"/>
    <x v="619"/>
    <m/>
    <x v="0"/>
    <x v="13"/>
    <m/>
    <s v="Retençoes Pensao Alimenticia"/>
    <x v="1"/>
    <s v="RPA"/>
    <x v="0"/>
    <x v="1"/>
    <x v="1"/>
    <x v="1"/>
    <x v="0"/>
    <x v="0"/>
    <x v="0"/>
    <x v="0"/>
    <x v="0"/>
    <x v="0"/>
    <x v="0"/>
    <s v="Retençoes Pensao Alimenticia"/>
    <x v="0"/>
    <x v="0"/>
    <x v="0"/>
    <x v="0"/>
    <x v="3"/>
    <x v="0"/>
    <x v="1"/>
    <m/>
    <x v="1"/>
    <x v="2"/>
    <x v="13"/>
    <x v="0"/>
    <m/>
  </r>
  <r>
    <x v="0"/>
    <n v="0"/>
    <n v="9999999"/>
    <n v="0"/>
    <n v="0"/>
    <x v="6819"/>
    <x v="0"/>
    <x v="1"/>
    <x v="0"/>
    <s v="80.02.10.03"/>
    <x v="40"/>
    <x v="2"/>
    <x v="2"/>
    <s v="Outros"/>
    <s v="80.02.10"/>
    <s v="Retençoes Pensao Alimenticia"/>
    <s v="80.02.10.03"/>
    <x v="58"/>
    <x v="0"/>
    <x v="2"/>
    <x v="0"/>
    <x v="1"/>
    <x v="2"/>
    <x v="1"/>
    <x v="0"/>
    <x v="12"/>
    <s v="1 - Dotação Anual"/>
    <x v="4"/>
    <n v="9999999"/>
    <x v="1"/>
    <n v="0"/>
    <x v="1"/>
    <n v="0"/>
    <x v="619"/>
    <m/>
    <x v="0"/>
    <x v="13"/>
    <m/>
    <s v="Retençoes Pensao Alimenticia"/>
    <x v="1"/>
    <s v="RPA"/>
    <x v="0"/>
    <x v="1"/>
    <x v="1"/>
    <x v="1"/>
    <x v="0"/>
    <x v="0"/>
    <x v="0"/>
    <x v="0"/>
    <x v="0"/>
    <x v="0"/>
    <x v="0"/>
    <s v="Retençoes Pensao Alimenticia"/>
    <x v="0"/>
    <x v="0"/>
    <x v="0"/>
    <x v="0"/>
    <x v="3"/>
    <x v="0"/>
    <x v="1"/>
    <m/>
    <x v="1"/>
    <x v="2"/>
    <x v="13"/>
    <x v="0"/>
    <m/>
  </r>
  <r>
    <x v="1"/>
    <n v="0"/>
    <n v="9999999"/>
    <n v="0"/>
    <n v="0"/>
    <x v="6819"/>
    <x v="0"/>
    <x v="0"/>
    <x v="0"/>
    <s v="80.02.10.04"/>
    <x v="70"/>
    <x v="2"/>
    <x v="2"/>
    <s v="Outros"/>
    <s v="80.02.10"/>
    <s v="Retençoes Tribunal Menores"/>
    <s v="80.02.10.04"/>
    <x v="83"/>
    <x v="0"/>
    <x v="4"/>
    <x v="6"/>
    <x v="1"/>
    <x v="2"/>
    <x v="0"/>
    <x v="0"/>
    <x v="12"/>
    <s v="1 - Dotação Anual"/>
    <x v="4"/>
    <n v="9999999"/>
    <x v="1"/>
    <n v="0"/>
    <x v="1"/>
    <n v="0"/>
    <x v="619"/>
    <m/>
    <x v="0"/>
    <x v="13"/>
    <m/>
    <s v="Retençoes Tribunal Menores"/>
    <x v="1"/>
    <s v="RTM"/>
    <x v="0"/>
    <x v="1"/>
    <x v="1"/>
    <x v="1"/>
    <x v="0"/>
    <x v="0"/>
    <x v="0"/>
    <x v="0"/>
    <x v="0"/>
    <x v="0"/>
    <x v="0"/>
    <s v="Retençoes Tribunal Menores"/>
    <x v="0"/>
    <x v="0"/>
    <x v="0"/>
    <x v="0"/>
    <x v="3"/>
    <x v="0"/>
    <x v="1"/>
    <m/>
    <x v="1"/>
    <x v="2"/>
    <x v="13"/>
    <x v="0"/>
    <m/>
  </r>
  <r>
    <x v="0"/>
    <n v="0"/>
    <n v="9999999"/>
    <n v="0"/>
    <n v="0"/>
    <x v="6819"/>
    <x v="0"/>
    <x v="1"/>
    <x v="0"/>
    <s v="80.02.10.04"/>
    <x v="70"/>
    <x v="2"/>
    <x v="2"/>
    <s v="Outros"/>
    <s v="80.02.10"/>
    <s v="Retençoes Tribunal Menores"/>
    <s v="80.02.10.04"/>
    <x v="73"/>
    <x v="0"/>
    <x v="2"/>
    <x v="0"/>
    <x v="1"/>
    <x v="2"/>
    <x v="1"/>
    <x v="0"/>
    <x v="12"/>
    <s v="1 - Dotação Anual"/>
    <x v="4"/>
    <n v="9999999"/>
    <x v="1"/>
    <n v="0"/>
    <x v="1"/>
    <n v="0"/>
    <x v="619"/>
    <m/>
    <x v="0"/>
    <x v="13"/>
    <m/>
    <s v="Retençoes Tribunal Menores"/>
    <x v="1"/>
    <s v="RTM"/>
    <x v="0"/>
    <x v="1"/>
    <x v="1"/>
    <x v="1"/>
    <x v="0"/>
    <x v="0"/>
    <x v="0"/>
    <x v="0"/>
    <x v="0"/>
    <x v="0"/>
    <x v="0"/>
    <s v="Retençoes Tribunal Menores"/>
    <x v="0"/>
    <x v="0"/>
    <x v="0"/>
    <x v="0"/>
    <x v="3"/>
    <x v="0"/>
    <x v="1"/>
    <m/>
    <x v="1"/>
    <x v="2"/>
    <x v="13"/>
    <x v="0"/>
    <m/>
  </r>
  <r>
    <x v="0"/>
    <n v="0"/>
    <n v="300000"/>
    <n v="0"/>
    <n v="0"/>
    <x v="6819"/>
    <x v="0"/>
    <x v="0"/>
    <x v="0"/>
    <s v="03.16.01"/>
    <x v="14"/>
    <x v="0"/>
    <x v="0"/>
    <s v="Assembleia Municipal"/>
    <s v="03.16.01"/>
    <s v="Assembleia Municipal"/>
    <s v="03.16.01"/>
    <x v="19"/>
    <x v="0"/>
    <x v="0"/>
    <x v="7"/>
    <x v="0"/>
    <x v="0"/>
    <x v="0"/>
    <x v="0"/>
    <x v="12"/>
    <s v="1 - Dotação Anual"/>
    <x v="4"/>
    <n v="300000"/>
    <x v="1"/>
    <n v="58000"/>
    <x v="1"/>
    <n v="105000"/>
    <x v="619"/>
    <m/>
    <x v="0"/>
    <x v="13"/>
    <m/>
    <s v="Assembleia Municipal"/>
    <x v="1"/>
    <s v="AM"/>
    <x v="0"/>
    <x v="1"/>
    <x v="1"/>
    <x v="1"/>
    <x v="0"/>
    <x v="0"/>
    <x v="0"/>
    <x v="0"/>
    <x v="0"/>
    <x v="0"/>
    <x v="0"/>
    <s v="Assembleia Municipal"/>
    <x v="0"/>
    <x v="0"/>
    <x v="0"/>
    <x v="0"/>
    <x v="3"/>
    <x v="0"/>
    <x v="1"/>
    <m/>
    <x v="1"/>
    <x v="2"/>
    <x v="13"/>
    <x v="0"/>
    <m/>
  </r>
  <r>
    <x v="0"/>
    <n v="0"/>
    <n v="150000"/>
    <n v="0"/>
    <n v="0"/>
    <x v="6819"/>
    <x v="0"/>
    <x v="0"/>
    <x v="0"/>
    <s v="03.16.01"/>
    <x v="14"/>
    <x v="0"/>
    <x v="0"/>
    <s v="Assembleia Municipal"/>
    <s v="03.16.01"/>
    <s v="Assembleia Municipal"/>
    <s v="03.16.01"/>
    <x v="115"/>
    <x v="0"/>
    <x v="0"/>
    <x v="7"/>
    <x v="0"/>
    <x v="0"/>
    <x v="0"/>
    <x v="0"/>
    <x v="12"/>
    <s v="1 - Dotação Anual"/>
    <x v="4"/>
    <n v="150000"/>
    <x v="1"/>
    <n v="0"/>
    <x v="1"/>
    <n v="150000"/>
    <x v="619"/>
    <m/>
    <x v="0"/>
    <x v="13"/>
    <m/>
    <s v="Assembleia Municipal"/>
    <x v="1"/>
    <s v="AM"/>
    <x v="0"/>
    <x v="1"/>
    <x v="1"/>
    <x v="1"/>
    <x v="0"/>
    <x v="0"/>
    <x v="0"/>
    <x v="0"/>
    <x v="0"/>
    <x v="0"/>
    <x v="0"/>
    <s v="Assembleia Municipal"/>
    <x v="0"/>
    <x v="0"/>
    <x v="0"/>
    <x v="0"/>
    <x v="3"/>
    <x v="0"/>
    <x v="1"/>
    <m/>
    <x v="1"/>
    <x v="2"/>
    <x v="13"/>
    <x v="0"/>
    <m/>
  </r>
  <r>
    <x v="0"/>
    <n v="0"/>
    <n v="600000"/>
    <n v="0"/>
    <n v="0"/>
    <x v="6819"/>
    <x v="0"/>
    <x v="0"/>
    <x v="0"/>
    <s v="03.16.01"/>
    <x v="14"/>
    <x v="0"/>
    <x v="0"/>
    <s v="Assembleia Municipal"/>
    <s v="03.16.01"/>
    <s v="Assembleia Municipal"/>
    <s v="03.16.01"/>
    <x v="44"/>
    <x v="0"/>
    <x v="0"/>
    <x v="7"/>
    <x v="0"/>
    <x v="0"/>
    <x v="0"/>
    <x v="0"/>
    <x v="12"/>
    <s v="1 - Dotação Anual"/>
    <x v="4"/>
    <n v="600000"/>
    <x v="1"/>
    <n v="5000"/>
    <x v="1"/>
    <n v="568800"/>
    <x v="619"/>
    <m/>
    <x v="0"/>
    <x v="13"/>
    <m/>
    <s v="Assembleia Municipal"/>
    <x v="1"/>
    <s v="AM"/>
    <x v="0"/>
    <x v="1"/>
    <x v="1"/>
    <x v="1"/>
    <x v="0"/>
    <x v="0"/>
    <x v="0"/>
    <x v="0"/>
    <x v="0"/>
    <x v="0"/>
    <x v="0"/>
    <s v="Assembleia Municipal"/>
    <x v="0"/>
    <x v="0"/>
    <x v="0"/>
    <x v="0"/>
    <x v="3"/>
    <x v="0"/>
    <x v="1"/>
    <m/>
    <x v="1"/>
    <x v="2"/>
    <x v="13"/>
    <x v="0"/>
    <m/>
  </r>
  <r>
    <x v="0"/>
    <n v="0"/>
    <n v="0"/>
    <n v="0"/>
    <n v="0"/>
    <x v="6819"/>
    <x v="0"/>
    <x v="0"/>
    <x v="0"/>
    <s v="03.16.01"/>
    <x v="14"/>
    <x v="0"/>
    <x v="0"/>
    <s v="Assembleia Municipal"/>
    <s v="03.16.01"/>
    <s v="Assembleia Municipal"/>
    <s v="03.16.01"/>
    <x v="42"/>
    <x v="0"/>
    <x v="0"/>
    <x v="7"/>
    <x v="0"/>
    <x v="0"/>
    <x v="0"/>
    <x v="0"/>
    <x v="12"/>
    <s v="1 - Dotação Anual"/>
    <x v="4"/>
    <n v="0"/>
    <x v="1"/>
    <n v="23800"/>
    <x v="1"/>
    <n v="0"/>
    <x v="619"/>
    <m/>
    <x v="0"/>
    <x v="13"/>
    <m/>
    <s v="Assembleia Municipal"/>
    <x v="1"/>
    <s v="AM"/>
    <x v="0"/>
    <x v="1"/>
    <x v="1"/>
    <x v="1"/>
    <x v="0"/>
    <x v="0"/>
    <x v="0"/>
    <x v="0"/>
    <x v="0"/>
    <x v="0"/>
    <x v="0"/>
    <s v="Assembleia Municipal"/>
    <x v="0"/>
    <x v="0"/>
    <x v="0"/>
    <x v="0"/>
    <x v="3"/>
    <x v="0"/>
    <x v="1"/>
    <m/>
    <x v="1"/>
    <x v="2"/>
    <x v="13"/>
    <x v="0"/>
    <m/>
  </r>
  <r>
    <x v="0"/>
    <n v="0"/>
    <n v="36000"/>
    <n v="0"/>
    <n v="0"/>
    <x v="6819"/>
    <x v="0"/>
    <x v="0"/>
    <x v="0"/>
    <s v="03.16.01"/>
    <x v="14"/>
    <x v="0"/>
    <x v="0"/>
    <s v="Assembleia Municipal"/>
    <s v="03.16.01"/>
    <s v="Assembleia Municipal"/>
    <s v="03.16.01"/>
    <x v="36"/>
    <x v="0"/>
    <x v="0"/>
    <x v="0"/>
    <x v="0"/>
    <x v="0"/>
    <x v="0"/>
    <x v="0"/>
    <x v="12"/>
    <s v="1 - Dotação Anual"/>
    <x v="4"/>
    <n v="36000"/>
    <x v="1"/>
    <n v="0"/>
    <x v="1"/>
    <n v="35000"/>
    <x v="619"/>
    <m/>
    <x v="0"/>
    <x v="13"/>
    <m/>
    <s v="Assembleia Municipal"/>
    <x v="1"/>
    <s v="AM"/>
    <x v="0"/>
    <x v="1"/>
    <x v="1"/>
    <x v="1"/>
    <x v="0"/>
    <x v="0"/>
    <x v="0"/>
    <x v="0"/>
    <x v="0"/>
    <x v="0"/>
    <x v="0"/>
    <s v="Assembleia Municipal"/>
    <x v="0"/>
    <x v="0"/>
    <x v="0"/>
    <x v="0"/>
    <x v="3"/>
    <x v="0"/>
    <x v="1"/>
    <m/>
    <x v="1"/>
    <x v="2"/>
    <x v="13"/>
    <x v="0"/>
    <m/>
  </r>
  <r>
    <x v="0"/>
    <n v="0"/>
    <n v="200000"/>
    <n v="0"/>
    <n v="0"/>
    <x v="6819"/>
    <x v="0"/>
    <x v="0"/>
    <x v="0"/>
    <s v="03.16.01"/>
    <x v="14"/>
    <x v="0"/>
    <x v="0"/>
    <s v="Assembleia Municipal"/>
    <s v="03.16.01"/>
    <s v="Assembleia Municipal"/>
    <s v="03.16.01"/>
    <x v="16"/>
    <x v="0"/>
    <x v="0"/>
    <x v="0"/>
    <x v="0"/>
    <x v="0"/>
    <x v="0"/>
    <x v="0"/>
    <x v="12"/>
    <s v="1 - Dotação Anual"/>
    <x v="4"/>
    <n v="200000"/>
    <x v="1"/>
    <n v="0"/>
    <x v="1"/>
    <n v="125000"/>
    <x v="619"/>
    <m/>
    <x v="0"/>
    <x v="13"/>
    <m/>
    <s v="Assembleia Municipal"/>
    <x v="1"/>
    <s v="AM"/>
    <x v="0"/>
    <x v="1"/>
    <x v="1"/>
    <x v="1"/>
    <x v="0"/>
    <x v="0"/>
    <x v="0"/>
    <x v="0"/>
    <x v="0"/>
    <x v="0"/>
    <x v="0"/>
    <s v="Assembleia Municipal"/>
    <x v="0"/>
    <x v="0"/>
    <x v="0"/>
    <x v="0"/>
    <x v="3"/>
    <x v="0"/>
    <x v="1"/>
    <m/>
    <x v="1"/>
    <x v="2"/>
    <x v="13"/>
    <x v="0"/>
    <m/>
  </r>
  <r>
    <x v="0"/>
    <n v="0"/>
    <n v="900000"/>
    <n v="0"/>
    <n v="0"/>
    <x v="6819"/>
    <x v="0"/>
    <x v="0"/>
    <x v="0"/>
    <s v="03.16.01"/>
    <x v="14"/>
    <x v="0"/>
    <x v="0"/>
    <s v="Assembleia Municipal"/>
    <s v="03.16.01"/>
    <s v="Assembleia Municipal"/>
    <s v="03.16.01"/>
    <x v="71"/>
    <x v="0"/>
    <x v="0"/>
    <x v="0"/>
    <x v="0"/>
    <x v="0"/>
    <x v="0"/>
    <x v="0"/>
    <x v="12"/>
    <s v="1 - Dotação Anual"/>
    <x v="4"/>
    <n v="900000"/>
    <x v="1"/>
    <n v="175000"/>
    <x v="1"/>
    <n v="320000"/>
    <x v="619"/>
    <m/>
    <x v="0"/>
    <x v="13"/>
    <m/>
    <s v="Assembleia Municipal"/>
    <x v="1"/>
    <s v="AM"/>
    <x v="0"/>
    <x v="1"/>
    <x v="1"/>
    <x v="1"/>
    <x v="0"/>
    <x v="0"/>
    <x v="0"/>
    <x v="0"/>
    <x v="0"/>
    <x v="0"/>
    <x v="0"/>
    <s v="Assembleia Municipal"/>
    <x v="0"/>
    <x v="0"/>
    <x v="0"/>
    <x v="0"/>
    <x v="3"/>
    <x v="0"/>
    <x v="1"/>
    <m/>
    <x v="1"/>
    <x v="2"/>
    <x v="13"/>
    <x v="0"/>
    <m/>
  </r>
  <r>
    <x v="0"/>
    <n v="0"/>
    <n v="1289280"/>
    <n v="0"/>
    <n v="0"/>
    <x v="6819"/>
    <x v="0"/>
    <x v="0"/>
    <x v="0"/>
    <s v="03.16.01"/>
    <x v="14"/>
    <x v="0"/>
    <x v="0"/>
    <s v="Assembleia Municipal"/>
    <s v="03.16.01"/>
    <s v="Assembleia Municipal"/>
    <s v="03.16.01"/>
    <x v="48"/>
    <x v="0"/>
    <x v="0"/>
    <x v="0"/>
    <x v="1"/>
    <x v="0"/>
    <x v="0"/>
    <x v="0"/>
    <x v="12"/>
    <s v="1 - Dotação Anual"/>
    <x v="4"/>
    <n v="1289280"/>
    <x v="1"/>
    <n v="0"/>
    <x v="1"/>
    <n v="0"/>
    <x v="619"/>
    <m/>
    <x v="0"/>
    <x v="13"/>
    <m/>
    <s v="Assembleia Municipal"/>
    <x v="1"/>
    <s v="AM"/>
    <x v="0"/>
    <x v="1"/>
    <x v="1"/>
    <x v="1"/>
    <x v="0"/>
    <x v="0"/>
    <x v="0"/>
    <x v="0"/>
    <x v="0"/>
    <x v="0"/>
    <x v="0"/>
    <s v="Assembleia Municipal"/>
    <x v="0"/>
    <x v="0"/>
    <x v="0"/>
    <x v="0"/>
    <x v="3"/>
    <x v="0"/>
    <x v="1"/>
    <m/>
    <x v="1"/>
    <x v="2"/>
    <x v="13"/>
    <x v="0"/>
    <m/>
  </r>
  <r>
    <x v="0"/>
    <n v="0"/>
    <n v="800000"/>
    <n v="0"/>
    <n v="0"/>
    <x v="6819"/>
    <x v="0"/>
    <x v="0"/>
    <x v="0"/>
    <s v="03.16.02"/>
    <x v="9"/>
    <x v="0"/>
    <x v="0"/>
    <s v="Gabinete do Presidente"/>
    <s v="03.16.02"/>
    <s v="Gabinete do Presidente"/>
    <s v="03.16.02"/>
    <x v="19"/>
    <x v="0"/>
    <x v="0"/>
    <x v="7"/>
    <x v="0"/>
    <x v="0"/>
    <x v="0"/>
    <x v="0"/>
    <x v="12"/>
    <s v="1 - Dotação Anual"/>
    <x v="4"/>
    <n v="800000"/>
    <x v="1"/>
    <n v="20000"/>
    <x v="1"/>
    <n v="17524"/>
    <x v="619"/>
    <m/>
    <x v="0"/>
    <x v="13"/>
    <m/>
    <s v="Gabinete do Presidente"/>
    <x v="1"/>
    <m/>
    <x v="0"/>
    <x v="1"/>
    <x v="1"/>
    <x v="1"/>
    <x v="0"/>
    <x v="0"/>
    <x v="0"/>
    <x v="0"/>
    <x v="0"/>
    <x v="0"/>
    <x v="0"/>
    <s v="Gabinete do Presidente"/>
    <x v="0"/>
    <x v="0"/>
    <x v="0"/>
    <x v="0"/>
    <x v="3"/>
    <x v="0"/>
    <x v="1"/>
    <m/>
    <x v="1"/>
    <x v="2"/>
    <x v="13"/>
    <x v="0"/>
    <m/>
  </r>
  <r>
    <x v="0"/>
    <n v="0"/>
    <n v="400000"/>
    <n v="0"/>
    <n v="0"/>
    <x v="6819"/>
    <x v="0"/>
    <x v="0"/>
    <x v="0"/>
    <s v="03.16.02"/>
    <x v="9"/>
    <x v="0"/>
    <x v="0"/>
    <s v="Gabinete do Presidente"/>
    <s v="03.16.02"/>
    <s v="Gabinete do Presidente"/>
    <s v="03.16.02"/>
    <x v="115"/>
    <x v="0"/>
    <x v="0"/>
    <x v="7"/>
    <x v="0"/>
    <x v="0"/>
    <x v="0"/>
    <x v="0"/>
    <x v="12"/>
    <s v="1 - Dotação Anual"/>
    <x v="4"/>
    <n v="400000"/>
    <x v="1"/>
    <n v="0"/>
    <x v="1"/>
    <n v="400000"/>
    <x v="619"/>
    <m/>
    <x v="0"/>
    <x v="13"/>
    <m/>
    <s v="Gabinete do Presidente"/>
    <x v="1"/>
    <m/>
    <x v="0"/>
    <x v="1"/>
    <x v="1"/>
    <x v="1"/>
    <x v="0"/>
    <x v="0"/>
    <x v="0"/>
    <x v="0"/>
    <x v="0"/>
    <x v="0"/>
    <x v="0"/>
    <s v="Gabinete do Presidente"/>
    <x v="0"/>
    <x v="0"/>
    <x v="0"/>
    <x v="0"/>
    <x v="3"/>
    <x v="0"/>
    <x v="1"/>
    <m/>
    <x v="1"/>
    <x v="2"/>
    <x v="13"/>
    <x v="0"/>
    <m/>
  </r>
  <r>
    <x v="0"/>
    <n v="0"/>
    <n v="163200"/>
    <n v="0"/>
    <n v="0"/>
    <x v="6819"/>
    <x v="0"/>
    <x v="0"/>
    <x v="0"/>
    <s v="03.16.02"/>
    <x v="9"/>
    <x v="0"/>
    <x v="0"/>
    <s v="Gabinete do Presidente"/>
    <s v="03.16.02"/>
    <s v="Gabinete do Presidente"/>
    <s v="03.16.02"/>
    <x v="42"/>
    <x v="0"/>
    <x v="0"/>
    <x v="7"/>
    <x v="0"/>
    <x v="0"/>
    <x v="0"/>
    <x v="0"/>
    <x v="12"/>
    <s v="1 - Dotação Anual"/>
    <x v="4"/>
    <n v="163200"/>
    <x v="1"/>
    <n v="0"/>
    <x v="1"/>
    <n v="10400"/>
    <x v="619"/>
    <m/>
    <x v="0"/>
    <x v="13"/>
    <m/>
    <s v="Gabinete do Presidente"/>
    <x v="1"/>
    <m/>
    <x v="0"/>
    <x v="1"/>
    <x v="1"/>
    <x v="1"/>
    <x v="0"/>
    <x v="0"/>
    <x v="0"/>
    <x v="0"/>
    <x v="0"/>
    <x v="0"/>
    <x v="0"/>
    <s v="Gabinete do Presidente"/>
    <x v="0"/>
    <x v="0"/>
    <x v="0"/>
    <x v="0"/>
    <x v="3"/>
    <x v="0"/>
    <x v="1"/>
    <m/>
    <x v="1"/>
    <x v="2"/>
    <x v="13"/>
    <x v="0"/>
    <m/>
  </r>
  <r>
    <x v="0"/>
    <n v="0"/>
    <n v="200000"/>
    <n v="0"/>
    <n v="0"/>
    <x v="6819"/>
    <x v="0"/>
    <x v="0"/>
    <x v="0"/>
    <s v="03.16.02"/>
    <x v="9"/>
    <x v="0"/>
    <x v="0"/>
    <s v="Gabinete do Presidente"/>
    <s v="03.16.02"/>
    <s v="Gabinete do Presidente"/>
    <s v="03.16.02"/>
    <x v="16"/>
    <x v="0"/>
    <x v="0"/>
    <x v="0"/>
    <x v="0"/>
    <x v="0"/>
    <x v="0"/>
    <x v="0"/>
    <x v="12"/>
    <s v="1 - Dotação Anual"/>
    <x v="4"/>
    <n v="200000"/>
    <x v="1"/>
    <n v="0"/>
    <x v="1"/>
    <n v="200000"/>
    <x v="619"/>
    <m/>
    <x v="0"/>
    <x v="13"/>
    <m/>
    <s v="Gabinete do Presidente"/>
    <x v="1"/>
    <m/>
    <x v="0"/>
    <x v="1"/>
    <x v="1"/>
    <x v="1"/>
    <x v="0"/>
    <x v="0"/>
    <x v="0"/>
    <x v="0"/>
    <x v="0"/>
    <x v="0"/>
    <x v="0"/>
    <s v="Gabinete do Presidente"/>
    <x v="0"/>
    <x v="0"/>
    <x v="0"/>
    <x v="0"/>
    <x v="3"/>
    <x v="0"/>
    <x v="1"/>
    <m/>
    <x v="1"/>
    <x v="2"/>
    <x v="13"/>
    <x v="0"/>
    <m/>
  </r>
  <r>
    <x v="0"/>
    <n v="0"/>
    <n v="244800"/>
    <n v="0"/>
    <n v="0"/>
    <x v="6819"/>
    <x v="0"/>
    <x v="0"/>
    <x v="0"/>
    <s v="03.16.02"/>
    <x v="9"/>
    <x v="0"/>
    <x v="0"/>
    <s v="Gabinete do Presidente"/>
    <s v="03.16.02"/>
    <s v="Gabinete do Presidente"/>
    <s v="03.16.02"/>
    <x v="62"/>
    <x v="0"/>
    <x v="0"/>
    <x v="0"/>
    <x v="0"/>
    <x v="0"/>
    <x v="0"/>
    <x v="0"/>
    <x v="12"/>
    <s v="1 - Dotação Anual"/>
    <x v="4"/>
    <n v="244800"/>
    <x v="1"/>
    <n v="20400"/>
    <x v="1"/>
    <n v="0"/>
    <x v="619"/>
    <m/>
    <x v="0"/>
    <x v="13"/>
    <m/>
    <s v="Gabinete do Presidente"/>
    <x v="1"/>
    <m/>
    <x v="0"/>
    <x v="1"/>
    <x v="1"/>
    <x v="1"/>
    <x v="0"/>
    <x v="0"/>
    <x v="0"/>
    <x v="0"/>
    <x v="0"/>
    <x v="0"/>
    <x v="0"/>
    <s v="Gabinete do Presidente"/>
    <x v="0"/>
    <x v="0"/>
    <x v="0"/>
    <x v="0"/>
    <x v="3"/>
    <x v="0"/>
    <x v="1"/>
    <m/>
    <x v="1"/>
    <x v="2"/>
    <x v="13"/>
    <x v="0"/>
    <m/>
  </r>
  <r>
    <x v="0"/>
    <n v="0"/>
    <n v="7997444"/>
    <n v="0"/>
    <n v="0"/>
    <x v="6819"/>
    <x v="0"/>
    <x v="0"/>
    <x v="0"/>
    <s v="03.16.02"/>
    <x v="9"/>
    <x v="0"/>
    <x v="0"/>
    <s v="Gabinete do Presidente"/>
    <s v="03.16.02"/>
    <s v="Gabinete do Presidente"/>
    <s v="03.16.02"/>
    <x v="48"/>
    <x v="0"/>
    <x v="0"/>
    <x v="0"/>
    <x v="1"/>
    <x v="0"/>
    <x v="0"/>
    <x v="0"/>
    <x v="12"/>
    <s v="1 - Dotação Anual"/>
    <x v="4"/>
    <n v="7997444"/>
    <x v="1"/>
    <n v="51083"/>
    <x v="1"/>
    <n v="4680000"/>
    <x v="619"/>
    <m/>
    <x v="0"/>
    <x v="13"/>
    <m/>
    <s v="Gabinete do Presidente"/>
    <x v="1"/>
    <m/>
    <x v="0"/>
    <x v="1"/>
    <x v="1"/>
    <x v="1"/>
    <x v="0"/>
    <x v="0"/>
    <x v="0"/>
    <x v="0"/>
    <x v="0"/>
    <x v="0"/>
    <x v="0"/>
    <s v="Gabinete do Presidente"/>
    <x v="0"/>
    <x v="0"/>
    <x v="0"/>
    <x v="0"/>
    <x v="3"/>
    <x v="0"/>
    <x v="1"/>
    <m/>
    <x v="1"/>
    <x v="2"/>
    <x v="13"/>
    <x v="0"/>
    <m/>
  </r>
  <r>
    <x v="0"/>
    <n v="0"/>
    <n v="840000"/>
    <n v="0"/>
    <n v="0"/>
    <x v="6819"/>
    <x v="0"/>
    <x v="0"/>
    <x v="0"/>
    <s v="03.16.02"/>
    <x v="9"/>
    <x v="0"/>
    <x v="0"/>
    <s v="Gabinete do Presidente"/>
    <s v="03.16.02"/>
    <s v="Gabinete do Presidente"/>
    <s v="03.16.02"/>
    <x v="51"/>
    <x v="0"/>
    <x v="0"/>
    <x v="0"/>
    <x v="0"/>
    <x v="0"/>
    <x v="0"/>
    <x v="0"/>
    <x v="12"/>
    <s v="1 - Dotação Anual"/>
    <x v="4"/>
    <n v="840000"/>
    <x v="1"/>
    <n v="70000"/>
    <x v="1"/>
    <n v="0"/>
    <x v="619"/>
    <m/>
    <x v="0"/>
    <x v="13"/>
    <m/>
    <s v="Gabinete do Presidente"/>
    <x v="1"/>
    <m/>
    <x v="0"/>
    <x v="1"/>
    <x v="1"/>
    <x v="1"/>
    <x v="0"/>
    <x v="0"/>
    <x v="0"/>
    <x v="0"/>
    <x v="0"/>
    <x v="0"/>
    <x v="0"/>
    <s v="Gabinete do Presidente"/>
    <x v="0"/>
    <x v="0"/>
    <x v="0"/>
    <x v="0"/>
    <x v="3"/>
    <x v="0"/>
    <x v="1"/>
    <m/>
    <x v="1"/>
    <x v="2"/>
    <x v="13"/>
    <x v="0"/>
    <m/>
  </r>
  <r>
    <x v="0"/>
    <n v="0"/>
    <n v="15000"/>
    <n v="0"/>
    <n v="0"/>
    <x v="6819"/>
    <x v="0"/>
    <x v="0"/>
    <x v="0"/>
    <s v="03.16.10"/>
    <x v="71"/>
    <x v="0"/>
    <x v="0"/>
    <s v="Delegações Municipais "/>
    <s v="03.16.10"/>
    <s v="Delegações Municipais "/>
    <s v="03.16.10"/>
    <x v="19"/>
    <x v="0"/>
    <x v="0"/>
    <x v="7"/>
    <x v="0"/>
    <x v="0"/>
    <x v="0"/>
    <x v="0"/>
    <x v="12"/>
    <s v="1 - Dotação Anual"/>
    <x v="4"/>
    <n v="15000"/>
    <x v="1"/>
    <n v="0"/>
    <x v="1"/>
    <n v="15000"/>
    <x v="619"/>
    <m/>
    <x v="0"/>
    <x v="13"/>
    <m/>
    <s v="Delegações Municipais "/>
    <x v="1"/>
    <m/>
    <x v="0"/>
    <x v="1"/>
    <x v="1"/>
    <x v="1"/>
    <x v="0"/>
    <x v="0"/>
    <x v="0"/>
    <x v="0"/>
    <x v="0"/>
    <x v="0"/>
    <x v="0"/>
    <s v="Delegações Municipais "/>
    <x v="0"/>
    <x v="0"/>
    <x v="0"/>
    <x v="0"/>
    <x v="3"/>
    <x v="0"/>
    <x v="1"/>
    <m/>
    <x v="1"/>
    <x v="2"/>
    <x v="13"/>
    <x v="0"/>
    <m/>
  </r>
  <r>
    <x v="0"/>
    <n v="0"/>
    <n v="10000"/>
    <n v="0"/>
    <n v="0"/>
    <x v="6819"/>
    <x v="0"/>
    <x v="0"/>
    <x v="0"/>
    <s v="03.16.10"/>
    <x v="71"/>
    <x v="0"/>
    <x v="0"/>
    <s v="Delegações Municipais "/>
    <s v="03.16.10"/>
    <s v="Delegações Municipais "/>
    <s v="03.16.10"/>
    <x v="81"/>
    <x v="0"/>
    <x v="0"/>
    <x v="7"/>
    <x v="0"/>
    <x v="0"/>
    <x v="0"/>
    <x v="0"/>
    <x v="12"/>
    <s v="1 - Dotação Anual"/>
    <x v="4"/>
    <n v="10000"/>
    <x v="1"/>
    <n v="0"/>
    <x v="1"/>
    <n v="10000"/>
    <x v="619"/>
    <m/>
    <x v="0"/>
    <x v="13"/>
    <m/>
    <s v="Delegações Municipais "/>
    <x v="1"/>
    <m/>
    <x v="0"/>
    <x v="1"/>
    <x v="1"/>
    <x v="1"/>
    <x v="0"/>
    <x v="0"/>
    <x v="0"/>
    <x v="0"/>
    <x v="0"/>
    <x v="0"/>
    <x v="0"/>
    <s v="Delegações Municipais "/>
    <x v="0"/>
    <x v="0"/>
    <x v="0"/>
    <x v="0"/>
    <x v="3"/>
    <x v="0"/>
    <x v="1"/>
    <m/>
    <x v="1"/>
    <x v="2"/>
    <x v="13"/>
    <x v="0"/>
    <m/>
  </r>
  <r>
    <x v="0"/>
    <n v="0"/>
    <n v="250000"/>
    <n v="0"/>
    <n v="0"/>
    <x v="6819"/>
    <x v="0"/>
    <x v="0"/>
    <x v="0"/>
    <s v="03.16.10"/>
    <x v="71"/>
    <x v="0"/>
    <x v="0"/>
    <s v="Delegações Municipais "/>
    <s v="03.16.10"/>
    <s v="Delegações Municipais "/>
    <s v="03.16.10"/>
    <x v="17"/>
    <x v="0"/>
    <x v="0"/>
    <x v="0"/>
    <x v="0"/>
    <x v="0"/>
    <x v="0"/>
    <x v="0"/>
    <x v="12"/>
    <s v="1 - Dotação Anual"/>
    <x v="4"/>
    <n v="250000"/>
    <x v="1"/>
    <n v="0"/>
    <x v="1"/>
    <n v="250000"/>
    <x v="619"/>
    <m/>
    <x v="0"/>
    <x v="13"/>
    <m/>
    <s v="Delegações Municipais "/>
    <x v="1"/>
    <m/>
    <x v="0"/>
    <x v="1"/>
    <x v="1"/>
    <x v="1"/>
    <x v="0"/>
    <x v="0"/>
    <x v="0"/>
    <x v="0"/>
    <x v="0"/>
    <x v="0"/>
    <x v="0"/>
    <s v="Delegações Municipais "/>
    <x v="0"/>
    <x v="0"/>
    <x v="0"/>
    <x v="0"/>
    <x v="3"/>
    <x v="0"/>
    <x v="1"/>
    <m/>
    <x v="1"/>
    <x v="2"/>
    <x v="13"/>
    <x v="0"/>
    <m/>
  </r>
  <r>
    <x v="0"/>
    <n v="0"/>
    <n v="15000"/>
    <n v="0"/>
    <n v="0"/>
    <x v="6819"/>
    <x v="0"/>
    <x v="0"/>
    <x v="0"/>
    <s v="03.16.10"/>
    <x v="71"/>
    <x v="0"/>
    <x v="0"/>
    <s v="Delegações Municipais "/>
    <s v="03.16.10"/>
    <s v="Delegações Municipais "/>
    <s v="03.16.10"/>
    <x v="52"/>
    <x v="0"/>
    <x v="0"/>
    <x v="0"/>
    <x v="0"/>
    <x v="0"/>
    <x v="0"/>
    <x v="0"/>
    <x v="12"/>
    <s v="1 - Dotação Anual"/>
    <x v="4"/>
    <n v="15000"/>
    <x v="1"/>
    <n v="0"/>
    <x v="1"/>
    <n v="15000"/>
    <x v="619"/>
    <m/>
    <x v="0"/>
    <x v="13"/>
    <m/>
    <s v="Delegações Municipais "/>
    <x v="1"/>
    <m/>
    <x v="0"/>
    <x v="1"/>
    <x v="1"/>
    <x v="1"/>
    <x v="0"/>
    <x v="0"/>
    <x v="0"/>
    <x v="0"/>
    <x v="0"/>
    <x v="0"/>
    <x v="0"/>
    <s v="Delegações Municipais "/>
    <x v="0"/>
    <x v="0"/>
    <x v="0"/>
    <x v="0"/>
    <x v="3"/>
    <x v="0"/>
    <x v="1"/>
    <m/>
    <x v="1"/>
    <x v="2"/>
    <x v="13"/>
    <x v="0"/>
    <m/>
  </r>
  <r>
    <x v="0"/>
    <n v="0"/>
    <n v="10000"/>
    <n v="0"/>
    <n v="0"/>
    <x v="6819"/>
    <x v="0"/>
    <x v="0"/>
    <x v="0"/>
    <s v="03.16.10"/>
    <x v="71"/>
    <x v="0"/>
    <x v="0"/>
    <s v="Delegações Municipais "/>
    <s v="03.16.10"/>
    <s v="Delegações Municipais "/>
    <s v="03.16.10"/>
    <x v="54"/>
    <x v="0"/>
    <x v="0"/>
    <x v="0"/>
    <x v="0"/>
    <x v="0"/>
    <x v="0"/>
    <x v="0"/>
    <x v="12"/>
    <s v="1 - Dotação Anual"/>
    <x v="4"/>
    <n v="10000"/>
    <x v="1"/>
    <n v="0"/>
    <x v="1"/>
    <n v="10000"/>
    <x v="619"/>
    <m/>
    <x v="0"/>
    <x v="13"/>
    <m/>
    <s v="Delegações Municipais "/>
    <x v="1"/>
    <m/>
    <x v="0"/>
    <x v="1"/>
    <x v="1"/>
    <x v="1"/>
    <x v="0"/>
    <x v="0"/>
    <x v="0"/>
    <x v="0"/>
    <x v="0"/>
    <x v="0"/>
    <x v="0"/>
    <s v="Delegações Municipais "/>
    <x v="0"/>
    <x v="0"/>
    <x v="0"/>
    <x v="0"/>
    <x v="3"/>
    <x v="0"/>
    <x v="1"/>
    <m/>
    <x v="1"/>
    <x v="2"/>
    <x v="13"/>
    <x v="0"/>
    <m/>
  </r>
  <r>
    <x v="0"/>
    <n v="0"/>
    <n v="2426256"/>
    <n v="0"/>
    <n v="0"/>
    <x v="6819"/>
    <x v="0"/>
    <x v="0"/>
    <x v="0"/>
    <s v="03.16.10"/>
    <x v="71"/>
    <x v="0"/>
    <x v="0"/>
    <s v="Delegações Municipais "/>
    <s v="03.16.10"/>
    <s v="Delegações Municipais "/>
    <s v="03.16.10"/>
    <x v="37"/>
    <x v="0"/>
    <x v="0"/>
    <x v="0"/>
    <x v="1"/>
    <x v="0"/>
    <x v="0"/>
    <x v="0"/>
    <x v="12"/>
    <s v="1 - Dotação Anual"/>
    <x v="4"/>
    <n v="2426256"/>
    <x v="1"/>
    <n v="0"/>
    <x v="1"/>
    <n v="2426256"/>
    <x v="619"/>
    <m/>
    <x v="0"/>
    <x v="13"/>
    <m/>
    <s v="Delegações Municipais "/>
    <x v="1"/>
    <m/>
    <x v="0"/>
    <x v="1"/>
    <x v="1"/>
    <x v="1"/>
    <x v="0"/>
    <x v="0"/>
    <x v="0"/>
    <x v="0"/>
    <x v="0"/>
    <x v="0"/>
    <x v="0"/>
    <s v="Delegações Municipais "/>
    <x v="0"/>
    <x v="0"/>
    <x v="0"/>
    <x v="0"/>
    <x v="3"/>
    <x v="0"/>
    <x v="1"/>
    <m/>
    <x v="1"/>
    <x v="2"/>
    <x v="13"/>
    <x v="0"/>
    <m/>
  </r>
  <r>
    <x v="0"/>
    <n v="0"/>
    <n v="3500000"/>
    <n v="0"/>
    <n v="0"/>
    <x v="6819"/>
    <x v="0"/>
    <x v="0"/>
    <x v="0"/>
    <s v="01.25.01.10"/>
    <x v="11"/>
    <x v="1"/>
    <x v="1"/>
    <s v="Educação"/>
    <s v="01.25.01"/>
    <s v="Transporte escolar"/>
    <s v="01.25.01.10"/>
    <x v="21"/>
    <x v="0"/>
    <x v="5"/>
    <x v="8"/>
    <x v="0"/>
    <x v="1"/>
    <x v="0"/>
    <x v="0"/>
    <x v="12"/>
    <s v="1 - Dotação Anual"/>
    <x v="4"/>
    <n v="3500000"/>
    <x v="1"/>
    <n v="1900000"/>
    <x v="1"/>
    <n v="0"/>
    <x v="619"/>
    <m/>
    <x v="0"/>
    <x v="13"/>
    <m/>
    <s v="Transporte escolar"/>
    <x v="1"/>
    <m/>
    <x v="0"/>
    <x v="1"/>
    <x v="1"/>
    <x v="1"/>
    <x v="0"/>
    <x v="0"/>
    <x v="0"/>
    <x v="0"/>
    <x v="0"/>
    <x v="0"/>
    <x v="0"/>
    <s v="Transporte escolar"/>
    <x v="0"/>
    <x v="0"/>
    <x v="0"/>
    <x v="0"/>
    <x v="3"/>
    <x v="0"/>
    <x v="1"/>
    <m/>
    <x v="1"/>
    <x v="2"/>
    <x v="13"/>
    <x v="0"/>
    <m/>
  </r>
  <r>
    <x v="0"/>
    <n v="0"/>
    <n v="1000000"/>
    <n v="0"/>
    <n v="0"/>
    <x v="6819"/>
    <x v="0"/>
    <x v="0"/>
    <x v="0"/>
    <s v="01.25.01.09"/>
    <x v="72"/>
    <x v="1"/>
    <x v="1"/>
    <s v="Educação"/>
    <s v="01.25.01"/>
    <s v="Apoio pre escolar"/>
    <s v="01.25.01.09"/>
    <x v="21"/>
    <x v="0"/>
    <x v="5"/>
    <x v="8"/>
    <x v="0"/>
    <x v="1"/>
    <x v="0"/>
    <x v="0"/>
    <x v="12"/>
    <s v="1 - Dotação Anual"/>
    <x v="4"/>
    <n v="1000000"/>
    <x v="1"/>
    <n v="0"/>
    <x v="1"/>
    <n v="0"/>
    <x v="619"/>
    <m/>
    <x v="0"/>
    <x v="13"/>
    <m/>
    <s v="Apoio pre escolar"/>
    <x v="1"/>
    <m/>
    <x v="0"/>
    <x v="1"/>
    <x v="1"/>
    <x v="1"/>
    <x v="0"/>
    <x v="0"/>
    <x v="0"/>
    <x v="0"/>
    <x v="0"/>
    <x v="0"/>
    <x v="0"/>
    <s v="Apoio pre escolar"/>
    <x v="0"/>
    <x v="0"/>
    <x v="0"/>
    <x v="0"/>
    <x v="3"/>
    <x v="0"/>
    <x v="1"/>
    <m/>
    <x v="1"/>
    <x v="2"/>
    <x v="13"/>
    <x v="0"/>
    <m/>
  </r>
  <r>
    <x v="2"/>
    <n v="0"/>
    <n v="1000000"/>
    <n v="0"/>
    <n v="0"/>
    <x v="6819"/>
    <x v="0"/>
    <x v="0"/>
    <x v="0"/>
    <s v="01.27.02.12"/>
    <x v="65"/>
    <x v="4"/>
    <x v="5"/>
    <s v="Saneamento básico"/>
    <s v="01.27.02"/>
    <s v="Rede de Esgotos"/>
    <s v="01.27.02.12"/>
    <x v="18"/>
    <x v="0"/>
    <x v="0"/>
    <x v="0"/>
    <x v="0"/>
    <x v="1"/>
    <x v="2"/>
    <x v="0"/>
    <x v="12"/>
    <s v="1 - Dotação Anual"/>
    <x v="4"/>
    <n v="1000000"/>
    <x v="1"/>
    <n v="0"/>
    <x v="1"/>
    <n v="650000"/>
    <x v="619"/>
    <m/>
    <x v="0"/>
    <x v="13"/>
    <m/>
    <s v="Rede de Esgotos"/>
    <x v="1"/>
    <s v="RE"/>
    <x v="0"/>
    <x v="1"/>
    <x v="1"/>
    <x v="1"/>
    <x v="0"/>
    <x v="0"/>
    <x v="0"/>
    <x v="0"/>
    <x v="0"/>
    <x v="0"/>
    <x v="0"/>
    <s v="Rede de Esgotos"/>
    <x v="0"/>
    <x v="0"/>
    <x v="0"/>
    <x v="0"/>
    <x v="3"/>
    <x v="0"/>
    <x v="1"/>
    <m/>
    <x v="1"/>
    <x v="2"/>
    <x v="13"/>
    <x v="0"/>
    <m/>
  </r>
  <r>
    <x v="2"/>
    <n v="0"/>
    <n v="2000000"/>
    <n v="0"/>
    <n v="0"/>
    <x v="6819"/>
    <x v="0"/>
    <x v="0"/>
    <x v="0"/>
    <s v="01.27.06.78"/>
    <x v="73"/>
    <x v="4"/>
    <x v="5"/>
    <s v="Requalificação Urbana e habitação"/>
    <s v="01.27.06"/>
    <s v="Requalificação Urbana e Ambiental de Variante Monte Pousada"/>
    <s v="01.27.06.78"/>
    <x v="18"/>
    <x v="0"/>
    <x v="0"/>
    <x v="0"/>
    <x v="0"/>
    <x v="1"/>
    <x v="2"/>
    <x v="0"/>
    <x v="12"/>
    <s v="1 - Dotação Anual"/>
    <x v="4"/>
    <n v="2000000"/>
    <x v="1"/>
    <n v="0"/>
    <x v="1"/>
    <n v="300000"/>
    <x v="619"/>
    <m/>
    <x v="0"/>
    <x v="13"/>
    <m/>
    <s v="Requalificação Urbana e Ambiental de Variante Monte Pousada"/>
    <x v="1"/>
    <m/>
    <x v="0"/>
    <x v="1"/>
    <x v="1"/>
    <x v="1"/>
    <x v="0"/>
    <x v="0"/>
    <x v="0"/>
    <x v="0"/>
    <x v="0"/>
    <x v="0"/>
    <x v="0"/>
    <s v="Requalificação Urbana e Ambiental de Variante Monte Pousada"/>
    <x v="0"/>
    <x v="0"/>
    <x v="0"/>
    <x v="0"/>
    <x v="3"/>
    <x v="0"/>
    <x v="1"/>
    <m/>
    <x v="1"/>
    <x v="2"/>
    <x v="13"/>
    <x v="0"/>
    <m/>
  </r>
  <r>
    <x v="1"/>
    <n v="0"/>
    <n v="9999999"/>
    <n v="0"/>
    <n v="0"/>
    <x v="6819"/>
    <x v="0"/>
    <x v="0"/>
    <x v="0"/>
    <s v="80.02.10.24"/>
    <x v="38"/>
    <x v="2"/>
    <x v="2"/>
    <s v="Outros"/>
    <s v="80.02.10"/>
    <s v="Retenções SIACSA"/>
    <s v="80.02.10.24"/>
    <x v="53"/>
    <x v="0"/>
    <x v="4"/>
    <x v="6"/>
    <x v="1"/>
    <x v="2"/>
    <x v="0"/>
    <x v="0"/>
    <x v="12"/>
    <s v="1 - Dotação Anual"/>
    <x v="4"/>
    <n v="9999999"/>
    <x v="1"/>
    <n v="0"/>
    <x v="1"/>
    <n v="8000000"/>
    <x v="619"/>
    <m/>
    <x v="0"/>
    <x v="13"/>
    <m/>
    <s v="Retenções SIACSA"/>
    <x v="1"/>
    <s v="SIACSA"/>
    <x v="0"/>
    <x v="1"/>
    <x v="1"/>
    <x v="1"/>
    <x v="0"/>
    <x v="0"/>
    <x v="0"/>
    <x v="0"/>
    <x v="0"/>
    <x v="0"/>
    <x v="0"/>
    <s v="Retenções SIACSA"/>
    <x v="0"/>
    <x v="0"/>
    <x v="0"/>
    <x v="0"/>
    <x v="3"/>
    <x v="0"/>
    <x v="1"/>
    <m/>
    <x v="1"/>
    <x v="2"/>
    <x v="13"/>
    <x v="0"/>
    <m/>
  </r>
  <r>
    <x v="0"/>
    <n v="0"/>
    <n v="9999999"/>
    <n v="0"/>
    <n v="0"/>
    <x v="6819"/>
    <x v="0"/>
    <x v="1"/>
    <x v="0"/>
    <s v="80.02.10.24"/>
    <x v="38"/>
    <x v="2"/>
    <x v="2"/>
    <s v="Outros"/>
    <s v="80.02.10"/>
    <s v="Retenções SIACSA"/>
    <s v="80.02.10.24"/>
    <x v="13"/>
    <x v="0"/>
    <x v="2"/>
    <x v="0"/>
    <x v="1"/>
    <x v="2"/>
    <x v="1"/>
    <x v="0"/>
    <x v="12"/>
    <s v="1 - Dotação Anual"/>
    <x v="4"/>
    <n v="9999999"/>
    <x v="1"/>
    <n v="0"/>
    <x v="1"/>
    <n v="0"/>
    <x v="619"/>
    <m/>
    <x v="0"/>
    <x v="13"/>
    <m/>
    <s v="Retenções SIACSA"/>
    <x v="1"/>
    <s v="SIACSA"/>
    <x v="0"/>
    <x v="1"/>
    <x v="1"/>
    <x v="1"/>
    <x v="0"/>
    <x v="0"/>
    <x v="0"/>
    <x v="0"/>
    <x v="0"/>
    <x v="0"/>
    <x v="0"/>
    <s v="Retenções SIACSA"/>
    <x v="0"/>
    <x v="0"/>
    <x v="0"/>
    <x v="0"/>
    <x v="3"/>
    <x v="0"/>
    <x v="1"/>
    <m/>
    <x v="1"/>
    <x v="2"/>
    <x v="13"/>
    <x v="0"/>
    <m/>
  </r>
  <r>
    <x v="0"/>
    <n v="0"/>
    <n v="150000"/>
    <n v="0"/>
    <n v="0"/>
    <x v="6819"/>
    <x v="0"/>
    <x v="0"/>
    <x v="0"/>
    <s v="03.16.30"/>
    <x v="46"/>
    <x v="0"/>
    <x v="0"/>
    <s v="Gabinete de Relações Externas"/>
    <s v="03.16.30"/>
    <s v="Gabinete de Relações Externas"/>
    <s v="03.16.30"/>
    <x v="19"/>
    <x v="0"/>
    <x v="0"/>
    <x v="7"/>
    <x v="0"/>
    <x v="0"/>
    <x v="0"/>
    <x v="0"/>
    <x v="12"/>
    <s v="1 - Dotação Anual"/>
    <x v="4"/>
    <n v="150000"/>
    <x v="1"/>
    <n v="0"/>
    <x v="1"/>
    <n v="150000"/>
    <x v="619"/>
    <m/>
    <x v="0"/>
    <x v="13"/>
    <m/>
    <s v="Gabinete de Relações Externas"/>
    <x v="1"/>
    <s v="GRE"/>
    <x v="0"/>
    <x v="1"/>
    <x v="1"/>
    <x v="1"/>
    <x v="0"/>
    <x v="0"/>
    <x v="0"/>
    <x v="0"/>
    <x v="0"/>
    <x v="0"/>
    <x v="0"/>
    <s v="Gabinete de Relações Externas"/>
    <x v="0"/>
    <x v="0"/>
    <x v="0"/>
    <x v="0"/>
    <x v="3"/>
    <x v="0"/>
    <x v="1"/>
    <m/>
    <x v="1"/>
    <x v="2"/>
    <x v="13"/>
    <x v="0"/>
    <m/>
  </r>
  <r>
    <x v="0"/>
    <n v="0"/>
    <n v="50000"/>
    <n v="0"/>
    <n v="0"/>
    <x v="6819"/>
    <x v="0"/>
    <x v="0"/>
    <x v="0"/>
    <s v="03.16.30"/>
    <x v="46"/>
    <x v="0"/>
    <x v="0"/>
    <s v="Gabinete de Relações Externas"/>
    <s v="03.16.30"/>
    <s v="Gabinete de Relações Externas"/>
    <s v="03.16.30"/>
    <x v="81"/>
    <x v="0"/>
    <x v="0"/>
    <x v="7"/>
    <x v="0"/>
    <x v="0"/>
    <x v="0"/>
    <x v="0"/>
    <x v="12"/>
    <s v="1 - Dotação Anual"/>
    <x v="4"/>
    <n v="50000"/>
    <x v="1"/>
    <n v="0"/>
    <x v="1"/>
    <n v="50000"/>
    <x v="619"/>
    <m/>
    <x v="0"/>
    <x v="13"/>
    <m/>
    <s v="Gabinete de Relações Externas"/>
    <x v="1"/>
    <s v="GRE"/>
    <x v="0"/>
    <x v="1"/>
    <x v="1"/>
    <x v="1"/>
    <x v="0"/>
    <x v="0"/>
    <x v="0"/>
    <x v="0"/>
    <x v="0"/>
    <x v="0"/>
    <x v="0"/>
    <s v="Gabinete de Relações Externas"/>
    <x v="0"/>
    <x v="0"/>
    <x v="0"/>
    <x v="0"/>
    <x v="3"/>
    <x v="0"/>
    <x v="1"/>
    <m/>
    <x v="1"/>
    <x v="2"/>
    <x v="13"/>
    <x v="0"/>
    <m/>
  </r>
  <r>
    <x v="0"/>
    <n v="0"/>
    <n v="1231944"/>
    <n v="0"/>
    <n v="0"/>
    <x v="6819"/>
    <x v="0"/>
    <x v="0"/>
    <x v="0"/>
    <s v="03.16.30"/>
    <x v="46"/>
    <x v="0"/>
    <x v="0"/>
    <s v="Gabinete de Relações Externas"/>
    <s v="03.16.30"/>
    <s v="Gabinete de Relações Externas"/>
    <s v="03.16.30"/>
    <x v="37"/>
    <x v="0"/>
    <x v="0"/>
    <x v="0"/>
    <x v="1"/>
    <x v="0"/>
    <x v="0"/>
    <x v="0"/>
    <x v="12"/>
    <s v="1 - Dotação Anual"/>
    <x v="4"/>
    <n v="1231944"/>
    <x v="1"/>
    <n v="102662"/>
    <x v="1"/>
    <n v="0"/>
    <x v="619"/>
    <m/>
    <x v="0"/>
    <x v="13"/>
    <m/>
    <s v="Gabinete de Relações Externas"/>
    <x v="1"/>
    <s v="GRE"/>
    <x v="0"/>
    <x v="1"/>
    <x v="1"/>
    <x v="1"/>
    <x v="0"/>
    <x v="0"/>
    <x v="0"/>
    <x v="0"/>
    <x v="0"/>
    <x v="0"/>
    <x v="0"/>
    <s v="Gabinete de Relações Externas"/>
    <x v="0"/>
    <x v="0"/>
    <x v="0"/>
    <x v="0"/>
    <x v="3"/>
    <x v="0"/>
    <x v="1"/>
    <m/>
    <x v="1"/>
    <x v="2"/>
    <x v="13"/>
    <x v="0"/>
    <m/>
  </r>
  <r>
    <x v="0"/>
    <n v="0"/>
    <n v="150000"/>
    <n v="0"/>
    <n v="0"/>
    <x v="6819"/>
    <x v="0"/>
    <x v="0"/>
    <x v="0"/>
    <s v="03.16.31"/>
    <x v="74"/>
    <x v="0"/>
    <x v="0"/>
    <s v="Gabinete de Gestão de Projetos"/>
    <s v="03.16.31"/>
    <s v="Gabinete de Gestão de Projetos"/>
    <s v="03.16.31"/>
    <x v="19"/>
    <x v="0"/>
    <x v="0"/>
    <x v="7"/>
    <x v="0"/>
    <x v="0"/>
    <x v="0"/>
    <x v="0"/>
    <x v="12"/>
    <s v="1 - Dotação Anual"/>
    <x v="4"/>
    <n v="150000"/>
    <x v="1"/>
    <n v="0"/>
    <x v="1"/>
    <n v="150000"/>
    <x v="619"/>
    <m/>
    <x v="0"/>
    <x v="13"/>
    <m/>
    <s v="Gabinete de Gestão de Projetos"/>
    <x v="1"/>
    <s v="GGP"/>
    <x v="0"/>
    <x v="1"/>
    <x v="1"/>
    <x v="1"/>
    <x v="0"/>
    <x v="0"/>
    <x v="0"/>
    <x v="0"/>
    <x v="0"/>
    <x v="0"/>
    <x v="0"/>
    <s v="Gabinete de Gestão de Projetos"/>
    <x v="0"/>
    <x v="0"/>
    <x v="0"/>
    <x v="0"/>
    <x v="3"/>
    <x v="0"/>
    <x v="1"/>
    <m/>
    <x v="1"/>
    <x v="2"/>
    <x v="13"/>
    <x v="0"/>
    <m/>
  </r>
  <r>
    <x v="0"/>
    <n v="0"/>
    <n v="50000"/>
    <n v="0"/>
    <n v="0"/>
    <x v="6819"/>
    <x v="0"/>
    <x v="0"/>
    <x v="0"/>
    <s v="03.16.31"/>
    <x v="74"/>
    <x v="0"/>
    <x v="0"/>
    <s v="Gabinete de Gestão de Projetos"/>
    <s v="03.16.31"/>
    <s v="Gabinete de Gestão de Projetos"/>
    <s v="03.16.31"/>
    <x v="81"/>
    <x v="0"/>
    <x v="0"/>
    <x v="7"/>
    <x v="0"/>
    <x v="0"/>
    <x v="0"/>
    <x v="0"/>
    <x v="12"/>
    <s v="1 - Dotação Anual"/>
    <x v="4"/>
    <n v="50000"/>
    <x v="1"/>
    <n v="0"/>
    <x v="1"/>
    <n v="50000"/>
    <x v="619"/>
    <m/>
    <x v="0"/>
    <x v="13"/>
    <m/>
    <s v="Gabinete de Gestão de Projetos"/>
    <x v="1"/>
    <s v="GGP"/>
    <x v="0"/>
    <x v="1"/>
    <x v="1"/>
    <x v="1"/>
    <x v="0"/>
    <x v="0"/>
    <x v="0"/>
    <x v="0"/>
    <x v="0"/>
    <x v="0"/>
    <x v="0"/>
    <s v="Gabinete de Gestão de Projetos"/>
    <x v="0"/>
    <x v="0"/>
    <x v="0"/>
    <x v="0"/>
    <x v="3"/>
    <x v="0"/>
    <x v="1"/>
    <m/>
    <x v="1"/>
    <x v="2"/>
    <x v="13"/>
    <x v="0"/>
    <m/>
  </r>
  <r>
    <x v="0"/>
    <n v="0"/>
    <n v="808752"/>
    <n v="0"/>
    <n v="0"/>
    <x v="6819"/>
    <x v="0"/>
    <x v="0"/>
    <x v="0"/>
    <s v="03.16.31"/>
    <x v="74"/>
    <x v="0"/>
    <x v="0"/>
    <s v="Gabinete de Gestão de Projetos"/>
    <s v="03.16.31"/>
    <s v="Gabinete de Gestão de Projetos"/>
    <s v="03.16.31"/>
    <x v="37"/>
    <x v="0"/>
    <x v="0"/>
    <x v="0"/>
    <x v="1"/>
    <x v="0"/>
    <x v="0"/>
    <x v="0"/>
    <x v="12"/>
    <s v="1 - Dotação Anual"/>
    <x v="4"/>
    <n v="808752"/>
    <x v="1"/>
    <n v="0"/>
    <x v="1"/>
    <n v="808752"/>
    <x v="619"/>
    <m/>
    <x v="0"/>
    <x v="13"/>
    <m/>
    <s v="Gabinete de Gestão de Projetos"/>
    <x v="1"/>
    <s v="GGP"/>
    <x v="0"/>
    <x v="1"/>
    <x v="1"/>
    <x v="1"/>
    <x v="0"/>
    <x v="0"/>
    <x v="0"/>
    <x v="0"/>
    <x v="0"/>
    <x v="0"/>
    <x v="0"/>
    <s v="Gabinete de Gestão de Projetos"/>
    <x v="0"/>
    <x v="0"/>
    <x v="0"/>
    <x v="0"/>
    <x v="3"/>
    <x v="0"/>
    <x v="1"/>
    <m/>
    <x v="1"/>
    <x v="2"/>
    <x v="13"/>
    <x v="0"/>
    <m/>
  </r>
  <r>
    <x v="0"/>
    <n v="0"/>
    <n v="60000"/>
    <n v="0"/>
    <n v="0"/>
    <x v="6819"/>
    <x v="0"/>
    <x v="0"/>
    <x v="0"/>
    <s v="03.16.32"/>
    <x v="55"/>
    <x v="0"/>
    <x v="0"/>
    <s v="Gabinete de Comunicação e Imagem"/>
    <s v="03.16.32"/>
    <s v="Gabinete de Comunicação e Imagem"/>
    <s v="03.16.32"/>
    <x v="71"/>
    <x v="0"/>
    <x v="0"/>
    <x v="0"/>
    <x v="0"/>
    <x v="0"/>
    <x v="0"/>
    <x v="0"/>
    <x v="12"/>
    <s v="1 - Dotação Anual"/>
    <x v="4"/>
    <n v="60000"/>
    <x v="1"/>
    <n v="0"/>
    <x v="1"/>
    <n v="60000"/>
    <x v="619"/>
    <m/>
    <x v="0"/>
    <x v="13"/>
    <m/>
    <s v="Gabinete de Comunicação e Imagem"/>
    <x v="1"/>
    <s v="GCI"/>
    <x v="0"/>
    <x v="1"/>
    <x v="1"/>
    <x v="1"/>
    <x v="0"/>
    <x v="0"/>
    <x v="0"/>
    <x v="0"/>
    <x v="0"/>
    <x v="0"/>
    <x v="0"/>
    <s v="Gabinete de Comunicação e Imagem"/>
    <x v="0"/>
    <x v="0"/>
    <x v="0"/>
    <x v="0"/>
    <x v="3"/>
    <x v="0"/>
    <x v="1"/>
    <m/>
    <x v="1"/>
    <x v="2"/>
    <x v="13"/>
    <x v="0"/>
    <m/>
  </r>
  <r>
    <x v="0"/>
    <n v="0"/>
    <n v="1617504"/>
    <n v="0"/>
    <n v="0"/>
    <x v="6819"/>
    <x v="0"/>
    <x v="0"/>
    <x v="0"/>
    <s v="03.16.32"/>
    <x v="55"/>
    <x v="0"/>
    <x v="0"/>
    <s v="Gabinete de Comunicação e Imagem"/>
    <s v="03.16.32"/>
    <s v="Gabinete de Comunicação e Imagem"/>
    <s v="03.16.32"/>
    <x v="37"/>
    <x v="0"/>
    <x v="0"/>
    <x v="0"/>
    <x v="1"/>
    <x v="0"/>
    <x v="0"/>
    <x v="0"/>
    <x v="12"/>
    <s v="1 - Dotação Anual"/>
    <x v="4"/>
    <n v="1617504"/>
    <x v="1"/>
    <n v="477068"/>
    <x v="1"/>
    <n v="0"/>
    <x v="619"/>
    <m/>
    <x v="0"/>
    <x v="13"/>
    <m/>
    <s v="Gabinete de Comunicação e Imagem"/>
    <x v="1"/>
    <s v="GCI"/>
    <x v="0"/>
    <x v="1"/>
    <x v="1"/>
    <x v="1"/>
    <x v="0"/>
    <x v="0"/>
    <x v="0"/>
    <x v="0"/>
    <x v="0"/>
    <x v="0"/>
    <x v="0"/>
    <s v="Gabinete de Comunicação e Imagem"/>
    <x v="0"/>
    <x v="0"/>
    <x v="0"/>
    <x v="0"/>
    <x v="3"/>
    <x v="0"/>
    <x v="1"/>
    <m/>
    <x v="1"/>
    <x v="2"/>
    <x v="13"/>
    <x v="0"/>
    <m/>
  </r>
  <r>
    <x v="2"/>
    <n v="0"/>
    <n v="2500000"/>
    <n v="0"/>
    <n v="0"/>
    <x v="6819"/>
    <x v="0"/>
    <x v="0"/>
    <x v="0"/>
    <s v="01.27.06.91"/>
    <x v="44"/>
    <x v="4"/>
    <x v="5"/>
    <s v="Requalificação Urbana e habitação"/>
    <s v="01.27.06"/>
    <s v="Projeto de valorização Turística das Aldeias Rurais"/>
    <s v="01.27.06.91"/>
    <x v="18"/>
    <x v="0"/>
    <x v="0"/>
    <x v="0"/>
    <x v="0"/>
    <x v="1"/>
    <x v="2"/>
    <x v="0"/>
    <x v="12"/>
    <s v="1 - Dotação Anual"/>
    <x v="4"/>
    <n v="2500000"/>
    <x v="1"/>
    <n v="4000000"/>
    <x v="1"/>
    <n v="4600000"/>
    <x v="619"/>
    <m/>
    <x v="0"/>
    <x v="13"/>
    <m/>
    <s v="Projeto de valorização Turística das Aldeias Rurais"/>
    <x v="1"/>
    <s v="PVTAR"/>
    <x v="0"/>
    <x v="1"/>
    <x v="1"/>
    <x v="1"/>
    <x v="0"/>
    <x v="0"/>
    <x v="0"/>
    <x v="0"/>
    <x v="0"/>
    <x v="0"/>
    <x v="0"/>
    <s v="Projeto de valorização Turística das Aldeias Rurais"/>
    <x v="0"/>
    <x v="0"/>
    <x v="0"/>
    <x v="0"/>
    <x v="3"/>
    <x v="0"/>
    <x v="1"/>
    <m/>
    <x v="1"/>
    <x v="2"/>
    <x v="13"/>
    <x v="0"/>
    <m/>
  </r>
  <r>
    <x v="0"/>
    <n v="0"/>
    <n v="1200000"/>
    <n v="0"/>
    <n v="0"/>
    <x v="6819"/>
    <x v="0"/>
    <x v="0"/>
    <x v="0"/>
    <s v="01.28.03.06"/>
    <x v="30"/>
    <x v="6"/>
    <x v="7"/>
    <s v="Proteção Social"/>
    <s v="01.28.03"/>
    <s v="Apoio a Crianças Vulneráveis "/>
    <s v="01.28.03.06"/>
    <x v="21"/>
    <x v="0"/>
    <x v="5"/>
    <x v="8"/>
    <x v="0"/>
    <x v="1"/>
    <x v="0"/>
    <x v="0"/>
    <x v="12"/>
    <s v="1 - Dotação Anual"/>
    <x v="4"/>
    <n v="1200000"/>
    <x v="1"/>
    <n v="0"/>
    <x v="1"/>
    <n v="0"/>
    <x v="619"/>
    <m/>
    <x v="0"/>
    <x v="13"/>
    <m/>
    <s v="Apoio a Crianças Vulneráveis "/>
    <x v="1"/>
    <s v="ACV"/>
    <x v="0"/>
    <x v="1"/>
    <x v="1"/>
    <x v="1"/>
    <x v="0"/>
    <x v="0"/>
    <x v="0"/>
    <x v="0"/>
    <x v="0"/>
    <x v="0"/>
    <x v="0"/>
    <s v="Apoio a Crianças Vulneráveis "/>
    <x v="0"/>
    <x v="0"/>
    <x v="0"/>
    <x v="0"/>
    <x v="3"/>
    <x v="0"/>
    <x v="1"/>
    <m/>
    <x v="1"/>
    <x v="2"/>
    <x v="13"/>
    <x v="0"/>
    <m/>
  </r>
  <r>
    <x v="2"/>
    <n v="0"/>
    <n v="1000000"/>
    <n v="0"/>
    <n v="0"/>
    <x v="6819"/>
    <x v="0"/>
    <x v="0"/>
    <x v="0"/>
    <s v="01.27.01.09"/>
    <x v="64"/>
    <x v="4"/>
    <x v="5"/>
    <s v="Ordenamento território"/>
    <s v="01.27.01"/>
    <s v="Toponímia e Enumeração Policial"/>
    <s v="01.27.01.09"/>
    <x v="20"/>
    <x v="0"/>
    <x v="0"/>
    <x v="0"/>
    <x v="0"/>
    <x v="1"/>
    <x v="2"/>
    <x v="0"/>
    <x v="12"/>
    <s v="1 - Dotação Anual"/>
    <x v="4"/>
    <n v="1000000"/>
    <x v="1"/>
    <n v="0"/>
    <x v="1"/>
    <n v="500000"/>
    <x v="619"/>
    <m/>
    <x v="0"/>
    <x v="13"/>
    <m/>
    <s v="Toponímia e Enumeração Policial"/>
    <x v="1"/>
    <s v="TRP"/>
    <x v="0"/>
    <x v="1"/>
    <x v="1"/>
    <x v="1"/>
    <x v="0"/>
    <x v="0"/>
    <x v="0"/>
    <x v="0"/>
    <x v="0"/>
    <x v="0"/>
    <x v="0"/>
    <s v="Toponímia e Enumeração Policial"/>
    <x v="0"/>
    <x v="0"/>
    <x v="0"/>
    <x v="0"/>
    <x v="3"/>
    <x v="0"/>
    <x v="1"/>
    <m/>
    <x v="1"/>
    <x v="2"/>
    <x v="13"/>
    <x v="0"/>
    <m/>
  </r>
  <r>
    <x v="2"/>
    <n v="0"/>
    <n v="25300000"/>
    <n v="0"/>
    <n v="0"/>
    <x v="6819"/>
    <x v="0"/>
    <x v="0"/>
    <x v="0"/>
    <s v="01.27.03.10"/>
    <x v="34"/>
    <x v="4"/>
    <x v="5"/>
    <s v="Gestão de Recursos Hídricos"/>
    <s v="01.27.03"/>
    <s v="Projeto de abastecimento de água as comunidades de Flamengos e Ribeira de São Miguel"/>
    <s v="01.27.03.10"/>
    <x v="20"/>
    <x v="0"/>
    <x v="0"/>
    <x v="0"/>
    <x v="0"/>
    <x v="1"/>
    <x v="2"/>
    <x v="0"/>
    <x v="12"/>
    <s v="1 - Dotação Anual"/>
    <x v="4"/>
    <n v="25300000"/>
    <x v="1"/>
    <n v="17500000"/>
    <x v="1"/>
    <n v="0"/>
    <x v="619"/>
    <m/>
    <x v="0"/>
    <x v="13"/>
    <m/>
    <s v="Projeto de abastecimento de água as comunidades de Flamengos e Ribeira de São Miguel"/>
    <x v="1"/>
    <m/>
    <x v="0"/>
    <x v="1"/>
    <x v="1"/>
    <x v="1"/>
    <x v="0"/>
    <x v="0"/>
    <x v="0"/>
    <x v="0"/>
    <x v="0"/>
    <x v="0"/>
    <x v="0"/>
    <s v="Projeto de abastecimento de água as comunidades de Flamengos e Ribeira de São Miguel"/>
    <x v="0"/>
    <x v="0"/>
    <x v="0"/>
    <x v="0"/>
    <x v="3"/>
    <x v="0"/>
    <x v="1"/>
    <m/>
    <x v="1"/>
    <x v="2"/>
    <x v="13"/>
    <x v="0"/>
    <m/>
  </r>
  <r>
    <x v="1"/>
    <n v="0"/>
    <n v="9999999"/>
    <n v="0"/>
    <n v="0"/>
    <x v="6819"/>
    <x v="0"/>
    <x v="0"/>
    <x v="0"/>
    <s v="80.02.10.26"/>
    <x v="3"/>
    <x v="2"/>
    <x v="2"/>
    <s v="Outros"/>
    <s v="80.02.10"/>
    <s v="Retenção Sansung"/>
    <s v="80.02.10.26"/>
    <x v="35"/>
    <x v="0"/>
    <x v="4"/>
    <x v="10"/>
    <x v="1"/>
    <x v="2"/>
    <x v="0"/>
    <x v="0"/>
    <x v="12"/>
    <s v="1 - Dotação Anual"/>
    <x v="4"/>
    <n v="9999999"/>
    <x v="1"/>
    <n v="0"/>
    <x v="1"/>
    <n v="0"/>
    <x v="619"/>
    <m/>
    <x v="0"/>
    <x v="13"/>
    <m/>
    <s v="Retenção Sansung"/>
    <x v="1"/>
    <s v="RS"/>
    <x v="0"/>
    <x v="1"/>
    <x v="1"/>
    <x v="1"/>
    <x v="0"/>
    <x v="0"/>
    <x v="0"/>
    <x v="0"/>
    <x v="0"/>
    <x v="0"/>
    <x v="0"/>
    <s v="Retenção Sansung"/>
    <x v="0"/>
    <x v="0"/>
    <x v="0"/>
    <x v="0"/>
    <x v="3"/>
    <x v="0"/>
    <x v="1"/>
    <m/>
    <x v="1"/>
    <x v="2"/>
    <x v="13"/>
    <x v="0"/>
    <m/>
  </r>
  <r>
    <x v="0"/>
    <n v="0"/>
    <n v="9999999"/>
    <n v="0"/>
    <n v="0"/>
    <x v="6819"/>
    <x v="0"/>
    <x v="1"/>
    <x v="0"/>
    <s v="80.02.10.26"/>
    <x v="3"/>
    <x v="2"/>
    <x v="2"/>
    <s v="Outros"/>
    <s v="80.02.10"/>
    <s v="Retenção Sansung"/>
    <s v="80.02.10.26"/>
    <x v="3"/>
    <x v="0"/>
    <x v="2"/>
    <x v="2"/>
    <x v="1"/>
    <x v="2"/>
    <x v="1"/>
    <x v="0"/>
    <x v="12"/>
    <s v="1 - Dotação Anual"/>
    <x v="4"/>
    <n v="9999999"/>
    <x v="1"/>
    <n v="0"/>
    <x v="1"/>
    <n v="0"/>
    <x v="619"/>
    <m/>
    <x v="0"/>
    <x v="13"/>
    <m/>
    <s v="Retenção Sansung"/>
    <x v="1"/>
    <s v="RS"/>
    <x v="0"/>
    <x v="1"/>
    <x v="1"/>
    <x v="1"/>
    <x v="0"/>
    <x v="0"/>
    <x v="0"/>
    <x v="0"/>
    <x v="0"/>
    <x v="0"/>
    <x v="0"/>
    <s v="Retenção Sansung"/>
    <x v="0"/>
    <x v="0"/>
    <x v="0"/>
    <x v="0"/>
    <x v="3"/>
    <x v="0"/>
    <x v="1"/>
    <m/>
    <x v="1"/>
    <x v="2"/>
    <x v="13"/>
    <x v="0"/>
    <m/>
  </r>
  <r>
    <x v="1"/>
    <n v="0"/>
    <n v="9999999"/>
    <n v="0"/>
    <n v="0"/>
    <x v="6819"/>
    <x v="0"/>
    <x v="0"/>
    <x v="0"/>
    <s v="80.02.10.28"/>
    <x v="39"/>
    <x v="2"/>
    <x v="2"/>
    <s v="Outros"/>
    <s v="80.02.10"/>
    <s v="Desconto Vencimento"/>
    <s v="80.02.10.28"/>
    <x v="35"/>
    <x v="0"/>
    <x v="4"/>
    <x v="10"/>
    <x v="1"/>
    <x v="2"/>
    <x v="0"/>
    <x v="0"/>
    <x v="12"/>
    <s v="1 - Dotação Anual"/>
    <x v="4"/>
    <n v="9999999"/>
    <x v="1"/>
    <n v="0"/>
    <x v="1"/>
    <n v="0"/>
    <x v="619"/>
    <m/>
    <x v="0"/>
    <x v="13"/>
    <m/>
    <s v="Desconto Vencimento"/>
    <x v="1"/>
    <s v="DV"/>
    <x v="0"/>
    <x v="1"/>
    <x v="1"/>
    <x v="1"/>
    <x v="0"/>
    <x v="0"/>
    <x v="0"/>
    <x v="0"/>
    <x v="0"/>
    <x v="0"/>
    <x v="0"/>
    <s v="Desconto Vencimento"/>
    <x v="0"/>
    <x v="0"/>
    <x v="0"/>
    <x v="0"/>
    <x v="3"/>
    <x v="0"/>
    <x v="1"/>
    <m/>
    <x v="1"/>
    <x v="2"/>
    <x v="13"/>
    <x v="0"/>
    <m/>
  </r>
  <r>
    <x v="0"/>
    <n v="0"/>
    <n v="9999999"/>
    <n v="0"/>
    <n v="0"/>
    <x v="6819"/>
    <x v="0"/>
    <x v="1"/>
    <x v="0"/>
    <s v="80.02.10.28"/>
    <x v="39"/>
    <x v="2"/>
    <x v="2"/>
    <s v="Outros"/>
    <s v="80.02.10"/>
    <s v="Desconto Vencimento"/>
    <s v="80.02.10.28"/>
    <x v="3"/>
    <x v="0"/>
    <x v="2"/>
    <x v="2"/>
    <x v="1"/>
    <x v="2"/>
    <x v="1"/>
    <x v="0"/>
    <x v="12"/>
    <s v="1 - Dotação Anual"/>
    <x v="4"/>
    <n v="9999999"/>
    <x v="1"/>
    <n v="0"/>
    <x v="1"/>
    <n v="0"/>
    <x v="619"/>
    <m/>
    <x v="0"/>
    <x v="13"/>
    <m/>
    <s v="Desconto Vencimento"/>
    <x v="1"/>
    <s v="DV"/>
    <x v="0"/>
    <x v="1"/>
    <x v="1"/>
    <x v="1"/>
    <x v="0"/>
    <x v="0"/>
    <x v="0"/>
    <x v="0"/>
    <x v="0"/>
    <x v="0"/>
    <x v="0"/>
    <s v="Desconto Vencimento"/>
    <x v="0"/>
    <x v="0"/>
    <x v="0"/>
    <x v="0"/>
    <x v="3"/>
    <x v="0"/>
    <x v="1"/>
    <m/>
    <x v="1"/>
    <x v="2"/>
    <x v="13"/>
    <x v="0"/>
    <m/>
  </r>
  <r>
    <x v="2"/>
    <n v="0"/>
    <n v="2000000"/>
    <n v="0"/>
    <n v="0"/>
    <x v="6819"/>
    <x v="0"/>
    <x v="0"/>
    <x v="0"/>
    <s v="01.24.08.10"/>
    <x v="75"/>
    <x v="7"/>
    <x v="8"/>
    <s v="Reforma do Estado e da Administração Pública"/>
    <s v="01.24.08"/>
    <s v="Projeto São Miguel On"/>
    <s v="01.24.08.10"/>
    <x v="116"/>
    <x v="0"/>
    <x v="0"/>
    <x v="0"/>
    <x v="0"/>
    <x v="1"/>
    <x v="2"/>
    <x v="0"/>
    <x v="12"/>
    <s v="1 - Dotação Anual"/>
    <x v="4"/>
    <n v="2000000"/>
    <x v="1"/>
    <n v="0"/>
    <x v="1"/>
    <n v="1500000"/>
    <x v="619"/>
    <m/>
    <x v="0"/>
    <x v="13"/>
    <m/>
    <s v="Projeto São Miguel On"/>
    <x v="1"/>
    <s v="PSMO"/>
    <x v="0"/>
    <x v="1"/>
    <x v="1"/>
    <x v="1"/>
    <x v="0"/>
    <x v="0"/>
    <x v="0"/>
    <x v="0"/>
    <x v="0"/>
    <x v="0"/>
    <x v="0"/>
    <s v="Projeto São Miguel On"/>
    <x v="0"/>
    <x v="0"/>
    <x v="0"/>
    <x v="0"/>
    <x v="3"/>
    <x v="0"/>
    <x v="1"/>
    <m/>
    <x v="1"/>
    <x v="2"/>
    <x v="13"/>
    <x v="0"/>
    <m/>
  </r>
  <r>
    <x v="0"/>
    <n v="0"/>
    <n v="1200000"/>
    <n v="0"/>
    <n v="0"/>
    <x v="6819"/>
    <x v="0"/>
    <x v="0"/>
    <x v="0"/>
    <s v="01.24.09.06"/>
    <x v="76"/>
    <x v="7"/>
    <x v="8"/>
    <s v="Programa mais qualidade mais comunidade"/>
    <s v="01.24.09"/>
    <s v="Projeto hidroagricula da Ribeira de Flamengos, Espinho Branco e Achada Espinho Branco"/>
    <s v="01.24.09.06"/>
    <x v="21"/>
    <x v="0"/>
    <x v="5"/>
    <x v="8"/>
    <x v="0"/>
    <x v="1"/>
    <x v="0"/>
    <x v="0"/>
    <x v="12"/>
    <s v="1 - Dotação Anual"/>
    <x v="4"/>
    <n v="1200000"/>
    <x v="1"/>
    <n v="0"/>
    <x v="1"/>
    <n v="0"/>
    <x v="619"/>
    <m/>
    <x v="0"/>
    <x v="13"/>
    <m/>
    <s v="Projeto hidroagricula da Ribeira de Flamengos, Espinho Branco e Achada Espinho Branco"/>
    <x v="1"/>
    <m/>
    <x v="0"/>
    <x v="1"/>
    <x v="1"/>
    <x v="1"/>
    <x v="0"/>
    <x v="0"/>
    <x v="0"/>
    <x v="0"/>
    <x v="0"/>
    <x v="0"/>
    <x v="0"/>
    <s v="Projeto hidroagricula da Ribeira de Flamengos, Espinho Branco e Achada Espinho Branco"/>
    <x v="0"/>
    <x v="0"/>
    <x v="0"/>
    <x v="0"/>
    <x v="3"/>
    <x v="0"/>
    <x v="1"/>
    <m/>
    <x v="1"/>
    <x v="2"/>
    <x v="13"/>
    <x v="0"/>
    <m/>
  </r>
  <r>
    <x v="2"/>
    <n v="0"/>
    <n v="2800000"/>
    <n v="0"/>
    <n v="0"/>
    <x v="6819"/>
    <x v="0"/>
    <x v="0"/>
    <x v="0"/>
    <s v="01.27.02.19"/>
    <x v="77"/>
    <x v="4"/>
    <x v="5"/>
    <s v="Saneamento básico"/>
    <s v="01.27.02"/>
    <s v="Controlo da população canina"/>
    <s v="01.27.02.19"/>
    <x v="117"/>
    <x v="0"/>
    <x v="0"/>
    <x v="0"/>
    <x v="0"/>
    <x v="1"/>
    <x v="2"/>
    <x v="0"/>
    <x v="12"/>
    <s v="1 - Dotação Anual"/>
    <x v="4"/>
    <n v="2800000"/>
    <x v="1"/>
    <n v="0"/>
    <x v="1"/>
    <n v="0"/>
    <x v="619"/>
    <m/>
    <x v="0"/>
    <x v="13"/>
    <m/>
    <s v="Controlo da população canina"/>
    <x v="1"/>
    <m/>
    <x v="0"/>
    <x v="1"/>
    <x v="1"/>
    <x v="1"/>
    <x v="0"/>
    <x v="0"/>
    <x v="0"/>
    <x v="0"/>
    <x v="0"/>
    <x v="0"/>
    <x v="0"/>
    <s v="Controlo da população canina"/>
    <x v="0"/>
    <x v="0"/>
    <x v="0"/>
    <x v="0"/>
    <x v="3"/>
    <x v="0"/>
    <x v="1"/>
    <m/>
    <x v="1"/>
    <x v="2"/>
    <x v="13"/>
    <x v="0"/>
    <m/>
  </r>
  <r>
    <x v="0"/>
    <n v="0"/>
    <n v="300000"/>
    <n v="0"/>
    <n v="0"/>
    <x v="6819"/>
    <x v="0"/>
    <x v="0"/>
    <x v="0"/>
    <s v="01.25.05.09"/>
    <x v="1"/>
    <x v="1"/>
    <x v="1"/>
    <s v="Saúde"/>
    <s v="01.25.05"/>
    <s v="Apoio a Consultas de Especialidade e Medicamentos"/>
    <s v="01.25.05.09"/>
    <x v="1"/>
    <x v="0"/>
    <x v="1"/>
    <x v="1"/>
    <x v="0"/>
    <x v="1"/>
    <x v="0"/>
    <x v="0"/>
    <x v="12"/>
    <s v="1 - Dotação Anual"/>
    <x v="4"/>
    <n v="300000"/>
    <x v="1"/>
    <n v="0"/>
    <x v="1"/>
    <n v="0"/>
    <x v="619"/>
    <m/>
    <x v="0"/>
    <x v="13"/>
    <m/>
    <s v="Apoio a Consultas de Especialidade e Medicamentos"/>
    <x v="1"/>
    <s v="ACE"/>
    <x v="0"/>
    <x v="1"/>
    <x v="1"/>
    <x v="1"/>
    <x v="0"/>
    <x v="0"/>
    <x v="0"/>
    <x v="0"/>
    <x v="0"/>
    <x v="0"/>
    <x v="0"/>
    <s v="Apoio a Consultas de Especialidade e Medicamentos"/>
    <x v="0"/>
    <x v="0"/>
    <x v="0"/>
    <x v="0"/>
    <x v="3"/>
    <x v="0"/>
    <x v="1"/>
    <m/>
    <x v="1"/>
    <x v="2"/>
    <x v="13"/>
    <x v="0"/>
    <m/>
  </r>
  <r>
    <x v="2"/>
    <n v="0"/>
    <n v="2000000"/>
    <n v="0"/>
    <n v="0"/>
    <x v="6819"/>
    <x v="0"/>
    <x v="0"/>
    <x v="0"/>
    <s v="01.25.02.17"/>
    <x v="27"/>
    <x v="1"/>
    <x v="1"/>
    <s v="desporto"/>
    <s v="01.25.02"/>
    <s v="Construção e Reabilitação de Placas Desportivas"/>
    <s v="01.25.02.17"/>
    <x v="18"/>
    <x v="0"/>
    <x v="0"/>
    <x v="0"/>
    <x v="0"/>
    <x v="1"/>
    <x v="2"/>
    <x v="0"/>
    <x v="12"/>
    <s v="1 - Dotação Anual"/>
    <x v="4"/>
    <n v="2000000"/>
    <x v="1"/>
    <n v="0"/>
    <x v="1"/>
    <n v="700000"/>
    <x v="619"/>
    <m/>
    <x v="0"/>
    <x v="13"/>
    <m/>
    <s v="Construção e Reabilitação de Placas Desportivas"/>
    <x v="1"/>
    <m/>
    <x v="0"/>
    <x v="1"/>
    <x v="1"/>
    <x v="1"/>
    <x v="0"/>
    <x v="0"/>
    <x v="0"/>
    <x v="0"/>
    <x v="0"/>
    <x v="0"/>
    <x v="0"/>
    <s v="Construção e Reabilitação de Placas Desportivas"/>
    <x v="0"/>
    <x v="0"/>
    <x v="0"/>
    <x v="0"/>
    <x v="3"/>
    <x v="0"/>
    <x v="1"/>
    <m/>
    <x v="1"/>
    <x v="2"/>
    <x v="13"/>
    <x v="0"/>
    <m/>
  </r>
  <r>
    <x v="2"/>
    <n v="0"/>
    <n v="4000000"/>
    <n v="0"/>
    <n v="0"/>
    <x v="6819"/>
    <x v="0"/>
    <x v="0"/>
    <x v="0"/>
    <s v="01.27.02.15"/>
    <x v="10"/>
    <x v="4"/>
    <x v="5"/>
    <s v="Saneamento básico"/>
    <s v="01.27.02"/>
    <s v="Transferência de Residuos Aterro Santiago"/>
    <s v="01.27.02.15"/>
    <x v="20"/>
    <x v="0"/>
    <x v="0"/>
    <x v="0"/>
    <x v="0"/>
    <x v="1"/>
    <x v="2"/>
    <x v="0"/>
    <x v="12"/>
    <s v="1 - Dotação Anual"/>
    <x v="4"/>
    <n v="4000000"/>
    <x v="1"/>
    <n v="0"/>
    <x v="1"/>
    <n v="100000"/>
    <x v="619"/>
    <m/>
    <x v="0"/>
    <x v="13"/>
    <m/>
    <s v="Transferência de Residuos Aterro Santiago"/>
    <x v="1"/>
    <m/>
    <x v="0"/>
    <x v="1"/>
    <x v="1"/>
    <x v="1"/>
    <x v="0"/>
    <x v="0"/>
    <x v="0"/>
    <x v="0"/>
    <x v="0"/>
    <x v="0"/>
    <x v="0"/>
    <s v="Transferência de Residuos Aterro Santiago"/>
    <x v="0"/>
    <x v="0"/>
    <x v="0"/>
    <x v="0"/>
    <x v="3"/>
    <x v="0"/>
    <x v="1"/>
    <m/>
    <x v="1"/>
    <x v="2"/>
    <x v="13"/>
    <x v="0"/>
    <m/>
  </r>
  <r>
    <x v="0"/>
    <n v="0"/>
    <n v="3000000"/>
    <n v="0"/>
    <n v="0"/>
    <x v="6819"/>
    <x v="0"/>
    <x v="0"/>
    <x v="0"/>
    <s v="03.16.15"/>
    <x v="0"/>
    <x v="0"/>
    <x v="0"/>
    <s v="Direção Financeira"/>
    <s v="03.16.15"/>
    <s v="Direção Financeira"/>
    <s v="03.16.15"/>
    <x v="118"/>
    <x v="0"/>
    <x v="5"/>
    <x v="23"/>
    <x v="0"/>
    <x v="0"/>
    <x v="0"/>
    <x v="0"/>
    <x v="12"/>
    <s v="1 - Dotação Anual"/>
    <x v="4"/>
    <n v="3000000"/>
    <x v="1"/>
    <n v="0"/>
    <x v="1"/>
    <n v="3000000"/>
    <x v="619"/>
    <m/>
    <x v="0"/>
    <x v="13"/>
    <m/>
    <s v="Direção Financeira"/>
    <x v="1"/>
    <m/>
    <x v="0"/>
    <x v="1"/>
    <x v="1"/>
    <x v="1"/>
    <x v="0"/>
    <x v="0"/>
    <x v="0"/>
    <x v="0"/>
    <x v="0"/>
    <x v="0"/>
    <x v="0"/>
    <s v="Direção Financeira"/>
    <x v="0"/>
    <x v="0"/>
    <x v="0"/>
    <x v="0"/>
    <x v="3"/>
    <x v="0"/>
    <x v="1"/>
    <m/>
    <x v="1"/>
    <x v="2"/>
    <x v="13"/>
    <x v="0"/>
    <m/>
  </r>
  <r>
    <x v="0"/>
    <n v="0"/>
    <n v="300000"/>
    <n v="0"/>
    <n v="0"/>
    <x v="6819"/>
    <x v="0"/>
    <x v="0"/>
    <x v="0"/>
    <s v="03.16.15"/>
    <x v="0"/>
    <x v="0"/>
    <x v="0"/>
    <s v="Direção Financeira"/>
    <s v="03.16.15"/>
    <s v="Direção Financeira"/>
    <s v="03.16.15"/>
    <x v="72"/>
    <x v="0"/>
    <x v="5"/>
    <x v="18"/>
    <x v="0"/>
    <x v="0"/>
    <x v="0"/>
    <x v="0"/>
    <x v="12"/>
    <s v="1 - Dotação Anual"/>
    <x v="4"/>
    <n v="300000"/>
    <x v="1"/>
    <n v="140000"/>
    <x v="1"/>
    <n v="0"/>
    <x v="619"/>
    <m/>
    <x v="0"/>
    <x v="13"/>
    <m/>
    <s v="Direção Financeira"/>
    <x v="1"/>
    <m/>
    <x v="0"/>
    <x v="1"/>
    <x v="1"/>
    <x v="1"/>
    <x v="0"/>
    <x v="0"/>
    <x v="0"/>
    <x v="0"/>
    <x v="0"/>
    <x v="0"/>
    <x v="0"/>
    <s v="Direção Financeira"/>
    <x v="0"/>
    <x v="0"/>
    <x v="0"/>
    <x v="0"/>
    <x v="3"/>
    <x v="0"/>
    <x v="1"/>
    <m/>
    <x v="1"/>
    <x v="2"/>
    <x v="13"/>
    <x v="0"/>
    <m/>
  </r>
  <r>
    <x v="0"/>
    <n v="0"/>
    <n v="700000"/>
    <n v="0"/>
    <n v="0"/>
    <x v="6819"/>
    <x v="0"/>
    <x v="0"/>
    <x v="0"/>
    <s v="03.16.15"/>
    <x v="0"/>
    <x v="0"/>
    <x v="0"/>
    <s v="Direção Financeira"/>
    <s v="03.16.15"/>
    <s v="Direção Financeira"/>
    <s v="03.16.15"/>
    <x v="63"/>
    <x v="0"/>
    <x v="5"/>
    <x v="15"/>
    <x v="0"/>
    <x v="0"/>
    <x v="0"/>
    <x v="0"/>
    <x v="12"/>
    <s v="1 - Dotação Anual"/>
    <x v="4"/>
    <n v="700000"/>
    <x v="1"/>
    <n v="0"/>
    <x v="1"/>
    <n v="261105"/>
    <x v="619"/>
    <m/>
    <x v="0"/>
    <x v="13"/>
    <m/>
    <s v="Direção Financeira"/>
    <x v="1"/>
    <m/>
    <x v="0"/>
    <x v="1"/>
    <x v="1"/>
    <x v="1"/>
    <x v="0"/>
    <x v="0"/>
    <x v="0"/>
    <x v="0"/>
    <x v="0"/>
    <x v="0"/>
    <x v="0"/>
    <s v="Direção Financeira"/>
    <x v="0"/>
    <x v="0"/>
    <x v="0"/>
    <x v="0"/>
    <x v="3"/>
    <x v="0"/>
    <x v="1"/>
    <m/>
    <x v="1"/>
    <x v="2"/>
    <x v="13"/>
    <x v="0"/>
    <m/>
  </r>
  <r>
    <x v="0"/>
    <n v="0"/>
    <n v="0"/>
    <n v="0"/>
    <n v="0"/>
    <x v="6819"/>
    <x v="0"/>
    <x v="0"/>
    <x v="0"/>
    <s v="03.16.15"/>
    <x v="0"/>
    <x v="0"/>
    <x v="0"/>
    <s v="Direção Financeira"/>
    <s v="03.16.15"/>
    <s v="Direção Financeira"/>
    <s v="03.16.15"/>
    <x v="78"/>
    <x v="0"/>
    <x v="1"/>
    <x v="16"/>
    <x v="0"/>
    <x v="0"/>
    <x v="0"/>
    <x v="0"/>
    <x v="12"/>
    <s v="1 - Dotação Anual"/>
    <x v="4"/>
    <n v="0"/>
    <x v="1"/>
    <n v="430000"/>
    <x v="1"/>
    <n v="0"/>
    <x v="619"/>
    <m/>
    <x v="0"/>
    <x v="13"/>
    <m/>
    <s v="Direção Financeira"/>
    <x v="1"/>
    <m/>
    <x v="0"/>
    <x v="1"/>
    <x v="1"/>
    <x v="1"/>
    <x v="0"/>
    <x v="0"/>
    <x v="0"/>
    <x v="0"/>
    <x v="0"/>
    <x v="0"/>
    <x v="0"/>
    <s v="Direção Financeira"/>
    <x v="0"/>
    <x v="0"/>
    <x v="0"/>
    <x v="0"/>
    <x v="3"/>
    <x v="0"/>
    <x v="1"/>
    <m/>
    <x v="1"/>
    <x v="2"/>
    <x v="13"/>
    <x v="0"/>
    <m/>
  </r>
  <r>
    <x v="0"/>
    <n v="0"/>
    <n v="500000"/>
    <n v="0"/>
    <n v="0"/>
    <x v="6819"/>
    <x v="0"/>
    <x v="0"/>
    <x v="0"/>
    <s v="03.16.15"/>
    <x v="0"/>
    <x v="0"/>
    <x v="0"/>
    <s v="Direção Financeira"/>
    <s v="03.16.15"/>
    <s v="Direção Financeira"/>
    <s v="03.16.15"/>
    <x v="69"/>
    <x v="0"/>
    <x v="7"/>
    <x v="17"/>
    <x v="0"/>
    <x v="0"/>
    <x v="0"/>
    <x v="0"/>
    <x v="12"/>
    <s v="1 - Dotação Anual"/>
    <x v="4"/>
    <n v="500000"/>
    <x v="1"/>
    <n v="0"/>
    <x v="1"/>
    <n v="250000"/>
    <x v="619"/>
    <m/>
    <x v="0"/>
    <x v="13"/>
    <m/>
    <s v="Direção Financeira"/>
    <x v="1"/>
    <m/>
    <x v="0"/>
    <x v="1"/>
    <x v="1"/>
    <x v="1"/>
    <x v="0"/>
    <x v="0"/>
    <x v="0"/>
    <x v="0"/>
    <x v="0"/>
    <x v="0"/>
    <x v="0"/>
    <s v="Direção Financeira"/>
    <x v="0"/>
    <x v="0"/>
    <x v="0"/>
    <x v="0"/>
    <x v="3"/>
    <x v="0"/>
    <x v="1"/>
    <m/>
    <x v="1"/>
    <x v="2"/>
    <x v="13"/>
    <x v="0"/>
    <m/>
  </r>
  <r>
    <x v="0"/>
    <n v="0"/>
    <n v="9136765"/>
    <n v="0"/>
    <n v="0"/>
    <x v="6819"/>
    <x v="0"/>
    <x v="0"/>
    <x v="0"/>
    <s v="03.16.15"/>
    <x v="0"/>
    <x v="0"/>
    <x v="0"/>
    <s v="Direção Financeira"/>
    <s v="03.16.15"/>
    <s v="Direção Financeira"/>
    <s v="03.16.15"/>
    <x v="79"/>
    <x v="0"/>
    <x v="0"/>
    <x v="0"/>
    <x v="0"/>
    <x v="0"/>
    <x v="0"/>
    <x v="0"/>
    <x v="12"/>
    <s v="1 - Dotação Anual"/>
    <x v="4"/>
    <n v="9136765"/>
    <x v="1"/>
    <n v="6758364"/>
    <x v="1"/>
    <n v="750000"/>
    <x v="619"/>
    <m/>
    <x v="0"/>
    <x v="13"/>
    <m/>
    <s v="Direção Financeira"/>
    <x v="1"/>
    <m/>
    <x v="0"/>
    <x v="1"/>
    <x v="1"/>
    <x v="1"/>
    <x v="0"/>
    <x v="0"/>
    <x v="0"/>
    <x v="0"/>
    <x v="0"/>
    <x v="0"/>
    <x v="0"/>
    <s v="Direção Financeira"/>
    <x v="0"/>
    <x v="0"/>
    <x v="0"/>
    <x v="0"/>
    <x v="3"/>
    <x v="0"/>
    <x v="1"/>
    <m/>
    <x v="1"/>
    <x v="2"/>
    <x v="13"/>
    <x v="0"/>
    <m/>
  </r>
  <r>
    <x v="0"/>
    <n v="0"/>
    <n v="1000000"/>
    <n v="0"/>
    <n v="0"/>
    <x v="6819"/>
    <x v="0"/>
    <x v="0"/>
    <x v="0"/>
    <s v="03.16.15"/>
    <x v="0"/>
    <x v="0"/>
    <x v="0"/>
    <s v="Direção Financeira"/>
    <s v="03.16.15"/>
    <s v="Direção Financeira"/>
    <s v="03.16.15"/>
    <x v="40"/>
    <x v="0"/>
    <x v="0"/>
    <x v="7"/>
    <x v="0"/>
    <x v="0"/>
    <x v="0"/>
    <x v="0"/>
    <x v="12"/>
    <s v="1 - Dotação Anual"/>
    <x v="4"/>
    <n v="1000000"/>
    <x v="1"/>
    <n v="4004702"/>
    <x v="1"/>
    <n v="251000"/>
    <x v="619"/>
    <m/>
    <x v="0"/>
    <x v="13"/>
    <m/>
    <s v="Direção Financeira"/>
    <x v="1"/>
    <m/>
    <x v="0"/>
    <x v="1"/>
    <x v="1"/>
    <x v="1"/>
    <x v="0"/>
    <x v="0"/>
    <x v="0"/>
    <x v="0"/>
    <x v="0"/>
    <x v="0"/>
    <x v="0"/>
    <s v="Direção Financeira"/>
    <x v="0"/>
    <x v="0"/>
    <x v="0"/>
    <x v="0"/>
    <x v="3"/>
    <x v="0"/>
    <x v="1"/>
    <m/>
    <x v="1"/>
    <x v="2"/>
    <x v="13"/>
    <x v="0"/>
    <m/>
  </r>
  <r>
    <x v="0"/>
    <n v="0"/>
    <n v="5000000"/>
    <n v="0"/>
    <n v="0"/>
    <x v="6819"/>
    <x v="0"/>
    <x v="0"/>
    <x v="0"/>
    <s v="03.16.15"/>
    <x v="0"/>
    <x v="0"/>
    <x v="0"/>
    <s v="Direção Financeira"/>
    <s v="03.16.15"/>
    <s v="Direção Financeira"/>
    <s v="03.16.15"/>
    <x v="39"/>
    <x v="0"/>
    <x v="0"/>
    <x v="7"/>
    <x v="0"/>
    <x v="0"/>
    <x v="0"/>
    <x v="0"/>
    <x v="12"/>
    <s v="1 - Dotação Anual"/>
    <x v="4"/>
    <n v="5000000"/>
    <x v="1"/>
    <n v="6767559"/>
    <x v="1"/>
    <n v="50000"/>
    <x v="619"/>
    <m/>
    <x v="0"/>
    <x v="13"/>
    <m/>
    <s v="Direção Financeira"/>
    <x v="1"/>
    <m/>
    <x v="0"/>
    <x v="1"/>
    <x v="1"/>
    <x v="1"/>
    <x v="0"/>
    <x v="0"/>
    <x v="0"/>
    <x v="0"/>
    <x v="0"/>
    <x v="0"/>
    <x v="0"/>
    <s v="Direção Financeira"/>
    <x v="0"/>
    <x v="0"/>
    <x v="0"/>
    <x v="0"/>
    <x v="3"/>
    <x v="0"/>
    <x v="1"/>
    <m/>
    <x v="1"/>
    <x v="2"/>
    <x v="13"/>
    <x v="0"/>
    <m/>
  </r>
  <r>
    <x v="0"/>
    <n v="0"/>
    <n v="100000"/>
    <n v="0"/>
    <n v="0"/>
    <x v="6819"/>
    <x v="0"/>
    <x v="0"/>
    <x v="0"/>
    <s v="03.16.15"/>
    <x v="0"/>
    <x v="0"/>
    <x v="0"/>
    <s v="Direção Financeira"/>
    <s v="03.16.15"/>
    <s v="Direção Financeira"/>
    <s v="03.16.15"/>
    <x v="119"/>
    <x v="0"/>
    <x v="0"/>
    <x v="7"/>
    <x v="0"/>
    <x v="0"/>
    <x v="0"/>
    <x v="0"/>
    <x v="12"/>
    <s v="1 - Dotação Anual"/>
    <x v="4"/>
    <n v="100000"/>
    <x v="1"/>
    <n v="0"/>
    <x v="1"/>
    <n v="100000"/>
    <x v="619"/>
    <m/>
    <x v="0"/>
    <x v="13"/>
    <m/>
    <s v="Direção Financeira"/>
    <x v="1"/>
    <m/>
    <x v="0"/>
    <x v="1"/>
    <x v="1"/>
    <x v="1"/>
    <x v="0"/>
    <x v="0"/>
    <x v="0"/>
    <x v="0"/>
    <x v="0"/>
    <x v="0"/>
    <x v="0"/>
    <s v="Direção Financeira"/>
    <x v="0"/>
    <x v="0"/>
    <x v="0"/>
    <x v="0"/>
    <x v="3"/>
    <x v="0"/>
    <x v="1"/>
    <m/>
    <x v="1"/>
    <x v="2"/>
    <x v="13"/>
    <x v="0"/>
    <m/>
  </r>
  <r>
    <x v="0"/>
    <n v="0"/>
    <n v="700000"/>
    <n v="0"/>
    <n v="0"/>
    <x v="6819"/>
    <x v="0"/>
    <x v="0"/>
    <x v="0"/>
    <s v="03.16.15"/>
    <x v="0"/>
    <x v="0"/>
    <x v="0"/>
    <s v="Direção Financeira"/>
    <s v="03.16.15"/>
    <s v="Direção Financeira"/>
    <s v="03.16.15"/>
    <x v="19"/>
    <x v="0"/>
    <x v="0"/>
    <x v="7"/>
    <x v="0"/>
    <x v="0"/>
    <x v="0"/>
    <x v="0"/>
    <x v="12"/>
    <s v="1 - Dotação Anual"/>
    <x v="4"/>
    <n v="700000"/>
    <x v="1"/>
    <n v="0"/>
    <x v="1"/>
    <n v="0"/>
    <x v="619"/>
    <m/>
    <x v="0"/>
    <x v="13"/>
    <m/>
    <s v="Direção Financeira"/>
    <x v="1"/>
    <m/>
    <x v="0"/>
    <x v="1"/>
    <x v="1"/>
    <x v="1"/>
    <x v="0"/>
    <x v="0"/>
    <x v="0"/>
    <x v="0"/>
    <x v="0"/>
    <x v="0"/>
    <x v="0"/>
    <s v="Direção Financeira"/>
    <x v="0"/>
    <x v="0"/>
    <x v="0"/>
    <x v="0"/>
    <x v="3"/>
    <x v="0"/>
    <x v="1"/>
    <m/>
    <x v="1"/>
    <x v="2"/>
    <x v="13"/>
    <x v="0"/>
    <m/>
  </r>
  <r>
    <x v="0"/>
    <n v="0"/>
    <n v="400000"/>
    <n v="0"/>
    <n v="0"/>
    <x v="6819"/>
    <x v="0"/>
    <x v="0"/>
    <x v="0"/>
    <s v="03.16.15"/>
    <x v="0"/>
    <x v="0"/>
    <x v="0"/>
    <s v="Direção Financeira"/>
    <s v="03.16.15"/>
    <s v="Direção Financeira"/>
    <s v="03.16.15"/>
    <x v="44"/>
    <x v="0"/>
    <x v="0"/>
    <x v="7"/>
    <x v="0"/>
    <x v="0"/>
    <x v="0"/>
    <x v="0"/>
    <x v="12"/>
    <s v="1 - Dotação Anual"/>
    <x v="4"/>
    <n v="400000"/>
    <x v="1"/>
    <n v="0"/>
    <x v="1"/>
    <n v="116332"/>
    <x v="619"/>
    <m/>
    <x v="0"/>
    <x v="13"/>
    <m/>
    <s v="Direção Financeira"/>
    <x v="1"/>
    <m/>
    <x v="0"/>
    <x v="1"/>
    <x v="1"/>
    <x v="1"/>
    <x v="0"/>
    <x v="0"/>
    <x v="0"/>
    <x v="0"/>
    <x v="0"/>
    <x v="0"/>
    <x v="0"/>
    <s v="Direção Financeira"/>
    <x v="0"/>
    <x v="0"/>
    <x v="0"/>
    <x v="0"/>
    <x v="3"/>
    <x v="0"/>
    <x v="1"/>
    <m/>
    <x v="1"/>
    <x v="2"/>
    <x v="13"/>
    <x v="0"/>
    <m/>
  </r>
  <r>
    <x v="0"/>
    <n v="0"/>
    <n v="800000"/>
    <n v="0"/>
    <n v="0"/>
    <x v="6819"/>
    <x v="0"/>
    <x v="0"/>
    <x v="0"/>
    <s v="03.16.15"/>
    <x v="0"/>
    <x v="0"/>
    <x v="0"/>
    <s v="Direção Financeira"/>
    <s v="03.16.15"/>
    <s v="Direção Financeira"/>
    <s v="03.16.15"/>
    <x v="70"/>
    <x v="0"/>
    <x v="0"/>
    <x v="7"/>
    <x v="1"/>
    <x v="0"/>
    <x v="0"/>
    <x v="0"/>
    <x v="12"/>
    <s v="1 - Dotação Anual"/>
    <x v="4"/>
    <n v="800000"/>
    <x v="1"/>
    <n v="0"/>
    <x v="1"/>
    <n v="572000"/>
    <x v="619"/>
    <m/>
    <x v="0"/>
    <x v="13"/>
    <m/>
    <s v="Direção Financeira"/>
    <x v="1"/>
    <m/>
    <x v="0"/>
    <x v="1"/>
    <x v="1"/>
    <x v="1"/>
    <x v="0"/>
    <x v="0"/>
    <x v="0"/>
    <x v="0"/>
    <x v="0"/>
    <x v="0"/>
    <x v="0"/>
    <s v="Direção Financeira"/>
    <x v="0"/>
    <x v="0"/>
    <x v="0"/>
    <x v="0"/>
    <x v="3"/>
    <x v="0"/>
    <x v="1"/>
    <m/>
    <x v="1"/>
    <x v="2"/>
    <x v="13"/>
    <x v="0"/>
    <m/>
  </r>
  <r>
    <x v="0"/>
    <n v="0"/>
    <n v="100000"/>
    <n v="0"/>
    <n v="0"/>
    <x v="6819"/>
    <x v="0"/>
    <x v="0"/>
    <x v="0"/>
    <s v="03.16.15"/>
    <x v="0"/>
    <x v="0"/>
    <x v="0"/>
    <s v="Direção Financeira"/>
    <s v="03.16.15"/>
    <s v="Direção Financeira"/>
    <s v="03.16.15"/>
    <x v="81"/>
    <x v="0"/>
    <x v="0"/>
    <x v="7"/>
    <x v="0"/>
    <x v="0"/>
    <x v="0"/>
    <x v="0"/>
    <x v="12"/>
    <s v="1 - Dotação Anual"/>
    <x v="4"/>
    <n v="100000"/>
    <x v="1"/>
    <n v="0"/>
    <x v="1"/>
    <n v="70000"/>
    <x v="619"/>
    <m/>
    <x v="0"/>
    <x v="13"/>
    <m/>
    <s v="Direção Financeira"/>
    <x v="1"/>
    <m/>
    <x v="0"/>
    <x v="1"/>
    <x v="1"/>
    <x v="1"/>
    <x v="0"/>
    <x v="0"/>
    <x v="0"/>
    <x v="0"/>
    <x v="0"/>
    <x v="0"/>
    <x v="0"/>
    <s v="Direção Financeira"/>
    <x v="0"/>
    <x v="0"/>
    <x v="0"/>
    <x v="0"/>
    <x v="3"/>
    <x v="0"/>
    <x v="1"/>
    <m/>
    <x v="1"/>
    <x v="2"/>
    <x v="13"/>
    <x v="0"/>
    <m/>
  </r>
  <r>
    <x v="0"/>
    <n v="0"/>
    <n v="1300000"/>
    <n v="0"/>
    <n v="0"/>
    <x v="6819"/>
    <x v="0"/>
    <x v="0"/>
    <x v="0"/>
    <s v="03.16.15"/>
    <x v="0"/>
    <x v="0"/>
    <x v="0"/>
    <s v="Direção Financeira"/>
    <s v="03.16.15"/>
    <s v="Direção Financeira"/>
    <s v="03.16.15"/>
    <x v="42"/>
    <x v="0"/>
    <x v="0"/>
    <x v="7"/>
    <x v="0"/>
    <x v="0"/>
    <x v="0"/>
    <x v="0"/>
    <x v="12"/>
    <s v="1 - Dotação Anual"/>
    <x v="4"/>
    <n v="1300000"/>
    <x v="1"/>
    <n v="522694"/>
    <x v="1"/>
    <n v="620418"/>
    <x v="619"/>
    <m/>
    <x v="0"/>
    <x v="13"/>
    <m/>
    <s v="Direção Financeira"/>
    <x v="1"/>
    <m/>
    <x v="0"/>
    <x v="1"/>
    <x v="1"/>
    <x v="1"/>
    <x v="0"/>
    <x v="0"/>
    <x v="0"/>
    <x v="0"/>
    <x v="0"/>
    <x v="0"/>
    <x v="0"/>
    <s v="Direção Financeira"/>
    <x v="0"/>
    <x v="0"/>
    <x v="0"/>
    <x v="0"/>
    <x v="3"/>
    <x v="0"/>
    <x v="1"/>
    <m/>
    <x v="1"/>
    <x v="2"/>
    <x v="13"/>
    <x v="0"/>
    <m/>
  </r>
  <r>
    <x v="0"/>
    <n v="0"/>
    <n v="900000"/>
    <n v="0"/>
    <n v="0"/>
    <x v="6819"/>
    <x v="0"/>
    <x v="0"/>
    <x v="0"/>
    <s v="03.16.15"/>
    <x v="0"/>
    <x v="0"/>
    <x v="0"/>
    <s v="Direção Financeira"/>
    <s v="03.16.15"/>
    <s v="Direção Financeira"/>
    <s v="03.16.15"/>
    <x v="66"/>
    <x v="0"/>
    <x v="0"/>
    <x v="7"/>
    <x v="0"/>
    <x v="0"/>
    <x v="0"/>
    <x v="0"/>
    <x v="12"/>
    <s v="1 - Dotação Anual"/>
    <x v="4"/>
    <n v="900000"/>
    <x v="1"/>
    <n v="500000"/>
    <x v="1"/>
    <n v="0"/>
    <x v="619"/>
    <m/>
    <x v="0"/>
    <x v="13"/>
    <m/>
    <s v="Direção Financeira"/>
    <x v="1"/>
    <m/>
    <x v="0"/>
    <x v="1"/>
    <x v="1"/>
    <x v="1"/>
    <x v="0"/>
    <x v="0"/>
    <x v="0"/>
    <x v="0"/>
    <x v="0"/>
    <x v="0"/>
    <x v="0"/>
    <s v="Direção Financeira"/>
    <x v="0"/>
    <x v="0"/>
    <x v="0"/>
    <x v="0"/>
    <x v="3"/>
    <x v="0"/>
    <x v="1"/>
    <m/>
    <x v="1"/>
    <x v="2"/>
    <x v="13"/>
    <x v="0"/>
    <m/>
  </r>
  <r>
    <x v="0"/>
    <n v="0"/>
    <n v="150000"/>
    <n v="0"/>
    <n v="0"/>
    <x v="6819"/>
    <x v="0"/>
    <x v="0"/>
    <x v="0"/>
    <s v="03.16.15"/>
    <x v="0"/>
    <x v="0"/>
    <x v="0"/>
    <s v="Direção Financeira"/>
    <s v="03.16.15"/>
    <s v="Direção Financeira"/>
    <s v="03.16.15"/>
    <x v="120"/>
    <x v="0"/>
    <x v="0"/>
    <x v="7"/>
    <x v="0"/>
    <x v="0"/>
    <x v="0"/>
    <x v="0"/>
    <x v="12"/>
    <s v="1 - Dotação Anual"/>
    <x v="4"/>
    <n v="150000"/>
    <x v="1"/>
    <n v="0"/>
    <x v="1"/>
    <n v="150000"/>
    <x v="619"/>
    <m/>
    <x v="0"/>
    <x v="13"/>
    <m/>
    <s v="Direção Financeira"/>
    <x v="1"/>
    <m/>
    <x v="0"/>
    <x v="1"/>
    <x v="1"/>
    <x v="1"/>
    <x v="0"/>
    <x v="0"/>
    <x v="0"/>
    <x v="0"/>
    <x v="0"/>
    <x v="0"/>
    <x v="0"/>
    <s v="Direção Financeira"/>
    <x v="0"/>
    <x v="0"/>
    <x v="0"/>
    <x v="0"/>
    <x v="3"/>
    <x v="0"/>
    <x v="1"/>
    <m/>
    <x v="1"/>
    <x v="2"/>
    <x v="13"/>
    <x v="0"/>
    <m/>
  </r>
  <r>
    <x v="0"/>
    <n v="0"/>
    <n v="200000"/>
    <n v="0"/>
    <n v="0"/>
    <x v="6819"/>
    <x v="0"/>
    <x v="0"/>
    <x v="0"/>
    <s v="03.16.15"/>
    <x v="0"/>
    <x v="0"/>
    <x v="0"/>
    <s v="Direção Financeira"/>
    <s v="03.16.15"/>
    <s v="Direção Financeira"/>
    <s v="03.16.15"/>
    <x v="55"/>
    <x v="0"/>
    <x v="0"/>
    <x v="0"/>
    <x v="0"/>
    <x v="0"/>
    <x v="0"/>
    <x v="0"/>
    <x v="12"/>
    <s v="1 - Dotação Anual"/>
    <x v="4"/>
    <n v="200000"/>
    <x v="1"/>
    <n v="150000"/>
    <x v="1"/>
    <n v="83372"/>
    <x v="619"/>
    <m/>
    <x v="0"/>
    <x v="13"/>
    <m/>
    <s v="Direção Financeira"/>
    <x v="1"/>
    <m/>
    <x v="0"/>
    <x v="1"/>
    <x v="1"/>
    <x v="1"/>
    <x v="0"/>
    <x v="0"/>
    <x v="0"/>
    <x v="0"/>
    <x v="0"/>
    <x v="0"/>
    <x v="0"/>
    <s v="Direção Financeira"/>
    <x v="0"/>
    <x v="0"/>
    <x v="0"/>
    <x v="0"/>
    <x v="3"/>
    <x v="0"/>
    <x v="1"/>
    <m/>
    <x v="1"/>
    <x v="2"/>
    <x v="13"/>
    <x v="0"/>
    <m/>
  </r>
  <r>
    <x v="0"/>
    <n v="0"/>
    <n v="1000000"/>
    <n v="0"/>
    <n v="0"/>
    <x v="6819"/>
    <x v="0"/>
    <x v="0"/>
    <x v="0"/>
    <s v="03.16.15"/>
    <x v="0"/>
    <x v="0"/>
    <x v="0"/>
    <s v="Direção Financeira"/>
    <s v="03.16.15"/>
    <s v="Direção Financeira"/>
    <s v="03.16.15"/>
    <x v="15"/>
    <x v="0"/>
    <x v="0"/>
    <x v="0"/>
    <x v="0"/>
    <x v="0"/>
    <x v="0"/>
    <x v="0"/>
    <x v="12"/>
    <s v="1 - Dotação Anual"/>
    <x v="4"/>
    <n v="1000000"/>
    <x v="1"/>
    <n v="0"/>
    <x v="1"/>
    <n v="120000"/>
    <x v="619"/>
    <m/>
    <x v="0"/>
    <x v="13"/>
    <m/>
    <s v="Direção Financeira"/>
    <x v="1"/>
    <m/>
    <x v="0"/>
    <x v="1"/>
    <x v="1"/>
    <x v="1"/>
    <x v="0"/>
    <x v="0"/>
    <x v="0"/>
    <x v="0"/>
    <x v="0"/>
    <x v="0"/>
    <x v="0"/>
    <s v="Direção Financeira"/>
    <x v="0"/>
    <x v="0"/>
    <x v="0"/>
    <x v="0"/>
    <x v="3"/>
    <x v="0"/>
    <x v="1"/>
    <m/>
    <x v="1"/>
    <x v="2"/>
    <x v="13"/>
    <x v="0"/>
    <m/>
  </r>
  <r>
    <x v="0"/>
    <n v="0"/>
    <n v="500000"/>
    <n v="0"/>
    <n v="0"/>
    <x v="6819"/>
    <x v="0"/>
    <x v="0"/>
    <x v="0"/>
    <s v="03.16.15"/>
    <x v="0"/>
    <x v="0"/>
    <x v="0"/>
    <s v="Direção Financeira"/>
    <s v="03.16.15"/>
    <s v="Direção Financeira"/>
    <s v="03.16.15"/>
    <x v="61"/>
    <x v="0"/>
    <x v="0"/>
    <x v="0"/>
    <x v="0"/>
    <x v="0"/>
    <x v="0"/>
    <x v="0"/>
    <x v="12"/>
    <s v="1 - Dotação Anual"/>
    <x v="4"/>
    <n v="500000"/>
    <x v="1"/>
    <n v="0"/>
    <x v="1"/>
    <n v="102479"/>
    <x v="619"/>
    <m/>
    <x v="0"/>
    <x v="13"/>
    <m/>
    <s v="Direção Financeira"/>
    <x v="1"/>
    <m/>
    <x v="0"/>
    <x v="1"/>
    <x v="1"/>
    <x v="1"/>
    <x v="0"/>
    <x v="0"/>
    <x v="0"/>
    <x v="0"/>
    <x v="0"/>
    <x v="0"/>
    <x v="0"/>
    <s v="Direção Financeira"/>
    <x v="0"/>
    <x v="0"/>
    <x v="0"/>
    <x v="0"/>
    <x v="3"/>
    <x v="0"/>
    <x v="1"/>
    <m/>
    <x v="1"/>
    <x v="2"/>
    <x v="13"/>
    <x v="0"/>
    <m/>
  </r>
  <r>
    <x v="0"/>
    <n v="0"/>
    <n v="5000000"/>
    <n v="0"/>
    <n v="0"/>
    <x v="6819"/>
    <x v="0"/>
    <x v="0"/>
    <x v="0"/>
    <s v="03.16.15"/>
    <x v="0"/>
    <x v="0"/>
    <x v="0"/>
    <s v="Direção Financeira"/>
    <s v="03.16.15"/>
    <s v="Direção Financeira"/>
    <s v="03.16.15"/>
    <x v="0"/>
    <x v="0"/>
    <x v="0"/>
    <x v="0"/>
    <x v="0"/>
    <x v="0"/>
    <x v="0"/>
    <x v="0"/>
    <x v="12"/>
    <s v="1 - Dotação Anual"/>
    <x v="4"/>
    <n v="5000000"/>
    <x v="1"/>
    <n v="350000"/>
    <x v="1"/>
    <n v="500000"/>
    <x v="619"/>
    <m/>
    <x v="0"/>
    <x v="13"/>
    <m/>
    <s v="Direção Financeira"/>
    <x v="1"/>
    <m/>
    <x v="0"/>
    <x v="1"/>
    <x v="1"/>
    <x v="1"/>
    <x v="0"/>
    <x v="0"/>
    <x v="0"/>
    <x v="0"/>
    <x v="0"/>
    <x v="0"/>
    <x v="0"/>
    <s v="Direção Financeira"/>
    <x v="0"/>
    <x v="0"/>
    <x v="0"/>
    <x v="0"/>
    <x v="3"/>
    <x v="0"/>
    <x v="1"/>
    <m/>
    <x v="1"/>
    <x v="2"/>
    <x v="13"/>
    <x v="0"/>
    <m/>
  </r>
  <r>
    <x v="0"/>
    <n v="0"/>
    <n v="200000"/>
    <n v="0"/>
    <n v="0"/>
    <x v="6819"/>
    <x v="0"/>
    <x v="0"/>
    <x v="0"/>
    <s v="03.16.15"/>
    <x v="0"/>
    <x v="0"/>
    <x v="0"/>
    <s v="Direção Financeira"/>
    <s v="03.16.15"/>
    <s v="Direção Financeira"/>
    <s v="03.16.15"/>
    <x v="84"/>
    <x v="0"/>
    <x v="0"/>
    <x v="0"/>
    <x v="0"/>
    <x v="0"/>
    <x v="0"/>
    <x v="0"/>
    <x v="12"/>
    <s v="1 - Dotação Anual"/>
    <x v="4"/>
    <n v="200000"/>
    <x v="1"/>
    <n v="0"/>
    <x v="1"/>
    <n v="53478"/>
    <x v="619"/>
    <m/>
    <x v="0"/>
    <x v="13"/>
    <m/>
    <s v="Direção Financeira"/>
    <x v="1"/>
    <m/>
    <x v="0"/>
    <x v="1"/>
    <x v="1"/>
    <x v="1"/>
    <x v="0"/>
    <x v="0"/>
    <x v="0"/>
    <x v="0"/>
    <x v="0"/>
    <x v="0"/>
    <x v="0"/>
    <s v="Direção Financeira"/>
    <x v="0"/>
    <x v="0"/>
    <x v="0"/>
    <x v="0"/>
    <x v="3"/>
    <x v="0"/>
    <x v="1"/>
    <m/>
    <x v="1"/>
    <x v="2"/>
    <x v="13"/>
    <x v="0"/>
    <m/>
  </r>
  <r>
    <x v="0"/>
    <n v="0"/>
    <n v="100000"/>
    <n v="0"/>
    <n v="0"/>
    <x v="6819"/>
    <x v="0"/>
    <x v="0"/>
    <x v="0"/>
    <s v="03.16.15"/>
    <x v="0"/>
    <x v="0"/>
    <x v="0"/>
    <s v="Direção Financeira"/>
    <s v="03.16.15"/>
    <s v="Direção Financeira"/>
    <s v="03.16.15"/>
    <x v="41"/>
    <x v="0"/>
    <x v="0"/>
    <x v="0"/>
    <x v="0"/>
    <x v="0"/>
    <x v="0"/>
    <x v="0"/>
    <x v="12"/>
    <s v="1 - Dotação Anual"/>
    <x v="4"/>
    <n v="100000"/>
    <x v="1"/>
    <n v="0"/>
    <x v="1"/>
    <n v="0"/>
    <x v="619"/>
    <m/>
    <x v="0"/>
    <x v="13"/>
    <m/>
    <s v="Direção Financeira"/>
    <x v="1"/>
    <m/>
    <x v="0"/>
    <x v="1"/>
    <x v="1"/>
    <x v="1"/>
    <x v="0"/>
    <x v="0"/>
    <x v="0"/>
    <x v="0"/>
    <x v="0"/>
    <x v="0"/>
    <x v="0"/>
    <s v="Direção Financeira"/>
    <x v="0"/>
    <x v="0"/>
    <x v="0"/>
    <x v="0"/>
    <x v="3"/>
    <x v="0"/>
    <x v="1"/>
    <m/>
    <x v="1"/>
    <x v="2"/>
    <x v="13"/>
    <x v="0"/>
    <m/>
  </r>
  <r>
    <x v="0"/>
    <n v="0"/>
    <n v="1000000"/>
    <n v="0"/>
    <n v="0"/>
    <x v="6819"/>
    <x v="0"/>
    <x v="0"/>
    <x v="0"/>
    <s v="03.16.15"/>
    <x v="0"/>
    <x v="0"/>
    <x v="0"/>
    <s v="Direção Financeira"/>
    <s v="03.16.15"/>
    <s v="Direção Financeira"/>
    <s v="03.16.15"/>
    <x v="17"/>
    <x v="0"/>
    <x v="0"/>
    <x v="0"/>
    <x v="0"/>
    <x v="0"/>
    <x v="0"/>
    <x v="0"/>
    <x v="12"/>
    <s v="1 - Dotação Anual"/>
    <x v="4"/>
    <n v="1000000"/>
    <x v="1"/>
    <n v="758924"/>
    <x v="1"/>
    <n v="0"/>
    <x v="619"/>
    <m/>
    <x v="0"/>
    <x v="13"/>
    <m/>
    <s v="Direção Financeira"/>
    <x v="1"/>
    <m/>
    <x v="0"/>
    <x v="1"/>
    <x v="1"/>
    <x v="1"/>
    <x v="0"/>
    <x v="0"/>
    <x v="0"/>
    <x v="0"/>
    <x v="0"/>
    <x v="0"/>
    <x v="0"/>
    <s v="Direção Financeira"/>
    <x v="0"/>
    <x v="0"/>
    <x v="0"/>
    <x v="0"/>
    <x v="3"/>
    <x v="0"/>
    <x v="1"/>
    <m/>
    <x v="1"/>
    <x v="2"/>
    <x v="13"/>
    <x v="0"/>
    <m/>
  </r>
  <r>
    <x v="0"/>
    <n v="0"/>
    <n v="27000"/>
    <n v="0"/>
    <n v="0"/>
    <x v="6819"/>
    <x v="0"/>
    <x v="0"/>
    <x v="0"/>
    <s v="03.16.15"/>
    <x v="0"/>
    <x v="0"/>
    <x v="0"/>
    <s v="Direção Financeira"/>
    <s v="03.16.15"/>
    <s v="Direção Financeira"/>
    <s v="03.16.15"/>
    <x v="52"/>
    <x v="0"/>
    <x v="0"/>
    <x v="0"/>
    <x v="0"/>
    <x v="0"/>
    <x v="0"/>
    <x v="0"/>
    <x v="12"/>
    <s v="1 - Dotação Anual"/>
    <x v="4"/>
    <n v="27000"/>
    <x v="1"/>
    <n v="0"/>
    <x v="1"/>
    <n v="14000"/>
    <x v="619"/>
    <m/>
    <x v="0"/>
    <x v="13"/>
    <m/>
    <s v="Direção Financeira"/>
    <x v="1"/>
    <m/>
    <x v="0"/>
    <x v="1"/>
    <x v="1"/>
    <x v="1"/>
    <x v="0"/>
    <x v="0"/>
    <x v="0"/>
    <x v="0"/>
    <x v="0"/>
    <x v="0"/>
    <x v="0"/>
    <s v="Direção Financeira"/>
    <x v="0"/>
    <x v="0"/>
    <x v="0"/>
    <x v="0"/>
    <x v="3"/>
    <x v="0"/>
    <x v="1"/>
    <m/>
    <x v="1"/>
    <x v="2"/>
    <x v="13"/>
    <x v="0"/>
    <m/>
  </r>
  <r>
    <x v="0"/>
    <n v="0"/>
    <n v="8000000"/>
    <n v="0"/>
    <n v="0"/>
    <x v="6819"/>
    <x v="0"/>
    <x v="0"/>
    <x v="0"/>
    <s v="03.16.15"/>
    <x v="0"/>
    <x v="0"/>
    <x v="0"/>
    <s v="Direção Financeira"/>
    <s v="03.16.15"/>
    <s v="Direção Financeira"/>
    <s v="03.16.15"/>
    <x v="77"/>
    <x v="0"/>
    <x v="0"/>
    <x v="0"/>
    <x v="0"/>
    <x v="0"/>
    <x v="0"/>
    <x v="0"/>
    <x v="12"/>
    <s v="1 - Dotação Anual"/>
    <x v="4"/>
    <n v="8000000"/>
    <x v="1"/>
    <n v="0"/>
    <x v="1"/>
    <n v="2490511"/>
    <x v="619"/>
    <m/>
    <x v="0"/>
    <x v="13"/>
    <m/>
    <s v="Direção Financeira"/>
    <x v="1"/>
    <m/>
    <x v="0"/>
    <x v="1"/>
    <x v="1"/>
    <x v="1"/>
    <x v="0"/>
    <x v="0"/>
    <x v="0"/>
    <x v="0"/>
    <x v="0"/>
    <x v="0"/>
    <x v="0"/>
    <s v="Direção Financeira"/>
    <x v="0"/>
    <x v="0"/>
    <x v="0"/>
    <x v="0"/>
    <x v="3"/>
    <x v="0"/>
    <x v="1"/>
    <m/>
    <x v="1"/>
    <x v="2"/>
    <x v="13"/>
    <x v="0"/>
    <m/>
  </r>
  <r>
    <x v="0"/>
    <n v="0"/>
    <n v="500000"/>
    <n v="0"/>
    <n v="0"/>
    <x v="6819"/>
    <x v="0"/>
    <x v="0"/>
    <x v="0"/>
    <s v="03.16.15"/>
    <x v="0"/>
    <x v="0"/>
    <x v="0"/>
    <s v="Direção Financeira"/>
    <s v="03.16.15"/>
    <s v="Direção Financeira"/>
    <s v="03.16.15"/>
    <x v="36"/>
    <x v="0"/>
    <x v="0"/>
    <x v="0"/>
    <x v="0"/>
    <x v="0"/>
    <x v="0"/>
    <x v="0"/>
    <x v="12"/>
    <s v="1 - Dotação Anual"/>
    <x v="4"/>
    <n v="500000"/>
    <x v="1"/>
    <n v="0"/>
    <x v="1"/>
    <n v="445844"/>
    <x v="619"/>
    <m/>
    <x v="0"/>
    <x v="13"/>
    <m/>
    <s v="Direção Financeira"/>
    <x v="1"/>
    <m/>
    <x v="0"/>
    <x v="1"/>
    <x v="1"/>
    <x v="1"/>
    <x v="0"/>
    <x v="0"/>
    <x v="0"/>
    <x v="0"/>
    <x v="0"/>
    <x v="0"/>
    <x v="0"/>
    <s v="Direção Financeira"/>
    <x v="0"/>
    <x v="0"/>
    <x v="0"/>
    <x v="0"/>
    <x v="3"/>
    <x v="0"/>
    <x v="1"/>
    <m/>
    <x v="1"/>
    <x v="2"/>
    <x v="13"/>
    <x v="0"/>
    <m/>
  </r>
  <r>
    <x v="0"/>
    <n v="0"/>
    <n v="200000"/>
    <n v="0"/>
    <n v="0"/>
    <x v="6819"/>
    <x v="0"/>
    <x v="0"/>
    <x v="0"/>
    <s v="03.16.15"/>
    <x v="0"/>
    <x v="0"/>
    <x v="0"/>
    <s v="Direção Financeira"/>
    <s v="03.16.15"/>
    <s v="Direção Financeira"/>
    <s v="03.16.15"/>
    <x v="80"/>
    <x v="0"/>
    <x v="0"/>
    <x v="0"/>
    <x v="0"/>
    <x v="0"/>
    <x v="0"/>
    <x v="0"/>
    <x v="12"/>
    <s v="1 - Dotação Anual"/>
    <x v="4"/>
    <n v="200000"/>
    <x v="1"/>
    <n v="0"/>
    <x v="1"/>
    <n v="190000"/>
    <x v="619"/>
    <m/>
    <x v="0"/>
    <x v="13"/>
    <m/>
    <s v="Direção Financeira"/>
    <x v="1"/>
    <m/>
    <x v="0"/>
    <x v="1"/>
    <x v="1"/>
    <x v="1"/>
    <x v="0"/>
    <x v="0"/>
    <x v="0"/>
    <x v="0"/>
    <x v="0"/>
    <x v="0"/>
    <x v="0"/>
    <s v="Direção Financeira"/>
    <x v="0"/>
    <x v="0"/>
    <x v="0"/>
    <x v="0"/>
    <x v="3"/>
    <x v="0"/>
    <x v="1"/>
    <m/>
    <x v="1"/>
    <x v="2"/>
    <x v="13"/>
    <x v="0"/>
    <m/>
  </r>
  <r>
    <x v="0"/>
    <n v="0"/>
    <n v="80000"/>
    <n v="0"/>
    <n v="0"/>
    <x v="6819"/>
    <x v="0"/>
    <x v="0"/>
    <x v="0"/>
    <s v="03.16.15"/>
    <x v="0"/>
    <x v="0"/>
    <x v="0"/>
    <s v="Direção Financeira"/>
    <s v="03.16.15"/>
    <s v="Direção Financeira"/>
    <s v="03.16.15"/>
    <x v="16"/>
    <x v="0"/>
    <x v="0"/>
    <x v="0"/>
    <x v="0"/>
    <x v="0"/>
    <x v="0"/>
    <x v="0"/>
    <x v="12"/>
    <s v="1 - Dotação Anual"/>
    <x v="4"/>
    <n v="80000"/>
    <x v="1"/>
    <n v="600000"/>
    <x v="1"/>
    <n v="50000"/>
    <x v="619"/>
    <m/>
    <x v="0"/>
    <x v="13"/>
    <m/>
    <s v="Direção Financeira"/>
    <x v="1"/>
    <m/>
    <x v="0"/>
    <x v="1"/>
    <x v="1"/>
    <x v="1"/>
    <x v="0"/>
    <x v="0"/>
    <x v="0"/>
    <x v="0"/>
    <x v="0"/>
    <x v="0"/>
    <x v="0"/>
    <s v="Direção Financeira"/>
    <x v="0"/>
    <x v="0"/>
    <x v="0"/>
    <x v="0"/>
    <x v="3"/>
    <x v="0"/>
    <x v="1"/>
    <m/>
    <x v="1"/>
    <x v="2"/>
    <x v="13"/>
    <x v="0"/>
    <m/>
  </r>
  <r>
    <x v="0"/>
    <n v="0"/>
    <n v="745492"/>
    <n v="0"/>
    <n v="0"/>
    <x v="6819"/>
    <x v="0"/>
    <x v="0"/>
    <x v="0"/>
    <s v="03.16.15"/>
    <x v="0"/>
    <x v="0"/>
    <x v="0"/>
    <s v="Direção Financeira"/>
    <s v="03.16.15"/>
    <s v="Direção Financeira"/>
    <s v="03.16.15"/>
    <x v="54"/>
    <x v="0"/>
    <x v="0"/>
    <x v="0"/>
    <x v="0"/>
    <x v="0"/>
    <x v="0"/>
    <x v="0"/>
    <x v="12"/>
    <s v="1 - Dotação Anual"/>
    <x v="4"/>
    <n v="745492"/>
    <x v="1"/>
    <n v="0"/>
    <x v="1"/>
    <n v="614838"/>
    <x v="619"/>
    <m/>
    <x v="0"/>
    <x v="13"/>
    <m/>
    <s v="Direção Financeira"/>
    <x v="1"/>
    <m/>
    <x v="0"/>
    <x v="1"/>
    <x v="1"/>
    <x v="1"/>
    <x v="0"/>
    <x v="0"/>
    <x v="0"/>
    <x v="0"/>
    <x v="0"/>
    <x v="0"/>
    <x v="0"/>
    <s v="Direção Financeira"/>
    <x v="0"/>
    <x v="0"/>
    <x v="0"/>
    <x v="0"/>
    <x v="3"/>
    <x v="0"/>
    <x v="1"/>
    <m/>
    <x v="1"/>
    <x v="2"/>
    <x v="13"/>
    <x v="0"/>
    <m/>
  </r>
  <r>
    <x v="0"/>
    <n v="0"/>
    <n v="664380"/>
    <n v="0"/>
    <n v="0"/>
    <x v="6819"/>
    <x v="0"/>
    <x v="0"/>
    <x v="0"/>
    <s v="03.16.15"/>
    <x v="0"/>
    <x v="0"/>
    <x v="0"/>
    <s v="Direção Financeira"/>
    <s v="03.16.15"/>
    <s v="Direção Financeira"/>
    <s v="03.16.15"/>
    <x v="71"/>
    <x v="0"/>
    <x v="0"/>
    <x v="0"/>
    <x v="0"/>
    <x v="0"/>
    <x v="0"/>
    <x v="0"/>
    <x v="12"/>
    <s v="1 - Dotação Anual"/>
    <x v="4"/>
    <n v="664380"/>
    <x v="1"/>
    <n v="89130"/>
    <x v="1"/>
    <n v="0"/>
    <x v="619"/>
    <m/>
    <x v="0"/>
    <x v="13"/>
    <m/>
    <s v="Direção Financeira"/>
    <x v="1"/>
    <m/>
    <x v="0"/>
    <x v="1"/>
    <x v="1"/>
    <x v="1"/>
    <x v="0"/>
    <x v="0"/>
    <x v="0"/>
    <x v="0"/>
    <x v="0"/>
    <x v="0"/>
    <x v="0"/>
    <s v="Direção Financeira"/>
    <x v="0"/>
    <x v="0"/>
    <x v="0"/>
    <x v="0"/>
    <x v="3"/>
    <x v="0"/>
    <x v="1"/>
    <m/>
    <x v="1"/>
    <x v="2"/>
    <x v="13"/>
    <x v="0"/>
    <m/>
  </r>
  <r>
    <x v="0"/>
    <n v="0"/>
    <n v="7325280"/>
    <n v="0"/>
    <n v="0"/>
    <x v="6819"/>
    <x v="0"/>
    <x v="0"/>
    <x v="0"/>
    <s v="03.16.15"/>
    <x v="0"/>
    <x v="0"/>
    <x v="0"/>
    <s v="Direção Financeira"/>
    <s v="03.16.15"/>
    <s v="Direção Financeira"/>
    <s v="03.16.15"/>
    <x v="37"/>
    <x v="0"/>
    <x v="0"/>
    <x v="0"/>
    <x v="1"/>
    <x v="0"/>
    <x v="0"/>
    <x v="0"/>
    <x v="12"/>
    <s v="1 - Dotação Anual"/>
    <x v="4"/>
    <n v="7325280"/>
    <x v="1"/>
    <n v="660253"/>
    <x v="1"/>
    <n v="500000"/>
    <x v="619"/>
    <m/>
    <x v="0"/>
    <x v="13"/>
    <m/>
    <s v="Direção Financeira"/>
    <x v="1"/>
    <m/>
    <x v="0"/>
    <x v="1"/>
    <x v="1"/>
    <x v="1"/>
    <x v="0"/>
    <x v="0"/>
    <x v="0"/>
    <x v="0"/>
    <x v="0"/>
    <x v="0"/>
    <x v="0"/>
    <s v="Direção Financeira"/>
    <x v="0"/>
    <x v="0"/>
    <x v="0"/>
    <x v="0"/>
    <x v="3"/>
    <x v="0"/>
    <x v="1"/>
    <m/>
    <x v="1"/>
    <x v="2"/>
    <x v="13"/>
    <x v="0"/>
    <m/>
  </r>
  <r>
    <x v="0"/>
    <n v="0"/>
    <n v="3386592"/>
    <n v="0"/>
    <n v="0"/>
    <x v="6819"/>
    <x v="0"/>
    <x v="0"/>
    <x v="0"/>
    <s v="03.16.15"/>
    <x v="0"/>
    <x v="0"/>
    <x v="0"/>
    <s v="Direção Financeira"/>
    <s v="03.16.15"/>
    <s v="Direção Financeira"/>
    <s v="03.16.15"/>
    <x v="49"/>
    <x v="0"/>
    <x v="0"/>
    <x v="0"/>
    <x v="1"/>
    <x v="0"/>
    <x v="0"/>
    <x v="0"/>
    <x v="12"/>
    <s v="1 - Dotação Anual"/>
    <x v="4"/>
    <n v="3386592"/>
    <x v="1"/>
    <n v="300000"/>
    <x v="1"/>
    <n v="0"/>
    <x v="619"/>
    <m/>
    <x v="0"/>
    <x v="13"/>
    <m/>
    <s v="Direção Financeira"/>
    <x v="1"/>
    <m/>
    <x v="0"/>
    <x v="1"/>
    <x v="1"/>
    <x v="1"/>
    <x v="0"/>
    <x v="0"/>
    <x v="0"/>
    <x v="0"/>
    <x v="0"/>
    <x v="0"/>
    <x v="0"/>
    <s v="Direção Financeira"/>
    <x v="0"/>
    <x v="0"/>
    <x v="0"/>
    <x v="0"/>
    <x v="3"/>
    <x v="0"/>
    <x v="1"/>
    <m/>
    <x v="1"/>
    <x v="2"/>
    <x v="13"/>
    <x v="0"/>
    <m/>
  </r>
  <r>
    <x v="0"/>
    <n v="0"/>
    <n v="500000"/>
    <n v="0"/>
    <n v="0"/>
    <x v="6819"/>
    <x v="0"/>
    <x v="0"/>
    <x v="0"/>
    <s v="03.16.15"/>
    <x v="0"/>
    <x v="0"/>
    <x v="0"/>
    <s v="Direção Financeira"/>
    <s v="03.16.15"/>
    <s v="Direção Financeira"/>
    <s v="03.16.15"/>
    <x v="76"/>
    <x v="0"/>
    <x v="5"/>
    <x v="20"/>
    <x v="0"/>
    <x v="0"/>
    <x v="0"/>
    <x v="0"/>
    <x v="12"/>
    <s v="1 - Dotação Anual"/>
    <x v="4"/>
    <n v="500000"/>
    <x v="1"/>
    <n v="0"/>
    <x v="1"/>
    <n v="20000"/>
    <x v="619"/>
    <m/>
    <x v="0"/>
    <x v="13"/>
    <m/>
    <s v="Direção Financeira"/>
    <x v="1"/>
    <m/>
    <x v="0"/>
    <x v="1"/>
    <x v="1"/>
    <x v="1"/>
    <x v="0"/>
    <x v="0"/>
    <x v="0"/>
    <x v="0"/>
    <x v="0"/>
    <x v="0"/>
    <x v="0"/>
    <s v="Direção Financeira"/>
    <x v="0"/>
    <x v="0"/>
    <x v="0"/>
    <x v="0"/>
    <x v="3"/>
    <x v="0"/>
    <x v="1"/>
    <m/>
    <x v="1"/>
    <x v="2"/>
    <x v="13"/>
    <x v="0"/>
    <m/>
  </r>
  <r>
    <x v="0"/>
    <n v="0"/>
    <n v="428406"/>
    <n v="0"/>
    <n v="0"/>
    <x v="6819"/>
    <x v="0"/>
    <x v="0"/>
    <x v="0"/>
    <s v="03.16.15"/>
    <x v="0"/>
    <x v="0"/>
    <x v="0"/>
    <s v="Direção Financeira"/>
    <s v="03.16.15"/>
    <s v="Direção Financeira"/>
    <s v="03.16.15"/>
    <x v="51"/>
    <x v="0"/>
    <x v="0"/>
    <x v="0"/>
    <x v="0"/>
    <x v="0"/>
    <x v="0"/>
    <x v="0"/>
    <x v="12"/>
    <s v="1 - Dotação Anual"/>
    <x v="4"/>
    <n v="428406"/>
    <x v="1"/>
    <n v="399417"/>
    <x v="1"/>
    <n v="0"/>
    <x v="619"/>
    <m/>
    <x v="0"/>
    <x v="13"/>
    <m/>
    <s v="Direção Financeira"/>
    <x v="1"/>
    <m/>
    <x v="0"/>
    <x v="1"/>
    <x v="1"/>
    <x v="1"/>
    <x v="0"/>
    <x v="0"/>
    <x v="0"/>
    <x v="0"/>
    <x v="0"/>
    <x v="0"/>
    <x v="0"/>
    <s v="Direção Financeira"/>
    <x v="0"/>
    <x v="0"/>
    <x v="0"/>
    <x v="0"/>
    <x v="3"/>
    <x v="0"/>
    <x v="1"/>
    <m/>
    <x v="1"/>
    <x v="2"/>
    <x v="13"/>
    <x v="0"/>
    <m/>
  </r>
  <r>
    <x v="2"/>
    <n v="0"/>
    <n v="4000000"/>
    <n v="0"/>
    <n v="0"/>
    <x v="6819"/>
    <x v="0"/>
    <x v="0"/>
    <x v="0"/>
    <s v="03.16.15"/>
    <x v="0"/>
    <x v="0"/>
    <x v="0"/>
    <s v="Direção Financeira"/>
    <s v="03.16.15"/>
    <s v="Direção Financeira"/>
    <s v="03.16.15"/>
    <x v="47"/>
    <x v="0"/>
    <x v="0"/>
    <x v="0"/>
    <x v="0"/>
    <x v="0"/>
    <x v="2"/>
    <x v="0"/>
    <x v="12"/>
    <s v="1 - Dotação Anual"/>
    <x v="4"/>
    <n v="4000000"/>
    <x v="1"/>
    <n v="5700000"/>
    <x v="1"/>
    <n v="0"/>
    <x v="619"/>
    <m/>
    <x v="0"/>
    <x v="13"/>
    <m/>
    <s v="Direção Financeira"/>
    <x v="1"/>
    <m/>
    <x v="0"/>
    <x v="1"/>
    <x v="1"/>
    <x v="1"/>
    <x v="0"/>
    <x v="0"/>
    <x v="0"/>
    <x v="0"/>
    <x v="0"/>
    <x v="0"/>
    <x v="0"/>
    <s v="Direção Financeira"/>
    <x v="0"/>
    <x v="0"/>
    <x v="0"/>
    <x v="0"/>
    <x v="3"/>
    <x v="0"/>
    <x v="1"/>
    <m/>
    <x v="1"/>
    <x v="2"/>
    <x v="13"/>
    <x v="0"/>
    <m/>
  </r>
  <r>
    <x v="2"/>
    <n v="0"/>
    <n v="23461019"/>
    <n v="0"/>
    <n v="0"/>
    <x v="6819"/>
    <x v="0"/>
    <x v="0"/>
    <x v="0"/>
    <s v="03.16.15"/>
    <x v="0"/>
    <x v="0"/>
    <x v="0"/>
    <s v="Direção Financeira"/>
    <s v="03.16.15"/>
    <s v="Direção Financeira"/>
    <s v="03.16.15"/>
    <x v="56"/>
    <x v="0"/>
    <x v="0"/>
    <x v="0"/>
    <x v="0"/>
    <x v="0"/>
    <x v="2"/>
    <x v="0"/>
    <x v="12"/>
    <s v="1 - Dotação Anual"/>
    <x v="4"/>
    <n v="23461019"/>
    <x v="1"/>
    <n v="17307738"/>
    <x v="1"/>
    <n v="0"/>
    <x v="619"/>
    <m/>
    <x v="0"/>
    <x v="13"/>
    <m/>
    <s v="Direção Financeira"/>
    <x v="1"/>
    <m/>
    <x v="0"/>
    <x v="1"/>
    <x v="1"/>
    <x v="1"/>
    <x v="0"/>
    <x v="0"/>
    <x v="0"/>
    <x v="0"/>
    <x v="0"/>
    <x v="0"/>
    <x v="0"/>
    <s v="Direção Financeira"/>
    <x v="0"/>
    <x v="0"/>
    <x v="0"/>
    <x v="0"/>
    <x v="3"/>
    <x v="0"/>
    <x v="1"/>
    <m/>
    <x v="1"/>
    <x v="2"/>
    <x v="13"/>
    <x v="0"/>
    <m/>
  </r>
  <r>
    <x v="0"/>
    <n v="0"/>
    <n v="1400000"/>
    <n v="0"/>
    <n v="0"/>
    <x v="6819"/>
    <x v="0"/>
    <x v="0"/>
    <x v="0"/>
    <s v="03.16.15"/>
    <x v="0"/>
    <x v="0"/>
    <x v="0"/>
    <s v="Direção Financeira"/>
    <s v="03.16.15"/>
    <s v="Direção Financeira"/>
    <s v="03.16.15"/>
    <x v="38"/>
    <x v="0"/>
    <x v="0"/>
    <x v="7"/>
    <x v="1"/>
    <x v="0"/>
    <x v="0"/>
    <x v="0"/>
    <x v="12"/>
    <s v="1 - Dotação Anual"/>
    <x v="4"/>
    <n v="1400000"/>
    <x v="1"/>
    <n v="0"/>
    <x v="1"/>
    <n v="1052000"/>
    <x v="619"/>
    <m/>
    <x v="0"/>
    <x v="13"/>
    <m/>
    <s v="Direção Financeira"/>
    <x v="1"/>
    <m/>
    <x v="0"/>
    <x v="1"/>
    <x v="1"/>
    <x v="1"/>
    <x v="0"/>
    <x v="0"/>
    <x v="0"/>
    <x v="0"/>
    <x v="0"/>
    <x v="0"/>
    <x v="0"/>
    <s v="Direção Financeira"/>
    <x v="0"/>
    <x v="0"/>
    <x v="0"/>
    <x v="0"/>
    <x v="3"/>
    <x v="0"/>
    <x v="1"/>
    <m/>
    <x v="1"/>
    <x v="2"/>
    <x v="13"/>
    <x v="0"/>
    <m/>
  </r>
  <r>
    <x v="0"/>
    <n v="0"/>
    <n v="1500000"/>
    <n v="0"/>
    <n v="0"/>
    <x v="6819"/>
    <x v="0"/>
    <x v="0"/>
    <x v="0"/>
    <s v="03.16.15"/>
    <x v="0"/>
    <x v="0"/>
    <x v="0"/>
    <s v="Direção Financeira"/>
    <s v="03.16.15"/>
    <s v="Direção Financeira"/>
    <s v="03.16.15"/>
    <x v="60"/>
    <x v="0"/>
    <x v="0"/>
    <x v="0"/>
    <x v="0"/>
    <x v="0"/>
    <x v="0"/>
    <x v="0"/>
    <x v="12"/>
    <s v="1 - Dotação Anual"/>
    <x v="4"/>
    <n v="1500000"/>
    <x v="1"/>
    <n v="1070000"/>
    <x v="1"/>
    <n v="78216"/>
    <x v="619"/>
    <m/>
    <x v="0"/>
    <x v="13"/>
    <m/>
    <s v="Direção Financeira"/>
    <x v="1"/>
    <m/>
    <x v="0"/>
    <x v="1"/>
    <x v="1"/>
    <x v="1"/>
    <x v="0"/>
    <x v="0"/>
    <x v="0"/>
    <x v="0"/>
    <x v="0"/>
    <x v="0"/>
    <x v="0"/>
    <s v="Direção Financeira"/>
    <x v="0"/>
    <x v="0"/>
    <x v="0"/>
    <x v="0"/>
    <x v="3"/>
    <x v="0"/>
    <x v="1"/>
    <m/>
    <x v="1"/>
    <x v="2"/>
    <x v="13"/>
    <x v="0"/>
    <m/>
  </r>
  <r>
    <x v="0"/>
    <n v="0"/>
    <n v="50000"/>
    <n v="0"/>
    <n v="0"/>
    <x v="6819"/>
    <x v="0"/>
    <x v="0"/>
    <x v="0"/>
    <s v="03.16.16"/>
    <x v="22"/>
    <x v="0"/>
    <x v="0"/>
    <s v="Direção Ambiente e Saneamento "/>
    <s v="03.16.16"/>
    <s v="Direção Ambiente e Saneamento "/>
    <s v="03.16.16"/>
    <x v="19"/>
    <x v="0"/>
    <x v="0"/>
    <x v="7"/>
    <x v="0"/>
    <x v="0"/>
    <x v="0"/>
    <x v="0"/>
    <x v="12"/>
    <s v="1 - Dotação Anual"/>
    <x v="4"/>
    <n v="50000"/>
    <x v="1"/>
    <n v="30000"/>
    <x v="1"/>
    <n v="0"/>
    <x v="619"/>
    <m/>
    <x v="0"/>
    <x v="13"/>
    <m/>
    <s v="Direção Ambiente e Saneamento "/>
    <x v="1"/>
    <m/>
    <x v="0"/>
    <x v="1"/>
    <x v="1"/>
    <x v="1"/>
    <x v="0"/>
    <x v="0"/>
    <x v="0"/>
    <x v="0"/>
    <x v="0"/>
    <x v="0"/>
    <x v="0"/>
    <s v="Direção Ambiente e Saneamento "/>
    <x v="0"/>
    <x v="0"/>
    <x v="0"/>
    <x v="0"/>
    <x v="3"/>
    <x v="0"/>
    <x v="1"/>
    <m/>
    <x v="1"/>
    <x v="2"/>
    <x v="13"/>
    <x v="0"/>
    <m/>
  </r>
  <r>
    <x v="0"/>
    <n v="0"/>
    <n v="10000"/>
    <n v="0"/>
    <n v="0"/>
    <x v="6819"/>
    <x v="0"/>
    <x v="0"/>
    <x v="0"/>
    <s v="03.16.16"/>
    <x v="22"/>
    <x v="0"/>
    <x v="0"/>
    <s v="Direção Ambiente e Saneamento "/>
    <s v="03.16.16"/>
    <s v="Direção Ambiente e Saneamento "/>
    <s v="03.16.16"/>
    <x v="81"/>
    <x v="0"/>
    <x v="0"/>
    <x v="7"/>
    <x v="0"/>
    <x v="0"/>
    <x v="0"/>
    <x v="0"/>
    <x v="12"/>
    <s v="1 - Dotação Anual"/>
    <x v="4"/>
    <n v="10000"/>
    <x v="1"/>
    <n v="0"/>
    <x v="1"/>
    <n v="10000"/>
    <x v="619"/>
    <m/>
    <x v="0"/>
    <x v="13"/>
    <m/>
    <s v="Direção Ambiente e Saneamento "/>
    <x v="1"/>
    <m/>
    <x v="0"/>
    <x v="1"/>
    <x v="1"/>
    <x v="1"/>
    <x v="0"/>
    <x v="0"/>
    <x v="0"/>
    <x v="0"/>
    <x v="0"/>
    <x v="0"/>
    <x v="0"/>
    <s v="Direção Ambiente e Saneamento "/>
    <x v="0"/>
    <x v="0"/>
    <x v="0"/>
    <x v="0"/>
    <x v="3"/>
    <x v="0"/>
    <x v="1"/>
    <m/>
    <x v="1"/>
    <x v="2"/>
    <x v="13"/>
    <x v="0"/>
    <m/>
  </r>
  <r>
    <x v="0"/>
    <n v="0"/>
    <n v="52800"/>
    <n v="0"/>
    <n v="0"/>
    <x v="6819"/>
    <x v="0"/>
    <x v="0"/>
    <x v="0"/>
    <s v="03.16.16"/>
    <x v="22"/>
    <x v="0"/>
    <x v="0"/>
    <s v="Direção Ambiente e Saneamento "/>
    <s v="03.16.16"/>
    <s v="Direção Ambiente e Saneamento "/>
    <s v="03.16.16"/>
    <x v="52"/>
    <x v="0"/>
    <x v="0"/>
    <x v="0"/>
    <x v="0"/>
    <x v="0"/>
    <x v="0"/>
    <x v="0"/>
    <x v="12"/>
    <s v="1 - Dotação Anual"/>
    <x v="4"/>
    <n v="52800"/>
    <x v="1"/>
    <n v="2200"/>
    <x v="1"/>
    <n v="22200"/>
    <x v="619"/>
    <m/>
    <x v="0"/>
    <x v="13"/>
    <m/>
    <s v="Direção Ambiente e Saneamento "/>
    <x v="1"/>
    <m/>
    <x v="0"/>
    <x v="1"/>
    <x v="1"/>
    <x v="1"/>
    <x v="0"/>
    <x v="0"/>
    <x v="0"/>
    <x v="0"/>
    <x v="0"/>
    <x v="0"/>
    <x v="0"/>
    <s v="Direção Ambiente e Saneamento "/>
    <x v="0"/>
    <x v="0"/>
    <x v="0"/>
    <x v="0"/>
    <x v="3"/>
    <x v="0"/>
    <x v="1"/>
    <m/>
    <x v="1"/>
    <x v="2"/>
    <x v="13"/>
    <x v="0"/>
    <m/>
  </r>
  <r>
    <x v="0"/>
    <n v="0"/>
    <n v="325308"/>
    <n v="0"/>
    <n v="0"/>
    <x v="6819"/>
    <x v="0"/>
    <x v="0"/>
    <x v="0"/>
    <s v="03.16.16"/>
    <x v="22"/>
    <x v="0"/>
    <x v="0"/>
    <s v="Direção Ambiente e Saneamento "/>
    <s v="03.16.16"/>
    <s v="Direção Ambiente e Saneamento "/>
    <s v="03.16.16"/>
    <x v="54"/>
    <x v="0"/>
    <x v="0"/>
    <x v="0"/>
    <x v="0"/>
    <x v="0"/>
    <x v="0"/>
    <x v="0"/>
    <x v="12"/>
    <s v="1 - Dotação Anual"/>
    <x v="4"/>
    <n v="325308"/>
    <x v="1"/>
    <n v="400000"/>
    <x v="1"/>
    <n v="307613"/>
    <x v="619"/>
    <m/>
    <x v="0"/>
    <x v="13"/>
    <m/>
    <s v="Direção Ambiente e Saneamento "/>
    <x v="1"/>
    <m/>
    <x v="0"/>
    <x v="1"/>
    <x v="1"/>
    <x v="1"/>
    <x v="0"/>
    <x v="0"/>
    <x v="0"/>
    <x v="0"/>
    <x v="0"/>
    <x v="0"/>
    <x v="0"/>
    <s v="Direção Ambiente e Saneamento "/>
    <x v="0"/>
    <x v="0"/>
    <x v="0"/>
    <x v="0"/>
    <x v="3"/>
    <x v="0"/>
    <x v="1"/>
    <m/>
    <x v="1"/>
    <x v="2"/>
    <x v="13"/>
    <x v="0"/>
    <m/>
  </r>
  <r>
    <x v="0"/>
    <n v="0"/>
    <n v="133668"/>
    <n v="0"/>
    <n v="0"/>
    <x v="6819"/>
    <x v="0"/>
    <x v="0"/>
    <x v="0"/>
    <s v="03.16.16"/>
    <x v="22"/>
    <x v="0"/>
    <x v="0"/>
    <s v="Direção Ambiente e Saneamento "/>
    <s v="03.16.16"/>
    <s v="Direção Ambiente e Saneamento "/>
    <s v="03.16.16"/>
    <x v="71"/>
    <x v="0"/>
    <x v="0"/>
    <x v="0"/>
    <x v="0"/>
    <x v="0"/>
    <x v="0"/>
    <x v="0"/>
    <x v="12"/>
    <s v="1 - Dotação Anual"/>
    <x v="4"/>
    <n v="133668"/>
    <x v="1"/>
    <n v="0"/>
    <x v="1"/>
    <n v="133668"/>
    <x v="619"/>
    <m/>
    <x v="0"/>
    <x v="13"/>
    <m/>
    <s v="Direção Ambiente e Saneamento "/>
    <x v="1"/>
    <m/>
    <x v="0"/>
    <x v="1"/>
    <x v="1"/>
    <x v="1"/>
    <x v="0"/>
    <x v="0"/>
    <x v="0"/>
    <x v="0"/>
    <x v="0"/>
    <x v="0"/>
    <x v="0"/>
    <s v="Direção Ambiente e Saneamento "/>
    <x v="0"/>
    <x v="0"/>
    <x v="0"/>
    <x v="0"/>
    <x v="3"/>
    <x v="0"/>
    <x v="1"/>
    <m/>
    <x v="1"/>
    <x v="2"/>
    <x v="13"/>
    <x v="0"/>
    <m/>
  </r>
  <r>
    <x v="0"/>
    <n v="0"/>
    <n v="16578180"/>
    <n v="0"/>
    <n v="0"/>
    <x v="6819"/>
    <x v="0"/>
    <x v="0"/>
    <x v="0"/>
    <s v="03.16.16"/>
    <x v="22"/>
    <x v="0"/>
    <x v="0"/>
    <s v="Direção Ambiente e Saneamento "/>
    <s v="03.16.16"/>
    <s v="Direção Ambiente e Saneamento "/>
    <s v="03.16.16"/>
    <x v="37"/>
    <x v="0"/>
    <x v="0"/>
    <x v="0"/>
    <x v="1"/>
    <x v="0"/>
    <x v="0"/>
    <x v="0"/>
    <x v="12"/>
    <s v="1 - Dotação Anual"/>
    <x v="4"/>
    <n v="16578180"/>
    <x v="1"/>
    <n v="45000"/>
    <x v="1"/>
    <n v="1939063"/>
    <x v="619"/>
    <m/>
    <x v="0"/>
    <x v="13"/>
    <m/>
    <s v="Direção Ambiente e Saneamento "/>
    <x v="1"/>
    <m/>
    <x v="0"/>
    <x v="1"/>
    <x v="1"/>
    <x v="1"/>
    <x v="0"/>
    <x v="0"/>
    <x v="0"/>
    <x v="0"/>
    <x v="0"/>
    <x v="0"/>
    <x v="0"/>
    <s v="Direção Ambiente e Saneamento "/>
    <x v="0"/>
    <x v="0"/>
    <x v="0"/>
    <x v="0"/>
    <x v="3"/>
    <x v="0"/>
    <x v="1"/>
    <m/>
    <x v="1"/>
    <x v="2"/>
    <x v="13"/>
    <x v="0"/>
    <m/>
  </r>
  <r>
    <x v="0"/>
    <n v="0"/>
    <n v="454398"/>
    <n v="0"/>
    <n v="0"/>
    <x v="6819"/>
    <x v="0"/>
    <x v="0"/>
    <x v="0"/>
    <s v="03.16.16"/>
    <x v="22"/>
    <x v="0"/>
    <x v="0"/>
    <s v="Direção Ambiente e Saneamento "/>
    <s v="03.16.16"/>
    <s v="Direção Ambiente e Saneamento "/>
    <s v="03.16.16"/>
    <x v="51"/>
    <x v="0"/>
    <x v="0"/>
    <x v="0"/>
    <x v="0"/>
    <x v="0"/>
    <x v="0"/>
    <x v="0"/>
    <x v="12"/>
    <s v="1 - Dotação Anual"/>
    <x v="4"/>
    <n v="454398"/>
    <x v="1"/>
    <n v="1009690"/>
    <x v="1"/>
    <n v="106635"/>
    <x v="619"/>
    <m/>
    <x v="0"/>
    <x v="13"/>
    <m/>
    <s v="Direção Ambiente e Saneamento "/>
    <x v="1"/>
    <m/>
    <x v="0"/>
    <x v="1"/>
    <x v="1"/>
    <x v="1"/>
    <x v="0"/>
    <x v="0"/>
    <x v="0"/>
    <x v="0"/>
    <x v="0"/>
    <x v="0"/>
    <x v="0"/>
    <s v="Direção Ambiente e Saneamento "/>
    <x v="0"/>
    <x v="0"/>
    <x v="0"/>
    <x v="0"/>
    <x v="3"/>
    <x v="0"/>
    <x v="1"/>
    <m/>
    <x v="1"/>
    <x v="2"/>
    <x v="13"/>
    <x v="0"/>
    <m/>
  </r>
  <r>
    <x v="0"/>
    <n v="0"/>
    <n v="50000"/>
    <n v="0"/>
    <n v="0"/>
    <x v="6819"/>
    <x v="0"/>
    <x v="0"/>
    <x v="0"/>
    <s v="03.16.17"/>
    <x v="53"/>
    <x v="0"/>
    <x v="0"/>
    <s v="Direção Proteção Civil"/>
    <s v="03.16.17"/>
    <s v="Direção Proteção Civil"/>
    <s v="03.16.17"/>
    <x v="19"/>
    <x v="0"/>
    <x v="0"/>
    <x v="7"/>
    <x v="0"/>
    <x v="0"/>
    <x v="0"/>
    <x v="0"/>
    <x v="12"/>
    <s v="1 - Dotação Anual"/>
    <x v="4"/>
    <n v="50000"/>
    <x v="1"/>
    <n v="0"/>
    <x v="1"/>
    <n v="35200"/>
    <x v="619"/>
    <m/>
    <x v="0"/>
    <x v="13"/>
    <m/>
    <s v="Direção Proteção Civil"/>
    <x v="1"/>
    <m/>
    <x v="0"/>
    <x v="1"/>
    <x v="1"/>
    <x v="1"/>
    <x v="0"/>
    <x v="0"/>
    <x v="0"/>
    <x v="0"/>
    <x v="0"/>
    <x v="0"/>
    <x v="0"/>
    <s v="Direção Proteção Civil"/>
    <x v="0"/>
    <x v="0"/>
    <x v="0"/>
    <x v="0"/>
    <x v="3"/>
    <x v="0"/>
    <x v="1"/>
    <m/>
    <x v="1"/>
    <x v="2"/>
    <x v="13"/>
    <x v="0"/>
    <m/>
  </r>
  <r>
    <x v="0"/>
    <n v="0"/>
    <n v="10000"/>
    <n v="0"/>
    <n v="0"/>
    <x v="6819"/>
    <x v="0"/>
    <x v="0"/>
    <x v="0"/>
    <s v="03.16.17"/>
    <x v="53"/>
    <x v="0"/>
    <x v="0"/>
    <s v="Direção Proteção Civil"/>
    <s v="03.16.17"/>
    <s v="Direção Proteção Civil"/>
    <s v="03.16.17"/>
    <x v="81"/>
    <x v="0"/>
    <x v="0"/>
    <x v="7"/>
    <x v="0"/>
    <x v="0"/>
    <x v="0"/>
    <x v="0"/>
    <x v="12"/>
    <s v="1 - Dotação Anual"/>
    <x v="4"/>
    <n v="10000"/>
    <x v="1"/>
    <n v="0"/>
    <x v="1"/>
    <n v="10000"/>
    <x v="619"/>
    <m/>
    <x v="0"/>
    <x v="13"/>
    <m/>
    <s v="Direção Proteção Civil"/>
    <x v="1"/>
    <m/>
    <x v="0"/>
    <x v="1"/>
    <x v="1"/>
    <x v="1"/>
    <x v="0"/>
    <x v="0"/>
    <x v="0"/>
    <x v="0"/>
    <x v="0"/>
    <x v="0"/>
    <x v="0"/>
    <s v="Direção Proteção Civil"/>
    <x v="0"/>
    <x v="0"/>
    <x v="0"/>
    <x v="0"/>
    <x v="3"/>
    <x v="0"/>
    <x v="1"/>
    <m/>
    <x v="1"/>
    <x v="2"/>
    <x v="13"/>
    <x v="0"/>
    <m/>
  </r>
  <r>
    <x v="0"/>
    <n v="0"/>
    <n v="467852"/>
    <n v="0"/>
    <n v="0"/>
    <x v="6819"/>
    <x v="0"/>
    <x v="0"/>
    <x v="0"/>
    <s v="03.16.17"/>
    <x v="53"/>
    <x v="0"/>
    <x v="0"/>
    <s v="Direção Proteção Civil"/>
    <s v="03.16.17"/>
    <s v="Direção Proteção Civil"/>
    <s v="03.16.17"/>
    <x v="54"/>
    <x v="0"/>
    <x v="0"/>
    <x v="0"/>
    <x v="0"/>
    <x v="0"/>
    <x v="0"/>
    <x v="0"/>
    <x v="12"/>
    <s v="1 - Dotação Anual"/>
    <x v="4"/>
    <n v="467852"/>
    <x v="1"/>
    <n v="0"/>
    <x v="1"/>
    <n v="372876"/>
    <x v="619"/>
    <m/>
    <x v="0"/>
    <x v="13"/>
    <m/>
    <s v="Direção Proteção Civil"/>
    <x v="1"/>
    <m/>
    <x v="0"/>
    <x v="1"/>
    <x v="1"/>
    <x v="1"/>
    <x v="0"/>
    <x v="0"/>
    <x v="0"/>
    <x v="0"/>
    <x v="0"/>
    <x v="0"/>
    <x v="0"/>
    <s v="Direção Proteção Civil"/>
    <x v="0"/>
    <x v="0"/>
    <x v="0"/>
    <x v="0"/>
    <x v="3"/>
    <x v="0"/>
    <x v="1"/>
    <m/>
    <x v="1"/>
    <x v="2"/>
    <x v="13"/>
    <x v="0"/>
    <m/>
  </r>
  <r>
    <x v="0"/>
    <n v="0"/>
    <n v="1654536"/>
    <n v="0"/>
    <n v="0"/>
    <x v="6819"/>
    <x v="0"/>
    <x v="0"/>
    <x v="0"/>
    <s v="03.16.17"/>
    <x v="53"/>
    <x v="0"/>
    <x v="0"/>
    <s v="Direção Proteção Civil"/>
    <s v="03.16.17"/>
    <s v="Direção Proteção Civil"/>
    <s v="03.16.17"/>
    <x v="37"/>
    <x v="0"/>
    <x v="0"/>
    <x v="0"/>
    <x v="1"/>
    <x v="0"/>
    <x v="0"/>
    <x v="0"/>
    <x v="12"/>
    <s v="1 - Dotação Anual"/>
    <x v="4"/>
    <n v="1654536"/>
    <x v="1"/>
    <n v="0"/>
    <x v="1"/>
    <n v="436525"/>
    <x v="619"/>
    <m/>
    <x v="0"/>
    <x v="13"/>
    <m/>
    <s v="Direção Proteção Civil"/>
    <x v="1"/>
    <m/>
    <x v="0"/>
    <x v="1"/>
    <x v="1"/>
    <x v="1"/>
    <x v="0"/>
    <x v="0"/>
    <x v="0"/>
    <x v="0"/>
    <x v="0"/>
    <x v="0"/>
    <x v="0"/>
    <s v="Direção Proteção Civil"/>
    <x v="0"/>
    <x v="0"/>
    <x v="0"/>
    <x v="0"/>
    <x v="3"/>
    <x v="0"/>
    <x v="1"/>
    <m/>
    <x v="1"/>
    <x v="2"/>
    <x v="13"/>
    <x v="0"/>
    <m/>
  </r>
  <r>
    <x v="0"/>
    <n v="0"/>
    <n v="0"/>
    <n v="0"/>
    <n v="0"/>
    <x v="6819"/>
    <x v="0"/>
    <x v="0"/>
    <x v="0"/>
    <s v="03.16.17"/>
    <x v="53"/>
    <x v="0"/>
    <x v="0"/>
    <s v="Direção Proteção Civil"/>
    <s v="03.16.17"/>
    <s v="Direção Proteção Civil"/>
    <s v="03.16.17"/>
    <x v="51"/>
    <x v="0"/>
    <x v="0"/>
    <x v="0"/>
    <x v="0"/>
    <x v="0"/>
    <x v="0"/>
    <x v="0"/>
    <x v="12"/>
    <s v="1 - Dotação Anual"/>
    <x v="4"/>
    <n v="0"/>
    <x v="1"/>
    <n v="520000"/>
    <x v="1"/>
    <n v="114074"/>
    <x v="619"/>
    <m/>
    <x v="0"/>
    <x v="13"/>
    <m/>
    <s v="Direção Proteção Civil"/>
    <x v="1"/>
    <m/>
    <x v="0"/>
    <x v="1"/>
    <x v="1"/>
    <x v="1"/>
    <x v="0"/>
    <x v="0"/>
    <x v="0"/>
    <x v="0"/>
    <x v="0"/>
    <x v="0"/>
    <x v="0"/>
    <s v="Direção Proteção Civil"/>
    <x v="0"/>
    <x v="0"/>
    <x v="0"/>
    <x v="0"/>
    <x v="3"/>
    <x v="0"/>
    <x v="1"/>
    <m/>
    <x v="1"/>
    <x v="2"/>
    <x v="13"/>
    <x v="0"/>
    <m/>
  </r>
  <r>
    <x v="0"/>
    <n v="0"/>
    <n v="150000"/>
    <n v="0"/>
    <n v="0"/>
    <x v="6819"/>
    <x v="0"/>
    <x v="0"/>
    <x v="0"/>
    <s v="03.16.19"/>
    <x v="47"/>
    <x v="0"/>
    <x v="0"/>
    <s v="Direção de Inovação e Desporto"/>
    <s v="03.16.19"/>
    <s v="Direção de Inovação e Desporto"/>
    <s v="03.16.19"/>
    <x v="19"/>
    <x v="0"/>
    <x v="0"/>
    <x v="7"/>
    <x v="0"/>
    <x v="0"/>
    <x v="0"/>
    <x v="0"/>
    <x v="12"/>
    <s v="1 - Dotação Anual"/>
    <x v="4"/>
    <n v="150000"/>
    <x v="1"/>
    <n v="0"/>
    <x v="1"/>
    <n v="43076"/>
    <x v="619"/>
    <m/>
    <x v="0"/>
    <x v="13"/>
    <m/>
    <s v="Direção de Inovação e Desporto"/>
    <x v="1"/>
    <m/>
    <x v="0"/>
    <x v="1"/>
    <x v="1"/>
    <x v="1"/>
    <x v="0"/>
    <x v="0"/>
    <x v="0"/>
    <x v="0"/>
    <x v="0"/>
    <x v="0"/>
    <x v="0"/>
    <s v="Direção de Inovação e Desporto"/>
    <x v="0"/>
    <x v="0"/>
    <x v="0"/>
    <x v="0"/>
    <x v="3"/>
    <x v="0"/>
    <x v="1"/>
    <m/>
    <x v="1"/>
    <x v="2"/>
    <x v="13"/>
    <x v="0"/>
    <m/>
  </r>
  <r>
    <x v="0"/>
    <n v="0"/>
    <n v="30000"/>
    <n v="0"/>
    <n v="0"/>
    <x v="6819"/>
    <x v="0"/>
    <x v="0"/>
    <x v="0"/>
    <s v="03.16.19"/>
    <x v="47"/>
    <x v="0"/>
    <x v="0"/>
    <s v="Direção de Inovação e Desporto"/>
    <s v="03.16.19"/>
    <s v="Direção de Inovação e Desporto"/>
    <s v="03.16.19"/>
    <x v="81"/>
    <x v="0"/>
    <x v="0"/>
    <x v="7"/>
    <x v="0"/>
    <x v="0"/>
    <x v="0"/>
    <x v="0"/>
    <x v="12"/>
    <s v="1 - Dotação Anual"/>
    <x v="4"/>
    <n v="30000"/>
    <x v="1"/>
    <n v="0"/>
    <x v="1"/>
    <n v="30000"/>
    <x v="619"/>
    <m/>
    <x v="0"/>
    <x v="13"/>
    <m/>
    <s v="Direção de Inovação e Desporto"/>
    <x v="1"/>
    <m/>
    <x v="0"/>
    <x v="1"/>
    <x v="1"/>
    <x v="1"/>
    <x v="0"/>
    <x v="0"/>
    <x v="0"/>
    <x v="0"/>
    <x v="0"/>
    <x v="0"/>
    <x v="0"/>
    <s v="Direção de Inovação e Desporto"/>
    <x v="0"/>
    <x v="0"/>
    <x v="0"/>
    <x v="0"/>
    <x v="3"/>
    <x v="0"/>
    <x v="1"/>
    <m/>
    <x v="1"/>
    <x v="2"/>
    <x v="13"/>
    <x v="0"/>
    <m/>
  </r>
  <r>
    <x v="0"/>
    <n v="0"/>
    <n v="146880"/>
    <n v="0"/>
    <n v="0"/>
    <x v="6819"/>
    <x v="0"/>
    <x v="0"/>
    <x v="0"/>
    <s v="03.16.19"/>
    <x v="47"/>
    <x v="0"/>
    <x v="0"/>
    <s v="Direção de Inovação e Desporto"/>
    <s v="03.16.19"/>
    <s v="Direção de Inovação e Desporto"/>
    <s v="03.16.19"/>
    <x v="42"/>
    <x v="0"/>
    <x v="0"/>
    <x v="7"/>
    <x v="0"/>
    <x v="0"/>
    <x v="0"/>
    <x v="0"/>
    <x v="12"/>
    <s v="1 - Dotação Anual"/>
    <x v="4"/>
    <n v="146880"/>
    <x v="1"/>
    <n v="0"/>
    <x v="1"/>
    <n v="81600"/>
    <x v="619"/>
    <m/>
    <x v="0"/>
    <x v="13"/>
    <m/>
    <s v="Direção de Inovação e Desporto"/>
    <x v="1"/>
    <m/>
    <x v="0"/>
    <x v="1"/>
    <x v="1"/>
    <x v="1"/>
    <x v="0"/>
    <x v="0"/>
    <x v="0"/>
    <x v="0"/>
    <x v="0"/>
    <x v="0"/>
    <x v="0"/>
    <s v="Direção de Inovação e Desporto"/>
    <x v="0"/>
    <x v="0"/>
    <x v="0"/>
    <x v="0"/>
    <x v="3"/>
    <x v="0"/>
    <x v="1"/>
    <m/>
    <x v="1"/>
    <x v="2"/>
    <x v="13"/>
    <x v="0"/>
    <m/>
  </r>
  <r>
    <x v="0"/>
    <n v="0"/>
    <n v="100000"/>
    <n v="0"/>
    <n v="0"/>
    <x v="6819"/>
    <x v="0"/>
    <x v="0"/>
    <x v="0"/>
    <s v="03.16.19"/>
    <x v="47"/>
    <x v="0"/>
    <x v="0"/>
    <s v="Direção de Inovação e Desporto"/>
    <s v="03.16.19"/>
    <s v="Direção de Inovação e Desporto"/>
    <s v="03.16.19"/>
    <x v="54"/>
    <x v="0"/>
    <x v="0"/>
    <x v="0"/>
    <x v="0"/>
    <x v="0"/>
    <x v="0"/>
    <x v="0"/>
    <x v="12"/>
    <s v="1 - Dotação Anual"/>
    <x v="4"/>
    <n v="100000"/>
    <x v="1"/>
    <n v="0"/>
    <x v="1"/>
    <n v="100000"/>
    <x v="619"/>
    <m/>
    <x v="0"/>
    <x v="13"/>
    <m/>
    <s v="Direção de Inovação e Desporto"/>
    <x v="1"/>
    <m/>
    <x v="0"/>
    <x v="1"/>
    <x v="1"/>
    <x v="1"/>
    <x v="0"/>
    <x v="0"/>
    <x v="0"/>
    <x v="0"/>
    <x v="0"/>
    <x v="0"/>
    <x v="0"/>
    <s v="Direção de Inovação e Desporto"/>
    <x v="0"/>
    <x v="0"/>
    <x v="0"/>
    <x v="0"/>
    <x v="3"/>
    <x v="0"/>
    <x v="1"/>
    <m/>
    <x v="1"/>
    <x v="2"/>
    <x v="13"/>
    <x v="0"/>
    <m/>
  </r>
  <r>
    <x v="0"/>
    <n v="0"/>
    <n v="540000"/>
    <n v="0"/>
    <n v="0"/>
    <x v="6819"/>
    <x v="0"/>
    <x v="0"/>
    <x v="0"/>
    <s v="03.16.19"/>
    <x v="47"/>
    <x v="0"/>
    <x v="0"/>
    <s v="Direção de Inovação e Desporto"/>
    <s v="03.16.19"/>
    <s v="Direção de Inovação e Desporto"/>
    <s v="03.16.19"/>
    <x v="71"/>
    <x v="0"/>
    <x v="0"/>
    <x v="0"/>
    <x v="0"/>
    <x v="0"/>
    <x v="0"/>
    <x v="0"/>
    <x v="12"/>
    <s v="1 - Dotação Anual"/>
    <x v="4"/>
    <n v="540000"/>
    <x v="1"/>
    <n v="0"/>
    <x v="1"/>
    <n v="522000"/>
    <x v="619"/>
    <m/>
    <x v="0"/>
    <x v="13"/>
    <m/>
    <s v="Direção de Inovação e Desporto"/>
    <x v="1"/>
    <m/>
    <x v="0"/>
    <x v="1"/>
    <x v="1"/>
    <x v="1"/>
    <x v="0"/>
    <x v="0"/>
    <x v="0"/>
    <x v="0"/>
    <x v="0"/>
    <x v="0"/>
    <x v="0"/>
    <s v="Direção de Inovação e Desporto"/>
    <x v="0"/>
    <x v="0"/>
    <x v="0"/>
    <x v="0"/>
    <x v="3"/>
    <x v="0"/>
    <x v="1"/>
    <m/>
    <x v="1"/>
    <x v="2"/>
    <x v="13"/>
    <x v="0"/>
    <m/>
  </r>
  <r>
    <x v="0"/>
    <n v="0"/>
    <n v="2735844"/>
    <n v="0"/>
    <n v="0"/>
    <x v="6819"/>
    <x v="0"/>
    <x v="0"/>
    <x v="0"/>
    <s v="03.16.19"/>
    <x v="47"/>
    <x v="0"/>
    <x v="0"/>
    <s v="Direção de Inovação e Desporto"/>
    <s v="03.16.19"/>
    <s v="Direção de Inovação e Desporto"/>
    <s v="03.16.19"/>
    <x v="37"/>
    <x v="0"/>
    <x v="0"/>
    <x v="0"/>
    <x v="1"/>
    <x v="0"/>
    <x v="0"/>
    <x v="0"/>
    <x v="12"/>
    <s v="1 - Dotação Anual"/>
    <x v="4"/>
    <n v="2735844"/>
    <x v="1"/>
    <n v="0"/>
    <x v="1"/>
    <n v="1185532"/>
    <x v="619"/>
    <m/>
    <x v="0"/>
    <x v="13"/>
    <m/>
    <s v="Direção de Inovação e Desporto"/>
    <x v="1"/>
    <m/>
    <x v="0"/>
    <x v="1"/>
    <x v="1"/>
    <x v="1"/>
    <x v="0"/>
    <x v="0"/>
    <x v="0"/>
    <x v="0"/>
    <x v="0"/>
    <x v="0"/>
    <x v="0"/>
    <s v="Direção de Inovação e Desporto"/>
    <x v="0"/>
    <x v="0"/>
    <x v="0"/>
    <x v="0"/>
    <x v="3"/>
    <x v="0"/>
    <x v="1"/>
    <m/>
    <x v="1"/>
    <x v="2"/>
    <x v="13"/>
    <x v="0"/>
    <m/>
  </r>
  <r>
    <x v="0"/>
    <n v="0"/>
    <n v="979200"/>
    <n v="0"/>
    <n v="0"/>
    <x v="6819"/>
    <x v="0"/>
    <x v="0"/>
    <x v="0"/>
    <s v="03.16.19"/>
    <x v="47"/>
    <x v="0"/>
    <x v="0"/>
    <s v="Direção de Inovação e Desporto"/>
    <s v="03.16.19"/>
    <s v="Direção de Inovação e Desporto"/>
    <s v="03.16.19"/>
    <x v="48"/>
    <x v="0"/>
    <x v="0"/>
    <x v="0"/>
    <x v="1"/>
    <x v="0"/>
    <x v="0"/>
    <x v="0"/>
    <x v="12"/>
    <s v="1 - Dotação Anual"/>
    <x v="4"/>
    <n v="979200"/>
    <x v="1"/>
    <n v="0"/>
    <x v="1"/>
    <n v="979200"/>
    <x v="619"/>
    <m/>
    <x v="0"/>
    <x v="13"/>
    <m/>
    <s v="Direção de Inovação e Desporto"/>
    <x v="1"/>
    <m/>
    <x v="0"/>
    <x v="1"/>
    <x v="1"/>
    <x v="1"/>
    <x v="0"/>
    <x v="0"/>
    <x v="0"/>
    <x v="0"/>
    <x v="0"/>
    <x v="0"/>
    <x v="0"/>
    <s v="Direção de Inovação e Desporto"/>
    <x v="0"/>
    <x v="0"/>
    <x v="0"/>
    <x v="0"/>
    <x v="3"/>
    <x v="0"/>
    <x v="1"/>
    <m/>
    <x v="1"/>
    <x v="2"/>
    <x v="13"/>
    <x v="0"/>
    <m/>
  </r>
  <r>
    <x v="0"/>
    <n v="0"/>
    <n v="250000"/>
    <n v="0"/>
    <n v="0"/>
    <x v="6819"/>
    <x v="0"/>
    <x v="0"/>
    <x v="0"/>
    <s v="03.16.21"/>
    <x v="25"/>
    <x v="0"/>
    <x v="0"/>
    <s v="Dir. Turismo, Investimento e Emprendedorismo"/>
    <s v="03.16.21"/>
    <s v="Dir. Turismo, Investimento e Emprendedorismo"/>
    <s v="03.16.21"/>
    <x v="19"/>
    <x v="0"/>
    <x v="0"/>
    <x v="7"/>
    <x v="0"/>
    <x v="0"/>
    <x v="0"/>
    <x v="0"/>
    <x v="12"/>
    <s v="1 - Dotação Anual"/>
    <x v="4"/>
    <n v="250000"/>
    <x v="1"/>
    <n v="0"/>
    <x v="1"/>
    <n v="250000"/>
    <x v="619"/>
    <m/>
    <x v="0"/>
    <x v="13"/>
    <m/>
    <s v="Dir. Turismo, Investimento e Emprendedorismo"/>
    <x v="1"/>
    <m/>
    <x v="0"/>
    <x v="1"/>
    <x v="1"/>
    <x v="1"/>
    <x v="0"/>
    <x v="0"/>
    <x v="0"/>
    <x v="0"/>
    <x v="0"/>
    <x v="0"/>
    <x v="0"/>
    <s v="Dir. Turismo, Investimento e Emprendedorismo"/>
    <x v="0"/>
    <x v="0"/>
    <x v="0"/>
    <x v="0"/>
    <x v="3"/>
    <x v="0"/>
    <x v="1"/>
    <m/>
    <x v="1"/>
    <x v="2"/>
    <x v="13"/>
    <x v="0"/>
    <m/>
  </r>
  <r>
    <x v="0"/>
    <n v="0"/>
    <n v="30000"/>
    <n v="0"/>
    <n v="0"/>
    <x v="6819"/>
    <x v="0"/>
    <x v="0"/>
    <x v="0"/>
    <s v="03.16.21"/>
    <x v="25"/>
    <x v="0"/>
    <x v="0"/>
    <s v="Dir. Turismo, Investimento e Emprendedorismo"/>
    <s v="03.16.21"/>
    <s v="Dir. Turismo, Investimento e Emprendedorismo"/>
    <s v="03.16.21"/>
    <x v="81"/>
    <x v="0"/>
    <x v="0"/>
    <x v="7"/>
    <x v="0"/>
    <x v="0"/>
    <x v="0"/>
    <x v="0"/>
    <x v="12"/>
    <s v="1 - Dotação Anual"/>
    <x v="4"/>
    <n v="30000"/>
    <x v="1"/>
    <n v="0"/>
    <x v="1"/>
    <n v="30000"/>
    <x v="619"/>
    <m/>
    <x v="0"/>
    <x v="13"/>
    <m/>
    <s v="Dir. Turismo, Investimento e Emprendedorismo"/>
    <x v="1"/>
    <m/>
    <x v="0"/>
    <x v="1"/>
    <x v="1"/>
    <x v="1"/>
    <x v="0"/>
    <x v="0"/>
    <x v="0"/>
    <x v="0"/>
    <x v="0"/>
    <x v="0"/>
    <x v="0"/>
    <s v="Dir. Turismo, Investimento e Emprendedorismo"/>
    <x v="0"/>
    <x v="0"/>
    <x v="0"/>
    <x v="0"/>
    <x v="3"/>
    <x v="0"/>
    <x v="1"/>
    <m/>
    <x v="1"/>
    <x v="2"/>
    <x v="13"/>
    <x v="0"/>
    <m/>
  </r>
  <r>
    <x v="0"/>
    <n v="0"/>
    <n v="146880"/>
    <n v="0"/>
    <n v="0"/>
    <x v="6819"/>
    <x v="0"/>
    <x v="0"/>
    <x v="0"/>
    <s v="03.16.21"/>
    <x v="25"/>
    <x v="0"/>
    <x v="0"/>
    <s v="Dir. Turismo, Investimento e Emprendedorismo"/>
    <s v="03.16.21"/>
    <s v="Dir. Turismo, Investimento e Emprendedorismo"/>
    <s v="03.16.21"/>
    <x v="42"/>
    <x v="0"/>
    <x v="0"/>
    <x v="7"/>
    <x v="0"/>
    <x v="0"/>
    <x v="0"/>
    <x v="0"/>
    <x v="12"/>
    <s v="1 - Dotação Anual"/>
    <x v="4"/>
    <n v="146880"/>
    <x v="1"/>
    <n v="0"/>
    <x v="1"/>
    <n v="47300"/>
    <x v="619"/>
    <m/>
    <x v="0"/>
    <x v="13"/>
    <m/>
    <s v="Dir. Turismo, Investimento e Emprendedorismo"/>
    <x v="1"/>
    <m/>
    <x v="0"/>
    <x v="1"/>
    <x v="1"/>
    <x v="1"/>
    <x v="0"/>
    <x v="0"/>
    <x v="0"/>
    <x v="0"/>
    <x v="0"/>
    <x v="0"/>
    <x v="0"/>
    <s v="Dir. Turismo, Investimento e Emprendedorismo"/>
    <x v="0"/>
    <x v="0"/>
    <x v="0"/>
    <x v="0"/>
    <x v="3"/>
    <x v="0"/>
    <x v="1"/>
    <m/>
    <x v="1"/>
    <x v="2"/>
    <x v="13"/>
    <x v="0"/>
    <m/>
  </r>
  <r>
    <x v="0"/>
    <n v="0"/>
    <n v="979200"/>
    <n v="0"/>
    <n v="0"/>
    <x v="6819"/>
    <x v="0"/>
    <x v="0"/>
    <x v="0"/>
    <s v="03.16.21"/>
    <x v="25"/>
    <x v="0"/>
    <x v="0"/>
    <s v="Dir. Turismo, Investimento e Emprendedorismo"/>
    <s v="03.16.21"/>
    <s v="Dir. Turismo, Investimento e Emprendedorismo"/>
    <s v="03.16.21"/>
    <x v="48"/>
    <x v="0"/>
    <x v="0"/>
    <x v="0"/>
    <x v="1"/>
    <x v="0"/>
    <x v="0"/>
    <x v="0"/>
    <x v="12"/>
    <s v="1 - Dotação Anual"/>
    <x v="4"/>
    <n v="979200"/>
    <x v="1"/>
    <n v="81600"/>
    <x v="1"/>
    <n v="0"/>
    <x v="619"/>
    <m/>
    <x v="0"/>
    <x v="13"/>
    <m/>
    <s v="Dir. Turismo, Investimento e Emprendedorismo"/>
    <x v="1"/>
    <m/>
    <x v="0"/>
    <x v="1"/>
    <x v="1"/>
    <x v="1"/>
    <x v="0"/>
    <x v="0"/>
    <x v="0"/>
    <x v="0"/>
    <x v="0"/>
    <x v="0"/>
    <x v="0"/>
    <s v="Dir. Turismo, Investimento e Emprendedorismo"/>
    <x v="0"/>
    <x v="0"/>
    <x v="0"/>
    <x v="0"/>
    <x v="3"/>
    <x v="0"/>
    <x v="1"/>
    <m/>
    <x v="1"/>
    <x v="2"/>
    <x v="13"/>
    <x v="0"/>
    <m/>
  </r>
  <r>
    <x v="0"/>
    <n v="0"/>
    <n v="201300"/>
    <n v="0"/>
    <n v="0"/>
    <x v="6819"/>
    <x v="0"/>
    <x v="0"/>
    <x v="0"/>
    <s v="03.16.25"/>
    <x v="51"/>
    <x v="0"/>
    <x v="0"/>
    <s v="Direção dos  Recursos Humanos"/>
    <s v="03.16.25"/>
    <s v="Direção dos  Recursos Humanos"/>
    <s v="03.16.25"/>
    <x v="67"/>
    <x v="0"/>
    <x v="1"/>
    <x v="16"/>
    <x v="0"/>
    <x v="0"/>
    <x v="0"/>
    <x v="0"/>
    <x v="12"/>
    <s v="1 - Dotação Anual"/>
    <x v="4"/>
    <n v="201300"/>
    <x v="1"/>
    <n v="534336"/>
    <x v="1"/>
    <n v="0"/>
    <x v="619"/>
    <m/>
    <x v="0"/>
    <x v="13"/>
    <m/>
    <s v="Direção dos  Recursos Humanos"/>
    <x v="1"/>
    <m/>
    <x v="0"/>
    <x v="1"/>
    <x v="1"/>
    <x v="1"/>
    <x v="0"/>
    <x v="0"/>
    <x v="0"/>
    <x v="0"/>
    <x v="0"/>
    <x v="0"/>
    <x v="0"/>
    <s v="Direção dos  Recursos Humanos"/>
    <x v="0"/>
    <x v="0"/>
    <x v="0"/>
    <x v="0"/>
    <x v="3"/>
    <x v="0"/>
    <x v="1"/>
    <m/>
    <x v="1"/>
    <x v="2"/>
    <x v="13"/>
    <x v="0"/>
    <m/>
  </r>
  <r>
    <x v="0"/>
    <n v="0"/>
    <n v="250000"/>
    <n v="0"/>
    <n v="0"/>
    <x v="6819"/>
    <x v="0"/>
    <x v="0"/>
    <x v="0"/>
    <s v="03.16.25"/>
    <x v="51"/>
    <x v="0"/>
    <x v="0"/>
    <s v="Direção dos  Recursos Humanos"/>
    <s v="03.16.25"/>
    <s v="Direção dos  Recursos Humanos"/>
    <s v="03.16.25"/>
    <x v="19"/>
    <x v="0"/>
    <x v="0"/>
    <x v="7"/>
    <x v="0"/>
    <x v="0"/>
    <x v="0"/>
    <x v="0"/>
    <x v="12"/>
    <s v="1 - Dotação Anual"/>
    <x v="4"/>
    <n v="250000"/>
    <x v="1"/>
    <n v="0"/>
    <x v="1"/>
    <n v="230000"/>
    <x v="619"/>
    <m/>
    <x v="0"/>
    <x v="13"/>
    <m/>
    <s v="Direção dos  Recursos Humanos"/>
    <x v="1"/>
    <m/>
    <x v="0"/>
    <x v="1"/>
    <x v="1"/>
    <x v="1"/>
    <x v="0"/>
    <x v="0"/>
    <x v="0"/>
    <x v="0"/>
    <x v="0"/>
    <x v="0"/>
    <x v="0"/>
    <s v="Direção dos  Recursos Humanos"/>
    <x v="0"/>
    <x v="0"/>
    <x v="0"/>
    <x v="0"/>
    <x v="3"/>
    <x v="0"/>
    <x v="1"/>
    <m/>
    <x v="1"/>
    <x v="2"/>
    <x v="13"/>
    <x v="0"/>
    <m/>
  </r>
  <r>
    <x v="0"/>
    <n v="0"/>
    <n v="50000"/>
    <n v="0"/>
    <n v="0"/>
    <x v="6819"/>
    <x v="0"/>
    <x v="0"/>
    <x v="0"/>
    <s v="03.16.25"/>
    <x v="51"/>
    <x v="0"/>
    <x v="0"/>
    <s v="Direção dos  Recursos Humanos"/>
    <s v="03.16.25"/>
    <s v="Direção dos  Recursos Humanos"/>
    <s v="03.16.25"/>
    <x v="81"/>
    <x v="0"/>
    <x v="0"/>
    <x v="7"/>
    <x v="0"/>
    <x v="0"/>
    <x v="0"/>
    <x v="0"/>
    <x v="12"/>
    <s v="1 - Dotação Anual"/>
    <x v="4"/>
    <n v="50000"/>
    <x v="1"/>
    <n v="0"/>
    <x v="1"/>
    <n v="50000"/>
    <x v="619"/>
    <m/>
    <x v="0"/>
    <x v="13"/>
    <m/>
    <s v="Direção dos  Recursos Humanos"/>
    <x v="1"/>
    <m/>
    <x v="0"/>
    <x v="1"/>
    <x v="1"/>
    <x v="1"/>
    <x v="0"/>
    <x v="0"/>
    <x v="0"/>
    <x v="0"/>
    <x v="0"/>
    <x v="0"/>
    <x v="0"/>
    <s v="Direção dos  Recursos Humanos"/>
    <x v="0"/>
    <x v="0"/>
    <x v="0"/>
    <x v="0"/>
    <x v="3"/>
    <x v="0"/>
    <x v="1"/>
    <m/>
    <x v="1"/>
    <x v="2"/>
    <x v="13"/>
    <x v="0"/>
    <m/>
  </r>
  <r>
    <x v="0"/>
    <n v="0"/>
    <n v="146880"/>
    <n v="0"/>
    <n v="0"/>
    <x v="6819"/>
    <x v="0"/>
    <x v="0"/>
    <x v="0"/>
    <s v="03.16.25"/>
    <x v="51"/>
    <x v="0"/>
    <x v="0"/>
    <s v="Direção dos  Recursos Humanos"/>
    <s v="03.16.25"/>
    <s v="Direção dos  Recursos Humanos"/>
    <s v="03.16.25"/>
    <x v="42"/>
    <x v="0"/>
    <x v="0"/>
    <x v="7"/>
    <x v="0"/>
    <x v="0"/>
    <x v="0"/>
    <x v="0"/>
    <x v="12"/>
    <s v="1 - Dotação Anual"/>
    <x v="4"/>
    <n v="146880"/>
    <x v="1"/>
    <n v="30000"/>
    <x v="1"/>
    <n v="0"/>
    <x v="619"/>
    <m/>
    <x v="0"/>
    <x v="13"/>
    <m/>
    <s v="Direção dos  Recursos Humanos"/>
    <x v="1"/>
    <m/>
    <x v="0"/>
    <x v="1"/>
    <x v="1"/>
    <x v="1"/>
    <x v="0"/>
    <x v="0"/>
    <x v="0"/>
    <x v="0"/>
    <x v="0"/>
    <x v="0"/>
    <x v="0"/>
    <s v="Direção dos  Recursos Humanos"/>
    <x v="0"/>
    <x v="0"/>
    <x v="0"/>
    <x v="0"/>
    <x v="3"/>
    <x v="0"/>
    <x v="1"/>
    <m/>
    <x v="1"/>
    <x v="2"/>
    <x v="13"/>
    <x v="0"/>
    <m/>
  </r>
  <r>
    <x v="0"/>
    <n v="0"/>
    <n v="140000"/>
    <n v="0"/>
    <n v="0"/>
    <x v="6819"/>
    <x v="0"/>
    <x v="0"/>
    <x v="0"/>
    <s v="03.16.25"/>
    <x v="51"/>
    <x v="0"/>
    <x v="0"/>
    <s v="Direção dos  Recursos Humanos"/>
    <s v="03.16.25"/>
    <s v="Direção dos  Recursos Humanos"/>
    <s v="03.16.25"/>
    <x v="52"/>
    <x v="0"/>
    <x v="0"/>
    <x v="0"/>
    <x v="0"/>
    <x v="0"/>
    <x v="0"/>
    <x v="0"/>
    <x v="12"/>
    <s v="1 - Dotação Anual"/>
    <x v="4"/>
    <n v="140000"/>
    <x v="1"/>
    <n v="0"/>
    <x v="1"/>
    <n v="99000"/>
    <x v="619"/>
    <m/>
    <x v="0"/>
    <x v="13"/>
    <m/>
    <s v="Direção dos  Recursos Humanos"/>
    <x v="1"/>
    <m/>
    <x v="0"/>
    <x v="1"/>
    <x v="1"/>
    <x v="1"/>
    <x v="0"/>
    <x v="0"/>
    <x v="0"/>
    <x v="0"/>
    <x v="0"/>
    <x v="0"/>
    <x v="0"/>
    <s v="Direção dos  Recursos Humanos"/>
    <x v="0"/>
    <x v="0"/>
    <x v="0"/>
    <x v="0"/>
    <x v="3"/>
    <x v="0"/>
    <x v="1"/>
    <m/>
    <x v="1"/>
    <x v="2"/>
    <x v="13"/>
    <x v="0"/>
    <m/>
  </r>
  <r>
    <x v="0"/>
    <n v="0"/>
    <n v="100000"/>
    <n v="0"/>
    <n v="0"/>
    <x v="6819"/>
    <x v="0"/>
    <x v="0"/>
    <x v="0"/>
    <s v="03.16.25"/>
    <x v="51"/>
    <x v="0"/>
    <x v="0"/>
    <s v="Direção dos  Recursos Humanos"/>
    <s v="03.16.25"/>
    <s v="Direção dos  Recursos Humanos"/>
    <s v="03.16.25"/>
    <x v="121"/>
    <x v="0"/>
    <x v="0"/>
    <x v="0"/>
    <x v="0"/>
    <x v="0"/>
    <x v="0"/>
    <x v="0"/>
    <x v="12"/>
    <s v="1 - Dotação Anual"/>
    <x v="4"/>
    <n v="100000"/>
    <x v="1"/>
    <n v="0"/>
    <x v="1"/>
    <n v="100000"/>
    <x v="619"/>
    <m/>
    <x v="0"/>
    <x v="13"/>
    <m/>
    <s v="Direção dos  Recursos Humanos"/>
    <x v="1"/>
    <m/>
    <x v="0"/>
    <x v="1"/>
    <x v="1"/>
    <x v="1"/>
    <x v="0"/>
    <x v="0"/>
    <x v="0"/>
    <x v="0"/>
    <x v="0"/>
    <x v="0"/>
    <x v="0"/>
    <s v="Direção dos  Recursos Humanos"/>
    <x v="0"/>
    <x v="0"/>
    <x v="0"/>
    <x v="0"/>
    <x v="3"/>
    <x v="0"/>
    <x v="1"/>
    <m/>
    <x v="1"/>
    <x v="2"/>
    <x v="13"/>
    <x v="0"/>
    <m/>
  </r>
  <r>
    <x v="0"/>
    <n v="0"/>
    <n v="30000"/>
    <n v="0"/>
    <n v="0"/>
    <x v="6819"/>
    <x v="0"/>
    <x v="0"/>
    <x v="0"/>
    <s v="03.16.25"/>
    <x v="51"/>
    <x v="0"/>
    <x v="0"/>
    <s v="Direção dos  Recursos Humanos"/>
    <s v="03.16.25"/>
    <s v="Direção dos  Recursos Humanos"/>
    <s v="03.16.25"/>
    <x v="122"/>
    <x v="0"/>
    <x v="0"/>
    <x v="0"/>
    <x v="0"/>
    <x v="0"/>
    <x v="0"/>
    <x v="0"/>
    <x v="12"/>
    <s v="1 - Dotação Anual"/>
    <x v="4"/>
    <n v="30000"/>
    <x v="1"/>
    <n v="0"/>
    <x v="1"/>
    <n v="30000"/>
    <x v="619"/>
    <m/>
    <x v="0"/>
    <x v="13"/>
    <m/>
    <s v="Direção dos  Recursos Humanos"/>
    <x v="1"/>
    <m/>
    <x v="0"/>
    <x v="1"/>
    <x v="1"/>
    <x v="1"/>
    <x v="0"/>
    <x v="0"/>
    <x v="0"/>
    <x v="0"/>
    <x v="0"/>
    <x v="0"/>
    <x v="0"/>
    <s v="Direção dos  Recursos Humanos"/>
    <x v="0"/>
    <x v="0"/>
    <x v="0"/>
    <x v="0"/>
    <x v="3"/>
    <x v="0"/>
    <x v="1"/>
    <m/>
    <x v="1"/>
    <x v="2"/>
    <x v="13"/>
    <x v="0"/>
    <m/>
  </r>
  <r>
    <x v="0"/>
    <n v="0"/>
    <n v="250000"/>
    <n v="0"/>
    <n v="0"/>
    <x v="6819"/>
    <x v="0"/>
    <x v="0"/>
    <x v="0"/>
    <s v="03.16.25"/>
    <x v="51"/>
    <x v="0"/>
    <x v="0"/>
    <s v="Direção dos  Recursos Humanos"/>
    <s v="03.16.25"/>
    <s v="Direção dos  Recursos Humanos"/>
    <s v="03.16.25"/>
    <x v="123"/>
    <x v="0"/>
    <x v="0"/>
    <x v="0"/>
    <x v="0"/>
    <x v="0"/>
    <x v="0"/>
    <x v="0"/>
    <x v="12"/>
    <s v="1 - Dotação Anual"/>
    <x v="4"/>
    <n v="250000"/>
    <x v="1"/>
    <n v="0"/>
    <x v="1"/>
    <n v="250000"/>
    <x v="619"/>
    <m/>
    <x v="0"/>
    <x v="13"/>
    <m/>
    <s v="Direção dos  Recursos Humanos"/>
    <x v="1"/>
    <m/>
    <x v="0"/>
    <x v="1"/>
    <x v="1"/>
    <x v="1"/>
    <x v="0"/>
    <x v="0"/>
    <x v="0"/>
    <x v="0"/>
    <x v="0"/>
    <x v="0"/>
    <x v="0"/>
    <s v="Direção dos  Recursos Humanos"/>
    <x v="0"/>
    <x v="0"/>
    <x v="0"/>
    <x v="0"/>
    <x v="3"/>
    <x v="0"/>
    <x v="1"/>
    <m/>
    <x v="1"/>
    <x v="2"/>
    <x v="13"/>
    <x v="0"/>
    <m/>
  </r>
  <r>
    <x v="0"/>
    <n v="0"/>
    <n v="200000"/>
    <n v="0"/>
    <n v="0"/>
    <x v="6819"/>
    <x v="0"/>
    <x v="0"/>
    <x v="0"/>
    <s v="03.16.25"/>
    <x v="51"/>
    <x v="0"/>
    <x v="0"/>
    <s v="Direção dos  Recursos Humanos"/>
    <s v="03.16.25"/>
    <s v="Direção dos  Recursos Humanos"/>
    <s v="03.16.25"/>
    <x v="124"/>
    <x v="0"/>
    <x v="0"/>
    <x v="0"/>
    <x v="0"/>
    <x v="0"/>
    <x v="0"/>
    <x v="0"/>
    <x v="12"/>
    <s v="1 - Dotação Anual"/>
    <x v="4"/>
    <n v="200000"/>
    <x v="1"/>
    <n v="0"/>
    <x v="1"/>
    <n v="200000"/>
    <x v="619"/>
    <m/>
    <x v="0"/>
    <x v="13"/>
    <m/>
    <s v="Direção dos  Recursos Humanos"/>
    <x v="1"/>
    <m/>
    <x v="0"/>
    <x v="1"/>
    <x v="1"/>
    <x v="1"/>
    <x v="0"/>
    <x v="0"/>
    <x v="0"/>
    <x v="0"/>
    <x v="0"/>
    <x v="0"/>
    <x v="0"/>
    <s v="Direção dos  Recursos Humanos"/>
    <x v="0"/>
    <x v="0"/>
    <x v="0"/>
    <x v="0"/>
    <x v="3"/>
    <x v="0"/>
    <x v="1"/>
    <m/>
    <x v="1"/>
    <x v="2"/>
    <x v="13"/>
    <x v="0"/>
    <m/>
  </r>
  <r>
    <x v="0"/>
    <n v="0"/>
    <n v="500000"/>
    <n v="0"/>
    <n v="0"/>
    <x v="6819"/>
    <x v="0"/>
    <x v="0"/>
    <x v="0"/>
    <s v="03.16.25"/>
    <x v="51"/>
    <x v="0"/>
    <x v="0"/>
    <s v="Direção dos  Recursos Humanos"/>
    <s v="03.16.25"/>
    <s v="Direção dos  Recursos Humanos"/>
    <s v="03.16.25"/>
    <x v="125"/>
    <x v="0"/>
    <x v="0"/>
    <x v="0"/>
    <x v="0"/>
    <x v="0"/>
    <x v="0"/>
    <x v="0"/>
    <x v="12"/>
    <s v="1 - Dotação Anual"/>
    <x v="4"/>
    <n v="500000"/>
    <x v="1"/>
    <n v="0"/>
    <x v="1"/>
    <n v="500000"/>
    <x v="619"/>
    <m/>
    <x v="0"/>
    <x v="13"/>
    <m/>
    <s v="Direção dos  Recursos Humanos"/>
    <x v="1"/>
    <m/>
    <x v="0"/>
    <x v="1"/>
    <x v="1"/>
    <x v="1"/>
    <x v="0"/>
    <x v="0"/>
    <x v="0"/>
    <x v="0"/>
    <x v="0"/>
    <x v="0"/>
    <x v="0"/>
    <s v="Direção dos  Recursos Humanos"/>
    <x v="0"/>
    <x v="0"/>
    <x v="0"/>
    <x v="0"/>
    <x v="3"/>
    <x v="0"/>
    <x v="1"/>
    <m/>
    <x v="1"/>
    <x v="2"/>
    <x v="13"/>
    <x v="0"/>
    <m/>
  </r>
  <r>
    <x v="0"/>
    <n v="0"/>
    <n v="10000"/>
    <n v="0"/>
    <n v="0"/>
    <x v="6819"/>
    <x v="0"/>
    <x v="0"/>
    <x v="0"/>
    <s v="03.16.25"/>
    <x v="51"/>
    <x v="0"/>
    <x v="0"/>
    <s v="Direção dos  Recursos Humanos"/>
    <s v="03.16.25"/>
    <s v="Direção dos  Recursos Humanos"/>
    <s v="03.16.25"/>
    <x v="54"/>
    <x v="0"/>
    <x v="0"/>
    <x v="0"/>
    <x v="0"/>
    <x v="0"/>
    <x v="0"/>
    <x v="0"/>
    <x v="12"/>
    <s v="1 - Dotação Anual"/>
    <x v="4"/>
    <n v="10000"/>
    <x v="1"/>
    <n v="0"/>
    <x v="1"/>
    <n v="10000"/>
    <x v="619"/>
    <m/>
    <x v="0"/>
    <x v="13"/>
    <m/>
    <s v="Direção dos  Recursos Humanos"/>
    <x v="1"/>
    <m/>
    <x v="0"/>
    <x v="1"/>
    <x v="1"/>
    <x v="1"/>
    <x v="0"/>
    <x v="0"/>
    <x v="0"/>
    <x v="0"/>
    <x v="0"/>
    <x v="0"/>
    <x v="0"/>
    <s v="Direção dos  Recursos Humanos"/>
    <x v="0"/>
    <x v="0"/>
    <x v="0"/>
    <x v="0"/>
    <x v="3"/>
    <x v="0"/>
    <x v="1"/>
    <m/>
    <x v="1"/>
    <x v="2"/>
    <x v="13"/>
    <x v="0"/>
    <m/>
  </r>
  <r>
    <x v="0"/>
    <n v="0"/>
    <n v="695448"/>
    <n v="0"/>
    <n v="0"/>
    <x v="6819"/>
    <x v="0"/>
    <x v="0"/>
    <x v="0"/>
    <s v="03.16.25"/>
    <x v="51"/>
    <x v="0"/>
    <x v="0"/>
    <s v="Direção dos  Recursos Humanos"/>
    <s v="03.16.25"/>
    <s v="Direção dos  Recursos Humanos"/>
    <s v="03.16.25"/>
    <x v="37"/>
    <x v="0"/>
    <x v="0"/>
    <x v="0"/>
    <x v="1"/>
    <x v="0"/>
    <x v="0"/>
    <x v="0"/>
    <x v="12"/>
    <s v="1 - Dotação Anual"/>
    <x v="4"/>
    <n v="695448"/>
    <x v="1"/>
    <n v="1150000"/>
    <x v="1"/>
    <n v="51396"/>
    <x v="619"/>
    <m/>
    <x v="0"/>
    <x v="13"/>
    <m/>
    <s v="Direção dos  Recursos Humanos"/>
    <x v="1"/>
    <m/>
    <x v="0"/>
    <x v="1"/>
    <x v="1"/>
    <x v="1"/>
    <x v="0"/>
    <x v="0"/>
    <x v="0"/>
    <x v="0"/>
    <x v="0"/>
    <x v="0"/>
    <x v="0"/>
    <s v="Direção dos  Recursos Humanos"/>
    <x v="0"/>
    <x v="0"/>
    <x v="0"/>
    <x v="0"/>
    <x v="3"/>
    <x v="0"/>
    <x v="1"/>
    <m/>
    <x v="1"/>
    <x v="2"/>
    <x v="13"/>
    <x v="0"/>
    <m/>
  </r>
  <r>
    <x v="0"/>
    <n v="0"/>
    <n v="3848760"/>
    <n v="0"/>
    <n v="0"/>
    <x v="6819"/>
    <x v="0"/>
    <x v="0"/>
    <x v="0"/>
    <s v="03.16.25"/>
    <x v="51"/>
    <x v="0"/>
    <x v="0"/>
    <s v="Direção dos  Recursos Humanos"/>
    <s v="03.16.25"/>
    <s v="Direção dos  Recursos Humanos"/>
    <s v="03.16.25"/>
    <x v="49"/>
    <x v="0"/>
    <x v="0"/>
    <x v="0"/>
    <x v="1"/>
    <x v="0"/>
    <x v="0"/>
    <x v="0"/>
    <x v="12"/>
    <s v="1 - Dotação Anual"/>
    <x v="4"/>
    <n v="3848760"/>
    <x v="1"/>
    <n v="432522"/>
    <x v="1"/>
    <n v="0"/>
    <x v="619"/>
    <m/>
    <x v="0"/>
    <x v="13"/>
    <m/>
    <s v="Direção dos  Recursos Humanos"/>
    <x v="1"/>
    <m/>
    <x v="0"/>
    <x v="1"/>
    <x v="1"/>
    <x v="1"/>
    <x v="0"/>
    <x v="0"/>
    <x v="0"/>
    <x v="0"/>
    <x v="0"/>
    <x v="0"/>
    <x v="0"/>
    <s v="Direção dos  Recursos Humanos"/>
    <x v="0"/>
    <x v="0"/>
    <x v="0"/>
    <x v="0"/>
    <x v="3"/>
    <x v="0"/>
    <x v="1"/>
    <m/>
    <x v="1"/>
    <x v="2"/>
    <x v="13"/>
    <x v="0"/>
    <m/>
  </r>
  <r>
    <x v="0"/>
    <n v="0"/>
    <n v="1468800"/>
    <n v="0"/>
    <n v="0"/>
    <x v="6819"/>
    <x v="0"/>
    <x v="0"/>
    <x v="0"/>
    <s v="03.16.25"/>
    <x v="51"/>
    <x v="0"/>
    <x v="0"/>
    <s v="Direção dos  Recursos Humanos"/>
    <s v="03.16.25"/>
    <s v="Direção dos  Recursos Humanos"/>
    <s v="03.16.25"/>
    <x v="48"/>
    <x v="0"/>
    <x v="0"/>
    <x v="0"/>
    <x v="1"/>
    <x v="0"/>
    <x v="0"/>
    <x v="0"/>
    <x v="12"/>
    <s v="1 - Dotação Anual"/>
    <x v="4"/>
    <n v="1468800"/>
    <x v="1"/>
    <n v="0"/>
    <x v="1"/>
    <n v="122400"/>
    <x v="619"/>
    <m/>
    <x v="0"/>
    <x v="13"/>
    <m/>
    <s v="Direção dos  Recursos Humanos"/>
    <x v="1"/>
    <m/>
    <x v="0"/>
    <x v="1"/>
    <x v="1"/>
    <x v="1"/>
    <x v="0"/>
    <x v="0"/>
    <x v="0"/>
    <x v="0"/>
    <x v="0"/>
    <x v="0"/>
    <x v="0"/>
    <s v="Direção dos  Recursos Humanos"/>
    <x v="0"/>
    <x v="0"/>
    <x v="0"/>
    <x v="0"/>
    <x v="3"/>
    <x v="0"/>
    <x v="1"/>
    <m/>
    <x v="1"/>
    <x v="2"/>
    <x v="13"/>
    <x v="0"/>
    <m/>
  </r>
  <r>
    <x v="0"/>
    <n v="0"/>
    <n v="12624600"/>
    <n v="0"/>
    <n v="0"/>
    <x v="6819"/>
    <x v="0"/>
    <x v="0"/>
    <x v="0"/>
    <s v="03.16.25"/>
    <x v="51"/>
    <x v="0"/>
    <x v="0"/>
    <s v="Direção dos  Recursos Humanos"/>
    <s v="03.16.25"/>
    <s v="Direção dos  Recursos Humanos"/>
    <s v="03.16.25"/>
    <x v="68"/>
    <x v="0"/>
    <x v="1"/>
    <x v="16"/>
    <x v="0"/>
    <x v="0"/>
    <x v="0"/>
    <x v="0"/>
    <x v="12"/>
    <s v="1 - Dotação Anual"/>
    <x v="4"/>
    <n v="12624600"/>
    <x v="1"/>
    <n v="646949"/>
    <x v="1"/>
    <n v="1900000"/>
    <x v="619"/>
    <m/>
    <x v="0"/>
    <x v="13"/>
    <m/>
    <s v="Direção dos  Recursos Humanos"/>
    <x v="1"/>
    <m/>
    <x v="0"/>
    <x v="1"/>
    <x v="1"/>
    <x v="1"/>
    <x v="0"/>
    <x v="0"/>
    <x v="0"/>
    <x v="0"/>
    <x v="0"/>
    <x v="0"/>
    <x v="0"/>
    <s v="Direção dos  Recursos Humanos"/>
    <x v="0"/>
    <x v="0"/>
    <x v="0"/>
    <x v="0"/>
    <x v="3"/>
    <x v="0"/>
    <x v="1"/>
    <m/>
    <x v="1"/>
    <x v="2"/>
    <x v="13"/>
    <x v="0"/>
    <m/>
  </r>
  <r>
    <x v="0"/>
    <n v="0"/>
    <n v="15000"/>
    <n v="0"/>
    <n v="0"/>
    <x v="6819"/>
    <x v="0"/>
    <x v="0"/>
    <x v="0"/>
    <s v="03.16.27"/>
    <x v="33"/>
    <x v="0"/>
    <x v="0"/>
    <s v="Direção dos Assuntos Jurídicos, Fiscalização e Policia Municipal"/>
    <s v="03.16.27"/>
    <s v="Direção dos Assuntos Jurídicos, Fiscalização e Policia Municipal"/>
    <s v="03.16.27"/>
    <x v="19"/>
    <x v="0"/>
    <x v="0"/>
    <x v="7"/>
    <x v="0"/>
    <x v="0"/>
    <x v="0"/>
    <x v="0"/>
    <x v="12"/>
    <s v="1 - Dotação Anual"/>
    <x v="4"/>
    <n v="15000"/>
    <x v="1"/>
    <n v="0"/>
    <x v="1"/>
    <n v="20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10000"/>
    <n v="0"/>
    <n v="0"/>
    <x v="6819"/>
    <x v="0"/>
    <x v="0"/>
    <x v="0"/>
    <s v="03.16.27"/>
    <x v="33"/>
    <x v="0"/>
    <x v="0"/>
    <s v="Direção dos Assuntos Jurídicos, Fiscalização e Policia Municipal"/>
    <s v="03.16.27"/>
    <s v="Direção dos Assuntos Jurídicos, Fiscalização e Policia Municipal"/>
    <s v="03.16.27"/>
    <x v="81"/>
    <x v="0"/>
    <x v="0"/>
    <x v="7"/>
    <x v="0"/>
    <x v="0"/>
    <x v="0"/>
    <x v="0"/>
    <x v="12"/>
    <s v="1 - Dotação Anual"/>
    <x v="4"/>
    <n v="10000"/>
    <x v="1"/>
    <n v="0"/>
    <x v="1"/>
    <n v="100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7200"/>
    <n v="0"/>
    <n v="0"/>
    <x v="6819"/>
    <x v="0"/>
    <x v="0"/>
    <x v="0"/>
    <s v="03.16.27"/>
    <x v="33"/>
    <x v="0"/>
    <x v="0"/>
    <s v="Direção dos Assuntos Jurídicos, Fiscalização e Policia Municipal"/>
    <s v="03.16.27"/>
    <s v="Direção dos Assuntos Jurídicos, Fiscalização e Policia Municipal"/>
    <s v="03.16.27"/>
    <x v="52"/>
    <x v="0"/>
    <x v="0"/>
    <x v="0"/>
    <x v="0"/>
    <x v="0"/>
    <x v="0"/>
    <x v="0"/>
    <x v="12"/>
    <s v="1 - Dotação Anual"/>
    <x v="4"/>
    <n v="7200"/>
    <x v="1"/>
    <n v="0"/>
    <x v="1"/>
    <n v="72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784916"/>
    <n v="0"/>
    <n v="0"/>
    <x v="6819"/>
    <x v="0"/>
    <x v="0"/>
    <x v="0"/>
    <s v="03.16.27"/>
    <x v="33"/>
    <x v="0"/>
    <x v="0"/>
    <s v="Direção dos Assuntos Jurídicos, Fiscalização e Policia Municipal"/>
    <s v="03.16.27"/>
    <s v="Direção dos Assuntos Jurídicos, Fiscalização e Policia Municipal"/>
    <s v="03.16.27"/>
    <x v="54"/>
    <x v="0"/>
    <x v="0"/>
    <x v="0"/>
    <x v="0"/>
    <x v="0"/>
    <x v="0"/>
    <x v="0"/>
    <x v="12"/>
    <s v="1 - Dotação Anual"/>
    <x v="4"/>
    <n v="784916"/>
    <x v="1"/>
    <n v="0"/>
    <x v="1"/>
    <n v="622965"/>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3242148"/>
    <n v="0"/>
    <n v="0"/>
    <x v="6819"/>
    <x v="0"/>
    <x v="0"/>
    <x v="0"/>
    <s v="03.16.27"/>
    <x v="33"/>
    <x v="0"/>
    <x v="0"/>
    <s v="Direção dos Assuntos Jurídicos, Fiscalização e Policia Municipal"/>
    <s v="03.16.27"/>
    <s v="Direção dos Assuntos Jurídicos, Fiscalização e Policia Municipal"/>
    <s v="03.16.27"/>
    <x v="37"/>
    <x v="0"/>
    <x v="0"/>
    <x v="0"/>
    <x v="1"/>
    <x v="0"/>
    <x v="0"/>
    <x v="0"/>
    <x v="12"/>
    <s v="1 - Dotação Anual"/>
    <x v="4"/>
    <n v="3242148"/>
    <x v="1"/>
    <n v="0"/>
    <x v="1"/>
    <n v="470744"/>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1231944"/>
    <n v="0"/>
    <n v="0"/>
    <x v="6819"/>
    <x v="0"/>
    <x v="0"/>
    <x v="0"/>
    <s v="03.16.27"/>
    <x v="33"/>
    <x v="0"/>
    <x v="0"/>
    <s v="Direção dos Assuntos Jurídicos, Fiscalização e Policia Municipal"/>
    <s v="03.16.27"/>
    <s v="Direção dos Assuntos Jurídicos, Fiscalização e Policia Municipal"/>
    <s v="03.16.27"/>
    <x v="49"/>
    <x v="0"/>
    <x v="0"/>
    <x v="0"/>
    <x v="1"/>
    <x v="0"/>
    <x v="0"/>
    <x v="0"/>
    <x v="12"/>
    <s v="1 - Dotação Anual"/>
    <x v="4"/>
    <n v="1231944"/>
    <x v="1"/>
    <n v="0"/>
    <x v="1"/>
    <n v="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0"/>
    <n v="0"/>
    <n v="0"/>
    <x v="6819"/>
    <x v="0"/>
    <x v="0"/>
    <x v="0"/>
    <s v="03.16.27"/>
    <x v="33"/>
    <x v="0"/>
    <x v="0"/>
    <s v="Direção dos Assuntos Jurídicos, Fiscalização e Policia Municipal"/>
    <s v="03.16.27"/>
    <s v="Direção dos Assuntos Jurídicos, Fiscalização e Policia Municipal"/>
    <s v="03.16.27"/>
    <x v="51"/>
    <x v="0"/>
    <x v="0"/>
    <x v="0"/>
    <x v="0"/>
    <x v="0"/>
    <x v="0"/>
    <x v="0"/>
    <x v="12"/>
    <s v="1 - Dotação Anual"/>
    <x v="4"/>
    <n v="0"/>
    <x v="1"/>
    <n v="520000"/>
    <x v="1"/>
    <n v="125643"/>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1"/>
    <n v="0"/>
    <n v="9999999"/>
    <n v="0"/>
    <n v="0"/>
    <x v="6819"/>
    <x v="0"/>
    <x v="0"/>
    <x v="0"/>
    <s v="80.02.10.23"/>
    <x v="37"/>
    <x v="2"/>
    <x v="2"/>
    <s v="Outros"/>
    <s v="80.02.10"/>
    <s v="Retenções SISCAP"/>
    <s v="80.02.10.23"/>
    <x v="53"/>
    <x v="0"/>
    <x v="4"/>
    <x v="6"/>
    <x v="1"/>
    <x v="2"/>
    <x v="0"/>
    <x v="0"/>
    <x v="12"/>
    <s v="1 - Dotação Anual"/>
    <x v="4"/>
    <n v="9999999"/>
    <x v="1"/>
    <n v="0"/>
    <x v="1"/>
    <n v="0"/>
    <x v="619"/>
    <m/>
    <x v="0"/>
    <x v="13"/>
    <m/>
    <s v="Retenções SISCAP"/>
    <x v="1"/>
    <s v="SISCAP"/>
    <x v="0"/>
    <x v="1"/>
    <x v="1"/>
    <x v="1"/>
    <x v="0"/>
    <x v="0"/>
    <x v="0"/>
    <x v="0"/>
    <x v="0"/>
    <x v="0"/>
    <x v="0"/>
    <s v="Retenções SISCAP"/>
    <x v="0"/>
    <x v="0"/>
    <x v="0"/>
    <x v="0"/>
    <x v="3"/>
    <x v="0"/>
    <x v="1"/>
    <m/>
    <x v="1"/>
    <x v="2"/>
    <x v="13"/>
    <x v="0"/>
    <m/>
  </r>
  <r>
    <x v="0"/>
    <n v="0"/>
    <n v="9999999"/>
    <n v="0"/>
    <n v="0"/>
    <x v="6819"/>
    <x v="0"/>
    <x v="1"/>
    <x v="0"/>
    <s v="80.02.10.23"/>
    <x v="37"/>
    <x v="2"/>
    <x v="2"/>
    <s v="Outros"/>
    <s v="80.02.10"/>
    <s v="Retenções SISCAP"/>
    <s v="80.02.10.23"/>
    <x v="13"/>
    <x v="0"/>
    <x v="2"/>
    <x v="0"/>
    <x v="1"/>
    <x v="2"/>
    <x v="1"/>
    <x v="0"/>
    <x v="12"/>
    <s v="1 - Dotação Anual"/>
    <x v="4"/>
    <n v="9999999"/>
    <x v="1"/>
    <n v="0"/>
    <x v="1"/>
    <n v="0"/>
    <x v="619"/>
    <m/>
    <x v="0"/>
    <x v="13"/>
    <m/>
    <s v="Retenções SISCAP"/>
    <x v="1"/>
    <s v="SISCAP"/>
    <x v="0"/>
    <x v="1"/>
    <x v="1"/>
    <x v="1"/>
    <x v="0"/>
    <x v="0"/>
    <x v="0"/>
    <x v="0"/>
    <x v="0"/>
    <x v="0"/>
    <x v="0"/>
    <s v="Retenções SISCAP"/>
    <x v="0"/>
    <x v="0"/>
    <x v="0"/>
    <x v="0"/>
    <x v="3"/>
    <x v="0"/>
    <x v="1"/>
    <m/>
    <x v="1"/>
    <x v="2"/>
    <x v="13"/>
    <x v="0"/>
    <m/>
  </r>
  <r>
    <x v="2"/>
    <n v="0"/>
    <n v="9000000"/>
    <n v="0"/>
    <n v="0"/>
    <x v="6819"/>
    <x v="0"/>
    <x v="0"/>
    <x v="0"/>
    <s v="01.27.03.09"/>
    <x v="50"/>
    <x v="4"/>
    <x v="5"/>
    <s v="Gestão de Recursos Hídricos"/>
    <s v="01.27.03"/>
    <s v="Ligações domiciliarias em Esp. Branco, Mato Correia, Flamengos e R.S.Miguel"/>
    <s v="01.27.03.09"/>
    <x v="20"/>
    <x v="0"/>
    <x v="0"/>
    <x v="0"/>
    <x v="0"/>
    <x v="1"/>
    <x v="2"/>
    <x v="0"/>
    <x v="12"/>
    <s v="1 - Dotação Anual"/>
    <x v="4"/>
    <n v="9000000"/>
    <x v="1"/>
    <n v="0"/>
    <x v="1"/>
    <n v="50000"/>
    <x v="619"/>
    <m/>
    <x v="0"/>
    <x v="13"/>
    <m/>
    <s v="Ligações domiciliarias em Esp. Branco, Mato Correia, Flamengos e R.S.Miguel"/>
    <x v="1"/>
    <m/>
    <x v="0"/>
    <x v="1"/>
    <x v="1"/>
    <x v="1"/>
    <x v="0"/>
    <x v="0"/>
    <x v="0"/>
    <x v="0"/>
    <x v="0"/>
    <x v="0"/>
    <x v="0"/>
    <s v="Ligações domiciliarias em Esp. Branco, Mato Correia, Flamengos e R.S.Miguel"/>
    <x v="0"/>
    <x v="0"/>
    <x v="0"/>
    <x v="0"/>
    <x v="3"/>
    <x v="0"/>
    <x v="1"/>
    <m/>
    <x v="1"/>
    <x v="2"/>
    <x v="13"/>
    <x v="0"/>
    <m/>
  </r>
  <r>
    <x v="0"/>
    <n v="0"/>
    <n v="150000"/>
    <n v="0"/>
    <n v="0"/>
    <x v="6819"/>
    <x v="0"/>
    <x v="0"/>
    <x v="0"/>
    <s v="03.16.29"/>
    <x v="78"/>
    <x v="0"/>
    <x v="0"/>
    <s v="Gabinete de Gestão e Controlo de Qualidade"/>
    <s v="03.16.29"/>
    <s v="Gabinete de Gestão e Controlo de Qualidade"/>
    <s v="03.16.29"/>
    <x v="19"/>
    <x v="0"/>
    <x v="0"/>
    <x v="7"/>
    <x v="0"/>
    <x v="0"/>
    <x v="0"/>
    <x v="0"/>
    <x v="12"/>
    <s v="1 - Dotação Anual"/>
    <x v="4"/>
    <n v="150000"/>
    <x v="1"/>
    <n v="0"/>
    <x v="1"/>
    <n v="150000"/>
    <x v="619"/>
    <m/>
    <x v="0"/>
    <x v="13"/>
    <m/>
    <s v="Gabinete de Gestão e Controlo de Qualidade"/>
    <x v="1"/>
    <s v="GGCQ"/>
    <x v="0"/>
    <x v="1"/>
    <x v="1"/>
    <x v="1"/>
    <x v="0"/>
    <x v="0"/>
    <x v="0"/>
    <x v="0"/>
    <x v="0"/>
    <x v="0"/>
    <x v="0"/>
    <s v="Gabinete de Gestão e Controlo de Qualidade"/>
    <x v="0"/>
    <x v="0"/>
    <x v="0"/>
    <x v="0"/>
    <x v="3"/>
    <x v="0"/>
    <x v="1"/>
    <m/>
    <x v="1"/>
    <x v="2"/>
    <x v="13"/>
    <x v="0"/>
    <m/>
  </r>
  <r>
    <x v="0"/>
    <n v="0"/>
    <n v="50000"/>
    <n v="0"/>
    <n v="0"/>
    <x v="6819"/>
    <x v="0"/>
    <x v="0"/>
    <x v="0"/>
    <s v="03.16.29"/>
    <x v="78"/>
    <x v="0"/>
    <x v="0"/>
    <s v="Gabinete de Gestão e Controlo de Qualidade"/>
    <s v="03.16.29"/>
    <s v="Gabinete de Gestão e Controlo de Qualidade"/>
    <s v="03.16.29"/>
    <x v="81"/>
    <x v="0"/>
    <x v="0"/>
    <x v="7"/>
    <x v="0"/>
    <x v="0"/>
    <x v="0"/>
    <x v="0"/>
    <x v="12"/>
    <s v="1 - Dotação Anual"/>
    <x v="4"/>
    <n v="50000"/>
    <x v="1"/>
    <n v="0"/>
    <x v="1"/>
    <n v="50000"/>
    <x v="619"/>
    <m/>
    <x v="0"/>
    <x v="13"/>
    <m/>
    <s v="Gabinete de Gestão e Controlo de Qualidade"/>
    <x v="1"/>
    <s v="GGCQ"/>
    <x v="0"/>
    <x v="1"/>
    <x v="1"/>
    <x v="1"/>
    <x v="0"/>
    <x v="0"/>
    <x v="0"/>
    <x v="0"/>
    <x v="0"/>
    <x v="0"/>
    <x v="0"/>
    <s v="Gabinete de Gestão e Controlo de Qualidade"/>
    <x v="0"/>
    <x v="0"/>
    <x v="0"/>
    <x v="0"/>
    <x v="3"/>
    <x v="0"/>
    <x v="1"/>
    <m/>
    <x v="1"/>
    <x v="2"/>
    <x v="13"/>
    <x v="0"/>
    <m/>
  </r>
  <r>
    <x v="0"/>
    <n v="0"/>
    <n v="808752"/>
    <n v="0"/>
    <n v="0"/>
    <x v="6819"/>
    <x v="0"/>
    <x v="0"/>
    <x v="0"/>
    <s v="03.16.29"/>
    <x v="78"/>
    <x v="0"/>
    <x v="0"/>
    <s v="Gabinete de Gestão e Controlo de Qualidade"/>
    <s v="03.16.29"/>
    <s v="Gabinete de Gestão e Controlo de Qualidade"/>
    <s v="03.16.29"/>
    <x v="49"/>
    <x v="0"/>
    <x v="0"/>
    <x v="0"/>
    <x v="1"/>
    <x v="0"/>
    <x v="0"/>
    <x v="0"/>
    <x v="12"/>
    <s v="1 - Dotação Anual"/>
    <x v="4"/>
    <n v="808752"/>
    <x v="1"/>
    <n v="0"/>
    <x v="1"/>
    <n v="808752"/>
    <x v="619"/>
    <m/>
    <x v="0"/>
    <x v="13"/>
    <m/>
    <s v="Gabinete de Gestão e Controlo de Qualidade"/>
    <x v="1"/>
    <s v="GGCQ"/>
    <x v="0"/>
    <x v="1"/>
    <x v="1"/>
    <x v="1"/>
    <x v="0"/>
    <x v="0"/>
    <x v="0"/>
    <x v="0"/>
    <x v="0"/>
    <x v="0"/>
    <x v="0"/>
    <s v="Gabinete de Gestão e Controlo de Qualidade"/>
    <x v="0"/>
    <x v="0"/>
    <x v="0"/>
    <x v="0"/>
    <x v="3"/>
    <x v="0"/>
    <x v="1"/>
    <m/>
    <x v="1"/>
    <x v="2"/>
    <x v="13"/>
    <x v="0"/>
    <m/>
  </r>
  <r>
    <x v="0"/>
    <n v="0"/>
    <n v="4000000"/>
    <n v="0"/>
    <n v="0"/>
    <x v="6819"/>
    <x v="0"/>
    <x v="0"/>
    <x v="0"/>
    <s v="01.25.04.22"/>
    <x v="17"/>
    <x v="1"/>
    <x v="1"/>
    <s v="Cultura"/>
    <s v="01.25.04"/>
    <s v="Atividades culturais e promoção da cultura no Concelho"/>
    <s v="01.25.04.22"/>
    <x v="21"/>
    <x v="0"/>
    <x v="5"/>
    <x v="8"/>
    <x v="0"/>
    <x v="1"/>
    <x v="0"/>
    <x v="0"/>
    <x v="12"/>
    <s v="1 - Dotação Anual"/>
    <x v="4"/>
    <n v="4000000"/>
    <x v="1"/>
    <n v="8100000"/>
    <x v="1"/>
    <n v="0"/>
    <x v="619"/>
    <m/>
    <x v="0"/>
    <x v="13"/>
    <m/>
    <s v="Atividades culturais e promoção da cultura no Concelho"/>
    <x v="1"/>
    <s v="ACPCC"/>
    <x v="0"/>
    <x v="1"/>
    <x v="1"/>
    <x v="1"/>
    <x v="0"/>
    <x v="0"/>
    <x v="0"/>
    <x v="0"/>
    <x v="0"/>
    <x v="0"/>
    <x v="0"/>
    <s v="Atividades culturais e promoção da cultura no Concelho"/>
    <x v="0"/>
    <x v="0"/>
    <x v="0"/>
    <x v="0"/>
    <x v="3"/>
    <x v="0"/>
    <x v="1"/>
    <m/>
    <x v="1"/>
    <x v="2"/>
    <x v="13"/>
    <x v="0"/>
    <m/>
  </r>
  <r>
    <x v="2"/>
    <n v="0"/>
    <n v="8000000"/>
    <n v="0"/>
    <n v="0"/>
    <x v="6819"/>
    <x v="0"/>
    <x v="0"/>
    <x v="0"/>
    <s v="01.27.06.96"/>
    <x v="45"/>
    <x v="4"/>
    <x v="5"/>
    <s v="Requalificação Urbana e habitação"/>
    <s v="01.27.06"/>
    <s v="Vedação do campo de Manguinho e Achada Bolanha"/>
    <s v="01.27.06.96"/>
    <x v="18"/>
    <x v="0"/>
    <x v="0"/>
    <x v="0"/>
    <x v="0"/>
    <x v="1"/>
    <x v="2"/>
    <x v="0"/>
    <x v="12"/>
    <s v="1 - Dotação Anual"/>
    <x v="4"/>
    <n v="8000000"/>
    <x v="1"/>
    <n v="0"/>
    <x v="1"/>
    <n v="0"/>
    <x v="619"/>
    <m/>
    <x v="0"/>
    <x v="13"/>
    <m/>
    <s v="Vedação do campo de Manguinho e Achada Bolanha"/>
    <x v="1"/>
    <m/>
    <x v="0"/>
    <x v="1"/>
    <x v="1"/>
    <x v="1"/>
    <x v="0"/>
    <x v="0"/>
    <x v="0"/>
    <x v="0"/>
    <x v="0"/>
    <x v="0"/>
    <x v="0"/>
    <s v="Vedação do campo de Manguinho e Achada Bolanha"/>
    <x v="0"/>
    <x v="0"/>
    <x v="0"/>
    <x v="0"/>
    <x v="3"/>
    <x v="0"/>
    <x v="1"/>
    <m/>
    <x v="1"/>
    <x v="2"/>
    <x v="13"/>
    <x v="0"/>
    <m/>
  </r>
  <r>
    <x v="2"/>
    <n v="0"/>
    <n v="20000000"/>
    <n v="0"/>
    <n v="0"/>
    <x v="6819"/>
    <x v="0"/>
    <x v="0"/>
    <x v="0"/>
    <s v="01.27.06.98"/>
    <x v="67"/>
    <x v="4"/>
    <x v="5"/>
    <s v="Requalificação Urbana e habitação"/>
    <s v="01.27.06"/>
    <s v="Construção da estrada Igreja Cutelo Gomes"/>
    <s v="01.27.06.98"/>
    <x v="18"/>
    <x v="0"/>
    <x v="0"/>
    <x v="0"/>
    <x v="0"/>
    <x v="1"/>
    <x v="2"/>
    <x v="0"/>
    <x v="12"/>
    <s v="1 - Dotação Anual"/>
    <x v="4"/>
    <n v="20000000"/>
    <x v="1"/>
    <n v="0"/>
    <x v="1"/>
    <n v="5250000"/>
    <x v="619"/>
    <m/>
    <x v="0"/>
    <x v="13"/>
    <m/>
    <s v="Construção da estrada Igreja Cutelo Gomes"/>
    <x v="1"/>
    <m/>
    <x v="0"/>
    <x v="1"/>
    <x v="1"/>
    <x v="1"/>
    <x v="0"/>
    <x v="0"/>
    <x v="0"/>
    <x v="0"/>
    <x v="0"/>
    <x v="0"/>
    <x v="0"/>
    <s v="Construção da estrada Igreja Cutelo Gomes"/>
    <x v="0"/>
    <x v="0"/>
    <x v="0"/>
    <x v="0"/>
    <x v="3"/>
    <x v="0"/>
    <x v="1"/>
    <m/>
    <x v="1"/>
    <x v="2"/>
    <x v="13"/>
    <x v="0"/>
    <m/>
  </r>
  <r>
    <x v="2"/>
    <n v="0"/>
    <n v="1500000"/>
    <n v="0"/>
    <n v="0"/>
    <x v="6819"/>
    <x v="0"/>
    <x v="0"/>
    <x v="0"/>
    <s v="01.27.06.99"/>
    <x v="79"/>
    <x v="4"/>
    <x v="5"/>
    <s v="Requalificação Urbana e habitação"/>
    <s v="01.27.06"/>
    <s v="Espaço Tratamento de peixes"/>
    <s v="01.27.06.99"/>
    <x v="18"/>
    <x v="0"/>
    <x v="0"/>
    <x v="0"/>
    <x v="0"/>
    <x v="1"/>
    <x v="2"/>
    <x v="0"/>
    <x v="12"/>
    <s v="1 - Dotação Anual"/>
    <x v="4"/>
    <n v="1500000"/>
    <x v="1"/>
    <n v="0"/>
    <x v="1"/>
    <n v="0"/>
    <x v="619"/>
    <m/>
    <x v="0"/>
    <x v="13"/>
    <m/>
    <s v="Espaço Tratamento de peixes"/>
    <x v="1"/>
    <m/>
    <x v="0"/>
    <x v="1"/>
    <x v="1"/>
    <x v="1"/>
    <x v="0"/>
    <x v="0"/>
    <x v="0"/>
    <x v="0"/>
    <x v="0"/>
    <x v="0"/>
    <x v="0"/>
    <s v="Espaço Tratamento de peixes"/>
    <x v="0"/>
    <x v="0"/>
    <x v="0"/>
    <x v="0"/>
    <x v="3"/>
    <x v="0"/>
    <x v="1"/>
    <m/>
    <x v="1"/>
    <x v="2"/>
    <x v="13"/>
    <x v="0"/>
    <m/>
  </r>
  <r>
    <x v="2"/>
    <n v="0"/>
    <n v="1150000"/>
    <n v="0"/>
    <n v="0"/>
    <x v="6819"/>
    <x v="0"/>
    <x v="0"/>
    <x v="0"/>
    <s v="01.25.02.25"/>
    <x v="59"/>
    <x v="1"/>
    <x v="1"/>
    <s v="desporto"/>
    <s v="01.25.02"/>
    <s v="Criação e Manutenção de Parques Infantis e Espaços Fitness"/>
    <s v="01.25.02.25"/>
    <x v="18"/>
    <x v="0"/>
    <x v="0"/>
    <x v="0"/>
    <x v="0"/>
    <x v="1"/>
    <x v="2"/>
    <x v="0"/>
    <x v="12"/>
    <s v="1 - Dotação Anual"/>
    <x v="4"/>
    <n v="1150000"/>
    <x v="1"/>
    <n v="0"/>
    <x v="1"/>
    <n v="0"/>
    <x v="619"/>
    <m/>
    <x v="0"/>
    <x v="13"/>
    <m/>
    <s v="Criação e Manutenção de Parques Infantis e Espaços Fitness"/>
    <x v="1"/>
    <m/>
    <x v="0"/>
    <x v="1"/>
    <x v="1"/>
    <x v="1"/>
    <x v="0"/>
    <x v="0"/>
    <x v="0"/>
    <x v="0"/>
    <x v="0"/>
    <x v="0"/>
    <x v="0"/>
    <s v="Criação e Manutenção de Parques Infantis e Espaços Fitness"/>
    <x v="0"/>
    <x v="0"/>
    <x v="0"/>
    <x v="0"/>
    <x v="3"/>
    <x v="0"/>
    <x v="1"/>
    <m/>
    <x v="1"/>
    <x v="2"/>
    <x v="13"/>
    <x v="0"/>
    <m/>
  </r>
  <r>
    <x v="0"/>
    <n v="0"/>
    <n v="1100000"/>
    <n v="0"/>
    <n v="0"/>
    <x v="6819"/>
    <x v="0"/>
    <x v="0"/>
    <x v="0"/>
    <s v="01.25.03.12"/>
    <x v="16"/>
    <x v="1"/>
    <x v="1"/>
    <s v="Emprego e Formação profissional"/>
    <s v="01.25.03"/>
    <s v="Estágios Profissionais e Promoção de Emprego"/>
    <s v="01.25.03.12"/>
    <x v="21"/>
    <x v="0"/>
    <x v="5"/>
    <x v="8"/>
    <x v="0"/>
    <x v="1"/>
    <x v="0"/>
    <x v="0"/>
    <x v="12"/>
    <s v="1 - Dotação Anual"/>
    <x v="4"/>
    <n v="1100000"/>
    <x v="1"/>
    <n v="620000"/>
    <x v="1"/>
    <n v="0"/>
    <x v="619"/>
    <m/>
    <x v="0"/>
    <x v="13"/>
    <m/>
    <s v="Estágios Profissionais e Promoção de Emprego"/>
    <x v="1"/>
    <m/>
    <x v="0"/>
    <x v="1"/>
    <x v="1"/>
    <x v="1"/>
    <x v="0"/>
    <x v="0"/>
    <x v="0"/>
    <x v="0"/>
    <x v="0"/>
    <x v="0"/>
    <x v="0"/>
    <s v="Estágios Profissionais e Promoção de Emprego"/>
    <x v="0"/>
    <x v="0"/>
    <x v="0"/>
    <x v="0"/>
    <x v="3"/>
    <x v="0"/>
    <x v="1"/>
    <m/>
    <x v="1"/>
    <x v="2"/>
    <x v="13"/>
    <x v="0"/>
    <m/>
  </r>
  <r>
    <x v="2"/>
    <n v="0"/>
    <n v="1000000"/>
    <n v="0"/>
    <n v="0"/>
    <x v="6819"/>
    <x v="0"/>
    <x v="0"/>
    <x v="0"/>
    <s v="01.27.05.07"/>
    <x v="49"/>
    <x v="4"/>
    <x v="5"/>
    <s v="Energia"/>
    <s v="01.27.05"/>
    <s v="Eletrificação de Ponta Can"/>
    <s v="01.27.05.07"/>
    <x v="20"/>
    <x v="0"/>
    <x v="0"/>
    <x v="0"/>
    <x v="0"/>
    <x v="1"/>
    <x v="2"/>
    <x v="0"/>
    <x v="12"/>
    <s v="1 - Dotação Anual"/>
    <x v="4"/>
    <n v="1000000"/>
    <x v="1"/>
    <n v="0"/>
    <x v="1"/>
    <n v="955000"/>
    <x v="619"/>
    <m/>
    <x v="0"/>
    <x v="13"/>
    <m/>
    <s v="Eletrificação de Ponta Can"/>
    <x v="1"/>
    <m/>
    <x v="0"/>
    <x v="1"/>
    <x v="1"/>
    <x v="1"/>
    <x v="0"/>
    <x v="0"/>
    <x v="0"/>
    <x v="0"/>
    <x v="0"/>
    <x v="0"/>
    <x v="0"/>
    <s v="Eletrificação de Ponta Can"/>
    <x v="0"/>
    <x v="0"/>
    <x v="0"/>
    <x v="0"/>
    <x v="3"/>
    <x v="0"/>
    <x v="1"/>
    <m/>
    <x v="1"/>
    <x v="2"/>
    <x v="13"/>
    <x v="0"/>
    <m/>
  </r>
  <r>
    <x v="2"/>
    <n v="0"/>
    <n v="1000000"/>
    <n v="0"/>
    <n v="0"/>
    <x v="6819"/>
    <x v="0"/>
    <x v="0"/>
    <x v="0"/>
    <s v="01.26.02.07"/>
    <x v="28"/>
    <x v="5"/>
    <x v="6"/>
    <s v="Pesca"/>
    <s v="01.26.02"/>
    <s v="Apoio para Aquisição de Materiais de Pescas e Botes"/>
    <s v="01.26.02.07"/>
    <x v="20"/>
    <x v="0"/>
    <x v="0"/>
    <x v="0"/>
    <x v="0"/>
    <x v="1"/>
    <x v="2"/>
    <x v="0"/>
    <x v="12"/>
    <s v="1 - Dotação Anual"/>
    <x v="4"/>
    <n v="1000000"/>
    <x v="1"/>
    <n v="1000000"/>
    <x v="1"/>
    <n v="450000"/>
    <x v="619"/>
    <m/>
    <x v="0"/>
    <x v="13"/>
    <m/>
    <s v="Apoio para Aquisição de Materiais de Pescas e Botes"/>
    <x v="1"/>
    <m/>
    <x v="0"/>
    <x v="1"/>
    <x v="1"/>
    <x v="1"/>
    <x v="0"/>
    <x v="0"/>
    <x v="0"/>
    <x v="0"/>
    <x v="0"/>
    <x v="0"/>
    <x v="0"/>
    <s v="Apoio para Aquisição de Materiais de Pescas e Botes"/>
    <x v="0"/>
    <x v="0"/>
    <x v="0"/>
    <x v="0"/>
    <x v="3"/>
    <x v="0"/>
    <x v="1"/>
    <m/>
    <x v="1"/>
    <x v="2"/>
    <x v="13"/>
    <x v="0"/>
    <m/>
  </r>
  <r>
    <x v="0"/>
    <n v="0"/>
    <n v="2500000"/>
    <n v="0"/>
    <n v="0"/>
    <x v="6819"/>
    <x v="0"/>
    <x v="0"/>
    <x v="0"/>
    <s v="01.25.05.12"/>
    <x v="5"/>
    <x v="1"/>
    <x v="1"/>
    <s v="Saúde"/>
    <s v="01.25.05"/>
    <s v="Promoção e Inclusão Social"/>
    <s v="01.25.05.12"/>
    <x v="1"/>
    <x v="0"/>
    <x v="1"/>
    <x v="1"/>
    <x v="0"/>
    <x v="1"/>
    <x v="0"/>
    <x v="0"/>
    <x v="12"/>
    <s v="1 - Dotação Anual"/>
    <x v="4"/>
    <n v="2500000"/>
    <x v="1"/>
    <n v="5000"/>
    <x v="1"/>
    <n v="0"/>
    <x v="619"/>
    <m/>
    <x v="0"/>
    <x v="13"/>
    <m/>
    <s v="Promoção e Inclusão Social"/>
    <x v="1"/>
    <m/>
    <x v="0"/>
    <x v="1"/>
    <x v="1"/>
    <x v="1"/>
    <x v="0"/>
    <x v="0"/>
    <x v="0"/>
    <x v="0"/>
    <x v="0"/>
    <x v="0"/>
    <x v="0"/>
    <s v="Promoção e Inclusão Social"/>
    <x v="0"/>
    <x v="0"/>
    <x v="0"/>
    <x v="0"/>
    <x v="3"/>
    <x v="0"/>
    <x v="1"/>
    <m/>
    <x v="1"/>
    <x v="2"/>
    <x v="13"/>
    <x v="0"/>
    <m/>
  </r>
  <r>
    <x v="0"/>
    <n v="0"/>
    <n v="70000"/>
    <n v="0"/>
    <n v="0"/>
    <x v="6819"/>
    <x v="0"/>
    <x v="0"/>
    <x v="0"/>
    <s v="03.16.12"/>
    <x v="54"/>
    <x v="0"/>
    <x v="0"/>
    <s v="Direcção de Urbanismo"/>
    <s v="03.16.12"/>
    <s v="Direcção de Urbanismo"/>
    <s v="03.16.12"/>
    <x v="19"/>
    <x v="0"/>
    <x v="0"/>
    <x v="7"/>
    <x v="0"/>
    <x v="0"/>
    <x v="0"/>
    <x v="0"/>
    <x v="12"/>
    <s v="1 - Dotação Anual"/>
    <x v="4"/>
    <n v="70000"/>
    <x v="1"/>
    <n v="0"/>
    <x v="1"/>
    <n v="65000"/>
    <x v="619"/>
    <m/>
    <x v="0"/>
    <x v="13"/>
    <m/>
    <s v="Direcção de Urbanismo"/>
    <x v="1"/>
    <m/>
    <x v="0"/>
    <x v="1"/>
    <x v="1"/>
    <x v="1"/>
    <x v="0"/>
    <x v="0"/>
    <x v="0"/>
    <x v="0"/>
    <x v="0"/>
    <x v="0"/>
    <x v="0"/>
    <s v="Direcção de Urbanismo"/>
    <x v="0"/>
    <x v="0"/>
    <x v="0"/>
    <x v="0"/>
    <x v="3"/>
    <x v="0"/>
    <x v="1"/>
    <m/>
    <x v="1"/>
    <x v="2"/>
    <x v="13"/>
    <x v="0"/>
    <m/>
  </r>
  <r>
    <x v="0"/>
    <n v="0"/>
    <n v="50000"/>
    <n v="0"/>
    <n v="0"/>
    <x v="6819"/>
    <x v="0"/>
    <x v="0"/>
    <x v="0"/>
    <s v="03.16.12"/>
    <x v="54"/>
    <x v="0"/>
    <x v="0"/>
    <s v="Direcção de Urbanismo"/>
    <s v="03.16.12"/>
    <s v="Direcção de Urbanismo"/>
    <s v="03.16.12"/>
    <x v="81"/>
    <x v="0"/>
    <x v="0"/>
    <x v="7"/>
    <x v="0"/>
    <x v="0"/>
    <x v="0"/>
    <x v="0"/>
    <x v="12"/>
    <s v="1 - Dotação Anual"/>
    <x v="4"/>
    <n v="50000"/>
    <x v="1"/>
    <n v="0"/>
    <x v="1"/>
    <n v="50000"/>
    <x v="619"/>
    <m/>
    <x v="0"/>
    <x v="13"/>
    <m/>
    <s v="Direcção de Urbanismo"/>
    <x v="1"/>
    <m/>
    <x v="0"/>
    <x v="1"/>
    <x v="1"/>
    <x v="1"/>
    <x v="0"/>
    <x v="0"/>
    <x v="0"/>
    <x v="0"/>
    <x v="0"/>
    <x v="0"/>
    <x v="0"/>
    <s v="Direcção de Urbanismo"/>
    <x v="0"/>
    <x v="0"/>
    <x v="0"/>
    <x v="0"/>
    <x v="3"/>
    <x v="0"/>
    <x v="1"/>
    <m/>
    <x v="1"/>
    <x v="2"/>
    <x v="13"/>
    <x v="0"/>
    <m/>
  </r>
  <r>
    <x v="0"/>
    <n v="0"/>
    <n v="146880"/>
    <n v="0"/>
    <n v="0"/>
    <x v="6819"/>
    <x v="0"/>
    <x v="0"/>
    <x v="0"/>
    <s v="03.16.12"/>
    <x v="54"/>
    <x v="0"/>
    <x v="0"/>
    <s v="Direcção de Urbanismo"/>
    <s v="03.16.12"/>
    <s v="Direcção de Urbanismo"/>
    <s v="03.16.12"/>
    <x v="42"/>
    <x v="0"/>
    <x v="0"/>
    <x v="7"/>
    <x v="0"/>
    <x v="0"/>
    <x v="0"/>
    <x v="0"/>
    <x v="12"/>
    <s v="1 - Dotação Anual"/>
    <x v="4"/>
    <n v="146880"/>
    <x v="1"/>
    <n v="10000"/>
    <x v="1"/>
    <n v="260"/>
    <x v="619"/>
    <m/>
    <x v="0"/>
    <x v="13"/>
    <m/>
    <s v="Direcção de Urbanismo"/>
    <x v="1"/>
    <m/>
    <x v="0"/>
    <x v="1"/>
    <x v="1"/>
    <x v="1"/>
    <x v="0"/>
    <x v="0"/>
    <x v="0"/>
    <x v="0"/>
    <x v="0"/>
    <x v="0"/>
    <x v="0"/>
    <s v="Direcção de Urbanismo"/>
    <x v="0"/>
    <x v="0"/>
    <x v="0"/>
    <x v="0"/>
    <x v="3"/>
    <x v="0"/>
    <x v="1"/>
    <m/>
    <x v="1"/>
    <x v="2"/>
    <x v="13"/>
    <x v="0"/>
    <m/>
  </r>
  <r>
    <x v="0"/>
    <n v="0"/>
    <n v="2400"/>
    <n v="0"/>
    <n v="0"/>
    <x v="6819"/>
    <x v="0"/>
    <x v="0"/>
    <x v="0"/>
    <s v="03.16.12"/>
    <x v="54"/>
    <x v="0"/>
    <x v="0"/>
    <s v="Direcção de Urbanismo"/>
    <s v="03.16.12"/>
    <s v="Direcção de Urbanismo"/>
    <s v="03.16.12"/>
    <x v="52"/>
    <x v="0"/>
    <x v="0"/>
    <x v="0"/>
    <x v="0"/>
    <x v="0"/>
    <x v="0"/>
    <x v="0"/>
    <x v="12"/>
    <s v="1 - Dotação Anual"/>
    <x v="4"/>
    <n v="2400"/>
    <x v="1"/>
    <n v="0"/>
    <x v="1"/>
    <n v="0"/>
    <x v="619"/>
    <m/>
    <x v="0"/>
    <x v="13"/>
    <m/>
    <s v="Direcção de Urbanismo"/>
    <x v="1"/>
    <m/>
    <x v="0"/>
    <x v="1"/>
    <x v="1"/>
    <x v="1"/>
    <x v="0"/>
    <x v="0"/>
    <x v="0"/>
    <x v="0"/>
    <x v="0"/>
    <x v="0"/>
    <x v="0"/>
    <s v="Direcção de Urbanismo"/>
    <x v="0"/>
    <x v="0"/>
    <x v="0"/>
    <x v="0"/>
    <x v="3"/>
    <x v="0"/>
    <x v="1"/>
    <m/>
    <x v="1"/>
    <x v="2"/>
    <x v="13"/>
    <x v="0"/>
    <m/>
  </r>
  <r>
    <x v="0"/>
    <n v="0"/>
    <n v="75892"/>
    <n v="0"/>
    <n v="0"/>
    <x v="6819"/>
    <x v="0"/>
    <x v="0"/>
    <x v="0"/>
    <s v="03.16.12"/>
    <x v="54"/>
    <x v="0"/>
    <x v="0"/>
    <s v="Direcção de Urbanismo"/>
    <s v="03.16.12"/>
    <s v="Direcção de Urbanismo"/>
    <s v="03.16.12"/>
    <x v="54"/>
    <x v="0"/>
    <x v="0"/>
    <x v="0"/>
    <x v="0"/>
    <x v="0"/>
    <x v="0"/>
    <x v="0"/>
    <x v="12"/>
    <s v="1 - Dotação Anual"/>
    <x v="4"/>
    <n v="75892"/>
    <x v="1"/>
    <n v="11000"/>
    <x v="1"/>
    <n v="1876"/>
    <x v="619"/>
    <m/>
    <x v="0"/>
    <x v="13"/>
    <m/>
    <s v="Direcção de Urbanismo"/>
    <x v="1"/>
    <m/>
    <x v="0"/>
    <x v="1"/>
    <x v="1"/>
    <x v="1"/>
    <x v="0"/>
    <x v="0"/>
    <x v="0"/>
    <x v="0"/>
    <x v="0"/>
    <x v="0"/>
    <x v="0"/>
    <s v="Direcção de Urbanismo"/>
    <x v="0"/>
    <x v="0"/>
    <x v="0"/>
    <x v="0"/>
    <x v="3"/>
    <x v="0"/>
    <x v="1"/>
    <m/>
    <x v="1"/>
    <x v="2"/>
    <x v="13"/>
    <x v="0"/>
    <m/>
  </r>
  <r>
    <x v="0"/>
    <n v="0"/>
    <n v="1961580"/>
    <n v="0"/>
    <n v="0"/>
    <x v="6819"/>
    <x v="0"/>
    <x v="0"/>
    <x v="0"/>
    <s v="03.16.12"/>
    <x v="54"/>
    <x v="0"/>
    <x v="0"/>
    <s v="Direcção de Urbanismo"/>
    <s v="03.16.12"/>
    <s v="Direcção de Urbanismo"/>
    <s v="03.16.12"/>
    <x v="37"/>
    <x v="0"/>
    <x v="0"/>
    <x v="0"/>
    <x v="1"/>
    <x v="0"/>
    <x v="0"/>
    <x v="0"/>
    <x v="12"/>
    <s v="1 - Dotação Anual"/>
    <x v="4"/>
    <n v="1961580"/>
    <x v="1"/>
    <n v="0"/>
    <x v="1"/>
    <n v="938146"/>
    <x v="619"/>
    <m/>
    <x v="0"/>
    <x v="13"/>
    <m/>
    <s v="Direcção de Urbanismo"/>
    <x v="1"/>
    <m/>
    <x v="0"/>
    <x v="1"/>
    <x v="1"/>
    <x v="1"/>
    <x v="0"/>
    <x v="0"/>
    <x v="0"/>
    <x v="0"/>
    <x v="0"/>
    <x v="0"/>
    <x v="0"/>
    <s v="Direcção de Urbanismo"/>
    <x v="0"/>
    <x v="0"/>
    <x v="0"/>
    <x v="0"/>
    <x v="3"/>
    <x v="0"/>
    <x v="1"/>
    <m/>
    <x v="1"/>
    <x v="2"/>
    <x v="13"/>
    <x v="0"/>
    <m/>
  </r>
  <r>
    <x v="0"/>
    <n v="0"/>
    <n v="1468800"/>
    <n v="0"/>
    <n v="0"/>
    <x v="6819"/>
    <x v="0"/>
    <x v="0"/>
    <x v="0"/>
    <s v="03.16.12"/>
    <x v="54"/>
    <x v="0"/>
    <x v="0"/>
    <s v="Direcção de Urbanismo"/>
    <s v="03.16.12"/>
    <s v="Direcção de Urbanismo"/>
    <s v="03.16.12"/>
    <x v="48"/>
    <x v="0"/>
    <x v="0"/>
    <x v="0"/>
    <x v="1"/>
    <x v="0"/>
    <x v="0"/>
    <x v="0"/>
    <x v="12"/>
    <s v="1 - Dotação Anual"/>
    <x v="4"/>
    <n v="1468800"/>
    <x v="1"/>
    <n v="222400"/>
    <x v="1"/>
    <n v="100000"/>
    <x v="619"/>
    <m/>
    <x v="0"/>
    <x v="13"/>
    <m/>
    <s v="Direcção de Urbanismo"/>
    <x v="1"/>
    <m/>
    <x v="0"/>
    <x v="1"/>
    <x v="1"/>
    <x v="1"/>
    <x v="0"/>
    <x v="0"/>
    <x v="0"/>
    <x v="0"/>
    <x v="0"/>
    <x v="0"/>
    <x v="0"/>
    <s v="Direcção de Urbanismo"/>
    <x v="0"/>
    <x v="0"/>
    <x v="0"/>
    <x v="0"/>
    <x v="3"/>
    <x v="0"/>
    <x v="1"/>
    <m/>
    <x v="1"/>
    <x v="2"/>
    <x v="13"/>
    <x v="0"/>
    <m/>
  </r>
  <r>
    <x v="0"/>
    <n v="0"/>
    <n v="500000"/>
    <n v="0"/>
    <n v="0"/>
    <x v="6819"/>
    <x v="0"/>
    <x v="0"/>
    <x v="0"/>
    <s v="01.23.01.02"/>
    <x v="62"/>
    <x v="3"/>
    <x v="4"/>
    <s v="Género"/>
    <s v="01.23.01"/>
    <s v="Empoderamento da mulher"/>
    <s v="01.23.01.02"/>
    <x v="21"/>
    <x v="0"/>
    <x v="5"/>
    <x v="8"/>
    <x v="0"/>
    <x v="1"/>
    <x v="0"/>
    <x v="0"/>
    <x v="12"/>
    <s v="1 - Dotação Anual"/>
    <x v="4"/>
    <n v="500000"/>
    <x v="1"/>
    <n v="0"/>
    <x v="1"/>
    <n v="220000"/>
    <x v="619"/>
    <m/>
    <x v="0"/>
    <x v="13"/>
    <m/>
    <s v="Empoderamento da mulher"/>
    <x v="1"/>
    <m/>
    <x v="0"/>
    <x v="1"/>
    <x v="1"/>
    <x v="1"/>
    <x v="0"/>
    <x v="0"/>
    <x v="0"/>
    <x v="0"/>
    <x v="0"/>
    <x v="0"/>
    <x v="0"/>
    <s v="Empoderamento da mulher"/>
    <x v="0"/>
    <x v="0"/>
    <x v="0"/>
    <x v="0"/>
    <x v="3"/>
    <x v="0"/>
    <x v="1"/>
    <m/>
    <x v="1"/>
    <x v="2"/>
    <x v="13"/>
    <x v="0"/>
    <m/>
  </r>
  <r>
    <x v="0"/>
    <n v="0"/>
    <n v="400000"/>
    <n v="0"/>
    <n v="0"/>
    <x v="6819"/>
    <x v="0"/>
    <x v="0"/>
    <x v="0"/>
    <s v="01.25.03.09"/>
    <x v="36"/>
    <x v="1"/>
    <x v="1"/>
    <s v="Emprego e Formação profissional"/>
    <s v="01.25.03"/>
    <s v="Apoio a formação profissional"/>
    <s v="01.25.03.09"/>
    <x v="21"/>
    <x v="0"/>
    <x v="5"/>
    <x v="8"/>
    <x v="0"/>
    <x v="1"/>
    <x v="0"/>
    <x v="0"/>
    <x v="12"/>
    <s v="1 - Dotação Anual"/>
    <x v="4"/>
    <n v="400000"/>
    <x v="1"/>
    <n v="0"/>
    <x v="1"/>
    <n v="0"/>
    <x v="619"/>
    <m/>
    <x v="0"/>
    <x v="13"/>
    <m/>
    <s v="Apoio a formação profissional"/>
    <x v="1"/>
    <m/>
    <x v="0"/>
    <x v="1"/>
    <x v="1"/>
    <x v="1"/>
    <x v="0"/>
    <x v="0"/>
    <x v="0"/>
    <x v="0"/>
    <x v="0"/>
    <x v="0"/>
    <x v="0"/>
    <s v="Apoio a formação profissional"/>
    <x v="0"/>
    <x v="0"/>
    <x v="0"/>
    <x v="0"/>
    <x v="3"/>
    <x v="0"/>
    <x v="1"/>
    <m/>
    <x v="1"/>
    <x v="2"/>
    <x v="13"/>
    <x v="0"/>
    <m/>
  </r>
  <r>
    <x v="2"/>
    <n v="0"/>
    <n v="6000000"/>
    <n v="0"/>
    <n v="0"/>
    <x v="6819"/>
    <x v="0"/>
    <x v="0"/>
    <x v="0"/>
    <s v="01.27.06.42"/>
    <x v="57"/>
    <x v="4"/>
    <x v="5"/>
    <s v="Requalificação Urbana e habitação"/>
    <s v="01.27.06"/>
    <s v="Manutenção do Estádio Municipal/Campos Futebol 11"/>
    <s v="01.27.06.42"/>
    <x v="18"/>
    <x v="0"/>
    <x v="0"/>
    <x v="0"/>
    <x v="0"/>
    <x v="1"/>
    <x v="2"/>
    <x v="0"/>
    <x v="12"/>
    <s v="1 - Dotação Anual"/>
    <x v="4"/>
    <n v="6000000"/>
    <x v="1"/>
    <n v="8000000"/>
    <x v="1"/>
    <n v="0"/>
    <x v="619"/>
    <m/>
    <x v="0"/>
    <x v="13"/>
    <m/>
    <s v="Manutenção do Estádio Municipal/Campos Futebol 11"/>
    <x v="1"/>
    <s v="MCF"/>
    <x v="0"/>
    <x v="1"/>
    <x v="1"/>
    <x v="1"/>
    <x v="0"/>
    <x v="0"/>
    <x v="0"/>
    <x v="0"/>
    <x v="0"/>
    <x v="0"/>
    <x v="0"/>
    <s v="Manutenção do Estádio Municipal/Campos Futebol 11"/>
    <x v="0"/>
    <x v="0"/>
    <x v="0"/>
    <x v="0"/>
    <x v="3"/>
    <x v="0"/>
    <x v="1"/>
    <m/>
    <x v="1"/>
    <x v="2"/>
    <x v="13"/>
    <x v="0"/>
    <m/>
  </r>
  <r>
    <x v="0"/>
    <n v="0"/>
    <n v="20000"/>
    <n v="0"/>
    <n v="0"/>
    <x v="6819"/>
    <x v="0"/>
    <x v="0"/>
    <x v="0"/>
    <s v="03.16.13"/>
    <x v="19"/>
    <x v="0"/>
    <x v="0"/>
    <s v="Unidade Gestão de Aquisições"/>
    <s v="03.16.13"/>
    <s v="Unidade Gestão de Aquisições"/>
    <s v="03.16.13"/>
    <x v="19"/>
    <x v="0"/>
    <x v="0"/>
    <x v="7"/>
    <x v="0"/>
    <x v="0"/>
    <x v="0"/>
    <x v="0"/>
    <x v="12"/>
    <s v="1 - Dotação Anual"/>
    <x v="4"/>
    <n v="20000"/>
    <x v="1"/>
    <n v="0"/>
    <x v="1"/>
    <n v="4200"/>
    <x v="619"/>
    <m/>
    <x v="0"/>
    <x v="13"/>
    <m/>
    <s v="Unidade Gestão de Aquisições"/>
    <x v="1"/>
    <s v="UGA"/>
    <x v="0"/>
    <x v="1"/>
    <x v="1"/>
    <x v="1"/>
    <x v="0"/>
    <x v="0"/>
    <x v="0"/>
    <x v="0"/>
    <x v="0"/>
    <x v="0"/>
    <x v="0"/>
    <s v="Unidade Gestão de Aquisições"/>
    <x v="0"/>
    <x v="0"/>
    <x v="0"/>
    <x v="0"/>
    <x v="3"/>
    <x v="0"/>
    <x v="1"/>
    <m/>
    <x v="1"/>
    <x v="2"/>
    <x v="13"/>
    <x v="0"/>
    <m/>
  </r>
  <r>
    <x v="0"/>
    <n v="0"/>
    <n v="10000"/>
    <n v="0"/>
    <n v="0"/>
    <x v="6819"/>
    <x v="0"/>
    <x v="0"/>
    <x v="0"/>
    <s v="03.16.13"/>
    <x v="19"/>
    <x v="0"/>
    <x v="0"/>
    <s v="Unidade Gestão de Aquisições"/>
    <s v="03.16.13"/>
    <s v="Unidade Gestão de Aquisições"/>
    <s v="03.16.13"/>
    <x v="81"/>
    <x v="0"/>
    <x v="0"/>
    <x v="7"/>
    <x v="0"/>
    <x v="0"/>
    <x v="0"/>
    <x v="0"/>
    <x v="12"/>
    <s v="1 - Dotação Anual"/>
    <x v="4"/>
    <n v="10000"/>
    <x v="1"/>
    <n v="0"/>
    <x v="1"/>
    <n v="10000"/>
    <x v="619"/>
    <m/>
    <x v="0"/>
    <x v="13"/>
    <m/>
    <s v="Unidade Gestão de Aquisições"/>
    <x v="1"/>
    <s v="UGA"/>
    <x v="0"/>
    <x v="1"/>
    <x v="1"/>
    <x v="1"/>
    <x v="0"/>
    <x v="0"/>
    <x v="0"/>
    <x v="0"/>
    <x v="0"/>
    <x v="0"/>
    <x v="0"/>
    <s v="Unidade Gestão de Aquisições"/>
    <x v="0"/>
    <x v="0"/>
    <x v="0"/>
    <x v="0"/>
    <x v="3"/>
    <x v="0"/>
    <x v="1"/>
    <m/>
    <x v="1"/>
    <x v="2"/>
    <x v="13"/>
    <x v="0"/>
    <m/>
  </r>
  <r>
    <x v="0"/>
    <n v="0"/>
    <n v="1231944"/>
    <n v="0"/>
    <n v="0"/>
    <x v="6819"/>
    <x v="0"/>
    <x v="0"/>
    <x v="0"/>
    <s v="03.16.13"/>
    <x v="19"/>
    <x v="0"/>
    <x v="0"/>
    <s v="Unidade Gestão de Aquisições"/>
    <s v="03.16.13"/>
    <s v="Unidade Gestão de Aquisições"/>
    <s v="03.16.13"/>
    <x v="37"/>
    <x v="0"/>
    <x v="0"/>
    <x v="0"/>
    <x v="1"/>
    <x v="0"/>
    <x v="0"/>
    <x v="0"/>
    <x v="12"/>
    <s v="1 - Dotação Anual"/>
    <x v="4"/>
    <n v="1231944"/>
    <x v="1"/>
    <n v="102662"/>
    <x v="1"/>
    <n v="0"/>
    <x v="619"/>
    <m/>
    <x v="0"/>
    <x v="13"/>
    <m/>
    <s v="Unidade Gestão de Aquisições"/>
    <x v="1"/>
    <s v="UGA"/>
    <x v="0"/>
    <x v="1"/>
    <x v="1"/>
    <x v="1"/>
    <x v="0"/>
    <x v="0"/>
    <x v="0"/>
    <x v="0"/>
    <x v="0"/>
    <x v="0"/>
    <x v="0"/>
    <s v="Unidade Gestão de Aquisições"/>
    <x v="0"/>
    <x v="0"/>
    <x v="0"/>
    <x v="0"/>
    <x v="3"/>
    <x v="0"/>
    <x v="1"/>
    <m/>
    <x v="1"/>
    <x v="2"/>
    <x v="13"/>
    <x v="0"/>
    <m/>
  </r>
  <r>
    <x v="1"/>
    <n v="0"/>
    <n v="9999999"/>
    <n v="0"/>
    <n v="0"/>
    <x v="6819"/>
    <x v="0"/>
    <x v="0"/>
    <x v="0"/>
    <s v="80.02.10.21"/>
    <x v="60"/>
    <x v="2"/>
    <x v="2"/>
    <s v="Outros"/>
    <s v="80.02.10"/>
    <s v="Retenções Descontos Judiciais"/>
    <s v="80.02.10.21"/>
    <x v="83"/>
    <x v="0"/>
    <x v="4"/>
    <x v="6"/>
    <x v="1"/>
    <x v="2"/>
    <x v="0"/>
    <x v="0"/>
    <x v="12"/>
    <s v="1 - Dotação Anual"/>
    <x v="4"/>
    <n v="9999999"/>
    <x v="1"/>
    <n v="0"/>
    <x v="1"/>
    <n v="0"/>
    <x v="619"/>
    <m/>
    <x v="0"/>
    <x v="13"/>
    <m/>
    <s v="Retenções Descontos Judiciais"/>
    <x v="1"/>
    <m/>
    <x v="0"/>
    <x v="1"/>
    <x v="1"/>
    <x v="1"/>
    <x v="0"/>
    <x v="0"/>
    <x v="0"/>
    <x v="0"/>
    <x v="0"/>
    <x v="0"/>
    <x v="0"/>
    <s v="Retenções Descontos Judiciais"/>
    <x v="0"/>
    <x v="0"/>
    <x v="0"/>
    <x v="0"/>
    <x v="3"/>
    <x v="0"/>
    <x v="1"/>
    <m/>
    <x v="1"/>
    <x v="2"/>
    <x v="13"/>
    <x v="0"/>
    <m/>
  </r>
  <r>
    <x v="0"/>
    <n v="0"/>
    <n v="9999999"/>
    <n v="0"/>
    <n v="0"/>
    <x v="6819"/>
    <x v="0"/>
    <x v="1"/>
    <x v="0"/>
    <s v="80.02.10.21"/>
    <x v="60"/>
    <x v="2"/>
    <x v="2"/>
    <s v="Outros"/>
    <s v="80.02.10"/>
    <s v="Retenções Descontos Judiciais"/>
    <s v="80.02.10.21"/>
    <x v="73"/>
    <x v="0"/>
    <x v="2"/>
    <x v="0"/>
    <x v="1"/>
    <x v="2"/>
    <x v="1"/>
    <x v="0"/>
    <x v="12"/>
    <s v="1 - Dotação Anual"/>
    <x v="4"/>
    <n v="9999999"/>
    <x v="1"/>
    <n v="0"/>
    <x v="1"/>
    <n v="0"/>
    <x v="619"/>
    <m/>
    <x v="0"/>
    <x v="13"/>
    <m/>
    <s v="Retenções Descontos Judiciais"/>
    <x v="1"/>
    <m/>
    <x v="0"/>
    <x v="1"/>
    <x v="1"/>
    <x v="1"/>
    <x v="0"/>
    <x v="0"/>
    <x v="0"/>
    <x v="0"/>
    <x v="0"/>
    <x v="0"/>
    <x v="0"/>
    <s v="Retenções Descontos Judiciais"/>
    <x v="0"/>
    <x v="0"/>
    <x v="0"/>
    <x v="0"/>
    <x v="3"/>
    <x v="0"/>
    <x v="1"/>
    <m/>
    <x v="1"/>
    <x v="2"/>
    <x v="13"/>
    <x v="0"/>
    <m/>
  </r>
  <r>
    <x v="0"/>
    <n v="0"/>
    <n v="50000"/>
    <n v="0"/>
    <n v="0"/>
    <x v="6819"/>
    <x v="0"/>
    <x v="0"/>
    <x v="0"/>
    <s v="03.16.23"/>
    <x v="20"/>
    <x v="0"/>
    <x v="0"/>
    <s v="Direção da Educação, Formação Profissional, Emprego"/>
    <s v="03.16.23"/>
    <s v="Direção da Educação, Formação Profissional, Emprego"/>
    <s v="03.16.23"/>
    <x v="19"/>
    <x v="0"/>
    <x v="0"/>
    <x v="7"/>
    <x v="0"/>
    <x v="0"/>
    <x v="0"/>
    <x v="0"/>
    <x v="12"/>
    <s v="1 - Dotação Anual"/>
    <x v="4"/>
    <n v="50000"/>
    <x v="1"/>
    <n v="0"/>
    <x v="1"/>
    <n v="300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20000"/>
    <n v="0"/>
    <n v="0"/>
    <x v="6819"/>
    <x v="0"/>
    <x v="0"/>
    <x v="0"/>
    <s v="03.16.23"/>
    <x v="20"/>
    <x v="0"/>
    <x v="0"/>
    <s v="Direção da Educação, Formação Profissional, Emprego"/>
    <s v="03.16.23"/>
    <s v="Direção da Educação, Formação Profissional, Emprego"/>
    <s v="03.16.23"/>
    <x v="81"/>
    <x v="0"/>
    <x v="0"/>
    <x v="7"/>
    <x v="0"/>
    <x v="0"/>
    <x v="0"/>
    <x v="0"/>
    <x v="12"/>
    <s v="1 - Dotação Anual"/>
    <x v="4"/>
    <n v="20000"/>
    <x v="1"/>
    <n v="0"/>
    <x v="1"/>
    <n v="200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30000"/>
    <n v="0"/>
    <n v="0"/>
    <x v="6819"/>
    <x v="0"/>
    <x v="0"/>
    <x v="0"/>
    <s v="03.16.23"/>
    <x v="20"/>
    <x v="0"/>
    <x v="0"/>
    <s v="Direção da Educação, Formação Profissional, Emprego"/>
    <s v="03.16.23"/>
    <s v="Direção da Educação, Formação Profissional, Emprego"/>
    <s v="03.16.23"/>
    <x v="52"/>
    <x v="0"/>
    <x v="0"/>
    <x v="0"/>
    <x v="0"/>
    <x v="0"/>
    <x v="0"/>
    <x v="0"/>
    <x v="12"/>
    <s v="1 - Dotação Anual"/>
    <x v="4"/>
    <n v="30000"/>
    <x v="1"/>
    <n v="0"/>
    <x v="1"/>
    <n v="86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150000"/>
    <n v="0"/>
    <n v="0"/>
    <x v="6819"/>
    <x v="0"/>
    <x v="0"/>
    <x v="0"/>
    <s v="03.16.23"/>
    <x v="20"/>
    <x v="0"/>
    <x v="0"/>
    <s v="Direção da Educação, Formação Profissional, Emprego"/>
    <s v="03.16.23"/>
    <s v="Direção da Educação, Formação Profissional, Emprego"/>
    <s v="03.16.23"/>
    <x v="54"/>
    <x v="0"/>
    <x v="0"/>
    <x v="0"/>
    <x v="0"/>
    <x v="0"/>
    <x v="0"/>
    <x v="0"/>
    <x v="12"/>
    <s v="1 - Dotação Anual"/>
    <x v="4"/>
    <n v="150000"/>
    <x v="1"/>
    <n v="0"/>
    <x v="1"/>
    <n v="1500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18418140"/>
    <n v="0"/>
    <n v="0"/>
    <x v="6819"/>
    <x v="0"/>
    <x v="0"/>
    <x v="0"/>
    <s v="03.16.23"/>
    <x v="20"/>
    <x v="0"/>
    <x v="0"/>
    <s v="Direção da Educação, Formação Profissional, Emprego"/>
    <s v="03.16.23"/>
    <s v="Direção da Educação, Formação Profissional, Emprego"/>
    <s v="03.16.23"/>
    <x v="37"/>
    <x v="0"/>
    <x v="0"/>
    <x v="0"/>
    <x v="1"/>
    <x v="0"/>
    <x v="0"/>
    <x v="0"/>
    <x v="12"/>
    <s v="1 - Dotação Anual"/>
    <x v="4"/>
    <n v="18418140"/>
    <x v="1"/>
    <n v="0"/>
    <x v="1"/>
    <n v="5896278"/>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0"/>
    <n v="0"/>
    <n v="0"/>
    <x v="6819"/>
    <x v="0"/>
    <x v="0"/>
    <x v="0"/>
    <s v="03.16.23"/>
    <x v="20"/>
    <x v="0"/>
    <x v="0"/>
    <s v="Direção da Educação, Formação Profissional, Emprego"/>
    <s v="03.16.23"/>
    <s v="Direção da Educação, Formação Profissional, Emprego"/>
    <s v="03.16.23"/>
    <x v="51"/>
    <x v="0"/>
    <x v="0"/>
    <x v="0"/>
    <x v="0"/>
    <x v="0"/>
    <x v="0"/>
    <x v="0"/>
    <x v="12"/>
    <s v="1 - Dotação Anual"/>
    <x v="4"/>
    <n v="0"/>
    <x v="1"/>
    <n v="400000"/>
    <x v="1"/>
    <n v="288081"/>
    <x v="619"/>
    <m/>
    <x v="0"/>
    <x v="13"/>
    <m/>
    <s v="Direção da Educação, Formação Profissional, Emprego"/>
    <x v="1"/>
    <m/>
    <x v="0"/>
    <x v="1"/>
    <x v="1"/>
    <x v="1"/>
    <x v="0"/>
    <x v="0"/>
    <x v="0"/>
    <x v="0"/>
    <x v="0"/>
    <x v="0"/>
    <x v="0"/>
    <s v="Direção da Educação, Formação Profissional, Emprego"/>
    <x v="0"/>
    <x v="0"/>
    <x v="0"/>
    <x v="0"/>
    <x v="3"/>
    <x v="0"/>
    <x v="1"/>
    <m/>
    <x v="1"/>
    <x v="2"/>
    <x v="13"/>
    <x v="0"/>
    <m/>
  </r>
  <r>
    <x v="2"/>
    <n v="0"/>
    <n v="3500000"/>
    <n v="0"/>
    <n v="0"/>
    <x v="6819"/>
    <x v="0"/>
    <x v="0"/>
    <x v="0"/>
    <s v="01.27.06.84"/>
    <x v="80"/>
    <x v="4"/>
    <x v="5"/>
    <s v="Requalificação Urbana e habitação"/>
    <s v="01.27.06"/>
    <s v="Requalificação Urbana de Dacalinha em Achada do Monte"/>
    <s v="01.27.06.84"/>
    <x v="18"/>
    <x v="0"/>
    <x v="0"/>
    <x v="0"/>
    <x v="0"/>
    <x v="1"/>
    <x v="2"/>
    <x v="0"/>
    <x v="12"/>
    <s v="1 - Dotação Anual"/>
    <x v="4"/>
    <n v="3500000"/>
    <x v="1"/>
    <n v="0"/>
    <x v="1"/>
    <n v="0"/>
    <x v="619"/>
    <m/>
    <x v="0"/>
    <x v="13"/>
    <m/>
    <s v="Requalificação Urbana de Dacalinha em Achada do Monte"/>
    <x v="1"/>
    <m/>
    <x v="0"/>
    <x v="1"/>
    <x v="1"/>
    <x v="1"/>
    <x v="0"/>
    <x v="0"/>
    <x v="0"/>
    <x v="0"/>
    <x v="0"/>
    <x v="0"/>
    <x v="0"/>
    <s v="Requalificação Urbana de Dacalinha em Achada do Monte"/>
    <x v="0"/>
    <x v="0"/>
    <x v="0"/>
    <x v="0"/>
    <x v="3"/>
    <x v="0"/>
    <x v="1"/>
    <m/>
    <x v="1"/>
    <x v="2"/>
    <x v="13"/>
    <x v="0"/>
    <m/>
  </r>
  <r>
    <x v="0"/>
    <n v="0"/>
    <n v="15000"/>
    <n v="0"/>
    <n v="0"/>
    <x v="6819"/>
    <x v="0"/>
    <x v="0"/>
    <x v="0"/>
    <s v="03.16.28"/>
    <x v="23"/>
    <x v="0"/>
    <x v="0"/>
    <s v="Gabinete da Auditoria Interna"/>
    <s v="03.16.28"/>
    <s v="Gabinete da Auditoria Interna"/>
    <s v="03.16.28"/>
    <x v="19"/>
    <x v="0"/>
    <x v="0"/>
    <x v="7"/>
    <x v="0"/>
    <x v="0"/>
    <x v="0"/>
    <x v="0"/>
    <x v="12"/>
    <s v="1 - Dotação Anual"/>
    <x v="4"/>
    <n v="15000"/>
    <x v="1"/>
    <n v="0"/>
    <x v="1"/>
    <n v="15000"/>
    <x v="619"/>
    <m/>
    <x v="0"/>
    <x v="13"/>
    <m/>
    <s v="Gabinete da Auditoria Interna"/>
    <x v="1"/>
    <s v="GAI"/>
    <x v="0"/>
    <x v="1"/>
    <x v="1"/>
    <x v="1"/>
    <x v="0"/>
    <x v="0"/>
    <x v="0"/>
    <x v="0"/>
    <x v="0"/>
    <x v="0"/>
    <x v="0"/>
    <s v="Gabinete da Auditoria Interna"/>
    <x v="0"/>
    <x v="0"/>
    <x v="0"/>
    <x v="0"/>
    <x v="3"/>
    <x v="0"/>
    <x v="1"/>
    <m/>
    <x v="1"/>
    <x v="2"/>
    <x v="13"/>
    <x v="0"/>
    <m/>
  </r>
  <r>
    <x v="0"/>
    <n v="0"/>
    <n v="10000"/>
    <n v="0"/>
    <n v="0"/>
    <x v="6819"/>
    <x v="0"/>
    <x v="0"/>
    <x v="0"/>
    <s v="03.16.28"/>
    <x v="23"/>
    <x v="0"/>
    <x v="0"/>
    <s v="Gabinete da Auditoria Interna"/>
    <s v="03.16.28"/>
    <s v="Gabinete da Auditoria Interna"/>
    <s v="03.16.28"/>
    <x v="81"/>
    <x v="0"/>
    <x v="0"/>
    <x v="7"/>
    <x v="0"/>
    <x v="0"/>
    <x v="0"/>
    <x v="0"/>
    <x v="12"/>
    <s v="1 - Dotação Anual"/>
    <x v="4"/>
    <n v="10000"/>
    <x v="1"/>
    <n v="0"/>
    <x v="1"/>
    <n v="10000"/>
    <x v="619"/>
    <m/>
    <x v="0"/>
    <x v="13"/>
    <m/>
    <s v="Gabinete da Auditoria Interna"/>
    <x v="1"/>
    <s v="GAI"/>
    <x v="0"/>
    <x v="1"/>
    <x v="1"/>
    <x v="1"/>
    <x v="0"/>
    <x v="0"/>
    <x v="0"/>
    <x v="0"/>
    <x v="0"/>
    <x v="0"/>
    <x v="0"/>
    <s v="Gabinete da Auditoria Interna"/>
    <x v="0"/>
    <x v="0"/>
    <x v="0"/>
    <x v="0"/>
    <x v="3"/>
    <x v="0"/>
    <x v="1"/>
    <m/>
    <x v="1"/>
    <x v="2"/>
    <x v="13"/>
    <x v="0"/>
    <m/>
  </r>
  <r>
    <x v="0"/>
    <n v="0"/>
    <n v="808752"/>
    <n v="0"/>
    <n v="0"/>
    <x v="6819"/>
    <x v="0"/>
    <x v="0"/>
    <x v="0"/>
    <s v="03.16.28"/>
    <x v="23"/>
    <x v="0"/>
    <x v="0"/>
    <s v="Gabinete da Auditoria Interna"/>
    <s v="03.16.28"/>
    <s v="Gabinete da Auditoria Interna"/>
    <s v="03.16.28"/>
    <x v="37"/>
    <x v="0"/>
    <x v="0"/>
    <x v="0"/>
    <x v="1"/>
    <x v="0"/>
    <x v="0"/>
    <x v="0"/>
    <x v="12"/>
    <s v="1 - Dotação Anual"/>
    <x v="4"/>
    <n v="808752"/>
    <x v="1"/>
    <n v="58088"/>
    <x v="1"/>
    <n v="50000"/>
    <x v="619"/>
    <m/>
    <x v="0"/>
    <x v="13"/>
    <m/>
    <s v="Gabinete da Auditoria Interna"/>
    <x v="1"/>
    <s v="GAI"/>
    <x v="0"/>
    <x v="1"/>
    <x v="1"/>
    <x v="1"/>
    <x v="0"/>
    <x v="0"/>
    <x v="0"/>
    <x v="0"/>
    <x v="0"/>
    <x v="0"/>
    <x v="0"/>
    <s v="Gabinete da Auditoria Interna"/>
    <x v="0"/>
    <x v="0"/>
    <x v="0"/>
    <x v="0"/>
    <x v="3"/>
    <x v="0"/>
    <x v="1"/>
    <m/>
    <x v="1"/>
    <x v="2"/>
    <x v="13"/>
    <x v="0"/>
    <m/>
  </r>
  <r>
    <x v="2"/>
    <n v="0"/>
    <n v="3000000"/>
    <n v="0"/>
    <n v="0"/>
    <x v="6819"/>
    <x v="0"/>
    <x v="0"/>
    <x v="0"/>
    <s v="01.26.06.05"/>
    <x v="81"/>
    <x v="5"/>
    <x v="6"/>
    <s v="Comércio"/>
    <s v="01.26.06"/>
    <s v="Construção de Mercadinhos em Flamengos e Ribeira de Principal"/>
    <s v="01.26.06.05"/>
    <x v="18"/>
    <x v="0"/>
    <x v="0"/>
    <x v="0"/>
    <x v="0"/>
    <x v="1"/>
    <x v="2"/>
    <x v="0"/>
    <x v="12"/>
    <s v="1 - Dotação Anual"/>
    <x v="4"/>
    <n v="3000000"/>
    <x v="1"/>
    <n v="0"/>
    <x v="1"/>
    <n v="3000000"/>
    <x v="619"/>
    <m/>
    <x v="0"/>
    <x v="13"/>
    <m/>
    <s v="Construção de Mercadinhos em Flamengos e Ribeira de Principal"/>
    <x v="1"/>
    <s v="CMFRP"/>
    <x v="0"/>
    <x v="1"/>
    <x v="1"/>
    <x v="1"/>
    <x v="0"/>
    <x v="0"/>
    <x v="0"/>
    <x v="0"/>
    <x v="0"/>
    <x v="0"/>
    <x v="0"/>
    <s v="Construção de Mercadinhos em Flamengos e Ribeira de Principal"/>
    <x v="0"/>
    <x v="0"/>
    <x v="0"/>
    <x v="0"/>
    <x v="3"/>
    <x v="0"/>
    <x v="1"/>
    <m/>
    <x v="1"/>
    <x v="2"/>
    <x v="13"/>
    <x v="0"/>
    <m/>
  </r>
  <r>
    <x v="2"/>
    <n v="0"/>
    <n v="1500000"/>
    <n v="0"/>
    <n v="0"/>
    <x v="6819"/>
    <x v="0"/>
    <x v="0"/>
    <x v="0"/>
    <s v="01.27.06.94"/>
    <x v="82"/>
    <x v="4"/>
    <x v="5"/>
    <s v="Requalificação Urbana e habitação"/>
    <s v="01.27.06"/>
    <s v="Manutenção de USB¿S"/>
    <s v="01.27.06.94"/>
    <x v="18"/>
    <x v="0"/>
    <x v="0"/>
    <x v="0"/>
    <x v="0"/>
    <x v="1"/>
    <x v="2"/>
    <x v="0"/>
    <x v="12"/>
    <s v="1 - Dotação Anual"/>
    <x v="4"/>
    <n v="1500000"/>
    <x v="1"/>
    <n v="0"/>
    <x v="1"/>
    <n v="0"/>
    <x v="619"/>
    <m/>
    <x v="0"/>
    <x v="13"/>
    <m/>
    <s v="Manutenção de USB¿S"/>
    <x v="1"/>
    <s v="MUSB"/>
    <x v="0"/>
    <x v="1"/>
    <x v="1"/>
    <x v="1"/>
    <x v="0"/>
    <x v="0"/>
    <x v="0"/>
    <x v="0"/>
    <x v="0"/>
    <x v="0"/>
    <x v="0"/>
    <s v="Manutenção de USB¿S"/>
    <x v="0"/>
    <x v="0"/>
    <x v="0"/>
    <x v="0"/>
    <x v="3"/>
    <x v="0"/>
    <x v="1"/>
    <m/>
    <x v="1"/>
    <x v="2"/>
    <x v="13"/>
    <x v="0"/>
    <m/>
  </r>
  <r>
    <x v="2"/>
    <n v="0"/>
    <n v="3205000"/>
    <n v="0"/>
    <n v="0"/>
    <x v="6819"/>
    <x v="0"/>
    <x v="0"/>
    <x v="0"/>
    <s v="01.25.02.23"/>
    <x v="12"/>
    <x v="1"/>
    <x v="1"/>
    <s v="desporto"/>
    <s v="01.25.02"/>
    <s v="Atividades desportivas e promoção do desporto no Concelho"/>
    <s v="01.25.02.23"/>
    <x v="18"/>
    <x v="0"/>
    <x v="0"/>
    <x v="0"/>
    <x v="0"/>
    <x v="1"/>
    <x v="2"/>
    <x v="0"/>
    <x v="12"/>
    <s v="1 - Dotação Anual"/>
    <x v="4"/>
    <n v="3205000"/>
    <x v="1"/>
    <n v="1100000"/>
    <x v="1"/>
    <n v="500000"/>
    <x v="619"/>
    <m/>
    <x v="0"/>
    <x v="13"/>
    <m/>
    <s v="Atividades desportivas e promoção do desporto no Concelho"/>
    <x v="1"/>
    <m/>
    <x v="0"/>
    <x v="1"/>
    <x v="1"/>
    <x v="1"/>
    <x v="0"/>
    <x v="0"/>
    <x v="0"/>
    <x v="0"/>
    <x v="0"/>
    <x v="0"/>
    <x v="0"/>
    <s v="Atividades desportivas e promoção do desporto no Concelho"/>
    <x v="0"/>
    <x v="0"/>
    <x v="0"/>
    <x v="0"/>
    <x v="3"/>
    <x v="0"/>
    <x v="1"/>
    <m/>
    <x v="1"/>
    <x v="2"/>
    <x v="13"/>
    <x v="0"/>
    <m/>
  </r>
  <r>
    <x v="2"/>
    <n v="0"/>
    <n v="12000000"/>
    <n v="0"/>
    <n v="0"/>
    <x v="6819"/>
    <x v="0"/>
    <x v="0"/>
    <x v="0"/>
    <s v="01.27.06.97"/>
    <x v="83"/>
    <x v="4"/>
    <x v="5"/>
    <s v="Requalificação Urbana e habitação"/>
    <s v="01.27.06"/>
    <s v="Asfaltagem via de acesso à Rabelado em Espinho Branco"/>
    <s v="01.27.06.97"/>
    <x v="18"/>
    <x v="0"/>
    <x v="0"/>
    <x v="0"/>
    <x v="0"/>
    <x v="1"/>
    <x v="2"/>
    <x v="0"/>
    <x v="12"/>
    <s v="1 - Dotação Anual"/>
    <x v="4"/>
    <n v="12000000"/>
    <x v="1"/>
    <n v="0"/>
    <x v="1"/>
    <n v="10050000"/>
    <x v="619"/>
    <m/>
    <x v="0"/>
    <x v="13"/>
    <m/>
    <s v="Asfaltagem via de acesso à Rabelado em Espinho Branco"/>
    <x v="1"/>
    <m/>
    <x v="0"/>
    <x v="1"/>
    <x v="1"/>
    <x v="1"/>
    <x v="0"/>
    <x v="0"/>
    <x v="0"/>
    <x v="0"/>
    <x v="0"/>
    <x v="0"/>
    <x v="0"/>
    <s v="Asfaltagem via de acesso à Rabelado em Espinho Branco"/>
    <x v="0"/>
    <x v="0"/>
    <x v="0"/>
    <x v="0"/>
    <x v="3"/>
    <x v="0"/>
    <x v="1"/>
    <m/>
    <x v="1"/>
    <x v="2"/>
    <x v="13"/>
    <x v="0"/>
    <m/>
  </r>
  <r>
    <x v="2"/>
    <n v="0"/>
    <n v="32000000"/>
    <n v="0"/>
    <n v="0"/>
    <x v="6819"/>
    <x v="0"/>
    <x v="0"/>
    <x v="0"/>
    <s v="01.27.07.01"/>
    <x v="84"/>
    <x v="4"/>
    <x v="5"/>
    <s v="Requalificação Urbana e Habitação 2"/>
    <s v="01.27.07"/>
    <s v="Construção da Estrada de Mato Dentro"/>
    <s v="01.27.07.01"/>
    <x v="18"/>
    <x v="0"/>
    <x v="0"/>
    <x v="0"/>
    <x v="0"/>
    <x v="1"/>
    <x v="2"/>
    <x v="0"/>
    <x v="12"/>
    <s v="1 - Dotação Anual"/>
    <x v="4"/>
    <n v="32000000"/>
    <x v="1"/>
    <n v="0"/>
    <x v="1"/>
    <n v="10224000"/>
    <x v="619"/>
    <m/>
    <x v="0"/>
    <x v="13"/>
    <m/>
    <s v="Construção da Estrada de Mato Dentro"/>
    <x v="1"/>
    <m/>
    <x v="0"/>
    <x v="1"/>
    <x v="1"/>
    <x v="1"/>
    <x v="0"/>
    <x v="0"/>
    <x v="0"/>
    <x v="0"/>
    <x v="0"/>
    <x v="0"/>
    <x v="0"/>
    <s v="Construção da Estrada de Mato Dentro"/>
    <x v="0"/>
    <x v="0"/>
    <x v="0"/>
    <x v="0"/>
    <x v="3"/>
    <x v="0"/>
    <x v="1"/>
    <m/>
    <x v="1"/>
    <x v="2"/>
    <x v="13"/>
    <x v="0"/>
    <m/>
  </r>
  <r>
    <x v="2"/>
    <n v="0"/>
    <n v="1100000"/>
    <n v="0"/>
    <n v="0"/>
    <x v="6819"/>
    <x v="0"/>
    <x v="0"/>
    <x v="0"/>
    <s v="01.23.04.14"/>
    <x v="8"/>
    <x v="3"/>
    <x v="4"/>
    <s v="Ambiente"/>
    <s v="01.23.04"/>
    <s v="Criação e Manutenção de Espaços Verdes"/>
    <s v="01.23.04.14"/>
    <x v="18"/>
    <x v="0"/>
    <x v="0"/>
    <x v="0"/>
    <x v="0"/>
    <x v="1"/>
    <x v="2"/>
    <x v="0"/>
    <x v="12"/>
    <s v="1 - Dotação Anual"/>
    <x v="4"/>
    <n v="1100000"/>
    <x v="1"/>
    <n v="1500000"/>
    <x v="1"/>
    <n v="0"/>
    <x v="619"/>
    <m/>
    <x v="0"/>
    <x v="13"/>
    <m/>
    <s v="Criação e Manutenção de Espaços Verdes"/>
    <x v="1"/>
    <s v="CMEV"/>
    <x v="0"/>
    <x v="1"/>
    <x v="1"/>
    <x v="1"/>
    <x v="0"/>
    <x v="0"/>
    <x v="0"/>
    <x v="0"/>
    <x v="0"/>
    <x v="0"/>
    <x v="0"/>
    <s v="Criação e Manutenção de Espaços Verdes"/>
    <x v="0"/>
    <x v="0"/>
    <x v="0"/>
    <x v="0"/>
    <x v="3"/>
    <x v="0"/>
    <x v="1"/>
    <m/>
    <x v="1"/>
    <x v="2"/>
    <x v="13"/>
    <x v="0"/>
    <m/>
  </r>
  <r>
    <x v="2"/>
    <n v="0"/>
    <n v="1700000"/>
    <n v="0"/>
    <n v="0"/>
    <x v="6819"/>
    <x v="0"/>
    <x v="0"/>
    <x v="0"/>
    <s v="01.26.03.06"/>
    <x v="63"/>
    <x v="5"/>
    <x v="6"/>
    <s v="Turismo"/>
    <s v="01.26.03"/>
    <s v="Sinalização Turística do Concelho de São Miguel"/>
    <s v="01.26.03.06"/>
    <x v="18"/>
    <x v="0"/>
    <x v="0"/>
    <x v="0"/>
    <x v="0"/>
    <x v="1"/>
    <x v="2"/>
    <x v="0"/>
    <x v="12"/>
    <s v="1 - Dotação Anual"/>
    <x v="4"/>
    <n v="1700000"/>
    <x v="1"/>
    <n v="0"/>
    <x v="1"/>
    <n v="0"/>
    <x v="619"/>
    <m/>
    <x v="0"/>
    <x v="13"/>
    <m/>
    <s v="Sinalização Turística do Concelho de São Miguel"/>
    <x v="1"/>
    <s v="STCSM"/>
    <x v="0"/>
    <x v="1"/>
    <x v="1"/>
    <x v="1"/>
    <x v="0"/>
    <x v="0"/>
    <x v="0"/>
    <x v="0"/>
    <x v="0"/>
    <x v="0"/>
    <x v="0"/>
    <s v="Sinalização Turística do Concelho de São Miguel"/>
    <x v="0"/>
    <x v="0"/>
    <x v="0"/>
    <x v="0"/>
    <x v="3"/>
    <x v="0"/>
    <x v="1"/>
    <m/>
    <x v="1"/>
    <x v="2"/>
    <x v="13"/>
    <x v="0"/>
    <m/>
  </r>
  <r>
    <x v="2"/>
    <n v="0"/>
    <n v="2000000"/>
    <n v="0"/>
    <n v="0"/>
    <x v="6819"/>
    <x v="0"/>
    <x v="0"/>
    <x v="0"/>
    <s v="01.27.02.14"/>
    <x v="61"/>
    <x v="4"/>
    <x v="5"/>
    <s v="Saneamento básico"/>
    <s v="01.27.02"/>
    <s v="Construção de Casas de Banho"/>
    <s v="01.27.02.14"/>
    <x v="18"/>
    <x v="0"/>
    <x v="0"/>
    <x v="0"/>
    <x v="0"/>
    <x v="1"/>
    <x v="2"/>
    <x v="0"/>
    <x v="12"/>
    <s v="1 - Dotação Anual"/>
    <x v="4"/>
    <n v="2000000"/>
    <x v="1"/>
    <n v="0"/>
    <x v="1"/>
    <n v="0"/>
    <x v="619"/>
    <m/>
    <x v="0"/>
    <x v="13"/>
    <m/>
    <s v="Construção de Casas de Banho"/>
    <x v="1"/>
    <s v="CCB"/>
    <x v="0"/>
    <x v="1"/>
    <x v="1"/>
    <x v="1"/>
    <x v="0"/>
    <x v="0"/>
    <x v="0"/>
    <x v="0"/>
    <x v="0"/>
    <x v="0"/>
    <x v="0"/>
    <s v="Construção de Casas de Banho"/>
    <x v="0"/>
    <x v="0"/>
    <x v="0"/>
    <x v="0"/>
    <x v="3"/>
    <x v="0"/>
    <x v="1"/>
    <m/>
    <x v="1"/>
    <x v="2"/>
    <x v="13"/>
    <x v="0"/>
    <m/>
  </r>
  <r>
    <x v="1"/>
    <n v="0"/>
    <n v="9999999"/>
    <n v="0"/>
    <n v="0"/>
    <x v="6819"/>
    <x v="0"/>
    <x v="0"/>
    <x v="0"/>
    <s v="80.02.10.20"/>
    <x v="18"/>
    <x v="2"/>
    <x v="2"/>
    <s v="Outros"/>
    <s v="80.02.10"/>
    <s v="Retenções CVMovel"/>
    <s v="80.02.10.20"/>
    <x v="35"/>
    <x v="0"/>
    <x v="4"/>
    <x v="10"/>
    <x v="1"/>
    <x v="2"/>
    <x v="0"/>
    <x v="0"/>
    <x v="12"/>
    <s v="1 - Dotação Anual"/>
    <x v="4"/>
    <n v="9999999"/>
    <x v="1"/>
    <n v="0"/>
    <x v="1"/>
    <n v="0"/>
    <x v="619"/>
    <m/>
    <x v="0"/>
    <x v="13"/>
    <m/>
    <s v="Retenções CVMovel"/>
    <x v="1"/>
    <s v="RT"/>
    <x v="0"/>
    <x v="1"/>
    <x v="1"/>
    <x v="1"/>
    <x v="0"/>
    <x v="0"/>
    <x v="0"/>
    <x v="0"/>
    <x v="0"/>
    <x v="0"/>
    <x v="0"/>
    <s v="Retenções CVMovel"/>
    <x v="0"/>
    <x v="0"/>
    <x v="0"/>
    <x v="0"/>
    <x v="3"/>
    <x v="0"/>
    <x v="1"/>
    <m/>
    <x v="1"/>
    <x v="2"/>
    <x v="13"/>
    <x v="0"/>
    <m/>
  </r>
  <r>
    <x v="0"/>
    <n v="0"/>
    <n v="9999999"/>
    <n v="0"/>
    <n v="0"/>
    <x v="6819"/>
    <x v="0"/>
    <x v="1"/>
    <x v="0"/>
    <s v="80.02.10.20"/>
    <x v="18"/>
    <x v="2"/>
    <x v="2"/>
    <s v="Outros"/>
    <s v="80.02.10"/>
    <s v="Retenções CVMovel"/>
    <s v="80.02.10.20"/>
    <x v="3"/>
    <x v="0"/>
    <x v="2"/>
    <x v="2"/>
    <x v="1"/>
    <x v="2"/>
    <x v="1"/>
    <x v="0"/>
    <x v="12"/>
    <s v="1 - Dotação Anual"/>
    <x v="4"/>
    <n v="9999999"/>
    <x v="1"/>
    <n v="0"/>
    <x v="1"/>
    <n v="0"/>
    <x v="619"/>
    <m/>
    <x v="0"/>
    <x v="13"/>
    <m/>
    <s v="Retenções CVMovel"/>
    <x v="1"/>
    <s v="RT"/>
    <x v="0"/>
    <x v="1"/>
    <x v="1"/>
    <x v="1"/>
    <x v="0"/>
    <x v="0"/>
    <x v="0"/>
    <x v="0"/>
    <x v="0"/>
    <x v="0"/>
    <x v="0"/>
    <s v="Retenções CVMovel"/>
    <x v="0"/>
    <x v="0"/>
    <x v="0"/>
    <x v="0"/>
    <x v="3"/>
    <x v="0"/>
    <x v="1"/>
    <m/>
    <x v="1"/>
    <x v="2"/>
    <x v="13"/>
    <x v="0"/>
    <m/>
  </r>
  <r>
    <x v="2"/>
    <n v="0"/>
    <n v="5000000"/>
    <n v="0"/>
    <n v="0"/>
    <x v="6819"/>
    <x v="0"/>
    <x v="0"/>
    <x v="0"/>
    <s v="01.26.07.01.01"/>
    <x v="85"/>
    <x v="5"/>
    <x v="6"/>
    <s v="Indústria"/>
    <s v="01.26.07"/>
    <s v="Integração da Indústria na Política de Desenvolvimento"/>
    <s v="01.26.07.01"/>
    <x v="18"/>
    <x v="0"/>
    <x v="0"/>
    <x v="0"/>
    <x v="0"/>
    <x v="1"/>
    <x v="2"/>
    <x v="0"/>
    <x v="12"/>
    <s v="1 - Dotação Anual"/>
    <x v="4"/>
    <n v="5000000"/>
    <x v="1"/>
    <n v="0"/>
    <x v="1"/>
    <n v="3000000"/>
    <x v="619"/>
    <m/>
    <x v="0"/>
    <x v="13"/>
    <m/>
    <s v="Construção do Parque Industrial"/>
    <x v="1"/>
    <m/>
    <x v="0"/>
    <x v="1"/>
    <x v="1"/>
    <x v="1"/>
    <x v="0"/>
    <x v="0"/>
    <x v="0"/>
    <x v="0"/>
    <x v="0"/>
    <x v="0"/>
    <x v="0"/>
    <s v="Construção do Parque Industrial"/>
    <x v="0"/>
    <x v="0"/>
    <x v="0"/>
    <x v="0"/>
    <x v="3"/>
    <x v="0"/>
    <x v="1"/>
    <m/>
    <x v="1"/>
    <x v="2"/>
    <x v="13"/>
    <x v="0"/>
    <m/>
  </r>
  <r>
    <x v="0"/>
    <n v="0"/>
    <n v="2500000"/>
    <n v="0"/>
    <n v="0"/>
    <x v="6819"/>
    <x v="0"/>
    <x v="0"/>
    <x v="0"/>
    <s v="01.27.01.07"/>
    <x v="86"/>
    <x v="4"/>
    <x v="5"/>
    <s v="Ordenamento território"/>
    <s v="01.27.01"/>
    <s v="Revisão do PDM"/>
    <s v="01.27.01.07"/>
    <x v="39"/>
    <x v="0"/>
    <x v="0"/>
    <x v="7"/>
    <x v="0"/>
    <x v="1"/>
    <x v="0"/>
    <x v="0"/>
    <x v="12"/>
    <s v="1 - Dotação Anual"/>
    <x v="4"/>
    <n v="2500000"/>
    <x v="1"/>
    <n v="0"/>
    <x v="1"/>
    <n v="2300000"/>
    <x v="619"/>
    <m/>
    <x v="0"/>
    <x v="13"/>
    <m/>
    <s v="Revisão do PDM"/>
    <x v="1"/>
    <m/>
    <x v="0"/>
    <x v="1"/>
    <x v="1"/>
    <x v="1"/>
    <x v="0"/>
    <x v="0"/>
    <x v="0"/>
    <x v="0"/>
    <x v="0"/>
    <x v="0"/>
    <x v="0"/>
    <s v="Revisão do PDM"/>
    <x v="0"/>
    <x v="0"/>
    <x v="0"/>
    <x v="0"/>
    <x v="3"/>
    <x v="0"/>
    <x v="1"/>
    <m/>
    <x v="1"/>
    <x v="2"/>
    <x v="13"/>
    <x v="0"/>
    <m/>
  </r>
  <r>
    <x v="2"/>
    <n v="0"/>
    <n v="5000000"/>
    <n v="0"/>
    <n v="0"/>
    <x v="6819"/>
    <x v="0"/>
    <x v="0"/>
    <x v="0"/>
    <s v="01.27.06.80"/>
    <x v="15"/>
    <x v="4"/>
    <x v="5"/>
    <s v="Requalificação Urbana e habitação"/>
    <s v="01.27.06"/>
    <s v="Requalificação Urbana de Veneza"/>
    <s v="01.27.06.80"/>
    <x v="18"/>
    <x v="0"/>
    <x v="0"/>
    <x v="0"/>
    <x v="0"/>
    <x v="1"/>
    <x v="2"/>
    <x v="0"/>
    <x v="12"/>
    <s v="1 - Dotação Anual"/>
    <x v="4"/>
    <n v="5000000"/>
    <x v="1"/>
    <n v="1574000"/>
    <x v="1"/>
    <n v="1000000"/>
    <x v="619"/>
    <m/>
    <x v="0"/>
    <x v="13"/>
    <m/>
    <s v="Requalificação Urbana de Veneza"/>
    <x v="1"/>
    <m/>
    <x v="0"/>
    <x v="1"/>
    <x v="1"/>
    <x v="1"/>
    <x v="0"/>
    <x v="0"/>
    <x v="0"/>
    <x v="0"/>
    <x v="0"/>
    <x v="0"/>
    <x v="0"/>
    <s v="Requalificação Urbana de Veneza"/>
    <x v="0"/>
    <x v="0"/>
    <x v="0"/>
    <x v="0"/>
    <x v="3"/>
    <x v="0"/>
    <x v="1"/>
    <m/>
    <x v="1"/>
    <x v="2"/>
    <x v="13"/>
    <x v="0"/>
    <m/>
  </r>
  <r>
    <x v="0"/>
    <n v="0"/>
    <n v="80000"/>
    <n v="0"/>
    <n v="0"/>
    <x v="6819"/>
    <x v="0"/>
    <x v="0"/>
    <x v="0"/>
    <s v="03.16.24"/>
    <x v="56"/>
    <x v="0"/>
    <x v="0"/>
    <s v="Direcao da Familia, Inclusão, Género e Saúde"/>
    <s v="03.16.24"/>
    <s v="Direcao da Familia, Inclusão, Género e Saúde"/>
    <s v="03.16.24"/>
    <x v="19"/>
    <x v="0"/>
    <x v="0"/>
    <x v="7"/>
    <x v="0"/>
    <x v="0"/>
    <x v="0"/>
    <x v="0"/>
    <x v="12"/>
    <s v="1 - Dotação Anual"/>
    <x v="4"/>
    <n v="80000"/>
    <x v="1"/>
    <n v="0"/>
    <x v="1"/>
    <n v="69000"/>
    <x v="619"/>
    <m/>
    <x v="0"/>
    <x v="13"/>
    <m/>
    <s v="Direcao da Familia, Inclusão, Género e Saúde"/>
    <x v="1"/>
    <m/>
    <x v="0"/>
    <x v="1"/>
    <x v="1"/>
    <x v="1"/>
    <x v="0"/>
    <x v="0"/>
    <x v="0"/>
    <x v="0"/>
    <x v="0"/>
    <x v="0"/>
    <x v="0"/>
    <s v="Direcao da Familia, Inclusão, Género e Saúde"/>
    <x v="0"/>
    <x v="0"/>
    <x v="0"/>
    <x v="0"/>
    <x v="3"/>
    <x v="0"/>
    <x v="1"/>
    <m/>
    <x v="1"/>
    <x v="2"/>
    <x v="13"/>
    <x v="0"/>
    <m/>
  </r>
  <r>
    <x v="0"/>
    <n v="0"/>
    <n v="50000"/>
    <n v="0"/>
    <n v="0"/>
    <x v="6819"/>
    <x v="0"/>
    <x v="0"/>
    <x v="0"/>
    <s v="03.16.24"/>
    <x v="56"/>
    <x v="0"/>
    <x v="0"/>
    <s v="Direcao da Familia, Inclusão, Género e Saúde"/>
    <s v="03.16.24"/>
    <s v="Direcao da Familia, Inclusão, Género e Saúde"/>
    <s v="03.16.24"/>
    <x v="81"/>
    <x v="0"/>
    <x v="0"/>
    <x v="7"/>
    <x v="0"/>
    <x v="0"/>
    <x v="0"/>
    <x v="0"/>
    <x v="12"/>
    <s v="1 - Dotação Anual"/>
    <x v="4"/>
    <n v="50000"/>
    <x v="1"/>
    <n v="0"/>
    <x v="1"/>
    <n v="50000"/>
    <x v="619"/>
    <m/>
    <x v="0"/>
    <x v="13"/>
    <m/>
    <s v="Direcao da Familia, Inclusão, Género e Saúde"/>
    <x v="1"/>
    <m/>
    <x v="0"/>
    <x v="1"/>
    <x v="1"/>
    <x v="1"/>
    <x v="0"/>
    <x v="0"/>
    <x v="0"/>
    <x v="0"/>
    <x v="0"/>
    <x v="0"/>
    <x v="0"/>
    <s v="Direcao da Familia, Inclusão, Género e Saúde"/>
    <x v="0"/>
    <x v="0"/>
    <x v="0"/>
    <x v="0"/>
    <x v="3"/>
    <x v="0"/>
    <x v="1"/>
    <m/>
    <x v="1"/>
    <x v="2"/>
    <x v="13"/>
    <x v="0"/>
    <m/>
  </r>
  <r>
    <x v="0"/>
    <n v="0"/>
    <n v="24000"/>
    <n v="0"/>
    <n v="0"/>
    <x v="6819"/>
    <x v="0"/>
    <x v="0"/>
    <x v="0"/>
    <s v="03.16.24"/>
    <x v="56"/>
    <x v="0"/>
    <x v="0"/>
    <s v="Direcao da Familia, Inclusão, Género e Saúde"/>
    <s v="03.16.24"/>
    <s v="Direcao da Familia, Inclusão, Género e Saúde"/>
    <s v="03.16.24"/>
    <x v="52"/>
    <x v="0"/>
    <x v="0"/>
    <x v="0"/>
    <x v="0"/>
    <x v="0"/>
    <x v="0"/>
    <x v="0"/>
    <x v="12"/>
    <s v="1 - Dotação Anual"/>
    <x v="4"/>
    <n v="24000"/>
    <x v="1"/>
    <n v="0"/>
    <x v="1"/>
    <n v="24000"/>
    <x v="619"/>
    <m/>
    <x v="0"/>
    <x v="13"/>
    <m/>
    <s v="Direcao da Familia, Inclusão, Género e Saúde"/>
    <x v="1"/>
    <m/>
    <x v="0"/>
    <x v="1"/>
    <x v="1"/>
    <x v="1"/>
    <x v="0"/>
    <x v="0"/>
    <x v="0"/>
    <x v="0"/>
    <x v="0"/>
    <x v="0"/>
    <x v="0"/>
    <s v="Direcao da Familia, Inclusão, Género e Saúde"/>
    <x v="0"/>
    <x v="0"/>
    <x v="0"/>
    <x v="0"/>
    <x v="3"/>
    <x v="0"/>
    <x v="1"/>
    <m/>
    <x v="1"/>
    <x v="2"/>
    <x v="13"/>
    <x v="0"/>
    <m/>
  </r>
  <r>
    <x v="0"/>
    <n v="0"/>
    <n v="30000"/>
    <n v="0"/>
    <n v="0"/>
    <x v="6819"/>
    <x v="0"/>
    <x v="0"/>
    <x v="0"/>
    <s v="03.16.24"/>
    <x v="56"/>
    <x v="0"/>
    <x v="0"/>
    <s v="Direcao da Familia, Inclusão, Género e Saúde"/>
    <s v="03.16.24"/>
    <s v="Direcao da Familia, Inclusão, Género e Saúde"/>
    <s v="03.16.24"/>
    <x v="16"/>
    <x v="0"/>
    <x v="0"/>
    <x v="0"/>
    <x v="0"/>
    <x v="0"/>
    <x v="0"/>
    <x v="0"/>
    <x v="12"/>
    <s v="1 - Dotação Anual"/>
    <x v="4"/>
    <n v="30000"/>
    <x v="1"/>
    <n v="0"/>
    <x v="1"/>
    <n v="30000"/>
    <x v="619"/>
    <m/>
    <x v="0"/>
    <x v="13"/>
    <m/>
    <s v="Direcao da Familia, Inclusão, Género e Saúde"/>
    <x v="1"/>
    <m/>
    <x v="0"/>
    <x v="1"/>
    <x v="1"/>
    <x v="1"/>
    <x v="0"/>
    <x v="0"/>
    <x v="0"/>
    <x v="0"/>
    <x v="0"/>
    <x v="0"/>
    <x v="0"/>
    <s v="Direcao da Familia, Inclusão, Género e Saúde"/>
    <x v="0"/>
    <x v="0"/>
    <x v="0"/>
    <x v="0"/>
    <x v="3"/>
    <x v="0"/>
    <x v="1"/>
    <m/>
    <x v="1"/>
    <x v="2"/>
    <x v="13"/>
    <x v="0"/>
    <m/>
  </r>
  <r>
    <x v="0"/>
    <n v="0"/>
    <n v="108436"/>
    <n v="0"/>
    <n v="0"/>
    <x v="6819"/>
    <x v="0"/>
    <x v="0"/>
    <x v="0"/>
    <s v="03.16.24"/>
    <x v="56"/>
    <x v="0"/>
    <x v="0"/>
    <s v="Direcao da Familia, Inclusão, Género e Saúde"/>
    <s v="03.16.24"/>
    <s v="Direcao da Familia, Inclusão, Género e Saúde"/>
    <s v="03.16.24"/>
    <x v="54"/>
    <x v="0"/>
    <x v="0"/>
    <x v="0"/>
    <x v="0"/>
    <x v="0"/>
    <x v="0"/>
    <x v="0"/>
    <x v="12"/>
    <s v="1 - Dotação Anual"/>
    <x v="4"/>
    <n v="108436"/>
    <x v="1"/>
    <n v="0"/>
    <x v="1"/>
    <n v="105957"/>
    <x v="619"/>
    <m/>
    <x v="0"/>
    <x v="13"/>
    <m/>
    <s v="Direcao da Familia, Inclusão, Género e Saúde"/>
    <x v="1"/>
    <m/>
    <x v="0"/>
    <x v="1"/>
    <x v="1"/>
    <x v="1"/>
    <x v="0"/>
    <x v="0"/>
    <x v="0"/>
    <x v="0"/>
    <x v="0"/>
    <x v="0"/>
    <x v="0"/>
    <s v="Direcao da Familia, Inclusão, Género e Saúde"/>
    <x v="0"/>
    <x v="0"/>
    <x v="0"/>
    <x v="0"/>
    <x v="3"/>
    <x v="0"/>
    <x v="1"/>
    <m/>
    <x v="1"/>
    <x v="2"/>
    <x v="13"/>
    <x v="0"/>
    <m/>
  </r>
  <r>
    <x v="0"/>
    <n v="0"/>
    <n v="3008736"/>
    <n v="0"/>
    <n v="0"/>
    <x v="6819"/>
    <x v="0"/>
    <x v="0"/>
    <x v="0"/>
    <s v="03.16.24"/>
    <x v="56"/>
    <x v="0"/>
    <x v="0"/>
    <s v="Direcao da Familia, Inclusão, Género e Saúde"/>
    <s v="03.16.24"/>
    <s v="Direcao da Familia, Inclusão, Género e Saúde"/>
    <s v="03.16.24"/>
    <x v="37"/>
    <x v="0"/>
    <x v="0"/>
    <x v="0"/>
    <x v="1"/>
    <x v="0"/>
    <x v="0"/>
    <x v="0"/>
    <x v="12"/>
    <s v="1 - Dotação Anual"/>
    <x v="4"/>
    <n v="3008736"/>
    <x v="1"/>
    <n v="0"/>
    <x v="1"/>
    <n v="414524"/>
    <x v="619"/>
    <m/>
    <x v="0"/>
    <x v="13"/>
    <m/>
    <s v="Direcao da Familia, Inclusão, Género e Saúde"/>
    <x v="1"/>
    <m/>
    <x v="0"/>
    <x v="1"/>
    <x v="1"/>
    <x v="1"/>
    <x v="0"/>
    <x v="0"/>
    <x v="0"/>
    <x v="0"/>
    <x v="0"/>
    <x v="0"/>
    <x v="0"/>
    <s v="Direcao da Familia, Inclusão, Género e Saúde"/>
    <x v="0"/>
    <x v="0"/>
    <x v="0"/>
    <x v="0"/>
    <x v="3"/>
    <x v="0"/>
    <x v="1"/>
    <m/>
    <x v="1"/>
    <x v="2"/>
    <x v="13"/>
    <x v="0"/>
    <m/>
  </r>
  <r>
    <x v="0"/>
    <n v="0"/>
    <n v="2849448"/>
    <n v="0"/>
    <n v="0"/>
    <x v="6819"/>
    <x v="0"/>
    <x v="0"/>
    <x v="0"/>
    <s v="03.16.24"/>
    <x v="56"/>
    <x v="0"/>
    <x v="0"/>
    <s v="Direcao da Familia, Inclusão, Género e Saúde"/>
    <s v="03.16.24"/>
    <s v="Direcao da Familia, Inclusão, Género e Saúde"/>
    <s v="03.16.24"/>
    <x v="49"/>
    <x v="0"/>
    <x v="0"/>
    <x v="0"/>
    <x v="1"/>
    <x v="0"/>
    <x v="0"/>
    <x v="0"/>
    <x v="12"/>
    <s v="1 - Dotação Anual"/>
    <x v="4"/>
    <n v="2849448"/>
    <x v="1"/>
    <n v="92280"/>
    <x v="1"/>
    <n v="0"/>
    <x v="619"/>
    <m/>
    <x v="0"/>
    <x v="13"/>
    <m/>
    <s v="Direcao da Familia, Inclusão, Género e Saúde"/>
    <x v="1"/>
    <m/>
    <x v="0"/>
    <x v="1"/>
    <x v="1"/>
    <x v="1"/>
    <x v="0"/>
    <x v="0"/>
    <x v="0"/>
    <x v="0"/>
    <x v="0"/>
    <x v="0"/>
    <x v="0"/>
    <s v="Direcao da Familia, Inclusão, Género e Saúde"/>
    <x v="0"/>
    <x v="0"/>
    <x v="0"/>
    <x v="0"/>
    <x v="3"/>
    <x v="0"/>
    <x v="1"/>
    <m/>
    <x v="1"/>
    <x v="2"/>
    <x v="13"/>
    <x v="0"/>
    <m/>
  </r>
  <r>
    <x v="0"/>
    <n v="0"/>
    <n v="30000"/>
    <n v="0"/>
    <n v="0"/>
    <x v="6819"/>
    <x v="0"/>
    <x v="0"/>
    <x v="0"/>
    <s v="03.16.26"/>
    <x v="87"/>
    <x v="0"/>
    <x v="0"/>
    <s v="Dir. da Agricultura, Pecuária e Floresta"/>
    <s v="03.16.26"/>
    <s v="Dir. da Agricultura, Pecuária e Floresta"/>
    <s v="03.16.26"/>
    <x v="19"/>
    <x v="0"/>
    <x v="0"/>
    <x v="7"/>
    <x v="0"/>
    <x v="0"/>
    <x v="0"/>
    <x v="0"/>
    <x v="12"/>
    <s v="1 - Dotação Anual"/>
    <x v="4"/>
    <n v="30000"/>
    <x v="1"/>
    <n v="0"/>
    <x v="1"/>
    <n v="30000"/>
    <x v="619"/>
    <m/>
    <x v="0"/>
    <x v="13"/>
    <m/>
    <s v="Dir. da Agricultura, Pecuária e Floresta"/>
    <x v="1"/>
    <m/>
    <x v="0"/>
    <x v="1"/>
    <x v="1"/>
    <x v="1"/>
    <x v="0"/>
    <x v="0"/>
    <x v="0"/>
    <x v="0"/>
    <x v="0"/>
    <x v="0"/>
    <x v="0"/>
    <s v="Dir. da Agricultura, Pecuária e Floresta"/>
    <x v="0"/>
    <x v="0"/>
    <x v="0"/>
    <x v="0"/>
    <x v="3"/>
    <x v="0"/>
    <x v="1"/>
    <m/>
    <x v="1"/>
    <x v="2"/>
    <x v="13"/>
    <x v="0"/>
    <m/>
  </r>
  <r>
    <x v="0"/>
    <n v="0"/>
    <n v="30000"/>
    <n v="0"/>
    <n v="0"/>
    <x v="6819"/>
    <x v="0"/>
    <x v="0"/>
    <x v="0"/>
    <s v="03.16.26"/>
    <x v="87"/>
    <x v="0"/>
    <x v="0"/>
    <s v="Dir. da Agricultura, Pecuária e Floresta"/>
    <s v="03.16.26"/>
    <s v="Dir. da Agricultura, Pecuária e Floresta"/>
    <s v="03.16.26"/>
    <x v="81"/>
    <x v="0"/>
    <x v="0"/>
    <x v="7"/>
    <x v="0"/>
    <x v="0"/>
    <x v="0"/>
    <x v="0"/>
    <x v="12"/>
    <s v="1 - Dotação Anual"/>
    <x v="4"/>
    <n v="30000"/>
    <x v="1"/>
    <n v="0"/>
    <x v="1"/>
    <n v="30000"/>
    <x v="619"/>
    <m/>
    <x v="0"/>
    <x v="13"/>
    <m/>
    <s v="Dir. da Agricultura, Pecuária e Floresta"/>
    <x v="1"/>
    <m/>
    <x v="0"/>
    <x v="1"/>
    <x v="1"/>
    <x v="1"/>
    <x v="0"/>
    <x v="0"/>
    <x v="0"/>
    <x v="0"/>
    <x v="0"/>
    <x v="0"/>
    <x v="0"/>
    <s v="Dir. da Agricultura, Pecuária e Floresta"/>
    <x v="0"/>
    <x v="0"/>
    <x v="0"/>
    <x v="0"/>
    <x v="3"/>
    <x v="0"/>
    <x v="1"/>
    <m/>
    <x v="1"/>
    <x v="2"/>
    <x v="13"/>
    <x v="0"/>
    <m/>
  </r>
  <r>
    <x v="0"/>
    <n v="0"/>
    <n v="258480"/>
    <n v="0"/>
    <n v="0"/>
    <x v="6819"/>
    <x v="0"/>
    <x v="0"/>
    <x v="0"/>
    <s v="03.16.26"/>
    <x v="87"/>
    <x v="0"/>
    <x v="0"/>
    <s v="Dir. da Agricultura, Pecuária e Floresta"/>
    <s v="03.16.26"/>
    <s v="Dir. da Agricultura, Pecuária e Floresta"/>
    <s v="03.16.26"/>
    <x v="54"/>
    <x v="0"/>
    <x v="0"/>
    <x v="0"/>
    <x v="0"/>
    <x v="0"/>
    <x v="0"/>
    <x v="0"/>
    <x v="12"/>
    <s v="1 - Dotação Anual"/>
    <x v="4"/>
    <n v="258480"/>
    <x v="1"/>
    <n v="0"/>
    <x v="1"/>
    <n v="258480"/>
    <x v="619"/>
    <m/>
    <x v="0"/>
    <x v="13"/>
    <m/>
    <s v="Dir. da Agricultura, Pecuária e Floresta"/>
    <x v="1"/>
    <m/>
    <x v="0"/>
    <x v="1"/>
    <x v="1"/>
    <x v="1"/>
    <x v="0"/>
    <x v="0"/>
    <x v="0"/>
    <x v="0"/>
    <x v="0"/>
    <x v="0"/>
    <x v="0"/>
    <s v="Dir. da Agricultura, Pecuária e Floresta"/>
    <x v="0"/>
    <x v="0"/>
    <x v="0"/>
    <x v="0"/>
    <x v="3"/>
    <x v="0"/>
    <x v="1"/>
    <m/>
    <x v="1"/>
    <x v="2"/>
    <x v="13"/>
    <x v="0"/>
    <m/>
  </r>
  <r>
    <x v="0"/>
    <n v="0"/>
    <n v="9078924"/>
    <n v="0"/>
    <n v="0"/>
    <x v="6819"/>
    <x v="0"/>
    <x v="0"/>
    <x v="0"/>
    <s v="03.16.26"/>
    <x v="87"/>
    <x v="0"/>
    <x v="0"/>
    <s v="Dir. da Agricultura, Pecuária e Floresta"/>
    <s v="03.16.26"/>
    <s v="Dir. da Agricultura, Pecuária e Floresta"/>
    <s v="03.16.26"/>
    <x v="37"/>
    <x v="0"/>
    <x v="0"/>
    <x v="0"/>
    <x v="1"/>
    <x v="0"/>
    <x v="0"/>
    <x v="0"/>
    <x v="12"/>
    <s v="1 - Dotação Anual"/>
    <x v="4"/>
    <n v="9078924"/>
    <x v="1"/>
    <n v="0"/>
    <x v="1"/>
    <n v="9078924"/>
    <x v="619"/>
    <m/>
    <x v="0"/>
    <x v="13"/>
    <m/>
    <s v="Dir. da Agricultura, Pecuária e Floresta"/>
    <x v="1"/>
    <m/>
    <x v="0"/>
    <x v="1"/>
    <x v="1"/>
    <x v="1"/>
    <x v="0"/>
    <x v="0"/>
    <x v="0"/>
    <x v="0"/>
    <x v="0"/>
    <x v="0"/>
    <x v="0"/>
    <s v="Dir. da Agricultura, Pecuária e Floresta"/>
    <x v="0"/>
    <x v="0"/>
    <x v="0"/>
    <x v="0"/>
    <x v="3"/>
    <x v="0"/>
    <x v="1"/>
    <m/>
    <x v="1"/>
    <x v="2"/>
    <x v="13"/>
    <x v="0"/>
    <m/>
  </r>
  <r>
    <x v="2"/>
    <n v="0"/>
    <n v="1500000"/>
    <n v="0"/>
    <n v="0"/>
    <x v="6819"/>
    <x v="0"/>
    <x v="0"/>
    <x v="0"/>
    <s v="01.27.04.09"/>
    <x v="29"/>
    <x v="4"/>
    <x v="5"/>
    <s v="Infra-Estruturas e Transportes"/>
    <s v="01.27.04"/>
    <s v="Sinalização de Transito"/>
    <s v="01.27.04.09"/>
    <x v="20"/>
    <x v="0"/>
    <x v="0"/>
    <x v="0"/>
    <x v="0"/>
    <x v="1"/>
    <x v="2"/>
    <x v="0"/>
    <x v="12"/>
    <s v="1 - Dotação Anual"/>
    <x v="4"/>
    <n v="1500000"/>
    <x v="1"/>
    <n v="0"/>
    <x v="1"/>
    <n v="850000"/>
    <x v="619"/>
    <m/>
    <x v="0"/>
    <x v="13"/>
    <m/>
    <s v="Sinalização de Transito"/>
    <x v="1"/>
    <m/>
    <x v="0"/>
    <x v="1"/>
    <x v="1"/>
    <x v="1"/>
    <x v="0"/>
    <x v="0"/>
    <x v="0"/>
    <x v="0"/>
    <x v="0"/>
    <x v="0"/>
    <x v="0"/>
    <s v="Sinalização de Transito"/>
    <x v="0"/>
    <x v="0"/>
    <x v="0"/>
    <x v="0"/>
    <x v="3"/>
    <x v="0"/>
    <x v="1"/>
    <m/>
    <x v="1"/>
    <x v="2"/>
    <x v="13"/>
    <x v="0"/>
    <m/>
  </r>
  <r>
    <x v="0"/>
    <n v="0"/>
    <n v="15000000"/>
    <n v="0"/>
    <n v="0"/>
    <x v="6819"/>
    <x v="0"/>
    <x v="0"/>
    <x v="0"/>
    <s v="01.27.04.10"/>
    <x v="13"/>
    <x v="4"/>
    <x v="5"/>
    <s v="Infra-Estruturas e Transportes"/>
    <s v="01.27.04"/>
    <s v="Plano de Mitigação as secas e maus anos agrícolas"/>
    <s v="01.27.04.10"/>
    <x v="21"/>
    <x v="0"/>
    <x v="5"/>
    <x v="8"/>
    <x v="0"/>
    <x v="1"/>
    <x v="0"/>
    <x v="0"/>
    <x v="12"/>
    <s v="1 - Dotação Anual"/>
    <x v="4"/>
    <n v="15000000"/>
    <x v="1"/>
    <n v="2890000"/>
    <x v="1"/>
    <n v="2700000"/>
    <x v="619"/>
    <m/>
    <x v="0"/>
    <x v="13"/>
    <m/>
    <s v="Plano de Mitigação as secas e maus anos agrícolas"/>
    <x v="1"/>
    <m/>
    <x v="0"/>
    <x v="1"/>
    <x v="1"/>
    <x v="1"/>
    <x v="0"/>
    <x v="0"/>
    <x v="0"/>
    <x v="0"/>
    <x v="0"/>
    <x v="0"/>
    <x v="0"/>
    <s v="Plano de Mitigação as secas e maus anos agrícolas"/>
    <x v="0"/>
    <x v="0"/>
    <x v="0"/>
    <x v="0"/>
    <x v="3"/>
    <x v="0"/>
    <x v="1"/>
    <m/>
    <x v="1"/>
    <x v="2"/>
    <x v="13"/>
    <x v="0"/>
    <m/>
  </r>
  <r>
    <x v="2"/>
    <n v="0"/>
    <n v="13000000"/>
    <n v="0"/>
    <n v="0"/>
    <x v="6819"/>
    <x v="0"/>
    <x v="0"/>
    <x v="0"/>
    <s v="01.28.01.08"/>
    <x v="43"/>
    <x v="6"/>
    <x v="7"/>
    <s v="Habitação Social"/>
    <s v="01.28.01"/>
    <s v="Habitações Sociais"/>
    <s v="01.28.01.08"/>
    <x v="18"/>
    <x v="0"/>
    <x v="0"/>
    <x v="0"/>
    <x v="0"/>
    <x v="1"/>
    <x v="2"/>
    <x v="0"/>
    <x v="12"/>
    <s v="1 - Dotação Anual"/>
    <x v="4"/>
    <n v="13000000"/>
    <x v="1"/>
    <n v="1050000"/>
    <x v="1"/>
    <n v="1000000"/>
    <x v="619"/>
    <m/>
    <x v="0"/>
    <x v="13"/>
    <m/>
    <s v="Habitações Sociais"/>
    <x v="1"/>
    <s v="HS"/>
    <x v="0"/>
    <x v="1"/>
    <x v="1"/>
    <x v="1"/>
    <x v="0"/>
    <x v="0"/>
    <x v="0"/>
    <x v="0"/>
    <x v="0"/>
    <x v="0"/>
    <x v="0"/>
    <s v="Habitações Sociais"/>
    <x v="0"/>
    <x v="0"/>
    <x v="0"/>
    <x v="0"/>
    <x v="3"/>
    <x v="0"/>
    <x v="1"/>
    <m/>
    <x v="1"/>
    <x v="2"/>
    <x v="13"/>
    <x v="0"/>
    <m/>
  </r>
  <r>
    <x v="0"/>
    <n v="0"/>
    <n v="150000"/>
    <n v="0"/>
    <n v="0"/>
    <x v="6819"/>
    <x v="0"/>
    <x v="0"/>
    <x v="0"/>
    <s v="03.16.11"/>
    <x v="48"/>
    <x v="0"/>
    <x v="0"/>
    <s v="Direcção de Obras"/>
    <s v="03.16.11"/>
    <s v="Direcção de Obras"/>
    <s v="03.16.11"/>
    <x v="19"/>
    <x v="0"/>
    <x v="0"/>
    <x v="7"/>
    <x v="0"/>
    <x v="0"/>
    <x v="0"/>
    <x v="0"/>
    <x v="12"/>
    <s v="1 - Dotação Anual"/>
    <x v="4"/>
    <n v="150000"/>
    <x v="1"/>
    <n v="0"/>
    <x v="1"/>
    <n v="134200"/>
    <x v="619"/>
    <m/>
    <x v="0"/>
    <x v="13"/>
    <m/>
    <s v="Direcção de Obras"/>
    <x v="1"/>
    <m/>
    <x v="0"/>
    <x v="1"/>
    <x v="1"/>
    <x v="1"/>
    <x v="0"/>
    <x v="0"/>
    <x v="0"/>
    <x v="0"/>
    <x v="0"/>
    <x v="0"/>
    <x v="0"/>
    <s v="Direcção de Obras"/>
    <x v="0"/>
    <x v="0"/>
    <x v="0"/>
    <x v="0"/>
    <x v="3"/>
    <x v="0"/>
    <x v="1"/>
    <m/>
    <x v="1"/>
    <x v="2"/>
    <x v="13"/>
    <x v="0"/>
    <m/>
  </r>
  <r>
    <x v="0"/>
    <n v="0"/>
    <n v="50000"/>
    <n v="0"/>
    <n v="0"/>
    <x v="6819"/>
    <x v="0"/>
    <x v="0"/>
    <x v="0"/>
    <s v="03.16.11"/>
    <x v="48"/>
    <x v="0"/>
    <x v="0"/>
    <s v="Direcção de Obras"/>
    <s v="03.16.11"/>
    <s v="Direcção de Obras"/>
    <s v="03.16.11"/>
    <x v="81"/>
    <x v="0"/>
    <x v="0"/>
    <x v="7"/>
    <x v="0"/>
    <x v="0"/>
    <x v="0"/>
    <x v="0"/>
    <x v="12"/>
    <s v="1 - Dotação Anual"/>
    <x v="4"/>
    <n v="50000"/>
    <x v="1"/>
    <n v="0"/>
    <x v="1"/>
    <n v="50000"/>
    <x v="619"/>
    <m/>
    <x v="0"/>
    <x v="13"/>
    <m/>
    <s v="Direcção de Obras"/>
    <x v="1"/>
    <m/>
    <x v="0"/>
    <x v="1"/>
    <x v="1"/>
    <x v="1"/>
    <x v="0"/>
    <x v="0"/>
    <x v="0"/>
    <x v="0"/>
    <x v="0"/>
    <x v="0"/>
    <x v="0"/>
    <s v="Direcção de Obras"/>
    <x v="0"/>
    <x v="0"/>
    <x v="0"/>
    <x v="0"/>
    <x v="3"/>
    <x v="0"/>
    <x v="1"/>
    <m/>
    <x v="1"/>
    <x v="2"/>
    <x v="13"/>
    <x v="0"/>
    <m/>
  </r>
  <r>
    <x v="0"/>
    <n v="0"/>
    <n v="146880"/>
    <n v="0"/>
    <n v="0"/>
    <x v="6819"/>
    <x v="0"/>
    <x v="0"/>
    <x v="0"/>
    <s v="03.16.11"/>
    <x v="48"/>
    <x v="0"/>
    <x v="0"/>
    <s v="Direcção de Obras"/>
    <s v="03.16.11"/>
    <s v="Direcção de Obras"/>
    <s v="03.16.11"/>
    <x v="42"/>
    <x v="0"/>
    <x v="0"/>
    <x v="7"/>
    <x v="0"/>
    <x v="0"/>
    <x v="0"/>
    <x v="0"/>
    <x v="12"/>
    <s v="1 - Dotação Anual"/>
    <x v="4"/>
    <n v="146880"/>
    <x v="1"/>
    <n v="24480"/>
    <x v="1"/>
    <n v="12240"/>
    <x v="619"/>
    <m/>
    <x v="0"/>
    <x v="13"/>
    <m/>
    <s v="Direcção de Obras"/>
    <x v="1"/>
    <m/>
    <x v="0"/>
    <x v="1"/>
    <x v="1"/>
    <x v="1"/>
    <x v="0"/>
    <x v="0"/>
    <x v="0"/>
    <x v="0"/>
    <x v="0"/>
    <x v="0"/>
    <x v="0"/>
    <s v="Direcção de Obras"/>
    <x v="0"/>
    <x v="0"/>
    <x v="0"/>
    <x v="0"/>
    <x v="3"/>
    <x v="0"/>
    <x v="1"/>
    <m/>
    <x v="1"/>
    <x v="2"/>
    <x v="13"/>
    <x v="0"/>
    <m/>
  </r>
  <r>
    <x v="0"/>
    <n v="0"/>
    <n v="24000"/>
    <n v="0"/>
    <n v="0"/>
    <x v="6819"/>
    <x v="0"/>
    <x v="0"/>
    <x v="0"/>
    <s v="03.16.11"/>
    <x v="48"/>
    <x v="0"/>
    <x v="0"/>
    <s v="Direcção de Obras"/>
    <s v="03.16.11"/>
    <s v="Direcção de Obras"/>
    <s v="03.16.11"/>
    <x v="52"/>
    <x v="0"/>
    <x v="0"/>
    <x v="0"/>
    <x v="0"/>
    <x v="0"/>
    <x v="0"/>
    <x v="0"/>
    <x v="12"/>
    <s v="1 - Dotação Anual"/>
    <x v="4"/>
    <n v="24000"/>
    <x v="1"/>
    <n v="0"/>
    <x v="1"/>
    <n v="18800"/>
    <x v="619"/>
    <m/>
    <x v="0"/>
    <x v="13"/>
    <m/>
    <s v="Direcção de Obras"/>
    <x v="1"/>
    <m/>
    <x v="0"/>
    <x v="1"/>
    <x v="1"/>
    <x v="1"/>
    <x v="0"/>
    <x v="0"/>
    <x v="0"/>
    <x v="0"/>
    <x v="0"/>
    <x v="0"/>
    <x v="0"/>
    <s v="Direcção de Obras"/>
    <x v="0"/>
    <x v="0"/>
    <x v="0"/>
    <x v="0"/>
    <x v="3"/>
    <x v="0"/>
    <x v="1"/>
    <m/>
    <x v="1"/>
    <x v="2"/>
    <x v="13"/>
    <x v="0"/>
    <m/>
  </r>
  <r>
    <x v="0"/>
    <n v="0"/>
    <n v="589940"/>
    <n v="0"/>
    <n v="0"/>
    <x v="6819"/>
    <x v="0"/>
    <x v="0"/>
    <x v="0"/>
    <s v="03.16.11"/>
    <x v="48"/>
    <x v="0"/>
    <x v="0"/>
    <s v="Direcção de Obras"/>
    <s v="03.16.11"/>
    <s v="Direcção de Obras"/>
    <s v="03.16.11"/>
    <x v="54"/>
    <x v="0"/>
    <x v="0"/>
    <x v="0"/>
    <x v="0"/>
    <x v="0"/>
    <x v="0"/>
    <x v="0"/>
    <x v="12"/>
    <s v="1 - Dotação Anual"/>
    <x v="4"/>
    <n v="589940"/>
    <x v="1"/>
    <n v="0"/>
    <x v="1"/>
    <n v="352891"/>
    <x v="619"/>
    <m/>
    <x v="0"/>
    <x v="13"/>
    <m/>
    <s v="Direcção de Obras"/>
    <x v="1"/>
    <m/>
    <x v="0"/>
    <x v="1"/>
    <x v="1"/>
    <x v="1"/>
    <x v="0"/>
    <x v="0"/>
    <x v="0"/>
    <x v="0"/>
    <x v="0"/>
    <x v="0"/>
    <x v="0"/>
    <s v="Direcção de Obras"/>
    <x v="0"/>
    <x v="0"/>
    <x v="0"/>
    <x v="0"/>
    <x v="3"/>
    <x v="0"/>
    <x v="1"/>
    <m/>
    <x v="1"/>
    <x v="2"/>
    <x v="13"/>
    <x v="0"/>
    <m/>
  </r>
  <r>
    <x v="0"/>
    <n v="0"/>
    <n v="3890016"/>
    <n v="0"/>
    <n v="0"/>
    <x v="6819"/>
    <x v="0"/>
    <x v="0"/>
    <x v="0"/>
    <s v="03.16.11"/>
    <x v="48"/>
    <x v="0"/>
    <x v="0"/>
    <s v="Direcção de Obras"/>
    <s v="03.16.11"/>
    <s v="Direcção de Obras"/>
    <s v="03.16.11"/>
    <x v="37"/>
    <x v="0"/>
    <x v="0"/>
    <x v="0"/>
    <x v="1"/>
    <x v="0"/>
    <x v="0"/>
    <x v="0"/>
    <x v="12"/>
    <s v="1 - Dotação Anual"/>
    <x v="4"/>
    <n v="3890016"/>
    <x v="1"/>
    <n v="0"/>
    <x v="1"/>
    <n v="11499"/>
    <x v="619"/>
    <m/>
    <x v="0"/>
    <x v="13"/>
    <m/>
    <s v="Direcção de Obras"/>
    <x v="1"/>
    <m/>
    <x v="0"/>
    <x v="1"/>
    <x v="1"/>
    <x v="1"/>
    <x v="0"/>
    <x v="0"/>
    <x v="0"/>
    <x v="0"/>
    <x v="0"/>
    <x v="0"/>
    <x v="0"/>
    <s v="Direcção de Obras"/>
    <x v="0"/>
    <x v="0"/>
    <x v="0"/>
    <x v="0"/>
    <x v="3"/>
    <x v="0"/>
    <x v="1"/>
    <m/>
    <x v="1"/>
    <x v="2"/>
    <x v="13"/>
    <x v="0"/>
    <m/>
  </r>
  <r>
    <x v="0"/>
    <n v="0"/>
    <n v="3948696"/>
    <n v="0"/>
    <n v="0"/>
    <x v="6819"/>
    <x v="0"/>
    <x v="0"/>
    <x v="0"/>
    <s v="03.16.11"/>
    <x v="48"/>
    <x v="0"/>
    <x v="0"/>
    <s v="Direcção de Obras"/>
    <s v="03.16.11"/>
    <s v="Direcção de Obras"/>
    <s v="03.16.11"/>
    <x v="49"/>
    <x v="0"/>
    <x v="0"/>
    <x v="0"/>
    <x v="1"/>
    <x v="0"/>
    <x v="0"/>
    <x v="0"/>
    <x v="12"/>
    <s v="1 - Dotação Anual"/>
    <x v="4"/>
    <n v="3948696"/>
    <x v="1"/>
    <n v="0"/>
    <x v="1"/>
    <n v="218680"/>
    <x v="619"/>
    <m/>
    <x v="0"/>
    <x v="13"/>
    <m/>
    <s v="Direcção de Obras"/>
    <x v="1"/>
    <m/>
    <x v="0"/>
    <x v="1"/>
    <x v="1"/>
    <x v="1"/>
    <x v="0"/>
    <x v="0"/>
    <x v="0"/>
    <x v="0"/>
    <x v="0"/>
    <x v="0"/>
    <x v="0"/>
    <s v="Direcção de Obras"/>
    <x v="0"/>
    <x v="0"/>
    <x v="0"/>
    <x v="0"/>
    <x v="3"/>
    <x v="0"/>
    <x v="1"/>
    <m/>
    <x v="1"/>
    <x v="2"/>
    <x v="13"/>
    <x v="0"/>
    <m/>
  </r>
  <r>
    <x v="0"/>
    <n v="0"/>
    <n v="1468800"/>
    <n v="0"/>
    <n v="0"/>
    <x v="6819"/>
    <x v="0"/>
    <x v="0"/>
    <x v="0"/>
    <s v="03.16.11"/>
    <x v="48"/>
    <x v="0"/>
    <x v="0"/>
    <s v="Direcção de Obras"/>
    <s v="03.16.11"/>
    <s v="Direcção de Obras"/>
    <s v="03.16.11"/>
    <x v="48"/>
    <x v="0"/>
    <x v="0"/>
    <x v="0"/>
    <x v="1"/>
    <x v="0"/>
    <x v="0"/>
    <x v="0"/>
    <x v="12"/>
    <s v="1 - Dotação Anual"/>
    <x v="4"/>
    <n v="1468800"/>
    <x v="1"/>
    <n v="122400"/>
    <x v="1"/>
    <n v="0"/>
    <x v="619"/>
    <m/>
    <x v="0"/>
    <x v="13"/>
    <m/>
    <s v="Direcção de Obras"/>
    <x v="1"/>
    <m/>
    <x v="0"/>
    <x v="1"/>
    <x v="1"/>
    <x v="1"/>
    <x v="0"/>
    <x v="0"/>
    <x v="0"/>
    <x v="0"/>
    <x v="0"/>
    <x v="0"/>
    <x v="0"/>
    <s v="Direcção de Obras"/>
    <x v="0"/>
    <x v="0"/>
    <x v="0"/>
    <x v="0"/>
    <x v="3"/>
    <x v="0"/>
    <x v="1"/>
    <m/>
    <x v="1"/>
    <x v="2"/>
    <x v="13"/>
    <x v="0"/>
    <m/>
  </r>
  <r>
    <x v="0"/>
    <n v="0"/>
    <n v="0"/>
    <n v="0"/>
    <n v="0"/>
    <x v="6819"/>
    <x v="0"/>
    <x v="0"/>
    <x v="0"/>
    <s v="03.16.11"/>
    <x v="48"/>
    <x v="0"/>
    <x v="0"/>
    <s v="Direcção de Obras"/>
    <s v="03.16.11"/>
    <s v="Direcção de Obras"/>
    <s v="03.16.11"/>
    <x v="51"/>
    <x v="0"/>
    <x v="0"/>
    <x v="0"/>
    <x v="0"/>
    <x v="0"/>
    <x v="0"/>
    <x v="0"/>
    <x v="12"/>
    <s v="1 - Dotação Anual"/>
    <x v="4"/>
    <n v="0"/>
    <x v="1"/>
    <n v="475338"/>
    <x v="1"/>
    <n v="0"/>
    <x v="619"/>
    <m/>
    <x v="0"/>
    <x v="13"/>
    <m/>
    <s v="Direcção de Obras"/>
    <x v="1"/>
    <m/>
    <x v="0"/>
    <x v="1"/>
    <x v="1"/>
    <x v="1"/>
    <x v="0"/>
    <x v="0"/>
    <x v="0"/>
    <x v="0"/>
    <x v="0"/>
    <x v="0"/>
    <x v="0"/>
    <s v="Direcção de Obras"/>
    <x v="0"/>
    <x v="0"/>
    <x v="0"/>
    <x v="0"/>
    <x v="3"/>
    <x v="0"/>
    <x v="1"/>
    <m/>
    <x v="1"/>
    <x v="2"/>
    <x v="13"/>
    <x v="0"/>
    <m/>
  </r>
  <r>
    <x v="0"/>
    <n v="0"/>
    <n v="4000000"/>
    <n v="0"/>
    <n v="0"/>
    <x v="6819"/>
    <x v="0"/>
    <x v="0"/>
    <x v="0"/>
    <s v="01.27.02.11"/>
    <x v="21"/>
    <x v="4"/>
    <x v="5"/>
    <s v="Saneamento básico"/>
    <s v="01.27.02"/>
    <s v="Reforço do saneamento básico"/>
    <s v="01.27.02.11"/>
    <x v="21"/>
    <x v="0"/>
    <x v="5"/>
    <x v="8"/>
    <x v="0"/>
    <x v="1"/>
    <x v="0"/>
    <x v="0"/>
    <x v="12"/>
    <s v="1 - Dotação Anual"/>
    <x v="4"/>
    <n v="4000000"/>
    <x v="1"/>
    <n v="820000"/>
    <x v="1"/>
    <n v="0"/>
    <x v="619"/>
    <m/>
    <x v="0"/>
    <x v="13"/>
    <m/>
    <s v="Reforço do saneamento básico"/>
    <x v="1"/>
    <m/>
    <x v="0"/>
    <x v="1"/>
    <x v="1"/>
    <x v="1"/>
    <x v="0"/>
    <x v="0"/>
    <x v="0"/>
    <x v="0"/>
    <x v="0"/>
    <x v="0"/>
    <x v="0"/>
    <s v="Reforço do saneamento básico"/>
    <x v="0"/>
    <x v="0"/>
    <x v="0"/>
    <x v="0"/>
    <x v="3"/>
    <x v="0"/>
    <x v="1"/>
    <m/>
    <x v="1"/>
    <x v="2"/>
    <x v="13"/>
    <x v="0"/>
    <m/>
  </r>
  <r>
    <x v="2"/>
    <n v="0"/>
    <n v="700000"/>
    <n v="0"/>
    <n v="0"/>
    <x v="6819"/>
    <x v="0"/>
    <x v="0"/>
    <x v="0"/>
    <s v="01.27.02.08"/>
    <x v="58"/>
    <x v="4"/>
    <x v="5"/>
    <s v="Saneamento básico"/>
    <s v="01.27.02"/>
    <s v="Manutenção de cemiterios"/>
    <s v="01.27.02.08"/>
    <x v="18"/>
    <x v="0"/>
    <x v="0"/>
    <x v="0"/>
    <x v="0"/>
    <x v="1"/>
    <x v="2"/>
    <x v="0"/>
    <x v="12"/>
    <s v="1 - Dotação Anual"/>
    <x v="4"/>
    <n v="700000"/>
    <x v="1"/>
    <n v="0"/>
    <x v="1"/>
    <n v="0"/>
    <x v="619"/>
    <m/>
    <x v="0"/>
    <x v="13"/>
    <m/>
    <s v="Manutenção de cemiterios"/>
    <x v="1"/>
    <m/>
    <x v="0"/>
    <x v="1"/>
    <x v="1"/>
    <x v="1"/>
    <x v="0"/>
    <x v="0"/>
    <x v="0"/>
    <x v="0"/>
    <x v="0"/>
    <x v="0"/>
    <x v="0"/>
    <s v="Manutenção de cemiterios"/>
    <x v="0"/>
    <x v="0"/>
    <x v="0"/>
    <x v="0"/>
    <x v="3"/>
    <x v="0"/>
    <x v="1"/>
    <m/>
    <x v="1"/>
    <x v="2"/>
    <x v="13"/>
    <x v="0"/>
    <m/>
  </r>
  <r>
    <x v="0"/>
    <n v="0"/>
    <n v="100000"/>
    <n v="0"/>
    <n v="0"/>
    <x v="6819"/>
    <x v="0"/>
    <x v="0"/>
    <x v="0"/>
    <s v="01.24.04.01.05"/>
    <x v="66"/>
    <x v="7"/>
    <x v="8"/>
    <s v="Segurança"/>
    <s v="01.24.04"/>
    <s v="Reforço da segurança interna"/>
    <s v="01.24.04.01"/>
    <x v="80"/>
    <x v="0"/>
    <x v="0"/>
    <x v="0"/>
    <x v="0"/>
    <x v="1"/>
    <x v="0"/>
    <x v="0"/>
    <x v="12"/>
    <s v="1 - Dotação Anual"/>
    <x v="4"/>
    <n v="100000"/>
    <x v="1"/>
    <n v="0"/>
    <x v="1"/>
    <n v="0"/>
    <x v="619"/>
    <m/>
    <x v="0"/>
    <x v="13"/>
    <m/>
    <s v="Formação de Bombeiros/Fiscais Municipais"/>
    <x v="1"/>
    <m/>
    <x v="0"/>
    <x v="1"/>
    <x v="1"/>
    <x v="1"/>
    <x v="0"/>
    <x v="0"/>
    <x v="0"/>
    <x v="0"/>
    <x v="0"/>
    <x v="0"/>
    <x v="0"/>
    <s v="Formação de Bombeiros/Fiscais Municipais"/>
    <x v="0"/>
    <x v="0"/>
    <x v="0"/>
    <x v="0"/>
    <x v="3"/>
    <x v="0"/>
    <x v="1"/>
    <m/>
    <x v="1"/>
    <x v="2"/>
    <x v="13"/>
    <x v="0"/>
    <m/>
  </r>
  <r>
    <x v="0"/>
    <n v="0"/>
    <n v="300000"/>
    <n v="0"/>
    <n v="0"/>
    <x v="6819"/>
    <x v="0"/>
    <x v="0"/>
    <x v="0"/>
    <s v="01.25.01.12"/>
    <x v="42"/>
    <x v="1"/>
    <x v="1"/>
    <s v="Educação"/>
    <s v="01.25.01"/>
    <s v="Comparticipação da Câmara com Ensino Superior"/>
    <s v="01.25.01.12"/>
    <x v="21"/>
    <x v="0"/>
    <x v="5"/>
    <x v="8"/>
    <x v="0"/>
    <x v="1"/>
    <x v="0"/>
    <x v="0"/>
    <x v="12"/>
    <s v="1 - Dotação Anual"/>
    <x v="4"/>
    <n v="300000"/>
    <x v="1"/>
    <n v="0"/>
    <x v="1"/>
    <n v="0"/>
    <x v="619"/>
    <m/>
    <x v="0"/>
    <x v="13"/>
    <m/>
    <s v="Comparticipação da Câmara com Ensino Superior"/>
    <x v="1"/>
    <m/>
    <x v="0"/>
    <x v="1"/>
    <x v="1"/>
    <x v="1"/>
    <x v="0"/>
    <x v="0"/>
    <x v="0"/>
    <x v="0"/>
    <x v="0"/>
    <x v="0"/>
    <x v="0"/>
    <s v="Comparticipação da Câmara com Ensino Superior"/>
    <x v="0"/>
    <x v="0"/>
    <x v="0"/>
    <x v="0"/>
    <x v="3"/>
    <x v="0"/>
    <x v="1"/>
    <m/>
    <x v="1"/>
    <x v="2"/>
    <x v="13"/>
    <x v="0"/>
    <m/>
  </r>
  <r>
    <x v="0"/>
    <n v="0"/>
    <n v="1000000"/>
    <n v="0"/>
    <n v="0"/>
    <x v="6819"/>
    <x v="0"/>
    <x v="0"/>
    <x v="0"/>
    <s v="01.27.01.08"/>
    <x v="88"/>
    <x v="4"/>
    <x v="5"/>
    <s v="Ordenamento território"/>
    <s v="01.27.01"/>
    <s v="Elaboração de Planos Detalhados"/>
    <s v="01.27.01.08"/>
    <x v="39"/>
    <x v="0"/>
    <x v="0"/>
    <x v="7"/>
    <x v="0"/>
    <x v="1"/>
    <x v="0"/>
    <x v="0"/>
    <x v="12"/>
    <s v="1 - Dotação Anual"/>
    <x v="4"/>
    <n v="1000000"/>
    <x v="1"/>
    <n v="0"/>
    <x v="1"/>
    <n v="0"/>
    <x v="619"/>
    <m/>
    <x v="0"/>
    <x v="13"/>
    <m/>
    <s v="Elaboração de Planos Detalhados"/>
    <x v="1"/>
    <m/>
    <x v="0"/>
    <x v="1"/>
    <x v="1"/>
    <x v="1"/>
    <x v="0"/>
    <x v="0"/>
    <x v="0"/>
    <x v="0"/>
    <x v="0"/>
    <x v="0"/>
    <x v="0"/>
    <s v="Elaboração de Planos Detalhados"/>
    <x v="0"/>
    <x v="0"/>
    <x v="0"/>
    <x v="0"/>
    <x v="3"/>
    <x v="0"/>
    <x v="1"/>
    <m/>
    <x v="1"/>
    <x v="2"/>
    <x v="13"/>
    <x v="0"/>
    <m/>
  </r>
  <r>
    <x v="0"/>
    <n v="0"/>
    <n v="1000000"/>
    <n v="0"/>
    <n v="0"/>
    <x v="6819"/>
    <x v="0"/>
    <x v="0"/>
    <x v="0"/>
    <s v="01.27.04.03"/>
    <x v="89"/>
    <x v="4"/>
    <x v="5"/>
    <s v="Infra-Estruturas e Transportes"/>
    <s v="01.27.04"/>
    <s v="Plano de emergencia da epoca de chuvas"/>
    <s v="01.27.04.03"/>
    <x v="21"/>
    <x v="0"/>
    <x v="5"/>
    <x v="8"/>
    <x v="0"/>
    <x v="1"/>
    <x v="0"/>
    <x v="0"/>
    <x v="12"/>
    <s v="1 - Dotação Anual"/>
    <x v="4"/>
    <n v="1000000"/>
    <x v="1"/>
    <n v="0"/>
    <x v="1"/>
    <n v="1000000"/>
    <x v="619"/>
    <m/>
    <x v="0"/>
    <x v="13"/>
    <m/>
    <s v="Plano de emergencia da epoca de chuvas"/>
    <x v="1"/>
    <m/>
    <x v="0"/>
    <x v="1"/>
    <x v="1"/>
    <x v="1"/>
    <x v="0"/>
    <x v="0"/>
    <x v="0"/>
    <x v="0"/>
    <x v="0"/>
    <x v="0"/>
    <x v="0"/>
    <s v="Plano de emergencia da epoca de chuvas"/>
    <x v="0"/>
    <x v="0"/>
    <x v="0"/>
    <x v="0"/>
    <x v="3"/>
    <x v="0"/>
    <x v="1"/>
    <m/>
    <x v="1"/>
    <x v="2"/>
    <x v="13"/>
    <x v="0"/>
    <m/>
  </r>
  <r>
    <x v="0"/>
    <n v="0"/>
    <n v="100000"/>
    <n v="0"/>
    <n v="0"/>
    <x v="6819"/>
    <x v="0"/>
    <x v="0"/>
    <x v="0"/>
    <s v="01.25.01.11"/>
    <x v="68"/>
    <x v="1"/>
    <x v="1"/>
    <s v="Educação"/>
    <s v="01.25.01"/>
    <s v="Apoio ao Ensino Básico e Secundário"/>
    <s v="01.25.01.11"/>
    <x v="21"/>
    <x v="0"/>
    <x v="5"/>
    <x v="8"/>
    <x v="0"/>
    <x v="1"/>
    <x v="0"/>
    <x v="0"/>
    <x v="12"/>
    <s v="1 - Dotação Anual"/>
    <x v="4"/>
    <n v="100000"/>
    <x v="1"/>
    <n v="0"/>
    <x v="1"/>
    <n v="0"/>
    <x v="619"/>
    <m/>
    <x v="0"/>
    <x v="13"/>
    <m/>
    <s v="Apoio ao Ensino Básico e Secundário"/>
    <x v="1"/>
    <s v="AEBS"/>
    <x v="0"/>
    <x v="1"/>
    <x v="1"/>
    <x v="1"/>
    <x v="0"/>
    <x v="0"/>
    <x v="0"/>
    <x v="0"/>
    <x v="0"/>
    <x v="0"/>
    <x v="0"/>
    <s v="Apoio ao Ensino Básico e Secundário"/>
    <x v="0"/>
    <x v="0"/>
    <x v="0"/>
    <x v="0"/>
    <x v="3"/>
    <x v="0"/>
    <x v="1"/>
    <m/>
    <x v="1"/>
    <x v="2"/>
    <x v="13"/>
    <x v="0"/>
    <m/>
  </r>
  <r>
    <x v="2"/>
    <n v="0"/>
    <n v="1500000"/>
    <n v="0"/>
    <n v="0"/>
    <x v="6819"/>
    <x v="0"/>
    <x v="0"/>
    <x v="0"/>
    <s v="01.27.06.41"/>
    <x v="24"/>
    <x v="4"/>
    <x v="5"/>
    <s v="Requalificação Urbana e habitação"/>
    <s v="01.27.06"/>
    <s v="Reabilitação de Jardins Infantis e Escolas do EBI"/>
    <s v="01.27.06.41"/>
    <x v="46"/>
    <x v="0"/>
    <x v="0"/>
    <x v="0"/>
    <x v="0"/>
    <x v="1"/>
    <x v="2"/>
    <x v="0"/>
    <x v="12"/>
    <s v="1 - Dotação Anual"/>
    <x v="4"/>
    <n v="1500000"/>
    <x v="1"/>
    <n v="520000"/>
    <x v="1"/>
    <n v="0"/>
    <x v="619"/>
    <m/>
    <x v="0"/>
    <x v="13"/>
    <m/>
    <s v="Reabilitação de Jardins Infantis e Escolas do EBI"/>
    <x v="1"/>
    <s v="RJEBI"/>
    <x v="0"/>
    <x v="1"/>
    <x v="1"/>
    <x v="1"/>
    <x v="0"/>
    <x v="0"/>
    <x v="0"/>
    <x v="0"/>
    <x v="0"/>
    <x v="0"/>
    <x v="0"/>
    <s v="Reabilitação de Jardins Infantis e Escolas do EBI"/>
    <x v="0"/>
    <x v="0"/>
    <x v="0"/>
    <x v="0"/>
    <x v="3"/>
    <x v="0"/>
    <x v="1"/>
    <m/>
    <x v="1"/>
    <x v="2"/>
    <x v="13"/>
    <x v="0"/>
    <m/>
  </r>
  <r>
    <x v="2"/>
    <n v="0"/>
    <n v="15000000"/>
    <n v="0"/>
    <n v="0"/>
    <x v="6819"/>
    <x v="0"/>
    <x v="0"/>
    <x v="0"/>
    <s v="01.27.01.06"/>
    <x v="35"/>
    <x v="4"/>
    <x v="5"/>
    <s v="Ordenamento território"/>
    <s v="01.27.01"/>
    <s v="Infraestruturação da Zona do Bácio"/>
    <s v="01.27.01.06"/>
    <x v="18"/>
    <x v="0"/>
    <x v="0"/>
    <x v="0"/>
    <x v="0"/>
    <x v="1"/>
    <x v="2"/>
    <x v="0"/>
    <x v="12"/>
    <s v="1 - Dotação Anual"/>
    <x v="4"/>
    <n v="15000000"/>
    <x v="1"/>
    <n v="500000"/>
    <x v="1"/>
    <n v="12000000"/>
    <x v="619"/>
    <m/>
    <x v="0"/>
    <x v="13"/>
    <m/>
    <s v="Infraestruturação da Zona do Bácio"/>
    <x v="1"/>
    <m/>
    <x v="0"/>
    <x v="1"/>
    <x v="1"/>
    <x v="1"/>
    <x v="0"/>
    <x v="0"/>
    <x v="0"/>
    <x v="0"/>
    <x v="0"/>
    <x v="0"/>
    <x v="0"/>
    <s v="Infraestruturação da Zona do Bácio"/>
    <x v="0"/>
    <x v="0"/>
    <x v="0"/>
    <x v="0"/>
    <x v="3"/>
    <x v="0"/>
    <x v="1"/>
    <m/>
    <x v="1"/>
    <x v="2"/>
    <x v="13"/>
    <x v="0"/>
    <m/>
  </r>
  <r>
    <x v="2"/>
    <n v="0"/>
    <n v="4000000"/>
    <n v="0"/>
    <n v="0"/>
    <x v="6819"/>
    <x v="0"/>
    <x v="0"/>
    <x v="0"/>
    <s v="01.27.06.72"/>
    <x v="31"/>
    <x v="4"/>
    <x v="5"/>
    <s v="Requalificação Urbana e habitação"/>
    <s v="01.27.06"/>
    <s v="Manutenção e Reabilitação de Edificios Municipais"/>
    <s v="01.27.06.72"/>
    <x v="18"/>
    <x v="0"/>
    <x v="0"/>
    <x v="0"/>
    <x v="0"/>
    <x v="1"/>
    <x v="2"/>
    <x v="0"/>
    <x v="12"/>
    <s v="1 - Dotação Anual"/>
    <x v="4"/>
    <n v="4000000"/>
    <x v="1"/>
    <n v="0"/>
    <x v="1"/>
    <n v="1030000"/>
    <x v="619"/>
    <m/>
    <x v="0"/>
    <x v="13"/>
    <m/>
    <s v="Manutenção e Reabilitação de Edificios Municipais"/>
    <x v="1"/>
    <m/>
    <x v="0"/>
    <x v="1"/>
    <x v="1"/>
    <x v="1"/>
    <x v="0"/>
    <x v="0"/>
    <x v="0"/>
    <x v="0"/>
    <x v="0"/>
    <x v="0"/>
    <x v="0"/>
    <s v="Manutenção e Reabilitação de Edificios Municipais"/>
    <x v="0"/>
    <x v="0"/>
    <x v="0"/>
    <x v="0"/>
    <x v="3"/>
    <x v="0"/>
    <x v="1"/>
    <m/>
    <x v="1"/>
    <x v="2"/>
    <x v="13"/>
    <x v="0"/>
    <m/>
  </r>
  <r>
    <x v="0"/>
    <n v="0"/>
    <n v="30000"/>
    <n v="0"/>
    <n v="0"/>
    <x v="6819"/>
    <x v="0"/>
    <x v="0"/>
    <x v="0"/>
    <s v="03.16.20"/>
    <x v="26"/>
    <x v="0"/>
    <x v="0"/>
    <s v="Dir. do Comércio, Indústria, Transporte Feiras e Pesca"/>
    <s v="03.16.20"/>
    <s v="Dir. do Comércio, Indústria, Transporte Feiras e Pesca"/>
    <s v="03.16.20"/>
    <x v="19"/>
    <x v="0"/>
    <x v="0"/>
    <x v="7"/>
    <x v="0"/>
    <x v="0"/>
    <x v="0"/>
    <x v="0"/>
    <x v="12"/>
    <s v="1 - Dotação Anual"/>
    <x v="4"/>
    <n v="30000"/>
    <x v="1"/>
    <n v="0"/>
    <x v="1"/>
    <n v="30000"/>
    <x v="619"/>
    <m/>
    <x v="0"/>
    <x v="13"/>
    <m/>
    <s v="Dir. do Comércio, Indústria, Transporte Feiras e Pesca"/>
    <x v="1"/>
    <m/>
    <x v="0"/>
    <x v="1"/>
    <x v="1"/>
    <x v="1"/>
    <x v="0"/>
    <x v="0"/>
    <x v="0"/>
    <x v="0"/>
    <x v="0"/>
    <x v="0"/>
    <x v="0"/>
    <s v="Dir. do Comércio, Indústria, Transporte Feiras e Pesca"/>
    <x v="0"/>
    <x v="0"/>
    <x v="0"/>
    <x v="0"/>
    <x v="3"/>
    <x v="0"/>
    <x v="1"/>
    <m/>
    <x v="1"/>
    <x v="2"/>
    <x v="13"/>
    <x v="0"/>
    <m/>
  </r>
  <r>
    <x v="0"/>
    <n v="0"/>
    <n v="10000"/>
    <n v="0"/>
    <n v="0"/>
    <x v="6819"/>
    <x v="0"/>
    <x v="0"/>
    <x v="0"/>
    <s v="03.16.20"/>
    <x v="26"/>
    <x v="0"/>
    <x v="0"/>
    <s v="Dir. do Comércio, Indústria, Transporte Feiras e Pesca"/>
    <s v="03.16.20"/>
    <s v="Dir. do Comércio, Indústria, Transporte Feiras e Pesca"/>
    <s v="03.16.20"/>
    <x v="81"/>
    <x v="0"/>
    <x v="0"/>
    <x v="7"/>
    <x v="0"/>
    <x v="0"/>
    <x v="0"/>
    <x v="0"/>
    <x v="12"/>
    <s v="1 - Dotação Anual"/>
    <x v="4"/>
    <n v="10000"/>
    <x v="1"/>
    <n v="0"/>
    <x v="1"/>
    <n v="10000"/>
    <x v="619"/>
    <m/>
    <x v="0"/>
    <x v="13"/>
    <m/>
    <s v="Dir. do Comércio, Indústria, Transporte Feiras e Pesca"/>
    <x v="1"/>
    <m/>
    <x v="0"/>
    <x v="1"/>
    <x v="1"/>
    <x v="1"/>
    <x v="0"/>
    <x v="0"/>
    <x v="0"/>
    <x v="0"/>
    <x v="0"/>
    <x v="0"/>
    <x v="0"/>
    <s v="Dir. do Comércio, Indústria, Transporte Feiras e Pesca"/>
    <x v="0"/>
    <x v="0"/>
    <x v="0"/>
    <x v="0"/>
    <x v="3"/>
    <x v="0"/>
    <x v="1"/>
    <m/>
    <x v="1"/>
    <x v="2"/>
    <x v="13"/>
    <x v="0"/>
    <m/>
  </r>
  <r>
    <x v="0"/>
    <n v="0"/>
    <n v="7200"/>
    <n v="0"/>
    <n v="0"/>
    <x v="6819"/>
    <x v="0"/>
    <x v="0"/>
    <x v="0"/>
    <s v="03.16.20"/>
    <x v="26"/>
    <x v="0"/>
    <x v="0"/>
    <s v="Dir. do Comércio, Indústria, Transporte Feiras e Pesca"/>
    <s v="03.16.20"/>
    <s v="Dir. do Comércio, Indústria, Transporte Feiras e Pesca"/>
    <s v="03.16.20"/>
    <x v="52"/>
    <x v="0"/>
    <x v="0"/>
    <x v="0"/>
    <x v="0"/>
    <x v="0"/>
    <x v="0"/>
    <x v="0"/>
    <x v="12"/>
    <s v="1 - Dotação Anual"/>
    <x v="4"/>
    <n v="7200"/>
    <x v="1"/>
    <n v="0"/>
    <x v="1"/>
    <n v="7200"/>
    <x v="619"/>
    <m/>
    <x v="0"/>
    <x v="13"/>
    <m/>
    <s v="Dir. do Comércio, Indústria, Transporte Feiras e Pesca"/>
    <x v="1"/>
    <m/>
    <x v="0"/>
    <x v="1"/>
    <x v="1"/>
    <x v="1"/>
    <x v="0"/>
    <x v="0"/>
    <x v="0"/>
    <x v="0"/>
    <x v="0"/>
    <x v="0"/>
    <x v="0"/>
    <s v="Dir. do Comércio, Indústria, Transporte Feiras e Pesca"/>
    <x v="0"/>
    <x v="0"/>
    <x v="0"/>
    <x v="0"/>
    <x v="3"/>
    <x v="0"/>
    <x v="1"/>
    <m/>
    <x v="1"/>
    <x v="2"/>
    <x v="13"/>
    <x v="0"/>
    <m/>
  </r>
  <r>
    <x v="0"/>
    <n v="0"/>
    <n v="1231944"/>
    <n v="0"/>
    <n v="0"/>
    <x v="6819"/>
    <x v="0"/>
    <x v="0"/>
    <x v="0"/>
    <s v="03.16.20"/>
    <x v="26"/>
    <x v="0"/>
    <x v="0"/>
    <s v="Dir. do Comércio, Indústria, Transporte Feiras e Pesca"/>
    <s v="03.16.20"/>
    <s v="Dir. do Comércio, Indústria, Transporte Feiras e Pesca"/>
    <s v="03.16.20"/>
    <x v="49"/>
    <x v="0"/>
    <x v="0"/>
    <x v="0"/>
    <x v="1"/>
    <x v="0"/>
    <x v="0"/>
    <x v="0"/>
    <x v="12"/>
    <s v="1 - Dotação Anual"/>
    <x v="4"/>
    <n v="1231944"/>
    <x v="1"/>
    <n v="37984"/>
    <x v="1"/>
    <n v="0"/>
    <x v="619"/>
    <m/>
    <x v="0"/>
    <x v="13"/>
    <m/>
    <s v="Dir. do Comércio, Indústria, Transporte Feiras e Pesca"/>
    <x v="1"/>
    <m/>
    <x v="0"/>
    <x v="1"/>
    <x v="1"/>
    <x v="1"/>
    <x v="0"/>
    <x v="0"/>
    <x v="0"/>
    <x v="0"/>
    <x v="0"/>
    <x v="0"/>
    <x v="0"/>
    <s v="Dir. do Comércio, Indústria, Transporte Feiras e Pesca"/>
    <x v="0"/>
    <x v="0"/>
    <x v="0"/>
    <x v="0"/>
    <x v="3"/>
    <x v="0"/>
    <x v="1"/>
    <m/>
    <x v="1"/>
    <x v="2"/>
    <x v="13"/>
    <x v="0"/>
    <m/>
  </r>
  <r>
    <x v="0"/>
    <n v="0"/>
    <n v="250000"/>
    <n v="0"/>
    <n v="0"/>
    <x v="6819"/>
    <x v="0"/>
    <x v="0"/>
    <x v="0"/>
    <s v="03.16.22"/>
    <x v="52"/>
    <x v="0"/>
    <x v="0"/>
    <s v="Direção da Habitação"/>
    <s v="03.16.22"/>
    <s v="Direção da Habitação"/>
    <s v="03.16.22"/>
    <x v="19"/>
    <x v="0"/>
    <x v="0"/>
    <x v="7"/>
    <x v="0"/>
    <x v="0"/>
    <x v="0"/>
    <x v="0"/>
    <x v="12"/>
    <s v="1 - Dotação Anual"/>
    <x v="4"/>
    <n v="250000"/>
    <x v="1"/>
    <n v="0"/>
    <x v="1"/>
    <n v="181900"/>
    <x v="619"/>
    <m/>
    <x v="0"/>
    <x v="13"/>
    <m/>
    <s v="Direção da Habitação"/>
    <x v="1"/>
    <m/>
    <x v="0"/>
    <x v="1"/>
    <x v="1"/>
    <x v="1"/>
    <x v="0"/>
    <x v="0"/>
    <x v="0"/>
    <x v="0"/>
    <x v="0"/>
    <x v="0"/>
    <x v="0"/>
    <s v="Direção da Habitação"/>
    <x v="0"/>
    <x v="0"/>
    <x v="0"/>
    <x v="0"/>
    <x v="3"/>
    <x v="0"/>
    <x v="1"/>
    <m/>
    <x v="1"/>
    <x v="2"/>
    <x v="13"/>
    <x v="0"/>
    <m/>
  </r>
  <r>
    <x v="0"/>
    <n v="0"/>
    <n v="50000"/>
    <n v="0"/>
    <n v="0"/>
    <x v="6819"/>
    <x v="0"/>
    <x v="0"/>
    <x v="0"/>
    <s v="03.16.22"/>
    <x v="52"/>
    <x v="0"/>
    <x v="0"/>
    <s v="Direção da Habitação"/>
    <s v="03.16.22"/>
    <s v="Direção da Habitação"/>
    <s v="03.16.22"/>
    <x v="81"/>
    <x v="0"/>
    <x v="0"/>
    <x v="7"/>
    <x v="0"/>
    <x v="0"/>
    <x v="0"/>
    <x v="0"/>
    <x v="12"/>
    <s v="1 - Dotação Anual"/>
    <x v="4"/>
    <n v="50000"/>
    <x v="1"/>
    <n v="0"/>
    <x v="1"/>
    <n v="50000"/>
    <x v="619"/>
    <m/>
    <x v="0"/>
    <x v="13"/>
    <m/>
    <s v="Direção da Habitação"/>
    <x v="1"/>
    <m/>
    <x v="0"/>
    <x v="1"/>
    <x v="1"/>
    <x v="1"/>
    <x v="0"/>
    <x v="0"/>
    <x v="0"/>
    <x v="0"/>
    <x v="0"/>
    <x v="0"/>
    <x v="0"/>
    <s v="Direção da Habitação"/>
    <x v="0"/>
    <x v="0"/>
    <x v="0"/>
    <x v="0"/>
    <x v="3"/>
    <x v="0"/>
    <x v="1"/>
    <m/>
    <x v="1"/>
    <x v="2"/>
    <x v="13"/>
    <x v="0"/>
    <m/>
  </r>
  <r>
    <x v="0"/>
    <n v="0"/>
    <n v="146880"/>
    <n v="0"/>
    <n v="0"/>
    <x v="6819"/>
    <x v="0"/>
    <x v="0"/>
    <x v="0"/>
    <s v="03.16.22"/>
    <x v="52"/>
    <x v="0"/>
    <x v="0"/>
    <s v="Direção da Habitação"/>
    <s v="03.16.22"/>
    <s v="Direção da Habitação"/>
    <s v="03.16.22"/>
    <x v="42"/>
    <x v="0"/>
    <x v="0"/>
    <x v="7"/>
    <x v="0"/>
    <x v="0"/>
    <x v="0"/>
    <x v="0"/>
    <x v="12"/>
    <s v="1 - Dotação Anual"/>
    <x v="4"/>
    <n v="146880"/>
    <x v="1"/>
    <n v="0"/>
    <x v="1"/>
    <n v="6000"/>
    <x v="619"/>
    <m/>
    <x v="0"/>
    <x v="13"/>
    <m/>
    <s v="Direção da Habitação"/>
    <x v="1"/>
    <m/>
    <x v="0"/>
    <x v="1"/>
    <x v="1"/>
    <x v="1"/>
    <x v="0"/>
    <x v="0"/>
    <x v="0"/>
    <x v="0"/>
    <x v="0"/>
    <x v="0"/>
    <x v="0"/>
    <s v="Direção da Habitação"/>
    <x v="0"/>
    <x v="0"/>
    <x v="0"/>
    <x v="0"/>
    <x v="3"/>
    <x v="0"/>
    <x v="1"/>
    <m/>
    <x v="1"/>
    <x v="2"/>
    <x v="13"/>
    <x v="0"/>
    <m/>
  </r>
  <r>
    <x v="0"/>
    <n v="0"/>
    <n v="1468800"/>
    <n v="0"/>
    <n v="0"/>
    <x v="6819"/>
    <x v="0"/>
    <x v="0"/>
    <x v="0"/>
    <s v="03.16.22"/>
    <x v="52"/>
    <x v="0"/>
    <x v="0"/>
    <s v="Direção da Habitação"/>
    <s v="03.16.22"/>
    <s v="Direção da Habitação"/>
    <s v="03.16.22"/>
    <x v="48"/>
    <x v="0"/>
    <x v="0"/>
    <x v="0"/>
    <x v="1"/>
    <x v="0"/>
    <x v="0"/>
    <x v="0"/>
    <x v="12"/>
    <s v="1 - Dotação Anual"/>
    <x v="4"/>
    <n v="1468800"/>
    <x v="1"/>
    <n v="0"/>
    <x v="1"/>
    <n v="0"/>
    <x v="619"/>
    <m/>
    <x v="0"/>
    <x v="13"/>
    <m/>
    <s v="Direção da Habitação"/>
    <x v="1"/>
    <m/>
    <x v="0"/>
    <x v="1"/>
    <x v="1"/>
    <x v="1"/>
    <x v="0"/>
    <x v="0"/>
    <x v="0"/>
    <x v="0"/>
    <x v="0"/>
    <x v="0"/>
    <x v="0"/>
    <s v="Direção da Habitação"/>
    <x v="0"/>
    <x v="0"/>
    <x v="0"/>
    <x v="0"/>
    <x v="3"/>
    <x v="0"/>
    <x v="1"/>
    <m/>
    <x v="1"/>
    <x v="2"/>
    <x v="13"/>
    <x v="0"/>
    <m/>
  </r>
  <r>
    <x v="0"/>
    <n v="0"/>
    <n v="2000000"/>
    <n v="0"/>
    <n v="0"/>
    <x v="6819"/>
    <x v="0"/>
    <x v="0"/>
    <x v="0"/>
    <s v="01.26.03.17"/>
    <x v="90"/>
    <x v="5"/>
    <x v="6"/>
    <s v="Turismo"/>
    <s v="01.26.03"/>
    <s v="Conclusão das obras de casa das artes de Achada Bolanha"/>
    <s v="01.26.03.17"/>
    <x v="39"/>
    <x v="0"/>
    <x v="0"/>
    <x v="7"/>
    <x v="0"/>
    <x v="1"/>
    <x v="0"/>
    <x v="0"/>
    <x v="12"/>
    <s v="1 - Dotação Anual"/>
    <x v="4"/>
    <n v="2000000"/>
    <x v="1"/>
    <n v="0"/>
    <x v="1"/>
    <n v="0"/>
    <x v="619"/>
    <m/>
    <x v="0"/>
    <x v="13"/>
    <m/>
    <s v="Conclusão das obras de casa das artes de Achada Bolanha"/>
    <x v="1"/>
    <s v="CCAAB"/>
    <x v="0"/>
    <x v="1"/>
    <x v="1"/>
    <x v="1"/>
    <x v="0"/>
    <x v="0"/>
    <x v="0"/>
    <x v="0"/>
    <x v="0"/>
    <x v="0"/>
    <x v="0"/>
    <s v="Conclusão das obras de casa das artes de Achada Bolanha"/>
    <x v="0"/>
    <x v="0"/>
    <x v="0"/>
    <x v="0"/>
    <x v="3"/>
    <x v="0"/>
    <x v="1"/>
    <m/>
    <x v="1"/>
    <x v="2"/>
    <x v="13"/>
    <x v="0"/>
    <m/>
  </r>
  <r>
    <x v="2"/>
    <n v="0"/>
    <n v="17000000"/>
    <n v="0"/>
    <n v="0"/>
    <x v="6819"/>
    <x v="0"/>
    <x v="0"/>
    <x v="0"/>
    <s v="01.27.07.04"/>
    <x v="32"/>
    <x v="4"/>
    <x v="5"/>
    <s v="Requalificação Urbana e Habitação 2"/>
    <s v="01.27.07"/>
    <s v="Reabilitações de Estradas Rurais"/>
    <s v="01.27.07.04"/>
    <x v="18"/>
    <x v="0"/>
    <x v="0"/>
    <x v="0"/>
    <x v="0"/>
    <x v="1"/>
    <x v="2"/>
    <x v="0"/>
    <x v="12"/>
    <s v="1 - Dotação Anual"/>
    <x v="4"/>
    <n v="17000000"/>
    <x v="1"/>
    <n v="27500000"/>
    <x v="1"/>
    <n v="150000"/>
    <x v="619"/>
    <m/>
    <x v="0"/>
    <x v="13"/>
    <m/>
    <s v="Reabilitações de Estradas Rurais"/>
    <x v="1"/>
    <m/>
    <x v="0"/>
    <x v="1"/>
    <x v="1"/>
    <x v="1"/>
    <x v="0"/>
    <x v="0"/>
    <x v="0"/>
    <x v="0"/>
    <x v="0"/>
    <x v="0"/>
    <x v="0"/>
    <s v="Reabilitações de Estradas Rurais"/>
    <x v="0"/>
    <x v="0"/>
    <x v="0"/>
    <x v="0"/>
    <x v="3"/>
    <x v="0"/>
    <x v="1"/>
    <m/>
    <x v="1"/>
    <x v="2"/>
    <x v="13"/>
    <x v="0"/>
    <m/>
  </r>
  <r>
    <x v="2"/>
    <n v="0"/>
    <n v="14500000"/>
    <n v="0"/>
    <n v="0"/>
    <x v="6819"/>
    <x v="0"/>
    <x v="0"/>
    <x v="0"/>
    <s v="01.27.07.02"/>
    <x v="91"/>
    <x v="4"/>
    <x v="5"/>
    <s v="Requalificação Urbana e Habitação 2"/>
    <s v="01.27.07"/>
    <s v="Construção da Estrada Aguadinha"/>
    <s v="01.27.07.02"/>
    <x v="18"/>
    <x v="0"/>
    <x v="0"/>
    <x v="0"/>
    <x v="0"/>
    <x v="1"/>
    <x v="2"/>
    <x v="0"/>
    <x v="12"/>
    <s v="1 - Dotação Anual"/>
    <x v="4"/>
    <n v="14500000"/>
    <x v="1"/>
    <n v="0"/>
    <x v="1"/>
    <n v="13000000"/>
    <x v="619"/>
    <m/>
    <x v="0"/>
    <x v="13"/>
    <m/>
    <s v="Construção da Estrada Aguadinha"/>
    <x v="1"/>
    <m/>
    <x v="0"/>
    <x v="1"/>
    <x v="1"/>
    <x v="1"/>
    <x v="0"/>
    <x v="0"/>
    <x v="0"/>
    <x v="0"/>
    <x v="0"/>
    <x v="0"/>
    <x v="0"/>
    <s v="Construção da Estrada Aguadinha"/>
    <x v="0"/>
    <x v="0"/>
    <x v="0"/>
    <x v="0"/>
    <x v="3"/>
    <x v="0"/>
    <x v="1"/>
    <m/>
    <x v="1"/>
    <x v="2"/>
    <x v="13"/>
    <x v="0"/>
    <m/>
  </r>
  <r>
    <x v="2"/>
    <n v="0"/>
    <n v="2500000"/>
    <n v="0"/>
    <n v="0"/>
    <x v="6819"/>
    <x v="0"/>
    <x v="0"/>
    <x v="0"/>
    <s v="01.27.07.03"/>
    <x v="92"/>
    <x v="4"/>
    <x v="5"/>
    <s v="Requalificação Urbana e Habitação 2"/>
    <s v="01.27.07"/>
    <s v="Reabilitação de espaço jovem de Ponta Verde e Pilão Cão"/>
    <s v="01.27.07.03"/>
    <x v="18"/>
    <x v="0"/>
    <x v="0"/>
    <x v="0"/>
    <x v="0"/>
    <x v="1"/>
    <x v="2"/>
    <x v="0"/>
    <x v="12"/>
    <s v="1 - Dotação Anual"/>
    <x v="4"/>
    <n v="2500000"/>
    <x v="1"/>
    <n v="0"/>
    <x v="1"/>
    <n v="1500000"/>
    <x v="619"/>
    <m/>
    <x v="0"/>
    <x v="13"/>
    <m/>
    <s v="Reabilitação de espaço jovem de Ponta Verde e Pilão Cão"/>
    <x v="1"/>
    <m/>
    <x v="0"/>
    <x v="1"/>
    <x v="1"/>
    <x v="1"/>
    <x v="0"/>
    <x v="0"/>
    <x v="0"/>
    <x v="0"/>
    <x v="0"/>
    <x v="0"/>
    <x v="0"/>
    <s v="Reabilitação de espaço jovem de Ponta Verde e Pilão Cão"/>
    <x v="0"/>
    <x v="0"/>
    <x v="0"/>
    <x v="0"/>
    <x v="3"/>
    <x v="0"/>
    <x v="1"/>
    <m/>
    <x v="1"/>
    <x v="2"/>
    <x v="13"/>
    <x v="0"/>
    <m/>
  </r>
  <r>
    <x v="0"/>
    <n v="400000"/>
    <n v="0"/>
    <n v="0"/>
    <n v="0"/>
    <x v="6819"/>
    <x v="0"/>
    <x v="1"/>
    <x v="0"/>
    <s v="03.03.10"/>
    <x v="4"/>
    <x v="0"/>
    <x v="3"/>
    <s v="Receitas Da Câmara"/>
    <s v="03.03.10"/>
    <s v="Receitas Da Câmara"/>
    <s v="03.03.10"/>
    <x v="85"/>
    <x v="0"/>
    <x v="0"/>
    <x v="4"/>
    <x v="0"/>
    <x v="0"/>
    <x v="1"/>
    <x v="0"/>
    <x v="12"/>
    <s v="1 - Dotação Anual"/>
    <x v="4"/>
    <n v="400000"/>
    <x v="2"/>
    <n v="0"/>
    <x v="1"/>
    <n v="0"/>
    <x v="619"/>
    <m/>
    <x v="0"/>
    <x v="13"/>
    <m/>
    <s v="Receitas Da Câmara"/>
    <x v="1"/>
    <s v="RDC"/>
    <x v="0"/>
    <x v="1"/>
    <x v="1"/>
    <x v="1"/>
    <x v="0"/>
    <x v="0"/>
    <x v="0"/>
    <x v="0"/>
    <x v="0"/>
    <x v="0"/>
    <x v="0"/>
    <s v="Receitas Da Câmara"/>
    <x v="0"/>
    <x v="0"/>
    <x v="0"/>
    <x v="0"/>
    <x v="3"/>
    <x v="0"/>
    <x v="1"/>
    <m/>
    <x v="1"/>
    <x v="2"/>
    <x v="13"/>
    <x v="0"/>
    <m/>
  </r>
  <r>
    <x v="0"/>
    <n v="2000000"/>
    <n v="0"/>
    <n v="0"/>
    <n v="0"/>
    <x v="6819"/>
    <x v="0"/>
    <x v="1"/>
    <x v="0"/>
    <s v="03.03.10"/>
    <x v="4"/>
    <x v="0"/>
    <x v="3"/>
    <s v="Receitas Da Câmara"/>
    <s v="03.03.10"/>
    <s v="Receitas Da Câmara"/>
    <s v="03.03.10"/>
    <x v="5"/>
    <x v="0"/>
    <x v="0"/>
    <x v="4"/>
    <x v="0"/>
    <x v="0"/>
    <x v="1"/>
    <x v="0"/>
    <x v="12"/>
    <s v="1 - Dotação Anual"/>
    <x v="4"/>
    <n v="2000000"/>
    <x v="2"/>
    <n v="0"/>
    <x v="1"/>
    <n v="0"/>
    <x v="619"/>
    <m/>
    <x v="0"/>
    <x v="13"/>
    <m/>
    <s v="Receitas Da Câmara"/>
    <x v="1"/>
    <s v="RDC"/>
    <x v="0"/>
    <x v="1"/>
    <x v="1"/>
    <x v="1"/>
    <x v="0"/>
    <x v="0"/>
    <x v="0"/>
    <x v="0"/>
    <x v="0"/>
    <x v="0"/>
    <x v="0"/>
    <s v="Receitas Da Câmara"/>
    <x v="0"/>
    <x v="0"/>
    <x v="0"/>
    <x v="0"/>
    <x v="3"/>
    <x v="0"/>
    <x v="1"/>
    <m/>
    <x v="1"/>
    <x v="2"/>
    <x v="13"/>
    <x v="0"/>
    <m/>
  </r>
  <r>
    <x v="0"/>
    <n v="275000"/>
    <n v="0"/>
    <n v="0"/>
    <n v="0"/>
    <x v="6819"/>
    <x v="0"/>
    <x v="1"/>
    <x v="0"/>
    <s v="03.03.10"/>
    <x v="4"/>
    <x v="0"/>
    <x v="3"/>
    <s v="Receitas Da Câmara"/>
    <s v="03.03.10"/>
    <s v="Receitas Da Câmara"/>
    <s v="03.03.10"/>
    <x v="24"/>
    <x v="0"/>
    <x v="0"/>
    <x v="4"/>
    <x v="0"/>
    <x v="0"/>
    <x v="1"/>
    <x v="0"/>
    <x v="12"/>
    <s v="1 - Dotação Anual"/>
    <x v="4"/>
    <n v="275000"/>
    <x v="2"/>
    <n v="0"/>
    <x v="1"/>
    <n v="0"/>
    <x v="619"/>
    <m/>
    <x v="0"/>
    <x v="13"/>
    <m/>
    <s v="Receitas Da Câmara"/>
    <x v="1"/>
    <s v="RDC"/>
    <x v="0"/>
    <x v="1"/>
    <x v="1"/>
    <x v="1"/>
    <x v="0"/>
    <x v="0"/>
    <x v="0"/>
    <x v="0"/>
    <x v="0"/>
    <x v="0"/>
    <x v="0"/>
    <s v="Receitas Da Câmara"/>
    <x v="0"/>
    <x v="0"/>
    <x v="0"/>
    <x v="0"/>
    <x v="3"/>
    <x v="0"/>
    <x v="1"/>
    <m/>
    <x v="1"/>
    <x v="2"/>
    <x v="13"/>
    <x v="0"/>
    <m/>
  </r>
  <r>
    <x v="0"/>
    <n v="50000"/>
    <n v="0"/>
    <n v="0"/>
    <n v="0"/>
    <x v="6819"/>
    <x v="0"/>
    <x v="1"/>
    <x v="0"/>
    <s v="03.03.10"/>
    <x v="4"/>
    <x v="0"/>
    <x v="3"/>
    <s v="Receitas Da Câmara"/>
    <s v="03.03.10"/>
    <s v="Receitas Da Câmara"/>
    <s v="03.03.10"/>
    <x v="86"/>
    <x v="0"/>
    <x v="0"/>
    <x v="4"/>
    <x v="0"/>
    <x v="0"/>
    <x v="1"/>
    <x v="0"/>
    <x v="12"/>
    <s v="1 - Dotação Anual"/>
    <x v="4"/>
    <n v="50000"/>
    <x v="2"/>
    <n v="0"/>
    <x v="1"/>
    <n v="0"/>
    <x v="619"/>
    <m/>
    <x v="0"/>
    <x v="13"/>
    <m/>
    <s v="Receitas Da Câmara"/>
    <x v="1"/>
    <s v="RDC"/>
    <x v="0"/>
    <x v="1"/>
    <x v="1"/>
    <x v="1"/>
    <x v="0"/>
    <x v="0"/>
    <x v="0"/>
    <x v="0"/>
    <x v="0"/>
    <x v="0"/>
    <x v="0"/>
    <s v="Receitas Da Câmara"/>
    <x v="0"/>
    <x v="0"/>
    <x v="0"/>
    <x v="0"/>
    <x v="3"/>
    <x v="0"/>
    <x v="1"/>
    <m/>
    <x v="1"/>
    <x v="2"/>
    <x v="13"/>
    <x v="0"/>
    <m/>
  </r>
  <r>
    <x v="0"/>
    <n v="50000"/>
    <n v="0"/>
    <n v="0"/>
    <n v="0"/>
    <x v="6819"/>
    <x v="0"/>
    <x v="1"/>
    <x v="0"/>
    <s v="03.03.10"/>
    <x v="4"/>
    <x v="0"/>
    <x v="3"/>
    <s v="Receitas Da Câmara"/>
    <s v="03.03.10"/>
    <s v="Receitas Da Câmara"/>
    <s v="03.03.10"/>
    <x v="87"/>
    <x v="0"/>
    <x v="0"/>
    <x v="4"/>
    <x v="0"/>
    <x v="0"/>
    <x v="1"/>
    <x v="0"/>
    <x v="12"/>
    <s v="1 - Dotação Anual"/>
    <x v="4"/>
    <n v="5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88"/>
    <x v="0"/>
    <x v="0"/>
    <x v="4"/>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15000000"/>
    <n v="0"/>
    <n v="0"/>
    <n v="0"/>
    <x v="6819"/>
    <x v="0"/>
    <x v="1"/>
    <x v="0"/>
    <s v="03.03.10"/>
    <x v="4"/>
    <x v="0"/>
    <x v="3"/>
    <s v="Receitas Da Câmara"/>
    <s v="03.03.10"/>
    <s v="Receitas Da Câmara"/>
    <s v="03.03.10"/>
    <x v="8"/>
    <x v="0"/>
    <x v="0"/>
    <x v="0"/>
    <x v="0"/>
    <x v="0"/>
    <x v="1"/>
    <x v="0"/>
    <x v="12"/>
    <s v="1 - Dotação Anual"/>
    <x v="4"/>
    <n v="15000000"/>
    <x v="2"/>
    <n v="0"/>
    <x v="1"/>
    <n v="0"/>
    <x v="619"/>
    <m/>
    <x v="0"/>
    <x v="13"/>
    <m/>
    <s v="Receitas Da Câmara"/>
    <x v="1"/>
    <s v="RDC"/>
    <x v="0"/>
    <x v="1"/>
    <x v="1"/>
    <x v="1"/>
    <x v="0"/>
    <x v="0"/>
    <x v="0"/>
    <x v="0"/>
    <x v="0"/>
    <x v="0"/>
    <x v="0"/>
    <s v="Receitas Da Câmara"/>
    <x v="0"/>
    <x v="0"/>
    <x v="0"/>
    <x v="0"/>
    <x v="3"/>
    <x v="0"/>
    <x v="1"/>
    <m/>
    <x v="1"/>
    <x v="2"/>
    <x v="13"/>
    <x v="0"/>
    <m/>
  </r>
  <r>
    <x v="2"/>
    <n v="4000000"/>
    <n v="0"/>
    <n v="0"/>
    <n v="0"/>
    <x v="6819"/>
    <x v="0"/>
    <x v="1"/>
    <x v="0"/>
    <s v="03.03.10"/>
    <x v="4"/>
    <x v="0"/>
    <x v="3"/>
    <s v="Receitas Da Câmara"/>
    <s v="03.03.10"/>
    <s v="Receitas Da Câmara"/>
    <s v="03.03.10"/>
    <x v="89"/>
    <x v="0"/>
    <x v="0"/>
    <x v="0"/>
    <x v="0"/>
    <x v="0"/>
    <x v="1"/>
    <x v="0"/>
    <x v="12"/>
    <s v="1 - Dotação Anual"/>
    <x v="4"/>
    <n v="4000000"/>
    <x v="2"/>
    <n v="0"/>
    <x v="1"/>
    <n v="0"/>
    <x v="619"/>
    <m/>
    <x v="0"/>
    <x v="13"/>
    <m/>
    <s v="Receitas Da Câmara"/>
    <x v="1"/>
    <s v="RDC"/>
    <x v="0"/>
    <x v="1"/>
    <x v="1"/>
    <x v="1"/>
    <x v="0"/>
    <x v="0"/>
    <x v="0"/>
    <x v="0"/>
    <x v="0"/>
    <x v="0"/>
    <x v="0"/>
    <s v="Receitas Da Câmara"/>
    <x v="0"/>
    <x v="0"/>
    <x v="0"/>
    <x v="0"/>
    <x v="3"/>
    <x v="0"/>
    <x v="1"/>
    <m/>
    <x v="1"/>
    <x v="2"/>
    <x v="13"/>
    <x v="0"/>
    <m/>
  </r>
  <r>
    <x v="0"/>
    <n v="1700000"/>
    <n v="0"/>
    <n v="0"/>
    <n v="0"/>
    <x v="6819"/>
    <x v="0"/>
    <x v="1"/>
    <x v="0"/>
    <s v="03.03.10"/>
    <x v="4"/>
    <x v="0"/>
    <x v="3"/>
    <s v="Receitas Da Câmara"/>
    <s v="03.03.10"/>
    <s v="Receitas Da Câmara"/>
    <s v="03.03.10"/>
    <x v="57"/>
    <x v="0"/>
    <x v="3"/>
    <x v="13"/>
    <x v="0"/>
    <x v="0"/>
    <x v="1"/>
    <x v="0"/>
    <x v="12"/>
    <s v="1 - Dotação Anual"/>
    <x v="4"/>
    <n v="1700000"/>
    <x v="2"/>
    <n v="0"/>
    <x v="1"/>
    <n v="0"/>
    <x v="619"/>
    <m/>
    <x v="0"/>
    <x v="13"/>
    <m/>
    <s v="Receitas Da Câmara"/>
    <x v="1"/>
    <s v="RDC"/>
    <x v="0"/>
    <x v="1"/>
    <x v="1"/>
    <x v="1"/>
    <x v="0"/>
    <x v="0"/>
    <x v="0"/>
    <x v="0"/>
    <x v="0"/>
    <x v="0"/>
    <x v="0"/>
    <s v="Receitas Da Câmara"/>
    <x v="0"/>
    <x v="0"/>
    <x v="0"/>
    <x v="0"/>
    <x v="3"/>
    <x v="0"/>
    <x v="1"/>
    <m/>
    <x v="1"/>
    <x v="2"/>
    <x v="13"/>
    <x v="0"/>
    <m/>
  </r>
  <r>
    <x v="0"/>
    <n v="500000"/>
    <n v="0"/>
    <n v="0"/>
    <n v="0"/>
    <x v="6819"/>
    <x v="0"/>
    <x v="1"/>
    <x v="0"/>
    <s v="03.03.10"/>
    <x v="4"/>
    <x v="0"/>
    <x v="3"/>
    <s v="Receitas Da Câmara"/>
    <s v="03.03.10"/>
    <s v="Receitas Da Câmara"/>
    <s v="03.03.10"/>
    <x v="90"/>
    <x v="0"/>
    <x v="3"/>
    <x v="21"/>
    <x v="1"/>
    <x v="0"/>
    <x v="1"/>
    <x v="0"/>
    <x v="12"/>
    <s v="1 - Dotação Anual"/>
    <x v="4"/>
    <n v="500000"/>
    <x v="2"/>
    <n v="0"/>
    <x v="1"/>
    <n v="0"/>
    <x v="619"/>
    <m/>
    <x v="0"/>
    <x v="13"/>
    <m/>
    <s v="Receitas Da Câmara"/>
    <x v="1"/>
    <s v="RDC"/>
    <x v="0"/>
    <x v="1"/>
    <x v="1"/>
    <x v="1"/>
    <x v="0"/>
    <x v="0"/>
    <x v="0"/>
    <x v="0"/>
    <x v="0"/>
    <x v="0"/>
    <x v="0"/>
    <s v="Receitas Da Câmara"/>
    <x v="0"/>
    <x v="0"/>
    <x v="0"/>
    <x v="0"/>
    <x v="3"/>
    <x v="0"/>
    <x v="1"/>
    <m/>
    <x v="1"/>
    <x v="2"/>
    <x v="13"/>
    <x v="0"/>
    <m/>
  </r>
  <r>
    <x v="0"/>
    <n v="200000"/>
    <n v="0"/>
    <n v="0"/>
    <n v="0"/>
    <x v="6819"/>
    <x v="0"/>
    <x v="1"/>
    <x v="0"/>
    <s v="03.03.10"/>
    <x v="4"/>
    <x v="0"/>
    <x v="3"/>
    <s v="Receitas Da Câmara"/>
    <s v="03.03.10"/>
    <s v="Receitas Da Câmara"/>
    <s v="03.03.10"/>
    <x v="31"/>
    <x v="0"/>
    <x v="3"/>
    <x v="9"/>
    <x v="0"/>
    <x v="0"/>
    <x v="1"/>
    <x v="0"/>
    <x v="12"/>
    <s v="1 - Dotação Anual"/>
    <x v="4"/>
    <n v="200000"/>
    <x v="2"/>
    <n v="0"/>
    <x v="1"/>
    <n v="0"/>
    <x v="619"/>
    <m/>
    <x v="0"/>
    <x v="13"/>
    <m/>
    <s v="Receitas Da Câmara"/>
    <x v="1"/>
    <s v="RDC"/>
    <x v="0"/>
    <x v="1"/>
    <x v="1"/>
    <x v="1"/>
    <x v="0"/>
    <x v="0"/>
    <x v="0"/>
    <x v="0"/>
    <x v="0"/>
    <x v="0"/>
    <x v="0"/>
    <s v="Receitas Da Câmara"/>
    <x v="0"/>
    <x v="0"/>
    <x v="0"/>
    <x v="0"/>
    <x v="3"/>
    <x v="0"/>
    <x v="1"/>
    <m/>
    <x v="1"/>
    <x v="2"/>
    <x v="13"/>
    <x v="0"/>
    <m/>
  </r>
  <r>
    <x v="0"/>
    <n v="250000"/>
    <n v="0"/>
    <n v="0"/>
    <n v="0"/>
    <x v="6819"/>
    <x v="0"/>
    <x v="1"/>
    <x v="0"/>
    <s v="03.03.10"/>
    <x v="4"/>
    <x v="0"/>
    <x v="3"/>
    <s v="Receitas Da Câmara"/>
    <s v="03.03.10"/>
    <s v="Receitas Da Câmara"/>
    <s v="03.03.10"/>
    <x v="30"/>
    <x v="0"/>
    <x v="3"/>
    <x v="9"/>
    <x v="0"/>
    <x v="0"/>
    <x v="1"/>
    <x v="0"/>
    <x v="12"/>
    <s v="1 - Dotação Anual"/>
    <x v="4"/>
    <n v="250000"/>
    <x v="2"/>
    <n v="0"/>
    <x v="1"/>
    <n v="0"/>
    <x v="619"/>
    <m/>
    <x v="0"/>
    <x v="13"/>
    <m/>
    <s v="Receitas Da Câmara"/>
    <x v="1"/>
    <s v="RDC"/>
    <x v="0"/>
    <x v="1"/>
    <x v="1"/>
    <x v="1"/>
    <x v="0"/>
    <x v="0"/>
    <x v="0"/>
    <x v="0"/>
    <x v="0"/>
    <x v="0"/>
    <x v="0"/>
    <s v="Receitas Da Câmara"/>
    <x v="0"/>
    <x v="0"/>
    <x v="0"/>
    <x v="0"/>
    <x v="3"/>
    <x v="0"/>
    <x v="1"/>
    <m/>
    <x v="1"/>
    <x v="2"/>
    <x v="13"/>
    <x v="0"/>
    <m/>
  </r>
  <r>
    <x v="0"/>
    <n v="200000"/>
    <n v="0"/>
    <n v="0"/>
    <n v="0"/>
    <x v="6819"/>
    <x v="0"/>
    <x v="1"/>
    <x v="0"/>
    <s v="03.03.10"/>
    <x v="4"/>
    <x v="0"/>
    <x v="3"/>
    <s v="Receitas Da Câmara"/>
    <s v="03.03.10"/>
    <s v="Receitas Da Câmara"/>
    <s v="03.03.10"/>
    <x v="74"/>
    <x v="0"/>
    <x v="3"/>
    <x v="9"/>
    <x v="0"/>
    <x v="0"/>
    <x v="1"/>
    <x v="0"/>
    <x v="12"/>
    <s v="1 - Dotação Anual"/>
    <x v="4"/>
    <n v="200000"/>
    <x v="2"/>
    <n v="0"/>
    <x v="1"/>
    <n v="0"/>
    <x v="619"/>
    <m/>
    <x v="0"/>
    <x v="13"/>
    <m/>
    <s v="Receitas Da Câmara"/>
    <x v="1"/>
    <s v="RDC"/>
    <x v="0"/>
    <x v="1"/>
    <x v="1"/>
    <x v="1"/>
    <x v="0"/>
    <x v="0"/>
    <x v="0"/>
    <x v="0"/>
    <x v="0"/>
    <x v="0"/>
    <x v="0"/>
    <s v="Receitas Da Câmara"/>
    <x v="0"/>
    <x v="0"/>
    <x v="0"/>
    <x v="0"/>
    <x v="3"/>
    <x v="0"/>
    <x v="1"/>
    <m/>
    <x v="1"/>
    <x v="2"/>
    <x v="13"/>
    <x v="0"/>
    <m/>
  </r>
  <r>
    <x v="0"/>
    <n v="250000"/>
    <n v="0"/>
    <n v="0"/>
    <n v="0"/>
    <x v="6819"/>
    <x v="0"/>
    <x v="1"/>
    <x v="0"/>
    <s v="03.03.10"/>
    <x v="4"/>
    <x v="0"/>
    <x v="3"/>
    <s v="Receitas Da Câmara"/>
    <s v="03.03.10"/>
    <s v="Receitas Da Câmara"/>
    <s v="03.03.10"/>
    <x v="23"/>
    <x v="0"/>
    <x v="3"/>
    <x v="9"/>
    <x v="0"/>
    <x v="0"/>
    <x v="1"/>
    <x v="0"/>
    <x v="12"/>
    <s v="1 - Dotação Anual"/>
    <x v="4"/>
    <n v="250000"/>
    <x v="2"/>
    <n v="0"/>
    <x v="1"/>
    <n v="0"/>
    <x v="619"/>
    <m/>
    <x v="0"/>
    <x v="13"/>
    <m/>
    <s v="Receitas Da Câmara"/>
    <x v="1"/>
    <s v="RDC"/>
    <x v="0"/>
    <x v="1"/>
    <x v="1"/>
    <x v="1"/>
    <x v="0"/>
    <x v="0"/>
    <x v="0"/>
    <x v="0"/>
    <x v="0"/>
    <x v="0"/>
    <x v="0"/>
    <s v="Receitas Da Câmara"/>
    <x v="0"/>
    <x v="0"/>
    <x v="0"/>
    <x v="0"/>
    <x v="3"/>
    <x v="0"/>
    <x v="1"/>
    <m/>
    <x v="1"/>
    <x v="2"/>
    <x v="13"/>
    <x v="0"/>
    <m/>
  </r>
  <r>
    <x v="0"/>
    <n v="2000000"/>
    <n v="0"/>
    <n v="0"/>
    <n v="0"/>
    <x v="6819"/>
    <x v="0"/>
    <x v="1"/>
    <x v="0"/>
    <s v="03.03.10"/>
    <x v="4"/>
    <x v="0"/>
    <x v="3"/>
    <s v="Receitas Da Câmara"/>
    <s v="03.03.10"/>
    <s v="Receitas Da Câmara"/>
    <s v="03.03.10"/>
    <x v="27"/>
    <x v="0"/>
    <x v="3"/>
    <x v="3"/>
    <x v="0"/>
    <x v="0"/>
    <x v="1"/>
    <x v="0"/>
    <x v="12"/>
    <s v="1 - Dotação Anual"/>
    <x v="4"/>
    <n v="2000000"/>
    <x v="2"/>
    <n v="0"/>
    <x v="1"/>
    <n v="0"/>
    <x v="619"/>
    <m/>
    <x v="0"/>
    <x v="13"/>
    <m/>
    <s v="Receitas Da Câmara"/>
    <x v="1"/>
    <s v="RDC"/>
    <x v="0"/>
    <x v="1"/>
    <x v="1"/>
    <x v="1"/>
    <x v="0"/>
    <x v="0"/>
    <x v="0"/>
    <x v="0"/>
    <x v="0"/>
    <x v="0"/>
    <x v="0"/>
    <s v="Receitas Da Câmara"/>
    <x v="0"/>
    <x v="0"/>
    <x v="0"/>
    <x v="0"/>
    <x v="3"/>
    <x v="0"/>
    <x v="1"/>
    <m/>
    <x v="1"/>
    <x v="2"/>
    <x v="13"/>
    <x v="0"/>
    <m/>
  </r>
  <r>
    <x v="0"/>
    <n v="3400000"/>
    <n v="0"/>
    <n v="0"/>
    <n v="0"/>
    <x v="6819"/>
    <x v="0"/>
    <x v="1"/>
    <x v="0"/>
    <s v="03.03.10"/>
    <x v="4"/>
    <x v="0"/>
    <x v="3"/>
    <s v="Receitas Da Câmara"/>
    <s v="03.03.10"/>
    <s v="Receitas Da Câmara"/>
    <s v="03.03.10"/>
    <x v="7"/>
    <x v="0"/>
    <x v="3"/>
    <x v="3"/>
    <x v="0"/>
    <x v="0"/>
    <x v="1"/>
    <x v="0"/>
    <x v="12"/>
    <s v="1 - Dotação Anual"/>
    <x v="4"/>
    <n v="3400000"/>
    <x v="2"/>
    <n v="0"/>
    <x v="1"/>
    <n v="0"/>
    <x v="619"/>
    <m/>
    <x v="0"/>
    <x v="13"/>
    <m/>
    <s v="Receitas Da Câmara"/>
    <x v="1"/>
    <s v="RDC"/>
    <x v="0"/>
    <x v="1"/>
    <x v="1"/>
    <x v="1"/>
    <x v="0"/>
    <x v="0"/>
    <x v="0"/>
    <x v="0"/>
    <x v="0"/>
    <x v="0"/>
    <x v="0"/>
    <s v="Receitas Da Câmara"/>
    <x v="0"/>
    <x v="0"/>
    <x v="0"/>
    <x v="0"/>
    <x v="3"/>
    <x v="0"/>
    <x v="1"/>
    <m/>
    <x v="1"/>
    <x v="2"/>
    <x v="13"/>
    <x v="0"/>
    <m/>
  </r>
  <r>
    <x v="0"/>
    <n v="800000"/>
    <n v="0"/>
    <n v="0"/>
    <n v="0"/>
    <x v="6819"/>
    <x v="0"/>
    <x v="1"/>
    <x v="0"/>
    <s v="03.03.10"/>
    <x v="4"/>
    <x v="0"/>
    <x v="3"/>
    <s v="Receitas Da Câmara"/>
    <s v="03.03.10"/>
    <s v="Receitas Da Câmara"/>
    <s v="03.03.10"/>
    <x v="6"/>
    <x v="0"/>
    <x v="3"/>
    <x v="3"/>
    <x v="0"/>
    <x v="0"/>
    <x v="1"/>
    <x v="0"/>
    <x v="12"/>
    <s v="1 - Dotação Anual"/>
    <x v="4"/>
    <n v="800000"/>
    <x v="2"/>
    <n v="0"/>
    <x v="1"/>
    <n v="0"/>
    <x v="619"/>
    <m/>
    <x v="0"/>
    <x v="13"/>
    <m/>
    <s v="Receitas Da Câmara"/>
    <x v="1"/>
    <s v="RDC"/>
    <x v="0"/>
    <x v="1"/>
    <x v="1"/>
    <x v="1"/>
    <x v="0"/>
    <x v="0"/>
    <x v="0"/>
    <x v="0"/>
    <x v="0"/>
    <x v="0"/>
    <x v="0"/>
    <s v="Receitas Da Câmara"/>
    <x v="0"/>
    <x v="0"/>
    <x v="0"/>
    <x v="0"/>
    <x v="3"/>
    <x v="0"/>
    <x v="1"/>
    <m/>
    <x v="1"/>
    <x v="2"/>
    <x v="13"/>
    <x v="0"/>
    <m/>
  </r>
  <r>
    <x v="0"/>
    <n v="300000"/>
    <n v="0"/>
    <n v="0"/>
    <n v="0"/>
    <x v="6819"/>
    <x v="0"/>
    <x v="1"/>
    <x v="0"/>
    <s v="03.03.10"/>
    <x v="4"/>
    <x v="0"/>
    <x v="3"/>
    <s v="Receitas Da Câmara"/>
    <s v="03.03.10"/>
    <s v="Receitas Da Câmara"/>
    <s v="03.03.10"/>
    <x v="91"/>
    <x v="0"/>
    <x v="3"/>
    <x v="3"/>
    <x v="0"/>
    <x v="0"/>
    <x v="1"/>
    <x v="0"/>
    <x v="12"/>
    <s v="1 - Dotação Anual"/>
    <x v="4"/>
    <n v="300000"/>
    <x v="2"/>
    <n v="0"/>
    <x v="1"/>
    <n v="0"/>
    <x v="619"/>
    <m/>
    <x v="0"/>
    <x v="13"/>
    <m/>
    <s v="Receitas Da Câmara"/>
    <x v="1"/>
    <s v="RDC"/>
    <x v="0"/>
    <x v="1"/>
    <x v="1"/>
    <x v="1"/>
    <x v="0"/>
    <x v="0"/>
    <x v="0"/>
    <x v="0"/>
    <x v="0"/>
    <x v="0"/>
    <x v="0"/>
    <s v="Receitas Da Câmara"/>
    <x v="0"/>
    <x v="0"/>
    <x v="0"/>
    <x v="0"/>
    <x v="3"/>
    <x v="0"/>
    <x v="1"/>
    <m/>
    <x v="1"/>
    <x v="2"/>
    <x v="13"/>
    <x v="0"/>
    <m/>
  </r>
  <r>
    <x v="0"/>
    <n v="2500000"/>
    <n v="0"/>
    <n v="0"/>
    <n v="0"/>
    <x v="6819"/>
    <x v="0"/>
    <x v="1"/>
    <x v="0"/>
    <s v="03.03.10"/>
    <x v="4"/>
    <x v="0"/>
    <x v="3"/>
    <s v="Receitas Da Câmara"/>
    <s v="03.03.10"/>
    <s v="Receitas Da Câmara"/>
    <s v="03.03.10"/>
    <x v="22"/>
    <x v="0"/>
    <x v="3"/>
    <x v="3"/>
    <x v="0"/>
    <x v="0"/>
    <x v="1"/>
    <x v="0"/>
    <x v="12"/>
    <s v="1 - Dotação Anual"/>
    <x v="4"/>
    <n v="2500000"/>
    <x v="2"/>
    <n v="0"/>
    <x v="1"/>
    <n v="0"/>
    <x v="619"/>
    <m/>
    <x v="0"/>
    <x v="13"/>
    <m/>
    <s v="Receitas Da Câmara"/>
    <x v="1"/>
    <s v="RDC"/>
    <x v="0"/>
    <x v="1"/>
    <x v="1"/>
    <x v="1"/>
    <x v="0"/>
    <x v="0"/>
    <x v="0"/>
    <x v="0"/>
    <x v="0"/>
    <x v="0"/>
    <x v="0"/>
    <s v="Receitas Da Câmara"/>
    <x v="0"/>
    <x v="0"/>
    <x v="0"/>
    <x v="0"/>
    <x v="3"/>
    <x v="0"/>
    <x v="1"/>
    <m/>
    <x v="1"/>
    <x v="2"/>
    <x v="13"/>
    <x v="0"/>
    <m/>
  </r>
  <r>
    <x v="0"/>
    <n v="50000"/>
    <n v="0"/>
    <n v="0"/>
    <n v="0"/>
    <x v="6819"/>
    <x v="0"/>
    <x v="1"/>
    <x v="0"/>
    <s v="03.03.10"/>
    <x v="4"/>
    <x v="0"/>
    <x v="3"/>
    <s v="Receitas Da Câmara"/>
    <s v="03.03.10"/>
    <s v="Receitas Da Câmara"/>
    <s v="03.03.10"/>
    <x v="92"/>
    <x v="0"/>
    <x v="3"/>
    <x v="3"/>
    <x v="0"/>
    <x v="0"/>
    <x v="1"/>
    <x v="0"/>
    <x v="12"/>
    <s v="1 - Dotação Anual"/>
    <x v="4"/>
    <n v="50000"/>
    <x v="2"/>
    <n v="0"/>
    <x v="1"/>
    <n v="0"/>
    <x v="619"/>
    <m/>
    <x v="0"/>
    <x v="13"/>
    <m/>
    <s v="Receitas Da Câmara"/>
    <x v="1"/>
    <s v="RDC"/>
    <x v="0"/>
    <x v="1"/>
    <x v="1"/>
    <x v="1"/>
    <x v="0"/>
    <x v="0"/>
    <x v="0"/>
    <x v="0"/>
    <x v="0"/>
    <x v="0"/>
    <x v="0"/>
    <s v="Receitas Da Câmara"/>
    <x v="0"/>
    <x v="0"/>
    <x v="0"/>
    <x v="0"/>
    <x v="3"/>
    <x v="0"/>
    <x v="1"/>
    <m/>
    <x v="1"/>
    <x v="2"/>
    <x v="13"/>
    <x v="0"/>
    <m/>
  </r>
  <r>
    <x v="0"/>
    <n v="1250000"/>
    <n v="0"/>
    <n v="0"/>
    <n v="0"/>
    <x v="6819"/>
    <x v="0"/>
    <x v="1"/>
    <x v="0"/>
    <s v="03.03.10"/>
    <x v="4"/>
    <x v="0"/>
    <x v="3"/>
    <s v="Receitas Da Câmara"/>
    <s v="03.03.10"/>
    <s v="Receitas Da Câmara"/>
    <s v="03.03.10"/>
    <x v="11"/>
    <x v="0"/>
    <x v="3"/>
    <x v="3"/>
    <x v="0"/>
    <x v="0"/>
    <x v="1"/>
    <x v="0"/>
    <x v="12"/>
    <s v="1 - Dotação Anual"/>
    <x v="4"/>
    <n v="1250000"/>
    <x v="2"/>
    <n v="0"/>
    <x v="1"/>
    <n v="0"/>
    <x v="619"/>
    <m/>
    <x v="0"/>
    <x v="13"/>
    <m/>
    <s v="Receitas Da Câmara"/>
    <x v="1"/>
    <s v="RDC"/>
    <x v="0"/>
    <x v="1"/>
    <x v="1"/>
    <x v="1"/>
    <x v="0"/>
    <x v="0"/>
    <x v="0"/>
    <x v="0"/>
    <x v="0"/>
    <x v="0"/>
    <x v="0"/>
    <s v="Receitas Da Câmara"/>
    <x v="0"/>
    <x v="0"/>
    <x v="0"/>
    <x v="0"/>
    <x v="3"/>
    <x v="0"/>
    <x v="1"/>
    <m/>
    <x v="1"/>
    <x v="2"/>
    <x v="13"/>
    <x v="0"/>
    <m/>
  </r>
  <r>
    <x v="0"/>
    <n v="1000000"/>
    <n v="0"/>
    <n v="0"/>
    <n v="0"/>
    <x v="6819"/>
    <x v="0"/>
    <x v="1"/>
    <x v="0"/>
    <s v="03.03.10"/>
    <x v="4"/>
    <x v="0"/>
    <x v="3"/>
    <s v="Receitas Da Câmara"/>
    <s v="03.03.10"/>
    <s v="Receitas Da Câmara"/>
    <s v="03.03.10"/>
    <x v="9"/>
    <x v="0"/>
    <x v="3"/>
    <x v="3"/>
    <x v="0"/>
    <x v="0"/>
    <x v="1"/>
    <x v="0"/>
    <x v="12"/>
    <s v="1 - Dotação Anual"/>
    <x v="4"/>
    <n v="1000000"/>
    <x v="2"/>
    <n v="0"/>
    <x v="1"/>
    <n v="0"/>
    <x v="619"/>
    <m/>
    <x v="0"/>
    <x v="13"/>
    <m/>
    <s v="Receitas Da Câmara"/>
    <x v="1"/>
    <s v="RDC"/>
    <x v="0"/>
    <x v="1"/>
    <x v="1"/>
    <x v="1"/>
    <x v="0"/>
    <x v="0"/>
    <x v="0"/>
    <x v="0"/>
    <x v="0"/>
    <x v="0"/>
    <x v="0"/>
    <s v="Receitas Da Câmara"/>
    <x v="0"/>
    <x v="0"/>
    <x v="0"/>
    <x v="0"/>
    <x v="3"/>
    <x v="0"/>
    <x v="1"/>
    <m/>
    <x v="1"/>
    <x v="2"/>
    <x v="13"/>
    <x v="0"/>
    <m/>
  </r>
  <r>
    <x v="0"/>
    <n v="800000"/>
    <n v="0"/>
    <n v="0"/>
    <n v="0"/>
    <x v="6819"/>
    <x v="0"/>
    <x v="1"/>
    <x v="0"/>
    <s v="03.03.10"/>
    <x v="4"/>
    <x v="0"/>
    <x v="3"/>
    <s v="Receitas Da Câmara"/>
    <s v="03.03.10"/>
    <s v="Receitas Da Câmara"/>
    <s v="03.03.10"/>
    <x v="93"/>
    <x v="0"/>
    <x v="3"/>
    <x v="3"/>
    <x v="0"/>
    <x v="0"/>
    <x v="1"/>
    <x v="0"/>
    <x v="12"/>
    <s v="1 - Dotação Anual"/>
    <x v="4"/>
    <n v="800000"/>
    <x v="2"/>
    <n v="0"/>
    <x v="1"/>
    <n v="0"/>
    <x v="619"/>
    <m/>
    <x v="0"/>
    <x v="13"/>
    <m/>
    <s v="Receitas Da Câmara"/>
    <x v="1"/>
    <s v="RDC"/>
    <x v="0"/>
    <x v="1"/>
    <x v="1"/>
    <x v="1"/>
    <x v="0"/>
    <x v="0"/>
    <x v="0"/>
    <x v="0"/>
    <x v="0"/>
    <x v="0"/>
    <x v="0"/>
    <s v="Receitas Da Câmara"/>
    <x v="0"/>
    <x v="0"/>
    <x v="0"/>
    <x v="0"/>
    <x v="3"/>
    <x v="0"/>
    <x v="1"/>
    <m/>
    <x v="1"/>
    <x v="2"/>
    <x v="13"/>
    <x v="0"/>
    <m/>
  </r>
  <r>
    <x v="0"/>
    <n v="400000"/>
    <n v="0"/>
    <n v="0"/>
    <n v="0"/>
    <x v="6819"/>
    <x v="0"/>
    <x v="1"/>
    <x v="0"/>
    <s v="03.03.10"/>
    <x v="4"/>
    <x v="0"/>
    <x v="3"/>
    <s v="Receitas Da Câmara"/>
    <s v="03.03.10"/>
    <s v="Receitas Da Câmara"/>
    <s v="03.03.10"/>
    <x v="94"/>
    <x v="0"/>
    <x v="3"/>
    <x v="3"/>
    <x v="0"/>
    <x v="0"/>
    <x v="1"/>
    <x v="0"/>
    <x v="12"/>
    <s v="1 - Dotação Anual"/>
    <x v="4"/>
    <n v="400000"/>
    <x v="2"/>
    <n v="0"/>
    <x v="1"/>
    <n v="0"/>
    <x v="619"/>
    <m/>
    <x v="0"/>
    <x v="13"/>
    <m/>
    <s v="Receitas Da Câmara"/>
    <x v="1"/>
    <s v="RDC"/>
    <x v="0"/>
    <x v="1"/>
    <x v="1"/>
    <x v="1"/>
    <x v="0"/>
    <x v="0"/>
    <x v="0"/>
    <x v="0"/>
    <x v="0"/>
    <x v="0"/>
    <x v="0"/>
    <s v="Receitas Da Câmara"/>
    <x v="0"/>
    <x v="0"/>
    <x v="0"/>
    <x v="0"/>
    <x v="3"/>
    <x v="0"/>
    <x v="1"/>
    <m/>
    <x v="1"/>
    <x v="2"/>
    <x v="13"/>
    <x v="0"/>
    <m/>
  </r>
  <r>
    <x v="0"/>
    <n v="150000"/>
    <n v="0"/>
    <n v="0"/>
    <n v="0"/>
    <x v="6819"/>
    <x v="0"/>
    <x v="1"/>
    <x v="0"/>
    <s v="03.03.10"/>
    <x v="4"/>
    <x v="0"/>
    <x v="3"/>
    <s v="Receitas Da Câmara"/>
    <s v="03.03.10"/>
    <s v="Receitas Da Câmara"/>
    <s v="03.03.10"/>
    <x v="95"/>
    <x v="0"/>
    <x v="3"/>
    <x v="3"/>
    <x v="0"/>
    <x v="0"/>
    <x v="1"/>
    <x v="0"/>
    <x v="12"/>
    <s v="1 - Dotação Anual"/>
    <x v="4"/>
    <n v="150000"/>
    <x v="2"/>
    <n v="0"/>
    <x v="1"/>
    <n v="0"/>
    <x v="619"/>
    <m/>
    <x v="0"/>
    <x v="13"/>
    <m/>
    <s v="Receitas Da Câmara"/>
    <x v="1"/>
    <s v="RDC"/>
    <x v="0"/>
    <x v="1"/>
    <x v="1"/>
    <x v="1"/>
    <x v="0"/>
    <x v="0"/>
    <x v="0"/>
    <x v="0"/>
    <x v="0"/>
    <x v="0"/>
    <x v="0"/>
    <s v="Receitas Da Câmara"/>
    <x v="0"/>
    <x v="0"/>
    <x v="0"/>
    <x v="0"/>
    <x v="3"/>
    <x v="0"/>
    <x v="1"/>
    <m/>
    <x v="1"/>
    <x v="2"/>
    <x v="13"/>
    <x v="0"/>
    <m/>
  </r>
  <r>
    <x v="0"/>
    <n v="1500000"/>
    <n v="0"/>
    <n v="0"/>
    <n v="0"/>
    <x v="6819"/>
    <x v="0"/>
    <x v="1"/>
    <x v="0"/>
    <s v="03.03.10"/>
    <x v="4"/>
    <x v="0"/>
    <x v="3"/>
    <s v="Receitas Da Câmara"/>
    <s v="03.03.10"/>
    <s v="Receitas Da Câmara"/>
    <s v="03.03.10"/>
    <x v="96"/>
    <x v="0"/>
    <x v="3"/>
    <x v="3"/>
    <x v="0"/>
    <x v="0"/>
    <x v="1"/>
    <x v="0"/>
    <x v="12"/>
    <s v="1 - Dotação Anual"/>
    <x v="4"/>
    <n v="1500000"/>
    <x v="2"/>
    <n v="0"/>
    <x v="1"/>
    <n v="0"/>
    <x v="619"/>
    <m/>
    <x v="0"/>
    <x v="13"/>
    <m/>
    <s v="Receitas Da Câmara"/>
    <x v="1"/>
    <s v="RDC"/>
    <x v="0"/>
    <x v="1"/>
    <x v="1"/>
    <x v="1"/>
    <x v="0"/>
    <x v="0"/>
    <x v="0"/>
    <x v="0"/>
    <x v="0"/>
    <x v="0"/>
    <x v="0"/>
    <s v="Receitas Da Câmara"/>
    <x v="0"/>
    <x v="0"/>
    <x v="0"/>
    <x v="0"/>
    <x v="3"/>
    <x v="0"/>
    <x v="1"/>
    <m/>
    <x v="1"/>
    <x v="2"/>
    <x v="13"/>
    <x v="0"/>
    <m/>
  </r>
  <r>
    <x v="0"/>
    <n v="200000"/>
    <n v="0"/>
    <n v="0"/>
    <n v="0"/>
    <x v="6819"/>
    <x v="0"/>
    <x v="1"/>
    <x v="0"/>
    <s v="03.03.10"/>
    <x v="4"/>
    <x v="0"/>
    <x v="3"/>
    <s v="Receitas Da Câmara"/>
    <s v="03.03.10"/>
    <s v="Receitas Da Câmara"/>
    <s v="03.03.10"/>
    <x v="97"/>
    <x v="0"/>
    <x v="3"/>
    <x v="3"/>
    <x v="0"/>
    <x v="0"/>
    <x v="1"/>
    <x v="0"/>
    <x v="12"/>
    <s v="1 - Dotação Anual"/>
    <x v="4"/>
    <n v="200000"/>
    <x v="2"/>
    <n v="0"/>
    <x v="1"/>
    <n v="0"/>
    <x v="619"/>
    <m/>
    <x v="0"/>
    <x v="13"/>
    <m/>
    <s v="Receitas Da Câmara"/>
    <x v="1"/>
    <s v="RDC"/>
    <x v="0"/>
    <x v="1"/>
    <x v="1"/>
    <x v="1"/>
    <x v="0"/>
    <x v="0"/>
    <x v="0"/>
    <x v="0"/>
    <x v="0"/>
    <x v="0"/>
    <x v="0"/>
    <s v="Receitas Da Câmara"/>
    <x v="0"/>
    <x v="0"/>
    <x v="0"/>
    <x v="0"/>
    <x v="3"/>
    <x v="0"/>
    <x v="1"/>
    <m/>
    <x v="1"/>
    <x v="2"/>
    <x v="13"/>
    <x v="0"/>
    <m/>
  </r>
  <r>
    <x v="0"/>
    <n v="80000"/>
    <n v="0"/>
    <n v="0"/>
    <n v="0"/>
    <x v="6819"/>
    <x v="0"/>
    <x v="1"/>
    <x v="0"/>
    <s v="03.03.10"/>
    <x v="4"/>
    <x v="0"/>
    <x v="3"/>
    <s v="Receitas Da Câmara"/>
    <s v="03.03.10"/>
    <s v="Receitas Da Câmara"/>
    <s v="03.03.10"/>
    <x v="98"/>
    <x v="0"/>
    <x v="3"/>
    <x v="3"/>
    <x v="0"/>
    <x v="0"/>
    <x v="1"/>
    <x v="0"/>
    <x v="12"/>
    <s v="1 - Dotação Anual"/>
    <x v="4"/>
    <n v="8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99"/>
    <x v="0"/>
    <x v="3"/>
    <x v="3"/>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3000000"/>
    <n v="0"/>
    <n v="0"/>
    <n v="0"/>
    <x v="6819"/>
    <x v="0"/>
    <x v="1"/>
    <x v="0"/>
    <s v="03.03.10"/>
    <x v="4"/>
    <x v="0"/>
    <x v="3"/>
    <s v="Receitas Da Câmara"/>
    <s v="03.03.10"/>
    <s v="Receitas Da Câmara"/>
    <s v="03.03.10"/>
    <x v="34"/>
    <x v="0"/>
    <x v="3"/>
    <x v="3"/>
    <x v="0"/>
    <x v="0"/>
    <x v="1"/>
    <x v="0"/>
    <x v="12"/>
    <s v="1 - Dotação Anual"/>
    <x v="4"/>
    <n v="3000000"/>
    <x v="2"/>
    <n v="0"/>
    <x v="1"/>
    <n v="0"/>
    <x v="619"/>
    <m/>
    <x v="0"/>
    <x v="13"/>
    <m/>
    <s v="Receitas Da Câmara"/>
    <x v="1"/>
    <s v="RDC"/>
    <x v="0"/>
    <x v="1"/>
    <x v="1"/>
    <x v="1"/>
    <x v="0"/>
    <x v="0"/>
    <x v="0"/>
    <x v="0"/>
    <x v="0"/>
    <x v="0"/>
    <x v="0"/>
    <s v="Receitas Da Câmara"/>
    <x v="0"/>
    <x v="0"/>
    <x v="0"/>
    <x v="0"/>
    <x v="3"/>
    <x v="0"/>
    <x v="1"/>
    <m/>
    <x v="1"/>
    <x v="2"/>
    <x v="13"/>
    <x v="0"/>
    <m/>
  </r>
  <r>
    <x v="0"/>
    <n v="150000"/>
    <n v="0"/>
    <n v="0"/>
    <n v="0"/>
    <x v="6819"/>
    <x v="0"/>
    <x v="1"/>
    <x v="0"/>
    <s v="03.03.10"/>
    <x v="4"/>
    <x v="0"/>
    <x v="3"/>
    <s v="Receitas Da Câmara"/>
    <s v="03.03.10"/>
    <s v="Receitas Da Câmara"/>
    <s v="03.03.10"/>
    <x v="100"/>
    <x v="0"/>
    <x v="3"/>
    <x v="3"/>
    <x v="0"/>
    <x v="0"/>
    <x v="1"/>
    <x v="0"/>
    <x v="12"/>
    <s v="1 - Dotação Anual"/>
    <x v="4"/>
    <n v="15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101"/>
    <x v="0"/>
    <x v="3"/>
    <x v="3"/>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102"/>
    <x v="0"/>
    <x v="3"/>
    <x v="3"/>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200000"/>
    <n v="0"/>
    <n v="0"/>
    <n v="0"/>
    <x v="6819"/>
    <x v="0"/>
    <x v="1"/>
    <x v="0"/>
    <s v="03.03.10"/>
    <x v="4"/>
    <x v="0"/>
    <x v="3"/>
    <s v="Receitas Da Câmara"/>
    <s v="03.03.10"/>
    <s v="Receitas Da Câmara"/>
    <s v="03.03.10"/>
    <x v="103"/>
    <x v="0"/>
    <x v="3"/>
    <x v="3"/>
    <x v="0"/>
    <x v="0"/>
    <x v="1"/>
    <x v="0"/>
    <x v="12"/>
    <s v="1 - Dotação Anual"/>
    <x v="4"/>
    <n v="200000"/>
    <x v="2"/>
    <n v="0"/>
    <x v="1"/>
    <n v="0"/>
    <x v="619"/>
    <m/>
    <x v="0"/>
    <x v="13"/>
    <m/>
    <s v="Receitas Da Câmara"/>
    <x v="1"/>
    <s v="RDC"/>
    <x v="0"/>
    <x v="1"/>
    <x v="1"/>
    <x v="1"/>
    <x v="0"/>
    <x v="0"/>
    <x v="0"/>
    <x v="0"/>
    <x v="0"/>
    <x v="0"/>
    <x v="0"/>
    <s v="Receitas Da Câmara"/>
    <x v="0"/>
    <x v="0"/>
    <x v="0"/>
    <x v="0"/>
    <x v="3"/>
    <x v="0"/>
    <x v="1"/>
    <m/>
    <x v="1"/>
    <x v="2"/>
    <x v="13"/>
    <x v="0"/>
    <m/>
  </r>
  <r>
    <x v="0"/>
    <n v="800000"/>
    <n v="0"/>
    <n v="0"/>
    <n v="0"/>
    <x v="6819"/>
    <x v="0"/>
    <x v="1"/>
    <x v="0"/>
    <s v="03.03.10"/>
    <x v="4"/>
    <x v="0"/>
    <x v="3"/>
    <s v="Receitas Da Câmara"/>
    <s v="03.03.10"/>
    <s v="Receitas Da Câmara"/>
    <s v="03.03.10"/>
    <x v="32"/>
    <x v="0"/>
    <x v="3"/>
    <x v="3"/>
    <x v="0"/>
    <x v="0"/>
    <x v="1"/>
    <x v="0"/>
    <x v="12"/>
    <s v="1 - Dotação Anual"/>
    <x v="4"/>
    <n v="80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104"/>
    <x v="0"/>
    <x v="3"/>
    <x v="3"/>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1000000"/>
    <n v="0"/>
    <n v="0"/>
    <n v="0"/>
    <x v="6819"/>
    <x v="0"/>
    <x v="1"/>
    <x v="0"/>
    <s v="03.03.10"/>
    <x v="4"/>
    <x v="0"/>
    <x v="3"/>
    <s v="Receitas Da Câmara"/>
    <s v="03.03.10"/>
    <s v="Receitas Da Câmara"/>
    <s v="03.03.10"/>
    <x v="26"/>
    <x v="0"/>
    <x v="3"/>
    <x v="3"/>
    <x v="0"/>
    <x v="0"/>
    <x v="1"/>
    <x v="0"/>
    <x v="12"/>
    <s v="1 - Dotação Anual"/>
    <x v="4"/>
    <n v="1000000"/>
    <x v="2"/>
    <n v="0"/>
    <x v="1"/>
    <n v="0"/>
    <x v="619"/>
    <m/>
    <x v="0"/>
    <x v="13"/>
    <m/>
    <s v="Receitas Da Câmara"/>
    <x v="1"/>
    <s v="RDC"/>
    <x v="0"/>
    <x v="1"/>
    <x v="1"/>
    <x v="1"/>
    <x v="0"/>
    <x v="0"/>
    <x v="0"/>
    <x v="0"/>
    <x v="0"/>
    <x v="0"/>
    <x v="0"/>
    <s v="Receitas Da Câmara"/>
    <x v="0"/>
    <x v="0"/>
    <x v="0"/>
    <x v="0"/>
    <x v="3"/>
    <x v="0"/>
    <x v="1"/>
    <m/>
    <x v="1"/>
    <x v="2"/>
    <x v="13"/>
    <x v="0"/>
    <m/>
  </r>
  <r>
    <x v="0"/>
    <n v="300000"/>
    <n v="0"/>
    <n v="0"/>
    <n v="0"/>
    <x v="6819"/>
    <x v="0"/>
    <x v="1"/>
    <x v="0"/>
    <s v="03.03.10"/>
    <x v="4"/>
    <x v="0"/>
    <x v="3"/>
    <s v="Receitas Da Câmara"/>
    <s v="03.03.10"/>
    <s v="Receitas Da Câmara"/>
    <s v="03.03.10"/>
    <x v="105"/>
    <x v="0"/>
    <x v="3"/>
    <x v="3"/>
    <x v="0"/>
    <x v="0"/>
    <x v="1"/>
    <x v="0"/>
    <x v="12"/>
    <s v="1 - Dotação Anual"/>
    <x v="4"/>
    <n v="300000"/>
    <x v="2"/>
    <n v="0"/>
    <x v="1"/>
    <n v="0"/>
    <x v="619"/>
    <m/>
    <x v="0"/>
    <x v="13"/>
    <m/>
    <s v="Receitas Da Câmara"/>
    <x v="1"/>
    <s v="RDC"/>
    <x v="0"/>
    <x v="1"/>
    <x v="1"/>
    <x v="1"/>
    <x v="0"/>
    <x v="0"/>
    <x v="0"/>
    <x v="0"/>
    <x v="0"/>
    <x v="0"/>
    <x v="0"/>
    <s v="Receitas Da Câmara"/>
    <x v="0"/>
    <x v="0"/>
    <x v="0"/>
    <x v="0"/>
    <x v="3"/>
    <x v="0"/>
    <x v="1"/>
    <m/>
    <x v="1"/>
    <x v="2"/>
    <x v="13"/>
    <x v="0"/>
    <m/>
  </r>
  <r>
    <x v="0"/>
    <n v="300000"/>
    <n v="0"/>
    <n v="0"/>
    <n v="0"/>
    <x v="6819"/>
    <x v="0"/>
    <x v="1"/>
    <x v="0"/>
    <s v="03.03.10"/>
    <x v="4"/>
    <x v="0"/>
    <x v="3"/>
    <s v="Receitas Da Câmara"/>
    <s v="03.03.10"/>
    <s v="Receitas Da Câmara"/>
    <s v="03.03.10"/>
    <x v="29"/>
    <x v="0"/>
    <x v="3"/>
    <x v="3"/>
    <x v="0"/>
    <x v="0"/>
    <x v="1"/>
    <x v="0"/>
    <x v="12"/>
    <s v="1 - Dotação Anual"/>
    <x v="4"/>
    <n v="300000"/>
    <x v="2"/>
    <n v="0"/>
    <x v="1"/>
    <n v="0"/>
    <x v="619"/>
    <m/>
    <x v="0"/>
    <x v="13"/>
    <m/>
    <s v="Receitas Da Câmara"/>
    <x v="1"/>
    <s v="RDC"/>
    <x v="0"/>
    <x v="1"/>
    <x v="1"/>
    <x v="1"/>
    <x v="0"/>
    <x v="0"/>
    <x v="0"/>
    <x v="0"/>
    <x v="0"/>
    <x v="0"/>
    <x v="0"/>
    <s v="Receitas Da Câmara"/>
    <x v="0"/>
    <x v="0"/>
    <x v="0"/>
    <x v="0"/>
    <x v="3"/>
    <x v="0"/>
    <x v="1"/>
    <m/>
    <x v="1"/>
    <x v="2"/>
    <x v="13"/>
    <x v="0"/>
    <m/>
  </r>
  <r>
    <x v="0"/>
    <n v="500000"/>
    <n v="0"/>
    <n v="0"/>
    <n v="0"/>
    <x v="6819"/>
    <x v="0"/>
    <x v="1"/>
    <x v="0"/>
    <s v="03.03.10"/>
    <x v="4"/>
    <x v="0"/>
    <x v="3"/>
    <s v="Receitas Da Câmara"/>
    <s v="03.03.10"/>
    <s v="Receitas Da Câmara"/>
    <s v="03.03.10"/>
    <x v="106"/>
    <x v="0"/>
    <x v="3"/>
    <x v="3"/>
    <x v="0"/>
    <x v="0"/>
    <x v="1"/>
    <x v="0"/>
    <x v="12"/>
    <s v="1 - Dotação Anual"/>
    <x v="4"/>
    <n v="500000"/>
    <x v="2"/>
    <n v="0"/>
    <x v="1"/>
    <n v="0"/>
    <x v="619"/>
    <m/>
    <x v="0"/>
    <x v="13"/>
    <m/>
    <s v="Receitas Da Câmara"/>
    <x v="1"/>
    <s v="RDC"/>
    <x v="0"/>
    <x v="1"/>
    <x v="1"/>
    <x v="1"/>
    <x v="0"/>
    <x v="0"/>
    <x v="0"/>
    <x v="0"/>
    <x v="0"/>
    <x v="0"/>
    <x v="0"/>
    <s v="Receitas Da Câmara"/>
    <x v="0"/>
    <x v="0"/>
    <x v="0"/>
    <x v="0"/>
    <x v="3"/>
    <x v="0"/>
    <x v="1"/>
    <m/>
    <x v="1"/>
    <x v="2"/>
    <x v="13"/>
    <x v="0"/>
    <m/>
  </r>
  <r>
    <x v="0"/>
    <n v="100000"/>
    <n v="0"/>
    <n v="0"/>
    <n v="0"/>
    <x v="6819"/>
    <x v="0"/>
    <x v="1"/>
    <x v="0"/>
    <s v="03.03.10"/>
    <x v="4"/>
    <x v="0"/>
    <x v="3"/>
    <s v="Receitas Da Câmara"/>
    <s v="03.03.10"/>
    <s v="Receitas Da Câmara"/>
    <s v="03.03.10"/>
    <x v="107"/>
    <x v="0"/>
    <x v="3"/>
    <x v="3"/>
    <x v="0"/>
    <x v="0"/>
    <x v="1"/>
    <x v="0"/>
    <x v="12"/>
    <s v="1 - Dotação Anual"/>
    <x v="4"/>
    <n v="100000"/>
    <x v="2"/>
    <n v="0"/>
    <x v="1"/>
    <n v="0"/>
    <x v="619"/>
    <m/>
    <x v="0"/>
    <x v="13"/>
    <m/>
    <s v="Receitas Da Câmara"/>
    <x v="1"/>
    <s v="RDC"/>
    <x v="0"/>
    <x v="1"/>
    <x v="1"/>
    <x v="1"/>
    <x v="0"/>
    <x v="0"/>
    <x v="0"/>
    <x v="0"/>
    <x v="0"/>
    <x v="0"/>
    <x v="0"/>
    <s v="Receitas Da Câmara"/>
    <x v="0"/>
    <x v="0"/>
    <x v="0"/>
    <x v="0"/>
    <x v="3"/>
    <x v="0"/>
    <x v="1"/>
    <m/>
    <x v="1"/>
    <x v="2"/>
    <x v="13"/>
    <x v="0"/>
    <m/>
  </r>
  <r>
    <x v="0"/>
    <n v="1000000"/>
    <n v="0"/>
    <n v="0"/>
    <n v="0"/>
    <x v="6819"/>
    <x v="0"/>
    <x v="1"/>
    <x v="0"/>
    <s v="03.03.10"/>
    <x v="4"/>
    <x v="0"/>
    <x v="3"/>
    <s v="Receitas Da Câmara"/>
    <s v="03.03.10"/>
    <s v="Receitas Da Câmara"/>
    <s v="03.03.10"/>
    <x v="25"/>
    <x v="0"/>
    <x v="3"/>
    <x v="3"/>
    <x v="0"/>
    <x v="0"/>
    <x v="1"/>
    <x v="0"/>
    <x v="12"/>
    <s v="1 - Dotação Anual"/>
    <x v="4"/>
    <n v="1000000"/>
    <x v="2"/>
    <n v="0"/>
    <x v="1"/>
    <n v="0"/>
    <x v="619"/>
    <m/>
    <x v="0"/>
    <x v="13"/>
    <m/>
    <s v="Receitas Da Câmara"/>
    <x v="1"/>
    <s v="RDC"/>
    <x v="0"/>
    <x v="1"/>
    <x v="1"/>
    <x v="1"/>
    <x v="0"/>
    <x v="0"/>
    <x v="0"/>
    <x v="0"/>
    <x v="0"/>
    <x v="0"/>
    <x v="0"/>
    <s v="Receitas Da Câmara"/>
    <x v="0"/>
    <x v="0"/>
    <x v="0"/>
    <x v="0"/>
    <x v="3"/>
    <x v="0"/>
    <x v="1"/>
    <m/>
    <x v="1"/>
    <x v="2"/>
    <x v="13"/>
    <x v="0"/>
    <m/>
  </r>
  <r>
    <x v="0"/>
    <n v="800000"/>
    <n v="0"/>
    <n v="0"/>
    <n v="0"/>
    <x v="6819"/>
    <x v="0"/>
    <x v="1"/>
    <x v="0"/>
    <s v="03.03.10"/>
    <x v="4"/>
    <x v="0"/>
    <x v="3"/>
    <s v="Receitas Da Câmara"/>
    <s v="03.03.10"/>
    <s v="Receitas Da Câmara"/>
    <s v="03.03.10"/>
    <x v="28"/>
    <x v="0"/>
    <x v="3"/>
    <x v="3"/>
    <x v="0"/>
    <x v="0"/>
    <x v="1"/>
    <x v="0"/>
    <x v="12"/>
    <s v="1 - Dotação Anual"/>
    <x v="4"/>
    <n v="800000"/>
    <x v="2"/>
    <n v="0"/>
    <x v="1"/>
    <n v="0"/>
    <x v="619"/>
    <m/>
    <x v="0"/>
    <x v="13"/>
    <m/>
    <s v="Receitas Da Câmara"/>
    <x v="1"/>
    <s v="RDC"/>
    <x v="0"/>
    <x v="1"/>
    <x v="1"/>
    <x v="1"/>
    <x v="0"/>
    <x v="0"/>
    <x v="0"/>
    <x v="0"/>
    <x v="0"/>
    <x v="0"/>
    <x v="0"/>
    <s v="Receitas Da Câmara"/>
    <x v="0"/>
    <x v="0"/>
    <x v="0"/>
    <x v="0"/>
    <x v="3"/>
    <x v="0"/>
    <x v="1"/>
    <m/>
    <x v="1"/>
    <x v="2"/>
    <x v="13"/>
    <x v="0"/>
    <m/>
  </r>
  <r>
    <x v="0"/>
    <n v="4211264"/>
    <n v="0"/>
    <n v="0"/>
    <n v="0"/>
    <x v="6819"/>
    <x v="0"/>
    <x v="1"/>
    <x v="0"/>
    <s v="03.03.10"/>
    <x v="4"/>
    <x v="0"/>
    <x v="3"/>
    <s v="Receitas Da Câmara"/>
    <s v="03.03.10"/>
    <s v="Receitas Da Câmara"/>
    <s v="03.03.10"/>
    <x v="65"/>
    <x v="0"/>
    <x v="3"/>
    <x v="3"/>
    <x v="0"/>
    <x v="0"/>
    <x v="1"/>
    <x v="0"/>
    <x v="12"/>
    <s v="1 - Dotação Anual"/>
    <x v="4"/>
    <n v="4211264"/>
    <x v="2"/>
    <n v="0"/>
    <x v="1"/>
    <n v="0"/>
    <x v="619"/>
    <m/>
    <x v="0"/>
    <x v="13"/>
    <m/>
    <s v="Receitas Da Câmara"/>
    <x v="1"/>
    <s v="RDC"/>
    <x v="0"/>
    <x v="1"/>
    <x v="1"/>
    <x v="1"/>
    <x v="0"/>
    <x v="0"/>
    <x v="0"/>
    <x v="0"/>
    <x v="0"/>
    <x v="0"/>
    <x v="0"/>
    <s v="Receitas Da Câmara"/>
    <x v="0"/>
    <x v="0"/>
    <x v="0"/>
    <x v="0"/>
    <x v="3"/>
    <x v="0"/>
    <x v="1"/>
    <m/>
    <x v="1"/>
    <x v="2"/>
    <x v="13"/>
    <x v="0"/>
    <m/>
  </r>
  <r>
    <x v="0"/>
    <n v="800000"/>
    <n v="0"/>
    <n v="0"/>
    <n v="0"/>
    <x v="6819"/>
    <x v="0"/>
    <x v="1"/>
    <x v="0"/>
    <s v="03.03.10"/>
    <x v="4"/>
    <x v="0"/>
    <x v="3"/>
    <s v="Receitas Da Câmara"/>
    <s v="03.03.10"/>
    <s v="Receitas Da Câmara"/>
    <s v="03.03.10"/>
    <x v="4"/>
    <x v="0"/>
    <x v="3"/>
    <x v="3"/>
    <x v="0"/>
    <x v="0"/>
    <x v="1"/>
    <x v="0"/>
    <x v="12"/>
    <s v="1 - Dotação Anual"/>
    <x v="4"/>
    <n v="800000"/>
    <x v="2"/>
    <n v="0"/>
    <x v="1"/>
    <n v="0"/>
    <x v="619"/>
    <m/>
    <x v="0"/>
    <x v="13"/>
    <m/>
    <s v="Receitas Da Câmara"/>
    <x v="1"/>
    <s v="RDC"/>
    <x v="0"/>
    <x v="1"/>
    <x v="1"/>
    <x v="1"/>
    <x v="0"/>
    <x v="0"/>
    <x v="0"/>
    <x v="0"/>
    <x v="0"/>
    <x v="0"/>
    <x v="0"/>
    <s v="Receitas Da Câmara"/>
    <x v="0"/>
    <x v="0"/>
    <x v="0"/>
    <x v="0"/>
    <x v="3"/>
    <x v="0"/>
    <x v="1"/>
    <m/>
    <x v="1"/>
    <x v="2"/>
    <x v="13"/>
    <x v="0"/>
    <m/>
  </r>
  <r>
    <x v="0"/>
    <n v="1500000"/>
    <n v="0"/>
    <n v="0"/>
    <n v="0"/>
    <x v="6819"/>
    <x v="0"/>
    <x v="1"/>
    <x v="0"/>
    <s v="03.03.10"/>
    <x v="4"/>
    <x v="0"/>
    <x v="3"/>
    <s v="Receitas Da Câmara"/>
    <s v="03.03.10"/>
    <s v="Receitas Da Câmara"/>
    <s v="03.03.10"/>
    <x v="82"/>
    <x v="0"/>
    <x v="3"/>
    <x v="5"/>
    <x v="0"/>
    <x v="0"/>
    <x v="1"/>
    <x v="0"/>
    <x v="12"/>
    <s v="1 - Dotação Anual"/>
    <x v="4"/>
    <n v="1500000"/>
    <x v="2"/>
    <n v="0"/>
    <x v="1"/>
    <n v="0"/>
    <x v="619"/>
    <m/>
    <x v="0"/>
    <x v="13"/>
    <m/>
    <s v="Receitas Da Câmara"/>
    <x v="1"/>
    <s v="RDC"/>
    <x v="0"/>
    <x v="1"/>
    <x v="1"/>
    <x v="1"/>
    <x v="0"/>
    <x v="0"/>
    <x v="0"/>
    <x v="0"/>
    <x v="0"/>
    <x v="0"/>
    <x v="0"/>
    <s v="Receitas Da Câmara"/>
    <x v="0"/>
    <x v="0"/>
    <x v="0"/>
    <x v="0"/>
    <x v="3"/>
    <x v="0"/>
    <x v="1"/>
    <m/>
    <x v="1"/>
    <x v="2"/>
    <x v="13"/>
    <x v="0"/>
    <m/>
  </r>
  <r>
    <x v="2"/>
    <n v="156200000"/>
    <n v="0"/>
    <n v="0"/>
    <n v="0"/>
    <x v="6819"/>
    <x v="0"/>
    <x v="1"/>
    <x v="0"/>
    <s v="03.03.10"/>
    <x v="4"/>
    <x v="0"/>
    <x v="3"/>
    <s v="Receitas Da Câmara"/>
    <s v="03.03.10"/>
    <s v="Receitas Da Câmara"/>
    <s v="03.03.10"/>
    <x v="43"/>
    <x v="0"/>
    <x v="6"/>
    <x v="11"/>
    <x v="0"/>
    <x v="0"/>
    <x v="1"/>
    <x v="0"/>
    <x v="12"/>
    <s v="1 - Dotação Anual"/>
    <x v="4"/>
    <n v="156200000"/>
    <x v="2"/>
    <n v="0"/>
    <x v="1"/>
    <n v="0"/>
    <x v="619"/>
    <m/>
    <x v="0"/>
    <x v="13"/>
    <m/>
    <s v="Receitas Da Câmara"/>
    <x v="1"/>
    <s v="RDC"/>
    <x v="0"/>
    <x v="1"/>
    <x v="1"/>
    <x v="1"/>
    <x v="0"/>
    <x v="0"/>
    <x v="0"/>
    <x v="0"/>
    <x v="0"/>
    <x v="0"/>
    <x v="0"/>
    <s v="Receitas Da Câmara"/>
    <x v="0"/>
    <x v="0"/>
    <x v="0"/>
    <x v="0"/>
    <x v="3"/>
    <x v="0"/>
    <x v="1"/>
    <m/>
    <x v="1"/>
    <x v="2"/>
    <x v="13"/>
    <x v="0"/>
    <m/>
  </r>
  <r>
    <x v="0"/>
    <n v="146825108"/>
    <n v="0"/>
    <n v="0"/>
    <n v="0"/>
    <x v="6819"/>
    <x v="0"/>
    <x v="1"/>
    <x v="0"/>
    <s v="03.03.10"/>
    <x v="4"/>
    <x v="0"/>
    <x v="3"/>
    <s v="Receitas Da Câmara"/>
    <s v="03.03.10"/>
    <s v="Receitas Da Câmara"/>
    <s v="03.03.10"/>
    <x v="45"/>
    <x v="0"/>
    <x v="6"/>
    <x v="11"/>
    <x v="0"/>
    <x v="0"/>
    <x v="1"/>
    <x v="0"/>
    <x v="12"/>
    <s v="1 - Dotação Anual"/>
    <x v="4"/>
    <n v="146825108"/>
    <x v="2"/>
    <n v="0"/>
    <x v="1"/>
    <n v="0"/>
    <x v="619"/>
    <m/>
    <x v="0"/>
    <x v="13"/>
    <m/>
    <s v="Receitas Da Câmara"/>
    <x v="1"/>
    <s v="RDC"/>
    <x v="0"/>
    <x v="1"/>
    <x v="1"/>
    <x v="1"/>
    <x v="0"/>
    <x v="0"/>
    <x v="0"/>
    <x v="0"/>
    <x v="0"/>
    <x v="0"/>
    <x v="0"/>
    <s v="Receitas Da Câmara"/>
    <x v="0"/>
    <x v="0"/>
    <x v="0"/>
    <x v="0"/>
    <x v="3"/>
    <x v="0"/>
    <x v="1"/>
    <m/>
    <x v="1"/>
    <x v="2"/>
    <x v="13"/>
    <x v="0"/>
    <m/>
  </r>
  <r>
    <x v="2"/>
    <n v="17000000"/>
    <n v="0"/>
    <n v="0"/>
    <n v="0"/>
    <x v="6819"/>
    <x v="0"/>
    <x v="1"/>
    <x v="0"/>
    <s v="03.03.10"/>
    <x v="4"/>
    <x v="0"/>
    <x v="3"/>
    <s v="Receitas Da Câmara"/>
    <s v="03.03.10"/>
    <s v="Receitas Da Câmara"/>
    <s v="03.03.10"/>
    <x v="50"/>
    <x v="0"/>
    <x v="6"/>
    <x v="12"/>
    <x v="0"/>
    <x v="0"/>
    <x v="1"/>
    <x v="0"/>
    <x v="12"/>
    <s v="1 - Dotação Anual"/>
    <x v="4"/>
    <n v="17000000"/>
    <x v="2"/>
    <n v="0"/>
    <x v="1"/>
    <n v="0"/>
    <x v="619"/>
    <m/>
    <x v="0"/>
    <x v="13"/>
    <m/>
    <s v="Receitas Da Câmara"/>
    <x v="1"/>
    <s v="RDC"/>
    <x v="0"/>
    <x v="1"/>
    <x v="1"/>
    <x v="1"/>
    <x v="0"/>
    <x v="0"/>
    <x v="0"/>
    <x v="0"/>
    <x v="0"/>
    <x v="0"/>
    <x v="0"/>
    <s v="Receitas Da Câmara"/>
    <x v="0"/>
    <x v="0"/>
    <x v="0"/>
    <x v="0"/>
    <x v="3"/>
    <x v="0"/>
    <x v="1"/>
    <m/>
    <x v="1"/>
    <x v="2"/>
    <x v="13"/>
    <x v="0"/>
    <m/>
  </r>
  <r>
    <x v="0"/>
    <n v="500000"/>
    <n v="0"/>
    <n v="0"/>
    <n v="0"/>
    <x v="6819"/>
    <x v="0"/>
    <x v="1"/>
    <x v="0"/>
    <s v="03.03.10"/>
    <x v="4"/>
    <x v="0"/>
    <x v="3"/>
    <s v="Receitas Da Câmara"/>
    <s v="03.03.10"/>
    <s v="Receitas Da Câmara"/>
    <s v="03.03.10"/>
    <x v="108"/>
    <x v="0"/>
    <x v="0"/>
    <x v="22"/>
    <x v="0"/>
    <x v="0"/>
    <x v="1"/>
    <x v="0"/>
    <x v="12"/>
    <s v="1 - Dotação Anual"/>
    <x v="4"/>
    <n v="500000"/>
    <x v="2"/>
    <n v="0"/>
    <x v="1"/>
    <n v="0"/>
    <x v="619"/>
    <m/>
    <x v="0"/>
    <x v="13"/>
    <m/>
    <s v="Receitas Da Câmara"/>
    <x v="1"/>
    <s v="RDC"/>
    <x v="0"/>
    <x v="1"/>
    <x v="1"/>
    <x v="1"/>
    <x v="0"/>
    <x v="0"/>
    <x v="0"/>
    <x v="0"/>
    <x v="0"/>
    <x v="0"/>
    <x v="0"/>
    <s v="Receitas Da Câmara"/>
    <x v="0"/>
    <x v="0"/>
    <x v="0"/>
    <x v="0"/>
    <x v="3"/>
    <x v="0"/>
    <x v="1"/>
    <m/>
    <x v="1"/>
    <x v="2"/>
    <x v="13"/>
    <x v="0"/>
    <m/>
  </r>
  <r>
    <x v="2"/>
    <n v="4000000"/>
    <n v="0"/>
    <n v="0"/>
    <n v="0"/>
    <x v="6819"/>
    <x v="0"/>
    <x v="1"/>
    <x v="0"/>
    <s v="03.03.10"/>
    <x v="4"/>
    <x v="0"/>
    <x v="3"/>
    <s v="Receitas Da Câmara"/>
    <s v="03.03.10"/>
    <s v="Receitas Da Câmara"/>
    <s v="03.03.10"/>
    <x v="109"/>
    <x v="0"/>
    <x v="0"/>
    <x v="0"/>
    <x v="0"/>
    <x v="0"/>
    <x v="1"/>
    <x v="0"/>
    <x v="12"/>
    <s v="1 - Dotação Anual"/>
    <x v="4"/>
    <n v="4000000"/>
    <x v="2"/>
    <n v="0"/>
    <x v="1"/>
    <n v="0"/>
    <x v="619"/>
    <m/>
    <x v="0"/>
    <x v="13"/>
    <m/>
    <s v="Receitas Da Câmara"/>
    <x v="1"/>
    <s v="RDC"/>
    <x v="0"/>
    <x v="1"/>
    <x v="1"/>
    <x v="1"/>
    <x v="0"/>
    <x v="0"/>
    <x v="0"/>
    <x v="0"/>
    <x v="0"/>
    <x v="0"/>
    <x v="0"/>
    <s v="Receitas Da Câmara"/>
    <x v="0"/>
    <x v="0"/>
    <x v="0"/>
    <x v="0"/>
    <x v="3"/>
    <x v="0"/>
    <x v="1"/>
    <m/>
    <x v="1"/>
    <x v="2"/>
    <x v="13"/>
    <x v="0"/>
    <m/>
  </r>
  <r>
    <x v="0"/>
    <n v="500000"/>
    <n v="0"/>
    <n v="0"/>
    <n v="0"/>
    <x v="6819"/>
    <x v="0"/>
    <x v="1"/>
    <x v="0"/>
    <s v="03.03.10"/>
    <x v="4"/>
    <x v="0"/>
    <x v="3"/>
    <s v="Receitas Da Câmara"/>
    <s v="03.03.10"/>
    <s v="Receitas Da Câmara"/>
    <s v="03.03.10"/>
    <x v="110"/>
    <x v="0"/>
    <x v="3"/>
    <x v="3"/>
    <x v="0"/>
    <x v="0"/>
    <x v="1"/>
    <x v="0"/>
    <x v="12"/>
    <s v="1 - Dotação Anual"/>
    <x v="4"/>
    <n v="500000"/>
    <x v="2"/>
    <n v="0"/>
    <x v="1"/>
    <n v="0"/>
    <x v="619"/>
    <m/>
    <x v="0"/>
    <x v="13"/>
    <m/>
    <s v="Receitas Da Câmara"/>
    <x v="1"/>
    <s v="RDC"/>
    <x v="0"/>
    <x v="1"/>
    <x v="1"/>
    <x v="1"/>
    <x v="0"/>
    <x v="0"/>
    <x v="0"/>
    <x v="0"/>
    <x v="0"/>
    <x v="0"/>
    <x v="0"/>
    <s v="Receitas Da Câmara"/>
    <x v="0"/>
    <x v="0"/>
    <x v="0"/>
    <x v="0"/>
    <x v="3"/>
    <x v="0"/>
    <x v="1"/>
    <m/>
    <x v="1"/>
    <x v="2"/>
    <x v="13"/>
    <x v="0"/>
    <m/>
  </r>
  <r>
    <x v="0"/>
    <n v="2000000"/>
    <n v="0"/>
    <n v="0"/>
    <n v="0"/>
    <x v="6819"/>
    <x v="0"/>
    <x v="1"/>
    <x v="0"/>
    <s v="03.03.10"/>
    <x v="4"/>
    <x v="0"/>
    <x v="3"/>
    <s v="Receitas Da Câmara"/>
    <s v="03.03.10"/>
    <s v="Receitas Da Câmara"/>
    <s v="03.03.10"/>
    <x v="10"/>
    <x v="0"/>
    <x v="3"/>
    <x v="5"/>
    <x v="0"/>
    <x v="0"/>
    <x v="1"/>
    <x v="0"/>
    <x v="12"/>
    <s v="1 - Dotação Anual"/>
    <x v="4"/>
    <n v="2000000"/>
    <x v="2"/>
    <n v="0"/>
    <x v="1"/>
    <n v="0"/>
    <x v="619"/>
    <m/>
    <x v="0"/>
    <x v="13"/>
    <m/>
    <s v="Receitas Da Câmara"/>
    <x v="1"/>
    <s v="RDC"/>
    <x v="0"/>
    <x v="1"/>
    <x v="1"/>
    <x v="1"/>
    <x v="0"/>
    <x v="0"/>
    <x v="0"/>
    <x v="0"/>
    <x v="0"/>
    <x v="0"/>
    <x v="0"/>
    <s v="Receitas Da Câmara"/>
    <x v="0"/>
    <x v="0"/>
    <x v="0"/>
    <x v="0"/>
    <x v="3"/>
    <x v="0"/>
    <x v="1"/>
    <m/>
    <x v="1"/>
    <x v="2"/>
    <x v="13"/>
    <x v="0"/>
    <m/>
  </r>
  <r>
    <x v="0"/>
    <n v="150000"/>
    <n v="0"/>
    <n v="0"/>
    <n v="0"/>
    <x v="6819"/>
    <x v="0"/>
    <x v="1"/>
    <x v="0"/>
    <s v="03.03.10"/>
    <x v="4"/>
    <x v="0"/>
    <x v="3"/>
    <s v="Receitas Da Câmara"/>
    <s v="03.03.10"/>
    <s v="Receitas Da Câmara"/>
    <s v="03.03.10"/>
    <x v="111"/>
    <x v="0"/>
    <x v="3"/>
    <x v="3"/>
    <x v="0"/>
    <x v="0"/>
    <x v="1"/>
    <x v="0"/>
    <x v="12"/>
    <s v="1 - Dotação Anual"/>
    <x v="4"/>
    <n v="150000"/>
    <x v="2"/>
    <n v="0"/>
    <x v="1"/>
    <n v="0"/>
    <x v="619"/>
    <m/>
    <x v="0"/>
    <x v="13"/>
    <m/>
    <s v="Receitas Da Câmara"/>
    <x v="1"/>
    <s v="RDC"/>
    <x v="0"/>
    <x v="1"/>
    <x v="1"/>
    <x v="1"/>
    <x v="0"/>
    <x v="0"/>
    <x v="0"/>
    <x v="0"/>
    <x v="0"/>
    <x v="0"/>
    <x v="0"/>
    <s v="Receitas Da Câmara"/>
    <x v="0"/>
    <x v="0"/>
    <x v="0"/>
    <x v="0"/>
    <x v="3"/>
    <x v="0"/>
    <x v="1"/>
    <m/>
    <x v="1"/>
    <x v="2"/>
    <x v="13"/>
    <x v="0"/>
    <m/>
  </r>
  <r>
    <x v="2"/>
    <n v="1500000"/>
    <n v="0"/>
    <n v="0"/>
    <n v="0"/>
    <x v="6819"/>
    <x v="0"/>
    <x v="1"/>
    <x v="0"/>
    <s v="03.03.10"/>
    <x v="4"/>
    <x v="0"/>
    <x v="3"/>
    <s v="Receitas Da Câmara"/>
    <s v="03.03.10"/>
    <s v="Receitas Da Câmara"/>
    <s v="03.03.10"/>
    <x v="112"/>
    <x v="0"/>
    <x v="0"/>
    <x v="0"/>
    <x v="0"/>
    <x v="0"/>
    <x v="1"/>
    <x v="0"/>
    <x v="12"/>
    <s v="1 - Dotação Anual"/>
    <x v="4"/>
    <n v="1500000"/>
    <x v="2"/>
    <n v="0"/>
    <x v="1"/>
    <n v="0"/>
    <x v="619"/>
    <m/>
    <x v="0"/>
    <x v="13"/>
    <m/>
    <s v="Receitas Da Câmara"/>
    <x v="1"/>
    <s v="RDC"/>
    <x v="0"/>
    <x v="1"/>
    <x v="1"/>
    <x v="1"/>
    <x v="0"/>
    <x v="0"/>
    <x v="0"/>
    <x v="0"/>
    <x v="0"/>
    <x v="0"/>
    <x v="0"/>
    <s v="Receitas Da Câmara"/>
    <x v="0"/>
    <x v="0"/>
    <x v="0"/>
    <x v="0"/>
    <x v="3"/>
    <x v="0"/>
    <x v="1"/>
    <m/>
    <x v="1"/>
    <x v="2"/>
    <x v="13"/>
    <x v="0"/>
    <m/>
  </r>
  <r>
    <x v="2"/>
    <n v="99024804"/>
    <n v="0"/>
    <n v="0"/>
    <n v="0"/>
    <x v="6819"/>
    <x v="0"/>
    <x v="1"/>
    <x v="0"/>
    <s v="03.03.10"/>
    <x v="4"/>
    <x v="0"/>
    <x v="3"/>
    <s v="Receitas Da Câmara"/>
    <s v="03.03.10"/>
    <s v="Receitas Da Câmara"/>
    <s v="03.03.10"/>
    <x v="33"/>
    <x v="0"/>
    <x v="0"/>
    <x v="0"/>
    <x v="0"/>
    <x v="0"/>
    <x v="1"/>
    <x v="0"/>
    <x v="12"/>
    <s v="1 - Dotação Anual"/>
    <x v="4"/>
    <n v="99024804"/>
    <x v="2"/>
    <n v="0"/>
    <x v="1"/>
    <n v="0"/>
    <x v="619"/>
    <m/>
    <x v="0"/>
    <x v="13"/>
    <m/>
    <s v="Receitas Da Câmara"/>
    <x v="1"/>
    <s v="RDC"/>
    <x v="0"/>
    <x v="1"/>
    <x v="1"/>
    <x v="1"/>
    <x v="0"/>
    <x v="0"/>
    <x v="0"/>
    <x v="0"/>
    <x v="0"/>
    <x v="0"/>
    <x v="0"/>
    <s v="Receitas Da Câmara"/>
    <x v="0"/>
    <x v="0"/>
    <x v="0"/>
    <x v="0"/>
    <x v="3"/>
    <x v="0"/>
    <x v="1"/>
    <m/>
    <x v="1"/>
    <x v="2"/>
    <x v="13"/>
    <x v="0"/>
    <m/>
  </r>
  <r>
    <x v="2"/>
    <n v="1000000"/>
    <n v="0"/>
    <n v="0"/>
    <n v="0"/>
    <x v="6819"/>
    <x v="0"/>
    <x v="1"/>
    <x v="0"/>
    <s v="03.03.10"/>
    <x v="4"/>
    <x v="0"/>
    <x v="3"/>
    <s v="Receitas Da Câmara"/>
    <s v="03.03.10"/>
    <s v="Receitas Da Câmara"/>
    <s v="03.03.10"/>
    <x v="113"/>
    <x v="0"/>
    <x v="0"/>
    <x v="0"/>
    <x v="0"/>
    <x v="0"/>
    <x v="1"/>
    <x v="0"/>
    <x v="12"/>
    <s v="1 - Dotação Anual"/>
    <x v="4"/>
    <n v="1000000"/>
    <x v="2"/>
    <n v="0"/>
    <x v="1"/>
    <n v="0"/>
    <x v="619"/>
    <m/>
    <x v="0"/>
    <x v="13"/>
    <m/>
    <s v="Receitas Da Câmara"/>
    <x v="1"/>
    <s v="RDC"/>
    <x v="0"/>
    <x v="1"/>
    <x v="1"/>
    <x v="1"/>
    <x v="0"/>
    <x v="0"/>
    <x v="0"/>
    <x v="0"/>
    <x v="0"/>
    <x v="0"/>
    <x v="0"/>
    <s v="Receitas Da Câmara"/>
    <x v="0"/>
    <x v="0"/>
    <x v="0"/>
    <x v="0"/>
    <x v="3"/>
    <x v="0"/>
    <x v="1"/>
    <m/>
    <x v="1"/>
    <x v="2"/>
    <x v="13"/>
    <x v="0"/>
    <m/>
  </r>
  <r>
    <x v="1"/>
    <n v="9999999"/>
    <n v="0"/>
    <n v="0"/>
    <n v="0"/>
    <x v="6819"/>
    <x v="0"/>
    <x v="0"/>
    <x v="0"/>
    <s v="80.02.10.09"/>
    <x v="69"/>
    <x v="2"/>
    <x v="2"/>
    <s v="Outros"/>
    <s v="80.02.10"/>
    <s v="Retenções Reposição"/>
    <s v="80.02.10.09"/>
    <x v="35"/>
    <x v="0"/>
    <x v="4"/>
    <x v="10"/>
    <x v="1"/>
    <x v="2"/>
    <x v="0"/>
    <x v="0"/>
    <x v="12"/>
    <s v="1 - Dotação Anual"/>
    <x v="4"/>
    <n v="9999999"/>
    <x v="2"/>
    <n v="0"/>
    <x v="1"/>
    <n v="0"/>
    <x v="619"/>
    <m/>
    <x v="0"/>
    <x v="13"/>
    <m/>
    <s v="Retenções Reposição"/>
    <x v="1"/>
    <s v="RR"/>
    <x v="0"/>
    <x v="1"/>
    <x v="1"/>
    <x v="1"/>
    <x v="0"/>
    <x v="0"/>
    <x v="0"/>
    <x v="0"/>
    <x v="0"/>
    <x v="0"/>
    <x v="0"/>
    <s v="Retenções Reposição"/>
    <x v="0"/>
    <x v="0"/>
    <x v="0"/>
    <x v="0"/>
    <x v="3"/>
    <x v="0"/>
    <x v="1"/>
    <m/>
    <x v="1"/>
    <x v="2"/>
    <x v="13"/>
    <x v="0"/>
    <m/>
  </r>
  <r>
    <x v="0"/>
    <n v="9999999"/>
    <n v="0"/>
    <n v="0"/>
    <n v="0"/>
    <x v="6819"/>
    <x v="0"/>
    <x v="1"/>
    <x v="0"/>
    <s v="80.02.10.09"/>
    <x v="69"/>
    <x v="2"/>
    <x v="2"/>
    <s v="Outros"/>
    <s v="80.02.10"/>
    <s v="Retenções Reposição"/>
    <s v="80.02.10.09"/>
    <x v="3"/>
    <x v="0"/>
    <x v="2"/>
    <x v="2"/>
    <x v="1"/>
    <x v="2"/>
    <x v="1"/>
    <x v="0"/>
    <x v="12"/>
    <s v="1 - Dotação Anual"/>
    <x v="4"/>
    <n v="9999999"/>
    <x v="2"/>
    <n v="0"/>
    <x v="1"/>
    <n v="0"/>
    <x v="619"/>
    <m/>
    <x v="0"/>
    <x v="13"/>
    <m/>
    <s v="Retenções Reposição"/>
    <x v="1"/>
    <s v="RR"/>
    <x v="0"/>
    <x v="1"/>
    <x v="1"/>
    <x v="1"/>
    <x v="0"/>
    <x v="0"/>
    <x v="0"/>
    <x v="0"/>
    <x v="0"/>
    <x v="0"/>
    <x v="0"/>
    <s v="Retenções Reposição"/>
    <x v="0"/>
    <x v="0"/>
    <x v="0"/>
    <x v="0"/>
    <x v="3"/>
    <x v="0"/>
    <x v="1"/>
    <m/>
    <x v="1"/>
    <x v="2"/>
    <x v="13"/>
    <x v="0"/>
    <m/>
  </r>
  <r>
    <x v="1"/>
    <n v="25999999"/>
    <n v="0"/>
    <n v="0"/>
    <n v="0"/>
    <x v="6819"/>
    <x v="0"/>
    <x v="0"/>
    <x v="0"/>
    <s v="80.02.01"/>
    <x v="2"/>
    <x v="2"/>
    <x v="2"/>
    <s v="Retenções Iur"/>
    <s v="80.02.01"/>
    <s v="Retenções Iur"/>
    <s v="80.02.01"/>
    <x v="75"/>
    <x v="0"/>
    <x v="4"/>
    <x v="19"/>
    <x v="1"/>
    <x v="2"/>
    <x v="0"/>
    <x v="0"/>
    <x v="12"/>
    <s v="1 - Dotação Anual"/>
    <x v="4"/>
    <n v="25999999"/>
    <x v="2"/>
    <n v="16000000"/>
    <x v="1"/>
    <n v="0"/>
    <x v="619"/>
    <m/>
    <x v="0"/>
    <x v="13"/>
    <m/>
    <s v="Retenções Iur"/>
    <x v="1"/>
    <s v="RIUR"/>
    <x v="0"/>
    <x v="1"/>
    <x v="1"/>
    <x v="1"/>
    <x v="0"/>
    <x v="0"/>
    <x v="0"/>
    <x v="0"/>
    <x v="0"/>
    <x v="0"/>
    <x v="0"/>
    <s v="Retenções Iur"/>
    <x v="0"/>
    <x v="0"/>
    <x v="0"/>
    <x v="0"/>
    <x v="3"/>
    <x v="0"/>
    <x v="1"/>
    <m/>
    <x v="1"/>
    <x v="2"/>
    <x v="13"/>
    <x v="0"/>
    <m/>
  </r>
  <r>
    <x v="0"/>
    <n v="9999999"/>
    <n v="0"/>
    <n v="0"/>
    <n v="0"/>
    <x v="6819"/>
    <x v="0"/>
    <x v="1"/>
    <x v="0"/>
    <s v="80.02.01"/>
    <x v="2"/>
    <x v="2"/>
    <x v="2"/>
    <s v="Retenções Iur"/>
    <s v="80.02.01"/>
    <s v="Retenções Iur"/>
    <s v="80.02.01"/>
    <x v="2"/>
    <x v="0"/>
    <x v="2"/>
    <x v="0"/>
    <x v="1"/>
    <x v="2"/>
    <x v="1"/>
    <x v="0"/>
    <x v="12"/>
    <s v="1 - Dotação Anual"/>
    <x v="4"/>
    <n v="9999999"/>
    <x v="2"/>
    <n v="0"/>
    <x v="1"/>
    <n v="0"/>
    <x v="619"/>
    <m/>
    <x v="0"/>
    <x v="13"/>
    <m/>
    <s v="Retenções Iur"/>
    <x v="1"/>
    <s v="RIUR"/>
    <x v="0"/>
    <x v="1"/>
    <x v="1"/>
    <x v="1"/>
    <x v="0"/>
    <x v="0"/>
    <x v="0"/>
    <x v="0"/>
    <x v="0"/>
    <x v="0"/>
    <x v="0"/>
    <s v="Retenções Iur"/>
    <x v="0"/>
    <x v="0"/>
    <x v="0"/>
    <x v="0"/>
    <x v="3"/>
    <x v="0"/>
    <x v="1"/>
    <m/>
    <x v="1"/>
    <x v="2"/>
    <x v="13"/>
    <x v="0"/>
    <m/>
  </r>
  <r>
    <x v="0"/>
    <n v="9999999"/>
    <n v="0"/>
    <n v="0"/>
    <n v="0"/>
    <x v="6819"/>
    <x v="0"/>
    <x v="1"/>
    <x v="0"/>
    <s v="80.02.08"/>
    <x v="41"/>
    <x v="2"/>
    <x v="2"/>
    <s v="Retençoes Compe. Aposentaçao"/>
    <s v="80.02.08"/>
    <s v="Retençoes Compe. Aposentaçao"/>
    <s v="80.02.08"/>
    <x v="59"/>
    <x v="0"/>
    <x v="2"/>
    <x v="14"/>
    <x v="1"/>
    <x v="2"/>
    <x v="1"/>
    <x v="0"/>
    <x v="12"/>
    <s v="1 - Dotação Anual"/>
    <x v="4"/>
    <n v="9999999"/>
    <x v="2"/>
    <n v="0"/>
    <x v="1"/>
    <n v="0"/>
    <x v="619"/>
    <m/>
    <x v="0"/>
    <x v="13"/>
    <m/>
    <s v="Retençoes Compe. Aposentaçao"/>
    <x v="1"/>
    <s v="RCA"/>
    <x v="0"/>
    <x v="1"/>
    <x v="1"/>
    <x v="1"/>
    <x v="0"/>
    <x v="0"/>
    <x v="0"/>
    <x v="0"/>
    <x v="0"/>
    <x v="0"/>
    <x v="0"/>
    <s v="Retençoes Compe. Aposentaçao"/>
    <x v="0"/>
    <x v="0"/>
    <x v="0"/>
    <x v="0"/>
    <x v="3"/>
    <x v="0"/>
    <x v="1"/>
    <m/>
    <x v="1"/>
    <x v="2"/>
    <x v="13"/>
    <x v="0"/>
    <m/>
  </r>
  <r>
    <x v="1"/>
    <n v="9999999"/>
    <n v="0"/>
    <n v="0"/>
    <n v="0"/>
    <x v="6819"/>
    <x v="0"/>
    <x v="0"/>
    <x v="0"/>
    <s v="80.02.08"/>
    <x v="41"/>
    <x v="2"/>
    <x v="2"/>
    <s v="Retençoes Compe. Aposentaçao"/>
    <s v="80.02.08"/>
    <s v="Retençoes Compe. Aposentaçao"/>
    <s v="80.02.08"/>
    <x v="114"/>
    <x v="0"/>
    <x v="4"/>
    <x v="19"/>
    <x v="1"/>
    <x v="2"/>
    <x v="0"/>
    <x v="0"/>
    <x v="12"/>
    <s v="1 - Dotação Anual"/>
    <x v="4"/>
    <n v="9999999"/>
    <x v="2"/>
    <n v="0"/>
    <x v="1"/>
    <n v="0"/>
    <x v="619"/>
    <m/>
    <x v="0"/>
    <x v="13"/>
    <m/>
    <s v="Retençoes Compe. Aposentaçao"/>
    <x v="1"/>
    <s v="RCA"/>
    <x v="0"/>
    <x v="1"/>
    <x v="1"/>
    <x v="1"/>
    <x v="0"/>
    <x v="0"/>
    <x v="0"/>
    <x v="0"/>
    <x v="0"/>
    <x v="0"/>
    <x v="0"/>
    <s v="Retençoes Compe. Aposentaçao"/>
    <x v="0"/>
    <x v="0"/>
    <x v="0"/>
    <x v="0"/>
    <x v="3"/>
    <x v="0"/>
    <x v="1"/>
    <m/>
    <x v="1"/>
    <x v="2"/>
    <x v="13"/>
    <x v="0"/>
    <m/>
  </r>
  <r>
    <x v="1"/>
    <n v="9999999"/>
    <n v="0"/>
    <n v="0"/>
    <n v="0"/>
    <x v="6819"/>
    <x v="0"/>
    <x v="0"/>
    <x v="0"/>
    <s v="80.02.10.01"/>
    <x v="6"/>
    <x v="2"/>
    <x v="2"/>
    <s v="Outros"/>
    <s v="80.02.10"/>
    <s v="Retençoes Previdencia Social"/>
    <s v="80.02.10.01"/>
    <x v="14"/>
    <x v="0"/>
    <x v="4"/>
    <x v="6"/>
    <x v="1"/>
    <x v="2"/>
    <x v="0"/>
    <x v="0"/>
    <x v="12"/>
    <s v="1 - Dotação Anual"/>
    <x v="4"/>
    <n v="9999999"/>
    <x v="2"/>
    <n v="0"/>
    <x v="1"/>
    <n v="0"/>
    <x v="619"/>
    <m/>
    <x v="0"/>
    <x v="13"/>
    <m/>
    <s v="Retençoes Previdencia Social"/>
    <x v="1"/>
    <s v="RPS"/>
    <x v="0"/>
    <x v="1"/>
    <x v="1"/>
    <x v="1"/>
    <x v="0"/>
    <x v="0"/>
    <x v="0"/>
    <x v="0"/>
    <x v="0"/>
    <x v="0"/>
    <x v="0"/>
    <s v="Retençoes Previdencia Social"/>
    <x v="0"/>
    <x v="0"/>
    <x v="0"/>
    <x v="0"/>
    <x v="3"/>
    <x v="0"/>
    <x v="1"/>
    <m/>
    <x v="1"/>
    <x v="2"/>
    <x v="13"/>
    <x v="0"/>
    <m/>
  </r>
  <r>
    <x v="0"/>
    <n v="9999999"/>
    <n v="0"/>
    <n v="0"/>
    <n v="0"/>
    <x v="6819"/>
    <x v="0"/>
    <x v="1"/>
    <x v="0"/>
    <s v="80.02.10.01"/>
    <x v="6"/>
    <x v="2"/>
    <x v="2"/>
    <s v="Outros"/>
    <s v="80.02.10"/>
    <s v="Retençoes Previdencia Social"/>
    <s v="80.02.10.01"/>
    <x v="12"/>
    <x v="0"/>
    <x v="2"/>
    <x v="0"/>
    <x v="1"/>
    <x v="2"/>
    <x v="1"/>
    <x v="0"/>
    <x v="12"/>
    <s v="1 - Dotação Anual"/>
    <x v="4"/>
    <n v="9999999"/>
    <x v="2"/>
    <n v="0"/>
    <x v="1"/>
    <n v="0"/>
    <x v="619"/>
    <m/>
    <x v="0"/>
    <x v="13"/>
    <m/>
    <s v="Retençoes Previdencia Social"/>
    <x v="1"/>
    <s v="RPS"/>
    <x v="0"/>
    <x v="1"/>
    <x v="1"/>
    <x v="1"/>
    <x v="0"/>
    <x v="0"/>
    <x v="0"/>
    <x v="0"/>
    <x v="0"/>
    <x v="0"/>
    <x v="0"/>
    <s v="Retençoes Previdencia Social"/>
    <x v="0"/>
    <x v="0"/>
    <x v="0"/>
    <x v="0"/>
    <x v="3"/>
    <x v="0"/>
    <x v="1"/>
    <m/>
    <x v="1"/>
    <x v="2"/>
    <x v="13"/>
    <x v="0"/>
    <m/>
  </r>
  <r>
    <x v="1"/>
    <n v="1999999"/>
    <n v="0"/>
    <n v="0"/>
    <n v="0"/>
    <x v="6819"/>
    <x v="0"/>
    <x v="0"/>
    <x v="0"/>
    <s v="80.02.10.02"/>
    <x v="7"/>
    <x v="2"/>
    <x v="2"/>
    <s v="Outros"/>
    <s v="80.02.10"/>
    <s v="Retençoes STAPS"/>
    <s v="80.02.10.02"/>
    <x v="53"/>
    <x v="0"/>
    <x v="4"/>
    <x v="6"/>
    <x v="1"/>
    <x v="2"/>
    <x v="0"/>
    <x v="0"/>
    <x v="12"/>
    <s v="1 - Dotação Anual"/>
    <x v="4"/>
    <n v="1999999"/>
    <x v="2"/>
    <n v="0"/>
    <x v="1"/>
    <n v="8000000"/>
    <x v="619"/>
    <m/>
    <x v="0"/>
    <x v="13"/>
    <m/>
    <s v="Retençoes STAPS"/>
    <x v="1"/>
    <s v="RSND"/>
    <x v="0"/>
    <x v="1"/>
    <x v="1"/>
    <x v="1"/>
    <x v="0"/>
    <x v="0"/>
    <x v="0"/>
    <x v="0"/>
    <x v="0"/>
    <x v="0"/>
    <x v="0"/>
    <s v="Retençoes STAPS"/>
    <x v="0"/>
    <x v="0"/>
    <x v="0"/>
    <x v="0"/>
    <x v="3"/>
    <x v="0"/>
    <x v="1"/>
    <m/>
    <x v="1"/>
    <x v="2"/>
    <x v="13"/>
    <x v="0"/>
    <m/>
  </r>
  <r>
    <x v="0"/>
    <n v="9999999"/>
    <n v="0"/>
    <n v="0"/>
    <n v="0"/>
    <x v="6819"/>
    <x v="0"/>
    <x v="1"/>
    <x v="0"/>
    <s v="80.02.10.02"/>
    <x v="7"/>
    <x v="2"/>
    <x v="2"/>
    <s v="Outros"/>
    <s v="80.02.10"/>
    <s v="Retençoes STAPS"/>
    <s v="80.02.10.02"/>
    <x v="13"/>
    <x v="0"/>
    <x v="2"/>
    <x v="0"/>
    <x v="1"/>
    <x v="2"/>
    <x v="1"/>
    <x v="0"/>
    <x v="12"/>
    <s v="1 - Dotação Anual"/>
    <x v="4"/>
    <n v="9999999"/>
    <x v="2"/>
    <n v="0"/>
    <x v="1"/>
    <n v="0"/>
    <x v="619"/>
    <m/>
    <x v="0"/>
    <x v="13"/>
    <m/>
    <s v="Retençoes STAPS"/>
    <x v="1"/>
    <s v="RSND"/>
    <x v="0"/>
    <x v="1"/>
    <x v="1"/>
    <x v="1"/>
    <x v="0"/>
    <x v="0"/>
    <x v="0"/>
    <x v="0"/>
    <x v="0"/>
    <x v="0"/>
    <x v="0"/>
    <s v="Retençoes STAPS"/>
    <x v="0"/>
    <x v="0"/>
    <x v="0"/>
    <x v="0"/>
    <x v="3"/>
    <x v="0"/>
    <x v="1"/>
    <m/>
    <x v="1"/>
    <x v="2"/>
    <x v="13"/>
    <x v="0"/>
    <m/>
  </r>
  <r>
    <x v="1"/>
    <n v="9999999"/>
    <n v="0"/>
    <n v="0"/>
    <n v="0"/>
    <x v="6819"/>
    <x v="0"/>
    <x v="0"/>
    <x v="0"/>
    <s v="80.02.10.03"/>
    <x v="40"/>
    <x v="2"/>
    <x v="2"/>
    <s v="Outros"/>
    <s v="80.02.10"/>
    <s v="Retençoes Pensao Alimenticia"/>
    <s v="80.02.10.03"/>
    <x v="64"/>
    <x v="0"/>
    <x v="4"/>
    <x v="6"/>
    <x v="1"/>
    <x v="2"/>
    <x v="0"/>
    <x v="0"/>
    <x v="12"/>
    <s v="1 - Dotação Anual"/>
    <x v="4"/>
    <n v="9999999"/>
    <x v="2"/>
    <n v="0"/>
    <x v="1"/>
    <n v="0"/>
    <x v="619"/>
    <m/>
    <x v="0"/>
    <x v="13"/>
    <m/>
    <s v="Retençoes Pensao Alimenticia"/>
    <x v="1"/>
    <s v="RPA"/>
    <x v="0"/>
    <x v="1"/>
    <x v="1"/>
    <x v="1"/>
    <x v="0"/>
    <x v="0"/>
    <x v="0"/>
    <x v="0"/>
    <x v="0"/>
    <x v="0"/>
    <x v="0"/>
    <s v="Retençoes Pensao Alimenticia"/>
    <x v="0"/>
    <x v="0"/>
    <x v="0"/>
    <x v="0"/>
    <x v="3"/>
    <x v="0"/>
    <x v="1"/>
    <m/>
    <x v="1"/>
    <x v="2"/>
    <x v="13"/>
    <x v="0"/>
    <m/>
  </r>
  <r>
    <x v="0"/>
    <n v="9999999"/>
    <n v="0"/>
    <n v="0"/>
    <n v="0"/>
    <x v="6819"/>
    <x v="0"/>
    <x v="1"/>
    <x v="0"/>
    <s v="80.02.10.03"/>
    <x v="40"/>
    <x v="2"/>
    <x v="2"/>
    <s v="Outros"/>
    <s v="80.02.10"/>
    <s v="Retençoes Pensao Alimenticia"/>
    <s v="80.02.10.03"/>
    <x v="58"/>
    <x v="0"/>
    <x v="2"/>
    <x v="0"/>
    <x v="1"/>
    <x v="2"/>
    <x v="1"/>
    <x v="0"/>
    <x v="12"/>
    <s v="1 - Dotação Anual"/>
    <x v="4"/>
    <n v="9999999"/>
    <x v="2"/>
    <n v="0"/>
    <x v="1"/>
    <n v="0"/>
    <x v="619"/>
    <m/>
    <x v="0"/>
    <x v="13"/>
    <m/>
    <s v="Retençoes Pensao Alimenticia"/>
    <x v="1"/>
    <s v="RPA"/>
    <x v="0"/>
    <x v="1"/>
    <x v="1"/>
    <x v="1"/>
    <x v="0"/>
    <x v="0"/>
    <x v="0"/>
    <x v="0"/>
    <x v="0"/>
    <x v="0"/>
    <x v="0"/>
    <s v="Retençoes Pensao Alimenticia"/>
    <x v="0"/>
    <x v="0"/>
    <x v="0"/>
    <x v="0"/>
    <x v="3"/>
    <x v="0"/>
    <x v="1"/>
    <m/>
    <x v="1"/>
    <x v="2"/>
    <x v="13"/>
    <x v="0"/>
    <m/>
  </r>
  <r>
    <x v="1"/>
    <n v="9999999"/>
    <n v="0"/>
    <n v="0"/>
    <n v="0"/>
    <x v="6819"/>
    <x v="0"/>
    <x v="0"/>
    <x v="0"/>
    <s v="80.02.10.04"/>
    <x v="70"/>
    <x v="2"/>
    <x v="2"/>
    <s v="Outros"/>
    <s v="80.02.10"/>
    <s v="Retençoes Tribunal Menores"/>
    <s v="80.02.10.04"/>
    <x v="83"/>
    <x v="0"/>
    <x v="4"/>
    <x v="6"/>
    <x v="1"/>
    <x v="2"/>
    <x v="0"/>
    <x v="0"/>
    <x v="12"/>
    <s v="1 - Dotação Anual"/>
    <x v="4"/>
    <n v="9999999"/>
    <x v="2"/>
    <n v="0"/>
    <x v="1"/>
    <n v="0"/>
    <x v="619"/>
    <m/>
    <x v="0"/>
    <x v="13"/>
    <m/>
    <s v="Retençoes Tribunal Menores"/>
    <x v="1"/>
    <s v="RTM"/>
    <x v="0"/>
    <x v="1"/>
    <x v="1"/>
    <x v="1"/>
    <x v="0"/>
    <x v="0"/>
    <x v="0"/>
    <x v="0"/>
    <x v="0"/>
    <x v="0"/>
    <x v="0"/>
    <s v="Retençoes Tribunal Menores"/>
    <x v="0"/>
    <x v="0"/>
    <x v="0"/>
    <x v="0"/>
    <x v="3"/>
    <x v="0"/>
    <x v="1"/>
    <m/>
    <x v="1"/>
    <x v="2"/>
    <x v="13"/>
    <x v="0"/>
    <m/>
  </r>
  <r>
    <x v="0"/>
    <n v="9999999"/>
    <n v="0"/>
    <n v="0"/>
    <n v="0"/>
    <x v="6819"/>
    <x v="0"/>
    <x v="1"/>
    <x v="0"/>
    <s v="80.02.10.04"/>
    <x v="70"/>
    <x v="2"/>
    <x v="2"/>
    <s v="Outros"/>
    <s v="80.02.10"/>
    <s v="Retençoes Tribunal Menores"/>
    <s v="80.02.10.04"/>
    <x v="73"/>
    <x v="0"/>
    <x v="2"/>
    <x v="0"/>
    <x v="1"/>
    <x v="2"/>
    <x v="1"/>
    <x v="0"/>
    <x v="12"/>
    <s v="1 - Dotação Anual"/>
    <x v="4"/>
    <n v="9999999"/>
    <x v="2"/>
    <n v="0"/>
    <x v="1"/>
    <n v="0"/>
    <x v="619"/>
    <m/>
    <x v="0"/>
    <x v="13"/>
    <m/>
    <s v="Retençoes Tribunal Menores"/>
    <x v="1"/>
    <s v="RTM"/>
    <x v="0"/>
    <x v="1"/>
    <x v="1"/>
    <x v="1"/>
    <x v="0"/>
    <x v="0"/>
    <x v="0"/>
    <x v="0"/>
    <x v="0"/>
    <x v="0"/>
    <x v="0"/>
    <s v="Retençoes Tribunal Menores"/>
    <x v="0"/>
    <x v="0"/>
    <x v="0"/>
    <x v="0"/>
    <x v="3"/>
    <x v="0"/>
    <x v="1"/>
    <m/>
    <x v="1"/>
    <x v="2"/>
    <x v="13"/>
    <x v="0"/>
    <m/>
  </r>
  <r>
    <x v="0"/>
    <n v="253000"/>
    <n v="0"/>
    <n v="0"/>
    <n v="0"/>
    <x v="6819"/>
    <x v="0"/>
    <x v="0"/>
    <x v="0"/>
    <s v="03.16.01"/>
    <x v="14"/>
    <x v="0"/>
    <x v="0"/>
    <s v="Assembleia Municipal"/>
    <s v="03.16.01"/>
    <s v="Assembleia Municipal"/>
    <s v="03.16.01"/>
    <x v="19"/>
    <x v="0"/>
    <x v="0"/>
    <x v="7"/>
    <x v="0"/>
    <x v="0"/>
    <x v="0"/>
    <x v="0"/>
    <x v="12"/>
    <s v="1 - Dotação Anual"/>
    <x v="4"/>
    <n v="253000"/>
    <x v="2"/>
    <n v="58000"/>
    <x v="1"/>
    <n v="105000"/>
    <x v="619"/>
    <m/>
    <x v="0"/>
    <x v="13"/>
    <m/>
    <s v="Assembleia Municipal"/>
    <x v="1"/>
    <s v="AM"/>
    <x v="0"/>
    <x v="1"/>
    <x v="1"/>
    <x v="1"/>
    <x v="0"/>
    <x v="0"/>
    <x v="0"/>
    <x v="0"/>
    <x v="0"/>
    <x v="0"/>
    <x v="0"/>
    <s v="Assembleia Municipal"/>
    <x v="0"/>
    <x v="0"/>
    <x v="0"/>
    <x v="0"/>
    <x v="3"/>
    <x v="0"/>
    <x v="1"/>
    <m/>
    <x v="1"/>
    <x v="2"/>
    <x v="13"/>
    <x v="0"/>
    <m/>
  </r>
  <r>
    <x v="0"/>
    <n v="0"/>
    <n v="0"/>
    <n v="0"/>
    <n v="0"/>
    <x v="6819"/>
    <x v="0"/>
    <x v="0"/>
    <x v="0"/>
    <s v="03.16.01"/>
    <x v="14"/>
    <x v="0"/>
    <x v="0"/>
    <s v="Assembleia Municipal"/>
    <s v="03.16.01"/>
    <s v="Assembleia Municipal"/>
    <s v="03.16.01"/>
    <x v="115"/>
    <x v="0"/>
    <x v="0"/>
    <x v="7"/>
    <x v="0"/>
    <x v="0"/>
    <x v="0"/>
    <x v="0"/>
    <x v="12"/>
    <s v="1 - Dotação Anual"/>
    <x v="4"/>
    <n v="0"/>
    <x v="2"/>
    <n v="0"/>
    <x v="1"/>
    <n v="150000"/>
    <x v="619"/>
    <m/>
    <x v="0"/>
    <x v="13"/>
    <m/>
    <s v="Assembleia Municipal"/>
    <x v="1"/>
    <s v="AM"/>
    <x v="0"/>
    <x v="1"/>
    <x v="1"/>
    <x v="1"/>
    <x v="0"/>
    <x v="0"/>
    <x v="0"/>
    <x v="0"/>
    <x v="0"/>
    <x v="0"/>
    <x v="0"/>
    <s v="Assembleia Municipal"/>
    <x v="0"/>
    <x v="0"/>
    <x v="0"/>
    <x v="0"/>
    <x v="3"/>
    <x v="0"/>
    <x v="1"/>
    <m/>
    <x v="1"/>
    <x v="2"/>
    <x v="13"/>
    <x v="0"/>
    <m/>
  </r>
  <r>
    <x v="0"/>
    <n v="36200"/>
    <n v="0"/>
    <n v="0"/>
    <n v="0"/>
    <x v="6819"/>
    <x v="0"/>
    <x v="0"/>
    <x v="0"/>
    <s v="03.16.01"/>
    <x v="14"/>
    <x v="0"/>
    <x v="0"/>
    <s v="Assembleia Municipal"/>
    <s v="03.16.01"/>
    <s v="Assembleia Municipal"/>
    <s v="03.16.01"/>
    <x v="44"/>
    <x v="0"/>
    <x v="0"/>
    <x v="7"/>
    <x v="0"/>
    <x v="0"/>
    <x v="0"/>
    <x v="0"/>
    <x v="12"/>
    <s v="1 - Dotação Anual"/>
    <x v="4"/>
    <n v="36200"/>
    <x v="2"/>
    <n v="5000"/>
    <x v="1"/>
    <n v="568800"/>
    <x v="619"/>
    <m/>
    <x v="0"/>
    <x v="13"/>
    <m/>
    <s v="Assembleia Municipal"/>
    <x v="1"/>
    <s v="AM"/>
    <x v="0"/>
    <x v="1"/>
    <x v="1"/>
    <x v="1"/>
    <x v="0"/>
    <x v="0"/>
    <x v="0"/>
    <x v="0"/>
    <x v="0"/>
    <x v="0"/>
    <x v="0"/>
    <s v="Assembleia Municipal"/>
    <x v="0"/>
    <x v="0"/>
    <x v="0"/>
    <x v="0"/>
    <x v="3"/>
    <x v="0"/>
    <x v="1"/>
    <m/>
    <x v="1"/>
    <x v="2"/>
    <x v="13"/>
    <x v="0"/>
    <m/>
  </r>
  <r>
    <x v="0"/>
    <n v="23800"/>
    <n v="0"/>
    <n v="0"/>
    <n v="0"/>
    <x v="6819"/>
    <x v="0"/>
    <x v="0"/>
    <x v="0"/>
    <s v="03.16.01"/>
    <x v="14"/>
    <x v="0"/>
    <x v="0"/>
    <s v="Assembleia Municipal"/>
    <s v="03.16.01"/>
    <s v="Assembleia Municipal"/>
    <s v="03.16.01"/>
    <x v="42"/>
    <x v="0"/>
    <x v="0"/>
    <x v="7"/>
    <x v="0"/>
    <x v="0"/>
    <x v="0"/>
    <x v="0"/>
    <x v="12"/>
    <s v="1 - Dotação Anual"/>
    <x v="4"/>
    <n v="23800"/>
    <x v="2"/>
    <n v="23800"/>
    <x v="1"/>
    <n v="0"/>
    <x v="619"/>
    <m/>
    <x v="0"/>
    <x v="13"/>
    <m/>
    <s v="Assembleia Municipal"/>
    <x v="1"/>
    <s v="AM"/>
    <x v="0"/>
    <x v="1"/>
    <x v="1"/>
    <x v="1"/>
    <x v="0"/>
    <x v="0"/>
    <x v="0"/>
    <x v="0"/>
    <x v="0"/>
    <x v="0"/>
    <x v="0"/>
    <s v="Assembleia Municipal"/>
    <x v="0"/>
    <x v="0"/>
    <x v="0"/>
    <x v="0"/>
    <x v="3"/>
    <x v="0"/>
    <x v="1"/>
    <m/>
    <x v="1"/>
    <x v="2"/>
    <x v="13"/>
    <x v="0"/>
    <m/>
  </r>
  <r>
    <x v="0"/>
    <n v="1000"/>
    <n v="0"/>
    <n v="0"/>
    <n v="0"/>
    <x v="6819"/>
    <x v="0"/>
    <x v="0"/>
    <x v="0"/>
    <s v="03.16.01"/>
    <x v="14"/>
    <x v="0"/>
    <x v="0"/>
    <s v="Assembleia Municipal"/>
    <s v="03.16.01"/>
    <s v="Assembleia Municipal"/>
    <s v="03.16.01"/>
    <x v="36"/>
    <x v="0"/>
    <x v="0"/>
    <x v="0"/>
    <x v="0"/>
    <x v="0"/>
    <x v="0"/>
    <x v="0"/>
    <x v="12"/>
    <s v="1 - Dotação Anual"/>
    <x v="4"/>
    <n v="1000"/>
    <x v="2"/>
    <n v="0"/>
    <x v="1"/>
    <n v="35000"/>
    <x v="619"/>
    <m/>
    <x v="0"/>
    <x v="13"/>
    <m/>
    <s v="Assembleia Municipal"/>
    <x v="1"/>
    <s v="AM"/>
    <x v="0"/>
    <x v="1"/>
    <x v="1"/>
    <x v="1"/>
    <x v="0"/>
    <x v="0"/>
    <x v="0"/>
    <x v="0"/>
    <x v="0"/>
    <x v="0"/>
    <x v="0"/>
    <s v="Assembleia Municipal"/>
    <x v="0"/>
    <x v="0"/>
    <x v="0"/>
    <x v="0"/>
    <x v="3"/>
    <x v="0"/>
    <x v="1"/>
    <m/>
    <x v="1"/>
    <x v="2"/>
    <x v="13"/>
    <x v="0"/>
    <m/>
  </r>
  <r>
    <x v="0"/>
    <n v="75000"/>
    <n v="0"/>
    <n v="0"/>
    <n v="0"/>
    <x v="6819"/>
    <x v="0"/>
    <x v="0"/>
    <x v="0"/>
    <s v="03.16.01"/>
    <x v="14"/>
    <x v="0"/>
    <x v="0"/>
    <s v="Assembleia Municipal"/>
    <s v="03.16.01"/>
    <s v="Assembleia Municipal"/>
    <s v="03.16.01"/>
    <x v="16"/>
    <x v="0"/>
    <x v="0"/>
    <x v="0"/>
    <x v="0"/>
    <x v="0"/>
    <x v="0"/>
    <x v="0"/>
    <x v="12"/>
    <s v="1 - Dotação Anual"/>
    <x v="4"/>
    <n v="75000"/>
    <x v="2"/>
    <n v="0"/>
    <x v="1"/>
    <n v="125000"/>
    <x v="619"/>
    <m/>
    <x v="0"/>
    <x v="13"/>
    <m/>
    <s v="Assembleia Municipal"/>
    <x v="1"/>
    <s v="AM"/>
    <x v="0"/>
    <x v="1"/>
    <x v="1"/>
    <x v="1"/>
    <x v="0"/>
    <x v="0"/>
    <x v="0"/>
    <x v="0"/>
    <x v="0"/>
    <x v="0"/>
    <x v="0"/>
    <s v="Assembleia Municipal"/>
    <x v="0"/>
    <x v="0"/>
    <x v="0"/>
    <x v="0"/>
    <x v="3"/>
    <x v="0"/>
    <x v="1"/>
    <m/>
    <x v="1"/>
    <x v="2"/>
    <x v="13"/>
    <x v="0"/>
    <m/>
  </r>
  <r>
    <x v="0"/>
    <n v="755000"/>
    <n v="0"/>
    <n v="0"/>
    <n v="0"/>
    <x v="6819"/>
    <x v="0"/>
    <x v="0"/>
    <x v="0"/>
    <s v="03.16.01"/>
    <x v="14"/>
    <x v="0"/>
    <x v="0"/>
    <s v="Assembleia Municipal"/>
    <s v="03.16.01"/>
    <s v="Assembleia Municipal"/>
    <s v="03.16.01"/>
    <x v="71"/>
    <x v="0"/>
    <x v="0"/>
    <x v="0"/>
    <x v="0"/>
    <x v="0"/>
    <x v="0"/>
    <x v="0"/>
    <x v="12"/>
    <s v="1 - Dotação Anual"/>
    <x v="4"/>
    <n v="755000"/>
    <x v="2"/>
    <n v="175000"/>
    <x v="1"/>
    <n v="320000"/>
    <x v="619"/>
    <m/>
    <x v="0"/>
    <x v="13"/>
    <m/>
    <s v="Assembleia Municipal"/>
    <x v="1"/>
    <s v="AM"/>
    <x v="0"/>
    <x v="1"/>
    <x v="1"/>
    <x v="1"/>
    <x v="0"/>
    <x v="0"/>
    <x v="0"/>
    <x v="0"/>
    <x v="0"/>
    <x v="0"/>
    <x v="0"/>
    <s v="Assembleia Municipal"/>
    <x v="0"/>
    <x v="0"/>
    <x v="0"/>
    <x v="0"/>
    <x v="3"/>
    <x v="0"/>
    <x v="1"/>
    <m/>
    <x v="1"/>
    <x v="2"/>
    <x v="13"/>
    <x v="0"/>
    <m/>
  </r>
  <r>
    <x v="0"/>
    <n v="1289280"/>
    <n v="0"/>
    <n v="0"/>
    <n v="0"/>
    <x v="6819"/>
    <x v="0"/>
    <x v="0"/>
    <x v="0"/>
    <s v="03.16.01"/>
    <x v="14"/>
    <x v="0"/>
    <x v="0"/>
    <s v="Assembleia Municipal"/>
    <s v="03.16.01"/>
    <s v="Assembleia Municipal"/>
    <s v="03.16.01"/>
    <x v="48"/>
    <x v="0"/>
    <x v="0"/>
    <x v="0"/>
    <x v="1"/>
    <x v="0"/>
    <x v="0"/>
    <x v="0"/>
    <x v="12"/>
    <s v="1 - Dotação Anual"/>
    <x v="4"/>
    <n v="1289280"/>
    <x v="2"/>
    <n v="0"/>
    <x v="1"/>
    <n v="0"/>
    <x v="619"/>
    <m/>
    <x v="0"/>
    <x v="13"/>
    <m/>
    <s v="Assembleia Municipal"/>
    <x v="1"/>
    <s v="AM"/>
    <x v="0"/>
    <x v="1"/>
    <x v="1"/>
    <x v="1"/>
    <x v="0"/>
    <x v="0"/>
    <x v="0"/>
    <x v="0"/>
    <x v="0"/>
    <x v="0"/>
    <x v="0"/>
    <s v="Assembleia Municipal"/>
    <x v="0"/>
    <x v="0"/>
    <x v="0"/>
    <x v="0"/>
    <x v="3"/>
    <x v="0"/>
    <x v="1"/>
    <m/>
    <x v="1"/>
    <x v="2"/>
    <x v="13"/>
    <x v="0"/>
    <m/>
  </r>
  <r>
    <x v="0"/>
    <n v="802476"/>
    <n v="0"/>
    <n v="0"/>
    <n v="0"/>
    <x v="6819"/>
    <x v="0"/>
    <x v="0"/>
    <x v="0"/>
    <s v="03.16.02"/>
    <x v="9"/>
    <x v="0"/>
    <x v="0"/>
    <s v="Gabinete do Presidente"/>
    <s v="03.16.02"/>
    <s v="Gabinete do Presidente"/>
    <s v="03.16.02"/>
    <x v="19"/>
    <x v="0"/>
    <x v="0"/>
    <x v="7"/>
    <x v="0"/>
    <x v="0"/>
    <x v="0"/>
    <x v="0"/>
    <x v="12"/>
    <s v="1 - Dotação Anual"/>
    <x v="4"/>
    <n v="802476"/>
    <x v="2"/>
    <n v="20000"/>
    <x v="1"/>
    <n v="17524"/>
    <x v="619"/>
    <m/>
    <x v="0"/>
    <x v="13"/>
    <m/>
    <s v="Gabinete do Presidente"/>
    <x v="1"/>
    <m/>
    <x v="0"/>
    <x v="1"/>
    <x v="1"/>
    <x v="1"/>
    <x v="0"/>
    <x v="0"/>
    <x v="0"/>
    <x v="0"/>
    <x v="0"/>
    <x v="0"/>
    <x v="0"/>
    <s v="Gabinete do Presidente"/>
    <x v="0"/>
    <x v="0"/>
    <x v="0"/>
    <x v="0"/>
    <x v="3"/>
    <x v="0"/>
    <x v="1"/>
    <m/>
    <x v="1"/>
    <x v="2"/>
    <x v="13"/>
    <x v="0"/>
    <m/>
  </r>
  <r>
    <x v="0"/>
    <n v="0"/>
    <n v="0"/>
    <n v="0"/>
    <n v="0"/>
    <x v="6819"/>
    <x v="0"/>
    <x v="0"/>
    <x v="0"/>
    <s v="03.16.02"/>
    <x v="9"/>
    <x v="0"/>
    <x v="0"/>
    <s v="Gabinete do Presidente"/>
    <s v="03.16.02"/>
    <s v="Gabinete do Presidente"/>
    <s v="03.16.02"/>
    <x v="115"/>
    <x v="0"/>
    <x v="0"/>
    <x v="7"/>
    <x v="0"/>
    <x v="0"/>
    <x v="0"/>
    <x v="0"/>
    <x v="12"/>
    <s v="1 - Dotação Anual"/>
    <x v="4"/>
    <n v="0"/>
    <x v="2"/>
    <n v="0"/>
    <x v="1"/>
    <n v="400000"/>
    <x v="619"/>
    <m/>
    <x v="0"/>
    <x v="13"/>
    <m/>
    <s v="Gabinete do Presidente"/>
    <x v="1"/>
    <m/>
    <x v="0"/>
    <x v="1"/>
    <x v="1"/>
    <x v="1"/>
    <x v="0"/>
    <x v="0"/>
    <x v="0"/>
    <x v="0"/>
    <x v="0"/>
    <x v="0"/>
    <x v="0"/>
    <s v="Gabinete do Presidente"/>
    <x v="0"/>
    <x v="0"/>
    <x v="0"/>
    <x v="0"/>
    <x v="3"/>
    <x v="0"/>
    <x v="1"/>
    <m/>
    <x v="1"/>
    <x v="2"/>
    <x v="13"/>
    <x v="0"/>
    <m/>
  </r>
  <r>
    <x v="0"/>
    <n v="152800"/>
    <n v="0"/>
    <n v="0"/>
    <n v="0"/>
    <x v="6819"/>
    <x v="0"/>
    <x v="0"/>
    <x v="0"/>
    <s v="03.16.02"/>
    <x v="9"/>
    <x v="0"/>
    <x v="0"/>
    <s v="Gabinete do Presidente"/>
    <s v="03.16.02"/>
    <s v="Gabinete do Presidente"/>
    <s v="03.16.02"/>
    <x v="42"/>
    <x v="0"/>
    <x v="0"/>
    <x v="7"/>
    <x v="0"/>
    <x v="0"/>
    <x v="0"/>
    <x v="0"/>
    <x v="12"/>
    <s v="1 - Dotação Anual"/>
    <x v="4"/>
    <n v="152800"/>
    <x v="2"/>
    <n v="0"/>
    <x v="1"/>
    <n v="10400"/>
    <x v="619"/>
    <m/>
    <x v="0"/>
    <x v="13"/>
    <m/>
    <s v="Gabinete do Presidente"/>
    <x v="1"/>
    <m/>
    <x v="0"/>
    <x v="1"/>
    <x v="1"/>
    <x v="1"/>
    <x v="0"/>
    <x v="0"/>
    <x v="0"/>
    <x v="0"/>
    <x v="0"/>
    <x v="0"/>
    <x v="0"/>
    <s v="Gabinete do Presidente"/>
    <x v="0"/>
    <x v="0"/>
    <x v="0"/>
    <x v="0"/>
    <x v="3"/>
    <x v="0"/>
    <x v="1"/>
    <m/>
    <x v="1"/>
    <x v="2"/>
    <x v="13"/>
    <x v="0"/>
    <m/>
  </r>
  <r>
    <x v="0"/>
    <n v="0"/>
    <n v="0"/>
    <n v="0"/>
    <n v="0"/>
    <x v="6819"/>
    <x v="0"/>
    <x v="0"/>
    <x v="0"/>
    <s v="03.16.02"/>
    <x v="9"/>
    <x v="0"/>
    <x v="0"/>
    <s v="Gabinete do Presidente"/>
    <s v="03.16.02"/>
    <s v="Gabinete do Presidente"/>
    <s v="03.16.02"/>
    <x v="16"/>
    <x v="0"/>
    <x v="0"/>
    <x v="0"/>
    <x v="0"/>
    <x v="0"/>
    <x v="0"/>
    <x v="0"/>
    <x v="12"/>
    <s v="1 - Dotação Anual"/>
    <x v="4"/>
    <n v="0"/>
    <x v="2"/>
    <n v="0"/>
    <x v="1"/>
    <n v="200000"/>
    <x v="619"/>
    <m/>
    <x v="0"/>
    <x v="13"/>
    <m/>
    <s v="Gabinete do Presidente"/>
    <x v="1"/>
    <m/>
    <x v="0"/>
    <x v="1"/>
    <x v="1"/>
    <x v="1"/>
    <x v="0"/>
    <x v="0"/>
    <x v="0"/>
    <x v="0"/>
    <x v="0"/>
    <x v="0"/>
    <x v="0"/>
    <s v="Gabinete do Presidente"/>
    <x v="0"/>
    <x v="0"/>
    <x v="0"/>
    <x v="0"/>
    <x v="3"/>
    <x v="0"/>
    <x v="1"/>
    <m/>
    <x v="1"/>
    <x v="2"/>
    <x v="13"/>
    <x v="0"/>
    <m/>
  </r>
  <r>
    <x v="0"/>
    <n v="265200"/>
    <n v="0"/>
    <n v="0"/>
    <n v="0"/>
    <x v="6819"/>
    <x v="0"/>
    <x v="0"/>
    <x v="0"/>
    <s v="03.16.02"/>
    <x v="9"/>
    <x v="0"/>
    <x v="0"/>
    <s v="Gabinete do Presidente"/>
    <s v="03.16.02"/>
    <s v="Gabinete do Presidente"/>
    <s v="03.16.02"/>
    <x v="62"/>
    <x v="0"/>
    <x v="0"/>
    <x v="0"/>
    <x v="0"/>
    <x v="0"/>
    <x v="0"/>
    <x v="0"/>
    <x v="12"/>
    <s v="1 - Dotação Anual"/>
    <x v="4"/>
    <n v="265200"/>
    <x v="2"/>
    <n v="20400"/>
    <x v="1"/>
    <n v="0"/>
    <x v="619"/>
    <m/>
    <x v="0"/>
    <x v="13"/>
    <m/>
    <s v="Gabinete do Presidente"/>
    <x v="1"/>
    <m/>
    <x v="0"/>
    <x v="1"/>
    <x v="1"/>
    <x v="1"/>
    <x v="0"/>
    <x v="0"/>
    <x v="0"/>
    <x v="0"/>
    <x v="0"/>
    <x v="0"/>
    <x v="0"/>
    <s v="Gabinete do Presidente"/>
    <x v="0"/>
    <x v="0"/>
    <x v="0"/>
    <x v="0"/>
    <x v="3"/>
    <x v="0"/>
    <x v="1"/>
    <m/>
    <x v="1"/>
    <x v="2"/>
    <x v="13"/>
    <x v="0"/>
    <m/>
  </r>
  <r>
    <x v="0"/>
    <n v="3368527"/>
    <n v="0"/>
    <n v="0"/>
    <n v="0"/>
    <x v="6819"/>
    <x v="0"/>
    <x v="0"/>
    <x v="0"/>
    <s v="03.16.02"/>
    <x v="9"/>
    <x v="0"/>
    <x v="0"/>
    <s v="Gabinete do Presidente"/>
    <s v="03.16.02"/>
    <s v="Gabinete do Presidente"/>
    <s v="03.16.02"/>
    <x v="48"/>
    <x v="0"/>
    <x v="0"/>
    <x v="0"/>
    <x v="1"/>
    <x v="0"/>
    <x v="0"/>
    <x v="0"/>
    <x v="12"/>
    <s v="1 - Dotação Anual"/>
    <x v="4"/>
    <n v="3368527"/>
    <x v="2"/>
    <n v="51083"/>
    <x v="1"/>
    <n v="4680000"/>
    <x v="619"/>
    <m/>
    <x v="0"/>
    <x v="13"/>
    <m/>
    <s v="Gabinete do Presidente"/>
    <x v="1"/>
    <m/>
    <x v="0"/>
    <x v="1"/>
    <x v="1"/>
    <x v="1"/>
    <x v="0"/>
    <x v="0"/>
    <x v="0"/>
    <x v="0"/>
    <x v="0"/>
    <x v="0"/>
    <x v="0"/>
    <s v="Gabinete do Presidente"/>
    <x v="0"/>
    <x v="0"/>
    <x v="0"/>
    <x v="0"/>
    <x v="3"/>
    <x v="0"/>
    <x v="1"/>
    <m/>
    <x v="1"/>
    <x v="2"/>
    <x v="13"/>
    <x v="0"/>
    <m/>
  </r>
  <r>
    <x v="0"/>
    <n v="910000"/>
    <n v="0"/>
    <n v="0"/>
    <n v="0"/>
    <x v="6819"/>
    <x v="0"/>
    <x v="0"/>
    <x v="0"/>
    <s v="03.16.02"/>
    <x v="9"/>
    <x v="0"/>
    <x v="0"/>
    <s v="Gabinete do Presidente"/>
    <s v="03.16.02"/>
    <s v="Gabinete do Presidente"/>
    <s v="03.16.02"/>
    <x v="51"/>
    <x v="0"/>
    <x v="0"/>
    <x v="0"/>
    <x v="0"/>
    <x v="0"/>
    <x v="0"/>
    <x v="0"/>
    <x v="12"/>
    <s v="1 - Dotação Anual"/>
    <x v="4"/>
    <n v="910000"/>
    <x v="2"/>
    <n v="70000"/>
    <x v="1"/>
    <n v="0"/>
    <x v="619"/>
    <m/>
    <x v="0"/>
    <x v="13"/>
    <m/>
    <s v="Gabinete do Presidente"/>
    <x v="1"/>
    <m/>
    <x v="0"/>
    <x v="1"/>
    <x v="1"/>
    <x v="1"/>
    <x v="0"/>
    <x v="0"/>
    <x v="0"/>
    <x v="0"/>
    <x v="0"/>
    <x v="0"/>
    <x v="0"/>
    <s v="Gabinete do Presidente"/>
    <x v="0"/>
    <x v="0"/>
    <x v="0"/>
    <x v="0"/>
    <x v="3"/>
    <x v="0"/>
    <x v="1"/>
    <m/>
    <x v="1"/>
    <x v="2"/>
    <x v="13"/>
    <x v="0"/>
    <m/>
  </r>
  <r>
    <x v="0"/>
    <n v="0"/>
    <n v="0"/>
    <n v="0"/>
    <n v="0"/>
    <x v="6819"/>
    <x v="0"/>
    <x v="0"/>
    <x v="0"/>
    <s v="03.16.10"/>
    <x v="71"/>
    <x v="0"/>
    <x v="0"/>
    <s v="Delegações Municipais "/>
    <s v="03.16.10"/>
    <s v="Delegações Municipais "/>
    <s v="03.16.10"/>
    <x v="19"/>
    <x v="0"/>
    <x v="0"/>
    <x v="7"/>
    <x v="0"/>
    <x v="0"/>
    <x v="0"/>
    <x v="0"/>
    <x v="12"/>
    <s v="1 - Dotação Anual"/>
    <x v="4"/>
    <n v="0"/>
    <x v="2"/>
    <n v="0"/>
    <x v="1"/>
    <n v="15000"/>
    <x v="619"/>
    <m/>
    <x v="0"/>
    <x v="13"/>
    <m/>
    <s v="Delegações Municipais "/>
    <x v="1"/>
    <m/>
    <x v="0"/>
    <x v="1"/>
    <x v="1"/>
    <x v="1"/>
    <x v="0"/>
    <x v="0"/>
    <x v="0"/>
    <x v="0"/>
    <x v="0"/>
    <x v="0"/>
    <x v="0"/>
    <s v="Delegações Municipais "/>
    <x v="0"/>
    <x v="0"/>
    <x v="0"/>
    <x v="0"/>
    <x v="3"/>
    <x v="0"/>
    <x v="1"/>
    <m/>
    <x v="1"/>
    <x v="2"/>
    <x v="13"/>
    <x v="0"/>
    <m/>
  </r>
  <r>
    <x v="0"/>
    <n v="0"/>
    <n v="0"/>
    <n v="0"/>
    <n v="0"/>
    <x v="6819"/>
    <x v="0"/>
    <x v="0"/>
    <x v="0"/>
    <s v="03.16.10"/>
    <x v="71"/>
    <x v="0"/>
    <x v="0"/>
    <s v="Delegações Municipais "/>
    <s v="03.16.10"/>
    <s v="Delegações Municipais "/>
    <s v="03.16.10"/>
    <x v="81"/>
    <x v="0"/>
    <x v="0"/>
    <x v="7"/>
    <x v="0"/>
    <x v="0"/>
    <x v="0"/>
    <x v="0"/>
    <x v="12"/>
    <s v="1 - Dotação Anual"/>
    <x v="4"/>
    <n v="0"/>
    <x v="2"/>
    <n v="0"/>
    <x v="1"/>
    <n v="10000"/>
    <x v="619"/>
    <m/>
    <x v="0"/>
    <x v="13"/>
    <m/>
    <s v="Delegações Municipais "/>
    <x v="1"/>
    <m/>
    <x v="0"/>
    <x v="1"/>
    <x v="1"/>
    <x v="1"/>
    <x v="0"/>
    <x v="0"/>
    <x v="0"/>
    <x v="0"/>
    <x v="0"/>
    <x v="0"/>
    <x v="0"/>
    <s v="Delegações Municipais "/>
    <x v="0"/>
    <x v="0"/>
    <x v="0"/>
    <x v="0"/>
    <x v="3"/>
    <x v="0"/>
    <x v="1"/>
    <m/>
    <x v="1"/>
    <x v="2"/>
    <x v="13"/>
    <x v="0"/>
    <m/>
  </r>
  <r>
    <x v="0"/>
    <n v="0"/>
    <n v="0"/>
    <n v="0"/>
    <n v="0"/>
    <x v="6819"/>
    <x v="0"/>
    <x v="0"/>
    <x v="0"/>
    <s v="03.16.10"/>
    <x v="71"/>
    <x v="0"/>
    <x v="0"/>
    <s v="Delegações Municipais "/>
    <s v="03.16.10"/>
    <s v="Delegações Municipais "/>
    <s v="03.16.10"/>
    <x v="17"/>
    <x v="0"/>
    <x v="0"/>
    <x v="0"/>
    <x v="0"/>
    <x v="0"/>
    <x v="0"/>
    <x v="0"/>
    <x v="12"/>
    <s v="1 - Dotação Anual"/>
    <x v="4"/>
    <n v="0"/>
    <x v="2"/>
    <n v="0"/>
    <x v="1"/>
    <n v="250000"/>
    <x v="619"/>
    <m/>
    <x v="0"/>
    <x v="13"/>
    <m/>
    <s v="Delegações Municipais "/>
    <x v="1"/>
    <m/>
    <x v="0"/>
    <x v="1"/>
    <x v="1"/>
    <x v="1"/>
    <x v="0"/>
    <x v="0"/>
    <x v="0"/>
    <x v="0"/>
    <x v="0"/>
    <x v="0"/>
    <x v="0"/>
    <s v="Delegações Municipais "/>
    <x v="0"/>
    <x v="0"/>
    <x v="0"/>
    <x v="0"/>
    <x v="3"/>
    <x v="0"/>
    <x v="1"/>
    <m/>
    <x v="1"/>
    <x v="2"/>
    <x v="13"/>
    <x v="0"/>
    <m/>
  </r>
  <r>
    <x v="0"/>
    <n v="0"/>
    <n v="0"/>
    <n v="0"/>
    <n v="0"/>
    <x v="6819"/>
    <x v="0"/>
    <x v="0"/>
    <x v="0"/>
    <s v="03.16.10"/>
    <x v="71"/>
    <x v="0"/>
    <x v="0"/>
    <s v="Delegações Municipais "/>
    <s v="03.16.10"/>
    <s v="Delegações Municipais "/>
    <s v="03.16.10"/>
    <x v="52"/>
    <x v="0"/>
    <x v="0"/>
    <x v="0"/>
    <x v="0"/>
    <x v="0"/>
    <x v="0"/>
    <x v="0"/>
    <x v="12"/>
    <s v="1 - Dotação Anual"/>
    <x v="4"/>
    <n v="0"/>
    <x v="2"/>
    <n v="0"/>
    <x v="1"/>
    <n v="15000"/>
    <x v="619"/>
    <m/>
    <x v="0"/>
    <x v="13"/>
    <m/>
    <s v="Delegações Municipais "/>
    <x v="1"/>
    <m/>
    <x v="0"/>
    <x v="1"/>
    <x v="1"/>
    <x v="1"/>
    <x v="0"/>
    <x v="0"/>
    <x v="0"/>
    <x v="0"/>
    <x v="0"/>
    <x v="0"/>
    <x v="0"/>
    <s v="Delegações Municipais "/>
    <x v="0"/>
    <x v="0"/>
    <x v="0"/>
    <x v="0"/>
    <x v="3"/>
    <x v="0"/>
    <x v="1"/>
    <m/>
    <x v="1"/>
    <x v="2"/>
    <x v="13"/>
    <x v="0"/>
    <m/>
  </r>
  <r>
    <x v="0"/>
    <n v="0"/>
    <n v="0"/>
    <n v="0"/>
    <n v="0"/>
    <x v="6819"/>
    <x v="0"/>
    <x v="0"/>
    <x v="0"/>
    <s v="03.16.10"/>
    <x v="71"/>
    <x v="0"/>
    <x v="0"/>
    <s v="Delegações Municipais "/>
    <s v="03.16.10"/>
    <s v="Delegações Municipais "/>
    <s v="03.16.10"/>
    <x v="54"/>
    <x v="0"/>
    <x v="0"/>
    <x v="0"/>
    <x v="0"/>
    <x v="0"/>
    <x v="0"/>
    <x v="0"/>
    <x v="12"/>
    <s v="1 - Dotação Anual"/>
    <x v="4"/>
    <n v="0"/>
    <x v="2"/>
    <n v="0"/>
    <x v="1"/>
    <n v="10000"/>
    <x v="619"/>
    <m/>
    <x v="0"/>
    <x v="13"/>
    <m/>
    <s v="Delegações Municipais "/>
    <x v="1"/>
    <m/>
    <x v="0"/>
    <x v="1"/>
    <x v="1"/>
    <x v="1"/>
    <x v="0"/>
    <x v="0"/>
    <x v="0"/>
    <x v="0"/>
    <x v="0"/>
    <x v="0"/>
    <x v="0"/>
    <s v="Delegações Municipais "/>
    <x v="0"/>
    <x v="0"/>
    <x v="0"/>
    <x v="0"/>
    <x v="3"/>
    <x v="0"/>
    <x v="1"/>
    <m/>
    <x v="1"/>
    <x v="2"/>
    <x v="13"/>
    <x v="0"/>
    <m/>
  </r>
  <r>
    <x v="0"/>
    <n v="0"/>
    <n v="0"/>
    <n v="0"/>
    <n v="0"/>
    <x v="6819"/>
    <x v="0"/>
    <x v="0"/>
    <x v="0"/>
    <s v="03.16.10"/>
    <x v="71"/>
    <x v="0"/>
    <x v="0"/>
    <s v="Delegações Municipais "/>
    <s v="03.16.10"/>
    <s v="Delegações Municipais "/>
    <s v="03.16.10"/>
    <x v="37"/>
    <x v="0"/>
    <x v="0"/>
    <x v="0"/>
    <x v="1"/>
    <x v="0"/>
    <x v="0"/>
    <x v="0"/>
    <x v="12"/>
    <s v="1 - Dotação Anual"/>
    <x v="4"/>
    <n v="0"/>
    <x v="2"/>
    <n v="0"/>
    <x v="1"/>
    <n v="2426256"/>
    <x v="619"/>
    <m/>
    <x v="0"/>
    <x v="13"/>
    <m/>
    <s v="Delegações Municipais "/>
    <x v="1"/>
    <m/>
    <x v="0"/>
    <x v="1"/>
    <x v="1"/>
    <x v="1"/>
    <x v="0"/>
    <x v="0"/>
    <x v="0"/>
    <x v="0"/>
    <x v="0"/>
    <x v="0"/>
    <x v="0"/>
    <s v="Delegações Municipais "/>
    <x v="0"/>
    <x v="0"/>
    <x v="0"/>
    <x v="0"/>
    <x v="3"/>
    <x v="0"/>
    <x v="1"/>
    <m/>
    <x v="1"/>
    <x v="2"/>
    <x v="13"/>
    <x v="0"/>
    <m/>
  </r>
  <r>
    <x v="0"/>
    <n v="5400000"/>
    <n v="0"/>
    <n v="0"/>
    <n v="0"/>
    <x v="6819"/>
    <x v="0"/>
    <x v="0"/>
    <x v="0"/>
    <s v="01.25.01.10"/>
    <x v="11"/>
    <x v="1"/>
    <x v="1"/>
    <s v="Educação"/>
    <s v="01.25.01"/>
    <s v="Transporte escolar"/>
    <s v="01.25.01.10"/>
    <x v="21"/>
    <x v="0"/>
    <x v="5"/>
    <x v="8"/>
    <x v="0"/>
    <x v="1"/>
    <x v="0"/>
    <x v="0"/>
    <x v="12"/>
    <s v="1 - Dotação Anual"/>
    <x v="4"/>
    <n v="5400000"/>
    <x v="2"/>
    <n v="1900000"/>
    <x v="1"/>
    <n v="0"/>
    <x v="619"/>
    <m/>
    <x v="0"/>
    <x v="13"/>
    <m/>
    <s v="Transporte escolar"/>
    <x v="1"/>
    <m/>
    <x v="0"/>
    <x v="1"/>
    <x v="1"/>
    <x v="1"/>
    <x v="0"/>
    <x v="0"/>
    <x v="0"/>
    <x v="0"/>
    <x v="0"/>
    <x v="0"/>
    <x v="0"/>
    <s v="Transporte escolar"/>
    <x v="0"/>
    <x v="0"/>
    <x v="0"/>
    <x v="0"/>
    <x v="3"/>
    <x v="0"/>
    <x v="1"/>
    <m/>
    <x v="1"/>
    <x v="2"/>
    <x v="13"/>
    <x v="0"/>
    <m/>
  </r>
  <r>
    <x v="0"/>
    <n v="1000000"/>
    <n v="0"/>
    <n v="0"/>
    <n v="0"/>
    <x v="6819"/>
    <x v="0"/>
    <x v="0"/>
    <x v="0"/>
    <s v="01.25.01.09"/>
    <x v="72"/>
    <x v="1"/>
    <x v="1"/>
    <s v="Educação"/>
    <s v="01.25.01"/>
    <s v="Apoio pre escolar"/>
    <s v="01.25.01.09"/>
    <x v="21"/>
    <x v="0"/>
    <x v="5"/>
    <x v="8"/>
    <x v="0"/>
    <x v="1"/>
    <x v="0"/>
    <x v="0"/>
    <x v="12"/>
    <s v="1 - Dotação Anual"/>
    <x v="4"/>
    <n v="1000000"/>
    <x v="2"/>
    <n v="0"/>
    <x v="1"/>
    <n v="0"/>
    <x v="619"/>
    <m/>
    <x v="0"/>
    <x v="13"/>
    <m/>
    <s v="Apoio pre escolar"/>
    <x v="1"/>
    <m/>
    <x v="0"/>
    <x v="1"/>
    <x v="1"/>
    <x v="1"/>
    <x v="0"/>
    <x v="0"/>
    <x v="0"/>
    <x v="0"/>
    <x v="0"/>
    <x v="0"/>
    <x v="0"/>
    <s v="Apoio pre escolar"/>
    <x v="0"/>
    <x v="0"/>
    <x v="0"/>
    <x v="0"/>
    <x v="3"/>
    <x v="0"/>
    <x v="1"/>
    <m/>
    <x v="1"/>
    <x v="2"/>
    <x v="13"/>
    <x v="0"/>
    <m/>
  </r>
  <r>
    <x v="2"/>
    <n v="350000"/>
    <n v="0"/>
    <n v="0"/>
    <n v="0"/>
    <x v="6819"/>
    <x v="0"/>
    <x v="0"/>
    <x v="0"/>
    <s v="01.27.02.12"/>
    <x v="65"/>
    <x v="4"/>
    <x v="5"/>
    <s v="Saneamento básico"/>
    <s v="01.27.02"/>
    <s v="Rede de Esgotos"/>
    <s v="01.27.02.12"/>
    <x v="18"/>
    <x v="0"/>
    <x v="0"/>
    <x v="0"/>
    <x v="0"/>
    <x v="1"/>
    <x v="2"/>
    <x v="0"/>
    <x v="12"/>
    <s v="1 - Dotação Anual"/>
    <x v="4"/>
    <n v="350000"/>
    <x v="2"/>
    <n v="0"/>
    <x v="1"/>
    <n v="650000"/>
    <x v="619"/>
    <m/>
    <x v="0"/>
    <x v="13"/>
    <m/>
    <s v="Rede de Esgotos"/>
    <x v="1"/>
    <s v="RE"/>
    <x v="0"/>
    <x v="1"/>
    <x v="1"/>
    <x v="1"/>
    <x v="0"/>
    <x v="0"/>
    <x v="0"/>
    <x v="0"/>
    <x v="0"/>
    <x v="0"/>
    <x v="0"/>
    <s v="Rede de Esgotos"/>
    <x v="0"/>
    <x v="0"/>
    <x v="0"/>
    <x v="0"/>
    <x v="3"/>
    <x v="0"/>
    <x v="1"/>
    <m/>
    <x v="1"/>
    <x v="2"/>
    <x v="13"/>
    <x v="0"/>
    <m/>
  </r>
  <r>
    <x v="2"/>
    <n v="1700000"/>
    <n v="0"/>
    <n v="0"/>
    <n v="0"/>
    <x v="6819"/>
    <x v="0"/>
    <x v="0"/>
    <x v="0"/>
    <s v="01.27.06.78"/>
    <x v="73"/>
    <x v="4"/>
    <x v="5"/>
    <s v="Requalificação Urbana e habitação"/>
    <s v="01.27.06"/>
    <s v="Requalificação Urbana e Ambiental de Variante Monte Pousada"/>
    <s v="01.27.06.78"/>
    <x v="18"/>
    <x v="0"/>
    <x v="0"/>
    <x v="0"/>
    <x v="0"/>
    <x v="1"/>
    <x v="2"/>
    <x v="0"/>
    <x v="12"/>
    <s v="1 - Dotação Anual"/>
    <x v="4"/>
    <n v="1700000"/>
    <x v="2"/>
    <n v="0"/>
    <x v="1"/>
    <n v="300000"/>
    <x v="619"/>
    <m/>
    <x v="0"/>
    <x v="13"/>
    <m/>
    <s v="Requalificação Urbana e Ambiental de Variante Monte Pousada"/>
    <x v="1"/>
    <m/>
    <x v="0"/>
    <x v="1"/>
    <x v="1"/>
    <x v="1"/>
    <x v="0"/>
    <x v="0"/>
    <x v="0"/>
    <x v="0"/>
    <x v="0"/>
    <x v="0"/>
    <x v="0"/>
    <s v="Requalificação Urbana e Ambiental de Variante Monte Pousada"/>
    <x v="0"/>
    <x v="0"/>
    <x v="0"/>
    <x v="0"/>
    <x v="3"/>
    <x v="0"/>
    <x v="1"/>
    <m/>
    <x v="1"/>
    <x v="2"/>
    <x v="13"/>
    <x v="0"/>
    <m/>
  </r>
  <r>
    <x v="1"/>
    <n v="1999999"/>
    <n v="0"/>
    <n v="0"/>
    <n v="0"/>
    <x v="6819"/>
    <x v="0"/>
    <x v="0"/>
    <x v="0"/>
    <s v="80.02.10.24"/>
    <x v="38"/>
    <x v="2"/>
    <x v="2"/>
    <s v="Outros"/>
    <s v="80.02.10"/>
    <s v="Retenções SIACSA"/>
    <s v="80.02.10.24"/>
    <x v="53"/>
    <x v="0"/>
    <x v="4"/>
    <x v="6"/>
    <x v="1"/>
    <x v="2"/>
    <x v="0"/>
    <x v="0"/>
    <x v="12"/>
    <s v="1 - Dotação Anual"/>
    <x v="4"/>
    <n v="1999999"/>
    <x v="2"/>
    <n v="0"/>
    <x v="1"/>
    <n v="8000000"/>
    <x v="619"/>
    <m/>
    <x v="0"/>
    <x v="13"/>
    <m/>
    <s v="Retenções SIACSA"/>
    <x v="1"/>
    <s v="SIACSA"/>
    <x v="0"/>
    <x v="1"/>
    <x v="1"/>
    <x v="1"/>
    <x v="0"/>
    <x v="0"/>
    <x v="0"/>
    <x v="0"/>
    <x v="0"/>
    <x v="0"/>
    <x v="0"/>
    <s v="Retenções SIACSA"/>
    <x v="0"/>
    <x v="0"/>
    <x v="0"/>
    <x v="0"/>
    <x v="3"/>
    <x v="0"/>
    <x v="1"/>
    <m/>
    <x v="1"/>
    <x v="2"/>
    <x v="13"/>
    <x v="0"/>
    <m/>
  </r>
  <r>
    <x v="0"/>
    <n v="9999999"/>
    <n v="0"/>
    <n v="0"/>
    <n v="0"/>
    <x v="6819"/>
    <x v="0"/>
    <x v="1"/>
    <x v="0"/>
    <s v="80.02.10.24"/>
    <x v="38"/>
    <x v="2"/>
    <x v="2"/>
    <s v="Outros"/>
    <s v="80.02.10"/>
    <s v="Retenções SIACSA"/>
    <s v="80.02.10.24"/>
    <x v="13"/>
    <x v="0"/>
    <x v="2"/>
    <x v="0"/>
    <x v="1"/>
    <x v="2"/>
    <x v="1"/>
    <x v="0"/>
    <x v="12"/>
    <s v="1 - Dotação Anual"/>
    <x v="4"/>
    <n v="9999999"/>
    <x v="2"/>
    <n v="0"/>
    <x v="1"/>
    <n v="0"/>
    <x v="619"/>
    <m/>
    <x v="0"/>
    <x v="13"/>
    <m/>
    <s v="Retenções SIACSA"/>
    <x v="1"/>
    <s v="SIACSA"/>
    <x v="0"/>
    <x v="1"/>
    <x v="1"/>
    <x v="1"/>
    <x v="0"/>
    <x v="0"/>
    <x v="0"/>
    <x v="0"/>
    <x v="0"/>
    <x v="0"/>
    <x v="0"/>
    <s v="Retenções SIACSA"/>
    <x v="0"/>
    <x v="0"/>
    <x v="0"/>
    <x v="0"/>
    <x v="3"/>
    <x v="0"/>
    <x v="1"/>
    <m/>
    <x v="1"/>
    <x v="2"/>
    <x v="13"/>
    <x v="0"/>
    <m/>
  </r>
  <r>
    <x v="0"/>
    <n v="0"/>
    <n v="0"/>
    <n v="0"/>
    <n v="0"/>
    <x v="6819"/>
    <x v="0"/>
    <x v="0"/>
    <x v="0"/>
    <s v="03.16.30"/>
    <x v="46"/>
    <x v="0"/>
    <x v="0"/>
    <s v="Gabinete de Relações Externas"/>
    <s v="03.16.30"/>
    <s v="Gabinete de Relações Externas"/>
    <s v="03.16.30"/>
    <x v="19"/>
    <x v="0"/>
    <x v="0"/>
    <x v="7"/>
    <x v="0"/>
    <x v="0"/>
    <x v="0"/>
    <x v="0"/>
    <x v="12"/>
    <s v="1 - Dotação Anual"/>
    <x v="4"/>
    <n v="0"/>
    <x v="2"/>
    <n v="0"/>
    <x v="1"/>
    <n v="150000"/>
    <x v="619"/>
    <m/>
    <x v="0"/>
    <x v="13"/>
    <m/>
    <s v="Gabinete de Relações Externas"/>
    <x v="1"/>
    <s v="GRE"/>
    <x v="0"/>
    <x v="1"/>
    <x v="1"/>
    <x v="1"/>
    <x v="0"/>
    <x v="0"/>
    <x v="0"/>
    <x v="0"/>
    <x v="0"/>
    <x v="0"/>
    <x v="0"/>
    <s v="Gabinete de Relações Externas"/>
    <x v="0"/>
    <x v="0"/>
    <x v="0"/>
    <x v="0"/>
    <x v="3"/>
    <x v="0"/>
    <x v="1"/>
    <m/>
    <x v="1"/>
    <x v="2"/>
    <x v="13"/>
    <x v="0"/>
    <m/>
  </r>
  <r>
    <x v="0"/>
    <n v="0"/>
    <n v="0"/>
    <n v="0"/>
    <n v="0"/>
    <x v="6819"/>
    <x v="0"/>
    <x v="0"/>
    <x v="0"/>
    <s v="03.16.30"/>
    <x v="46"/>
    <x v="0"/>
    <x v="0"/>
    <s v="Gabinete de Relações Externas"/>
    <s v="03.16.30"/>
    <s v="Gabinete de Relações Externas"/>
    <s v="03.16.30"/>
    <x v="81"/>
    <x v="0"/>
    <x v="0"/>
    <x v="7"/>
    <x v="0"/>
    <x v="0"/>
    <x v="0"/>
    <x v="0"/>
    <x v="12"/>
    <s v="1 - Dotação Anual"/>
    <x v="4"/>
    <n v="0"/>
    <x v="2"/>
    <n v="0"/>
    <x v="1"/>
    <n v="50000"/>
    <x v="619"/>
    <m/>
    <x v="0"/>
    <x v="13"/>
    <m/>
    <s v="Gabinete de Relações Externas"/>
    <x v="1"/>
    <s v="GRE"/>
    <x v="0"/>
    <x v="1"/>
    <x v="1"/>
    <x v="1"/>
    <x v="0"/>
    <x v="0"/>
    <x v="0"/>
    <x v="0"/>
    <x v="0"/>
    <x v="0"/>
    <x v="0"/>
    <s v="Gabinete de Relações Externas"/>
    <x v="0"/>
    <x v="0"/>
    <x v="0"/>
    <x v="0"/>
    <x v="3"/>
    <x v="0"/>
    <x v="1"/>
    <m/>
    <x v="1"/>
    <x v="2"/>
    <x v="13"/>
    <x v="0"/>
    <m/>
  </r>
  <r>
    <x v="0"/>
    <n v="1334606"/>
    <n v="0"/>
    <n v="0"/>
    <n v="0"/>
    <x v="6819"/>
    <x v="0"/>
    <x v="0"/>
    <x v="0"/>
    <s v="03.16.30"/>
    <x v="46"/>
    <x v="0"/>
    <x v="0"/>
    <s v="Gabinete de Relações Externas"/>
    <s v="03.16.30"/>
    <s v="Gabinete de Relações Externas"/>
    <s v="03.16.30"/>
    <x v="37"/>
    <x v="0"/>
    <x v="0"/>
    <x v="0"/>
    <x v="1"/>
    <x v="0"/>
    <x v="0"/>
    <x v="0"/>
    <x v="12"/>
    <s v="1 - Dotação Anual"/>
    <x v="4"/>
    <n v="1334606"/>
    <x v="2"/>
    <n v="102662"/>
    <x v="1"/>
    <n v="0"/>
    <x v="619"/>
    <m/>
    <x v="0"/>
    <x v="13"/>
    <m/>
    <s v="Gabinete de Relações Externas"/>
    <x v="1"/>
    <s v="GRE"/>
    <x v="0"/>
    <x v="1"/>
    <x v="1"/>
    <x v="1"/>
    <x v="0"/>
    <x v="0"/>
    <x v="0"/>
    <x v="0"/>
    <x v="0"/>
    <x v="0"/>
    <x v="0"/>
    <s v="Gabinete de Relações Externas"/>
    <x v="0"/>
    <x v="0"/>
    <x v="0"/>
    <x v="0"/>
    <x v="3"/>
    <x v="0"/>
    <x v="1"/>
    <m/>
    <x v="1"/>
    <x v="2"/>
    <x v="13"/>
    <x v="0"/>
    <m/>
  </r>
  <r>
    <x v="0"/>
    <n v="0"/>
    <n v="0"/>
    <n v="0"/>
    <n v="0"/>
    <x v="6819"/>
    <x v="0"/>
    <x v="0"/>
    <x v="0"/>
    <s v="03.16.31"/>
    <x v="74"/>
    <x v="0"/>
    <x v="0"/>
    <s v="Gabinete de Gestão de Projetos"/>
    <s v="03.16.31"/>
    <s v="Gabinete de Gestão de Projetos"/>
    <s v="03.16.31"/>
    <x v="19"/>
    <x v="0"/>
    <x v="0"/>
    <x v="7"/>
    <x v="0"/>
    <x v="0"/>
    <x v="0"/>
    <x v="0"/>
    <x v="12"/>
    <s v="1 - Dotação Anual"/>
    <x v="4"/>
    <n v="0"/>
    <x v="2"/>
    <n v="0"/>
    <x v="1"/>
    <n v="150000"/>
    <x v="619"/>
    <m/>
    <x v="0"/>
    <x v="13"/>
    <m/>
    <s v="Gabinete de Gestão de Projetos"/>
    <x v="1"/>
    <s v="GGP"/>
    <x v="0"/>
    <x v="1"/>
    <x v="1"/>
    <x v="1"/>
    <x v="0"/>
    <x v="0"/>
    <x v="0"/>
    <x v="0"/>
    <x v="0"/>
    <x v="0"/>
    <x v="0"/>
    <s v="Gabinete de Gestão de Projetos"/>
    <x v="0"/>
    <x v="0"/>
    <x v="0"/>
    <x v="0"/>
    <x v="3"/>
    <x v="0"/>
    <x v="1"/>
    <m/>
    <x v="1"/>
    <x v="2"/>
    <x v="13"/>
    <x v="0"/>
    <m/>
  </r>
  <r>
    <x v="0"/>
    <n v="0"/>
    <n v="0"/>
    <n v="0"/>
    <n v="0"/>
    <x v="6819"/>
    <x v="0"/>
    <x v="0"/>
    <x v="0"/>
    <s v="03.16.31"/>
    <x v="74"/>
    <x v="0"/>
    <x v="0"/>
    <s v="Gabinete de Gestão de Projetos"/>
    <s v="03.16.31"/>
    <s v="Gabinete de Gestão de Projetos"/>
    <s v="03.16.31"/>
    <x v="81"/>
    <x v="0"/>
    <x v="0"/>
    <x v="7"/>
    <x v="0"/>
    <x v="0"/>
    <x v="0"/>
    <x v="0"/>
    <x v="12"/>
    <s v="1 - Dotação Anual"/>
    <x v="4"/>
    <n v="0"/>
    <x v="2"/>
    <n v="0"/>
    <x v="1"/>
    <n v="50000"/>
    <x v="619"/>
    <m/>
    <x v="0"/>
    <x v="13"/>
    <m/>
    <s v="Gabinete de Gestão de Projetos"/>
    <x v="1"/>
    <s v="GGP"/>
    <x v="0"/>
    <x v="1"/>
    <x v="1"/>
    <x v="1"/>
    <x v="0"/>
    <x v="0"/>
    <x v="0"/>
    <x v="0"/>
    <x v="0"/>
    <x v="0"/>
    <x v="0"/>
    <s v="Gabinete de Gestão de Projetos"/>
    <x v="0"/>
    <x v="0"/>
    <x v="0"/>
    <x v="0"/>
    <x v="3"/>
    <x v="0"/>
    <x v="1"/>
    <m/>
    <x v="1"/>
    <x v="2"/>
    <x v="13"/>
    <x v="0"/>
    <m/>
  </r>
  <r>
    <x v="0"/>
    <n v="0"/>
    <n v="0"/>
    <n v="0"/>
    <n v="0"/>
    <x v="6819"/>
    <x v="0"/>
    <x v="0"/>
    <x v="0"/>
    <s v="03.16.31"/>
    <x v="74"/>
    <x v="0"/>
    <x v="0"/>
    <s v="Gabinete de Gestão de Projetos"/>
    <s v="03.16.31"/>
    <s v="Gabinete de Gestão de Projetos"/>
    <s v="03.16.31"/>
    <x v="37"/>
    <x v="0"/>
    <x v="0"/>
    <x v="0"/>
    <x v="1"/>
    <x v="0"/>
    <x v="0"/>
    <x v="0"/>
    <x v="12"/>
    <s v="1 - Dotação Anual"/>
    <x v="4"/>
    <n v="0"/>
    <x v="2"/>
    <n v="0"/>
    <x v="1"/>
    <n v="808752"/>
    <x v="619"/>
    <m/>
    <x v="0"/>
    <x v="13"/>
    <m/>
    <s v="Gabinete de Gestão de Projetos"/>
    <x v="1"/>
    <s v="GGP"/>
    <x v="0"/>
    <x v="1"/>
    <x v="1"/>
    <x v="1"/>
    <x v="0"/>
    <x v="0"/>
    <x v="0"/>
    <x v="0"/>
    <x v="0"/>
    <x v="0"/>
    <x v="0"/>
    <s v="Gabinete de Gestão de Projetos"/>
    <x v="0"/>
    <x v="0"/>
    <x v="0"/>
    <x v="0"/>
    <x v="3"/>
    <x v="0"/>
    <x v="1"/>
    <m/>
    <x v="1"/>
    <x v="2"/>
    <x v="13"/>
    <x v="0"/>
    <m/>
  </r>
  <r>
    <x v="0"/>
    <n v="0"/>
    <n v="0"/>
    <n v="0"/>
    <n v="0"/>
    <x v="6819"/>
    <x v="0"/>
    <x v="0"/>
    <x v="0"/>
    <s v="03.16.32"/>
    <x v="55"/>
    <x v="0"/>
    <x v="0"/>
    <s v="Gabinete de Comunicação e Imagem"/>
    <s v="03.16.32"/>
    <s v="Gabinete de Comunicação e Imagem"/>
    <s v="03.16.32"/>
    <x v="71"/>
    <x v="0"/>
    <x v="0"/>
    <x v="0"/>
    <x v="0"/>
    <x v="0"/>
    <x v="0"/>
    <x v="0"/>
    <x v="12"/>
    <s v="1 - Dotação Anual"/>
    <x v="4"/>
    <n v="0"/>
    <x v="2"/>
    <n v="0"/>
    <x v="1"/>
    <n v="60000"/>
    <x v="619"/>
    <m/>
    <x v="0"/>
    <x v="13"/>
    <m/>
    <s v="Gabinete de Comunicação e Imagem"/>
    <x v="1"/>
    <s v="GCI"/>
    <x v="0"/>
    <x v="1"/>
    <x v="1"/>
    <x v="1"/>
    <x v="0"/>
    <x v="0"/>
    <x v="0"/>
    <x v="0"/>
    <x v="0"/>
    <x v="0"/>
    <x v="0"/>
    <s v="Gabinete de Comunicação e Imagem"/>
    <x v="0"/>
    <x v="0"/>
    <x v="0"/>
    <x v="0"/>
    <x v="3"/>
    <x v="0"/>
    <x v="1"/>
    <m/>
    <x v="1"/>
    <x v="2"/>
    <x v="13"/>
    <x v="0"/>
    <m/>
  </r>
  <r>
    <x v="0"/>
    <n v="2094572"/>
    <n v="0"/>
    <n v="0"/>
    <n v="0"/>
    <x v="6819"/>
    <x v="0"/>
    <x v="0"/>
    <x v="0"/>
    <s v="03.16.32"/>
    <x v="55"/>
    <x v="0"/>
    <x v="0"/>
    <s v="Gabinete de Comunicação e Imagem"/>
    <s v="03.16.32"/>
    <s v="Gabinete de Comunicação e Imagem"/>
    <s v="03.16.32"/>
    <x v="37"/>
    <x v="0"/>
    <x v="0"/>
    <x v="0"/>
    <x v="1"/>
    <x v="0"/>
    <x v="0"/>
    <x v="0"/>
    <x v="12"/>
    <s v="1 - Dotação Anual"/>
    <x v="4"/>
    <n v="2094572"/>
    <x v="2"/>
    <n v="477068"/>
    <x v="1"/>
    <n v="0"/>
    <x v="619"/>
    <m/>
    <x v="0"/>
    <x v="13"/>
    <m/>
    <s v="Gabinete de Comunicação e Imagem"/>
    <x v="1"/>
    <s v="GCI"/>
    <x v="0"/>
    <x v="1"/>
    <x v="1"/>
    <x v="1"/>
    <x v="0"/>
    <x v="0"/>
    <x v="0"/>
    <x v="0"/>
    <x v="0"/>
    <x v="0"/>
    <x v="0"/>
    <s v="Gabinete de Comunicação e Imagem"/>
    <x v="0"/>
    <x v="0"/>
    <x v="0"/>
    <x v="0"/>
    <x v="3"/>
    <x v="0"/>
    <x v="1"/>
    <m/>
    <x v="1"/>
    <x v="2"/>
    <x v="13"/>
    <x v="0"/>
    <m/>
  </r>
  <r>
    <x v="2"/>
    <n v="1900000"/>
    <n v="0"/>
    <n v="0"/>
    <n v="0"/>
    <x v="6819"/>
    <x v="0"/>
    <x v="0"/>
    <x v="0"/>
    <s v="01.27.06.91"/>
    <x v="44"/>
    <x v="4"/>
    <x v="5"/>
    <s v="Requalificação Urbana e habitação"/>
    <s v="01.27.06"/>
    <s v="Projeto de valorização Turística das Aldeias Rurais"/>
    <s v="01.27.06.91"/>
    <x v="18"/>
    <x v="0"/>
    <x v="0"/>
    <x v="0"/>
    <x v="0"/>
    <x v="1"/>
    <x v="2"/>
    <x v="0"/>
    <x v="12"/>
    <s v="1 - Dotação Anual"/>
    <x v="4"/>
    <n v="1900000"/>
    <x v="2"/>
    <n v="4000000"/>
    <x v="1"/>
    <n v="4600000"/>
    <x v="619"/>
    <m/>
    <x v="0"/>
    <x v="13"/>
    <m/>
    <s v="Projeto de valorização Turística das Aldeias Rurais"/>
    <x v="1"/>
    <s v="PVTAR"/>
    <x v="0"/>
    <x v="1"/>
    <x v="1"/>
    <x v="1"/>
    <x v="0"/>
    <x v="0"/>
    <x v="0"/>
    <x v="0"/>
    <x v="0"/>
    <x v="0"/>
    <x v="0"/>
    <s v="Projeto de valorização Turística das Aldeias Rurais"/>
    <x v="0"/>
    <x v="0"/>
    <x v="0"/>
    <x v="0"/>
    <x v="3"/>
    <x v="0"/>
    <x v="1"/>
    <m/>
    <x v="1"/>
    <x v="2"/>
    <x v="13"/>
    <x v="0"/>
    <m/>
  </r>
  <r>
    <x v="0"/>
    <n v="1200000"/>
    <n v="0"/>
    <n v="0"/>
    <n v="0"/>
    <x v="6819"/>
    <x v="0"/>
    <x v="0"/>
    <x v="0"/>
    <s v="01.28.03.06"/>
    <x v="30"/>
    <x v="6"/>
    <x v="7"/>
    <s v="Proteção Social"/>
    <s v="01.28.03"/>
    <s v="Apoio a Crianças Vulneráveis "/>
    <s v="01.28.03.06"/>
    <x v="21"/>
    <x v="0"/>
    <x v="5"/>
    <x v="8"/>
    <x v="0"/>
    <x v="1"/>
    <x v="0"/>
    <x v="0"/>
    <x v="12"/>
    <s v="1 - Dotação Anual"/>
    <x v="4"/>
    <n v="1200000"/>
    <x v="2"/>
    <n v="0"/>
    <x v="1"/>
    <n v="0"/>
    <x v="619"/>
    <m/>
    <x v="0"/>
    <x v="13"/>
    <m/>
    <s v="Apoio a Crianças Vulneráveis "/>
    <x v="1"/>
    <s v="ACV"/>
    <x v="0"/>
    <x v="1"/>
    <x v="1"/>
    <x v="1"/>
    <x v="0"/>
    <x v="0"/>
    <x v="0"/>
    <x v="0"/>
    <x v="0"/>
    <x v="0"/>
    <x v="0"/>
    <s v="Apoio a Crianças Vulneráveis "/>
    <x v="0"/>
    <x v="0"/>
    <x v="0"/>
    <x v="0"/>
    <x v="3"/>
    <x v="0"/>
    <x v="1"/>
    <m/>
    <x v="1"/>
    <x v="2"/>
    <x v="13"/>
    <x v="0"/>
    <m/>
  </r>
  <r>
    <x v="2"/>
    <n v="500000"/>
    <n v="0"/>
    <n v="0"/>
    <n v="0"/>
    <x v="6819"/>
    <x v="0"/>
    <x v="0"/>
    <x v="0"/>
    <s v="01.27.01.09"/>
    <x v="64"/>
    <x v="4"/>
    <x v="5"/>
    <s v="Ordenamento território"/>
    <s v="01.27.01"/>
    <s v="Toponímia e Enumeração Policial"/>
    <s v="01.27.01.09"/>
    <x v="20"/>
    <x v="0"/>
    <x v="0"/>
    <x v="0"/>
    <x v="0"/>
    <x v="1"/>
    <x v="2"/>
    <x v="0"/>
    <x v="12"/>
    <s v="1 - Dotação Anual"/>
    <x v="4"/>
    <n v="500000"/>
    <x v="2"/>
    <n v="0"/>
    <x v="1"/>
    <n v="500000"/>
    <x v="619"/>
    <m/>
    <x v="0"/>
    <x v="13"/>
    <m/>
    <s v="Toponímia e Enumeração Policial"/>
    <x v="1"/>
    <s v="TRP"/>
    <x v="0"/>
    <x v="1"/>
    <x v="1"/>
    <x v="1"/>
    <x v="0"/>
    <x v="0"/>
    <x v="0"/>
    <x v="0"/>
    <x v="0"/>
    <x v="0"/>
    <x v="0"/>
    <s v="Toponímia e Enumeração Policial"/>
    <x v="0"/>
    <x v="0"/>
    <x v="0"/>
    <x v="0"/>
    <x v="3"/>
    <x v="0"/>
    <x v="1"/>
    <m/>
    <x v="1"/>
    <x v="2"/>
    <x v="13"/>
    <x v="0"/>
    <m/>
  </r>
  <r>
    <x v="2"/>
    <n v="42800000"/>
    <n v="0"/>
    <n v="0"/>
    <n v="0"/>
    <x v="6819"/>
    <x v="0"/>
    <x v="0"/>
    <x v="0"/>
    <s v="01.27.03.10"/>
    <x v="34"/>
    <x v="4"/>
    <x v="5"/>
    <s v="Gestão de Recursos Hídricos"/>
    <s v="01.27.03"/>
    <s v="Projeto de abastecimento de água as comunidades de Flamengos e Ribeira de São Miguel"/>
    <s v="01.27.03.10"/>
    <x v="20"/>
    <x v="0"/>
    <x v="0"/>
    <x v="0"/>
    <x v="0"/>
    <x v="1"/>
    <x v="2"/>
    <x v="0"/>
    <x v="12"/>
    <s v="1 - Dotação Anual"/>
    <x v="4"/>
    <n v="42800000"/>
    <x v="2"/>
    <n v="17500000"/>
    <x v="1"/>
    <n v="0"/>
    <x v="619"/>
    <m/>
    <x v="0"/>
    <x v="13"/>
    <m/>
    <s v="Projeto de abastecimento de água as comunidades de Flamengos e Ribeira de São Miguel"/>
    <x v="1"/>
    <m/>
    <x v="0"/>
    <x v="1"/>
    <x v="1"/>
    <x v="1"/>
    <x v="0"/>
    <x v="0"/>
    <x v="0"/>
    <x v="0"/>
    <x v="0"/>
    <x v="0"/>
    <x v="0"/>
    <s v="Projeto de abastecimento de água as comunidades de Flamengos e Ribeira de São Miguel"/>
    <x v="0"/>
    <x v="0"/>
    <x v="0"/>
    <x v="0"/>
    <x v="3"/>
    <x v="0"/>
    <x v="1"/>
    <m/>
    <x v="1"/>
    <x v="2"/>
    <x v="13"/>
    <x v="0"/>
    <m/>
  </r>
  <r>
    <x v="1"/>
    <n v="9999999"/>
    <n v="0"/>
    <n v="0"/>
    <n v="0"/>
    <x v="6819"/>
    <x v="0"/>
    <x v="0"/>
    <x v="0"/>
    <s v="80.02.10.26"/>
    <x v="3"/>
    <x v="2"/>
    <x v="2"/>
    <s v="Outros"/>
    <s v="80.02.10"/>
    <s v="Retenção Sansung"/>
    <s v="80.02.10.26"/>
    <x v="35"/>
    <x v="0"/>
    <x v="4"/>
    <x v="10"/>
    <x v="1"/>
    <x v="2"/>
    <x v="0"/>
    <x v="0"/>
    <x v="12"/>
    <s v="1 - Dotação Anual"/>
    <x v="4"/>
    <n v="9999999"/>
    <x v="2"/>
    <n v="0"/>
    <x v="1"/>
    <n v="0"/>
    <x v="619"/>
    <m/>
    <x v="0"/>
    <x v="13"/>
    <m/>
    <s v="Retenção Sansung"/>
    <x v="1"/>
    <s v="RS"/>
    <x v="0"/>
    <x v="1"/>
    <x v="1"/>
    <x v="1"/>
    <x v="0"/>
    <x v="0"/>
    <x v="0"/>
    <x v="0"/>
    <x v="0"/>
    <x v="0"/>
    <x v="0"/>
    <s v="Retenção Sansung"/>
    <x v="0"/>
    <x v="0"/>
    <x v="0"/>
    <x v="0"/>
    <x v="3"/>
    <x v="0"/>
    <x v="1"/>
    <m/>
    <x v="1"/>
    <x v="2"/>
    <x v="13"/>
    <x v="0"/>
    <m/>
  </r>
  <r>
    <x v="0"/>
    <n v="9999999"/>
    <n v="0"/>
    <n v="0"/>
    <n v="0"/>
    <x v="6819"/>
    <x v="0"/>
    <x v="1"/>
    <x v="0"/>
    <s v="80.02.10.26"/>
    <x v="3"/>
    <x v="2"/>
    <x v="2"/>
    <s v="Outros"/>
    <s v="80.02.10"/>
    <s v="Retenção Sansung"/>
    <s v="80.02.10.26"/>
    <x v="3"/>
    <x v="0"/>
    <x v="2"/>
    <x v="2"/>
    <x v="1"/>
    <x v="2"/>
    <x v="1"/>
    <x v="0"/>
    <x v="12"/>
    <s v="1 - Dotação Anual"/>
    <x v="4"/>
    <n v="9999999"/>
    <x v="2"/>
    <n v="0"/>
    <x v="1"/>
    <n v="0"/>
    <x v="619"/>
    <m/>
    <x v="0"/>
    <x v="13"/>
    <m/>
    <s v="Retenção Sansung"/>
    <x v="1"/>
    <s v="RS"/>
    <x v="0"/>
    <x v="1"/>
    <x v="1"/>
    <x v="1"/>
    <x v="0"/>
    <x v="0"/>
    <x v="0"/>
    <x v="0"/>
    <x v="0"/>
    <x v="0"/>
    <x v="0"/>
    <s v="Retenção Sansung"/>
    <x v="0"/>
    <x v="0"/>
    <x v="0"/>
    <x v="0"/>
    <x v="3"/>
    <x v="0"/>
    <x v="1"/>
    <m/>
    <x v="1"/>
    <x v="2"/>
    <x v="13"/>
    <x v="0"/>
    <m/>
  </r>
  <r>
    <x v="1"/>
    <n v="9999999"/>
    <n v="0"/>
    <n v="0"/>
    <n v="0"/>
    <x v="6819"/>
    <x v="0"/>
    <x v="0"/>
    <x v="0"/>
    <s v="80.02.10.28"/>
    <x v="39"/>
    <x v="2"/>
    <x v="2"/>
    <s v="Outros"/>
    <s v="80.02.10"/>
    <s v="Desconto Vencimento"/>
    <s v="80.02.10.28"/>
    <x v="35"/>
    <x v="0"/>
    <x v="4"/>
    <x v="10"/>
    <x v="1"/>
    <x v="2"/>
    <x v="0"/>
    <x v="0"/>
    <x v="12"/>
    <s v="1 - Dotação Anual"/>
    <x v="4"/>
    <n v="9999999"/>
    <x v="2"/>
    <n v="0"/>
    <x v="1"/>
    <n v="0"/>
    <x v="619"/>
    <m/>
    <x v="0"/>
    <x v="13"/>
    <m/>
    <s v="Desconto Vencimento"/>
    <x v="1"/>
    <s v="DV"/>
    <x v="0"/>
    <x v="1"/>
    <x v="1"/>
    <x v="1"/>
    <x v="0"/>
    <x v="0"/>
    <x v="0"/>
    <x v="0"/>
    <x v="0"/>
    <x v="0"/>
    <x v="0"/>
    <s v="Desconto Vencimento"/>
    <x v="0"/>
    <x v="0"/>
    <x v="0"/>
    <x v="0"/>
    <x v="3"/>
    <x v="0"/>
    <x v="1"/>
    <m/>
    <x v="1"/>
    <x v="2"/>
    <x v="13"/>
    <x v="0"/>
    <m/>
  </r>
  <r>
    <x v="0"/>
    <n v="9999999"/>
    <n v="0"/>
    <n v="0"/>
    <n v="0"/>
    <x v="6819"/>
    <x v="0"/>
    <x v="1"/>
    <x v="0"/>
    <s v="80.02.10.28"/>
    <x v="39"/>
    <x v="2"/>
    <x v="2"/>
    <s v="Outros"/>
    <s v="80.02.10"/>
    <s v="Desconto Vencimento"/>
    <s v="80.02.10.28"/>
    <x v="3"/>
    <x v="0"/>
    <x v="2"/>
    <x v="2"/>
    <x v="1"/>
    <x v="2"/>
    <x v="1"/>
    <x v="0"/>
    <x v="12"/>
    <s v="1 - Dotação Anual"/>
    <x v="4"/>
    <n v="9999999"/>
    <x v="2"/>
    <n v="0"/>
    <x v="1"/>
    <n v="0"/>
    <x v="619"/>
    <m/>
    <x v="0"/>
    <x v="13"/>
    <m/>
    <s v="Desconto Vencimento"/>
    <x v="1"/>
    <s v="DV"/>
    <x v="0"/>
    <x v="1"/>
    <x v="1"/>
    <x v="1"/>
    <x v="0"/>
    <x v="0"/>
    <x v="0"/>
    <x v="0"/>
    <x v="0"/>
    <x v="0"/>
    <x v="0"/>
    <s v="Desconto Vencimento"/>
    <x v="0"/>
    <x v="0"/>
    <x v="0"/>
    <x v="0"/>
    <x v="3"/>
    <x v="0"/>
    <x v="1"/>
    <m/>
    <x v="1"/>
    <x v="2"/>
    <x v="13"/>
    <x v="0"/>
    <m/>
  </r>
  <r>
    <x v="2"/>
    <n v="500000"/>
    <n v="0"/>
    <n v="0"/>
    <n v="0"/>
    <x v="6819"/>
    <x v="0"/>
    <x v="0"/>
    <x v="0"/>
    <s v="01.24.08.10"/>
    <x v="75"/>
    <x v="7"/>
    <x v="8"/>
    <s v="Reforma do Estado e da Administração Pública"/>
    <s v="01.24.08"/>
    <s v="Projeto São Miguel On"/>
    <s v="01.24.08.10"/>
    <x v="116"/>
    <x v="0"/>
    <x v="0"/>
    <x v="0"/>
    <x v="0"/>
    <x v="1"/>
    <x v="2"/>
    <x v="0"/>
    <x v="12"/>
    <s v="1 - Dotação Anual"/>
    <x v="4"/>
    <n v="500000"/>
    <x v="2"/>
    <n v="0"/>
    <x v="1"/>
    <n v="1500000"/>
    <x v="619"/>
    <m/>
    <x v="0"/>
    <x v="13"/>
    <m/>
    <s v="Projeto São Miguel On"/>
    <x v="1"/>
    <s v="PSMO"/>
    <x v="0"/>
    <x v="1"/>
    <x v="1"/>
    <x v="1"/>
    <x v="0"/>
    <x v="0"/>
    <x v="0"/>
    <x v="0"/>
    <x v="0"/>
    <x v="0"/>
    <x v="0"/>
    <s v="Projeto São Miguel On"/>
    <x v="0"/>
    <x v="0"/>
    <x v="0"/>
    <x v="0"/>
    <x v="3"/>
    <x v="0"/>
    <x v="1"/>
    <m/>
    <x v="1"/>
    <x v="2"/>
    <x v="13"/>
    <x v="0"/>
    <m/>
  </r>
  <r>
    <x v="0"/>
    <n v="1200000"/>
    <n v="0"/>
    <n v="0"/>
    <n v="0"/>
    <x v="6819"/>
    <x v="0"/>
    <x v="0"/>
    <x v="0"/>
    <s v="01.24.09.06"/>
    <x v="76"/>
    <x v="7"/>
    <x v="8"/>
    <s v="Programa mais qualidade mais comunidade"/>
    <s v="01.24.09"/>
    <s v="Projeto hidroagricula da Ribeira de Flamengos, Espinho Branco e Achada Espinho Branco"/>
    <s v="01.24.09.06"/>
    <x v="21"/>
    <x v="0"/>
    <x v="5"/>
    <x v="8"/>
    <x v="0"/>
    <x v="1"/>
    <x v="0"/>
    <x v="0"/>
    <x v="12"/>
    <s v="1 - Dotação Anual"/>
    <x v="4"/>
    <n v="1200000"/>
    <x v="2"/>
    <n v="0"/>
    <x v="1"/>
    <n v="0"/>
    <x v="619"/>
    <m/>
    <x v="0"/>
    <x v="13"/>
    <m/>
    <s v="Projeto hidroagricula da Ribeira de Flamengos, Espinho Branco e Achada Espinho Branco"/>
    <x v="1"/>
    <m/>
    <x v="0"/>
    <x v="1"/>
    <x v="1"/>
    <x v="1"/>
    <x v="0"/>
    <x v="0"/>
    <x v="0"/>
    <x v="0"/>
    <x v="0"/>
    <x v="0"/>
    <x v="0"/>
    <s v="Projeto hidroagricula da Ribeira de Flamengos, Espinho Branco e Achada Espinho Branco"/>
    <x v="0"/>
    <x v="0"/>
    <x v="0"/>
    <x v="0"/>
    <x v="3"/>
    <x v="0"/>
    <x v="1"/>
    <m/>
    <x v="1"/>
    <x v="2"/>
    <x v="13"/>
    <x v="0"/>
    <m/>
  </r>
  <r>
    <x v="2"/>
    <n v="2800000"/>
    <n v="0"/>
    <n v="0"/>
    <n v="0"/>
    <x v="6819"/>
    <x v="0"/>
    <x v="0"/>
    <x v="0"/>
    <s v="01.27.02.19"/>
    <x v="77"/>
    <x v="4"/>
    <x v="5"/>
    <s v="Saneamento básico"/>
    <s v="01.27.02"/>
    <s v="Controlo da população canina"/>
    <s v="01.27.02.19"/>
    <x v="117"/>
    <x v="0"/>
    <x v="0"/>
    <x v="0"/>
    <x v="0"/>
    <x v="1"/>
    <x v="2"/>
    <x v="0"/>
    <x v="12"/>
    <s v="1 - Dotação Anual"/>
    <x v="4"/>
    <n v="2800000"/>
    <x v="2"/>
    <n v="0"/>
    <x v="1"/>
    <n v="0"/>
    <x v="619"/>
    <m/>
    <x v="0"/>
    <x v="13"/>
    <m/>
    <s v="Controlo da população canina"/>
    <x v="1"/>
    <m/>
    <x v="0"/>
    <x v="1"/>
    <x v="1"/>
    <x v="1"/>
    <x v="0"/>
    <x v="0"/>
    <x v="0"/>
    <x v="0"/>
    <x v="0"/>
    <x v="0"/>
    <x v="0"/>
    <s v="Controlo da população canina"/>
    <x v="0"/>
    <x v="0"/>
    <x v="0"/>
    <x v="0"/>
    <x v="3"/>
    <x v="0"/>
    <x v="1"/>
    <m/>
    <x v="1"/>
    <x v="2"/>
    <x v="13"/>
    <x v="0"/>
    <m/>
  </r>
  <r>
    <x v="0"/>
    <n v="300000"/>
    <n v="0"/>
    <n v="0"/>
    <n v="0"/>
    <x v="6819"/>
    <x v="0"/>
    <x v="0"/>
    <x v="0"/>
    <s v="01.25.05.09"/>
    <x v="1"/>
    <x v="1"/>
    <x v="1"/>
    <s v="Saúde"/>
    <s v="01.25.05"/>
    <s v="Apoio a Consultas de Especialidade e Medicamentos"/>
    <s v="01.25.05.09"/>
    <x v="1"/>
    <x v="0"/>
    <x v="1"/>
    <x v="1"/>
    <x v="0"/>
    <x v="1"/>
    <x v="0"/>
    <x v="0"/>
    <x v="12"/>
    <s v="1 - Dotação Anual"/>
    <x v="4"/>
    <n v="300000"/>
    <x v="2"/>
    <n v="0"/>
    <x v="1"/>
    <n v="0"/>
    <x v="619"/>
    <m/>
    <x v="0"/>
    <x v="13"/>
    <m/>
    <s v="Apoio a Consultas de Especialidade e Medicamentos"/>
    <x v="1"/>
    <s v="ACE"/>
    <x v="0"/>
    <x v="1"/>
    <x v="1"/>
    <x v="1"/>
    <x v="0"/>
    <x v="0"/>
    <x v="0"/>
    <x v="0"/>
    <x v="0"/>
    <x v="0"/>
    <x v="0"/>
    <s v="Apoio a Consultas de Especialidade e Medicamentos"/>
    <x v="0"/>
    <x v="0"/>
    <x v="0"/>
    <x v="0"/>
    <x v="3"/>
    <x v="0"/>
    <x v="1"/>
    <m/>
    <x v="1"/>
    <x v="2"/>
    <x v="13"/>
    <x v="0"/>
    <m/>
  </r>
  <r>
    <x v="2"/>
    <n v="1300000"/>
    <n v="0"/>
    <n v="0"/>
    <n v="0"/>
    <x v="6819"/>
    <x v="0"/>
    <x v="0"/>
    <x v="0"/>
    <s v="01.25.02.17"/>
    <x v="27"/>
    <x v="1"/>
    <x v="1"/>
    <s v="desporto"/>
    <s v="01.25.02"/>
    <s v="Construção e Reabilitação de Placas Desportivas"/>
    <s v="01.25.02.17"/>
    <x v="18"/>
    <x v="0"/>
    <x v="0"/>
    <x v="0"/>
    <x v="0"/>
    <x v="1"/>
    <x v="2"/>
    <x v="0"/>
    <x v="12"/>
    <s v="1 - Dotação Anual"/>
    <x v="4"/>
    <n v="1300000"/>
    <x v="2"/>
    <n v="0"/>
    <x v="1"/>
    <n v="700000"/>
    <x v="619"/>
    <m/>
    <x v="0"/>
    <x v="13"/>
    <m/>
    <s v="Construção e Reabilitação de Placas Desportivas"/>
    <x v="1"/>
    <m/>
    <x v="0"/>
    <x v="1"/>
    <x v="1"/>
    <x v="1"/>
    <x v="0"/>
    <x v="0"/>
    <x v="0"/>
    <x v="0"/>
    <x v="0"/>
    <x v="0"/>
    <x v="0"/>
    <s v="Construção e Reabilitação de Placas Desportivas"/>
    <x v="0"/>
    <x v="0"/>
    <x v="0"/>
    <x v="0"/>
    <x v="3"/>
    <x v="0"/>
    <x v="1"/>
    <m/>
    <x v="1"/>
    <x v="2"/>
    <x v="13"/>
    <x v="0"/>
    <m/>
  </r>
  <r>
    <x v="2"/>
    <n v="3900000"/>
    <n v="0"/>
    <n v="0"/>
    <n v="0"/>
    <x v="6819"/>
    <x v="0"/>
    <x v="0"/>
    <x v="0"/>
    <s v="01.27.02.15"/>
    <x v="10"/>
    <x v="4"/>
    <x v="5"/>
    <s v="Saneamento básico"/>
    <s v="01.27.02"/>
    <s v="Transferência de Residuos Aterro Santiago"/>
    <s v="01.27.02.15"/>
    <x v="20"/>
    <x v="0"/>
    <x v="0"/>
    <x v="0"/>
    <x v="0"/>
    <x v="1"/>
    <x v="2"/>
    <x v="0"/>
    <x v="12"/>
    <s v="1 - Dotação Anual"/>
    <x v="4"/>
    <n v="3900000"/>
    <x v="2"/>
    <n v="0"/>
    <x v="1"/>
    <n v="100000"/>
    <x v="619"/>
    <m/>
    <x v="0"/>
    <x v="13"/>
    <m/>
    <s v="Transferência de Residuos Aterro Santiago"/>
    <x v="1"/>
    <m/>
    <x v="0"/>
    <x v="1"/>
    <x v="1"/>
    <x v="1"/>
    <x v="0"/>
    <x v="0"/>
    <x v="0"/>
    <x v="0"/>
    <x v="0"/>
    <x v="0"/>
    <x v="0"/>
    <s v="Transferência de Residuos Aterro Santiago"/>
    <x v="0"/>
    <x v="0"/>
    <x v="0"/>
    <x v="0"/>
    <x v="3"/>
    <x v="0"/>
    <x v="1"/>
    <m/>
    <x v="1"/>
    <x v="2"/>
    <x v="13"/>
    <x v="0"/>
    <m/>
  </r>
  <r>
    <x v="0"/>
    <n v="0"/>
    <n v="0"/>
    <n v="0"/>
    <n v="0"/>
    <x v="6819"/>
    <x v="0"/>
    <x v="0"/>
    <x v="0"/>
    <s v="03.16.15"/>
    <x v="0"/>
    <x v="0"/>
    <x v="0"/>
    <s v="Direção Financeira"/>
    <s v="03.16.15"/>
    <s v="Direção Financeira"/>
    <s v="03.16.15"/>
    <x v="118"/>
    <x v="0"/>
    <x v="5"/>
    <x v="23"/>
    <x v="0"/>
    <x v="0"/>
    <x v="0"/>
    <x v="0"/>
    <x v="12"/>
    <s v="1 - Dotação Anual"/>
    <x v="4"/>
    <n v="0"/>
    <x v="2"/>
    <n v="0"/>
    <x v="1"/>
    <n v="3000000"/>
    <x v="619"/>
    <m/>
    <x v="0"/>
    <x v="13"/>
    <m/>
    <s v="Direção Financeira"/>
    <x v="1"/>
    <m/>
    <x v="0"/>
    <x v="1"/>
    <x v="1"/>
    <x v="1"/>
    <x v="0"/>
    <x v="0"/>
    <x v="0"/>
    <x v="0"/>
    <x v="0"/>
    <x v="0"/>
    <x v="0"/>
    <s v="Direção Financeira"/>
    <x v="0"/>
    <x v="0"/>
    <x v="0"/>
    <x v="0"/>
    <x v="3"/>
    <x v="0"/>
    <x v="1"/>
    <m/>
    <x v="1"/>
    <x v="2"/>
    <x v="13"/>
    <x v="0"/>
    <m/>
  </r>
  <r>
    <x v="0"/>
    <n v="440000"/>
    <n v="0"/>
    <n v="0"/>
    <n v="0"/>
    <x v="6819"/>
    <x v="0"/>
    <x v="0"/>
    <x v="0"/>
    <s v="03.16.15"/>
    <x v="0"/>
    <x v="0"/>
    <x v="0"/>
    <s v="Direção Financeira"/>
    <s v="03.16.15"/>
    <s v="Direção Financeira"/>
    <s v="03.16.15"/>
    <x v="72"/>
    <x v="0"/>
    <x v="5"/>
    <x v="18"/>
    <x v="0"/>
    <x v="0"/>
    <x v="0"/>
    <x v="0"/>
    <x v="12"/>
    <s v="1 - Dotação Anual"/>
    <x v="4"/>
    <n v="440000"/>
    <x v="2"/>
    <n v="140000"/>
    <x v="1"/>
    <n v="0"/>
    <x v="619"/>
    <m/>
    <x v="0"/>
    <x v="13"/>
    <m/>
    <s v="Direção Financeira"/>
    <x v="1"/>
    <m/>
    <x v="0"/>
    <x v="1"/>
    <x v="1"/>
    <x v="1"/>
    <x v="0"/>
    <x v="0"/>
    <x v="0"/>
    <x v="0"/>
    <x v="0"/>
    <x v="0"/>
    <x v="0"/>
    <s v="Direção Financeira"/>
    <x v="0"/>
    <x v="0"/>
    <x v="0"/>
    <x v="0"/>
    <x v="3"/>
    <x v="0"/>
    <x v="1"/>
    <m/>
    <x v="1"/>
    <x v="2"/>
    <x v="13"/>
    <x v="0"/>
    <m/>
  </r>
  <r>
    <x v="0"/>
    <n v="438895"/>
    <n v="0"/>
    <n v="0"/>
    <n v="0"/>
    <x v="6819"/>
    <x v="0"/>
    <x v="0"/>
    <x v="0"/>
    <s v="03.16.15"/>
    <x v="0"/>
    <x v="0"/>
    <x v="0"/>
    <s v="Direção Financeira"/>
    <s v="03.16.15"/>
    <s v="Direção Financeira"/>
    <s v="03.16.15"/>
    <x v="63"/>
    <x v="0"/>
    <x v="5"/>
    <x v="15"/>
    <x v="0"/>
    <x v="0"/>
    <x v="0"/>
    <x v="0"/>
    <x v="12"/>
    <s v="1 - Dotação Anual"/>
    <x v="4"/>
    <n v="438895"/>
    <x v="2"/>
    <n v="0"/>
    <x v="1"/>
    <n v="261105"/>
    <x v="619"/>
    <m/>
    <x v="0"/>
    <x v="13"/>
    <m/>
    <s v="Direção Financeira"/>
    <x v="1"/>
    <m/>
    <x v="0"/>
    <x v="1"/>
    <x v="1"/>
    <x v="1"/>
    <x v="0"/>
    <x v="0"/>
    <x v="0"/>
    <x v="0"/>
    <x v="0"/>
    <x v="0"/>
    <x v="0"/>
    <s v="Direção Financeira"/>
    <x v="0"/>
    <x v="0"/>
    <x v="0"/>
    <x v="0"/>
    <x v="3"/>
    <x v="0"/>
    <x v="1"/>
    <m/>
    <x v="1"/>
    <x v="2"/>
    <x v="13"/>
    <x v="0"/>
    <m/>
  </r>
  <r>
    <x v="0"/>
    <n v="430000"/>
    <n v="0"/>
    <n v="0"/>
    <n v="0"/>
    <x v="6819"/>
    <x v="0"/>
    <x v="0"/>
    <x v="0"/>
    <s v="03.16.15"/>
    <x v="0"/>
    <x v="0"/>
    <x v="0"/>
    <s v="Direção Financeira"/>
    <s v="03.16.15"/>
    <s v="Direção Financeira"/>
    <s v="03.16.15"/>
    <x v="78"/>
    <x v="0"/>
    <x v="1"/>
    <x v="16"/>
    <x v="0"/>
    <x v="0"/>
    <x v="0"/>
    <x v="0"/>
    <x v="12"/>
    <s v="1 - Dotação Anual"/>
    <x v="4"/>
    <n v="430000"/>
    <x v="2"/>
    <n v="430000"/>
    <x v="1"/>
    <n v="0"/>
    <x v="619"/>
    <m/>
    <x v="0"/>
    <x v="13"/>
    <m/>
    <s v="Direção Financeira"/>
    <x v="1"/>
    <m/>
    <x v="0"/>
    <x v="1"/>
    <x v="1"/>
    <x v="1"/>
    <x v="0"/>
    <x v="0"/>
    <x v="0"/>
    <x v="0"/>
    <x v="0"/>
    <x v="0"/>
    <x v="0"/>
    <s v="Direção Financeira"/>
    <x v="0"/>
    <x v="0"/>
    <x v="0"/>
    <x v="0"/>
    <x v="3"/>
    <x v="0"/>
    <x v="1"/>
    <m/>
    <x v="1"/>
    <x v="2"/>
    <x v="13"/>
    <x v="0"/>
    <m/>
  </r>
  <r>
    <x v="0"/>
    <n v="250000"/>
    <n v="0"/>
    <n v="0"/>
    <n v="0"/>
    <x v="6819"/>
    <x v="0"/>
    <x v="0"/>
    <x v="0"/>
    <s v="03.16.15"/>
    <x v="0"/>
    <x v="0"/>
    <x v="0"/>
    <s v="Direção Financeira"/>
    <s v="03.16.15"/>
    <s v="Direção Financeira"/>
    <s v="03.16.15"/>
    <x v="69"/>
    <x v="0"/>
    <x v="7"/>
    <x v="17"/>
    <x v="0"/>
    <x v="0"/>
    <x v="0"/>
    <x v="0"/>
    <x v="12"/>
    <s v="1 - Dotação Anual"/>
    <x v="4"/>
    <n v="250000"/>
    <x v="2"/>
    <n v="0"/>
    <x v="1"/>
    <n v="250000"/>
    <x v="619"/>
    <m/>
    <x v="0"/>
    <x v="13"/>
    <m/>
    <s v="Direção Financeira"/>
    <x v="1"/>
    <m/>
    <x v="0"/>
    <x v="1"/>
    <x v="1"/>
    <x v="1"/>
    <x v="0"/>
    <x v="0"/>
    <x v="0"/>
    <x v="0"/>
    <x v="0"/>
    <x v="0"/>
    <x v="0"/>
    <s v="Direção Financeira"/>
    <x v="0"/>
    <x v="0"/>
    <x v="0"/>
    <x v="0"/>
    <x v="3"/>
    <x v="0"/>
    <x v="1"/>
    <m/>
    <x v="1"/>
    <x v="2"/>
    <x v="13"/>
    <x v="0"/>
    <m/>
  </r>
  <r>
    <x v="0"/>
    <n v="15145129"/>
    <n v="0"/>
    <n v="0"/>
    <n v="0"/>
    <x v="6819"/>
    <x v="0"/>
    <x v="0"/>
    <x v="0"/>
    <s v="03.16.15"/>
    <x v="0"/>
    <x v="0"/>
    <x v="0"/>
    <s v="Direção Financeira"/>
    <s v="03.16.15"/>
    <s v="Direção Financeira"/>
    <s v="03.16.15"/>
    <x v="79"/>
    <x v="0"/>
    <x v="0"/>
    <x v="0"/>
    <x v="0"/>
    <x v="0"/>
    <x v="0"/>
    <x v="0"/>
    <x v="12"/>
    <s v="1 - Dotação Anual"/>
    <x v="4"/>
    <n v="15145129"/>
    <x v="2"/>
    <n v="6758364"/>
    <x v="1"/>
    <n v="750000"/>
    <x v="619"/>
    <m/>
    <x v="0"/>
    <x v="13"/>
    <m/>
    <s v="Direção Financeira"/>
    <x v="1"/>
    <m/>
    <x v="0"/>
    <x v="1"/>
    <x v="1"/>
    <x v="1"/>
    <x v="0"/>
    <x v="0"/>
    <x v="0"/>
    <x v="0"/>
    <x v="0"/>
    <x v="0"/>
    <x v="0"/>
    <s v="Direção Financeira"/>
    <x v="0"/>
    <x v="0"/>
    <x v="0"/>
    <x v="0"/>
    <x v="3"/>
    <x v="0"/>
    <x v="1"/>
    <m/>
    <x v="1"/>
    <x v="2"/>
    <x v="13"/>
    <x v="0"/>
    <m/>
  </r>
  <r>
    <x v="0"/>
    <n v="4753702"/>
    <n v="0"/>
    <n v="0"/>
    <n v="0"/>
    <x v="6819"/>
    <x v="0"/>
    <x v="0"/>
    <x v="0"/>
    <s v="03.16.15"/>
    <x v="0"/>
    <x v="0"/>
    <x v="0"/>
    <s v="Direção Financeira"/>
    <s v="03.16.15"/>
    <s v="Direção Financeira"/>
    <s v="03.16.15"/>
    <x v="40"/>
    <x v="0"/>
    <x v="0"/>
    <x v="7"/>
    <x v="0"/>
    <x v="0"/>
    <x v="0"/>
    <x v="0"/>
    <x v="12"/>
    <s v="1 - Dotação Anual"/>
    <x v="4"/>
    <n v="4753702"/>
    <x v="2"/>
    <n v="4004702"/>
    <x v="1"/>
    <n v="251000"/>
    <x v="619"/>
    <m/>
    <x v="0"/>
    <x v="13"/>
    <m/>
    <s v="Direção Financeira"/>
    <x v="1"/>
    <m/>
    <x v="0"/>
    <x v="1"/>
    <x v="1"/>
    <x v="1"/>
    <x v="0"/>
    <x v="0"/>
    <x v="0"/>
    <x v="0"/>
    <x v="0"/>
    <x v="0"/>
    <x v="0"/>
    <s v="Direção Financeira"/>
    <x v="0"/>
    <x v="0"/>
    <x v="0"/>
    <x v="0"/>
    <x v="3"/>
    <x v="0"/>
    <x v="1"/>
    <m/>
    <x v="1"/>
    <x v="2"/>
    <x v="13"/>
    <x v="0"/>
    <m/>
  </r>
  <r>
    <x v="0"/>
    <n v="11717559"/>
    <n v="0"/>
    <n v="0"/>
    <n v="0"/>
    <x v="6819"/>
    <x v="0"/>
    <x v="0"/>
    <x v="0"/>
    <s v="03.16.15"/>
    <x v="0"/>
    <x v="0"/>
    <x v="0"/>
    <s v="Direção Financeira"/>
    <s v="03.16.15"/>
    <s v="Direção Financeira"/>
    <s v="03.16.15"/>
    <x v="39"/>
    <x v="0"/>
    <x v="0"/>
    <x v="7"/>
    <x v="0"/>
    <x v="0"/>
    <x v="0"/>
    <x v="0"/>
    <x v="12"/>
    <s v="1 - Dotação Anual"/>
    <x v="4"/>
    <n v="11717559"/>
    <x v="2"/>
    <n v="6767559"/>
    <x v="1"/>
    <n v="50000"/>
    <x v="619"/>
    <m/>
    <x v="0"/>
    <x v="13"/>
    <m/>
    <s v="Direção Financeira"/>
    <x v="1"/>
    <m/>
    <x v="0"/>
    <x v="1"/>
    <x v="1"/>
    <x v="1"/>
    <x v="0"/>
    <x v="0"/>
    <x v="0"/>
    <x v="0"/>
    <x v="0"/>
    <x v="0"/>
    <x v="0"/>
    <s v="Direção Financeira"/>
    <x v="0"/>
    <x v="0"/>
    <x v="0"/>
    <x v="0"/>
    <x v="3"/>
    <x v="0"/>
    <x v="1"/>
    <m/>
    <x v="1"/>
    <x v="2"/>
    <x v="13"/>
    <x v="0"/>
    <m/>
  </r>
  <r>
    <x v="0"/>
    <n v="0"/>
    <n v="0"/>
    <n v="0"/>
    <n v="0"/>
    <x v="6819"/>
    <x v="0"/>
    <x v="0"/>
    <x v="0"/>
    <s v="03.16.15"/>
    <x v="0"/>
    <x v="0"/>
    <x v="0"/>
    <s v="Direção Financeira"/>
    <s v="03.16.15"/>
    <s v="Direção Financeira"/>
    <s v="03.16.15"/>
    <x v="119"/>
    <x v="0"/>
    <x v="0"/>
    <x v="7"/>
    <x v="0"/>
    <x v="0"/>
    <x v="0"/>
    <x v="0"/>
    <x v="12"/>
    <s v="1 - Dotação Anual"/>
    <x v="4"/>
    <n v="0"/>
    <x v="2"/>
    <n v="0"/>
    <x v="1"/>
    <n v="100000"/>
    <x v="619"/>
    <m/>
    <x v="0"/>
    <x v="13"/>
    <m/>
    <s v="Direção Financeira"/>
    <x v="1"/>
    <m/>
    <x v="0"/>
    <x v="1"/>
    <x v="1"/>
    <x v="1"/>
    <x v="0"/>
    <x v="0"/>
    <x v="0"/>
    <x v="0"/>
    <x v="0"/>
    <x v="0"/>
    <x v="0"/>
    <s v="Direção Financeira"/>
    <x v="0"/>
    <x v="0"/>
    <x v="0"/>
    <x v="0"/>
    <x v="3"/>
    <x v="0"/>
    <x v="1"/>
    <m/>
    <x v="1"/>
    <x v="2"/>
    <x v="13"/>
    <x v="0"/>
    <m/>
  </r>
  <r>
    <x v="0"/>
    <n v="700000"/>
    <n v="0"/>
    <n v="0"/>
    <n v="0"/>
    <x v="6819"/>
    <x v="0"/>
    <x v="0"/>
    <x v="0"/>
    <s v="03.16.15"/>
    <x v="0"/>
    <x v="0"/>
    <x v="0"/>
    <s v="Direção Financeira"/>
    <s v="03.16.15"/>
    <s v="Direção Financeira"/>
    <s v="03.16.15"/>
    <x v="19"/>
    <x v="0"/>
    <x v="0"/>
    <x v="7"/>
    <x v="0"/>
    <x v="0"/>
    <x v="0"/>
    <x v="0"/>
    <x v="12"/>
    <s v="1 - Dotação Anual"/>
    <x v="4"/>
    <n v="700000"/>
    <x v="2"/>
    <n v="0"/>
    <x v="1"/>
    <n v="0"/>
    <x v="619"/>
    <m/>
    <x v="0"/>
    <x v="13"/>
    <m/>
    <s v="Direção Financeira"/>
    <x v="1"/>
    <m/>
    <x v="0"/>
    <x v="1"/>
    <x v="1"/>
    <x v="1"/>
    <x v="0"/>
    <x v="0"/>
    <x v="0"/>
    <x v="0"/>
    <x v="0"/>
    <x v="0"/>
    <x v="0"/>
    <s v="Direção Financeira"/>
    <x v="0"/>
    <x v="0"/>
    <x v="0"/>
    <x v="0"/>
    <x v="3"/>
    <x v="0"/>
    <x v="1"/>
    <m/>
    <x v="1"/>
    <x v="2"/>
    <x v="13"/>
    <x v="0"/>
    <m/>
  </r>
  <r>
    <x v="0"/>
    <n v="283668"/>
    <n v="0"/>
    <n v="0"/>
    <n v="0"/>
    <x v="6819"/>
    <x v="0"/>
    <x v="0"/>
    <x v="0"/>
    <s v="03.16.15"/>
    <x v="0"/>
    <x v="0"/>
    <x v="0"/>
    <s v="Direção Financeira"/>
    <s v="03.16.15"/>
    <s v="Direção Financeira"/>
    <s v="03.16.15"/>
    <x v="44"/>
    <x v="0"/>
    <x v="0"/>
    <x v="7"/>
    <x v="0"/>
    <x v="0"/>
    <x v="0"/>
    <x v="0"/>
    <x v="12"/>
    <s v="1 - Dotação Anual"/>
    <x v="4"/>
    <n v="283668"/>
    <x v="2"/>
    <n v="0"/>
    <x v="1"/>
    <n v="116332"/>
    <x v="619"/>
    <m/>
    <x v="0"/>
    <x v="13"/>
    <m/>
    <s v="Direção Financeira"/>
    <x v="1"/>
    <m/>
    <x v="0"/>
    <x v="1"/>
    <x v="1"/>
    <x v="1"/>
    <x v="0"/>
    <x v="0"/>
    <x v="0"/>
    <x v="0"/>
    <x v="0"/>
    <x v="0"/>
    <x v="0"/>
    <s v="Direção Financeira"/>
    <x v="0"/>
    <x v="0"/>
    <x v="0"/>
    <x v="0"/>
    <x v="3"/>
    <x v="0"/>
    <x v="1"/>
    <m/>
    <x v="1"/>
    <x v="2"/>
    <x v="13"/>
    <x v="0"/>
    <m/>
  </r>
  <r>
    <x v="0"/>
    <n v="228000"/>
    <n v="0"/>
    <n v="0"/>
    <n v="0"/>
    <x v="6819"/>
    <x v="0"/>
    <x v="0"/>
    <x v="0"/>
    <s v="03.16.15"/>
    <x v="0"/>
    <x v="0"/>
    <x v="0"/>
    <s v="Direção Financeira"/>
    <s v="03.16.15"/>
    <s v="Direção Financeira"/>
    <s v="03.16.15"/>
    <x v="70"/>
    <x v="0"/>
    <x v="0"/>
    <x v="7"/>
    <x v="1"/>
    <x v="0"/>
    <x v="0"/>
    <x v="0"/>
    <x v="12"/>
    <s v="1 - Dotação Anual"/>
    <x v="4"/>
    <n v="228000"/>
    <x v="2"/>
    <n v="0"/>
    <x v="1"/>
    <n v="572000"/>
    <x v="619"/>
    <m/>
    <x v="0"/>
    <x v="13"/>
    <m/>
    <s v="Direção Financeira"/>
    <x v="1"/>
    <m/>
    <x v="0"/>
    <x v="1"/>
    <x v="1"/>
    <x v="1"/>
    <x v="0"/>
    <x v="0"/>
    <x v="0"/>
    <x v="0"/>
    <x v="0"/>
    <x v="0"/>
    <x v="0"/>
    <s v="Direção Financeira"/>
    <x v="0"/>
    <x v="0"/>
    <x v="0"/>
    <x v="0"/>
    <x v="3"/>
    <x v="0"/>
    <x v="1"/>
    <m/>
    <x v="1"/>
    <x v="2"/>
    <x v="13"/>
    <x v="0"/>
    <m/>
  </r>
  <r>
    <x v="0"/>
    <n v="30000"/>
    <n v="0"/>
    <n v="0"/>
    <n v="0"/>
    <x v="6819"/>
    <x v="0"/>
    <x v="0"/>
    <x v="0"/>
    <s v="03.16.15"/>
    <x v="0"/>
    <x v="0"/>
    <x v="0"/>
    <s v="Direção Financeira"/>
    <s v="03.16.15"/>
    <s v="Direção Financeira"/>
    <s v="03.16.15"/>
    <x v="81"/>
    <x v="0"/>
    <x v="0"/>
    <x v="7"/>
    <x v="0"/>
    <x v="0"/>
    <x v="0"/>
    <x v="0"/>
    <x v="12"/>
    <s v="1 - Dotação Anual"/>
    <x v="4"/>
    <n v="30000"/>
    <x v="2"/>
    <n v="0"/>
    <x v="1"/>
    <n v="70000"/>
    <x v="619"/>
    <m/>
    <x v="0"/>
    <x v="13"/>
    <m/>
    <s v="Direção Financeira"/>
    <x v="1"/>
    <m/>
    <x v="0"/>
    <x v="1"/>
    <x v="1"/>
    <x v="1"/>
    <x v="0"/>
    <x v="0"/>
    <x v="0"/>
    <x v="0"/>
    <x v="0"/>
    <x v="0"/>
    <x v="0"/>
    <s v="Direção Financeira"/>
    <x v="0"/>
    <x v="0"/>
    <x v="0"/>
    <x v="0"/>
    <x v="3"/>
    <x v="0"/>
    <x v="1"/>
    <m/>
    <x v="1"/>
    <x v="2"/>
    <x v="13"/>
    <x v="0"/>
    <m/>
  </r>
  <r>
    <x v="0"/>
    <n v="1202276"/>
    <n v="0"/>
    <n v="0"/>
    <n v="0"/>
    <x v="6819"/>
    <x v="0"/>
    <x v="0"/>
    <x v="0"/>
    <s v="03.16.15"/>
    <x v="0"/>
    <x v="0"/>
    <x v="0"/>
    <s v="Direção Financeira"/>
    <s v="03.16.15"/>
    <s v="Direção Financeira"/>
    <s v="03.16.15"/>
    <x v="42"/>
    <x v="0"/>
    <x v="0"/>
    <x v="7"/>
    <x v="0"/>
    <x v="0"/>
    <x v="0"/>
    <x v="0"/>
    <x v="12"/>
    <s v="1 - Dotação Anual"/>
    <x v="4"/>
    <n v="1202276"/>
    <x v="2"/>
    <n v="522694"/>
    <x v="1"/>
    <n v="620418"/>
    <x v="619"/>
    <m/>
    <x v="0"/>
    <x v="13"/>
    <m/>
    <s v="Direção Financeira"/>
    <x v="1"/>
    <m/>
    <x v="0"/>
    <x v="1"/>
    <x v="1"/>
    <x v="1"/>
    <x v="0"/>
    <x v="0"/>
    <x v="0"/>
    <x v="0"/>
    <x v="0"/>
    <x v="0"/>
    <x v="0"/>
    <s v="Direção Financeira"/>
    <x v="0"/>
    <x v="0"/>
    <x v="0"/>
    <x v="0"/>
    <x v="3"/>
    <x v="0"/>
    <x v="1"/>
    <m/>
    <x v="1"/>
    <x v="2"/>
    <x v="13"/>
    <x v="0"/>
    <m/>
  </r>
  <r>
    <x v="0"/>
    <n v="1400000"/>
    <n v="0"/>
    <n v="0"/>
    <n v="0"/>
    <x v="6819"/>
    <x v="0"/>
    <x v="0"/>
    <x v="0"/>
    <s v="03.16.15"/>
    <x v="0"/>
    <x v="0"/>
    <x v="0"/>
    <s v="Direção Financeira"/>
    <s v="03.16.15"/>
    <s v="Direção Financeira"/>
    <s v="03.16.15"/>
    <x v="66"/>
    <x v="0"/>
    <x v="0"/>
    <x v="7"/>
    <x v="0"/>
    <x v="0"/>
    <x v="0"/>
    <x v="0"/>
    <x v="12"/>
    <s v="1 - Dotação Anual"/>
    <x v="4"/>
    <n v="1400000"/>
    <x v="2"/>
    <n v="500000"/>
    <x v="1"/>
    <n v="0"/>
    <x v="619"/>
    <m/>
    <x v="0"/>
    <x v="13"/>
    <m/>
    <s v="Direção Financeira"/>
    <x v="1"/>
    <m/>
    <x v="0"/>
    <x v="1"/>
    <x v="1"/>
    <x v="1"/>
    <x v="0"/>
    <x v="0"/>
    <x v="0"/>
    <x v="0"/>
    <x v="0"/>
    <x v="0"/>
    <x v="0"/>
    <s v="Direção Financeira"/>
    <x v="0"/>
    <x v="0"/>
    <x v="0"/>
    <x v="0"/>
    <x v="3"/>
    <x v="0"/>
    <x v="1"/>
    <m/>
    <x v="1"/>
    <x v="2"/>
    <x v="13"/>
    <x v="0"/>
    <m/>
  </r>
  <r>
    <x v="0"/>
    <n v="0"/>
    <n v="0"/>
    <n v="0"/>
    <n v="0"/>
    <x v="6819"/>
    <x v="0"/>
    <x v="0"/>
    <x v="0"/>
    <s v="03.16.15"/>
    <x v="0"/>
    <x v="0"/>
    <x v="0"/>
    <s v="Direção Financeira"/>
    <s v="03.16.15"/>
    <s v="Direção Financeira"/>
    <s v="03.16.15"/>
    <x v="120"/>
    <x v="0"/>
    <x v="0"/>
    <x v="7"/>
    <x v="0"/>
    <x v="0"/>
    <x v="0"/>
    <x v="0"/>
    <x v="12"/>
    <s v="1 - Dotação Anual"/>
    <x v="4"/>
    <n v="0"/>
    <x v="2"/>
    <n v="0"/>
    <x v="1"/>
    <n v="150000"/>
    <x v="619"/>
    <m/>
    <x v="0"/>
    <x v="13"/>
    <m/>
    <s v="Direção Financeira"/>
    <x v="1"/>
    <m/>
    <x v="0"/>
    <x v="1"/>
    <x v="1"/>
    <x v="1"/>
    <x v="0"/>
    <x v="0"/>
    <x v="0"/>
    <x v="0"/>
    <x v="0"/>
    <x v="0"/>
    <x v="0"/>
    <s v="Direção Financeira"/>
    <x v="0"/>
    <x v="0"/>
    <x v="0"/>
    <x v="0"/>
    <x v="3"/>
    <x v="0"/>
    <x v="1"/>
    <m/>
    <x v="1"/>
    <x v="2"/>
    <x v="13"/>
    <x v="0"/>
    <m/>
  </r>
  <r>
    <x v="0"/>
    <n v="266628"/>
    <n v="0"/>
    <n v="0"/>
    <n v="0"/>
    <x v="6819"/>
    <x v="0"/>
    <x v="0"/>
    <x v="0"/>
    <s v="03.16.15"/>
    <x v="0"/>
    <x v="0"/>
    <x v="0"/>
    <s v="Direção Financeira"/>
    <s v="03.16.15"/>
    <s v="Direção Financeira"/>
    <s v="03.16.15"/>
    <x v="55"/>
    <x v="0"/>
    <x v="0"/>
    <x v="0"/>
    <x v="0"/>
    <x v="0"/>
    <x v="0"/>
    <x v="0"/>
    <x v="12"/>
    <s v="1 - Dotação Anual"/>
    <x v="4"/>
    <n v="266628"/>
    <x v="2"/>
    <n v="150000"/>
    <x v="1"/>
    <n v="83372"/>
    <x v="619"/>
    <m/>
    <x v="0"/>
    <x v="13"/>
    <m/>
    <s v="Direção Financeira"/>
    <x v="1"/>
    <m/>
    <x v="0"/>
    <x v="1"/>
    <x v="1"/>
    <x v="1"/>
    <x v="0"/>
    <x v="0"/>
    <x v="0"/>
    <x v="0"/>
    <x v="0"/>
    <x v="0"/>
    <x v="0"/>
    <s v="Direção Financeira"/>
    <x v="0"/>
    <x v="0"/>
    <x v="0"/>
    <x v="0"/>
    <x v="3"/>
    <x v="0"/>
    <x v="1"/>
    <m/>
    <x v="1"/>
    <x v="2"/>
    <x v="13"/>
    <x v="0"/>
    <m/>
  </r>
  <r>
    <x v="0"/>
    <n v="880000"/>
    <n v="0"/>
    <n v="0"/>
    <n v="0"/>
    <x v="6819"/>
    <x v="0"/>
    <x v="0"/>
    <x v="0"/>
    <s v="03.16.15"/>
    <x v="0"/>
    <x v="0"/>
    <x v="0"/>
    <s v="Direção Financeira"/>
    <s v="03.16.15"/>
    <s v="Direção Financeira"/>
    <s v="03.16.15"/>
    <x v="15"/>
    <x v="0"/>
    <x v="0"/>
    <x v="0"/>
    <x v="0"/>
    <x v="0"/>
    <x v="0"/>
    <x v="0"/>
    <x v="12"/>
    <s v="1 - Dotação Anual"/>
    <x v="4"/>
    <n v="880000"/>
    <x v="2"/>
    <n v="0"/>
    <x v="1"/>
    <n v="120000"/>
    <x v="619"/>
    <m/>
    <x v="0"/>
    <x v="13"/>
    <m/>
    <s v="Direção Financeira"/>
    <x v="1"/>
    <m/>
    <x v="0"/>
    <x v="1"/>
    <x v="1"/>
    <x v="1"/>
    <x v="0"/>
    <x v="0"/>
    <x v="0"/>
    <x v="0"/>
    <x v="0"/>
    <x v="0"/>
    <x v="0"/>
    <s v="Direção Financeira"/>
    <x v="0"/>
    <x v="0"/>
    <x v="0"/>
    <x v="0"/>
    <x v="3"/>
    <x v="0"/>
    <x v="1"/>
    <m/>
    <x v="1"/>
    <x v="2"/>
    <x v="13"/>
    <x v="0"/>
    <m/>
  </r>
  <r>
    <x v="0"/>
    <n v="397521"/>
    <n v="0"/>
    <n v="0"/>
    <n v="0"/>
    <x v="6819"/>
    <x v="0"/>
    <x v="0"/>
    <x v="0"/>
    <s v="03.16.15"/>
    <x v="0"/>
    <x v="0"/>
    <x v="0"/>
    <s v="Direção Financeira"/>
    <s v="03.16.15"/>
    <s v="Direção Financeira"/>
    <s v="03.16.15"/>
    <x v="61"/>
    <x v="0"/>
    <x v="0"/>
    <x v="0"/>
    <x v="0"/>
    <x v="0"/>
    <x v="0"/>
    <x v="0"/>
    <x v="12"/>
    <s v="1 - Dotação Anual"/>
    <x v="4"/>
    <n v="397521"/>
    <x v="2"/>
    <n v="0"/>
    <x v="1"/>
    <n v="102479"/>
    <x v="619"/>
    <m/>
    <x v="0"/>
    <x v="13"/>
    <m/>
    <s v="Direção Financeira"/>
    <x v="1"/>
    <m/>
    <x v="0"/>
    <x v="1"/>
    <x v="1"/>
    <x v="1"/>
    <x v="0"/>
    <x v="0"/>
    <x v="0"/>
    <x v="0"/>
    <x v="0"/>
    <x v="0"/>
    <x v="0"/>
    <s v="Direção Financeira"/>
    <x v="0"/>
    <x v="0"/>
    <x v="0"/>
    <x v="0"/>
    <x v="3"/>
    <x v="0"/>
    <x v="1"/>
    <m/>
    <x v="1"/>
    <x v="2"/>
    <x v="13"/>
    <x v="0"/>
    <m/>
  </r>
  <r>
    <x v="0"/>
    <n v="4850000"/>
    <n v="0"/>
    <n v="0"/>
    <n v="0"/>
    <x v="6819"/>
    <x v="0"/>
    <x v="0"/>
    <x v="0"/>
    <s v="03.16.15"/>
    <x v="0"/>
    <x v="0"/>
    <x v="0"/>
    <s v="Direção Financeira"/>
    <s v="03.16.15"/>
    <s v="Direção Financeira"/>
    <s v="03.16.15"/>
    <x v="0"/>
    <x v="0"/>
    <x v="0"/>
    <x v="0"/>
    <x v="0"/>
    <x v="0"/>
    <x v="0"/>
    <x v="0"/>
    <x v="12"/>
    <s v="1 - Dotação Anual"/>
    <x v="4"/>
    <n v="4850000"/>
    <x v="2"/>
    <n v="350000"/>
    <x v="1"/>
    <n v="500000"/>
    <x v="619"/>
    <m/>
    <x v="0"/>
    <x v="13"/>
    <m/>
    <s v="Direção Financeira"/>
    <x v="1"/>
    <m/>
    <x v="0"/>
    <x v="1"/>
    <x v="1"/>
    <x v="1"/>
    <x v="0"/>
    <x v="0"/>
    <x v="0"/>
    <x v="0"/>
    <x v="0"/>
    <x v="0"/>
    <x v="0"/>
    <s v="Direção Financeira"/>
    <x v="0"/>
    <x v="0"/>
    <x v="0"/>
    <x v="0"/>
    <x v="3"/>
    <x v="0"/>
    <x v="1"/>
    <m/>
    <x v="1"/>
    <x v="2"/>
    <x v="13"/>
    <x v="0"/>
    <m/>
  </r>
  <r>
    <x v="0"/>
    <n v="146522"/>
    <n v="0"/>
    <n v="0"/>
    <n v="0"/>
    <x v="6819"/>
    <x v="0"/>
    <x v="0"/>
    <x v="0"/>
    <s v="03.16.15"/>
    <x v="0"/>
    <x v="0"/>
    <x v="0"/>
    <s v="Direção Financeira"/>
    <s v="03.16.15"/>
    <s v="Direção Financeira"/>
    <s v="03.16.15"/>
    <x v="84"/>
    <x v="0"/>
    <x v="0"/>
    <x v="0"/>
    <x v="0"/>
    <x v="0"/>
    <x v="0"/>
    <x v="0"/>
    <x v="12"/>
    <s v="1 - Dotação Anual"/>
    <x v="4"/>
    <n v="146522"/>
    <x v="2"/>
    <n v="0"/>
    <x v="1"/>
    <n v="53478"/>
    <x v="619"/>
    <m/>
    <x v="0"/>
    <x v="13"/>
    <m/>
    <s v="Direção Financeira"/>
    <x v="1"/>
    <m/>
    <x v="0"/>
    <x v="1"/>
    <x v="1"/>
    <x v="1"/>
    <x v="0"/>
    <x v="0"/>
    <x v="0"/>
    <x v="0"/>
    <x v="0"/>
    <x v="0"/>
    <x v="0"/>
    <s v="Direção Financeira"/>
    <x v="0"/>
    <x v="0"/>
    <x v="0"/>
    <x v="0"/>
    <x v="3"/>
    <x v="0"/>
    <x v="1"/>
    <m/>
    <x v="1"/>
    <x v="2"/>
    <x v="13"/>
    <x v="0"/>
    <m/>
  </r>
  <r>
    <x v="0"/>
    <n v="100000"/>
    <n v="0"/>
    <n v="0"/>
    <n v="0"/>
    <x v="6819"/>
    <x v="0"/>
    <x v="0"/>
    <x v="0"/>
    <s v="03.16.15"/>
    <x v="0"/>
    <x v="0"/>
    <x v="0"/>
    <s v="Direção Financeira"/>
    <s v="03.16.15"/>
    <s v="Direção Financeira"/>
    <s v="03.16.15"/>
    <x v="41"/>
    <x v="0"/>
    <x v="0"/>
    <x v="0"/>
    <x v="0"/>
    <x v="0"/>
    <x v="0"/>
    <x v="0"/>
    <x v="12"/>
    <s v="1 - Dotação Anual"/>
    <x v="4"/>
    <n v="100000"/>
    <x v="2"/>
    <n v="0"/>
    <x v="1"/>
    <n v="0"/>
    <x v="619"/>
    <m/>
    <x v="0"/>
    <x v="13"/>
    <m/>
    <s v="Direção Financeira"/>
    <x v="1"/>
    <m/>
    <x v="0"/>
    <x v="1"/>
    <x v="1"/>
    <x v="1"/>
    <x v="0"/>
    <x v="0"/>
    <x v="0"/>
    <x v="0"/>
    <x v="0"/>
    <x v="0"/>
    <x v="0"/>
    <s v="Direção Financeira"/>
    <x v="0"/>
    <x v="0"/>
    <x v="0"/>
    <x v="0"/>
    <x v="3"/>
    <x v="0"/>
    <x v="1"/>
    <m/>
    <x v="1"/>
    <x v="2"/>
    <x v="13"/>
    <x v="0"/>
    <m/>
  </r>
  <r>
    <x v="0"/>
    <n v="1758924"/>
    <n v="0"/>
    <n v="0"/>
    <n v="0"/>
    <x v="6819"/>
    <x v="0"/>
    <x v="0"/>
    <x v="0"/>
    <s v="03.16.15"/>
    <x v="0"/>
    <x v="0"/>
    <x v="0"/>
    <s v="Direção Financeira"/>
    <s v="03.16.15"/>
    <s v="Direção Financeira"/>
    <s v="03.16.15"/>
    <x v="17"/>
    <x v="0"/>
    <x v="0"/>
    <x v="0"/>
    <x v="0"/>
    <x v="0"/>
    <x v="0"/>
    <x v="0"/>
    <x v="12"/>
    <s v="1 - Dotação Anual"/>
    <x v="4"/>
    <n v="1758924"/>
    <x v="2"/>
    <n v="758924"/>
    <x v="1"/>
    <n v="0"/>
    <x v="619"/>
    <m/>
    <x v="0"/>
    <x v="13"/>
    <m/>
    <s v="Direção Financeira"/>
    <x v="1"/>
    <m/>
    <x v="0"/>
    <x v="1"/>
    <x v="1"/>
    <x v="1"/>
    <x v="0"/>
    <x v="0"/>
    <x v="0"/>
    <x v="0"/>
    <x v="0"/>
    <x v="0"/>
    <x v="0"/>
    <s v="Direção Financeira"/>
    <x v="0"/>
    <x v="0"/>
    <x v="0"/>
    <x v="0"/>
    <x v="3"/>
    <x v="0"/>
    <x v="1"/>
    <m/>
    <x v="1"/>
    <x v="2"/>
    <x v="13"/>
    <x v="0"/>
    <m/>
  </r>
  <r>
    <x v="0"/>
    <n v="13000"/>
    <n v="0"/>
    <n v="0"/>
    <n v="0"/>
    <x v="6819"/>
    <x v="0"/>
    <x v="0"/>
    <x v="0"/>
    <s v="03.16.15"/>
    <x v="0"/>
    <x v="0"/>
    <x v="0"/>
    <s v="Direção Financeira"/>
    <s v="03.16.15"/>
    <s v="Direção Financeira"/>
    <s v="03.16.15"/>
    <x v="52"/>
    <x v="0"/>
    <x v="0"/>
    <x v="0"/>
    <x v="0"/>
    <x v="0"/>
    <x v="0"/>
    <x v="0"/>
    <x v="12"/>
    <s v="1 - Dotação Anual"/>
    <x v="4"/>
    <n v="13000"/>
    <x v="2"/>
    <n v="0"/>
    <x v="1"/>
    <n v="14000"/>
    <x v="619"/>
    <m/>
    <x v="0"/>
    <x v="13"/>
    <m/>
    <s v="Direção Financeira"/>
    <x v="1"/>
    <m/>
    <x v="0"/>
    <x v="1"/>
    <x v="1"/>
    <x v="1"/>
    <x v="0"/>
    <x v="0"/>
    <x v="0"/>
    <x v="0"/>
    <x v="0"/>
    <x v="0"/>
    <x v="0"/>
    <s v="Direção Financeira"/>
    <x v="0"/>
    <x v="0"/>
    <x v="0"/>
    <x v="0"/>
    <x v="3"/>
    <x v="0"/>
    <x v="1"/>
    <m/>
    <x v="1"/>
    <x v="2"/>
    <x v="13"/>
    <x v="0"/>
    <m/>
  </r>
  <r>
    <x v="0"/>
    <n v="5509489"/>
    <n v="0"/>
    <n v="0"/>
    <n v="0"/>
    <x v="6819"/>
    <x v="0"/>
    <x v="0"/>
    <x v="0"/>
    <s v="03.16.15"/>
    <x v="0"/>
    <x v="0"/>
    <x v="0"/>
    <s v="Direção Financeira"/>
    <s v="03.16.15"/>
    <s v="Direção Financeira"/>
    <s v="03.16.15"/>
    <x v="77"/>
    <x v="0"/>
    <x v="0"/>
    <x v="0"/>
    <x v="0"/>
    <x v="0"/>
    <x v="0"/>
    <x v="0"/>
    <x v="12"/>
    <s v="1 - Dotação Anual"/>
    <x v="4"/>
    <n v="5509489"/>
    <x v="2"/>
    <n v="0"/>
    <x v="1"/>
    <n v="2490511"/>
    <x v="619"/>
    <m/>
    <x v="0"/>
    <x v="13"/>
    <m/>
    <s v="Direção Financeira"/>
    <x v="1"/>
    <m/>
    <x v="0"/>
    <x v="1"/>
    <x v="1"/>
    <x v="1"/>
    <x v="0"/>
    <x v="0"/>
    <x v="0"/>
    <x v="0"/>
    <x v="0"/>
    <x v="0"/>
    <x v="0"/>
    <s v="Direção Financeira"/>
    <x v="0"/>
    <x v="0"/>
    <x v="0"/>
    <x v="0"/>
    <x v="3"/>
    <x v="0"/>
    <x v="1"/>
    <m/>
    <x v="1"/>
    <x v="2"/>
    <x v="13"/>
    <x v="0"/>
    <m/>
  </r>
  <r>
    <x v="0"/>
    <n v="54156"/>
    <n v="0"/>
    <n v="0"/>
    <n v="0"/>
    <x v="6819"/>
    <x v="0"/>
    <x v="0"/>
    <x v="0"/>
    <s v="03.16.15"/>
    <x v="0"/>
    <x v="0"/>
    <x v="0"/>
    <s v="Direção Financeira"/>
    <s v="03.16.15"/>
    <s v="Direção Financeira"/>
    <s v="03.16.15"/>
    <x v="36"/>
    <x v="0"/>
    <x v="0"/>
    <x v="0"/>
    <x v="0"/>
    <x v="0"/>
    <x v="0"/>
    <x v="0"/>
    <x v="12"/>
    <s v="1 - Dotação Anual"/>
    <x v="4"/>
    <n v="54156"/>
    <x v="2"/>
    <n v="0"/>
    <x v="1"/>
    <n v="445844"/>
    <x v="619"/>
    <m/>
    <x v="0"/>
    <x v="13"/>
    <m/>
    <s v="Direção Financeira"/>
    <x v="1"/>
    <m/>
    <x v="0"/>
    <x v="1"/>
    <x v="1"/>
    <x v="1"/>
    <x v="0"/>
    <x v="0"/>
    <x v="0"/>
    <x v="0"/>
    <x v="0"/>
    <x v="0"/>
    <x v="0"/>
    <s v="Direção Financeira"/>
    <x v="0"/>
    <x v="0"/>
    <x v="0"/>
    <x v="0"/>
    <x v="3"/>
    <x v="0"/>
    <x v="1"/>
    <m/>
    <x v="1"/>
    <x v="2"/>
    <x v="13"/>
    <x v="0"/>
    <m/>
  </r>
  <r>
    <x v="0"/>
    <n v="10000"/>
    <n v="0"/>
    <n v="0"/>
    <n v="0"/>
    <x v="6819"/>
    <x v="0"/>
    <x v="0"/>
    <x v="0"/>
    <s v="03.16.15"/>
    <x v="0"/>
    <x v="0"/>
    <x v="0"/>
    <s v="Direção Financeira"/>
    <s v="03.16.15"/>
    <s v="Direção Financeira"/>
    <s v="03.16.15"/>
    <x v="80"/>
    <x v="0"/>
    <x v="0"/>
    <x v="0"/>
    <x v="0"/>
    <x v="0"/>
    <x v="0"/>
    <x v="0"/>
    <x v="12"/>
    <s v="1 - Dotação Anual"/>
    <x v="4"/>
    <n v="10000"/>
    <x v="2"/>
    <n v="0"/>
    <x v="1"/>
    <n v="190000"/>
    <x v="619"/>
    <m/>
    <x v="0"/>
    <x v="13"/>
    <m/>
    <s v="Direção Financeira"/>
    <x v="1"/>
    <m/>
    <x v="0"/>
    <x v="1"/>
    <x v="1"/>
    <x v="1"/>
    <x v="0"/>
    <x v="0"/>
    <x v="0"/>
    <x v="0"/>
    <x v="0"/>
    <x v="0"/>
    <x v="0"/>
    <s v="Direção Financeira"/>
    <x v="0"/>
    <x v="0"/>
    <x v="0"/>
    <x v="0"/>
    <x v="3"/>
    <x v="0"/>
    <x v="1"/>
    <m/>
    <x v="1"/>
    <x v="2"/>
    <x v="13"/>
    <x v="0"/>
    <m/>
  </r>
  <r>
    <x v="0"/>
    <n v="630000"/>
    <n v="0"/>
    <n v="0"/>
    <n v="0"/>
    <x v="6819"/>
    <x v="0"/>
    <x v="0"/>
    <x v="0"/>
    <s v="03.16.15"/>
    <x v="0"/>
    <x v="0"/>
    <x v="0"/>
    <s v="Direção Financeira"/>
    <s v="03.16.15"/>
    <s v="Direção Financeira"/>
    <s v="03.16.15"/>
    <x v="16"/>
    <x v="0"/>
    <x v="0"/>
    <x v="0"/>
    <x v="0"/>
    <x v="0"/>
    <x v="0"/>
    <x v="0"/>
    <x v="12"/>
    <s v="1 - Dotação Anual"/>
    <x v="4"/>
    <n v="630000"/>
    <x v="2"/>
    <n v="600000"/>
    <x v="1"/>
    <n v="50000"/>
    <x v="619"/>
    <m/>
    <x v="0"/>
    <x v="13"/>
    <m/>
    <s v="Direção Financeira"/>
    <x v="1"/>
    <m/>
    <x v="0"/>
    <x v="1"/>
    <x v="1"/>
    <x v="1"/>
    <x v="0"/>
    <x v="0"/>
    <x v="0"/>
    <x v="0"/>
    <x v="0"/>
    <x v="0"/>
    <x v="0"/>
    <s v="Direção Financeira"/>
    <x v="0"/>
    <x v="0"/>
    <x v="0"/>
    <x v="0"/>
    <x v="3"/>
    <x v="0"/>
    <x v="1"/>
    <m/>
    <x v="1"/>
    <x v="2"/>
    <x v="13"/>
    <x v="0"/>
    <m/>
  </r>
  <r>
    <x v="0"/>
    <n v="130654"/>
    <n v="0"/>
    <n v="0"/>
    <n v="0"/>
    <x v="6819"/>
    <x v="0"/>
    <x v="0"/>
    <x v="0"/>
    <s v="03.16.15"/>
    <x v="0"/>
    <x v="0"/>
    <x v="0"/>
    <s v="Direção Financeira"/>
    <s v="03.16.15"/>
    <s v="Direção Financeira"/>
    <s v="03.16.15"/>
    <x v="54"/>
    <x v="0"/>
    <x v="0"/>
    <x v="0"/>
    <x v="0"/>
    <x v="0"/>
    <x v="0"/>
    <x v="0"/>
    <x v="12"/>
    <s v="1 - Dotação Anual"/>
    <x v="4"/>
    <n v="130654"/>
    <x v="2"/>
    <n v="0"/>
    <x v="1"/>
    <n v="614838"/>
    <x v="619"/>
    <m/>
    <x v="0"/>
    <x v="13"/>
    <m/>
    <s v="Direção Financeira"/>
    <x v="1"/>
    <m/>
    <x v="0"/>
    <x v="1"/>
    <x v="1"/>
    <x v="1"/>
    <x v="0"/>
    <x v="0"/>
    <x v="0"/>
    <x v="0"/>
    <x v="0"/>
    <x v="0"/>
    <x v="0"/>
    <s v="Direção Financeira"/>
    <x v="0"/>
    <x v="0"/>
    <x v="0"/>
    <x v="0"/>
    <x v="3"/>
    <x v="0"/>
    <x v="1"/>
    <m/>
    <x v="1"/>
    <x v="2"/>
    <x v="13"/>
    <x v="0"/>
    <m/>
  </r>
  <r>
    <x v="0"/>
    <n v="753510"/>
    <n v="0"/>
    <n v="0"/>
    <n v="0"/>
    <x v="6819"/>
    <x v="0"/>
    <x v="0"/>
    <x v="0"/>
    <s v="03.16.15"/>
    <x v="0"/>
    <x v="0"/>
    <x v="0"/>
    <s v="Direção Financeira"/>
    <s v="03.16.15"/>
    <s v="Direção Financeira"/>
    <s v="03.16.15"/>
    <x v="71"/>
    <x v="0"/>
    <x v="0"/>
    <x v="0"/>
    <x v="0"/>
    <x v="0"/>
    <x v="0"/>
    <x v="0"/>
    <x v="12"/>
    <s v="1 - Dotação Anual"/>
    <x v="4"/>
    <n v="753510"/>
    <x v="2"/>
    <n v="89130"/>
    <x v="1"/>
    <n v="0"/>
    <x v="619"/>
    <m/>
    <x v="0"/>
    <x v="13"/>
    <m/>
    <s v="Direção Financeira"/>
    <x v="1"/>
    <m/>
    <x v="0"/>
    <x v="1"/>
    <x v="1"/>
    <x v="1"/>
    <x v="0"/>
    <x v="0"/>
    <x v="0"/>
    <x v="0"/>
    <x v="0"/>
    <x v="0"/>
    <x v="0"/>
    <s v="Direção Financeira"/>
    <x v="0"/>
    <x v="0"/>
    <x v="0"/>
    <x v="0"/>
    <x v="3"/>
    <x v="0"/>
    <x v="1"/>
    <m/>
    <x v="1"/>
    <x v="2"/>
    <x v="13"/>
    <x v="0"/>
    <m/>
  </r>
  <r>
    <x v="0"/>
    <n v="7485533"/>
    <n v="0"/>
    <n v="0"/>
    <n v="0"/>
    <x v="6819"/>
    <x v="0"/>
    <x v="0"/>
    <x v="0"/>
    <s v="03.16.15"/>
    <x v="0"/>
    <x v="0"/>
    <x v="0"/>
    <s v="Direção Financeira"/>
    <s v="03.16.15"/>
    <s v="Direção Financeira"/>
    <s v="03.16.15"/>
    <x v="37"/>
    <x v="0"/>
    <x v="0"/>
    <x v="0"/>
    <x v="1"/>
    <x v="0"/>
    <x v="0"/>
    <x v="0"/>
    <x v="12"/>
    <s v="1 - Dotação Anual"/>
    <x v="4"/>
    <n v="7485533"/>
    <x v="2"/>
    <n v="660253"/>
    <x v="1"/>
    <n v="500000"/>
    <x v="619"/>
    <m/>
    <x v="0"/>
    <x v="13"/>
    <m/>
    <s v="Direção Financeira"/>
    <x v="1"/>
    <m/>
    <x v="0"/>
    <x v="1"/>
    <x v="1"/>
    <x v="1"/>
    <x v="0"/>
    <x v="0"/>
    <x v="0"/>
    <x v="0"/>
    <x v="0"/>
    <x v="0"/>
    <x v="0"/>
    <s v="Direção Financeira"/>
    <x v="0"/>
    <x v="0"/>
    <x v="0"/>
    <x v="0"/>
    <x v="3"/>
    <x v="0"/>
    <x v="1"/>
    <m/>
    <x v="1"/>
    <x v="2"/>
    <x v="13"/>
    <x v="0"/>
    <m/>
  </r>
  <r>
    <x v="0"/>
    <n v="3686592"/>
    <n v="0"/>
    <n v="0"/>
    <n v="0"/>
    <x v="6819"/>
    <x v="0"/>
    <x v="0"/>
    <x v="0"/>
    <s v="03.16.15"/>
    <x v="0"/>
    <x v="0"/>
    <x v="0"/>
    <s v="Direção Financeira"/>
    <s v="03.16.15"/>
    <s v="Direção Financeira"/>
    <s v="03.16.15"/>
    <x v="49"/>
    <x v="0"/>
    <x v="0"/>
    <x v="0"/>
    <x v="1"/>
    <x v="0"/>
    <x v="0"/>
    <x v="0"/>
    <x v="12"/>
    <s v="1 - Dotação Anual"/>
    <x v="4"/>
    <n v="3686592"/>
    <x v="2"/>
    <n v="300000"/>
    <x v="1"/>
    <n v="0"/>
    <x v="619"/>
    <m/>
    <x v="0"/>
    <x v="13"/>
    <m/>
    <s v="Direção Financeira"/>
    <x v="1"/>
    <m/>
    <x v="0"/>
    <x v="1"/>
    <x v="1"/>
    <x v="1"/>
    <x v="0"/>
    <x v="0"/>
    <x v="0"/>
    <x v="0"/>
    <x v="0"/>
    <x v="0"/>
    <x v="0"/>
    <s v="Direção Financeira"/>
    <x v="0"/>
    <x v="0"/>
    <x v="0"/>
    <x v="0"/>
    <x v="3"/>
    <x v="0"/>
    <x v="1"/>
    <m/>
    <x v="1"/>
    <x v="2"/>
    <x v="13"/>
    <x v="0"/>
    <m/>
  </r>
  <r>
    <x v="0"/>
    <n v="480000"/>
    <n v="0"/>
    <n v="0"/>
    <n v="0"/>
    <x v="6819"/>
    <x v="0"/>
    <x v="0"/>
    <x v="0"/>
    <s v="03.16.15"/>
    <x v="0"/>
    <x v="0"/>
    <x v="0"/>
    <s v="Direção Financeira"/>
    <s v="03.16.15"/>
    <s v="Direção Financeira"/>
    <s v="03.16.15"/>
    <x v="76"/>
    <x v="0"/>
    <x v="5"/>
    <x v="20"/>
    <x v="0"/>
    <x v="0"/>
    <x v="0"/>
    <x v="0"/>
    <x v="12"/>
    <s v="1 - Dotação Anual"/>
    <x v="4"/>
    <n v="480000"/>
    <x v="2"/>
    <n v="0"/>
    <x v="1"/>
    <n v="20000"/>
    <x v="619"/>
    <m/>
    <x v="0"/>
    <x v="13"/>
    <m/>
    <s v="Direção Financeira"/>
    <x v="1"/>
    <m/>
    <x v="0"/>
    <x v="1"/>
    <x v="1"/>
    <x v="1"/>
    <x v="0"/>
    <x v="0"/>
    <x v="0"/>
    <x v="0"/>
    <x v="0"/>
    <x v="0"/>
    <x v="0"/>
    <s v="Direção Financeira"/>
    <x v="0"/>
    <x v="0"/>
    <x v="0"/>
    <x v="0"/>
    <x v="3"/>
    <x v="0"/>
    <x v="1"/>
    <m/>
    <x v="1"/>
    <x v="2"/>
    <x v="13"/>
    <x v="0"/>
    <m/>
  </r>
  <r>
    <x v="0"/>
    <n v="827823"/>
    <n v="0"/>
    <n v="0"/>
    <n v="0"/>
    <x v="6819"/>
    <x v="0"/>
    <x v="0"/>
    <x v="0"/>
    <s v="03.16.15"/>
    <x v="0"/>
    <x v="0"/>
    <x v="0"/>
    <s v="Direção Financeira"/>
    <s v="03.16.15"/>
    <s v="Direção Financeira"/>
    <s v="03.16.15"/>
    <x v="51"/>
    <x v="0"/>
    <x v="0"/>
    <x v="0"/>
    <x v="0"/>
    <x v="0"/>
    <x v="0"/>
    <x v="0"/>
    <x v="12"/>
    <s v="1 - Dotação Anual"/>
    <x v="4"/>
    <n v="827823"/>
    <x v="2"/>
    <n v="399417"/>
    <x v="1"/>
    <n v="0"/>
    <x v="619"/>
    <m/>
    <x v="0"/>
    <x v="13"/>
    <m/>
    <s v="Direção Financeira"/>
    <x v="1"/>
    <m/>
    <x v="0"/>
    <x v="1"/>
    <x v="1"/>
    <x v="1"/>
    <x v="0"/>
    <x v="0"/>
    <x v="0"/>
    <x v="0"/>
    <x v="0"/>
    <x v="0"/>
    <x v="0"/>
    <s v="Direção Financeira"/>
    <x v="0"/>
    <x v="0"/>
    <x v="0"/>
    <x v="0"/>
    <x v="3"/>
    <x v="0"/>
    <x v="1"/>
    <m/>
    <x v="1"/>
    <x v="2"/>
    <x v="13"/>
    <x v="0"/>
    <m/>
  </r>
  <r>
    <x v="2"/>
    <n v="9700000"/>
    <n v="0"/>
    <n v="0"/>
    <n v="0"/>
    <x v="6819"/>
    <x v="0"/>
    <x v="0"/>
    <x v="0"/>
    <s v="03.16.15"/>
    <x v="0"/>
    <x v="0"/>
    <x v="0"/>
    <s v="Direção Financeira"/>
    <s v="03.16.15"/>
    <s v="Direção Financeira"/>
    <s v="03.16.15"/>
    <x v="47"/>
    <x v="0"/>
    <x v="0"/>
    <x v="0"/>
    <x v="0"/>
    <x v="0"/>
    <x v="2"/>
    <x v="0"/>
    <x v="12"/>
    <s v="1 - Dotação Anual"/>
    <x v="4"/>
    <n v="9700000"/>
    <x v="2"/>
    <n v="5700000"/>
    <x v="1"/>
    <n v="0"/>
    <x v="619"/>
    <m/>
    <x v="0"/>
    <x v="13"/>
    <m/>
    <s v="Direção Financeira"/>
    <x v="1"/>
    <m/>
    <x v="0"/>
    <x v="1"/>
    <x v="1"/>
    <x v="1"/>
    <x v="0"/>
    <x v="0"/>
    <x v="0"/>
    <x v="0"/>
    <x v="0"/>
    <x v="0"/>
    <x v="0"/>
    <s v="Direção Financeira"/>
    <x v="0"/>
    <x v="0"/>
    <x v="0"/>
    <x v="0"/>
    <x v="3"/>
    <x v="0"/>
    <x v="1"/>
    <m/>
    <x v="1"/>
    <x v="2"/>
    <x v="13"/>
    <x v="0"/>
    <m/>
  </r>
  <r>
    <x v="2"/>
    <n v="40768757"/>
    <n v="0"/>
    <n v="0"/>
    <n v="0"/>
    <x v="6819"/>
    <x v="0"/>
    <x v="0"/>
    <x v="0"/>
    <s v="03.16.15"/>
    <x v="0"/>
    <x v="0"/>
    <x v="0"/>
    <s v="Direção Financeira"/>
    <s v="03.16.15"/>
    <s v="Direção Financeira"/>
    <s v="03.16.15"/>
    <x v="56"/>
    <x v="0"/>
    <x v="0"/>
    <x v="0"/>
    <x v="0"/>
    <x v="0"/>
    <x v="2"/>
    <x v="0"/>
    <x v="12"/>
    <s v="1 - Dotação Anual"/>
    <x v="4"/>
    <n v="40768757"/>
    <x v="2"/>
    <n v="17307738"/>
    <x v="1"/>
    <n v="0"/>
    <x v="619"/>
    <m/>
    <x v="0"/>
    <x v="13"/>
    <m/>
    <s v="Direção Financeira"/>
    <x v="1"/>
    <m/>
    <x v="0"/>
    <x v="1"/>
    <x v="1"/>
    <x v="1"/>
    <x v="0"/>
    <x v="0"/>
    <x v="0"/>
    <x v="0"/>
    <x v="0"/>
    <x v="0"/>
    <x v="0"/>
    <s v="Direção Financeira"/>
    <x v="0"/>
    <x v="0"/>
    <x v="0"/>
    <x v="0"/>
    <x v="3"/>
    <x v="0"/>
    <x v="1"/>
    <m/>
    <x v="1"/>
    <x v="2"/>
    <x v="13"/>
    <x v="0"/>
    <m/>
  </r>
  <r>
    <x v="0"/>
    <n v="348000"/>
    <n v="0"/>
    <n v="0"/>
    <n v="0"/>
    <x v="6819"/>
    <x v="0"/>
    <x v="0"/>
    <x v="0"/>
    <s v="03.16.15"/>
    <x v="0"/>
    <x v="0"/>
    <x v="0"/>
    <s v="Direção Financeira"/>
    <s v="03.16.15"/>
    <s v="Direção Financeira"/>
    <s v="03.16.15"/>
    <x v="38"/>
    <x v="0"/>
    <x v="0"/>
    <x v="7"/>
    <x v="1"/>
    <x v="0"/>
    <x v="0"/>
    <x v="0"/>
    <x v="12"/>
    <s v="1 - Dotação Anual"/>
    <x v="4"/>
    <n v="348000"/>
    <x v="2"/>
    <n v="0"/>
    <x v="1"/>
    <n v="1052000"/>
    <x v="619"/>
    <m/>
    <x v="0"/>
    <x v="13"/>
    <m/>
    <s v="Direção Financeira"/>
    <x v="1"/>
    <m/>
    <x v="0"/>
    <x v="1"/>
    <x v="1"/>
    <x v="1"/>
    <x v="0"/>
    <x v="0"/>
    <x v="0"/>
    <x v="0"/>
    <x v="0"/>
    <x v="0"/>
    <x v="0"/>
    <s v="Direção Financeira"/>
    <x v="0"/>
    <x v="0"/>
    <x v="0"/>
    <x v="0"/>
    <x v="3"/>
    <x v="0"/>
    <x v="1"/>
    <m/>
    <x v="1"/>
    <x v="2"/>
    <x v="13"/>
    <x v="0"/>
    <m/>
  </r>
  <r>
    <x v="0"/>
    <n v="2491784"/>
    <n v="0"/>
    <n v="0"/>
    <n v="0"/>
    <x v="6819"/>
    <x v="0"/>
    <x v="0"/>
    <x v="0"/>
    <s v="03.16.15"/>
    <x v="0"/>
    <x v="0"/>
    <x v="0"/>
    <s v="Direção Financeira"/>
    <s v="03.16.15"/>
    <s v="Direção Financeira"/>
    <s v="03.16.15"/>
    <x v="60"/>
    <x v="0"/>
    <x v="0"/>
    <x v="0"/>
    <x v="0"/>
    <x v="0"/>
    <x v="0"/>
    <x v="0"/>
    <x v="12"/>
    <s v="1 - Dotação Anual"/>
    <x v="4"/>
    <n v="2491784"/>
    <x v="2"/>
    <n v="1070000"/>
    <x v="1"/>
    <n v="78216"/>
    <x v="619"/>
    <m/>
    <x v="0"/>
    <x v="13"/>
    <m/>
    <s v="Direção Financeira"/>
    <x v="1"/>
    <m/>
    <x v="0"/>
    <x v="1"/>
    <x v="1"/>
    <x v="1"/>
    <x v="0"/>
    <x v="0"/>
    <x v="0"/>
    <x v="0"/>
    <x v="0"/>
    <x v="0"/>
    <x v="0"/>
    <s v="Direção Financeira"/>
    <x v="0"/>
    <x v="0"/>
    <x v="0"/>
    <x v="0"/>
    <x v="3"/>
    <x v="0"/>
    <x v="1"/>
    <m/>
    <x v="1"/>
    <x v="2"/>
    <x v="13"/>
    <x v="0"/>
    <m/>
  </r>
  <r>
    <x v="0"/>
    <n v="80000"/>
    <n v="0"/>
    <n v="0"/>
    <n v="0"/>
    <x v="6819"/>
    <x v="0"/>
    <x v="0"/>
    <x v="0"/>
    <s v="03.16.16"/>
    <x v="22"/>
    <x v="0"/>
    <x v="0"/>
    <s v="Direção Ambiente e Saneamento "/>
    <s v="03.16.16"/>
    <s v="Direção Ambiente e Saneamento "/>
    <s v="03.16.16"/>
    <x v="19"/>
    <x v="0"/>
    <x v="0"/>
    <x v="7"/>
    <x v="0"/>
    <x v="0"/>
    <x v="0"/>
    <x v="0"/>
    <x v="12"/>
    <s v="1 - Dotação Anual"/>
    <x v="4"/>
    <n v="80000"/>
    <x v="2"/>
    <n v="30000"/>
    <x v="1"/>
    <n v="0"/>
    <x v="619"/>
    <m/>
    <x v="0"/>
    <x v="13"/>
    <m/>
    <s v="Direção Ambiente e Saneamento "/>
    <x v="1"/>
    <m/>
    <x v="0"/>
    <x v="1"/>
    <x v="1"/>
    <x v="1"/>
    <x v="0"/>
    <x v="0"/>
    <x v="0"/>
    <x v="0"/>
    <x v="0"/>
    <x v="0"/>
    <x v="0"/>
    <s v="Direção Ambiente e Saneamento "/>
    <x v="0"/>
    <x v="0"/>
    <x v="0"/>
    <x v="0"/>
    <x v="3"/>
    <x v="0"/>
    <x v="1"/>
    <m/>
    <x v="1"/>
    <x v="2"/>
    <x v="13"/>
    <x v="0"/>
    <m/>
  </r>
  <r>
    <x v="0"/>
    <n v="0"/>
    <n v="0"/>
    <n v="0"/>
    <n v="0"/>
    <x v="6819"/>
    <x v="0"/>
    <x v="0"/>
    <x v="0"/>
    <s v="03.16.16"/>
    <x v="22"/>
    <x v="0"/>
    <x v="0"/>
    <s v="Direção Ambiente e Saneamento "/>
    <s v="03.16.16"/>
    <s v="Direção Ambiente e Saneamento "/>
    <s v="03.16.16"/>
    <x v="81"/>
    <x v="0"/>
    <x v="0"/>
    <x v="7"/>
    <x v="0"/>
    <x v="0"/>
    <x v="0"/>
    <x v="0"/>
    <x v="12"/>
    <s v="1 - Dotação Anual"/>
    <x v="4"/>
    <n v="0"/>
    <x v="2"/>
    <n v="0"/>
    <x v="1"/>
    <n v="10000"/>
    <x v="619"/>
    <m/>
    <x v="0"/>
    <x v="13"/>
    <m/>
    <s v="Direção Ambiente e Saneamento "/>
    <x v="1"/>
    <m/>
    <x v="0"/>
    <x v="1"/>
    <x v="1"/>
    <x v="1"/>
    <x v="0"/>
    <x v="0"/>
    <x v="0"/>
    <x v="0"/>
    <x v="0"/>
    <x v="0"/>
    <x v="0"/>
    <s v="Direção Ambiente e Saneamento "/>
    <x v="0"/>
    <x v="0"/>
    <x v="0"/>
    <x v="0"/>
    <x v="3"/>
    <x v="0"/>
    <x v="1"/>
    <m/>
    <x v="1"/>
    <x v="2"/>
    <x v="13"/>
    <x v="0"/>
    <m/>
  </r>
  <r>
    <x v="0"/>
    <n v="32800"/>
    <n v="0"/>
    <n v="0"/>
    <n v="0"/>
    <x v="6819"/>
    <x v="0"/>
    <x v="0"/>
    <x v="0"/>
    <s v="03.16.16"/>
    <x v="22"/>
    <x v="0"/>
    <x v="0"/>
    <s v="Direção Ambiente e Saneamento "/>
    <s v="03.16.16"/>
    <s v="Direção Ambiente e Saneamento "/>
    <s v="03.16.16"/>
    <x v="52"/>
    <x v="0"/>
    <x v="0"/>
    <x v="0"/>
    <x v="0"/>
    <x v="0"/>
    <x v="0"/>
    <x v="0"/>
    <x v="12"/>
    <s v="1 - Dotação Anual"/>
    <x v="4"/>
    <n v="32800"/>
    <x v="2"/>
    <n v="2200"/>
    <x v="1"/>
    <n v="22200"/>
    <x v="619"/>
    <m/>
    <x v="0"/>
    <x v="13"/>
    <m/>
    <s v="Direção Ambiente e Saneamento "/>
    <x v="1"/>
    <m/>
    <x v="0"/>
    <x v="1"/>
    <x v="1"/>
    <x v="1"/>
    <x v="0"/>
    <x v="0"/>
    <x v="0"/>
    <x v="0"/>
    <x v="0"/>
    <x v="0"/>
    <x v="0"/>
    <s v="Direção Ambiente e Saneamento "/>
    <x v="0"/>
    <x v="0"/>
    <x v="0"/>
    <x v="0"/>
    <x v="3"/>
    <x v="0"/>
    <x v="1"/>
    <m/>
    <x v="1"/>
    <x v="2"/>
    <x v="13"/>
    <x v="0"/>
    <m/>
  </r>
  <r>
    <x v="0"/>
    <n v="417695"/>
    <n v="0"/>
    <n v="0"/>
    <n v="0"/>
    <x v="6819"/>
    <x v="0"/>
    <x v="0"/>
    <x v="0"/>
    <s v="03.16.16"/>
    <x v="22"/>
    <x v="0"/>
    <x v="0"/>
    <s v="Direção Ambiente e Saneamento "/>
    <s v="03.16.16"/>
    <s v="Direção Ambiente e Saneamento "/>
    <s v="03.16.16"/>
    <x v="54"/>
    <x v="0"/>
    <x v="0"/>
    <x v="0"/>
    <x v="0"/>
    <x v="0"/>
    <x v="0"/>
    <x v="0"/>
    <x v="12"/>
    <s v="1 - Dotação Anual"/>
    <x v="4"/>
    <n v="417695"/>
    <x v="2"/>
    <n v="400000"/>
    <x v="1"/>
    <n v="307613"/>
    <x v="619"/>
    <m/>
    <x v="0"/>
    <x v="13"/>
    <m/>
    <s v="Direção Ambiente e Saneamento "/>
    <x v="1"/>
    <m/>
    <x v="0"/>
    <x v="1"/>
    <x v="1"/>
    <x v="1"/>
    <x v="0"/>
    <x v="0"/>
    <x v="0"/>
    <x v="0"/>
    <x v="0"/>
    <x v="0"/>
    <x v="0"/>
    <s v="Direção Ambiente e Saneamento "/>
    <x v="0"/>
    <x v="0"/>
    <x v="0"/>
    <x v="0"/>
    <x v="3"/>
    <x v="0"/>
    <x v="1"/>
    <m/>
    <x v="1"/>
    <x v="2"/>
    <x v="13"/>
    <x v="0"/>
    <m/>
  </r>
  <r>
    <x v="0"/>
    <n v="0"/>
    <n v="0"/>
    <n v="0"/>
    <n v="0"/>
    <x v="6819"/>
    <x v="0"/>
    <x v="0"/>
    <x v="0"/>
    <s v="03.16.16"/>
    <x v="22"/>
    <x v="0"/>
    <x v="0"/>
    <s v="Direção Ambiente e Saneamento "/>
    <s v="03.16.16"/>
    <s v="Direção Ambiente e Saneamento "/>
    <s v="03.16.16"/>
    <x v="71"/>
    <x v="0"/>
    <x v="0"/>
    <x v="0"/>
    <x v="0"/>
    <x v="0"/>
    <x v="0"/>
    <x v="0"/>
    <x v="12"/>
    <s v="1 - Dotação Anual"/>
    <x v="4"/>
    <n v="0"/>
    <x v="2"/>
    <n v="0"/>
    <x v="1"/>
    <n v="133668"/>
    <x v="619"/>
    <m/>
    <x v="0"/>
    <x v="13"/>
    <m/>
    <s v="Direção Ambiente e Saneamento "/>
    <x v="1"/>
    <m/>
    <x v="0"/>
    <x v="1"/>
    <x v="1"/>
    <x v="1"/>
    <x v="0"/>
    <x v="0"/>
    <x v="0"/>
    <x v="0"/>
    <x v="0"/>
    <x v="0"/>
    <x v="0"/>
    <s v="Direção Ambiente e Saneamento "/>
    <x v="0"/>
    <x v="0"/>
    <x v="0"/>
    <x v="0"/>
    <x v="3"/>
    <x v="0"/>
    <x v="1"/>
    <m/>
    <x v="1"/>
    <x v="2"/>
    <x v="13"/>
    <x v="0"/>
    <m/>
  </r>
  <r>
    <x v="0"/>
    <n v="14684117"/>
    <n v="0"/>
    <n v="0"/>
    <n v="0"/>
    <x v="6819"/>
    <x v="0"/>
    <x v="0"/>
    <x v="0"/>
    <s v="03.16.16"/>
    <x v="22"/>
    <x v="0"/>
    <x v="0"/>
    <s v="Direção Ambiente e Saneamento "/>
    <s v="03.16.16"/>
    <s v="Direção Ambiente e Saneamento "/>
    <s v="03.16.16"/>
    <x v="37"/>
    <x v="0"/>
    <x v="0"/>
    <x v="0"/>
    <x v="1"/>
    <x v="0"/>
    <x v="0"/>
    <x v="0"/>
    <x v="12"/>
    <s v="1 - Dotação Anual"/>
    <x v="4"/>
    <n v="14684117"/>
    <x v="2"/>
    <n v="45000"/>
    <x v="1"/>
    <n v="1939063"/>
    <x v="619"/>
    <m/>
    <x v="0"/>
    <x v="13"/>
    <m/>
    <s v="Direção Ambiente e Saneamento "/>
    <x v="1"/>
    <m/>
    <x v="0"/>
    <x v="1"/>
    <x v="1"/>
    <x v="1"/>
    <x v="0"/>
    <x v="0"/>
    <x v="0"/>
    <x v="0"/>
    <x v="0"/>
    <x v="0"/>
    <x v="0"/>
    <s v="Direção Ambiente e Saneamento "/>
    <x v="0"/>
    <x v="0"/>
    <x v="0"/>
    <x v="0"/>
    <x v="3"/>
    <x v="0"/>
    <x v="1"/>
    <m/>
    <x v="1"/>
    <x v="2"/>
    <x v="13"/>
    <x v="0"/>
    <m/>
  </r>
  <r>
    <x v="0"/>
    <n v="1357453"/>
    <n v="0"/>
    <n v="0"/>
    <n v="0"/>
    <x v="6819"/>
    <x v="0"/>
    <x v="0"/>
    <x v="0"/>
    <s v="03.16.16"/>
    <x v="22"/>
    <x v="0"/>
    <x v="0"/>
    <s v="Direção Ambiente e Saneamento "/>
    <s v="03.16.16"/>
    <s v="Direção Ambiente e Saneamento "/>
    <s v="03.16.16"/>
    <x v="51"/>
    <x v="0"/>
    <x v="0"/>
    <x v="0"/>
    <x v="0"/>
    <x v="0"/>
    <x v="0"/>
    <x v="0"/>
    <x v="12"/>
    <s v="1 - Dotação Anual"/>
    <x v="4"/>
    <n v="1357453"/>
    <x v="2"/>
    <n v="1009690"/>
    <x v="1"/>
    <n v="106635"/>
    <x v="619"/>
    <m/>
    <x v="0"/>
    <x v="13"/>
    <m/>
    <s v="Direção Ambiente e Saneamento "/>
    <x v="1"/>
    <m/>
    <x v="0"/>
    <x v="1"/>
    <x v="1"/>
    <x v="1"/>
    <x v="0"/>
    <x v="0"/>
    <x v="0"/>
    <x v="0"/>
    <x v="0"/>
    <x v="0"/>
    <x v="0"/>
    <s v="Direção Ambiente e Saneamento "/>
    <x v="0"/>
    <x v="0"/>
    <x v="0"/>
    <x v="0"/>
    <x v="3"/>
    <x v="0"/>
    <x v="1"/>
    <m/>
    <x v="1"/>
    <x v="2"/>
    <x v="13"/>
    <x v="0"/>
    <m/>
  </r>
  <r>
    <x v="0"/>
    <n v="14800"/>
    <n v="0"/>
    <n v="0"/>
    <n v="0"/>
    <x v="6819"/>
    <x v="0"/>
    <x v="0"/>
    <x v="0"/>
    <s v="03.16.17"/>
    <x v="53"/>
    <x v="0"/>
    <x v="0"/>
    <s v="Direção Proteção Civil"/>
    <s v="03.16.17"/>
    <s v="Direção Proteção Civil"/>
    <s v="03.16.17"/>
    <x v="19"/>
    <x v="0"/>
    <x v="0"/>
    <x v="7"/>
    <x v="0"/>
    <x v="0"/>
    <x v="0"/>
    <x v="0"/>
    <x v="12"/>
    <s v="1 - Dotação Anual"/>
    <x v="4"/>
    <n v="14800"/>
    <x v="2"/>
    <n v="0"/>
    <x v="1"/>
    <n v="35200"/>
    <x v="619"/>
    <m/>
    <x v="0"/>
    <x v="13"/>
    <m/>
    <s v="Direção Proteção Civil"/>
    <x v="1"/>
    <m/>
    <x v="0"/>
    <x v="1"/>
    <x v="1"/>
    <x v="1"/>
    <x v="0"/>
    <x v="0"/>
    <x v="0"/>
    <x v="0"/>
    <x v="0"/>
    <x v="0"/>
    <x v="0"/>
    <s v="Direção Proteção Civil"/>
    <x v="0"/>
    <x v="0"/>
    <x v="0"/>
    <x v="0"/>
    <x v="3"/>
    <x v="0"/>
    <x v="1"/>
    <m/>
    <x v="1"/>
    <x v="2"/>
    <x v="13"/>
    <x v="0"/>
    <m/>
  </r>
  <r>
    <x v="0"/>
    <n v="0"/>
    <n v="0"/>
    <n v="0"/>
    <n v="0"/>
    <x v="6819"/>
    <x v="0"/>
    <x v="0"/>
    <x v="0"/>
    <s v="03.16.17"/>
    <x v="53"/>
    <x v="0"/>
    <x v="0"/>
    <s v="Direção Proteção Civil"/>
    <s v="03.16.17"/>
    <s v="Direção Proteção Civil"/>
    <s v="03.16.17"/>
    <x v="81"/>
    <x v="0"/>
    <x v="0"/>
    <x v="7"/>
    <x v="0"/>
    <x v="0"/>
    <x v="0"/>
    <x v="0"/>
    <x v="12"/>
    <s v="1 - Dotação Anual"/>
    <x v="4"/>
    <n v="0"/>
    <x v="2"/>
    <n v="0"/>
    <x v="1"/>
    <n v="10000"/>
    <x v="619"/>
    <m/>
    <x v="0"/>
    <x v="13"/>
    <m/>
    <s v="Direção Proteção Civil"/>
    <x v="1"/>
    <m/>
    <x v="0"/>
    <x v="1"/>
    <x v="1"/>
    <x v="1"/>
    <x v="0"/>
    <x v="0"/>
    <x v="0"/>
    <x v="0"/>
    <x v="0"/>
    <x v="0"/>
    <x v="0"/>
    <s v="Direção Proteção Civil"/>
    <x v="0"/>
    <x v="0"/>
    <x v="0"/>
    <x v="0"/>
    <x v="3"/>
    <x v="0"/>
    <x v="1"/>
    <m/>
    <x v="1"/>
    <x v="2"/>
    <x v="13"/>
    <x v="0"/>
    <m/>
  </r>
  <r>
    <x v="0"/>
    <n v="94976"/>
    <n v="0"/>
    <n v="0"/>
    <n v="0"/>
    <x v="6819"/>
    <x v="0"/>
    <x v="0"/>
    <x v="0"/>
    <s v="03.16.17"/>
    <x v="53"/>
    <x v="0"/>
    <x v="0"/>
    <s v="Direção Proteção Civil"/>
    <s v="03.16.17"/>
    <s v="Direção Proteção Civil"/>
    <s v="03.16.17"/>
    <x v="54"/>
    <x v="0"/>
    <x v="0"/>
    <x v="0"/>
    <x v="0"/>
    <x v="0"/>
    <x v="0"/>
    <x v="0"/>
    <x v="12"/>
    <s v="1 - Dotação Anual"/>
    <x v="4"/>
    <n v="94976"/>
    <x v="2"/>
    <n v="0"/>
    <x v="1"/>
    <n v="372876"/>
    <x v="619"/>
    <m/>
    <x v="0"/>
    <x v="13"/>
    <m/>
    <s v="Direção Proteção Civil"/>
    <x v="1"/>
    <m/>
    <x v="0"/>
    <x v="1"/>
    <x v="1"/>
    <x v="1"/>
    <x v="0"/>
    <x v="0"/>
    <x v="0"/>
    <x v="0"/>
    <x v="0"/>
    <x v="0"/>
    <x v="0"/>
    <s v="Direção Proteção Civil"/>
    <x v="0"/>
    <x v="0"/>
    <x v="0"/>
    <x v="0"/>
    <x v="3"/>
    <x v="0"/>
    <x v="1"/>
    <m/>
    <x v="1"/>
    <x v="2"/>
    <x v="13"/>
    <x v="0"/>
    <m/>
  </r>
  <r>
    <x v="0"/>
    <n v="1218011"/>
    <n v="0"/>
    <n v="0"/>
    <n v="0"/>
    <x v="6819"/>
    <x v="0"/>
    <x v="0"/>
    <x v="0"/>
    <s v="03.16.17"/>
    <x v="53"/>
    <x v="0"/>
    <x v="0"/>
    <s v="Direção Proteção Civil"/>
    <s v="03.16.17"/>
    <s v="Direção Proteção Civil"/>
    <s v="03.16.17"/>
    <x v="37"/>
    <x v="0"/>
    <x v="0"/>
    <x v="0"/>
    <x v="1"/>
    <x v="0"/>
    <x v="0"/>
    <x v="0"/>
    <x v="12"/>
    <s v="1 - Dotação Anual"/>
    <x v="4"/>
    <n v="1218011"/>
    <x v="2"/>
    <n v="0"/>
    <x v="1"/>
    <n v="436525"/>
    <x v="619"/>
    <m/>
    <x v="0"/>
    <x v="13"/>
    <m/>
    <s v="Direção Proteção Civil"/>
    <x v="1"/>
    <m/>
    <x v="0"/>
    <x v="1"/>
    <x v="1"/>
    <x v="1"/>
    <x v="0"/>
    <x v="0"/>
    <x v="0"/>
    <x v="0"/>
    <x v="0"/>
    <x v="0"/>
    <x v="0"/>
    <s v="Direção Proteção Civil"/>
    <x v="0"/>
    <x v="0"/>
    <x v="0"/>
    <x v="0"/>
    <x v="3"/>
    <x v="0"/>
    <x v="1"/>
    <m/>
    <x v="1"/>
    <x v="2"/>
    <x v="13"/>
    <x v="0"/>
    <m/>
  </r>
  <r>
    <x v="0"/>
    <n v="405926"/>
    <n v="0"/>
    <n v="0"/>
    <n v="0"/>
    <x v="6819"/>
    <x v="0"/>
    <x v="0"/>
    <x v="0"/>
    <s v="03.16.17"/>
    <x v="53"/>
    <x v="0"/>
    <x v="0"/>
    <s v="Direção Proteção Civil"/>
    <s v="03.16.17"/>
    <s v="Direção Proteção Civil"/>
    <s v="03.16.17"/>
    <x v="51"/>
    <x v="0"/>
    <x v="0"/>
    <x v="0"/>
    <x v="0"/>
    <x v="0"/>
    <x v="0"/>
    <x v="0"/>
    <x v="12"/>
    <s v="1 - Dotação Anual"/>
    <x v="4"/>
    <n v="405926"/>
    <x v="2"/>
    <n v="520000"/>
    <x v="1"/>
    <n v="114074"/>
    <x v="619"/>
    <m/>
    <x v="0"/>
    <x v="13"/>
    <m/>
    <s v="Direção Proteção Civil"/>
    <x v="1"/>
    <m/>
    <x v="0"/>
    <x v="1"/>
    <x v="1"/>
    <x v="1"/>
    <x v="0"/>
    <x v="0"/>
    <x v="0"/>
    <x v="0"/>
    <x v="0"/>
    <x v="0"/>
    <x v="0"/>
    <s v="Direção Proteção Civil"/>
    <x v="0"/>
    <x v="0"/>
    <x v="0"/>
    <x v="0"/>
    <x v="3"/>
    <x v="0"/>
    <x v="1"/>
    <m/>
    <x v="1"/>
    <x v="2"/>
    <x v="13"/>
    <x v="0"/>
    <m/>
  </r>
  <r>
    <x v="0"/>
    <n v="106924"/>
    <n v="0"/>
    <n v="0"/>
    <n v="0"/>
    <x v="6819"/>
    <x v="0"/>
    <x v="0"/>
    <x v="0"/>
    <s v="03.16.19"/>
    <x v="47"/>
    <x v="0"/>
    <x v="0"/>
    <s v="Direção de Inovação e Desporto"/>
    <s v="03.16.19"/>
    <s v="Direção de Inovação e Desporto"/>
    <s v="03.16.19"/>
    <x v="19"/>
    <x v="0"/>
    <x v="0"/>
    <x v="7"/>
    <x v="0"/>
    <x v="0"/>
    <x v="0"/>
    <x v="0"/>
    <x v="12"/>
    <s v="1 - Dotação Anual"/>
    <x v="4"/>
    <n v="106924"/>
    <x v="2"/>
    <n v="0"/>
    <x v="1"/>
    <n v="43076"/>
    <x v="619"/>
    <m/>
    <x v="0"/>
    <x v="13"/>
    <m/>
    <s v="Direção de Inovação e Desporto"/>
    <x v="1"/>
    <m/>
    <x v="0"/>
    <x v="1"/>
    <x v="1"/>
    <x v="1"/>
    <x v="0"/>
    <x v="0"/>
    <x v="0"/>
    <x v="0"/>
    <x v="0"/>
    <x v="0"/>
    <x v="0"/>
    <s v="Direção de Inovação e Desporto"/>
    <x v="0"/>
    <x v="0"/>
    <x v="0"/>
    <x v="0"/>
    <x v="3"/>
    <x v="0"/>
    <x v="1"/>
    <m/>
    <x v="1"/>
    <x v="2"/>
    <x v="13"/>
    <x v="0"/>
    <m/>
  </r>
  <r>
    <x v="0"/>
    <n v="0"/>
    <n v="0"/>
    <n v="0"/>
    <n v="0"/>
    <x v="6819"/>
    <x v="0"/>
    <x v="0"/>
    <x v="0"/>
    <s v="03.16.19"/>
    <x v="47"/>
    <x v="0"/>
    <x v="0"/>
    <s v="Direção de Inovação e Desporto"/>
    <s v="03.16.19"/>
    <s v="Direção de Inovação e Desporto"/>
    <s v="03.16.19"/>
    <x v="81"/>
    <x v="0"/>
    <x v="0"/>
    <x v="7"/>
    <x v="0"/>
    <x v="0"/>
    <x v="0"/>
    <x v="0"/>
    <x v="12"/>
    <s v="1 - Dotação Anual"/>
    <x v="4"/>
    <n v="0"/>
    <x v="2"/>
    <n v="0"/>
    <x v="1"/>
    <n v="30000"/>
    <x v="619"/>
    <m/>
    <x v="0"/>
    <x v="13"/>
    <m/>
    <s v="Direção de Inovação e Desporto"/>
    <x v="1"/>
    <m/>
    <x v="0"/>
    <x v="1"/>
    <x v="1"/>
    <x v="1"/>
    <x v="0"/>
    <x v="0"/>
    <x v="0"/>
    <x v="0"/>
    <x v="0"/>
    <x v="0"/>
    <x v="0"/>
    <s v="Direção de Inovação e Desporto"/>
    <x v="0"/>
    <x v="0"/>
    <x v="0"/>
    <x v="0"/>
    <x v="3"/>
    <x v="0"/>
    <x v="1"/>
    <m/>
    <x v="1"/>
    <x v="2"/>
    <x v="13"/>
    <x v="0"/>
    <m/>
  </r>
  <r>
    <x v="0"/>
    <n v="65280"/>
    <n v="0"/>
    <n v="0"/>
    <n v="0"/>
    <x v="6819"/>
    <x v="0"/>
    <x v="0"/>
    <x v="0"/>
    <s v="03.16.19"/>
    <x v="47"/>
    <x v="0"/>
    <x v="0"/>
    <s v="Direção de Inovação e Desporto"/>
    <s v="03.16.19"/>
    <s v="Direção de Inovação e Desporto"/>
    <s v="03.16.19"/>
    <x v="42"/>
    <x v="0"/>
    <x v="0"/>
    <x v="7"/>
    <x v="0"/>
    <x v="0"/>
    <x v="0"/>
    <x v="0"/>
    <x v="12"/>
    <s v="1 - Dotação Anual"/>
    <x v="4"/>
    <n v="65280"/>
    <x v="2"/>
    <n v="0"/>
    <x v="1"/>
    <n v="81600"/>
    <x v="619"/>
    <m/>
    <x v="0"/>
    <x v="13"/>
    <m/>
    <s v="Direção de Inovação e Desporto"/>
    <x v="1"/>
    <m/>
    <x v="0"/>
    <x v="1"/>
    <x v="1"/>
    <x v="1"/>
    <x v="0"/>
    <x v="0"/>
    <x v="0"/>
    <x v="0"/>
    <x v="0"/>
    <x v="0"/>
    <x v="0"/>
    <s v="Direção de Inovação e Desporto"/>
    <x v="0"/>
    <x v="0"/>
    <x v="0"/>
    <x v="0"/>
    <x v="3"/>
    <x v="0"/>
    <x v="1"/>
    <m/>
    <x v="1"/>
    <x v="2"/>
    <x v="13"/>
    <x v="0"/>
    <m/>
  </r>
  <r>
    <x v="0"/>
    <n v="0"/>
    <n v="0"/>
    <n v="0"/>
    <n v="0"/>
    <x v="6819"/>
    <x v="0"/>
    <x v="0"/>
    <x v="0"/>
    <s v="03.16.19"/>
    <x v="47"/>
    <x v="0"/>
    <x v="0"/>
    <s v="Direção de Inovação e Desporto"/>
    <s v="03.16.19"/>
    <s v="Direção de Inovação e Desporto"/>
    <s v="03.16.19"/>
    <x v="54"/>
    <x v="0"/>
    <x v="0"/>
    <x v="0"/>
    <x v="0"/>
    <x v="0"/>
    <x v="0"/>
    <x v="0"/>
    <x v="12"/>
    <s v="1 - Dotação Anual"/>
    <x v="4"/>
    <n v="0"/>
    <x v="2"/>
    <n v="0"/>
    <x v="1"/>
    <n v="100000"/>
    <x v="619"/>
    <m/>
    <x v="0"/>
    <x v="13"/>
    <m/>
    <s v="Direção de Inovação e Desporto"/>
    <x v="1"/>
    <m/>
    <x v="0"/>
    <x v="1"/>
    <x v="1"/>
    <x v="1"/>
    <x v="0"/>
    <x v="0"/>
    <x v="0"/>
    <x v="0"/>
    <x v="0"/>
    <x v="0"/>
    <x v="0"/>
    <s v="Direção de Inovação e Desporto"/>
    <x v="0"/>
    <x v="0"/>
    <x v="0"/>
    <x v="0"/>
    <x v="3"/>
    <x v="0"/>
    <x v="1"/>
    <m/>
    <x v="1"/>
    <x v="2"/>
    <x v="13"/>
    <x v="0"/>
    <m/>
  </r>
  <r>
    <x v="0"/>
    <n v="18000"/>
    <n v="0"/>
    <n v="0"/>
    <n v="0"/>
    <x v="6819"/>
    <x v="0"/>
    <x v="0"/>
    <x v="0"/>
    <s v="03.16.19"/>
    <x v="47"/>
    <x v="0"/>
    <x v="0"/>
    <s v="Direção de Inovação e Desporto"/>
    <s v="03.16.19"/>
    <s v="Direção de Inovação e Desporto"/>
    <s v="03.16.19"/>
    <x v="71"/>
    <x v="0"/>
    <x v="0"/>
    <x v="0"/>
    <x v="0"/>
    <x v="0"/>
    <x v="0"/>
    <x v="0"/>
    <x v="12"/>
    <s v="1 - Dotação Anual"/>
    <x v="4"/>
    <n v="18000"/>
    <x v="2"/>
    <n v="0"/>
    <x v="1"/>
    <n v="522000"/>
    <x v="619"/>
    <m/>
    <x v="0"/>
    <x v="13"/>
    <m/>
    <s v="Direção de Inovação e Desporto"/>
    <x v="1"/>
    <m/>
    <x v="0"/>
    <x v="1"/>
    <x v="1"/>
    <x v="1"/>
    <x v="0"/>
    <x v="0"/>
    <x v="0"/>
    <x v="0"/>
    <x v="0"/>
    <x v="0"/>
    <x v="0"/>
    <s v="Direção de Inovação e Desporto"/>
    <x v="0"/>
    <x v="0"/>
    <x v="0"/>
    <x v="0"/>
    <x v="3"/>
    <x v="0"/>
    <x v="1"/>
    <m/>
    <x v="1"/>
    <x v="2"/>
    <x v="13"/>
    <x v="0"/>
    <m/>
  </r>
  <r>
    <x v="0"/>
    <n v="1550312"/>
    <n v="0"/>
    <n v="0"/>
    <n v="0"/>
    <x v="6819"/>
    <x v="0"/>
    <x v="0"/>
    <x v="0"/>
    <s v="03.16.19"/>
    <x v="47"/>
    <x v="0"/>
    <x v="0"/>
    <s v="Direção de Inovação e Desporto"/>
    <s v="03.16.19"/>
    <s v="Direção de Inovação e Desporto"/>
    <s v="03.16.19"/>
    <x v="37"/>
    <x v="0"/>
    <x v="0"/>
    <x v="0"/>
    <x v="1"/>
    <x v="0"/>
    <x v="0"/>
    <x v="0"/>
    <x v="12"/>
    <s v="1 - Dotação Anual"/>
    <x v="4"/>
    <n v="1550312"/>
    <x v="2"/>
    <n v="0"/>
    <x v="1"/>
    <n v="1185532"/>
    <x v="619"/>
    <m/>
    <x v="0"/>
    <x v="13"/>
    <m/>
    <s v="Direção de Inovação e Desporto"/>
    <x v="1"/>
    <m/>
    <x v="0"/>
    <x v="1"/>
    <x v="1"/>
    <x v="1"/>
    <x v="0"/>
    <x v="0"/>
    <x v="0"/>
    <x v="0"/>
    <x v="0"/>
    <x v="0"/>
    <x v="0"/>
    <s v="Direção de Inovação e Desporto"/>
    <x v="0"/>
    <x v="0"/>
    <x v="0"/>
    <x v="0"/>
    <x v="3"/>
    <x v="0"/>
    <x v="1"/>
    <m/>
    <x v="1"/>
    <x v="2"/>
    <x v="13"/>
    <x v="0"/>
    <m/>
  </r>
  <r>
    <x v="0"/>
    <n v="0"/>
    <n v="0"/>
    <n v="0"/>
    <n v="0"/>
    <x v="6819"/>
    <x v="0"/>
    <x v="0"/>
    <x v="0"/>
    <s v="03.16.19"/>
    <x v="47"/>
    <x v="0"/>
    <x v="0"/>
    <s v="Direção de Inovação e Desporto"/>
    <s v="03.16.19"/>
    <s v="Direção de Inovação e Desporto"/>
    <s v="03.16.19"/>
    <x v="48"/>
    <x v="0"/>
    <x v="0"/>
    <x v="0"/>
    <x v="1"/>
    <x v="0"/>
    <x v="0"/>
    <x v="0"/>
    <x v="12"/>
    <s v="1 - Dotação Anual"/>
    <x v="4"/>
    <n v="0"/>
    <x v="2"/>
    <n v="0"/>
    <x v="1"/>
    <n v="979200"/>
    <x v="619"/>
    <m/>
    <x v="0"/>
    <x v="13"/>
    <m/>
    <s v="Direção de Inovação e Desporto"/>
    <x v="1"/>
    <m/>
    <x v="0"/>
    <x v="1"/>
    <x v="1"/>
    <x v="1"/>
    <x v="0"/>
    <x v="0"/>
    <x v="0"/>
    <x v="0"/>
    <x v="0"/>
    <x v="0"/>
    <x v="0"/>
    <s v="Direção de Inovação e Desporto"/>
    <x v="0"/>
    <x v="0"/>
    <x v="0"/>
    <x v="0"/>
    <x v="3"/>
    <x v="0"/>
    <x v="1"/>
    <m/>
    <x v="1"/>
    <x v="2"/>
    <x v="13"/>
    <x v="0"/>
    <m/>
  </r>
  <r>
    <x v="0"/>
    <n v="0"/>
    <n v="0"/>
    <n v="0"/>
    <n v="0"/>
    <x v="6819"/>
    <x v="0"/>
    <x v="0"/>
    <x v="0"/>
    <s v="03.16.21"/>
    <x v="25"/>
    <x v="0"/>
    <x v="0"/>
    <s v="Dir. Turismo, Investimento e Emprendedorismo"/>
    <s v="03.16.21"/>
    <s v="Dir. Turismo, Investimento e Emprendedorismo"/>
    <s v="03.16.21"/>
    <x v="19"/>
    <x v="0"/>
    <x v="0"/>
    <x v="7"/>
    <x v="0"/>
    <x v="0"/>
    <x v="0"/>
    <x v="0"/>
    <x v="12"/>
    <s v="1 - Dotação Anual"/>
    <x v="4"/>
    <n v="0"/>
    <x v="2"/>
    <n v="0"/>
    <x v="1"/>
    <n v="250000"/>
    <x v="619"/>
    <m/>
    <x v="0"/>
    <x v="13"/>
    <m/>
    <s v="Dir. Turismo, Investimento e Emprendedorismo"/>
    <x v="1"/>
    <m/>
    <x v="0"/>
    <x v="1"/>
    <x v="1"/>
    <x v="1"/>
    <x v="0"/>
    <x v="0"/>
    <x v="0"/>
    <x v="0"/>
    <x v="0"/>
    <x v="0"/>
    <x v="0"/>
    <s v="Dir. Turismo, Investimento e Emprendedorismo"/>
    <x v="0"/>
    <x v="0"/>
    <x v="0"/>
    <x v="0"/>
    <x v="3"/>
    <x v="0"/>
    <x v="1"/>
    <m/>
    <x v="1"/>
    <x v="2"/>
    <x v="13"/>
    <x v="0"/>
    <m/>
  </r>
  <r>
    <x v="0"/>
    <n v="0"/>
    <n v="0"/>
    <n v="0"/>
    <n v="0"/>
    <x v="6819"/>
    <x v="0"/>
    <x v="0"/>
    <x v="0"/>
    <s v="03.16.21"/>
    <x v="25"/>
    <x v="0"/>
    <x v="0"/>
    <s v="Dir. Turismo, Investimento e Emprendedorismo"/>
    <s v="03.16.21"/>
    <s v="Dir. Turismo, Investimento e Emprendedorismo"/>
    <s v="03.16.21"/>
    <x v="81"/>
    <x v="0"/>
    <x v="0"/>
    <x v="7"/>
    <x v="0"/>
    <x v="0"/>
    <x v="0"/>
    <x v="0"/>
    <x v="12"/>
    <s v="1 - Dotação Anual"/>
    <x v="4"/>
    <n v="0"/>
    <x v="2"/>
    <n v="0"/>
    <x v="1"/>
    <n v="30000"/>
    <x v="619"/>
    <m/>
    <x v="0"/>
    <x v="13"/>
    <m/>
    <s v="Dir. Turismo, Investimento e Emprendedorismo"/>
    <x v="1"/>
    <m/>
    <x v="0"/>
    <x v="1"/>
    <x v="1"/>
    <x v="1"/>
    <x v="0"/>
    <x v="0"/>
    <x v="0"/>
    <x v="0"/>
    <x v="0"/>
    <x v="0"/>
    <x v="0"/>
    <s v="Dir. Turismo, Investimento e Emprendedorismo"/>
    <x v="0"/>
    <x v="0"/>
    <x v="0"/>
    <x v="0"/>
    <x v="3"/>
    <x v="0"/>
    <x v="1"/>
    <m/>
    <x v="1"/>
    <x v="2"/>
    <x v="13"/>
    <x v="0"/>
    <m/>
  </r>
  <r>
    <x v="0"/>
    <n v="99580"/>
    <n v="0"/>
    <n v="0"/>
    <n v="0"/>
    <x v="6819"/>
    <x v="0"/>
    <x v="0"/>
    <x v="0"/>
    <s v="03.16.21"/>
    <x v="25"/>
    <x v="0"/>
    <x v="0"/>
    <s v="Dir. Turismo, Investimento e Emprendedorismo"/>
    <s v="03.16.21"/>
    <s v="Dir. Turismo, Investimento e Emprendedorismo"/>
    <s v="03.16.21"/>
    <x v="42"/>
    <x v="0"/>
    <x v="0"/>
    <x v="7"/>
    <x v="0"/>
    <x v="0"/>
    <x v="0"/>
    <x v="0"/>
    <x v="12"/>
    <s v="1 - Dotação Anual"/>
    <x v="4"/>
    <n v="99580"/>
    <x v="2"/>
    <n v="0"/>
    <x v="1"/>
    <n v="47300"/>
    <x v="619"/>
    <m/>
    <x v="0"/>
    <x v="13"/>
    <m/>
    <s v="Dir. Turismo, Investimento e Emprendedorismo"/>
    <x v="1"/>
    <m/>
    <x v="0"/>
    <x v="1"/>
    <x v="1"/>
    <x v="1"/>
    <x v="0"/>
    <x v="0"/>
    <x v="0"/>
    <x v="0"/>
    <x v="0"/>
    <x v="0"/>
    <x v="0"/>
    <s v="Dir. Turismo, Investimento e Emprendedorismo"/>
    <x v="0"/>
    <x v="0"/>
    <x v="0"/>
    <x v="0"/>
    <x v="3"/>
    <x v="0"/>
    <x v="1"/>
    <m/>
    <x v="1"/>
    <x v="2"/>
    <x v="13"/>
    <x v="0"/>
    <m/>
  </r>
  <r>
    <x v="0"/>
    <n v="1060800"/>
    <n v="0"/>
    <n v="0"/>
    <n v="0"/>
    <x v="6819"/>
    <x v="0"/>
    <x v="0"/>
    <x v="0"/>
    <s v="03.16.21"/>
    <x v="25"/>
    <x v="0"/>
    <x v="0"/>
    <s v="Dir. Turismo, Investimento e Emprendedorismo"/>
    <s v="03.16.21"/>
    <s v="Dir. Turismo, Investimento e Emprendedorismo"/>
    <s v="03.16.21"/>
    <x v="48"/>
    <x v="0"/>
    <x v="0"/>
    <x v="0"/>
    <x v="1"/>
    <x v="0"/>
    <x v="0"/>
    <x v="0"/>
    <x v="12"/>
    <s v="1 - Dotação Anual"/>
    <x v="4"/>
    <n v="1060800"/>
    <x v="2"/>
    <n v="81600"/>
    <x v="1"/>
    <n v="0"/>
    <x v="619"/>
    <m/>
    <x v="0"/>
    <x v="13"/>
    <m/>
    <s v="Dir. Turismo, Investimento e Emprendedorismo"/>
    <x v="1"/>
    <m/>
    <x v="0"/>
    <x v="1"/>
    <x v="1"/>
    <x v="1"/>
    <x v="0"/>
    <x v="0"/>
    <x v="0"/>
    <x v="0"/>
    <x v="0"/>
    <x v="0"/>
    <x v="0"/>
    <s v="Dir. Turismo, Investimento e Emprendedorismo"/>
    <x v="0"/>
    <x v="0"/>
    <x v="0"/>
    <x v="0"/>
    <x v="3"/>
    <x v="0"/>
    <x v="1"/>
    <m/>
    <x v="1"/>
    <x v="2"/>
    <x v="13"/>
    <x v="0"/>
    <m/>
  </r>
  <r>
    <x v="0"/>
    <n v="735636"/>
    <n v="0"/>
    <n v="0"/>
    <n v="0"/>
    <x v="6819"/>
    <x v="0"/>
    <x v="0"/>
    <x v="0"/>
    <s v="03.16.25"/>
    <x v="51"/>
    <x v="0"/>
    <x v="0"/>
    <s v="Direção dos  Recursos Humanos"/>
    <s v="03.16.25"/>
    <s v="Direção dos  Recursos Humanos"/>
    <s v="03.16.25"/>
    <x v="67"/>
    <x v="0"/>
    <x v="1"/>
    <x v="16"/>
    <x v="0"/>
    <x v="0"/>
    <x v="0"/>
    <x v="0"/>
    <x v="12"/>
    <s v="1 - Dotação Anual"/>
    <x v="4"/>
    <n v="735636"/>
    <x v="2"/>
    <n v="534336"/>
    <x v="1"/>
    <n v="0"/>
    <x v="619"/>
    <m/>
    <x v="0"/>
    <x v="13"/>
    <m/>
    <s v="Direção dos  Recursos Humanos"/>
    <x v="1"/>
    <m/>
    <x v="0"/>
    <x v="1"/>
    <x v="1"/>
    <x v="1"/>
    <x v="0"/>
    <x v="0"/>
    <x v="0"/>
    <x v="0"/>
    <x v="0"/>
    <x v="0"/>
    <x v="0"/>
    <s v="Direção dos  Recursos Humanos"/>
    <x v="0"/>
    <x v="0"/>
    <x v="0"/>
    <x v="0"/>
    <x v="3"/>
    <x v="0"/>
    <x v="1"/>
    <m/>
    <x v="1"/>
    <x v="2"/>
    <x v="13"/>
    <x v="0"/>
    <m/>
  </r>
  <r>
    <x v="0"/>
    <n v="20000"/>
    <n v="0"/>
    <n v="0"/>
    <n v="0"/>
    <x v="6819"/>
    <x v="0"/>
    <x v="0"/>
    <x v="0"/>
    <s v="03.16.25"/>
    <x v="51"/>
    <x v="0"/>
    <x v="0"/>
    <s v="Direção dos  Recursos Humanos"/>
    <s v="03.16.25"/>
    <s v="Direção dos  Recursos Humanos"/>
    <s v="03.16.25"/>
    <x v="19"/>
    <x v="0"/>
    <x v="0"/>
    <x v="7"/>
    <x v="0"/>
    <x v="0"/>
    <x v="0"/>
    <x v="0"/>
    <x v="12"/>
    <s v="1 - Dotação Anual"/>
    <x v="4"/>
    <n v="20000"/>
    <x v="2"/>
    <n v="0"/>
    <x v="1"/>
    <n v="23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81"/>
    <x v="0"/>
    <x v="0"/>
    <x v="7"/>
    <x v="0"/>
    <x v="0"/>
    <x v="0"/>
    <x v="0"/>
    <x v="12"/>
    <s v="1 - Dotação Anual"/>
    <x v="4"/>
    <n v="0"/>
    <x v="2"/>
    <n v="0"/>
    <x v="1"/>
    <n v="50000"/>
    <x v="619"/>
    <m/>
    <x v="0"/>
    <x v="13"/>
    <m/>
    <s v="Direção dos  Recursos Humanos"/>
    <x v="1"/>
    <m/>
    <x v="0"/>
    <x v="1"/>
    <x v="1"/>
    <x v="1"/>
    <x v="0"/>
    <x v="0"/>
    <x v="0"/>
    <x v="0"/>
    <x v="0"/>
    <x v="0"/>
    <x v="0"/>
    <s v="Direção dos  Recursos Humanos"/>
    <x v="0"/>
    <x v="0"/>
    <x v="0"/>
    <x v="0"/>
    <x v="3"/>
    <x v="0"/>
    <x v="1"/>
    <m/>
    <x v="1"/>
    <x v="2"/>
    <x v="13"/>
    <x v="0"/>
    <m/>
  </r>
  <r>
    <x v="0"/>
    <n v="176880"/>
    <n v="0"/>
    <n v="0"/>
    <n v="0"/>
    <x v="6819"/>
    <x v="0"/>
    <x v="0"/>
    <x v="0"/>
    <s v="03.16.25"/>
    <x v="51"/>
    <x v="0"/>
    <x v="0"/>
    <s v="Direção dos  Recursos Humanos"/>
    <s v="03.16.25"/>
    <s v="Direção dos  Recursos Humanos"/>
    <s v="03.16.25"/>
    <x v="42"/>
    <x v="0"/>
    <x v="0"/>
    <x v="7"/>
    <x v="0"/>
    <x v="0"/>
    <x v="0"/>
    <x v="0"/>
    <x v="12"/>
    <s v="1 - Dotação Anual"/>
    <x v="4"/>
    <n v="176880"/>
    <x v="2"/>
    <n v="30000"/>
    <x v="1"/>
    <n v="0"/>
    <x v="619"/>
    <m/>
    <x v="0"/>
    <x v="13"/>
    <m/>
    <s v="Direção dos  Recursos Humanos"/>
    <x v="1"/>
    <m/>
    <x v="0"/>
    <x v="1"/>
    <x v="1"/>
    <x v="1"/>
    <x v="0"/>
    <x v="0"/>
    <x v="0"/>
    <x v="0"/>
    <x v="0"/>
    <x v="0"/>
    <x v="0"/>
    <s v="Direção dos  Recursos Humanos"/>
    <x v="0"/>
    <x v="0"/>
    <x v="0"/>
    <x v="0"/>
    <x v="3"/>
    <x v="0"/>
    <x v="1"/>
    <m/>
    <x v="1"/>
    <x v="2"/>
    <x v="13"/>
    <x v="0"/>
    <m/>
  </r>
  <r>
    <x v="0"/>
    <n v="41000"/>
    <n v="0"/>
    <n v="0"/>
    <n v="0"/>
    <x v="6819"/>
    <x v="0"/>
    <x v="0"/>
    <x v="0"/>
    <s v="03.16.25"/>
    <x v="51"/>
    <x v="0"/>
    <x v="0"/>
    <s v="Direção dos  Recursos Humanos"/>
    <s v="03.16.25"/>
    <s v="Direção dos  Recursos Humanos"/>
    <s v="03.16.25"/>
    <x v="52"/>
    <x v="0"/>
    <x v="0"/>
    <x v="0"/>
    <x v="0"/>
    <x v="0"/>
    <x v="0"/>
    <x v="0"/>
    <x v="12"/>
    <s v="1 - Dotação Anual"/>
    <x v="4"/>
    <n v="41000"/>
    <x v="2"/>
    <n v="0"/>
    <x v="1"/>
    <n v="99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121"/>
    <x v="0"/>
    <x v="0"/>
    <x v="0"/>
    <x v="0"/>
    <x v="0"/>
    <x v="0"/>
    <x v="0"/>
    <x v="12"/>
    <s v="1 - Dotação Anual"/>
    <x v="4"/>
    <n v="0"/>
    <x v="2"/>
    <n v="0"/>
    <x v="1"/>
    <n v="10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122"/>
    <x v="0"/>
    <x v="0"/>
    <x v="0"/>
    <x v="0"/>
    <x v="0"/>
    <x v="0"/>
    <x v="0"/>
    <x v="12"/>
    <s v="1 - Dotação Anual"/>
    <x v="4"/>
    <n v="0"/>
    <x v="2"/>
    <n v="0"/>
    <x v="1"/>
    <n v="3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123"/>
    <x v="0"/>
    <x v="0"/>
    <x v="0"/>
    <x v="0"/>
    <x v="0"/>
    <x v="0"/>
    <x v="0"/>
    <x v="12"/>
    <s v="1 - Dotação Anual"/>
    <x v="4"/>
    <n v="0"/>
    <x v="2"/>
    <n v="0"/>
    <x v="1"/>
    <n v="25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124"/>
    <x v="0"/>
    <x v="0"/>
    <x v="0"/>
    <x v="0"/>
    <x v="0"/>
    <x v="0"/>
    <x v="0"/>
    <x v="12"/>
    <s v="1 - Dotação Anual"/>
    <x v="4"/>
    <n v="0"/>
    <x v="2"/>
    <n v="0"/>
    <x v="1"/>
    <n v="20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125"/>
    <x v="0"/>
    <x v="0"/>
    <x v="0"/>
    <x v="0"/>
    <x v="0"/>
    <x v="0"/>
    <x v="0"/>
    <x v="12"/>
    <s v="1 - Dotação Anual"/>
    <x v="4"/>
    <n v="0"/>
    <x v="2"/>
    <n v="0"/>
    <x v="1"/>
    <n v="500000"/>
    <x v="619"/>
    <m/>
    <x v="0"/>
    <x v="13"/>
    <m/>
    <s v="Direção dos  Recursos Humanos"/>
    <x v="1"/>
    <m/>
    <x v="0"/>
    <x v="1"/>
    <x v="1"/>
    <x v="1"/>
    <x v="0"/>
    <x v="0"/>
    <x v="0"/>
    <x v="0"/>
    <x v="0"/>
    <x v="0"/>
    <x v="0"/>
    <s v="Direção dos  Recursos Humanos"/>
    <x v="0"/>
    <x v="0"/>
    <x v="0"/>
    <x v="0"/>
    <x v="3"/>
    <x v="0"/>
    <x v="1"/>
    <m/>
    <x v="1"/>
    <x v="2"/>
    <x v="13"/>
    <x v="0"/>
    <m/>
  </r>
  <r>
    <x v="0"/>
    <n v="0"/>
    <n v="0"/>
    <n v="0"/>
    <n v="0"/>
    <x v="6819"/>
    <x v="0"/>
    <x v="0"/>
    <x v="0"/>
    <s v="03.16.25"/>
    <x v="51"/>
    <x v="0"/>
    <x v="0"/>
    <s v="Direção dos  Recursos Humanos"/>
    <s v="03.16.25"/>
    <s v="Direção dos  Recursos Humanos"/>
    <s v="03.16.25"/>
    <x v="54"/>
    <x v="0"/>
    <x v="0"/>
    <x v="0"/>
    <x v="0"/>
    <x v="0"/>
    <x v="0"/>
    <x v="0"/>
    <x v="12"/>
    <s v="1 - Dotação Anual"/>
    <x v="4"/>
    <n v="0"/>
    <x v="2"/>
    <n v="0"/>
    <x v="1"/>
    <n v="10000"/>
    <x v="619"/>
    <m/>
    <x v="0"/>
    <x v="13"/>
    <m/>
    <s v="Direção dos  Recursos Humanos"/>
    <x v="1"/>
    <m/>
    <x v="0"/>
    <x v="1"/>
    <x v="1"/>
    <x v="1"/>
    <x v="0"/>
    <x v="0"/>
    <x v="0"/>
    <x v="0"/>
    <x v="0"/>
    <x v="0"/>
    <x v="0"/>
    <s v="Direção dos  Recursos Humanos"/>
    <x v="0"/>
    <x v="0"/>
    <x v="0"/>
    <x v="0"/>
    <x v="3"/>
    <x v="0"/>
    <x v="1"/>
    <m/>
    <x v="1"/>
    <x v="2"/>
    <x v="13"/>
    <x v="0"/>
    <m/>
  </r>
  <r>
    <x v="0"/>
    <n v="1794052"/>
    <n v="0"/>
    <n v="0"/>
    <n v="0"/>
    <x v="6819"/>
    <x v="0"/>
    <x v="0"/>
    <x v="0"/>
    <s v="03.16.25"/>
    <x v="51"/>
    <x v="0"/>
    <x v="0"/>
    <s v="Direção dos  Recursos Humanos"/>
    <s v="03.16.25"/>
    <s v="Direção dos  Recursos Humanos"/>
    <s v="03.16.25"/>
    <x v="37"/>
    <x v="0"/>
    <x v="0"/>
    <x v="0"/>
    <x v="1"/>
    <x v="0"/>
    <x v="0"/>
    <x v="0"/>
    <x v="12"/>
    <s v="1 - Dotação Anual"/>
    <x v="4"/>
    <n v="1794052"/>
    <x v="2"/>
    <n v="1150000"/>
    <x v="1"/>
    <n v="51396"/>
    <x v="619"/>
    <m/>
    <x v="0"/>
    <x v="13"/>
    <m/>
    <s v="Direção dos  Recursos Humanos"/>
    <x v="1"/>
    <m/>
    <x v="0"/>
    <x v="1"/>
    <x v="1"/>
    <x v="1"/>
    <x v="0"/>
    <x v="0"/>
    <x v="0"/>
    <x v="0"/>
    <x v="0"/>
    <x v="0"/>
    <x v="0"/>
    <s v="Direção dos  Recursos Humanos"/>
    <x v="0"/>
    <x v="0"/>
    <x v="0"/>
    <x v="0"/>
    <x v="3"/>
    <x v="0"/>
    <x v="1"/>
    <m/>
    <x v="1"/>
    <x v="2"/>
    <x v="13"/>
    <x v="0"/>
    <m/>
  </r>
  <r>
    <x v="0"/>
    <n v="4281282"/>
    <n v="0"/>
    <n v="0"/>
    <n v="0"/>
    <x v="6819"/>
    <x v="0"/>
    <x v="0"/>
    <x v="0"/>
    <s v="03.16.25"/>
    <x v="51"/>
    <x v="0"/>
    <x v="0"/>
    <s v="Direção dos  Recursos Humanos"/>
    <s v="03.16.25"/>
    <s v="Direção dos  Recursos Humanos"/>
    <s v="03.16.25"/>
    <x v="49"/>
    <x v="0"/>
    <x v="0"/>
    <x v="0"/>
    <x v="1"/>
    <x v="0"/>
    <x v="0"/>
    <x v="0"/>
    <x v="12"/>
    <s v="1 - Dotação Anual"/>
    <x v="4"/>
    <n v="4281282"/>
    <x v="2"/>
    <n v="432522"/>
    <x v="1"/>
    <n v="0"/>
    <x v="619"/>
    <m/>
    <x v="0"/>
    <x v="13"/>
    <m/>
    <s v="Direção dos  Recursos Humanos"/>
    <x v="1"/>
    <m/>
    <x v="0"/>
    <x v="1"/>
    <x v="1"/>
    <x v="1"/>
    <x v="0"/>
    <x v="0"/>
    <x v="0"/>
    <x v="0"/>
    <x v="0"/>
    <x v="0"/>
    <x v="0"/>
    <s v="Direção dos  Recursos Humanos"/>
    <x v="0"/>
    <x v="0"/>
    <x v="0"/>
    <x v="0"/>
    <x v="3"/>
    <x v="0"/>
    <x v="1"/>
    <m/>
    <x v="1"/>
    <x v="2"/>
    <x v="13"/>
    <x v="0"/>
    <m/>
  </r>
  <r>
    <x v="0"/>
    <n v="1346400"/>
    <n v="0"/>
    <n v="0"/>
    <n v="0"/>
    <x v="6819"/>
    <x v="0"/>
    <x v="0"/>
    <x v="0"/>
    <s v="03.16.25"/>
    <x v="51"/>
    <x v="0"/>
    <x v="0"/>
    <s v="Direção dos  Recursos Humanos"/>
    <s v="03.16.25"/>
    <s v="Direção dos  Recursos Humanos"/>
    <s v="03.16.25"/>
    <x v="48"/>
    <x v="0"/>
    <x v="0"/>
    <x v="0"/>
    <x v="1"/>
    <x v="0"/>
    <x v="0"/>
    <x v="0"/>
    <x v="12"/>
    <s v="1 - Dotação Anual"/>
    <x v="4"/>
    <n v="1346400"/>
    <x v="2"/>
    <n v="0"/>
    <x v="1"/>
    <n v="122400"/>
    <x v="619"/>
    <m/>
    <x v="0"/>
    <x v="13"/>
    <m/>
    <s v="Direção dos  Recursos Humanos"/>
    <x v="1"/>
    <m/>
    <x v="0"/>
    <x v="1"/>
    <x v="1"/>
    <x v="1"/>
    <x v="0"/>
    <x v="0"/>
    <x v="0"/>
    <x v="0"/>
    <x v="0"/>
    <x v="0"/>
    <x v="0"/>
    <s v="Direção dos  Recursos Humanos"/>
    <x v="0"/>
    <x v="0"/>
    <x v="0"/>
    <x v="0"/>
    <x v="3"/>
    <x v="0"/>
    <x v="1"/>
    <m/>
    <x v="1"/>
    <x v="2"/>
    <x v="13"/>
    <x v="0"/>
    <m/>
  </r>
  <r>
    <x v="0"/>
    <n v="11371549"/>
    <n v="0"/>
    <n v="0"/>
    <n v="0"/>
    <x v="6819"/>
    <x v="0"/>
    <x v="0"/>
    <x v="0"/>
    <s v="03.16.25"/>
    <x v="51"/>
    <x v="0"/>
    <x v="0"/>
    <s v="Direção dos  Recursos Humanos"/>
    <s v="03.16.25"/>
    <s v="Direção dos  Recursos Humanos"/>
    <s v="03.16.25"/>
    <x v="68"/>
    <x v="0"/>
    <x v="1"/>
    <x v="16"/>
    <x v="0"/>
    <x v="0"/>
    <x v="0"/>
    <x v="0"/>
    <x v="12"/>
    <s v="1 - Dotação Anual"/>
    <x v="4"/>
    <n v="11371549"/>
    <x v="2"/>
    <n v="646949"/>
    <x v="1"/>
    <n v="1900000"/>
    <x v="619"/>
    <m/>
    <x v="0"/>
    <x v="13"/>
    <m/>
    <s v="Direção dos  Recursos Humanos"/>
    <x v="1"/>
    <m/>
    <x v="0"/>
    <x v="1"/>
    <x v="1"/>
    <x v="1"/>
    <x v="0"/>
    <x v="0"/>
    <x v="0"/>
    <x v="0"/>
    <x v="0"/>
    <x v="0"/>
    <x v="0"/>
    <s v="Direção dos  Recursos Humanos"/>
    <x v="0"/>
    <x v="0"/>
    <x v="0"/>
    <x v="0"/>
    <x v="3"/>
    <x v="0"/>
    <x v="1"/>
    <m/>
    <x v="1"/>
    <x v="2"/>
    <x v="13"/>
    <x v="0"/>
    <m/>
  </r>
  <r>
    <x v="0"/>
    <n v="13000"/>
    <n v="0"/>
    <n v="0"/>
    <n v="0"/>
    <x v="6819"/>
    <x v="0"/>
    <x v="0"/>
    <x v="0"/>
    <s v="03.16.27"/>
    <x v="33"/>
    <x v="0"/>
    <x v="0"/>
    <s v="Direção dos Assuntos Jurídicos, Fiscalização e Policia Municipal"/>
    <s v="03.16.27"/>
    <s v="Direção dos Assuntos Jurídicos, Fiscalização e Policia Municipal"/>
    <s v="03.16.27"/>
    <x v="19"/>
    <x v="0"/>
    <x v="0"/>
    <x v="7"/>
    <x v="0"/>
    <x v="0"/>
    <x v="0"/>
    <x v="0"/>
    <x v="12"/>
    <s v="1 - Dotação Anual"/>
    <x v="4"/>
    <n v="13000"/>
    <x v="2"/>
    <n v="0"/>
    <x v="1"/>
    <n v="20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0"/>
    <n v="0"/>
    <n v="0"/>
    <x v="6819"/>
    <x v="0"/>
    <x v="0"/>
    <x v="0"/>
    <s v="03.16.27"/>
    <x v="33"/>
    <x v="0"/>
    <x v="0"/>
    <s v="Direção dos Assuntos Jurídicos, Fiscalização e Policia Municipal"/>
    <s v="03.16.27"/>
    <s v="Direção dos Assuntos Jurídicos, Fiscalização e Policia Municipal"/>
    <s v="03.16.27"/>
    <x v="81"/>
    <x v="0"/>
    <x v="0"/>
    <x v="7"/>
    <x v="0"/>
    <x v="0"/>
    <x v="0"/>
    <x v="0"/>
    <x v="12"/>
    <s v="1 - Dotação Anual"/>
    <x v="4"/>
    <n v="0"/>
    <x v="2"/>
    <n v="0"/>
    <x v="1"/>
    <n v="100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0"/>
    <n v="0"/>
    <n v="0"/>
    <n v="0"/>
    <x v="6819"/>
    <x v="0"/>
    <x v="0"/>
    <x v="0"/>
    <s v="03.16.27"/>
    <x v="33"/>
    <x v="0"/>
    <x v="0"/>
    <s v="Direção dos Assuntos Jurídicos, Fiscalização e Policia Municipal"/>
    <s v="03.16.27"/>
    <s v="Direção dos Assuntos Jurídicos, Fiscalização e Policia Municipal"/>
    <s v="03.16.27"/>
    <x v="52"/>
    <x v="0"/>
    <x v="0"/>
    <x v="0"/>
    <x v="0"/>
    <x v="0"/>
    <x v="0"/>
    <x v="0"/>
    <x v="12"/>
    <s v="1 - Dotação Anual"/>
    <x v="4"/>
    <n v="0"/>
    <x v="2"/>
    <n v="0"/>
    <x v="1"/>
    <n v="720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161951"/>
    <n v="0"/>
    <n v="0"/>
    <n v="0"/>
    <x v="6819"/>
    <x v="0"/>
    <x v="0"/>
    <x v="0"/>
    <s v="03.16.27"/>
    <x v="33"/>
    <x v="0"/>
    <x v="0"/>
    <s v="Direção dos Assuntos Jurídicos, Fiscalização e Policia Municipal"/>
    <s v="03.16.27"/>
    <s v="Direção dos Assuntos Jurídicos, Fiscalização e Policia Municipal"/>
    <s v="03.16.27"/>
    <x v="54"/>
    <x v="0"/>
    <x v="0"/>
    <x v="0"/>
    <x v="0"/>
    <x v="0"/>
    <x v="0"/>
    <x v="0"/>
    <x v="12"/>
    <s v="1 - Dotação Anual"/>
    <x v="4"/>
    <n v="161951"/>
    <x v="2"/>
    <n v="0"/>
    <x v="1"/>
    <n v="622965"/>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2771404"/>
    <n v="0"/>
    <n v="0"/>
    <n v="0"/>
    <x v="6819"/>
    <x v="0"/>
    <x v="0"/>
    <x v="0"/>
    <s v="03.16.27"/>
    <x v="33"/>
    <x v="0"/>
    <x v="0"/>
    <s v="Direção dos Assuntos Jurídicos, Fiscalização e Policia Municipal"/>
    <s v="03.16.27"/>
    <s v="Direção dos Assuntos Jurídicos, Fiscalização e Policia Municipal"/>
    <s v="03.16.27"/>
    <x v="37"/>
    <x v="0"/>
    <x v="0"/>
    <x v="0"/>
    <x v="1"/>
    <x v="0"/>
    <x v="0"/>
    <x v="0"/>
    <x v="12"/>
    <s v="1 - Dotação Anual"/>
    <x v="4"/>
    <n v="2771404"/>
    <x v="2"/>
    <n v="0"/>
    <x v="1"/>
    <n v="470744"/>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1231944"/>
    <n v="0"/>
    <n v="0"/>
    <n v="0"/>
    <x v="6819"/>
    <x v="0"/>
    <x v="0"/>
    <x v="0"/>
    <s v="03.16.27"/>
    <x v="33"/>
    <x v="0"/>
    <x v="0"/>
    <s v="Direção dos Assuntos Jurídicos, Fiscalização e Policia Municipal"/>
    <s v="03.16.27"/>
    <s v="Direção dos Assuntos Jurídicos, Fiscalização e Policia Municipal"/>
    <s v="03.16.27"/>
    <x v="49"/>
    <x v="0"/>
    <x v="0"/>
    <x v="0"/>
    <x v="1"/>
    <x v="0"/>
    <x v="0"/>
    <x v="0"/>
    <x v="12"/>
    <s v="1 - Dotação Anual"/>
    <x v="4"/>
    <n v="1231944"/>
    <x v="2"/>
    <n v="0"/>
    <x v="1"/>
    <n v="0"/>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0"/>
    <n v="394357"/>
    <n v="0"/>
    <n v="0"/>
    <n v="0"/>
    <x v="6819"/>
    <x v="0"/>
    <x v="0"/>
    <x v="0"/>
    <s v="03.16.27"/>
    <x v="33"/>
    <x v="0"/>
    <x v="0"/>
    <s v="Direção dos Assuntos Jurídicos, Fiscalização e Policia Municipal"/>
    <s v="03.16.27"/>
    <s v="Direção dos Assuntos Jurídicos, Fiscalização e Policia Municipal"/>
    <s v="03.16.27"/>
    <x v="51"/>
    <x v="0"/>
    <x v="0"/>
    <x v="0"/>
    <x v="0"/>
    <x v="0"/>
    <x v="0"/>
    <x v="0"/>
    <x v="12"/>
    <s v="1 - Dotação Anual"/>
    <x v="4"/>
    <n v="394357"/>
    <x v="2"/>
    <n v="520000"/>
    <x v="1"/>
    <n v="125643"/>
    <x v="619"/>
    <m/>
    <x v="0"/>
    <x v="13"/>
    <m/>
    <s v="Direção dos Assuntos Jurídicos, Fiscalização e Policia Municipal"/>
    <x v="1"/>
    <m/>
    <x v="0"/>
    <x v="1"/>
    <x v="1"/>
    <x v="1"/>
    <x v="0"/>
    <x v="0"/>
    <x v="0"/>
    <x v="0"/>
    <x v="0"/>
    <x v="0"/>
    <x v="0"/>
    <s v="Direção dos Assuntos Jurídicos, Fiscalização e Policia Municipal"/>
    <x v="0"/>
    <x v="0"/>
    <x v="0"/>
    <x v="0"/>
    <x v="3"/>
    <x v="0"/>
    <x v="1"/>
    <m/>
    <x v="1"/>
    <x v="2"/>
    <x v="13"/>
    <x v="0"/>
    <m/>
  </r>
  <r>
    <x v="1"/>
    <n v="9999999"/>
    <n v="0"/>
    <n v="0"/>
    <n v="0"/>
    <x v="6819"/>
    <x v="0"/>
    <x v="0"/>
    <x v="0"/>
    <s v="80.02.10.23"/>
    <x v="37"/>
    <x v="2"/>
    <x v="2"/>
    <s v="Outros"/>
    <s v="80.02.10"/>
    <s v="Retenções SISCAP"/>
    <s v="80.02.10.23"/>
    <x v="53"/>
    <x v="0"/>
    <x v="4"/>
    <x v="6"/>
    <x v="1"/>
    <x v="2"/>
    <x v="0"/>
    <x v="0"/>
    <x v="12"/>
    <s v="1 - Dotação Anual"/>
    <x v="4"/>
    <n v="9999999"/>
    <x v="2"/>
    <n v="0"/>
    <x v="1"/>
    <n v="0"/>
    <x v="619"/>
    <m/>
    <x v="0"/>
    <x v="13"/>
    <m/>
    <s v="Retenções SISCAP"/>
    <x v="1"/>
    <s v="SISCAP"/>
    <x v="0"/>
    <x v="1"/>
    <x v="1"/>
    <x v="1"/>
    <x v="0"/>
    <x v="0"/>
    <x v="0"/>
    <x v="0"/>
    <x v="0"/>
    <x v="0"/>
    <x v="0"/>
    <s v="Retenções SISCAP"/>
    <x v="0"/>
    <x v="0"/>
    <x v="0"/>
    <x v="0"/>
    <x v="3"/>
    <x v="0"/>
    <x v="1"/>
    <m/>
    <x v="1"/>
    <x v="2"/>
    <x v="13"/>
    <x v="0"/>
    <m/>
  </r>
  <r>
    <x v="0"/>
    <n v="9999999"/>
    <n v="0"/>
    <n v="0"/>
    <n v="0"/>
    <x v="6819"/>
    <x v="0"/>
    <x v="1"/>
    <x v="0"/>
    <s v="80.02.10.23"/>
    <x v="37"/>
    <x v="2"/>
    <x v="2"/>
    <s v="Outros"/>
    <s v="80.02.10"/>
    <s v="Retenções SISCAP"/>
    <s v="80.02.10.23"/>
    <x v="13"/>
    <x v="0"/>
    <x v="2"/>
    <x v="0"/>
    <x v="1"/>
    <x v="2"/>
    <x v="1"/>
    <x v="0"/>
    <x v="12"/>
    <s v="1 - Dotação Anual"/>
    <x v="4"/>
    <n v="9999999"/>
    <x v="2"/>
    <n v="0"/>
    <x v="1"/>
    <n v="0"/>
    <x v="619"/>
    <m/>
    <x v="0"/>
    <x v="13"/>
    <m/>
    <s v="Retenções SISCAP"/>
    <x v="1"/>
    <s v="SISCAP"/>
    <x v="0"/>
    <x v="1"/>
    <x v="1"/>
    <x v="1"/>
    <x v="0"/>
    <x v="0"/>
    <x v="0"/>
    <x v="0"/>
    <x v="0"/>
    <x v="0"/>
    <x v="0"/>
    <s v="Retenções SISCAP"/>
    <x v="0"/>
    <x v="0"/>
    <x v="0"/>
    <x v="0"/>
    <x v="3"/>
    <x v="0"/>
    <x v="1"/>
    <m/>
    <x v="1"/>
    <x v="2"/>
    <x v="13"/>
    <x v="0"/>
    <m/>
  </r>
  <r>
    <x v="2"/>
    <n v="8950000"/>
    <n v="0"/>
    <n v="0"/>
    <n v="0"/>
    <x v="6819"/>
    <x v="0"/>
    <x v="0"/>
    <x v="0"/>
    <s v="01.27.03.09"/>
    <x v="50"/>
    <x v="4"/>
    <x v="5"/>
    <s v="Gestão de Recursos Hídricos"/>
    <s v="01.27.03"/>
    <s v="Ligações domiciliarias em Esp. Branco, Mato Correia, Flamengos e R.S.Miguel"/>
    <s v="01.27.03.09"/>
    <x v="20"/>
    <x v="0"/>
    <x v="0"/>
    <x v="0"/>
    <x v="0"/>
    <x v="1"/>
    <x v="2"/>
    <x v="0"/>
    <x v="12"/>
    <s v="1 - Dotação Anual"/>
    <x v="4"/>
    <n v="8950000"/>
    <x v="2"/>
    <n v="0"/>
    <x v="1"/>
    <n v="50000"/>
    <x v="619"/>
    <m/>
    <x v="0"/>
    <x v="13"/>
    <m/>
    <s v="Ligações domiciliarias em Esp. Branco, Mato Correia, Flamengos e R.S.Miguel"/>
    <x v="1"/>
    <m/>
    <x v="0"/>
    <x v="1"/>
    <x v="1"/>
    <x v="1"/>
    <x v="0"/>
    <x v="0"/>
    <x v="0"/>
    <x v="0"/>
    <x v="0"/>
    <x v="0"/>
    <x v="0"/>
    <s v="Ligações domiciliarias em Esp. Branco, Mato Correia, Flamengos e R.S.Miguel"/>
    <x v="0"/>
    <x v="0"/>
    <x v="0"/>
    <x v="0"/>
    <x v="3"/>
    <x v="0"/>
    <x v="1"/>
    <m/>
    <x v="1"/>
    <x v="2"/>
    <x v="13"/>
    <x v="0"/>
    <m/>
  </r>
  <r>
    <x v="0"/>
    <n v="0"/>
    <n v="0"/>
    <n v="0"/>
    <n v="0"/>
    <x v="6819"/>
    <x v="0"/>
    <x v="0"/>
    <x v="0"/>
    <s v="03.16.29"/>
    <x v="78"/>
    <x v="0"/>
    <x v="0"/>
    <s v="Gabinete de Gestão e Controlo de Qualidade"/>
    <s v="03.16.29"/>
    <s v="Gabinete de Gestão e Controlo de Qualidade"/>
    <s v="03.16.29"/>
    <x v="19"/>
    <x v="0"/>
    <x v="0"/>
    <x v="7"/>
    <x v="0"/>
    <x v="0"/>
    <x v="0"/>
    <x v="0"/>
    <x v="12"/>
    <s v="1 - Dotação Anual"/>
    <x v="4"/>
    <n v="0"/>
    <x v="2"/>
    <n v="0"/>
    <x v="1"/>
    <n v="150000"/>
    <x v="619"/>
    <m/>
    <x v="0"/>
    <x v="13"/>
    <m/>
    <s v="Gabinete de Gestão e Controlo de Qualidade"/>
    <x v="1"/>
    <s v="GGCQ"/>
    <x v="0"/>
    <x v="1"/>
    <x v="1"/>
    <x v="1"/>
    <x v="0"/>
    <x v="0"/>
    <x v="0"/>
    <x v="0"/>
    <x v="0"/>
    <x v="0"/>
    <x v="0"/>
    <s v="Gabinete de Gestão e Controlo de Qualidade"/>
    <x v="0"/>
    <x v="0"/>
    <x v="0"/>
    <x v="0"/>
    <x v="3"/>
    <x v="0"/>
    <x v="1"/>
    <m/>
    <x v="1"/>
    <x v="2"/>
    <x v="13"/>
    <x v="0"/>
    <m/>
  </r>
  <r>
    <x v="0"/>
    <n v="0"/>
    <n v="0"/>
    <n v="0"/>
    <n v="0"/>
    <x v="6819"/>
    <x v="0"/>
    <x v="0"/>
    <x v="0"/>
    <s v="03.16.29"/>
    <x v="78"/>
    <x v="0"/>
    <x v="0"/>
    <s v="Gabinete de Gestão e Controlo de Qualidade"/>
    <s v="03.16.29"/>
    <s v="Gabinete de Gestão e Controlo de Qualidade"/>
    <s v="03.16.29"/>
    <x v="81"/>
    <x v="0"/>
    <x v="0"/>
    <x v="7"/>
    <x v="0"/>
    <x v="0"/>
    <x v="0"/>
    <x v="0"/>
    <x v="12"/>
    <s v="1 - Dotação Anual"/>
    <x v="4"/>
    <n v="0"/>
    <x v="2"/>
    <n v="0"/>
    <x v="1"/>
    <n v="50000"/>
    <x v="619"/>
    <m/>
    <x v="0"/>
    <x v="13"/>
    <m/>
    <s v="Gabinete de Gestão e Controlo de Qualidade"/>
    <x v="1"/>
    <s v="GGCQ"/>
    <x v="0"/>
    <x v="1"/>
    <x v="1"/>
    <x v="1"/>
    <x v="0"/>
    <x v="0"/>
    <x v="0"/>
    <x v="0"/>
    <x v="0"/>
    <x v="0"/>
    <x v="0"/>
    <s v="Gabinete de Gestão e Controlo de Qualidade"/>
    <x v="0"/>
    <x v="0"/>
    <x v="0"/>
    <x v="0"/>
    <x v="3"/>
    <x v="0"/>
    <x v="1"/>
    <m/>
    <x v="1"/>
    <x v="2"/>
    <x v="13"/>
    <x v="0"/>
    <m/>
  </r>
  <r>
    <x v="0"/>
    <n v="0"/>
    <n v="0"/>
    <n v="0"/>
    <n v="0"/>
    <x v="6819"/>
    <x v="0"/>
    <x v="0"/>
    <x v="0"/>
    <s v="03.16.29"/>
    <x v="78"/>
    <x v="0"/>
    <x v="0"/>
    <s v="Gabinete de Gestão e Controlo de Qualidade"/>
    <s v="03.16.29"/>
    <s v="Gabinete de Gestão e Controlo de Qualidade"/>
    <s v="03.16.29"/>
    <x v="49"/>
    <x v="0"/>
    <x v="0"/>
    <x v="0"/>
    <x v="1"/>
    <x v="0"/>
    <x v="0"/>
    <x v="0"/>
    <x v="12"/>
    <s v="1 - Dotação Anual"/>
    <x v="4"/>
    <n v="0"/>
    <x v="2"/>
    <n v="0"/>
    <x v="1"/>
    <n v="808752"/>
    <x v="619"/>
    <m/>
    <x v="0"/>
    <x v="13"/>
    <m/>
    <s v="Gabinete de Gestão e Controlo de Qualidade"/>
    <x v="1"/>
    <s v="GGCQ"/>
    <x v="0"/>
    <x v="1"/>
    <x v="1"/>
    <x v="1"/>
    <x v="0"/>
    <x v="0"/>
    <x v="0"/>
    <x v="0"/>
    <x v="0"/>
    <x v="0"/>
    <x v="0"/>
    <s v="Gabinete de Gestão e Controlo de Qualidade"/>
    <x v="0"/>
    <x v="0"/>
    <x v="0"/>
    <x v="0"/>
    <x v="3"/>
    <x v="0"/>
    <x v="1"/>
    <m/>
    <x v="1"/>
    <x v="2"/>
    <x v="13"/>
    <x v="0"/>
    <m/>
  </r>
  <r>
    <x v="0"/>
    <n v="12100000"/>
    <n v="0"/>
    <n v="0"/>
    <n v="0"/>
    <x v="6819"/>
    <x v="0"/>
    <x v="0"/>
    <x v="0"/>
    <s v="01.25.04.22"/>
    <x v="17"/>
    <x v="1"/>
    <x v="1"/>
    <s v="Cultura"/>
    <s v="01.25.04"/>
    <s v="Atividades culturais e promoção da cultura no Concelho"/>
    <s v="01.25.04.22"/>
    <x v="21"/>
    <x v="0"/>
    <x v="5"/>
    <x v="8"/>
    <x v="0"/>
    <x v="1"/>
    <x v="0"/>
    <x v="0"/>
    <x v="12"/>
    <s v="1 - Dotação Anual"/>
    <x v="4"/>
    <n v="12100000"/>
    <x v="2"/>
    <n v="8100000"/>
    <x v="1"/>
    <n v="0"/>
    <x v="619"/>
    <m/>
    <x v="0"/>
    <x v="13"/>
    <m/>
    <s v="Atividades culturais e promoção da cultura no Concelho"/>
    <x v="1"/>
    <s v="ACPCC"/>
    <x v="0"/>
    <x v="1"/>
    <x v="1"/>
    <x v="1"/>
    <x v="0"/>
    <x v="0"/>
    <x v="0"/>
    <x v="0"/>
    <x v="0"/>
    <x v="0"/>
    <x v="0"/>
    <s v="Atividades culturais e promoção da cultura no Concelho"/>
    <x v="0"/>
    <x v="0"/>
    <x v="0"/>
    <x v="0"/>
    <x v="3"/>
    <x v="0"/>
    <x v="1"/>
    <m/>
    <x v="1"/>
    <x v="2"/>
    <x v="13"/>
    <x v="0"/>
    <m/>
  </r>
  <r>
    <x v="2"/>
    <n v="8000000"/>
    <n v="0"/>
    <n v="0"/>
    <n v="0"/>
    <x v="6819"/>
    <x v="0"/>
    <x v="0"/>
    <x v="0"/>
    <s v="01.27.06.96"/>
    <x v="45"/>
    <x v="4"/>
    <x v="5"/>
    <s v="Requalificação Urbana e habitação"/>
    <s v="01.27.06"/>
    <s v="Vedação do campo de Manguinho e Achada Bolanha"/>
    <s v="01.27.06.96"/>
    <x v="18"/>
    <x v="0"/>
    <x v="0"/>
    <x v="0"/>
    <x v="0"/>
    <x v="1"/>
    <x v="2"/>
    <x v="0"/>
    <x v="12"/>
    <s v="1 - Dotação Anual"/>
    <x v="4"/>
    <n v="8000000"/>
    <x v="2"/>
    <n v="0"/>
    <x v="1"/>
    <n v="0"/>
    <x v="619"/>
    <m/>
    <x v="0"/>
    <x v="13"/>
    <m/>
    <s v="Vedação do campo de Manguinho e Achada Bolanha"/>
    <x v="1"/>
    <m/>
    <x v="0"/>
    <x v="1"/>
    <x v="1"/>
    <x v="1"/>
    <x v="0"/>
    <x v="0"/>
    <x v="0"/>
    <x v="0"/>
    <x v="0"/>
    <x v="0"/>
    <x v="0"/>
    <s v="Vedação do campo de Manguinho e Achada Bolanha"/>
    <x v="0"/>
    <x v="0"/>
    <x v="0"/>
    <x v="0"/>
    <x v="3"/>
    <x v="0"/>
    <x v="1"/>
    <m/>
    <x v="1"/>
    <x v="2"/>
    <x v="13"/>
    <x v="0"/>
    <m/>
  </r>
  <r>
    <x v="2"/>
    <n v="14750000"/>
    <n v="0"/>
    <n v="0"/>
    <n v="0"/>
    <x v="6819"/>
    <x v="0"/>
    <x v="0"/>
    <x v="0"/>
    <s v="01.27.06.98"/>
    <x v="67"/>
    <x v="4"/>
    <x v="5"/>
    <s v="Requalificação Urbana e habitação"/>
    <s v="01.27.06"/>
    <s v="Construção da estrada Igreja Cutelo Gomes"/>
    <s v="01.27.06.98"/>
    <x v="18"/>
    <x v="0"/>
    <x v="0"/>
    <x v="0"/>
    <x v="0"/>
    <x v="1"/>
    <x v="2"/>
    <x v="0"/>
    <x v="12"/>
    <s v="1 - Dotação Anual"/>
    <x v="4"/>
    <n v="14750000"/>
    <x v="2"/>
    <n v="0"/>
    <x v="1"/>
    <n v="5250000"/>
    <x v="619"/>
    <m/>
    <x v="0"/>
    <x v="13"/>
    <m/>
    <s v="Construção da estrada Igreja Cutelo Gomes"/>
    <x v="1"/>
    <m/>
    <x v="0"/>
    <x v="1"/>
    <x v="1"/>
    <x v="1"/>
    <x v="0"/>
    <x v="0"/>
    <x v="0"/>
    <x v="0"/>
    <x v="0"/>
    <x v="0"/>
    <x v="0"/>
    <s v="Construção da estrada Igreja Cutelo Gomes"/>
    <x v="0"/>
    <x v="0"/>
    <x v="0"/>
    <x v="0"/>
    <x v="3"/>
    <x v="0"/>
    <x v="1"/>
    <m/>
    <x v="1"/>
    <x v="2"/>
    <x v="13"/>
    <x v="0"/>
    <m/>
  </r>
  <r>
    <x v="2"/>
    <n v="1500000"/>
    <n v="0"/>
    <n v="0"/>
    <n v="0"/>
    <x v="6819"/>
    <x v="0"/>
    <x v="0"/>
    <x v="0"/>
    <s v="01.27.06.99"/>
    <x v="79"/>
    <x v="4"/>
    <x v="5"/>
    <s v="Requalificação Urbana e habitação"/>
    <s v="01.27.06"/>
    <s v="Espaço Tratamento de peixes"/>
    <s v="01.27.06.99"/>
    <x v="18"/>
    <x v="0"/>
    <x v="0"/>
    <x v="0"/>
    <x v="0"/>
    <x v="1"/>
    <x v="2"/>
    <x v="0"/>
    <x v="12"/>
    <s v="1 - Dotação Anual"/>
    <x v="4"/>
    <n v="1500000"/>
    <x v="2"/>
    <n v="0"/>
    <x v="1"/>
    <n v="0"/>
    <x v="619"/>
    <m/>
    <x v="0"/>
    <x v="13"/>
    <m/>
    <s v="Espaço Tratamento de peixes"/>
    <x v="1"/>
    <m/>
    <x v="0"/>
    <x v="1"/>
    <x v="1"/>
    <x v="1"/>
    <x v="0"/>
    <x v="0"/>
    <x v="0"/>
    <x v="0"/>
    <x v="0"/>
    <x v="0"/>
    <x v="0"/>
    <s v="Espaço Tratamento de peixes"/>
    <x v="0"/>
    <x v="0"/>
    <x v="0"/>
    <x v="0"/>
    <x v="3"/>
    <x v="0"/>
    <x v="1"/>
    <m/>
    <x v="1"/>
    <x v="2"/>
    <x v="13"/>
    <x v="0"/>
    <m/>
  </r>
  <r>
    <x v="2"/>
    <n v="1150000"/>
    <n v="0"/>
    <n v="0"/>
    <n v="0"/>
    <x v="6819"/>
    <x v="0"/>
    <x v="0"/>
    <x v="0"/>
    <s v="01.25.02.25"/>
    <x v="59"/>
    <x v="1"/>
    <x v="1"/>
    <s v="desporto"/>
    <s v="01.25.02"/>
    <s v="Criação e Manutenção de Parques Infantis e Espaços Fitness"/>
    <s v="01.25.02.25"/>
    <x v="18"/>
    <x v="0"/>
    <x v="0"/>
    <x v="0"/>
    <x v="0"/>
    <x v="1"/>
    <x v="2"/>
    <x v="0"/>
    <x v="12"/>
    <s v="1 - Dotação Anual"/>
    <x v="4"/>
    <n v="1150000"/>
    <x v="2"/>
    <n v="0"/>
    <x v="1"/>
    <n v="0"/>
    <x v="619"/>
    <m/>
    <x v="0"/>
    <x v="13"/>
    <m/>
    <s v="Criação e Manutenção de Parques Infantis e Espaços Fitness"/>
    <x v="1"/>
    <m/>
    <x v="0"/>
    <x v="1"/>
    <x v="1"/>
    <x v="1"/>
    <x v="0"/>
    <x v="0"/>
    <x v="0"/>
    <x v="0"/>
    <x v="0"/>
    <x v="0"/>
    <x v="0"/>
    <s v="Criação e Manutenção de Parques Infantis e Espaços Fitness"/>
    <x v="0"/>
    <x v="0"/>
    <x v="0"/>
    <x v="0"/>
    <x v="3"/>
    <x v="0"/>
    <x v="1"/>
    <m/>
    <x v="1"/>
    <x v="2"/>
    <x v="13"/>
    <x v="0"/>
    <m/>
  </r>
  <r>
    <x v="0"/>
    <n v="1720000"/>
    <n v="0"/>
    <n v="0"/>
    <n v="0"/>
    <x v="6819"/>
    <x v="0"/>
    <x v="0"/>
    <x v="0"/>
    <s v="01.25.03.12"/>
    <x v="16"/>
    <x v="1"/>
    <x v="1"/>
    <s v="Emprego e Formação profissional"/>
    <s v="01.25.03"/>
    <s v="Estágios Profissionais e Promoção de Emprego"/>
    <s v="01.25.03.12"/>
    <x v="21"/>
    <x v="0"/>
    <x v="5"/>
    <x v="8"/>
    <x v="0"/>
    <x v="1"/>
    <x v="0"/>
    <x v="0"/>
    <x v="12"/>
    <s v="1 - Dotação Anual"/>
    <x v="4"/>
    <n v="1720000"/>
    <x v="2"/>
    <n v="620000"/>
    <x v="1"/>
    <n v="0"/>
    <x v="619"/>
    <m/>
    <x v="0"/>
    <x v="13"/>
    <m/>
    <s v="Estágios Profissionais e Promoção de Emprego"/>
    <x v="1"/>
    <m/>
    <x v="0"/>
    <x v="1"/>
    <x v="1"/>
    <x v="1"/>
    <x v="0"/>
    <x v="0"/>
    <x v="0"/>
    <x v="0"/>
    <x v="0"/>
    <x v="0"/>
    <x v="0"/>
    <s v="Estágios Profissionais e Promoção de Emprego"/>
    <x v="0"/>
    <x v="0"/>
    <x v="0"/>
    <x v="0"/>
    <x v="3"/>
    <x v="0"/>
    <x v="1"/>
    <m/>
    <x v="1"/>
    <x v="2"/>
    <x v="13"/>
    <x v="0"/>
    <m/>
  </r>
  <r>
    <x v="2"/>
    <n v="45000"/>
    <n v="0"/>
    <n v="0"/>
    <n v="0"/>
    <x v="6819"/>
    <x v="0"/>
    <x v="0"/>
    <x v="0"/>
    <s v="01.27.05.07"/>
    <x v="49"/>
    <x v="4"/>
    <x v="5"/>
    <s v="Energia"/>
    <s v="01.27.05"/>
    <s v="Eletrificação de Ponta Can"/>
    <s v="01.27.05.07"/>
    <x v="20"/>
    <x v="0"/>
    <x v="0"/>
    <x v="0"/>
    <x v="0"/>
    <x v="1"/>
    <x v="2"/>
    <x v="0"/>
    <x v="12"/>
    <s v="1 - Dotação Anual"/>
    <x v="4"/>
    <n v="45000"/>
    <x v="2"/>
    <n v="0"/>
    <x v="1"/>
    <n v="955000"/>
    <x v="619"/>
    <m/>
    <x v="0"/>
    <x v="13"/>
    <m/>
    <s v="Eletrificação de Ponta Can"/>
    <x v="1"/>
    <m/>
    <x v="0"/>
    <x v="1"/>
    <x v="1"/>
    <x v="1"/>
    <x v="0"/>
    <x v="0"/>
    <x v="0"/>
    <x v="0"/>
    <x v="0"/>
    <x v="0"/>
    <x v="0"/>
    <s v="Eletrificação de Ponta Can"/>
    <x v="0"/>
    <x v="0"/>
    <x v="0"/>
    <x v="0"/>
    <x v="3"/>
    <x v="0"/>
    <x v="1"/>
    <m/>
    <x v="1"/>
    <x v="2"/>
    <x v="13"/>
    <x v="0"/>
    <m/>
  </r>
  <r>
    <x v="2"/>
    <n v="1550000"/>
    <n v="0"/>
    <n v="0"/>
    <n v="0"/>
    <x v="6819"/>
    <x v="0"/>
    <x v="0"/>
    <x v="0"/>
    <s v="01.26.02.07"/>
    <x v="28"/>
    <x v="5"/>
    <x v="6"/>
    <s v="Pesca"/>
    <s v="01.26.02"/>
    <s v="Apoio para Aquisição de Materiais de Pescas e Botes"/>
    <s v="01.26.02.07"/>
    <x v="20"/>
    <x v="0"/>
    <x v="0"/>
    <x v="0"/>
    <x v="0"/>
    <x v="1"/>
    <x v="2"/>
    <x v="0"/>
    <x v="12"/>
    <s v="1 - Dotação Anual"/>
    <x v="4"/>
    <n v="1550000"/>
    <x v="2"/>
    <n v="1000000"/>
    <x v="1"/>
    <n v="450000"/>
    <x v="619"/>
    <m/>
    <x v="0"/>
    <x v="13"/>
    <m/>
    <s v="Apoio para Aquisição de Materiais de Pescas e Botes"/>
    <x v="1"/>
    <m/>
    <x v="0"/>
    <x v="1"/>
    <x v="1"/>
    <x v="1"/>
    <x v="0"/>
    <x v="0"/>
    <x v="0"/>
    <x v="0"/>
    <x v="0"/>
    <x v="0"/>
    <x v="0"/>
    <s v="Apoio para Aquisição de Materiais de Pescas e Botes"/>
    <x v="0"/>
    <x v="0"/>
    <x v="0"/>
    <x v="0"/>
    <x v="3"/>
    <x v="0"/>
    <x v="1"/>
    <m/>
    <x v="1"/>
    <x v="2"/>
    <x v="13"/>
    <x v="0"/>
    <m/>
  </r>
  <r>
    <x v="0"/>
    <n v="2505000"/>
    <n v="0"/>
    <n v="0"/>
    <n v="0"/>
    <x v="6819"/>
    <x v="0"/>
    <x v="0"/>
    <x v="0"/>
    <s v="01.25.05.12"/>
    <x v="5"/>
    <x v="1"/>
    <x v="1"/>
    <s v="Saúde"/>
    <s v="01.25.05"/>
    <s v="Promoção e Inclusão Social"/>
    <s v="01.25.05.12"/>
    <x v="1"/>
    <x v="0"/>
    <x v="1"/>
    <x v="1"/>
    <x v="0"/>
    <x v="1"/>
    <x v="0"/>
    <x v="0"/>
    <x v="12"/>
    <s v="1 - Dotação Anual"/>
    <x v="4"/>
    <n v="2505000"/>
    <x v="2"/>
    <n v="5000"/>
    <x v="1"/>
    <n v="0"/>
    <x v="619"/>
    <m/>
    <x v="0"/>
    <x v="13"/>
    <m/>
    <s v="Promoção e Inclusão Social"/>
    <x v="1"/>
    <m/>
    <x v="0"/>
    <x v="1"/>
    <x v="1"/>
    <x v="1"/>
    <x v="0"/>
    <x v="0"/>
    <x v="0"/>
    <x v="0"/>
    <x v="0"/>
    <x v="0"/>
    <x v="0"/>
    <s v="Promoção e Inclusão Social"/>
    <x v="0"/>
    <x v="0"/>
    <x v="0"/>
    <x v="0"/>
    <x v="3"/>
    <x v="0"/>
    <x v="1"/>
    <m/>
    <x v="1"/>
    <x v="2"/>
    <x v="13"/>
    <x v="0"/>
    <m/>
  </r>
  <r>
    <x v="0"/>
    <n v="5000"/>
    <n v="0"/>
    <n v="0"/>
    <n v="0"/>
    <x v="6819"/>
    <x v="0"/>
    <x v="0"/>
    <x v="0"/>
    <s v="03.16.12"/>
    <x v="54"/>
    <x v="0"/>
    <x v="0"/>
    <s v="Direcção de Urbanismo"/>
    <s v="03.16.12"/>
    <s v="Direcção de Urbanismo"/>
    <s v="03.16.12"/>
    <x v="19"/>
    <x v="0"/>
    <x v="0"/>
    <x v="7"/>
    <x v="0"/>
    <x v="0"/>
    <x v="0"/>
    <x v="0"/>
    <x v="12"/>
    <s v="1 - Dotação Anual"/>
    <x v="4"/>
    <n v="5000"/>
    <x v="2"/>
    <n v="0"/>
    <x v="1"/>
    <n v="65000"/>
    <x v="619"/>
    <m/>
    <x v="0"/>
    <x v="13"/>
    <m/>
    <s v="Direcção de Urbanismo"/>
    <x v="1"/>
    <m/>
    <x v="0"/>
    <x v="1"/>
    <x v="1"/>
    <x v="1"/>
    <x v="0"/>
    <x v="0"/>
    <x v="0"/>
    <x v="0"/>
    <x v="0"/>
    <x v="0"/>
    <x v="0"/>
    <s v="Direcção de Urbanismo"/>
    <x v="0"/>
    <x v="0"/>
    <x v="0"/>
    <x v="0"/>
    <x v="3"/>
    <x v="0"/>
    <x v="1"/>
    <m/>
    <x v="1"/>
    <x v="2"/>
    <x v="13"/>
    <x v="0"/>
    <m/>
  </r>
  <r>
    <x v="0"/>
    <n v="0"/>
    <n v="0"/>
    <n v="0"/>
    <n v="0"/>
    <x v="6819"/>
    <x v="0"/>
    <x v="0"/>
    <x v="0"/>
    <s v="03.16.12"/>
    <x v="54"/>
    <x v="0"/>
    <x v="0"/>
    <s v="Direcção de Urbanismo"/>
    <s v="03.16.12"/>
    <s v="Direcção de Urbanismo"/>
    <s v="03.16.12"/>
    <x v="81"/>
    <x v="0"/>
    <x v="0"/>
    <x v="7"/>
    <x v="0"/>
    <x v="0"/>
    <x v="0"/>
    <x v="0"/>
    <x v="12"/>
    <s v="1 - Dotação Anual"/>
    <x v="4"/>
    <n v="0"/>
    <x v="2"/>
    <n v="0"/>
    <x v="1"/>
    <n v="50000"/>
    <x v="619"/>
    <m/>
    <x v="0"/>
    <x v="13"/>
    <m/>
    <s v="Direcção de Urbanismo"/>
    <x v="1"/>
    <m/>
    <x v="0"/>
    <x v="1"/>
    <x v="1"/>
    <x v="1"/>
    <x v="0"/>
    <x v="0"/>
    <x v="0"/>
    <x v="0"/>
    <x v="0"/>
    <x v="0"/>
    <x v="0"/>
    <s v="Direcção de Urbanismo"/>
    <x v="0"/>
    <x v="0"/>
    <x v="0"/>
    <x v="0"/>
    <x v="3"/>
    <x v="0"/>
    <x v="1"/>
    <m/>
    <x v="1"/>
    <x v="2"/>
    <x v="13"/>
    <x v="0"/>
    <m/>
  </r>
  <r>
    <x v="0"/>
    <n v="156620"/>
    <n v="0"/>
    <n v="0"/>
    <n v="0"/>
    <x v="6819"/>
    <x v="0"/>
    <x v="0"/>
    <x v="0"/>
    <s v="03.16.12"/>
    <x v="54"/>
    <x v="0"/>
    <x v="0"/>
    <s v="Direcção de Urbanismo"/>
    <s v="03.16.12"/>
    <s v="Direcção de Urbanismo"/>
    <s v="03.16.12"/>
    <x v="42"/>
    <x v="0"/>
    <x v="0"/>
    <x v="7"/>
    <x v="0"/>
    <x v="0"/>
    <x v="0"/>
    <x v="0"/>
    <x v="12"/>
    <s v="1 - Dotação Anual"/>
    <x v="4"/>
    <n v="156620"/>
    <x v="2"/>
    <n v="10000"/>
    <x v="1"/>
    <n v="260"/>
    <x v="619"/>
    <m/>
    <x v="0"/>
    <x v="13"/>
    <m/>
    <s v="Direcção de Urbanismo"/>
    <x v="1"/>
    <m/>
    <x v="0"/>
    <x v="1"/>
    <x v="1"/>
    <x v="1"/>
    <x v="0"/>
    <x v="0"/>
    <x v="0"/>
    <x v="0"/>
    <x v="0"/>
    <x v="0"/>
    <x v="0"/>
    <s v="Direcção de Urbanismo"/>
    <x v="0"/>
    <x v="0"/>
    <x v="0"/>
    <x v="0"/>
    <x v="3"/>
    <x v="0"/>
    <x v="1"/>
    <m/>
    <x v="1"/>
    <x v="2"/>
    <x v="13"/>
    <x v="0"/>
    <m/>
  </r>
  <r>
    <x v="0"/>
    <n v="2400"/>
    <n v="0"/>
    <n v="0"/>
    <n v="0"/>
    <x v="6819"/>
    <x v="0"/>
    <x v="0"/>
    <x v="0"/>
    <s v="03.16.12"/>
    <x v="54"/>
    <x v="0"/>
    <x v="0"/>
    <s v="Direcção de Urbanismo"/>
    <s v="03.16.12"/>
    <s v="Direcção de Urbanismo"/>
    <s v="03.16.12"/>
    <x v="52"/>
    <x v="0"/>
    <x v="0"/>
    <x v="0"/>
    <x v="0"/>
    <x v="0"/>
    <x v="0"/>
    <x v="0"/>
    <x v="12"/>
    <s v="1 - Dotação Anual"/>
    <x v="4"/>
    <n v="2400"/>
    <x v="2"/>
    <n v="0"/>
    <x v="1"/>
    <n v="0"/>
    <x v="619"/>
    <m/>
    <x v="0"/>
    <x v="13"/>
    <m/>
    <s v="Direcção de Urbanismo"/>
    <x v="1"/>
    <m/>
    <x v="0"/>
    <x v="1"/>
    <x v="1"/>
    <x v="1"/>
    <x v="0"/>
    <x v="0"/>
    <x v="0"/>
    <x v="0"/>
    <x v="0"/>
    <x v="0"/>
    <x v="0"/>
    <s v="Direcção de Urbanismo"/>
    <x v="0"/>
    <x v="0"/>
    <x v="0"/>
    <x v="0"/>
    <x v="3"/>
    <x v="0"/>
    <x v="1"/>
    <m/>
    <x v="1"/>
    <x v="2"/>
    <x v="13"/>
    <x v="0"/>
    <m/>
  </r>
  <r>
    <x v="0"/>
    <n v="85016"/>
    <n v="0"/>
    <n v="0"/>
    <n v="0"/>
    <x v="6819"/>
    <x v="0"/>
    <x v="0"/>
    <x v="0"/>
    <s v="03.16.12"/>
    <x v="54"/>
    <x v="0"/>
    <x v="0"/>
    <s v="Direcção de Urbanismo"/>
    <s v="03.16.12"/>
    <s v="Direcção de Urbanismo"/>
    <s v="03.16.12"/>
    <x v="54"/>
    <x v="0"/>
    <x v="0"/>
    <x v="0"/>
    <x v="0"/>
    <x v="0"/>
    <x v="0"/>
    <x v="0"/>
    <x v="12"/>
    <s v="1 - Dotação Anual"/>
    <x v="4"/>
    <n v="85016"/>
    <x v="2"/>
    <n v="11000"/>
    <x v="1"/>
    <n v="1876"/>
    <x v="619"/>
    <m/>
    <x v="0"/>
    <x v="13"/>
    <m/>
    <s v="Direcção de Urbanismo"/>
    <x v="1"/>
    <m/>
    <x v="0"/>
    <x v="1"/>
    <x v="1"/>
    <x v="1"/>
    <x v="0"/>
    <x v="0"/>
    <x v="0"/>
    <x v="0"/>
    <x v="0"/>
    <x v="0"/>
    <x v="0"/>
    <s v="Direcção de Urbanismo"/>
    <x v="0"/>
    <x v="0"/>
    <x v="0"/>
    <x v="0"/>
    <x v="3"/>
    <x v="0"/>
    <x v="1"/>
    <m/>
    <x v="1"/>
    <x v="2"/>
    <x v="13"/>
    <x v="0"/>
    <m/>
  </r>
  <r>
    <x v="0"/>
    <n v="1023434"/>
    <n v="0"/>
    <n v="0"/>
    <n v="0"/>
    <x v="6819"/>
    <x v="0"/>
    <x v="0"/>
    <x v="0"/>
    <s v="03.16.12"/>
    <x v="54"/>
    <x v="0"/>
    <x v="0"/>
    <s v="Direcção de Urbanismo"/>
    <s v="03.16.12"/>
    <s v="Direcção de Urbanismo"/>
    <s v="03.16.12"/>
    <x v="37"/>
    <x v="0"/>
    <x v="0"/>
    <x v="0"/>
    <x v="1"/>
    <x v="0"/>
    <x v="0"/>
    <x v="0"/>
    <x v="12"/>
    <s v="1 - Dotação Anual"/>
    <x v="4"/>
    <n v="1023434"/>
    <x v="2"/>
    <n v="0"/>
    <x v="1"/>
    <n v="938146"/>
    <x v="619"/>
    <m/>
    <x v="0"/>
    <x v="13"/>
    <m/>
    <s v="Direcção de Urbanismo"/>
    <x v="1"/>
    <m/>
    <x v="0"/>
    <x v="1"/>
    <x v="1"/>
    <x v="1"/>
    <x v="0"/>
    <x v="0"/>
    <x v="0"/>
    <x v="0"/>
    <x v="0"/>
    <x v="0"/>
    <x v="0"/>
    <s v="Direcção de Urbanismo"/>
    <x v="0"/>
    <x v="0"/>
    <x v="0"/>
    <x v="0"/>
    <x v="3"/>
    <x v="0"/>
    <x v="1"/>
    <m/>
    <x v="1"/>
    <x v="2"/>
    <x v="13"/>
    <x v="0"/>
    <m/>
  </r>
  <r>
    <x v="0"/>
    <n v="1591200"/>
    <n v="0"/>
    <n v="0"/>
    <n v="0"/>
    <x v="6819"/>
    <x v="0"/>
    <x v="0"/>
    <x v="0"/>
    <s v="03.16.12"/>
    <x v="54"/>
    <x v="0"/>
    <x v="0"/>
    <s v="Direcção de Urbanismo"/>
    <s v="03.16.12"/>
    <s v="Direcção de Urbanismo"/>
    <s v="03.16.12"/>
    <x v="48"/>
    <x v="0"/>
    <x v="0"/>
    <x v="0"/>
    <x v="1"/>
    <x v="0"/>
    <x v="0"/>
    <x v="0"/>
    <x v="12"/>
    <s v="1 - Dotação Anual"/>
    <x v="4"/>
    <n v="1591200"/>
    <x v="2"/>
    <n v="222400"/>
    <x v="1"/>
    <n v="100000"/>
    <x v="619"/>
    <m/>
    <x v="0"/>
    <x v="13"/>
    <m/>
    <s v="Direcção de Urbanismo"/>
    <x v="1"/>
    <m/>
    <x v="0"/>
    <x v="1"/>
    <x v="1"/>
    <x v="1"/>
    <x v="0"/>
    <x v="0"/>
    <x v="0"/>
    <x v="0"/>
    <x v="0"/>
    <x v="0"/>
    <x v="0"/>
    <s v="Direcção de Urbanismo"/>
    <x v="0"/>
    <x v="0"/>
    <x v="0"/>
    <x v="0"/>
    <x v="3"/>
    <x v="0"/>
    <x v="1"/>
    <m/>
    <x v="1"/>
    <x v="2"/>
    <x v="13"/>
    <x v="0"/>
    <m/>
  </r>
  <r>
    <x v="0"/>
    <n v="280000"/>
    <n v="0"/>
    <n v="0"/>
    <n v="0"/>
    <x v="6819"/>
    <x v="0"/>
    <x v="0"/>
    <x v="0"/>
    <s v="01.23.01.02"/>
    <x v="62"/>
    <x v="3"/>
    <x v="4"/>
    <s v="Género"/>
    <s v="01.23.01"/>
    <s v="Empoderamento da mulher"/>
    <s v="01.23.01.02"/>
    <x v="21"/>
    <x v="0"/>
    <x v="5"/>
    <x v="8"/>
    <x v="0"/>
    <x v="1"/>
    <x v="0"/>
    <x v="0"/>
    <x v="12"/>
    <s v="1 - Dotação Anual"/>
    <x v="4"/>
    <n v="280000"/>
    <x v="2"/>
    <n v="0"/>
    <x v="1"/>
    <n v="220000"/>
    <x v="619"/>
    <m/>
    <x v="0"/>
    <x v="13"/>
    <m/>
    <s v="Empoderamento da mulher"/>
    <x v="1"/>
    <m/>
    <x v="0"/>
    <x v="1"/>
    <x v="1"/>
    <x v="1"/>
    <x v="0"/>
    <x v="0"/>
    <x v="0"/>
    <x v="0"/>
    <x v="0"/>
    <x v="0"/>
    <x v="0"/>
    <s v="Empoderamento da mulher"/>
    <x v="0"/>
    <x v="0"/>
    <x v="0"/>
    <x v="0"/>
    <x v="3"/>
    <x v="0"/>
    <x v="1"/>
    <m/>
    <x v="1"/>
    <x v="2"/>
    <x v="13"/>
    <x v="0"/>
    <m/>
  </r>
  <r>
    <x v="0"/>
    <n v="400000"/>
    <n v="0"/>
    <n v="0"/>
    <n v="0"/>
    <x v="6819"/>
    <x v="0"/>
    <x v="0"/>
    <x v="0"/>
    <s v="01.25.03.09"/>
    <x v="36"/>
    <x v="1"/>
    <x v="1"/>
    <s v="Emprego e Formação profissional"/>
    <s v="01.25.03"/>
    <s v="Apoio a formação profissional"/>
    <s v="01.25.03.09"/>
    <x v="21"/>
    <x v="0"/>
    <x v="5"/>
    <x v="8"/>
    <x v="0"/>
    <x v="1"/>
    <x v="0"/>
    <x v="0"/>
    <x v="12"/>
    <s v="1 - Dotação Anual"/>
    <x v="4"/>
    <n v="400000"/>
    <x v="2"/>
    <n v="0"/>
    <x v="1"/>
    <n v="0"/>
    <x v="619"/>
    <m/>
    <x v="0"/>
    <x v="13"/>
    <m/>
    <s v="Apoio a formação profissional"/>
    <x v="1"/>
    <m/>
    <x v="0"/>
    <x v="1"/>
    <x v="1"/>
    <x v="1"/>
    <x v="0"/>
    <x v="0"/>
    <x v="0"/>
    <x v="0"/>
    <x v="0"/>
    <x v="0"/>
    <x v="0"/>
    <s v="Apoio a formação profissional"/>
    <x v="0"/>
    <x v="0"/>
    <x v="0"/>
    <x v="0"/>
    <x v="3"/>
    <x v="0"/>
    <x v="1"/>
    <m/>
    <x v="1"/>
    <x v="2"/>
    <x v="13"/>
    <x v="0"/>
    <m/>
  </r>
  <r>
    <x v="2"/>
    <n v="14000000"/>
    <n v="0"/>
    <n v="0"/>
    <n v="0"/>
    <x v="6819"/>
    <x v="0"/>
    <x v="0"/>
    <x v="0"/>
    <s v="01.27.06.42"/>
    <x v="57"/>
    <x v="4"/>
    <x v="5"/>
    <s v="Requalificação Urbana e habitação"/>
    <s v="01.27.06"/>
    <s v="Manutenção do Estádio Municipal/Campos Futebol 11"/>
    <s v="01.27.06.42"/>
    <x v="18"/>
    <x v="0"/>
    <x v="0"/>
    <x v="0"/>
    <x v="0"/>
    <x v="1"/>
    <x v="2"/>
    <x v="0"/>
    <x v="12"/>
    <s v="1 - Dotação Anual"/>
    <x v="4"/>
    <n v="14000000"/>
    <x v="2"/>
    <n v="8000000"/>
    <x v="1"/>
    <n v="0"/>
    <x v="619"/>
    <m/>
    <x v="0"/>
    <x v="13"/>
    <m/>
    <s v="Manutenção do Estádio Municipal/Campos Futebol 11"/>
    <x v="1"/>
    <s v="MCF"/>
    <x v="0"/>
    <x v="1"/>
    <x v="1"/>
    <x v="1"/>
    <x v="0"/>
    <x v="0"/>
    <x v="0"/>
    <x v="0"/>
    <x v="0"/>
    <x v="0"/>
    <x v="0"/>
    <s v="Manutenção do Estádio Municipal/Campos Futebol 11"/>
    <x v="0"/>
    <x v="0"/>
    <x v="0"/>
    <x v="0"/>
    <x v="3"/>
    <x v="0"/>
    <x v="1"/>
    <m/>
    <x v="1"/>
    <x v="2"/>
    <x v="13"/>
    <x v="0"/>
    <m/>
  </r>
  <r>
    <x v="0"/>
    <n v="15800"/>
    <n v="0"/>
    <n v="0"/>
    <n v="0"/>
    <x v="6819"/>
    <x v="0"/>
    <x v="0"/>
    <x v="0"/>
    <s v="03.16.13"/>
    <x v="19"/>
    <x v="0"/>
    <x v="0"/>
    <s v="Unidade Gestão de Aquisições"/>
    <s v="03.16.13"/>
    <s v="Unidade Gestão de Aquisições"/>
    <s v="03.16.13"/>
    <x v="19"/>
    <x v="0"/>
    <x v="0"/>
    <x v="7"/>
    <x v="0"/>
    <x v="0"/>
    <x v="0"/>
    <x v="0"/>
    <x v="12"/>
    <s v="1 - Dotação Anual"/>
    <x v="4"/>
    <n v="15800"/>
    <x v="2"/>
    <n v="0"/>
    <x v="1"/>
    <n v="4200"/>
    <x v="619"/>
    <m/>
    <x v="0"/>
    <x v="13"/>
    <m/>
    <s v="Unidade Gestão de Aquisições"/>
    <x v="1"/>
    <s v="UGA"/>
    <x v="0"/>
    <x v="1"/>
    <x v="1"/>
    <x v="1"/>
    <x v="0"/>
    <x v="0"/>
    <x v="0"/>
    <x v="0"/>
    <x v="0"/>
    <x v="0"/>
    <x v="0"/>
    <s v="Unidade Gestão de Aquisições"/>
    <x v="0"/>
    <x v="0"/>
    <x v="0"/>
    <x v="0"/>
    <x v="3"/>
    <x v="0"/>
    <x v="1"/>
    <m/>
    <x v="1"/>
    <x v="2"/>
    <x v="13"/>
    <x v="0"/>
    <m/>
  </r>
  <r>
    <x v="0"/>
    <n v="0"/>
    <n v="0"/>
    <n v="0"/>
    <n v="0"/>
    <x v="6819"/>
    <x v="0"/>
    <x v="0"/>
    <x v="0"/>
    <s v="03.16.13"/>
    <x v="19"/>
    <x v="0"/>
    <x v="0"/>
    <s v="Unidade Gestão de Aquisições"/>
    <s v="03.16.13"/>
    <s v="Unidade Gestão de Aquisições"/>
    <s v="03.16.13"/>
    <x v="81"/>
    <x v="0"/>
    <x v="0"/>
    <x v="7"/>
    <x v="0"/>
    <x v="0"/>
    <x v="0"/>
    <x v="0"/>
    <x v="12"/>
    <s v="1 - Dotação Anual"/>
    <x v="4"/>
    <n v="0"/>
    <x v="2"/>
    <n v="0"/>
    <x v="1"/>
    <n v="10000"/>
    <x v="619"/>
    <m/>
    <x v="0"/>
    <x v="13"/>
    <m/>
    <s v="Unidade Gestão de Aquisições"/>
    <x v="1"/>
    <s v="UGA"/>
    <x v="0"/>
    <x v="1"/>
    <x v="1"/>
    <x v="1"/>
    <x v="0"/>
    <x v="0"/>
    <x v="0"/>
    <x v="0"/>
    <x v="0"/>
    <x v="0"/>
    <x v="0"/>
    <s v="Unidade Gestão de Aquisições"/>
    <x v="0"/>
    <x v="0"/>
    <x v="0"/>
    <x v="0"/>
    <x v="3"/>
    <x v="0"/>
    <x v="1"/>
    <m/>
    <x v="1"/>
    <x v="2"/>
    <x v="13"/>
    <x v="0"/>
    <m/>
  </r>
  <r>
    <x v="0"/>
    <n v="1334606"/>
    <n v="0"/>
    <n v="0"/>
    <n v="0"/>
    <x v="6819"/>
    <x v="0"/>
    <x v="0"/>
    <x v="0"/>
    <s v="03.16.13"/>
    <x v="19"/>
    <x v="0"/>
    <x v="0"/>
    <s v="Unidade Gestão de Aquisições"/>
    <s v="03.16.13"/>
    <s v="Unidade Gestão de Aquisições"/>
    <s v="03.16.13"/>
    <x v="37"/>
    <x v="0"/>
    <x v="0"/>
    <x v="0"/>
    <x v="1"/>
    <x v="0"/>
    <x v="0"/>
    <x v="0"/>
    <x v="12"/>
    <s v="1 - Dotação Anual"/>
    <x v="4"/>
    <n v="1334606"/>
    <x v="2"/>
    <n v="102662"/>
    <x v="1"/>
    <n v="0"/>
    <x v="619"/>
    <m/>
    <x v="0"/>
    <x v="13"/>
    <m/>
    <s v="Unidade Gestão de Aquisições"/>
    <x v="1"/>
    <s v="UGA"/>
    <x v="0"/>
    <x v="1"/>
    <x v="1"/>
    <x v="1"/>
    <x v="0"/>
    <x v="0"/>
    <x v="0"/>
    <x v="0"/>
    <x v="0"/>
    <x v="0"/>
    <x v="0"/>
    <s v="Unidade Gestão de Aquisições"/>
    <x v="0"/>
    <x v="0"/>
    <x v="0"/>
    <x v="0"/>
    <x v="3"/>
    <x v="0"/>
    <x v="1"/>
    <m/>
    <x v="1"/>
    <x v="2"/>
    <x v="13"/>
    <x v="0"/>
    <m/>
  </r>
  <r>
    <x v="1"/>
    <n v="9999999"/>
    <n v="0"/>
    <n v="0"/>
    <n v="0"/>
    <x v="6819"/>
    <x v="0"/>
    <x v="0"/>
    <x v="0"/>
    <s v="80.02.10.21"/>
    <x v="60"/>
    <x v="2"/>
    <x v="2"/>
    <s v="Outros"/>
    <s v="80.02.10"/>
    <s v="Retenções Descontos Judiciais"/>
    <s v="80.02.10.21"/>
    <x v="83"/>
    <x v="0"/>
    <x v="4"/>
    <x v="6"/>
    <x v="1"/>
    <x v="2"/>
    <x v="0"/>
    <x v="0"/>
    <x v="12"/>
    <s v="1 - Dotação Anual"/>
    <x v="4"/>
    <n v="9999999"/>
    <x v="2"/>
    <n v="0"/>
    <x v="1"/>
    <n v="0"/>
    <x v="619"/>
    <m/>
    <x v="0"/>
    <x v="13"/>
    <m/>
    <s v="Retenções Descontos Judiciais"/>
    <x v="1"/>
    <m/>
    <x v="0"/>
    <x v="1"/>
    <x v="1"/>
    <x v="1"/>
    <x v="0"/>
    <x v="0"/>
    <x v="0"/>
    <x v="0"/>
    <x v="0"/>
    <x v="0"/>
    <x v="0"/>
    <s v="Retenções Descontos Judiciais"/>
    <x v="0"/>
    <x v="0"/>
    <x v="0"/>
    <x v="0"/>
    <x v="3"/>
    <x v="0"/>
    <x v="1"/>
    <m/>
    <x v="1"/>
    <x v="2"/>
    <x v="13"/>
    <x v="0"/>
    <m/>
  </r>
  <r>
    <x v="0"/>
    <n v="9999999"/>
    <n v="0"/>
    <n v="0"/>
    <n v="0"/>
    <x v="6819"/>
    <x v="0"/>
    <x v="1"/>
    <x v="0"/>
    <s v="80.02.10.21"/>
    <x v="60"/>
    <x v="2"/>
    <x v="2"/>
    <s v="Outros"/>
    <s v="80.02.10"/>
    <s v="Retenções Descontos Judiciais"/>
    <s v="80.02.10.21"/>
    <x v="73"/>
    <x v="0"/>
    <x v="2"/>
    <x v="0"/>
    <x v="1"/>
    <x v="2"/>
    <x v="1"/>
    <x v="0"/>
    <x v="12"/>
    <s v="1 - Dotação Anual"/>
    <x v="4"/>
    <n v="9999999"/>
    <x v="2"/>
    <n v="0"/>
    <x v="1"/>
    <n v="0"/>
    <x v="619"/>
    <m/>
    <x v="0"/>
    <x v="13"/>
    <m/>
    <s v="Retenções Descontos Judiciais"/>
    <x v="1"/>
    <m/>
    <x v="0"/>
    <x v="1"/>
    <x v="1"/>
    <x v="1"/>
    <x v="0"/>
    <x v="0"/>
    <x v="0"/>
    <x v="0"/>
    <x v="0"/>
    <x v="0"/>
    <x v="0"/>
    <s v="Retenções Descontos Judiciais"/>
    <x v="0"/>
    <x v="0"/>
    <x v="0"/>
    <x v="0"/>
    <x v="3"/>
    <x v="0"/>
    <x v="1"/>
    <m/>
    <x v="1"/>
    <x v="2"/>
    <x v="13"/>
    <x v="0"/>
    <m/>
  </r>
  <r>
    <x v="0"/>
    <n v="20000"/>
    <n v="0"/>
    <n v="0"/>
    <n v="0"/>
    <x v="6819"/>
    <x v="0"/>
    <x v="0"/>
    <x v="0"/>
    <s v="03.16.23"/>
    <x v="20"/>
    <x v="0"/>
    <x v="0"/>
    <s v="Direção da Educação, Formação Profissional, Emprego"/>
    <s v="03.16.23"/>
    <s v="Direção da Educação, Formação Profissional, Emprego"/>
    <s v="03.16.23"/>
    <x v="19"/>
    <x v="0"/>
    <x v="0"/>
    <x v="7"/>
    <x v="0"/>
    <x v="0"/>
    <x v="0"/>
    <x v="0"/>
    <x v="12"/>
    <s v="1 - Dotação Anual"/>
    <x v="4"/>
    <n v="20000"/>
    <x v="2"/>
    <n v="0"/>
    <x v="1"/>
    <n v="300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0"/>
    <n v="0"/>
    <n v="0"/>
    <x v="6819"/>
    <x v="0"/>
    <x v="0"/>
    <x v="0"/>
    <s v="03.16.23"/>
    <x v="20"/>
    <x v="0"/>
    <x v="0"/>
    <s v="Direção da Educação, Formação Profissional, Emprego"/>
    <s v="03.16.23"/>
    <s v="Direção da Educação, Formação Profissional, Emprego"/>
    <s v="03.16.23"/>
    <x v="81"/>
    <x v="0"/>
    <x v="0"/>
    <x v="7"/>
    <x v="0"/>
    <x v="0"/>
    <x v="0"/>
    <x v="0"/>
    <x v="12"/>
    <s v="1 - Dotação Anual"/>
    <x v="4"/>
    <n v="0"/>
    <x v="2"/>
    <n v="0"/>
    <x v="1"/>
    <n v="20000"/>
    <x v="619"/>
    <m/>
    <x v="0"/>
    <x v="13"/>
    <m/>
    <s v="Direção da Educação, Formação Profissional, Emprego"/>
    <x v="1"/>
    <m/>
    <x v="0"/>
    <x v="1"/>
    <x v="1"/>
    <x v="1"/>
    <x v="0"/>
    <x v="0"/>
    <x v="0"/>
    <x v="0"/>
    <x v="0"/>
    <x v="0"/>
    <x v="0"/>
    <s v="Direção da Educação, Formação Profissional, Emprego"/>
    <x v="0"/>
    <x v="0"/>
    <x v="0"/>
    <x v="0"/>
    <x v="3"/>
    <x v="0"/>
    <x v="1"/>
    <m/>
    <x v="1"/>
    <x v="2"/>
    <x v="13"/>
    <x v="0"/>
    <m/>
  </r>
  <r>
    <x v="0"/>
    <n v="21400"/>
    <n v="0"/>
    <n v="0"/>
    <n v="0"/>
    <x v="6819"/>
    <x v="0"/>
    <x v="0"/>
    <x v="0"/>
    <s v="03.16.23"/>
    <x v="20"/>
    <x v="0"/>
    <x v="0"/>
    <s v="Direção da Educação, Formação Profissional, Emprego"/>
    <s v="03.16.23"/>
    <s v="Direção da Educação, Formação Profissional, Emprego"/>
    <s v="03.16.23"/>
    <x v="52"/>
    <x v="0"/>
    <x v="0"/>
    <x v="0"/>
    <x v="0"/>
    <x v="0"/>
    <x v="0"/>
    <x v="0"/>
    <x v="12"/>
    <s v="1 - Dotação Anual"/>
    <x v="4"/>
    <n v="21400"/>
    <x v="2"/>
    <n v="0"/>
    <x v="1"/>
    <n v="8600"/>
    <x v="619"/>
    <m/>
    <x v="0"/>
    <x v="13"/>
    <m/>
    <s v="Direção da Educação, Formação Profissional, Emprego"/>
    <x v="1"/>
    <m/>
    <x v="0"/>
    <x v="1"/>
    <x v="1"/>
    <x v="1"/>
    <x v="0"/>
    <x v="0"/>
    <x v="0"/>
    <x v="0"/>
    <x v="0"/>
    <x v="0"/>
    <x v="0"/>
    <s v="Direção da Educação, Formação Profissional, Emprego"/>
    <x v="0"/>
    <x v="0"/>
    <x v="0"/>
    <x v="0"/>
    <x v="3"/>
    <x v="0"/>
    <x v="1"/>
    <m/>
    <x v="1"/>
    <x v="2"/>
    <x v="13"/>
    <x v="0"/>
    <m/>
  </r>
  <r>
    <x v="0"/>
    <n v="0"/>
    <n v="0"/>
    <n v="0"/>
    <n v="0"/>
    <x v="6819"/>
    <x v="0"/>
    <x v="0"/>
    <x v="0"/>
    <s v="03.16.23"/>
    <x v="20"/>
    <x v="0"/>
    <x v="0"/>
    <s v="Direção da Educação, Formação Profissional, Emprego"/>
    <s v="03.16.23"/>
    <s v="Direção da Educação, Formação Profissional, Emprego"/>
    <s v="03.16.23"/>
    <x v="54"/>
    <x v="0"/>
    <x v="0"/>
    <x v="0"/>
    <x v="0"/>
    <x v="0"/>
    <x v="0"/>
    <x v="0"/>
    <x v="12"/>
    <s v="1 - Dotação Anual"/>
    <x v="4"/>
    <n v="0"/>
    <x v="2"/>
    <n v="0"/>
    <x v="1"/>
    <n v="150000"/>
    <x v="619"/>
    <m/>
    <x v="0"/>
    <x v="13"/>
    <m/>
    <s v="Direção da Educação, Formação Profissional, Emprego"/>
    <x v="1"/>
    <m/>
    <x v="0"/>
    <x v="1"/>
    <x v="1"/>
    <x v="1"/>
    <x v="0"/>
    <x v="0"/>
    <x v="0"/>
    <x v="0"/>
    <x v="0"/>
    <x v="0"/>
    <x v="0"/>
    <s v="Direção da Educação, Formação Profissional, Emprego"/>
    <x v="0"/>
    <x v="0"/>
    <x v="0"/>
    <x v="0"/>
    <x v="3"/>
    <x v="0"/>
    <x v="1"/>
    <m/>
    <x v="1"/>
    <x v="2"/>
    <x v="13"/>
    <x v="0"/>
    <m/>
  </r>
  <r>
    <x v="0"/>
    <n v="12521862"/>
    <n v="0"/>
    <n v="0"/>
    <n v="0"/>
    <x v="6819"/>
    <x v="0"/>
    <x v="0"/>
    <x v="0"/>
    <s v="03.16.23"/>
    <x v="20"/>
    <x v="0"/>
    <x v="0"/>
    <s v="Direção da Educação, Formação Profissional, Emprego"/>
    <s v="03.16.23"/>
    <s v="Direção da Educação, Formação Profissional, Emprego"/>
    <s v="03.16.23"/>
    <x v="37"/>
    <x v="0"/>
    <x v="0"/>
    <x v="0"/>
    <x v="1"/>
    <x v="0"/>
    <x v="0"/>
    <x v="0"/>
    <x v="12"/>
    <s v="1 - Dotação Anual"/>
    <x v="4"/>
    <n v="12521862"/>
    <x v="2"/>
    <n v="0"/>
    <x v="1"/>
    <n v="5896278"/>
    <x v="619"/>
    <m/>
    <x v="0"/>
    <x v="13"/>
    <m/>
    <s v="Direção da Educação, Formação Profissional, Emprego"/>
    <x v="1"/>
    <m/>
    <x v="0"/>
    <x v="1"/>
    <x v="1"/>
    <x v="1"/>
    <x v="0"/>
    <x v="0"/>
    <x v="0"/>
    <x v="0"/>
    <x v="0"/>
    <x v="0"/>
    <x v="0"/>
    <s v="Direção da Educação, Formação Profissional, Emprego"/>
    <x v="0"/>
    <x v="0"/>
    <x v="0"/>
    <x v="0"/>
    <x v="3"/>
    <x v="0"/>
    <x v="1"/>
    <m/>
    <x v="1"/>
    <x v="2"/>
    <x v="13"/>
    <x v="0"/>
    <m/>
  </r>
  <r>
    <x v="0"/>
    <n v="111919"/>
    <n v="0"/>
    <n v="0"/>
    <n v="0"/>
    <x v="6819"/>
    <x v="0"/>
    <x v="0"/>
    <x v="0"/>
    <s v="03.16.23"/>
    <x v="20"/>
    <x v="0"/>
    <x v="0"/>
    <s v="Direção da Educação, Formação Profissional, Emprego"/>
    <s v="03.16.23"/>
    <s v="Direção da Educação, Formação Profissional, Emprego"/>
    <s v="03.16.23"/>
    <x v="51"/>
    <x v="0"/>
    <x v="0"/>
    <x v="0"/>
    <x v="0"/>
    <x v="0"/>
    <x v="0"/>
    <x v="0"/>
    <x v="12"/>
    <s v="1 - Dotação Anual"/>
    <x v="4"/>
    <n v="111919"/>
    <x v="2"/>
    <n v="400000"/>
    <x v="1"/>
    <n v="288081"/>
    <x v="619"/>
    <m/>
    <x v="0"/>
    <x v="13"/>
    <m/>
    <s v="Direção da Educação, Formação Profissional, Emprego"/>
    <x v="1"/>
    <m/>
    <x v="0"/>
    <x v="1"/>
    <x v="1"/>
    <x v="1"/>
    <x v="0"/>
    <x v="0"/>
    <x v="0"/>
    <x v="0"/>
    <x v="0"/>
    <x v="0"/>
    <x v="0"/>
    <s v="Direção da Educação, Formação Profissional, Emprego"/>
    <x v="0"/>
    <x v="0"/>
    <x v="0"/>
    <x v="0"/>
    <x v="3"/>
    <x v="0"/>
    <x v="1"/>
    <m/>
    <x v="1"/>
    <x v="2"/>
    <x v="13"/>
    <x v="0"/>
    <m/>
  </r>
  <r>
    <x v="2"/>
    <n v="3500000"/>
    <n v="0"/>
    <n v="0"/>
    <n v="0"/>
    <x v="6819"/>
    <x v="0"/>
    <x v="0"/>
    <x v="0"/>
    <s v="01.27.06.84"/>
    <x v="80"/>
    <x v="4"/>
    <x v="5"/>
    <s v="Requalificação Urbana e habitação"/>
    <s v="01.27.06"/>
    <s v="Requalificação Urbana de Dacalinha em Achada do Monte"/>
    <s v="01.27.06.84"/>
    <x v="18"/>
    <x v="0"/>
    <x v="0"/>
    <x v="0"/>
    <x v="0"/>
    <x v="1"/>
    <x v="2"/>
    <x v="0"/>
    <x v="12"/>
    <s v="1 - Dotação Anual"/>
    <x v="4"/>
    <n v="3500000"/>
    <x v="2"/>
    <n v="0"/>
    <x v="1"/>
    <n v="0"/>
    <x v="619"/>
    <m/>
    <x v="0"/>
    <x v="13"/>
    <m/>
    <s v="Requalificação Urbana de Dacalinha em Achada do Monte"/>
    <x v="1"/>
    <m/>
    <x v="0"/>
    <x v="1"/>
    <x v="1"/>
    <x v="1"/>
    <x v="0"/>
    <x v="0"/>
    <x v="0"/>
    <x v="0"/>
    <x v="0"/>
    <x v="0"/>
    <x v="0"/>
    <s v="Requalificação Urbana de Dacalinha em Achada do Monte"/>
    <x v="0"/>
    <x v="0"/>
    <x v="0"/>
    <x v="0"/>
    <x v="3"/>
    <x v="0"/>
    <x v="1"/>
    <m/>
    <x v="1"/>
    <x v="2"/>
    <x v="13"/>
    <x v="0"/>
    <m/>
  </r>
  <r>
    <x v="0"/>
    <n v="0"/>
    <n v="0"/>
    <n v="0"/>
    <n v="0"/>
    <x v="6819"/>
    <x v="0"/>
    <x v="0"/>
    <x v="0"/>
    <s v="03.16.28"/>
    <x v="23"/>
    <x v="0"/>
    <x v="0"/>
    <s v="Gabinete da Auditoria Interna"/>
    <s v="03.16.28"/>
    <s v="Gabinete da Auditoria Interna"/>
    <s v="03.16.28"/>
    <x v="19"/>
    <x v="0"/>
    <x v="0"/>
    <x v="7"/>
    <x v="0"/>
    <x v="0"/>
    <x v="0"/>
    <x v="0"/>
    <x v="12"/>
    <s v="1 - Dotação Anual"/>
    <x v="4"/>
    <n v="0"/>
    <x v="2"/>
    <n v="0"/>
    <x v="1"/>
    <n v="15000"/>
    <x v="619"/>
    <m/>
    <x v="0"/>
    <x v="13"/>
    <m/>
    <s v="Gabinete da Auditoria Interna"/>
    <x v="1"/>
    <s v="GAI"/>
    <x v="0"/>
    <x v="1"/>
    <x v="1"/>
    <x v="1"/>
    <x v="0"/>
    <x v="0"/>
    <x v="0"/>
    <x v="0"/>
    <x v="0"/>
    <x v="0"/>
    <x v="0"/>
    <s v="Gabinete da Auditoria Interna"/>
    <x v="0"/>
    <x v="0"/>
    <x v="0"/>
    <x v="0"/>
    <x v="3"/>
    <x v="0"/>
    <x v="1"/>
    <m/>
    <x v="1"/>
    <x v="2"/>
    <x v="13"/>
    <x v="0"/>
    <m/>
  </r>
  <r>
    <x v="0"/>
    <n v="0"/>
    <n v="0"/>
    <n v="0"/>
    <n v="0"/>
    <x v="6819"/>
    <x v="0"/>
    <x v="0"/>
    <x v="0"/>
    <s v="03.16.28"/>
    <x v="23"/>
    <x v="0"/>
    <x v="0"/>
    <s v="Gabinete da Auditoria Interna"/>
    <s v="03.16.28"/>
    <s v="Gabinete da Auditoria Interna"/>
    <s v="03.16.28"/>
    <x v="81"/>
    <x v="0"/>
    <x v="0"/>
    <x v="7"/>
    <x v="0"/>
    <x v="0"/>
    <x v="0"/>
    <x v="0"/>
    <x v="12"/>
    <s v="1 - Dotação Anual"/>
    <x v="4"/>
    <n v="0"/>
    <x v="2"/>
    <n v="0"/>
    <x v="1"/>
    <n v="10000"/>
    <x v="619"/>
    <m/>
    <x v="0"/>
    <x v="13"/>
    <m/>
    <s v="Gabinete da Auditoria Interna"/>
    <x v="1"/>
    <s v="GAI"/>
    <x v="0"/>
    <x v="1"/>
    <x v="1"/>
    <x v="1"/>
    <x v="0"/>
    <x v="0"/>
    <x v="0"/>
    <x v="0"/>
    <x v="0"/>
    <x v="0"/>
    <x v="0"/>
    <s v="Gabinete da Auditoria Interna"/>
    <x v="0"/>
    <x v="0"/>
    <x v="0"/>
    <x v="0"/>
    <x v="3"/>
    <x v="0"/>
    <x v="1"/>
    <m/>
    <x v="1"/>
    <x v="2"/>
    <x v="13"/>
    <x v="0"/>
    <m/>
  </r>
  <r>
    <x v="0"/>
    <n v="816840"/>
    <n v="0"/>
    <n v="0"/>
    <n v="0"/>
    <x v="6819"/>
    <x v="0"/>
    <x v="0"/>
    <x v="0"/>
    <s v="03.16.28"/>
    <x v="23"/>
    <x v="0"/>
    <x v="0"/>
    <s v="Gabinete da Auditoria Interna"/>
    <s v="03.16.28"/>
    <s v="Gabinete da Auditoria Interna"/>
    <s v="03.16.28"/>
    <x v="37"/>
    <x v="0"/>
    <x v="0"/>
    <x v="0"/>
    <x v="1"/>
    <x v="0"/>
    <x v="0"/>
    <x v="0"/>
    <x v="12"/>
    <s v="1 - Dotação Anual"/>
    <x v="4"/>
    <n v="816840"/>
    <x v="2"/>
    <n v="58088"/>
    <x v="1"/>
    <n v="50000"/>
    <x v="619"/>
    <m/>
    <x v="0"/>
    <x v="13"/>
    <m/>
    <s v="Gabinete da Auditoria Interna"/>
    <x v="1"/>
    <s v="GAI"/>
    <x v="0"/>
    <x v="1"/>
    <x v="1"/>
    <x v="1"/>
    <x v="0"/>
    <x v="0"/>
    <x v="0"/>
    <x v="0"/>
    <x v="0"/>
    <x v="0"/>
    <x v="0"/>
    <s v="Gabinete da Auditoria Interna"/>
    <x v="0"/>
    <x v="0"/>
    <x v="0"/>
    <x v="0"/>
    <x v="3"/>
    <x v="0"/>
    <x v="1"/>
    <m/>
    <x v="1"/>
    <x v="2"/>
    <x v="13"/>
    <x v="0"/>
    <m/>
  </r>
  <r>
    <x v="2"/>
    <n v="0"/>
    <n v="0"/>
    <n v="0"/>
    <n v="0"/>
    <x v="6819"/>
    <x v="0"/>
    <x v="0"/>
    <x v="0"/>
    <s v="01.26.06.05"/>
    <x v="81"/>
    <x v="5"/>
    <x v="6"/>
    <s v="Comércio"/>
    <s v="01.26.06"/>
    <s v="Construção de Mercadinhos em Flamengos e Ribeira de Principal"/>
    <s v="01.26.06.05"/>
    <x v="18"/>
    <x v="0"/>
    <x v="0"/>
    <x v="0"/>
    <x v="0"/>
    <x v="1"/>
    <x v="2"/>
    <x v="0"/>
    <x v="12"/>
    <s v="1 - Dotação Anual"/>
    <x v="4"/>
    <n v="0"/>
    <x v="2"/>
    <n v="0"/>
    <x v="1"/>
    <n v="3000000"/>
    <x v="619"/>
    <m/>
    <x v="0"/>
    <x v="13"/>
    <m/>
    <s v="Construção de Mercadinhos em Flamengos e Ribeira de Principal"/>
    <x v="1"/>
    <s v="CMFRP"/>
    <x v="0"/>
    <x v="1"/>
    <x v="1"/>
    <x v="1"/>
    <x v="0"/>
    <x v="0"/>
    <x v="0"/>
    <x v="0"/>
    <x v="0"/>
    <x v="0"/>
    <x v="0"/>
    <s v="Construção de Mercadinhos em Flamengos e Ribeira de Principal"/>
    <x v="0"/>
    <x v="0"/>
    <x v="0"/>
    <x v="0"/>
    <x v="3"/>
    <x v="0"/>
    <x v="1"/>
    <m/>
    <x v="1"/>
    <x v="2"/>
    <x v="13"/>
    <x v="0"/>
    <m/>
  </r>
  <r>
    <x v="2"/>
    <n v="1500000"/>
    <n v="0"/>
    <n v="0"/>
    <n v="0"/>
    <x v="6819"/>
    <x v="0"/>
    <x v="0"/>
    <x v="0"/>
    <s v="01.27.06.94"/>
    <x v="82"/>
    <x v="4"/>
    <x v="5"/>
    <s v="Requalificação Urbana e habitação"/>
    <s v="01.27.06"/>
    <s v="Manutenção de USB¿S"/>
    <s v="01.27.06.94"/>
    <x v="18"/>
    <x v="0"/>
    <x v="0"/>
    <x v="0"/>
    <x v="0"/>
    <x v="1"/>
    <x v="2"/>
    <x v="0"/>
    <x v="12"/>
    <s v="1 - Dotação Anual"/>
    <x v="4"/>
    <n v="1500000"/>
    <x v="2"/>
    <n v="0"/>
    <x v="1"/>
    <n v="0"/>
    <x v="619"/>
    <m/>
    <x v="0"/>
    <x v="13"/>
    <m/>
    <s v="Manutenção de USB¿S"/>
    <x v="1"/>
    <s v="MUSB"/>
    <x v="0"/>
    <x v="1"/>
    <x v="1"/>
    <x v="1"/>
    <x v="0"/>
    <x v="0"/>
    <x v="0"/>
    <x v="0"/>
    <x v="0"/>
    <x v="0"/>
    <x v="0"/>
    <s v="Manutenção de USB¿S"/>
    <x v="0"/>
    <x v="0"/>
    <x v="0"/>
    <x v="0"/>
    <x v="3"/>
    <x v="0"/>
    <x v="1"/>
    <m/>
    <x v="1"/>
    <x v="2"/>
    <x v="13"/>
    <x v="0"/>
    <m/>
  </r>
  <r>
    <x v="2"/>
    <n v="3805000"/>
    <n v="0"/>
    <n v="0"/>
    <n v="0"/>
    <x v="6819"/>
    <x v="0"/>
    <x v="0"/>
    <x v="0"/>
    <s v="01.25.02.23"/>
    <x v="12"/>
    <x v="1"/>
    <x v="1"/>
    <s v="desporto"/>
    <s v="01.25.02"/>
    <s v="Atividades desportivas e promoção do desporto no Concelho"/>
    <s v="01.25.02.23"/>
    <x v="18"/>
    <x v="0"/>
    <x v="0"/>
    <x v="0"/>
    <x v="0"/>
    <x v="1"/>
    <x v="2"/>
    <x v="0"/>
    <x v="12"/>
    <s v="1 - Dotação Anual"/>
    <x v="4"/>
    <n v="3805000"/>
    <x v="2"/>
    <n v="1100000"/>
    <x v="1"/>
    <n v="500000"/>
    <x v="619"/>
    <m/>
    <x v="0"/>
    <x v="13"/>
    <m/>
    <s v="Atividades desportivas e promoção do desporto no Concelho"/>
    <x v="1"/>
    <m/>
    <x v="0"/>
    <x v="1"/>
    <x v="1"/>
    <x v="1"/>
    <x v="0"/>
    <x v="0"/>
    <x v="0"/>
    <x v="0"/>
    <x v="0"/>
    <x v="0"/>
    <x v="0"/>
    <s v="Atividades desportivas e promoção do desporto no Concelho"/>
    <x v="0"/>
    <x v="0"/>
    <x v="0"/>
    <x v="0"/>
    <x v="3"/>
    <x v="0"/>
    <x v="1"/>
    <m/>
    <x v="1"/>
    <x v="2"/>
    <x v="13"/>
    <x v="0"/>
    <m/>
  </r>
  <r>
    <x v="2"/>
    <n v="1950000"/>
    <n v="0"/>
    <n v="0"/>
    <n v="0"/>
    <x v="6819"/>
    <x v="0"/>
    <x v="0"/>
    <x v="0"/>
    <s v="01.27.06.97"/>
    <x v="83"/>
    <x v="4"/>
    <x v="5"/>
    <s v="Requalificação Urbana e habitação"/>
    <s v="01.27.06"/>
    <s v="Asfaltagem via de acesso à Rabelado em Espinho Branco"/>
    <s v="01.27.06.97"/>
    <x v="18"/>
    <x v="0"/>
    <x v="0"/>
    <x v="0"/>
    <x v="0"/>
    <x v="1"/>
    <x v="2"/>
    <x v="0"/>
    <x v="12"/>
    <s v="1 - Dotação Anual"/>
    <x v="4"/>
    <n v="1950000"/>
    <x v="2"/>
    <n v="0"/>
    <x v="1"/>
    <n v="10050000"/>
    <x v="619"/>
    <m/>
    <x v="0"/>
    <x v="13"/>
    <m/>
    <s v="Asfaltagem via de acesso à Rabelado em Espinho Branco"/>
    <x v="1"/>
    <m/>
    <x v="0"/>
    <x v="1"/>
    <x v="1"/>
    <x v="1"/>
    <x v="0"/>
    <x v="0"/>
    <x v="0"/>
    <x v="0"/>
    <x v="0"/>
    <x v="0"/>
    <x v="0"/>
    <s v="Asfaltagem via de acesso à Rabelado em Espinho Branco"/>
    <x v="0"/>
    <x v="0"/>
    <x v="0"/>
    <x v="0"/>
    <x v="3"/>
    <x v="0"/>
    <x v="1"/>
    <m/>
    <x v="1"/>
    <x v="2"/>
    <x v="13"/>
    <x v="0"/>
    <m/>
  </r>
  <r>
    <x v="2"/>
    <n v="21776000"/>
    <n v="0"/>
    <n v="0"/>
    <n v="0"/>
    <x v="6819"/>
    <x v="0"/>
    <x v="0"/>
    <x v="0"/>
    <s v="01.27.07.01"/>
    <x v="84"/>
    <x v="4"/>
    <x v="5"/>
    <s v="Requalificação Urbana e Habitação 2"/>
    <s v="01.27.07"/>
    <s v="Construção da Estrada de Mato Dentro"/>
    <s v="01.27.07.01"/>
    <x v="18"/>
    <x v="0"/>
    <x v="0"/>
    <x v="0"/>
    <x v="0"/>
    <x v="1"/>
    <x v="2"/>
    <x v="0"/>
    <x v="12"/>
    <s v="1 - Dotação Anual"/>
    <x v="4"/>
    <n v="21776000"/>
    <x v="2"/>
    <n v="0"/>
    <x v="1"/>
    <n v="10224000"/>
    <x v="619"/>
    <m/>
    <x v="0"/>
    <x v="13"/>
    <m/>
    <s v="Construção da Estrada de Mato Dentro"/>
    <x v="1"/>
    <m/>
    <x v="0"/>
    <x v="1"/>
    <x v="1"/>
    <x v="1"/>
    <x v="0"/>
    <x v="0"/>
    <x v="0"/>
    <x v="0"/>
    <x v="0"/>
    <x v="0"/>
    <x v="0"/>
    <s v="Construção da Estrada de Mato Dentro"/>
    <x v="0"/>
    <x v="0"/>
    <x v="0"/>
    <x v="0"/>
    <x v="3"/>
    <x v="0"/>
    <x v="1"/>
    <m/>
    <x v="1"/>
    <x v="2"/>
    <x v="13"/>
    <x v="0"/>
    <m/>
  </r>
  <r>
    <x v="2"/>
    <n v="2600000"/>
    <n v="0"/>
    <n v="0"/>
    <n v="0"/>
    <x v="6819"/>
    <x v="0"/>
    <x v="0"/>
    <x v="0"/>
    <s v="01.23.04.14"/>
    <x v="8"/>
    <x v="3"/>
    <x v="4"/>
    <s v="Ambiente"/>
    <s v="01.23.04"/>
    <s v="Criação e Manutenção de Espaços Verdes"/>
    <s v="01.23.04.14"/>
    <x v="18"/>
    <x v="0"/>
    <x v="0"/>
    <x v="0"/>
    <x v="0"/>
    <x v="1"/>
    <x v="2"/>
    <x v="0"/>
    <x v="12"/>
    <s v="1 - Dotação Anual"/>
    <x v="4"/>
    <n v="2600000"/>
    <x v="2"/>
    <n v="1500000"/>
    <x v="1"/>
    <n v="0"/>
    <x v="619"/>
    <m/>
    <x v="0"/>
    <x v="13"/>
    <m/>
    <s v="Criação e Manutenção de Espaços Verdes"/>
    <x v="1"/>
    <s v="CMEV"/>
    <x v="0"/>
    <x v="1"/>
    <x v="1"/>
    <x v="1"/>
    <x v="0"/>
    <x v="0"/>
    <x v="0"/>
    <x v="0"/>
    <x v="0"/>
    <x v="0"/>
    <x v="0"/>
    <s v="Criação e Manutenção de Espaços Verdes"/>
    <x v="0"/>
    <x v="0"/>
    <x v="0"/>
    <x v="0"/>
    <x v="3"/>
    <x v="0"/>
    <x v="1"/>
    <m/>
    <x v="1"/>
    <x v="2"/>
    <x v="13"/>
    <x v="0"/>
    <m/>
  </r>
  <r>
    <x v="2"/>
    <n v="1700000"/>
    <n v="0"/>
    <n v="0"/>
    <n v="0"/>
    <x v="6819"/>
    <x v="0"/>
    <x v="0"/>
    <x v="0"/>
    <s v="01.26.03.06"/>
    <x v="63"/>
    <x v="5"/>
    <x v="6"/>
    <s v="Turismo"/>
    <s v="01.26.03"/>
    <s v="Sinalização Turística do Concelho de São Miguel"/>
    <s v="01.26.03.06"/>
    <x v="18"/>
    <x v="0"/>
    <x v="0"/>
    <x v="0"/>
    <x v="0"/>
    <x v="1"/>
    <x v="2"/>
    <x v="0"/>
    <x v="12"/>
    <s v="1 - Dotação Anual"/>
    <x v="4"/>
    <n v="1700000"/>
    <x v="2"/>
    <n v="0"/>
    <x v="1"/>
    <n v="0"/>
    <x v="619"/>
    <m/>
    <x v="0"/>
    <x v="13"/>
    <m/>
    <s v="Sinalização Turística do Concelho de São Miguel"/>
    <x v="1"/>
    <s v="STCSM"/>
    <x v="0"/>
    <x v="1"/>
    <x v="1"/>
    <x v="1"/>
    <x v="0"/>
    <x v="0"/>
    <x v="0"/>
    <x v="0"/>
    <x v="0"/>
    <x v="0"/>
    <x v="0"/>
    <s v="Sinalização Turística do Concelho de São Miguel"/>
    <x v="0"/>
    <x v="0"/>
    <x v="0"/>
    <x v="0"/>
    <x v="3"/>
    <x v="0"/>
    <x v="1"/>
    <m/>
    <x v="1"/>
    <x v="2"/>
    <x v="13"/>
    <x v="0"/>
    <m/>
  </r>
  <r>
    <x v="2"/>
    <n v="2000000"/>
    <n v="0"/>
    <n v="0"/>
    <n v="0"/>
    <x v="6819"/>
    <x v="0"/>
    <x v="0"/>
    <x v="0"/>
    <s v="01.27.02.14"/>
    <x v="61"/>
    <x v="4"/>
    <x v="5"/>
    <s v="Saneamento básico"/>
    <s v="01.27.02"/>
    <s v="Construção de Casas de Banho"/>
    <s v="01.27.02.14"/>
    <x v="18"/>
    <x v="0"/>
    <x v="0"/>
    <x v="0"/>
    <x v="0"/>
    <x v="1"/>
    <x v="2"/>
    <x v="0"/>
    <x v="12"/>
    <s v="1 - Dotação Anual"/>
    <x v="4"/>
    <n v="2000000"/>
    <x v="2"/>
    <n v="0"/>
    <x v="1"/>
    <n v="0"/>
    <x v="619"/>
    <m/>
    <x v="0"/>
    <x v="13"/>
    <m/>
    <s v="Construção de Casas de Banho"/>
    <x v="1"/>
    <s v="CCB"/>
    <x v="0"/>
    <x v="1"/>
    <x v="1"/>
    <x v="1"/>
    <x v="0"/>
    <x v="0"/>
    <x v="0"/>
    <x v="0"/>
    <x v="0"/>
    <x v="0"/>
    <x v="0"/>
    <s v="Construção de Casas de Banho"/>
    <x v="0"/>
    <x v="0"/>
    <x v="0"/>
    <x v="0"/>
    <x v="3"/>
    <x v="0"/>
    <x v="1"/>
    <m/>
    <x v="1"/>
    <x v="2"/>
    <x v="13"/>
    <x v="0"/>
    <m/>
  </r>
  <r>
    <x v="1"/>
    <n v="9999999"/>
    <n v="0"/>
    <n v="0"/>
    <n v="0"/>
    <x v="6819"/>
    <x v="0"/>
    <x v="0"/>
    <x v="0"/>
    <s v="80.02.10.20"/>
    <x v="18"/>
    <x v="2"/>
    <x v="2"/>
    <s v="Outros"/>
    <s v="80.02.10"/>
    <s v="Retenções CVMovel"/>
    <s v="80.02.10.20"/>
    <x v="35"/>
    <x v="0"/>
    <x v="4"/>
    <x v="10"/>
    <x v="1"/>
    <x v="2"/>
    <x v="0"/>
    <x v="0"/>
    <x v="12"/>
    <s v="1 - Dotação Anual"/>
    <x v="4"/>
    <n v="9999999"/>
    <x v="2"/>
    <n v="0"/>
    <x v="1"/>
    <n v="0"/>
    <x v="619"/>
    <m/>
    <x v="0"/>
    <x v="13"/>
    <m/>
    <s v="Retenções CVMovel"/>
    <x v="1"/>
    <s v="RT"/>
    <x v="0"/>
    <x v="1"/>
    <x v="1"/>
    <x v="1"/>
    <x v="0"/>
    <x v="0"/>
    <x v="0"/>
    <x v="0"/>
    <x v="0"/>
    <x v="0"/>
    <x v="0"/>
    <s v="Retenções CVMovel"/>
    <x v="0"/>
    <x v="0"/>
    <x v="0"/>
    <x v="0"/>
    <x v="3"/>
    <x v="0"/>
    <x v="1"/>
    <m/>
    <x v="1"/>
    <x v="2"/>
    <x v="13"/>
    <x v="0"/>
    <m/>
  </r>
  <r>
    <x v="0"/>
    <n v="9999999"/>
    <n v="0"/>
    <n v="0"/>
    <n v="0"/>
    <x v="6819"/>
    <x v="0"/>
    <x v="1"/>
    <x v="0"/>
    <s v="80.02.10.20"/>
    <x v="18"/>
    <x v="2"/>
    <x v="2"/>
    <s v="Outros"/>
    <s v="80.02.10"/>
    <s v="Retenções CVMovel"/>
    <s v="80.02.10.20"/>
    <x v="3"/>
    <x v="0"/>
    <x v="2"/>
    <x v="2"/>
    <x v="1"/>
    <x v="2"/>
    <x v="1"/>
    <x v="0"/>
    <x v="12"/>
    <s v="1 - Dotação Anual"/>
    <x v="4"/>
    <n v="9999999"/>
    <x v="2"/>
    <n v="0"/>
    <x v="1"/>
    <n v="0"/>
    <x v="619"/>
    <m/>
    <x v="0"/>
    <x v="13"/>
    <m/>
    <s v="Retenções CVMovel"/>
    <x v="1"/>
    <s v="RT"/>
    <x v="0"/>
    <x v="1"/>
    <x v="1"/>
    <x v="1"/>
    <x v="0"/>
    <x v="0"/>
    <x v="0"/>
    <x v="0"/>
    <x v="0"/>
    <x v="0"/>
    <x v="0"/>
    <s v="Retenções CVMovel"/>
    <x v="0"/>
    <x v="0"/>
    <x v="0"/>
    <x v="0"/>
    <x v="3"/>
    <x v="0"/>
    <x v="1"/>
    <m/>
    <x v="1"/>
    <x v="2"/>
    <x v="13"/>
    <x v="0"/>
    <m/>
  </r>
  <r>
    <x v="2"/>
    <n v="2000000"/>
    <n v="0"/>
    <n v="0"/>
    <n v="0"/>
    <x v="6819"/>
    <x v="0"/>
    <x v="0"/>
    <x v="0"/>
    <s v="01.26.07.01.01"/>
    <x v="85"/>
    <x v="5"/>
    <x v="6"/>
    <s v="Indústria"/>
    <s v="01.26.07"/>
    <s v="Integração da Indústria na Política de Desenvolvimento"/>
    <s v="01.26.07.01"/>
    <x v="18"/>
    <x v="0"/>
    <x v="0"/>
    <x v="0"/>
    <x v="0"/>
    <x v="1"/>
    <x v="2"/>
    <x v="0"/>
    <x v="12"/>
    <s v="1 - Dotação Anual"/>
    <x v="4"/>
    <n v="2000000"/>
    <x v="2"/>
    <n v="0"/>
    <x v="1"/>
    <n v="3000000"/>
    <x v="619"/>
    <m/>
    <x v="0"/>
    <x v="13"/>
    <m/>
    <s v="Construção do Parque Industrial"/>
    <x v="1"/>
    <m/>
    <x v="0"/>
    <x v="1"/>
    <x v="1"/>
    <x v="1"/>
    <x v="0"/>
    <x v="0"/>
    <x v="0"/>
    <x v="0"/>
    <x v="0"/>
    <x v="0"/>
    <x v="0"/>
    <s v="Construção do Parque Industrial"/>
    <x v="0"/>
    <x v="0"/>
    <x v="0"/>
    <x v="0"/>
    <x v="3"/>
    <x v="0"/>
    <x v="1"/>
    <m/>
    <x v="1"/>
    <x v="2"/>
    <x v="13"/>
    <x v="0"/>
    <m/>
  </r>
  <r>
    <x v="0"/>
    <n v="200000"/>
    <n v="0"/>
    <n v="0"/>
    <n v="0"/>
    <x v="6819"/>
    <x v="0"/>
    <x v="0"/>
    <x v="0"/>
    <s v="01.27.01.07"/>
    <x v="86"/>
    <x v="4"/>
    <x v="5"/>
    <s v="Ordenamento território"/>
    <s v="01.27.01"/>
    <s v="Revisão do PDM"/>
    <s v="01.27.01.07"/>
    <x v="39"/>
    <x v="0"/>
    <x v="0"/>
    <x v="7"/>
    <x v="0"/>
    <x v="1"/>
    <x v="0"/>
    <x v="0"/>
    <x v="12"/>
    <s v="1 - Dotação Anual"/>
    <x v="4"/>
    <n v="200000"/>
    <x v="2"/>
    <n v="0"/>
    <x v="1"/>
    <n v="2300000"/>
    <x v="619"/>
    <m/>
    <x v="0"/>
    <x v="13"/>
    <m/>
    <s v="Revisão do PDM"/>
    <x v="1"/>
    <m/>
    <x v="0"/>
    <x v="1"/>
    <x v="1"/>
    <x v="1"/>
    <x v="0"/>
    <x v="0"/>
    <x v="0"/>
    <x v="0"/>
    <x v="0"/>
    <x v="0"/>
    <x v="0"/>
    <s v="Revisão do PDM"/>
    <x v="0"/>
    <x v="0"/>
    <x v="0"/>
    <x v="0"/>
    <x v="3"/>
    <x v="0"/>
    <x v="1"/>
    <m/>
    <x v="1"/>
    <x v="2"/>
    <x v="13"/>
    <x v="0"/>
    <m/>
  </r>
  <r>
    <x v="2"/>
    <n v="5574000"/>
    <n v="0"/>
    <n v="0"/>
    <n v="0"/>
    <x v="6819"/>
    <x v="0"/>
    <x v="0"/>
    <x v="0"/>
    <s v="01.27.06.80"/>
    <x v="15"/>
    <x v="4"/>
    <x v="5"/>
    <s v="Requalificação Urbana e habitação"/>
    <s v="01.27.06"/>
    <s v="Requalificação Urbana de Veneza"/>
    <s v="01.27.06.80"/>
    <x v="18"/>
    <x v="0"/>
    <x v="0"/>
    <x v="0"/>
    <x v="0"/>
    <x v="1"/>
    <x v="2"/>
    <x v="0"/>
    <x v="12"/>
    <s v="1 - Dotação Anual"/>
    <x v="4"/>
    <n v="5574000"/>
    <x v="2"/>
    <n v="1574000"/>
    <x v="1"/>
    <n v="1000000"/>
    <x v="619"/>
    <m/>
    <x v="0"/>
    <x v="13"/>
    <m/>
    <s v="Requalificação Urbana de Veneza"/>
    <x v="1"/>
    <m/>
    <x v="0"/>
    <x v="1"/>
    <x v="1"/>
    <x v="1"/>
    <x v="0"/>
    <x v="0"/>
    <x v="0"/>
    <x v="0"/>
    <x v="0"/>
    <x v="0"/>
    <x v="0"/>
    <s v="Requalificação Urbana de Veneza"/>
    <x v="0"/>
    <x v="0"/>
    <x v="0"/>
    <x v="0"/>
    <x v="3"/>
    <x v="0"/>
    <x v="1"/>
    <m/>
    <x v="1"/>
    <x v="2"/>
    <x v="13"/>
    <x v="0"/>
    <m/>
  </r>
  <r>
    <x v="0"/>
    <n v="11000"/>
    <n v="0"/>
    <n v="0"/>
    <n v="0"/>
    <x v="6819"/>
    <x v="0"/>
    <x v="0"/>
    <x v="0"/>
    <s v="03.16.24"/>
    <x v="56"/>
    <x v="0"/>
    <x v="0"/>
    <s v="Direcao da Familia, Inclusão, Género e Saúde"/>
    <s v="03.16.24"/>
    <s v="Direcao da Familia, Inclusão, Género e Saúde"/>
    <s v="03.16.24"/>
    <x v="19"/>
    <x v="0"/>
    <x v="0"/>
    <x v="7"/>
    <x v="0"/>
    <x v="0"/>
    <x v="0"/>
    <x v="0"/>
    <x v="12"/>
    <s v="1 - Dotação Anual"/>
    <x v="4"/>
    <n v="11000"/>
    <x v="2"/>
    <n v="0"/>
    <x v="1"/>
    <n v="69000"/>
    <x v="619"/>
    <m/>
    <x v="0"/>
    <x v="13"/>
    <m/>
    <s v="Direcao da Familia, Inclusão, Género e Saúde"/>
    <x v="1"/>
    <m/>
    <x v="0"/>
    <x v="1"/>
    <x v="1"/>
    <x v="1"/>
    <x v="0"/>
    <x v="0"/>
    <x v="0"/>
    <x v="0"/>
    <x v="0"/>
    <x v="0"/>
    <x v="0"/>
    <s v="Direcao da Familia, Inclusão, Género e Saúde"/>
    <x v="0"/>
    <x v="0"/>
    <x v="0"/>
    <x v="0"/>
    <x v="3"/>
    <x v="0"/>
    <x v="1"/>
    <m/>
    <x v="1"/>
    <x v="2"/>
    <x v="13"/>
    <x v="0"/>
    <m/>
  </r>
  <r>
    <x v="0"/>
    <n v="0"/>
    <n v="0"/>
    <n v="0"/>
    <n v="0"/>
    <x v="6819"/>
    <x v="0"/>
    <x v="0"/>
    <x v="0"/>
    <s v="03.16.24"/>
    <x v="56"/>
    <x v="0"/>
    <x v="0"/>
    <s v="Direcao da Familia, Inclusão, Género e Saúde"/>
    <s v="03.16.24"/>
    <s v="Direcao da Familia, Inclusão, Género e Saúde"/>
    <s v="03.16.24"/>
    <x v="81"/>
    <x v="0"/>
    <x v="0"/>
    <x v="7"/>
    <x v="0"/>
    <x v="0"/>
    <x v="0"/>
    <x v="0"/>
    <x v="12"/>
    <s v="1 - Dotação Anual"/>
    <x v="4"/>
    <n v="0"/>
    <x v="2"/>
    <n v="0"/>
    <x v="1"/>
    <n v="50000"/>
    <x v="619"/>
    <m/>
    <x v="0"/>
    <x v="13"/>
    <m/>
    <s v="Direcao da Familia, Inclusão, Género e Saúde"/>
    <x v="1"/>
    <m/>
    <x v="0"/>
    <x v="1"/>
    <x v="1"/>
    <x v="1"/>
    <x v="0"/>
    <x v="0"/>
    <x v="0"/>
    <x v="0"/>
    <x v="0"/>
    <x v="0"/>
    <x v="0"/>
    <s v="Direcao da Familia, Inclusão, Género e Saúde"/>
    <x v="0"/>
    <x v="0"/>
    <x v="0"/>
    <x v="0"/>
    <x v="3"/>
    <x v="0"/>
    <x v="1"/>
    <m/>
    <x v="1"/>
    <x v="2"/>
    <x v="13"/>
    <x v="0"/>
    <m/>
  </r>
  <r>
    <x v="0"/>
    <n v="0"/>
    <n v="0"/>
    <n v="0"/>
    <n v="0"/>
    <x v="6819"/>
    <x v="0"/>
    <x v="0"/>
    <x v="0"/>
    <s v="03.16.24"/>
    <x v="56"/>
    <x v="0"/>
    <x v="0"/>
    <s v="Direcao da Familia, Inclusão, Género e Saúde"/>
    <s v="03.16.24"/>
    <s v="Direcao da Familia, Inclusão, Género e Saúde"/>
    <s v="03.16.24"/>
    <x v="52"/>
    <x v="0"/>
    <x v="0"/>
    <x v="0"/>
    <x v="0"/>
    <x v="0"/>
    <x v="0"/>
    <x v="0"/>
    <x v="12"/>
    <s v="1 - Dotação Anual"/>
    <x v="4"/>
    <n v="0"/>
    <x v="2"/>
    <n v="0"/>
    <x v="1"/>
    <n v="24000"/>
    <x v="619"/>
    <m/>
    <x v="0"/>
    <x v="13"/>
    <m/>
    <s v="Direcao da Familia, Inclusão, Género e Saúde"/>
    <x v="1"/>
    <m/>
    <x v="0"/>
    <x v="1"/>
    <x v="1"/>
    <x v="1"/>
    <x v="0"/>
    <x v="0"/>
    <x v="0"/>
    <x v="0"/>
    <x v="0"/>
    <x v="0"/>
    <x v="0"/>
    <s v="Direcao da Familia, Inclusão, Género e Saúde"/>
    <x v="0"/>
    <x v="0"/>
    <x v="0"/>
    <x v="0"/>
    <x v="3"/>
    <x v="0"/>
    <x v="1"/>
    <m/>
    <x v="1"/>
    <x v="2"/>
    <x v="13"/>
    <x v="0"/>
    <m/>
  </r>
  <r>
    <x v="0"/>
    <n v="0"/>
    <n v="0"/>
    <n v="0"/>
    <n v="0"/>
    <x v="6819"/>
    <x v="0"/>
    <x v="0"/>
    <x v="0"/>
    <s v="03.16.24"/>
    <x v="56"/>
    <x v="0"/>
    <x v="0"/>
    <s v="Direcao da Familia, Inclusão, Género e Saúde"/>
    <s v="03.16.24"/>
    <s v="Direcao da Familia, Inclusão, Género e Saúde"/>
    <s v="03.16.24"/>
    <x v="16"/>
    <x v="0"/>
    <x v="0"/>
    <x v="0"/>
    <x v="0"/>
    <x v="0"/>
    <x v="0"/>
    <x v="0"/>
    <x v="12"/>
    <s v="1 - Dotação Anual"/>
    <x v="4"/>
    <n v="0"/>
    <x v="2"/>
    <n v="0"/>
    <x v="1"/>
    <n v="30000"/>
    <x v="619"/>
    <m/>
    <x v="0"/>
    <x v="13"/>
    <m/>
    <s v="Direcao da Familia, Inclusão, Género e Saúde"/>
    <x v="1"/>
    <m/>
    <x v="0"/>
    <x v="1"/>
    <x v="1"/>
    <x v="1"/>
    <x v="0"/>
    <x v="0"/>
    <x v="0"/>
    <x v="0"/>
    <x v="0"/>
    <x v="0"/>
    <x v="0"/>
    <s v="Direcao da Familia, Inclusão, Género e Saúde"/>
    <x v="0"/>
    <x v="0"/>
    <x v="0"/>
    <x v="0"/>
    <x v="3"/>
    <x v="0"/>
    <x v="1"/>
    <m/>
    <x v="1"/>
    <x v="2"/>
    <x v="13"/>
    <x v="0"/>
    <m/>
  </r>
  <r>
    <x v="0"/>
    <n v="2479"/>
    <n v="0"/>
    <n v="0"/>
    <n v="0"/>
    <x v="6819"/>
    <x v="0"/>
    <x v="0"/>
    <x v="0"/>
    <s v="03.16.24"/>
    <x v="56"/>
    <x v="0"/>
    <x v="0"/>
    <s v="Direcao da Familia, Inclusão, Género e Saúde"/>
    <s v="03.16.24"/>
    <s v="Direcao da Familia, Inclusão, Género e Saúde"/>
    <s v="03.16.24"/>
    <x v="54"/>
    <x v="0"/>
    <x v="0"/>
    <x v="0"/>
    <x v="0"/>
    <x v="0"/>
    <x v="0"/>
    <x v="0"/>
    <x v="12"/>
    <s v="1 - Dotação Anual"/>
    <x v="4"/>
    <n v="2479"/>
    <x v="2"/>
    <n v="0"/>
    <x v="1"/>
    <n v="105957"/>
    <x v="619"/>
    <m/>
    <x v="0"/>
    <x v="13"/>
    <m/>
    <s v="Direcao da Familia, Inclusão, Género e Saúde"/>
    <x v="1"/>
    <m/>
    <x v="0"/>
    <x v="1"/>
    <x v="1"/>
    <x v="1"/>
    <x v="0"/>
    <x v="0"/>
    <x v="0"/>
    <x v="0"/>
    <x v="0"/>
    <x v="0"/>
    <x v="0"/>
    <s v="Direcao da Familia, Inclusão, Género e Saúde"/>
    <x v="0"/>
    <x v="0"/>
    <x v="0"/>
    <x v="0"/>
    <x v="3"/>
    <x v="0"/>
    <x v="1"/>
    <m/>
    <x v="1"/>
    <x v="2"/>
    <x v="13"/>
    <x v="0"/>
    <m/>
  </r>
  <r>
    <x v="0"/>
    <n v="2594212"/>
    <n v="0"/>
    <n v="0"/>
    <n v="0"/>
    <x v="6819"/>
    <x v="0"/>
    <x v="0"/>
    <x v="0"/>
    <s v="03.16.24"/>
    <x v="56"/>
    <x v="0"/>
    <x v="0"/>
    <s v="Direcao da Familia, Inclusão, Género e Saúde"/>
    <s v="03.16.24"/>
    <s v="Direcao da Familia, Inclusão, Género e Saúde"/>
    <s v="03.16.24"/>
    <x v="37"/>
    <x v="0"/>
    <x v="0"/>
    <x v="0"/>
    <x v="1"/>
    <x v="0"/>
    <x v="0"/>
    <x v="0"/>
    <x v="12"/>
    <s v="1 - Dotação Anual"/>
    <x v="4"/>
    <n v="2594212"/>
    <x v="2"/>
    <n v="0"/>
    <x v="1"/>
    <n v="414524"/>
    <x v="619"/>
    <m/>
    <x v="0"/>
    <x v="13"/>
    <m/>
    <s v="Direcao da Familia, Inclusão, Género e Saúde"/>
    <x v="1"/>
    <m/>
    <x v="0"/>
    <x v="1"/>
    <x v="1"/>
    <x v="1"/>
    <x v="0"/>
    <x v="0"/>
    <x v="0"/>
    <x v="0"/>
    <x v="0"/>
    <x v="0"/>
    <x v="0"/>
    <s v="Direcao da Familia, Inclusão, Género e Saúde"/>
    <x v="0"/>
    <x v="0"/>
    <x v="0"/>
    <x v="0"/>
    <x v="3"/>
    <x v="0"/>
    <x v="1"/>
    <m/>
    <x v="1"/>
    <x v="2"/>
    <x v="13"/>
    <x v="0"/>
    <m/>
  </r>
  <r>
    <x v="0"/>
    <n v="2941728"/>
    <n v="0"/>
    <n v="0"/>
    <n v="0"/>
    <x v="6819"/>
    <x v="0"/>
    <x v="0"/>
    <x v="0"/>
    <s v="03.16.24"/>
    <x v="56"/>
    <x v="0"/>
    <x v="0"/>
    <s v="Direcao da Familia, Inclusão, Género e Saúde"/>
    <s v="03.16.24"/>
    <s v="Direcao da Familia, Inclusão, Género e Saúde"/>
    <s v="03.16.24"/>
    <x v="49"/>
    <x v="0"/>
    <x v="0"/>
    <x v="0"/>
    <x v="1"/>
    <x v="0"/>
    <x v="0"/>
    <x v="0"/>
    <x v="12"/>
    <s v="1 - Dotação Anual"/>
    <x v="4"/>
    <n v="2941728"/>
    <x v="2"/>
    <n v="92280"/>
    <x v="1"/>
    <n v="0"/>
    <x v="619"/>
    <m/>
    <x v="0"/>
    <x v="13"/>
    <m/>
    <s v="Direcao da Familia, Inclusão, Género e Saúde"/>
    <x v="1"/>
    <m/>
    <x v="0"/>
    <x v="1"/>
    <x v="1"/>
    <x v="1"/>
    <x v="0"/>
    <x v="0"/>
    <x v="0"/>
    <x v="0"/>
    <x v="0"/>
    <x v="0"/>
    <x v="0"/>
    <s v="Direcao da Familia, Inclusão, Género e Saúde"/>
    <x v="0"/>
    <x v="0"/>
    <x v="0"/>
    <x v="0"/>
    <x v="3"/>
    <x v="0"/>
    <x v="1"/>
    <m/>
    <x v="1"/>
    <x v="2"/>
    <x v="13"/>
    <x v="0"/>
    <m/>
  </r>
  <r>
    <x v="0"/>
    <n v="0"/>
    <n v="0"/>
    <n v="0"/>
    <n v="0"/>
    <x v="6819"/>
    <x v="0"/>
    <x v="0"/>
    <x v="0"/>
    <s v="03.16.26"/>
    <x v="87"/>
    <x v="0"/>
    <x v="0"/>
    <s v="Dir. da Agricultura, Pecuária e Floresta"/>
    <s v="03.16.26"/>
    <s v="Dir. da Agricultura, Pecuária e Floresta"/>
    <s v="03.16.26"/>
    <x v="19"/>
    <x v="0"/>
    <x v="0"/>
    <x v="7"/>
    <x v="0"/>
    <x v="0"/>
    <x v="0"/>
    <x v="0"/>
    <x v="12"/>
    <s v="1 - Dotação Anual"/>
    <x v="4"/>
    <n v="0"/>
    <x v="2"/>
    <n v="0"/>
    <x v="1"/>
    <n v="30000"/>
    <x v="619"/>
    <m/>
    <x v="0"/>
    <x v="13"/>
    <m/>
    <s v="Dir. da Agricultura, Pecuária e Floresta"/>
    <x v="1"/>
    <m/>
    <x v="0"/>
    <x v="1"/>
    <x v="1"/>
    <x v="1"/>
    <x v="0"/>
    <x v="0"/>
    <x v="0"/>
    <x v="0"/>
    <x v="0"/>
    <x v="0"/>
    <x v="0"/>
    <s v="Dir. da Agricultura, Pecuária e Floresta"/>
    <x v="0"/>
    <x v="0"/>
    <x v="0"/>
    <x v="0"/>
    <x v="3"/>
    <x v="0"/>
    <x v="1"/>
    <m/>
    <x v="1"/>
    <x v="2"/>
    <x v="13"/>
    <x v="0"/>
    <m/>
  </r>
  <r>
    <x v="0"/>
    <n v="0"/>
    <n v="0"/>
    <n v="0"/>
    <n v="0"/>
    <x v="6819"/>
    <x v="0"/>
    <x v="0"/>
    <x v="0"/>
    <s v="03.16.26"/>
    <x v="87"/>
    <x v="0"/>
    <x v="0"/>
    <s v="Dir. da Agricultura, Pecuária e Floresta"/>
    <s v="03.16.26"/>
    <s v="Dir. da Agricultura, Pecuária e Floresta"/>
    <s v="03.16.26"/>
    <x v="81"/>
    <x v="0"/>
    <x v="0"/>
    <x v="7"/>
    <x v="0"/>
    <x v="0"/>
    <x v="0"/>
    <x v="0"/>
    <x v="12"/>
    <s v="1 - Dotação Anual"/>
    <x v="4"/>
    <n v="0"/>
    <x v="2"/>
    <n v="0"/>
    <x v="1"/>
    <n v="30000"/>
    <x v="619"/>
    <m/>
    <x v="0"/>
    <x v="13"/>
    <m/>
    <s v="Dir. da Agricultura, Pecuária e Floresta"/>
    <x v="1"/>
    <m/>
    <x v="0"/>
    <x v="1"/>
    <x v="1"/>
    <x v="1"/>
    <x v="0"/>
    <x v="0"/>
    <x v="0"/>
    <x v="0"/>
    <x v="0"/>
    <x v="0"/>
    <x v="0"/>
    <s v="Dir. da Agricultura, Pecuária e Floresta"/>
    <x v="0"/>
    <x v="0"/>
    <x v="0"/>
    <x v="0"/>
    <x v="3"/>
    <x v="0"/>
    <x v="1"/>
    <m/>
    <x v="1"/>
    <x v="2"/>
    <x v="13"/>
    <x v="0"/>
    <m/>
  </r>
  <r>
    <x v="0"/>
    <n v="0"/>
    <n v="0"/>
    <n v="0"/>
    <n v="0"/>
    <x v="6819"/>
    <x v="0"/>
    <x v="0"/>
    <x v="0"/>
    <s v="03.16.26"/>
    <x v="87"/>
    <x v="0"/>
    <x v="0"/>
    <s v="Dir. da Agricultura, Pecuária e Floresta"/>
    <s v="03.16.26"/>
    <s v="Dir. da Agricultura, Pecuária e Floresta"/>
    <s v="03.16.26"/>
    <x v="54"/>
    <x v="0"/>
    <x v="0"/>
    <x v="0"/>
    <x v="0"/>
    <x v="0"/>
    <x v="0"/>
    <x v="0"/>
    <x v="12"/>
    <s v="1 - Dotação Anual"/>
    <x v="4"/>
    <n v="0"/>
    <x v="2"/>
    <n v="0"/>
    <x v="1"/>
    <n v="258480"/>
    <x v="619"/>
    <m/>
    <x v="0"/>
    <x v="13"/>
    <m/>
    <s v="Dir. da Agricultura, Pecuária e Floresta"/>
    <x v="1"/>
    <m/>
    <x v="0"/>
    <x v="1"/>
    <x v="1"/>
    <x v="1"/>
    <x v="0"/>
    <x v="0"/>
    <x v="0"/>
    <x v="0"/>
    <x v="0"/>
    <x v="0"/>
    <x v="0"/>
    <s v="Dir. da Agricultura, Pecuária e Floresta"/>
    <x v="0"/>
    <x v="0"/>
    <x v="0"/>
    <x v="0"/>
    <x v="3"/>
    <x v="0"/>
    <x v="1"/>
    <m/>
    <x v="1"/>
    <x v="2"/>
    <x v="13"/>
    <x v="0"/>
    <m/>
  </r>
  <r>
    <x v="0"/>
    <n v="0"/>
    <n v="0"/>
    <n v="0"/>
    <n v="0"/>
    <x v="6819"/>
    <x v="0"/>
    <x v="0"/>
    <x v="0"/>
    <s v="03.16.26"/>
    <x v="87"/>
    <x v="0"/>
    <x v="0"/>
    <s v="Dir. da Agricultura, Pecuária e Floresta"/>
    <s v="03.16.26"/>
    <s v="Dir. da Agricultura, Pecuária e Floresta"/>
    <s v="03.16.26"/>
    <x v="37"/>
    <x v="0"/>
    <x v="0"/>
    <x v="0"/>
    <x v="1"/>
    <x v="0"/>
    <x v="0"/>
    <x v="0"/>
    <x v="12"/>
    <s v="1 - Dotação Anual"/>
    <x v="4"/>
    <n v="0"/>
    <x v="2"/>
    <n v="0"/>
    <x v="1"/>
    <n v="9078924"/>
    <x v="619"/>
    <m/>
    <x v="0"/>
    <x v="13"/>
    <m/>
    <s v="Dir. da Agricultura, Pecuária e Floresta"/>
    <x v="1"/>
    <m/>
    <x v="0"/>
    <x v="1"/>
    <x v="1"/>
    <x v="1"/>
    <x v="0"/>
    <x v="0"/>
    <x v="0"/>
    <x v="0"/>
    <x v="0"/>
    <x v="0"/>
    <x v="0"/>
    <s v="Dir. da Agricultura, Pecuária e Floresta"/>
    <x v="0"/>
    <x v="0"/>
    <x v="0"/>
    <x v="0"/>
    <x v="3"/>
    <x v="0"/>
    <x v="1"/>
    <m/>
    <x v="1"/>
    <x v="2"/>
    <x v="13"/>
    <x v="0"/>
    <m/>
  </r>
  <r>
    <x v="2"/>
    <n v="650000"/>
    <n v="0"/>
    <n v="0"/>
    <n v="0"/>
    <x v="6819"/>
    <x v="0"/>
    <x v="0"/>
    <x v="0"/>
    <s v="01.27.04.09"/>
    <x v="29"/>
    <x v="4"/>
    <x v="5"/>
    <s v="Infra-Estruturas e Transportes"/>
    <s v="01.27.04"/>
    <s v="Sinalização de Transito"/>
    <s v="01.27.04.09"/>
    <x v="20"/>
    <x v="0"/>
    <x v="0"/>
    <x v="0"/>
    <x v="0"/>
    <x v="1"/>
    <x v="2"/>
    <x v="0"/>
    <x v="12"/>
    <s v="1 - Dotação Anual"/>
    <x v="4"/>
    <n v="650000"/>
    <x v="2"/>
    <n v="0"/>
    <x v="1"/>
    <n v="850000"/>
    <x v="619"/>
    <m/>
    <x v="0"/>
    <x v="13"/>
    <m/>
    <s v="Sinalização de Transito"/>
    <x v="1"/>
    <m/>
    <x v="0"/>
    <x v="1"/>
    <x v="1"/>
    <x v="1"/>
    <x v="0"/>
    <x v="0"/>
    <x v="0"/>
    <x v="0"/>
    <x v="0"/>
    <x v="0"/>
    <x v="0"/>
    <s v="Sinalização de Transito"/>
    <x v="0"/>
    <x v="0"/>
    <x v="0"/>
    <x v="0"/>
    <x v="3"/>
    <x v="0"/>
    <x v="1"/>
    <m/>
    <x v="1"/>
    <x v="2"/>
    <x v="13"/>
    <x v="0"/>
    <m/>
  </r>
  <r>
    <x v="0"/>
    <n v="15190000"/>
    <n v="0"/>
    <n v="0"/>
    <n v="0"/>
    <x v="6819"/>
    <x v="0"/>
    <x v="0"/>
    <x v="0"/>
    <s v="01.27.04.10"/>
    <x v="13"/>
    <x v="4"/>
    <x v="5"/>
    <s v="Infra-Estruturas e Transportes"/>
    <s v="01.27.04"/>
    <s v="Plano de Mitigação as secas e maus anos agrícolas"/>
    <s v="01.27.04.10"/>
    <x v="21"/>
    <x v="0"/>
    <x v="5"/>
    <x v="8"/>
    <x v="0"/>
    <x v="1"/>
    <x v="0"/>
    <x v="0"/>
    <x v="12"/>
    <s v="1 - Dotação Anual"/>
    <x v="4"/>
    <n v="15190000"/>
    <x v="2"/>
    <n v="2890000"/>
    <x v="1"/>
    <n v="2700000"/>
    <x v="619"/>
    <m/>
    <x v="0"/>
    <x v="13"/>
    <m/>
    <s v="Plano de Mitigação as secas e maus anos agrícolas"/>
    <x v="1"/>
    <m/>
    <x v="0"/>
    <x v="1"/>
    <x v="1"/>
    <x v="1"/>
    <x v="0"/>
    <x v="0"/>
    <x v="0"/>
    <x v="0"/>
    <x v="0"/>
    <x v="0"/>
    <x v="0"/>
    <s v="Plano de Mitigação as secas e maus anos agrícolas"/>
    <x v="0"/>
    <x v="0"/>
    <x v="0"/>
    <x v="0"/>
    <x v="3"/>
    <x v="0"/>
    <x v="1"/>
    <m/>
    <x v="1"/>
    <x v="2"/>
    <x v="13"/>
    <x v="0"/>
    <m/>
  </r>
  <r>
    <x v="2"/>
    <n v="13050000"/>
    <n v="0"/>
    <n v="0"/>
    <n v="0"/>
    <x v="6819"/>
    <x v="0"/>
    <x v="0"/>
    <x v="0"/>
    <s v="01.28.01.08"/>
    <x v="43"/>
    <x v="6"/>
    <x v="7"/>
    <s v="Habitação Social"/>
    <s v="01.28.01"/>
    <s v="Habitações Sociais"/>
    <s v="01.28.01.08"/>
    <x v="18"/>
    <x v="0"/>
    <x v="0"/>
    <x v="0"/>
    <x v="0"/>
    <x v="1"/>
    <x v="2"/>
    <x v="0"/>
    <x v="12"/>
    <s v="1 - Dotação Anual"/>
    <x v="4"/>
    <n v="13050000"/>
    <x v="2"/>
    <n v="1050000"/>
    <x v="1"/>
    <n v="1000000"/>
    <x v="619"/>
    <m/>
    <x v="0"/>
    <x v="13"/>
    <m/>
    <s v="Habitações Sociais"/>
    <x v="1"/>
    <s v="HS"/>
    <x v="0"/>
    <x v="1"/>
    <x v="1"/>
    <x v="1"/>
    <x v="0"/>
    <x v="0"/>
    <x v="0"/>
    <x v="0"/>
    <x v="0"/>
    <x v="0"/>
    <x v="0"/>
    <s v="Habitações Sociais"/>
    <x v="0"/>
    <x v="0"/>
    <x v="0"/>
    <x v="0"/>
    <x v="3"/>
    <x v="0"/>
    <x v="1"/>
    <m/>
    <x v="1"/>
    <x v="2"/>
    <x v="13"/>
    <x v="0"/>
    <m/>
  </r>
  <r>
    <x v="0"/>
    <n v="15800"/>
    <n v="0"/>
    <n v="0"/>
    <n v="0"/>
    <x v="6819"/>
    <x v="0"/>
    <x v="0"/>
    <x v="0"/>
    <s v="03.16.11"/>
    <x v="48"/>
    <x v="0"/>
    <x v="0"/>
    <s v="Direcção de Obras"/>
    <s v="03.16.11"/>
    <s v="Direcção de Obras"/>
    <s v="03.16.11"/>
    <x v="19"/>
    <x v="0"/>
    <x v="0"/>
    <x v="7"/>
    <x v="0"/>
    <x v="0"/>
    <x v="0"/>
    <x v="0"/>
    <x v="12"/>
    <s v="1 - Dotação Anual"/>
    <x v="4"/>
    <n v="15800"/>
    <x v="2"/>
    <n v="0"/>
    <x v="1"/>
    <n v="134200"/>
    <x v="619"/>
    <m/>
    <x v="0"/>
    <x v="13"/>
    <m/>
    <s v="Direcção de Obras"/>
    <x v="1"/>
    <m/>
    <x v="0"/>
    <x v="1"/>
    <x v="1"/>
    <x v="1"/>
    <x v="0"/>
    <x v="0"/>
    <x v="0"/>
    <x v="0"/>
    <x v="0"/>
    <x v="0"/>
    <x v="0"/>
    <s v="Direcção de Obras"/>
    <x v="0"/>
    <x v="0"/>
    <x v="0"/>
    <x v="0"/>
    <x v="3"/>
    <x v="0"/>
    <x v="1"/>
    <m/>
    <x v="1"/>
    <x v="2"/>
    <x v="13"/>
    <x v="0"/>
    <m/>
  </r>
  <r>
    <x v="0"/>
    <n v="0"/>
    <n v="0"/>
    <n v="0"/>
    <n v="0"/>
    <x v="6819"/>
    <x v="0"/>
    <x v="0"/>
    <x v="0"/>
    <s v="03.16.11"/>
    <x v="48"/>
    <x v="0"/>
    <x v="0"/>
    <s v="Direcção de Obras"/>
    <s v="03.16.11"/>
    <s v="Direcção de Obras"/>
    <s v="03.16.11"/>
    <x v="81"/>
    <x v="0"/>
    <x v="0"/>
    <x v="7"/>
    <x v="0"/>
    <x v="0"/>
    <x v="0"/>
    <x v="0"/>
    <x v="12"/>
    <s v="1 - Dotação Anual"/>
    <x v="4"/>
    <n v="0"/>
    <x v="2"/>
    <n v="0"/>
    <x v="1"/>
    <n v="50000"/>
    <x v="619"/>
    <m/>
    <x v="0"/>
    <x v="13"/>
    <m/>
    <s v="Direcção de Obras"/>
    <x v="1"/>
    <m/>
    <x v="0"/>
    <x v="1"/>
    <x v="1"/>
    <x v="1"/>
    <x v="0"/>
    <x v="0"/>
    <x v="0"/>
    <x v="0"/>
    <x v="0"/>
    <x v="0"/>
    <x v="0"/>
    <s v="Direcção de Obras"/>
    <x v="0"/>
    <x v="0"/>
    <x v="0"/>
    <x v="0"/>
    <x v="3"/>
    <x v="0"/>
    <x v="1"/>
    <m/>
    <x v="1"/>
    <x v="2"/>
    <x v="13"/>
    <x v="0"/>
    <m/>
  </r>
  <r>
    <x v="0"/>
    <n v="159120"/>
    <n v="0"/>
    <n v="0"/>
    <n v="0"/>
    <x v="6819"/>
    <x v="0"/>
    <x v="0"/>
    <x v="0"/>
    <s v="03.16.11"/>
    <x v="48"/>
    <x v="0"/>
    <x v="0"/>
    <s v="Direcção de Obras"/>
    <s v="03.16.11"/>
    <s v="Direcção de Obras"/>
    <s v="03.16.11"/>
    <x v="42"/>
    <x v="0"/>
    <x v="0"/>
    <x v="7"/>
    <x v="0"/>
    <x v="0"/>
    <x v="0"/>
    <x v="0"/>
    <x v="12"/>
    <s v="1 - Dotação Anual"/>
    <x v="4"/>
    <n v="159120"/>
    <x v="2"/>
    <n v="24480"/>
    <x v="1"/>
    <n v="12240"/>
    <x v="619"/>
    <m/>
    <x v="0"/>
    <x v="13"/>
    <m/>
    <s v="Direcção de Obras"/>
    <x v="1"/>
    <m/>
    <x v="0"/>
    <x v="1"/>
    <x v="1"/>
    <x v="1"/>
    <x v="0"/>
    <x v="0"/>
    <x v="0"/>
    <x v="0"/>
    <x v="0"/>
    <x v="0"/>
    <x v="0"/>
    <s v="Direcção de Obras"/>
    <x v="0"/>
    <x v="0"/>
    <x v="0"/>
    <x v="0"/>
    <x v="3"/>
    <x v="0"/>
    <x v="1"/>
    <m/>
    <x v="1"/>
    <x v="2"/>
    <x v="13"/>
    <x v="0"/>
    <m/>
  </r>
  <r>
    <x v="0"/>
    <n v="5200"/>
    <n v="0"/>
    <n v="0"/>
    <n v="0"/>
    <x v="6819"/>
    <x v="0"/>
    <x v="0"/>
    <x v="0"/>
    <s v="03.16.11"/>
    <x v="48"/>
    <x v="0"/>
    <x v="0"/>
    <s v="Direcção de Obras"/>
    <s v="03.16.11"/>
    <s v="Direcção de Obras"/>
    <s v="03.16.11"/>
    <x v="52"/>
    <x v="0"/>
    <x v="0"/>
    <x v="0"/>
    <x v="0"/>
    <x v="0"/>
    <x v="0"/>
    <x v="0"/>
    <x v="12"/>
    <s v="1 - Dotação Anual"/>
    <x v="4"/>
    <n v="5200"/>
    <x v="2"/>
    <n v="0"/>
    <x v="1"/>
    <n v="18800"/>
    <x v="619"/>
    <m/>
    <x v="0"/>
    <x v="13"/>
    <m/>
    <s v="Direcção de Obras"/>
    <x v="1"/>
    <m/>
    <x v="0"/>
    <x v="1"/>
    <x v="1"/>
    <x v="1"/>
    <x v="0"/>
    <x v="0"/>
    <x v="0"/>
    <x v="0"/>
    <x v="0"/>
    <x v="0"/>
    <x v="0"/>
    <s v="Direcção de Obras"/>
    <x v="0"/>
    <x v="0"/>
    <x v="0"/>
    <x v="0"/>
    <x v="3"/>
    <x v="0"/>
    <x v="1"/>
    <m/>
    <x v="1"/>
    <x v="2"/>
    <x v="13"/>
    <x v="0"/>
    <m/>
  </r>
  <r>
    <x v="0"/>
    <n v="237049"/>
    <n v="0"/>
    <n v="0"/>
    <n v="0"/>
    <x v="6819"/>
    <x v="0"/>
    <x v="0"/>
    <x v="0"/>
    <s v="03.16.11"/>
    <x v="48"/>
    <x v="0"/>
    <x v="0"/>
    <s v="Direcção de Obras"/>
    <s v="03.16.11"/>
    <s v="Direcção de Obras"/>
    <s v="03.16.11"/>
    <x v="54"/>
    <x v="0"/>
    <x v="0"/>
    <x v="0"/>
    <x v="0"/>
    <x v="0"/>
    <x v="0"/>
    <x v="0"/>
    <x v="12"/>
    <s v="1 - Dotação Anual"/>
    <x v="4"/>
    <n v="237049"/>
    <x v="2"/>
    <n v="0"/>
    <x v="1"/>
    <n v="352891"/>
    <x v="619"/>
    <m/>
    <x v="0"/>
    <x v="13"/>
    <m/>
    <s v="Direcção de Obras"/>
    <x v="1"/>
    <m/>
    <x v="0"/>
    <x v="1"/>
    <x v="1"/>
    <x v="1"/>
    <x v="0"/>
    <x v="0"/>
    <x v="0"/>
    <x v="0"/>
    <x v="0"/>
    <x v="0"/>
    <x v="0"/>
    <s v="Direcção de Obras"/>
    <x v="0"/>
    <x v="0"/>
    <x v="0"/>
    <x v="0"/>
    <x v="3"/>
    <x v="0"/>
    <x v="1"/>
    <m/>
    <x v="1"/>
    <x v="2"/>
    <x v="13"/>
    <x v="0"/>
    <m/>
  </r>
  <r>
    <x v="0"/>
    <n v="3878517"/>
    <n v="0"/>
    <n v="0"/>
    <n v="0"/>
    <x v="6819"/>
    <x v="0"/>
    <x v="0"/>
    <x v="0"/>
    <s v="03.16.11"/>
    <x v="48"/>
    <x v="0"/>
    <x v="0"/>
    <s v="Direcção de Obras"/>
    <s v="03.16.11"/>
    <s v="Direcção de Obras"/>
    <s v="03.16.11"/>
    <x v="37"/>
    <x v="0"/>
    <x v="0"/>
    <x v="0"/>
    <x v="1"/>
    <x v="0"/>
    <x v="0"/>
    <x v="0"/>
    <x v="12"/>
    <s v="1 - Dotação Anual"/>
    <x v="4"/>
    <n v="3878517"/>
    <x v="2"/>
    <n v="0"/>
    <x v="1"/>
    <n v="11499"/>
    <x v="619"/>
    <m/>
    <x v="0"/>
    <x v="13"/>
    <m/>
    <s v="Direcção de Obras"/>
    <x v="1"/>
    <m/>
    <x v="0"/>
    <x v="1"/>
    <x v="1"/>
    <x v="1"/>
    <x v="0"/>
    <x v="0"/>
    <x v="0"/>
    <x v="0"/>
    <x v="0"/>
    <x v="0"/>
    <x v="0"/>
    <s v="Direcção de Obras"/>
    <x v="0"/>
    <x v="0"/>
    <x v="0"/>
    <x v="0"/>
    <x v="3"/>
    <x v="0"/>
    <x v="1"/>
    <m/>
    <x v="1"/>
    <x v="2"/>
    <x v="13"/>
    <x v="0"/>
    <m/>
  </r>
  <r>
    <x v="0"/>
    <n v="3730016"/>
    <n v="0"/>
    <n v="0"/>
    <n v="0"/>
    <x v="6819"/>
    <x v="0"/>
    <x v="0"/>
    <x v="0"/>
    <s v="03.16.11"/>
    <x v="48"/>
    <x v="0"/>
    <x v="0"/>
    <s v="Direcção de Obras"/>
    <s v="03.16.11"/>
    <s v="Direcção de Obras"/>
    <s v="03.16.11"/>
    <x v="49"/>
    <x v="0"/>
    <x v="0"/>
    <x v="0"/>
    <x v="1"/>
    <x v="0"/>
    <x v="0"/>
    <x v="0"/>
    <x v="12"/>
    <s v="1 - Dotação Anual"/>
    <x v="4"/>
    <n v="3730016"/>
    <x v="2"/>
    <n v="0"/>
    <x v="1"/>
    <n v="218680"/>
    <x v="619"/>
    <m/>
    <x v="0"/>
    <x v="13"/>
    <m/>
    <s v="Direcção de Obras"/>
    <x v="1"/>
    <m/>
    <x v="0"/>
    <x v="1"/>
    <x v="1"/>
    <x v="1"/>
    <x v="0"/>
    <x v="0"/>
    <x v="0"/>
    <x v="0"/>
    <x v="0"/>
    <x v="0"/>
    <x v="0"/>
    <s v="Direcção de Obras"/>
    <x v="0"/>
    <x v="0"/>
    <x v="0"/>
    <x v="0"/>
    <x v="3"/>
    <x v="0"/>
    <x v="1"/>
    <m/>
    <x v="1"/>
    <x v="2"/>
    <x v="13"/>
    <x v="0"/>
    <m/>
  </r>
  <r>
    <x v="0"/>
    <n v="1591200"/>
    <n v="0"/>
    <n v="0"/>
    <n v="0"/>
    <x v="6819"/>
    <x v="0"/>
    <x v="0"/>
    <x v="0"/>
    <s v="03.16.11"/>
    <x v="48"/>
    <x v="0"/>
    <x v="0"/>
    <s v="Direcção de Obras"/>
    <s v="03.16.11"/>
    <s v="Direcção de Obras"/>
    <s v="03.16.11"/>
    <x v="48"/>
    <x v="0"/>
    <x v="0"/>
    <x v="0"/>
    <x v="1"/>
    <x v="0"/>
    <x v="0"/>
    <x v="0"/>
    <x v="12"/>
    <s v="1 - Dotação Anual"/>
    <x v="4"/>
    <n v="1591200"/>
    <x v="2"/>
    <n v="122400"/>
    <x v="1"/>
    <n v="0"/>
    <x v="619"/>
    <m/>
    <x v="0"/>
    <x v="13"/>
    <m/>
    <s v="Direcção de Obras"/>
    <x v="1"/>
    <m/>
    <x v="0"/>
    <x v="1"/>
    <x v="1"/>
    <x v="1"/>
    <x v="0"/>
    <x v="0"/>
    <x v="0"/>
    <x v="0"/>
    <x v="0"/>
    <x v="0"/>
    <x v="0"/>
    <s v="Direcção de Obras"/>
    <x v="0"/>
    <x v="0"/>
    <x v="0"/>
    <x v="0"/>
    <x v="3"/>
    <x v="0"/>
    <x v="1"/>
    <m/>
    <x v="1"/>
    <x v="2"/>
    <x v="13"/>
    <x v="0"/>
    <m/>
  </r>
  <r>
    <x v="0"/>
    <n v="475338"/>
    <n v="0"/>
    <n v="0"/>
    <n v="0"/>
    <x v="6819"/>
    <x v="0"/>
    <x v="0"/>
    <x v="0"/>
    <s v="03.16.11"/>
    <x v="48"/>
    <x v="0"/>
    <x v="0"/>
    <s v="Direcção de Obras"/>
    <s v="03.16.11"/>
    <s v="Direcção de Obras"/>
    <s v="03.16.11"/>
    <x v="51"/>
    <x v="0"/>
    <x v="0"/>
    <x v="0"/>
    <x v="0"/>
    <x v="0"/>
    <x v="0"/>
    <x v="0"/>
    <x v="12"/>
    <s v="1 - Dotação Anual"/>
    <x v="4"/>
    <n v="475338"/>
    <x v="2"/>
    <n v="475338"/>
    <x v="1"/>
    <n v="0"/>
    <x v="619"/>
    <m/>
    <x v="0"/>
    <x v="13"/>
    <m/>
    <s v="Direcção de Obras"/>
    <x v="1"/>
    <m/>
    <x v="0"/>
    <x v="1"/>
    <x v="1"/>
    <x v="1"/>
    <x v="0"/>
    <x v="0"/>
    <x v="0"/>
    <x v="0"/>
    <x v="0"/>
    <x v="0"/>
    <x v="0"/>
    <s v="Direcção de Obras"/>
    <x v="0"/>
    <x v="0"/>
    <x v="0"/>
    <x v="0"/>
    <x v="3"/>
    <x v="0"/>
    <x v="1"/>
    <m/>
    <x v="1"/>
    <x v="2"/>
    <x v="13"/>
    <x v="0"/>
    <m/>
  </r>
  <r>
    <x v="0"/>
    <n v="4820000"/>
    <n v="0"/>
    <n v="0"/>
    <n v="0"/>
    <x v="6819"/>
    <x v="0"/>
    <x v="0"/>
    <x v="0"/>
    <s v="01.27.02.11"/>
    <x v="21"/>
    <x v="4"/>
    <x v="5"/>
    <s v="Saneamento básico"/>
    <s v="01.27.02"/>
    <s v="Reforço do saneamento básico"/>
    <s v="01.27.02.11"/>
    <x v="21"/>
    <x v="0"/>
    <x v="5"/>
    <x v="8"/>
    <x v="0"/>
    <x v="1"/>
    <x v="0"/>
    <x v="0"/>
    <x v="12"/>
    <s v="1 - Dotação Anual"/>
    <x v="4"/>
    <n v="4820000"/>
    <x v="2"/>
    <n v="820000"/>
    <x v="1"/>
    <n v="0"/>
    <x v="619"/>
    <m/>
    <x v="0"/>
    <x v="13"/>
    <m/>
    <s v="Reforço do saneamento básico"/>
    <x v="1"/>
    <m/>
    <x v="0"/>
    <x v="1"/>
    <x v="1"/>
    <x v="1"/>
    <x v="0"/>
    <x v="0"/>
    <x v="0"/>
    <x v="0"/>
    <x v="0"/>
    <x v="0"/>
    <x v="0"/>
    <s v="Reforço do saneamento básico"/>
    <x v="0"/>
    <x v="0"/>
    <x v="0"/>
    <x v="0"/>
    <x v="3"/>
    <x v="0"/>
    <x v="1"/>
    <m/>
    <x v="1"/>
    <x v="2"/>
    <x v="13"/>
    <x v="0"/>
    <m/>
  </r>
  <r>
    <x v="2"/>
    <n v="700000"/>
    <n v="0"/>
    <n v="0"/>
    <n v="0"/>
    <x v="6819"/>
    <x v="0"/>
    <x v="0"/>
    <x v="0"/>
    <s v="01.27.02.08"/>
    <x v="58"/>
    <x v="4"/>
    <x v="5"/>
    <s v="Saneamento básico"/>
    <s v="01.27.02"/>
    <s v="Manutenção de cemiterios"/>
    <s v="01.27.02.08"/>
    <x v="18"/>
    <x v="0"/>
    <x v="0"/>
    <x v="0"/>
    <x v="0"/>
    <x v="1"/>
    <x v="2"/>
    <x v="0"/>
    <x v="12"/>
    <s v="1 - Dotação Anual"/>
    <x v="4"/>
    <n v="700000"/>
    <x v="2"/>
    <n v="0"/>
    <x v="1"/>
    <n v="0"/>
    <x v="619"/>
    <m/>
    <x v="0"/>
    <x v="13"/>
    <m/>
    <s v="Manutenção de cemiterios"/>
    <x v="1"/>
    <m/>
    <x v="0"/>
    <x v="1"/>
    <x v="1"/>
    <x v="1"/>
    <x v="0"/>
    <x v="0"/>
    <x v="0"/>
    <x v="0"/>
    <x v="0"/>
    <x v="0"/>
    <x v="0"/>
    <s v="Manutenção de cemiterios"/>
    <x v="0"/>
    <x v="0"/>
    <x v="0"/>
    <x v="0"/>
    <x v="3"/>
    <x v="0"/>
    <x v="1"/>
    <m/>
    <x v="1"/>
    <x v="2"/>
    <x v="13"/>
    <x v="0"/>
    <m/>
  </r>
  <r>
    <x v="0"/>
    <n v="100000"/>
    <n v="0"/>
    <n v="0"/>
    <n v="0"/>
    <x v="6819"/>
    <x v="0"/>
    <x v="0"/>
    <x v="0"/>
    <s v="01.24.04.01.05"/>
    <x v="66"/>
    <x v="7"/>
    <x v="8"/>
    <s v="Segurança"/>
    <s v="01.24.04"/>
    <s v="Reforço da segurança interna"/>
    <s v="01.24.04.01"/>
    <x v="80"/>
    <x v="0"/>
    <x v="0"/>
    <x v="0"/>
    <x v="0"/>
    <x v="1"/>
    <x v="0"/>
    <x v="0"/>
    <x v="12"/>
    <s v="1 - Dotação Anual"/>
    <x v="4"/>
    <n v="100000"/>
    <x v="2"/>
    <n v="0"/>
    <x v="1"/>
    <n v="0"/>
    <x v="619"/>
    <m/>
    <x v="0"/>
    <x v="13"/>
    <m/>
    <s v="Formação de Bombeiros/Fiscais Municipais"/>
    <x v="1"/>
    <m/>
    <x v="0"/>
    <x v="1"/>
    <x v="1"/>
    <x v="1"/>
    <x v="0"/>
    <x v="0"/>
    <x v="0"/>
    <x v="0"/>
    <x v="0"/>
    <x v="0"/>
    <x v="0"/>
    <s v="Formação de Bombeiros/Fiscais Municipais"/>
    <x v="0"/>
    <x v="0"/>
    <x v="0"/>
    <x v="0"/>
    <x v="3"/>
    <x v="0"/>
    <x v="1"/>
    <m/>
    <x v="1"/>
    <x v="2"/>
    <x v="13"/>
    <x v="0"/>
    <m/>
  </r>
  <r>
    <x v="0"/>
    <n v="300000"/>
    <n v="0"/>
    <n v="0"/>
    <n v="0"/>
    <x v="6819"/>
    <x v="0"/>
    <x v="0"/>
    <x v="0"/>
    <s v="01.25.01.12"/>
    <x v="42"/>
    <x v="1"/>
    <x v="1"/>
    <s v="Educação"/>
    <s v="01.25.01"/>
    <s v="Comparticipação da Câmara com Ensino Superior"/>
    <s v="01.25.01.12"/>
    <x v="21"/>
    <x v="0"/>
    <x v="5"/>
    <x v="8"/>
    <x v="0"/>
    <x v="1"/>
    <x v="0"/>
    <x v="0"/>
    <x v="12"/>
    <s v="1 - Dotação Anual"/>
    <x v="4"/>
    <n v="300000"/>
    <x v="2"/>
    <n v="0"/>
    <x v="1"/>
    <n v="0"/>
    <x v="619"/>
    <m/>
    <x v="0"/>
    <x v="13"/>
    <m/>
    <s v="Comparticipação da Câmara com Ensino Superior"/>
    <x v="1"/>
    <m/>
    <x v="0"/>
    <x v="1"/>
    <x v="1"/>
    <x v="1"/>
    <x v="0"/>
    <x v="0"/>
    <x v="0"/>
    <x v="0"/>
    <x v="0"/>
    <x v="0"/>
    <x v="0"/>
    <s v="Comparticipação da Câmara com Ensino Superior"/>
    <x v="0"/>
    <x v="0"/>
    <x v="0"/>
    <x v="0"/>
    <x v="3"/>
    <x v="0"/>
    <x v="1"/>
    <m/>
    <x v="1"/>
    <x v="2"/>
    <x v="13"/>
    <x v="0"/>
    <m/>
  </r>
  <r>
    <x v="0"/>
    <n v="1000000"/>
    <n v="0"/>
    <n v="0"/>
    <n v="0"/>
    <x v="6819"/>
    <x v="0"/>
    <x v="0"/>
    <x v="0"/>
    <s v="01.27.01.08"/>
    <x v="88"/>
    <x v="4"/>
    <x v="5"/>
    <s v="Ordenamento território"/>
    <s v="01.27.01"/>
    <s v="Elaboração de Planos Detalhados"/>
    <s v="01.27.01.08"/>
    <x v="39"/>
    <x v="0"/>
    <x v="0"/>
    <x v="7"/>
    <x v="0"/>
    <x v="1"/>
    <x v="0"/>
    <x v="0"/>
    <x v="12"/>
    <s v="1 - Dotação Anual"/>
    <x v="4"/>
    <n v="1000000"/>
    <x v="2"/>
    <n v="0"/>
    <x v="1"/>
    <n v="0"/>
    <x v="619"/>
    <m/>
    <x v="0"/>
    <x v="13"/>
    <m/>
    <s v="Elaboração de Planos Detalhados"/>
    <x v="1"/>
    <m/>
    <x v="0"/>
    <x v="1"/>
    <x v="1"/>
    <x v="1"/>
    <x v="0"/>
    <x v="0"/>
    <x v="0"/>
    <x v="0"/>
    <x v="0"/>
    <x v="0"/>
    <x v="0"/>
    <s v="Elaboração de Planos Detalhados"/>
    <x v="0"/>
    <x v="0"/>
    <x v="0"/>
    <x v="0"/>
    <x v="3"/>
    <x v="0"/>
    <x v="1"/>
    <m/>
    <x v="1"/>
    <x v="2"/>
    <x v="13"/>
    <x v="0"/>
    <m/>
  </r>
  <r>
    <x v="0"/>
    <n v="0"/>
    <n v="0"/>
    <n v="0"/>
    <n v="0"/>
    <x v="6819"/>
    <x v="0"/>
    <x v="0"/>
    <x v="0"/>
    <s v="01.27.04.03"/>
    <x v="89"/>
    <x v="4"/>
    <x v="5"/>
    <s v="Infra-Estruturas e Transportes"/>
    <s v="01.27.04"/>
    <s v="Plano de emergencia da epoca de chuvas"/>
    <s v="01.27.04.03"/>
    <x v="21"/>
    <x v="0"/>
    <x v="5"/>
    <x v="8"/>
    <x v="0"/>
    <x v="1"/>
    <x v="0"/>
    <x v="0"/>
    <x v="12"/>
    <s v="1 - Dotação Anual"/>
    <x v="4"/>
    <n v="0"/>
    <x v="2"/>
    <n v="0"/>
    <x v="1"/>
    <n v="1000000"/>
    <x v="619"/>
    <m/>
    <x v="0"/>
    <x v="13"/>
    <m/>
    <s v="Plano de emergencia da epoca de chuvas"/>
    <x v="1"/>
    <m/>
    <x v="0"/>
    <x v="1"/>
    <x v="1"/>
    <x v="1"/>
    <x v="0"/>
    <x v="0"/>
    <x v="0"/>
    <x v="0"/>
    <x v="0"/>
    <x v="0"/>
    <x v="0"/>
    <s v="Plano de emergencia da epoca de chuvas"/>
    <x v="0"/>
    <x v="0"/>
    <x v="0"/>
    <x v="0"/>
    <x v="3"/>
    <x v="0"/>
    <x v="1"/>
    <m/>
    <x v="1"/>
    <x v="2"/>
    <x v="13"/>
    <x v="0"/>
    <m/>
  </r>
  <r>
    <x v="0"/>
    <n v="100000"/>
    <n v="0"/>
    <n v="0"/>
    <n v="0"/>
    <x v="6819"/>
    <x v="0"/>
    <x v="0"/>
    <x v="0"/>
    <s v="01.25.01.11"/>
    <x v="68"/>
    <x v="1"/>
    <x v="1"/>
    <s v="Educação"/>
    <s v="01.25.01"/>
    <s v="Apoio ao Ensino Básico e Secundário"/>
    <s v="01.25.01.11"/>
    <x v="21"/>
    <x v="0"/>
    <x v="5"/>
    <x v="8"/>
    <x v="0"/>
    <x v="1"/>
    <x v="0"/>
    <x v="0"/>
    <x v="12"/>
    <s v="1 - Dotação Anual"/>
    <x v="4"/>
    <n v="100000"/>
    <x v="2"/>
    <n v="0"/>
    <x v="1"/>
    <n v="0"/>
    <x v="619"/>
    <m/>
    <x v="0"/>
    <x v="13"/>
    <m/>
    <s v="Apoio ao Ensino Básico e Secundário"/>
    <x v="1"/>
    <s v="AEBS"/>
    <x v="0"/>
    <x v="1"/>
    <x v="1"/>
    <x v="1"/>
    <x v="0"/>
    <x v="0"/>
    <x v="0"/>
    <x v="0"/>
    <x v="0"/>
    <x v="0"/>
    <x v="0"/>
    <s v="Apoio ao Ensino Básico e Secundário"/>
    <x v="0"/>
    <x v="0"/>
    <x v="0"/>
    <x v="0"/>
    <x v="3"/>
    <x v="0"/>
    <x v="1"/>
    <m/>
    <x v="1"/>
    <x v="2"/>
    <x v="13"/>
    <x v="0"/>
    <m/>
  </r>
  <r>
    <x v="2"/>
    <n v="2020000"/>
    <n v="0"/>
    <n v="0"/>
    <n v="0"/>
    <x v="6819"/>
    <x v="0"/>
    <x v="0"/>
    <x v="0"/>
    <s v="01.27.06.41"/>
    <x v="24"/>
    <x v="4"/>
    <x v="5"/>
    <s v="Requalificação Urbana e habitação"/>
    <s v="01.27.06"/>
    <s v="Reabilitação de Jardins Infantis e Escolas do EBI"/>
    <s v="01.27.06.41"/>
    <x v="46"/>
    <x v="0"/>
    <x v="0"/>
    <x v="0"/>
    <x v="0"/>
    <x v="1"/>
    <x v="2"/>
    <x v="0"/>
    <x v="12"/>
    <s v="1 - Dotação Anual"/>
    <x v="4"/>
    <n v="2020000"/>
    <x v="2"/>
    <n v="520000"/>
    <x v="1"/>
    <n v="0"/>
    <x v="619"/>
    <m/>
    <x v="0"/>
    <x v="13"/>
    <m/>
    <s v="Reabilitação de Jardins Infantis e Escolas do EBI"/>
    <x v="1"/>
    <s v="RJEBI"/>
    <x v="0"/>
    <x v="1"/>
    <x v="1"/>
    <x v="1"/>
    <x v="0"/>
    <x v="0"/>
    <x v="0"/>
    <x v="0"/>
    <x v="0"/>
    <x v="0"/>
    <x v="0"/>
    <s v="Reabilitação de Jardins Infantis e Escolas do EBI"/>
    <x v="0"/>
    <x v="0"/>
    <x v="0"/>
    <x v="0"/>
    <x v="3"/>
    <x v="0"/>
    <x v="1"/>
    <m/>
    <x v="1"/>
    <x v="2"/>
    <x v="13"/>
    <x v="0"/>
    <m/>
  </r>
  <r>
    <x v="2"/>
    <n v="3500000"/>
    <n v="0"/>
    <n v="0"/>
    <n v="0"/>
    <x v="6819"/>
    <x v="0"/>
    <x v="0"/>
    <x v="0"/>
    <s v="01.27.01.06"/>
    <x v="35"/>
    <x v="4"/>
    <x v="5"/>
    <s v="Ordenamento território"/>
    <s v="01.27.01"/>
    <s v="Infraestruturação da Zona do Bácio"/>
    <s v="01.27.01.06"/>
    <x v="18"/>
    <x v="0"/>
    <x v="0"/>
    <x v="0"/>
    <x v="0"/>
    <x v="1"/>
    <x v="2"/>
    <x v="0"/>
    <x v="12"/>
    <s v="1 - Dotação Anual"/>
    <x v="4"/>
    <n v="3500000"/>
    <x v="2"/>
    <n v="500000"/>
    <x v="1"/>
    <n v="12000000"/>
    <x v="619"/>
    <m/>
    <x v="0"/>
    <x v="13"/>
    <m/>
    <s v="Infraestruturação da Zona do Bácio"/>
    <x v="1"/>
    <m/>
    <x v="0"/>
    <x v="1"/>
    <x v="1"/>
    <x v="1"/>
    <x v="0"/>
    <x v="0"/>
    <x v="0"/>
    <x v="0"/>
    <x v="0"/>
    <x v="0"/>
    <x v="0"/>
    <s v="Infraestruturação da Zona do Bácio"/>
    <x v="0"/>
    <x v="0"/>
    <x v="0"/>
    <x v="0"/>
    <x v="3"/>
    <x v="0"/>
    <x v="1"/>
    <m/>
    <x v="1"/>
    <x v="2"/>
    <x v="13"/>
    <x v="0"/>
    <m/>
  </r>
  <r>
    <x v="2"/>
    <n v="2970000"/>
    <n v="0"/>
    <n v="0"/>
    <n v="0"/>
    <x v="6819"/>
    <x v="0"/>
    <x v="0"/>
    <x v="0"/>
    <s v="01.27.06.72"/>
    <x v="31"/>
    <x v="4"/>
    <x v="5"/>
    <s v="Requalificação Urbana e habitação"/>
    <s v="01.27.06"/>
    <s v="Manutenção e Reabilitação de Edificios Municipais"/>
    <s v="01.27.06.72"/>
    <x v="18"/>
    <x v="0"/>
    <x v="0"/>
    <x v="0"/>
    <x v="0"/>
    <x v="1"/>
    <x v="2"/>
    <x v="0"/>
    <x v="12"/>
    <s v="1 - Dotação Anual"/>
    <x v="4"/>
    <n v="2970000"/>
    <x v="2"/>
    <n v="0"/>
    <x v="1"/>
    <n v="1030000"/>
    <x v="619"/>
    <m/>
    <x v="0"/>
    <x v="13"/>
    <m/>
    <s v="Manutenção e Reabilitação de Edificios Municipais"/>
    <x v="1"/>
    <m/>
    <x v="0"/>
    <x v="1"/>
    <x v="1"/>
    <x v="1"/>
    <x v="0"/>
    <x v="0"/>
    <x v="0"/>
    <x v="0"/>
    <x v="0"/>
    <x v="0"/>
    <x v="0"/>
    <s v="Manutenção e Reabilitação de Edificios Municipais"/>
    <x v="0"/>
    <x v="0"/>
    <x v="0"/>
    <x v="0"/>
    <x v="3"/>
    <x v="0"/>
    <x v="1"/>
    <m/>
    <x v="1"/>
    <x v="2"/>
    <x v="13"/>
    <x v="0"/>
    <m/>
  </r>
  <r>
    <x v="0"/>
    <n v="0"/>
    <n v="0"/>
    <n v="0"/>
    <n v="0"/>
    <x v="6819"/>
    <x v="0"/>
    <x v="0"/>
    <x v="0"/>
    <s v="03.16.20"/>
    <x v="26"/>
    <x v="0"/>
    <x v="0"/>
    <s v="Dir. do Comércio, Indústria, Transporte Feiras e Pesca"/>
    <s v="03.16.20"/>
    <s v="Dir. do Comércio, Indústria, Transporte Feiras e Pesca"/>
    <s v="03.16.20"/>
    <x v="19"/>
    <x v="0"/>
    <x v="0"/>
    <x v="7"/>
    <x v="0"/>
    <x v="0"/>
    <x v="0"/>
    <x v="0"/>
    <x v="12"/>
    <s v="1 - Dotação Anual"/>
    <x v="4"/>
    <n v="0"/>
    <x v="2"/>
    <n v="0"/>
    <x v="1"/>
    <n v="30000"/>
    <x v="619"/>
    <m/>
    <x v="0"/>
    <x v="13"/>
    <m/>
    <s v="Dir. do Comércio, Indústria, Transporte Feiras e Pesca"/>
    <x v="1"/>
    <m/>
    <x v="0"/>
    <x v="1"/>
    <x v="1"/>
    <x v="1"/>
    <x v="0"/>
    <x v="0"/>
    <x v="0"/>
    <x v="0"/>
    <x v="0"/>
    <x v="0"/>
    <x v="0"/>
    <s v="Dir. do Comércio, Indústria, Transporte Feiras e Pesca"/>
    <x v="0"/>
    <x v="0"/>
    <x v="0"/>
    <x v="0"/>
    <x v="3"/>
    <x v="0"/>
    <x v="1"/>
    <m/>
    <x v="1"/>
    <x v="2"/>
    <x v="13"/>
    <x v="0"/>
    <m/>
  </r>
  <r>
    <x v="0"/>
    <n v="0"/>
    <n v="0"/>
    <n v="0"/>
    <n v="0"/>
    <x v="6819"/>
    <x v="0"/>
    <x v="0"/>
    <x v="0"/>
    <s v="03.16.20"/>
    <x v="26"/>
    <x v="0"/>
    <x v="0"/>
    <s v="Dir. do Comércio, Indústria, Transporte Feiras e Pesca"/>
    <s v="03.16.20"/>
    <s v="Dir. do Comércio, Indústria, Transporte Feiras e Pesca"/>
    <s v="03.16.20"/>
    <x v="81"/>
    <x v="0"/>
    <x v="0"/>
    <x v="7"/>
    <x v="0"/>
    <x v="0"/>
    <x v="0"/>
    <x v="0"/>
    <x v="12"/>
    <s v="1 - Dotação Anual"/>
    <x v="4"/>
    <n v="0"/>
    <x v="2"/>
    <n v="0"/>
    <x v="1"/>
    <n v="10000"/>
    <x v="619"/>
    <m/>
    <x v="0"/>
    <x v="13"/>
    <m/>
    <s v="Dir. do Comércio, Indústria, Transporte Feiras e Pesca"/>
    <x v="1"/>
    <m/>
    <x v="0"/>
    <x v="1"/>
    <x v="1"/>
    <x v="1"/>
    <x v="0"/>
    <x v="0"/>
    <x v="0"/>
    <x v="0"/>
    <x v="0"/>
    <x v="0"/>
    <x v="0"/>
    <s v="Dir. do Comércio, Indústria, Transporte Feiras e Pesca"/>
    <x v="0"/>
    <x v="0"/>
    <x v="0"/>
    <x v="0"/>
    <x v="3"/>
    <x v="0"/>
    <x v="1"/>
    <m/>
    <x v="1"/>
    <x v="2"/>
    <x v="13"/>
    <x v="0"/>
    <m/>
  </r>
  <r>
    <x v="0"/>
    <n v="0"/>
    <n v="0"/>
    <n v="0"/>
    <n v="0"/>
    <x v="6819"/>
    <x v="0"/>
    <x v="0"/>
    <x v="0"/>
    <s v="03.16.20"/>
    <x v="26"/>
    <x v="0"/>
    <x v="0"/>
    <s v="Dir. do Comércio, Indústria, Transporte Feiras e Pesca"/>
    <s v="03.16.20"/>
    <s v="Dir. do Comércio, Indústria, Transporte Feiras e Pesca"/>
    <s v="03.16.20"/>
    <x v="52"/>
    <x v="0"/>
    <x v="0"/>
    <x v="0"/>
    <x v="0"/>
    <x v="0"/>
    <x v="0"/>
    <x v="0"/>
    <x v="12"/>
    <s v="1 - Dotação Anual"/>
    <x v="4"/>
    <n v="0"/>
    <x v="2"/>
    <n v="0"/>
    <x v="1"/>
    <n v="7200"/>
    <x v="619"/>
    <m/>
    <x v="0"/>
    <x v="13"/>
    <m/>
    <s v="Dir. do Comércio, Indústria, Transporte Feiras e Pesca"/>
    <x v="1"/>
    <m/>
    <x v="0"/>
    <x v="1"/>
    <x v="1"/>
    <x v="1"/>
    <x v="0"/>
    <x v="0"/>
    <x v="0"/>
    <x v="0"/>
    <x v="0"/>
    <x v="0"/>
    <x v="0"/>
    <s v="Dir. do Comércio, Indústria, Transporte Feiras e Pesca"/>
    <x v="0"/>
    <x v="0"/>
    <x v="0"/>
    <x v="0"/>
    <x v="3"/>
    <x v="0"/>
    <x v="1"/>
    <m/>
    <x v="1"/>
    <x v="2"/>
    <x v="13"/>
    <x v="0"/>
    <m/>
  </r>
  <r>
    <x v="0"/>
    <n v="1269928"/>
    <n v="0"/>
    <n v="0"/>
    <n v="0"/>
    <x v="6819"/>
    <x v="0"/>
    <x v="0"/>
    <x v="0"/>
    <s v="03.16.20"/>
    <x v="26"/>
    <x v="0"/>
    <x v="0"/>
    <s v="Dir. do Comércio, Indústria, Transporte Feiras e Pesca"/>
    <s v="03.16.20"/>
    <s v="Dir. do Comércio, Indústria, Transporte Feiras e Pesca"/>
    <s v="03.16.20"/>
    <x v="49"/>
    <x v="0"/>
    <x v="0"/>
    <x v="0"/>
    <x v="1"/>
    <x v="0"/>
    <x v="0"/>
    <x v="0"/>
    <x v="12"/>
    <s v="1 - Dotação Anual"/>
    <x v="4"/>
    <n v="1269928"/>
    <x v="2"/>
    <n v="37984"/>
    <x v="1"/>
    <n v="0"/>
    <x v="619"/>
    <m/>
    <x v="0"/>
    <x v="13"/>
    <m/>
    <s v="Dir. do Comércio, Indústria, Transporte Feiras e Pesca"/>
    <x v="1"/>
    <m/>
    <x v="0"/>
    <x v="1"/>
    <x v="1"/>
    <x v="1"/>
    <x v="0"/>
    <x v="0"/>
    <x v="0"/>
    <x v="0"/>
    <x v="0"/>
    <x v="0"/>
    <x v="0"/>
    <s v="Dir. do Comércio, Indústria, Transporte Feiras e Pesca"/>
    <x v="0"/>
    <x v="0"/>
    <x v="0"/>
    <x v="0"/>
    <x v="3"/>
    <x v="0"/>
    <x v="1"/>
    <m/>
    <x v="1"/>
    <x v="2"/>
    <x v="13"/>
    <x v="0"/>
    <m/>
  </r>
  <r>
    <x v="0"/>
    <n v="68100"/>
    <n v="0"/>
    <n v="0"/>
    <n v="0"/>
    <x v="6819"/>
    <x v="0"/>
    <x v="0"/>
    <x v="0"/>
    <s v="03.16.22"/>
    <x v="52"/>
    <x v="0"/>
    <x v="0"/>
    <s v="Direção da Habitação"/>
    <s v="03.16.22"/>
    <s v="Direção da Habitação"/>
    <s v="03.16.22"/>
    <x v="19"/>
    <x v="0"/>
    <x v="0"/>
    <x v="7"/>
    <x v="0"/>
    <x v="0"/>
    <x v="0"/>
    <x v="0"/>
    <x v="12"/>
    <s v="1 - Dotação Anual"/>
    <x v="4"/>
    <n v="68100"/>
    <x v="2"/>
    <n v="0"/>
    <x v="1"/>
    <n v="181900"/>
    <x v="619"/>
    <m/>
    <x v="0"/>
    <x v="13"/>
    <m/>
    <s v="Direção da Habitação"/>
    <x v="1"/>
    <m/>
    <x v="0"/>
    <x v="1"/>
    <x v="1"/>
    <x v="1"/>
    <x v="0"/>
    <x v="0"/>
    <x v="0"/>
    <x v="0"/>
    <x v="0"/>
    <x v="0"/>
    <x v="0"/>
    <s v="Direção da Habitação"/>
    <x v="0"/>
    <x v="0"/>
    <x v="0"/>
    <x v="0"/>
    <x v="3"/>
    <x v="0"/>
    <x v="1"/>
    <m/>
    <x v="1"/>
    <x v="2"/>
    <x v="13"/>
    <x v="0"/>
    <m/>
  </r>
  <r>
    <x v="0"/>
    <n v="0"/>
    <n v="0"/>
    <n v="0"/>
    <n v="0"/>
    <x v="6819"/>
    <x v="0"/>
    <x v="0"/>
    <x v="0"/>
    <s v="03.16.22"/>
    <x v="52"/>
    <x v="0"/>
    <x v="0"/>
    <s v="Direção da Habitação"/>
    <s v="03.16.22"/>
    <s v="Direção da Habitação"/>
    <s v="03.16.22"/>
    <x v="81"/>
    <x v="0"/>
    <x v="0"/>
    <x v="7"/>
    <x v="0"/>
    <x v="0"/>
    <x v="0"/>
    <x v="0"/>
    <x v="12"/>
    <s v="1 - Dotação Anual"/>
    <x v="4"/>
    <n v="0"/>
    <x v="2"/>
    <n v="0"/>
    <x v="1"/>
    <n v="50000"/>
    <x v="619"/>
    <m/>
    <x v="0"/>
    <x v="13"/>
    <m/>
    <s v="Direção da Habitação"/>
    <x v="1"/>
    <m/>
    <x v="0"/>
    <x v="1"/>
    <x v="1"/>
    <x v="1"/>
    <x v="0"/>
    <x v="0"/>
    <x v="0"/>
    <x v="0"/>
    <x v="0"/>
    <x v="0"/>
    <x v="0"/>
    <s v="Direção da Habitação"/>
    <x v="0"/>
    <x v="0"/>
    <x v="0"/>
    <x v="0"/>
    <x v="3"/>
    <x v="0"/>
    <x v="1"/>
    <m/>
    <x v="1"/>
    <x v="2"/>
    <x v="13"/>
    <x v="0"/>
    <m/>
  </r>
  <r>
    <x v="0"/>
    <n v="140880"/>
    <n v="0"/>
    <n v="0"/>
    <n v="0"/>
    <x v="6819"/>
    <x v="0"/>
    <x v="0"/>
    <x v="0"/>
    <s v="03.16.22"/>
    <x v="52"/>
    <x v="0"/>
    <x v="0"/>
    <s v="Direção da Habitação"/>
    <s v="03.16.22"/>
    <s v="Direção da Habitação"/>
    <s v="03.16.22"/>
    <x v="42"/>
    <x v="0"/>
    <x v="0"/>
    <x v="7"/>
    <x v="0"/>
    <x v="0"/>
    <x v="0"/>
    <x v="0"/>
    <x v="12"/>
    <s v="1 - Dotação Anual"/>
    <x v="4"/>
    <n v="140880"/>
    <x v="2"/>
    <n v="0"/>
    <x v="1"/>
    <n v="6000"/>
    <x v="619"/>
    <m/>
    <x v="0"/>
    <x v="13"/>
    <m/>
    <s v="Direção da Habitação"/>
    <x v="1"/>
    <m/>
    <x v="0"/>
    <x v="1"/>
    <x v="1"/>
    <x v="1"/>
    <x v="0"/>
    <x v="0"/>
    <x v="0"/>
    <x v="0"/>
    <x v="0"/>
    <x v="0"/>
    <x v="0"/>
    <s v="Direção da Habitação"/>
    <x v="0"/>
    <x v="0"/>
    <x v="0"/>
    <x v="0"/>
    <x v="3"/>
    <x v="0"/>
    <x v="1"/>
    <m/>
    <x v="1"/>
    <x v="2"/>
    <x v="13"/>
    <x v="0"/>
    <m/>
  </r>
  <r>
    <x v="0"/>
    <n v="1468800"/>
    <n v="0"/>
    <n v="0"/>
    <n v="0"/>
    <x v="6819"/>
    <x v="0"/>
    <x v="0"/>
    <x v="0"/>
    <s v="03.16.22"/>
    <x v="52"/>
    <x v="0"/>
    <x v="0"/>
    <s v="Direção da Habitação"/>
    <s v="03.16.22"/>
    <s v="Direção da Habitação"/>
    <s v="03.16.22"/>
    <x v="48"/>
    <x v="0"/>
    <x v="0"/>
    <x v="0"/>
    <x v="1"/>
    <x v="0"/>
    <x v="0"/>
    <x v="0"/>
    <x v="12"/>
    <s v="1 - Dotação Anual"/>
    <x v="4"/>
    <n v="1468800"/>
    <x v="2"/>
    <n v="0"/>
    <x v="1"/>
    <n v="0"/>
    <x v="619"/>
    <m/>
    <x v="0"/>
    <x v="13"/>
    <m/>
    <s v="Direção da Habitação"/>
    <x v="1"/>
    <m/>
    <x v="0"/>
    <x v="1"/>
    <x v="1"/>
    <x v="1"/>
    <x v="0"/>
    <x v="0"/>
    <x v="0"/>
    <x v="0"/>
    <x v="0"/>
    <x v="0"/>
    <x v="0"/>
    <s v="Direção da Habitação"/>
    <x v="0"/>
    <x v="0"/>
    <x v="0"/>
    <x v="0"/>
    <x v="3"/>
    <x v="0"/>
    <x v="1"/>
    <m/>
    <x v="1"/>
    <x v="2"/>
    <x v="13"/>
    <x v="0"/>
    <m/>
  </r>
  <r>
    <x v="0"/>
    <n v="2000000"/>
    <n v="0"/>
    <n v="0"/>
    <n v="0"/>
    <x v="6819"/>
    <x v="0"/>
    <x v="0"/>
    <x v="0"/>
    <s v="01.26.03.17"/>
    <x v="90"/>
    <x v="5"/>
    <x v="6"/>
    <s v="Turismo"/>
    <s v="01.26.03"/>
    <s v="Conclusão das obras de casa das artes de Achada Bolanha"/>
    <s v="01.26.03.17"/>
    <x v="39"/>
    <x v="0"/>
    <x v="0"/>
    <x v="7"/>
    <x v="0"/>
    <x v="1"/>
    <x v="0"/>
    <x v="0"/>
    <x v="12"/>
    <s v="1 - Dotação Anual"/>
    <x v="4"/>
    <n v="2000000"/>
    <x v="2"/>
    <n v="0"/>
    <x v="1"/>
    <n v="0"/>
    <x v="619"/>
    <m/>
    <x v="0"/>
    <x v="13"/>
    <m/>
    <s v="Conclusão das obras de casa das artes de Achada Bolanha"/>
    <x v="1"/>
    <s v="CCAAB"/>
    <x v="0"/>
    <x v="1"/>
    <x v="1"/>
    <x v="1"/>
    <x v="0"/>
    <x v="0"/>
    <x v="0"/>
    <x v="0"/>
    <x v="0"/>
    <x v="0"/>
    <x v="0"/>
    <s v="Conclusão das obras de casa das artes de Achada Bolanha"/>
    <x v="0"/>
    <x v="0"/>
    <x v="0"/>
    <x v="0"/>
    <x v="3"/>
    <x v="0"/>
    <x v="1"/>
    <m/>
    <x v="1"/>
    <x v="2"/>
    <x v="13"/>
    <x v="0"/>
    <m/>
  </r>
  <r>
    <x v="2"/>
    <n v="44350000"/>
    <n v="0"/>
    <n v="0"/>
    <n v="0"/>
    <x v="6819"/>
    <x v="0"/>
    <x v="0"/>
    <x v="0"/>
    <s v="01.27.07.04"/>
    <x v="32"/>
    <x v="4"/>
    <x v="5"/>
    <s v="Requalificação Urbana e Habitação 2"/>
    <s v="01.27.07"/>
    <s v="Reabilitações de Estradas Rurais"/>
    <s v="01.27.07.04"/>
    <x v="18"/>
    <x v="0"/>
    <x v="0"/>
    <x v="0"/>
    <x v="0"/>
    <x v="1"/>
    <x v="2"/>
    <x v="0"/>
    <x v="12"/>
    <s v="1 - Dotação Anual"/>
    <x v="4"/>
    <n v="44350000"/>
    <x v="2"/>
    <n v="27500000"/>
    <x v="1"/>
    <n v="150000"/>
    <x v="619"/>
    <m/>
    <x v="0"/>
    <x v="13"/>
    <m/>
    <s v="Reabilitações de Estradas Rurais"/>
    <x v="1"/>
    <m/>
    <x v="0"/>
    <x v="1"/>
    <x v="1"/>
    <x v="1"/>
    <x v="0"/>
    <x v="0"/>
    <x v="0"/>
    <x v="0"/>
    <x v="0"/>
    <x v="0"/>
    <x v="0"/>
    <s v="Reabilitações de Estradas Rurais"/>
    <x v="0"/>
    <x v="0"/>
    <x v="0"/>
    <x v="0"/>
    <x v="3"/>
    <x v="0"/>
    <x v="1"/>
    <m/>
    <x v="1"/>
    <x v="2"/>
    <x v="13"/>
    <x v="0"/>
    <m/>
  </r>
  <r>
    <x v="2"/>
    <n v="1500000"/>
    <n v="0"/>
    <n v="0"/>
    <n v="0"/>
    <x v="6819"/>
    <x v="0"/>
    <x v="0"/>
    <x v="0"/>
    <s v="01.27.07.02"/>
    <x v="91"/>
    <x v="4"/>
    <x v="5"/>
    <s v="Requalificação Urbana e Habitação 2"/>
    <s v="01.27.07"/>
    <s v="Construção da Estrada Aguadinha"/>
    <s v="01.27.07.02"/>
    <x v="18"/>
    <x v="0"/>
    <x v="0"/>
    <x v="0"/>
    <x v="0"/>
    <x v="1"/>
    <x v="2"/>
    <x v="0"/>
    <x v="12"/>
    <s v="1 - Dotação Anual"/>
    <x v="4"/>
    <n v="1500000"/>
    <x v="2"/>
    <n v="0"/>
    <x v="1"/>
    <n v="13000000"/>
    <x v="619"/>
    <m/>
    <x v="0"/>
    <x v="13"/>
    <m/>
    <s v="Construção da Estrada Aguadinha"/>
    <x v="1"/>
    <m/>
    <x v="0"/>
    <x v="1"/>
    <x v="1"/>
    <x v="1"/>
    <x v="0"/>
    <x v="0"/>
    <x v="0"/>
    <x v="0"/>
    <x v="0"/>
    <x v="0"/>
    <x v="0"/>
    <s v="Construção da Estrada Aguadinha"/>
    <x v="0"/>
    <x v="0"/>
    <x v="0"/>
    <x v="0"/>
    <x v="3"/>
    <x v="0"/>
    <x v="1"/>
    <m/>
    <x v="1"/>
    <x v="2"/>
    <x v="13"/>
    <x v="0"/>
    <m/>
  </r>
  <r>
    <x v="2"/>
    <n v="1000000"/>
    <n v="0"/>
    <n v="0"/>
    <n v="0"/>
    <x v="6819"/>
    <x v="0"/>
    <x v="0"/>
    <x v="0"/>
    <s v="01.27.07.03"/>
    <x v="92"/>
    <x v="4"/>
    <x v="5"/>
    <s v="Requalificação Urbana e Habitação 2"/>
    <s v="01.27.07"/>
    <s v="Reabilitação de espaço jovem de Ponta Verde e Pilão Cão"/>
    <s v="01.27.07.03"/>
    <x v="18"/>
    <x v="0"/>
    <x v="0"/>
    <x v="0"/>
    <x v="0"/>
    <x v="1"/>
    <x v="2"/>
    <x v="0"/>
    <x v="12"/>
    <s v="1 - Dotação Anual"/>
    <x v="4"/>
    <n v="1000000"/>
    <x v="2"/>
    <n v="0"/>
    <x v="1"/>
    <n v="1500000"/>
    <x v="619"/>
    <m/>
    <x v="0"/>
    <x v="13"/>
    <m/>
    <s v="Reabilitação de espaço jovem de Ponta Verde e Pilão Cão"/>
    <x v="1"/>
    <m/>
    <x v="0"/>
    <x v="1"/>
    <x v="1"/>
    <x v="1"/>
    <x v="0"/>
    <x v="0"/>
    <x v="0"/>
    <x v="0"/>
    <x v="0"/>
    <x v="0"/>
    <x v="0"/>
    <s v="Reabilitação de espaço jovem de Ponta Verde e Pilão Cão"/>
    <x v="0"/>
    <x v="0"/>
    <x v="0"/>
    <x v="0"/>
    <x v="3"/>
    <x v="0"/>
    <x v="1"/>
    <m/>
    <x v="1"/>
    <x v="2"/>
    <x v="13"/>
    <x v="0"/>
    <m/>
  </r>
  <r>
    <x v="0"/>
    <n v="0"/>
    <n v="0"/>
    <n v="5000"/>
    <n v="0"/>
    <x v="6819"/>
    <x v="0"/>
    <x v="0"/>
    <x v="0"/>
    <s v="01.25.03.12"/>
    <x v="16"/>
    <x v="1"/>
    <x v="1"/>
    <s v="Emprego e Formação profissional"/>
    <s v="01.25.03"/>
    <s v="Estágios Profissionais e Promoção de Emprego"/>
    <s v="01.25.03.12"/>
    <x v="21"/>
    <x v="0"/>
    <x v="5"/>
    <x v="8"/>
    <x v="0"/>
    <x v="1"/>
    <x v="0"/>
    <x v="0"/>
    <x v="2"/>
    <s v="2023-03-??"/>
    <x v="0"/>
    <n v="5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239185"/>
    <n v="0"/>
    <x v="6819"/>
    <x v="0"/>
    <x v="0"/>
    <x v="0"/>
    <s v="01.25.03.12"/>
    <x v="16"/>
    <x v="1"/>
    <x v="1"/>
    <s v="Emprego e Formação profissional"/>
    <s v="01.25.03"/>
    <s v="Estágios Profissionais e Promoção de Emprego"/>
    <s v="01.25.03.12"/>
    <x v="21"/>
    <x v="0"/>
    <x v="5"/>
    <x v="8"/>
    <x v="0"/>
    <x v="1"/>
    <x v="0"/>
    <x v="0"/>
    <x v="3"/>
    <s v="2023-04-??"/>
    <x v="1"/>
    <n v="239185"/>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97500"/>
    <n v="0"/>
    <x v="6819"/>
    <x v="0"/>
    <x v="0"/>
    <x v="0"/>
    <s v="01.25.03.12"/>
    <x v="16"/>
    <x v="1"/>
    <x v="1"/>
    <s v="Emprego e Formação profissional"/>
    <s v="01.25.03"/>
    <s v="Estágios Profissionais e Promoção de Emprego"/>
    <s v="01.25.03.12"/>
    <x v="21"/>
    <x v="0"/>
    <x v="5"/>
    <x v="8"/>
    <x v="0"/>
    <x v="1"/>
    <x v="0"/>
    <x v="0"/>
    <x v="5"/>
    <s v="2023-05-??"/>
    <x v="1"/>
    <n v="975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95000"/>
    <n v="0"/>
    <x v="6819"/>
    <x v="0"/>
    <x v="0"/>
    <x v="0"/>
    <s v="01.25.03.12"/>
    <x v="16"/>
    <x v="1"/>
    <x v="1"/>
    <s v="Emprego e Formação profissional"/>
    <s v="01.25.03"/>
    <s v="Estágios Profissionais e Promoção de Emprego"/>
    <s v="01.25.03.12"/>
    <x v="21"/>
    <x v="0"/>
    <x v="5"/>
    <x v="8"/>
    <x v="0"/>
    <x v="1"/>
    <x v="0"/>
    <x v="0"/>
    <x v="4"/>
    <s v="2023-06-??"/>
    <x v="1"/>
    <n v="95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115000"/>
    <n v="0"/>
    <x v="6819"/>
    <x v="0"/>
    <x v="0"/>
    <x v="0"/>
    <s v="01.25.03.12"/>
    <x v="16"/>
    <x v="1"/>
    <x v="1"/>
    <s v="Emprego e Formação profissional"/>
    <s v="01.25.03"/>
    <s v="Estágios Profissionais e Promoção de Emprego"/>
    <s v="01.25.03.12"/>
    <x v="21"/>
    <x v="0"/>
    <x v="5"/>
    <x v="8"/>
    <x v="0"/>
    <x v="1"/>
    <x v="0"/>
    <x v="0"/>
    <x v="6"/>
    <s v="2023-07-??"/>
    <x v="2"/>
    <n v="115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195000"/>
    <n v="0"/>
    <x v="6819"/>
    <x v="0"/>
    <x v="0"/>
    <x v="0"/>
    <s v="01.25.03.12"/>
    <x v="16"/>
    <x v="1"/>
    <x v="1"/>
    <s v="Emprego e Formação profissional"/>
    <s v="01.25.03"/>
    <s v="Estágios Profissionais e Promoção de Emprego"/>
    <s v="01.25.03.12"/>
    <x v="21"/>
    <x v="0"/>
    <x v="5"/>
    <x v="8"/>
    <x v="0"/>
    <x v="1"/>
    <x v="0"/>
    <x v="0"/>
    <x v="7"/>
    <s v="2023-08-??"/>
    <x v="2"/>
    <n v="195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136400"/>
    <n v="0"/>
    <x v="6819"/>
    <x v="0"/>
    <x v="0"/>
    <x v="0"/>
    <s v="01.25.03.12"/>
    <x v="16"/>
    <x v="1"/>
    <x v="1"/>
    <s v="Emprego e Formação profissional"/>
    <s v="01.25.03"/>
    <s v="Estágios Profissionais e Promoção de Emprego"/>
    <s v="01.25.03.12"/>
    <x v="21"/>
    <x v="0"/>
    <x v="5"/>
    <x v="8"/>
    <x v="0"/>
    <x v="1"/>
    <x v="0"/>
    <x v="0"/>
    <x v="11"/>
    <s v="2023-09-??"/>
    <x v="2"/>
    <n v="1364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94500"/>
    <n v="0"/>
    <x v="6819"/>
    <x v="0"/>
    <x v="0"/>
    <x v="0"/>
    <s v="01.25.03.12"/>
    <x v="16"/>
    <x v="1"/>
    <x v="1"/>
    <s v="Emprego e Formação profissional"/>
    <s v="01.25.03"/>
    <s v="Estágios Profissionais e Promoção de Emprego"/>
    <s v="01.25.03.12"/>
    <x v="21"/>
    <x v="0"/>
    <x v="5"/>
    <x v="8"/>
    <x v="0"/>
    <x v="1"/>
    <x v="0"/>
    <x v="0"/>
    <x v="8"/>
    <s v="2023-10-??"/>
    <x v="3"/>
    <n v="945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143226"/>
    <n v="0"/>
    <x v="6819"/>
    <x v="0"/>
    <x v="0"/>
    <x v="0"/>
    <s v="01.25.03.12"/>
    <x v="16"/>
    <x v="1"/>
    <x v="1"/>
    <s v="Emprego e Formação profissional"/>
    <s v="01.25.03"/>
    <s v="Estágios Profissionais e Promoção de Emprego"/>
    <s v="01.25.03.12"/>
    <x v="21"/>
    <x v="0"/>
    <x v="5"/>
    <x v="8"/>
    <x v="0"/>
    <x v="1"/>
    <x v="0"/>
    <x v="0"/>
    <x v="9"/>
    <s v="2023-11-??"/>
    <x v="3"/>
    <n v="143226"/>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212000"/>
    <n v="0"/>
    <x v="6819"/>
    <x v="0"/>
    <x v="0"/>
    <x v="0"/>
    <s v="01.25.03.12"/>
    <x v="16"/>
    <x v="1"/>
    <x v="1"/>
    <s v="Emprego e Formação profissional"/>
    <s v="01.25.03"/>
    <s v="Estágios Profissionais e Promoção de Emprego"/>
    <s v="01.25.03.12"/>
    <x v="21"/>
    <x v="0"/>
    <x v="5"/>
    <x v="8"/>
    <x v="0"/>
    <x v="1"/>
    <x v="0"/>
    <x v="0"/>
    <x v="10"/>
    <s v="2023-12-??"/>
    <x v="3"/>
    <n v="212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102662"/>
    <n v="0"/>
    <x v="6819"/>
    <x v="0"/>
    <x v="0"/>
    <x v="0"/>
    <s v="03.16.30"/>
    <x v="46"/>
    <x v="0"/>
    <x v="0"/>
    <s v="Gabinete de Relações Externas"/>
    <s v="03.16.30"/>
    <s v="Gabinete de Relações Externas"/>
    <s v="03.16.30"/>
    <x v="37"/>
    <x v="0"/>
    <x v="0"/>
    <x v="0"/>
    <x v="1"/>
    <x v="0"/>
    <x v="0"/>
    <x v="0"/>
    <x v="0"/>
    <s v="2023-01-??"/>
    <x v="0"/>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1"/>
    <s v="2023-02-??"/>
    <x v="0"/>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2"/>
    <s v="2023-03-??"/>
    <x v="0"/>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3"/>
    <s v="2023-04-??"/>
    <x v="1"/>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5"/>
    <s v="2023-05-??"/>
    <x v="1"/>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4"/>
    <s v="2023-06-??"/>
    <x v="1"/>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6"/>
    <s v="2023-07-??"/>
    <x v="2"/>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7"/>
    <s v="2023-08-??"/>
    <x v="2"/>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11"/>
    <s v="2023-09-??"/>
    <x v="2"/>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8"/>
    <s v="2023-10-??"/>
    <x v="3"/>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9"/>
    <s v="2023-11-??"/>
    <x v="3"/>
    <n v="102662"/>
    <x v="3"/>
    <n v="102662"/>
    <x v="1"/>
    <n v="0"/>
    <x v="619"/>
    <m/>
    <x v="0"/>
    <x v="13"/>
    <m/>
    <s v="Gabinete de Relações Externas"/>
    <x v="2"/>
    <s v="GRE"/>
    <x v="0"/>
    <x v="1"/>
    <x v="1"/>
    <x v="1"/>
    <x v="0"/>
    <x v="0"/>
    <x v="0"/>
    <x v="0"/>
    <x v="0"/>
    <x v="0"/>
    <x v="0"/>
    <s v="Gabinete de Relações Externas"/>
    <x v="0"/>
    <x v="0"/>
    <x v="0"/>
    <x v="0"/>
    <x v="0"/>
    <x v="0"/>
    <x v="0"/>
    <m/>
    <x v="1"/>
    <x v="2"/>
    <x v="13"/>
    <x v="0"/>
    <m/>
  </r>
  <r>
    <x v="0"/>
    <n v="0"/>
    <n v="0"/>
    <n v="102662"/>
    <n v="0"/>
    <x v="6819"/>
    <x v="0"/>
    <x v="0"/>
    <x v="0"/>
    <s v="03.16.30"/>
    <x v="46"/>
    <x v="0"/>
    <x v="0"/>
    <s v="Gabinete de Relações Externas"/>
    <s v="03.16.30"/>
    <s v="Gabinete de Relações Externas"/>
    <s v="03.16.30"/>
    <x v="37"/>
    <x v="0"/>
    <x v="0"/>
    <x v="0"/>
    <x v="1"/>
    <x v="0"/>
    <x v="0"/>
    <x v="0"/>
    <x v="10"/>
    <s v="2023-12-??"/>
    <x v="3"/>
    <n v="102662"/>
    <x v="3"/>
    <n v="102662"/>
    <x v="1"/>
    <n v="0"/>
    <x v="619"/>
    <m/>
    <x v="0"/>
    <x v="13"/>
    <m/>
    <s v="Gabinete de Relações Externas"/>
    <x v="2"/>
    <s v="GRE"/>
    <x v="0"/>
    <x v="1"/>
    <x v="1"/>
    <x v="1"/>
    <x v="0"/>
    <x v="0"/>
    <x v="0"/>
    <x v="0"/>
    <x v="0"/>
    <x v="0"/>
    <x v="0"/>
    <s v="Gabinete de Relações Externas"/>
    <x v="0"/>
    <x v="0"/>
    <x v="0"/>
    <x v="0"/>
    <x v="0"/>
    <x v="0"/>
    <x v="0"/>
    <m/>
    <x v="1"/>
    <x v="2"/>
    <x v="13"/>
    <x v="0"/>
    <m/>
  </r>
  <r>
    <x v="0"/>
    <n v="0"/>
    <n v="0"/>
    <n v="409239"/>
    <n v="0"/>
    <x v="6819"/>
    <x v="0"/>
    <x v="0"/>
    <x v="0"/>
    <s v="03.16.15"/>
    <x v="0"/>
    <x v="0"/>
    <x v="0"/>
    <s v="Direção Financeira"/>
    <s v="03.16.15"/>
    <s v="Direção Financeira"/>
    <s v="03.16.15"/>
    <x v="60"/>
    <x v="0"/>
    <x v="0"/>
    <x v="0"/>
    <x v="0"/>
    <x v="0"/>
    <x v="0"/>
    <x v="0"/>
    <x v="0"/>
    <s v="2023-01-??"/>
    <x v="0"/>
    <n v="409239"/>
    <x v="3"/>
    <n v="1070000"/>
    <x v="1"/>
    <n v="78216"/>
    <x v="619"/>
    <m/>
    <x v="0"/>
    <x v="13"/>
    <m/>
    <s v="Direção Financeira"/>
    <x v="2"/>
    <m/>
    <x v="0"/>
    <x v="1"/>
    <x v="1"/>
    <x v="1"/>
    <x v="0"/>
    <x v="0"/>
    <x v="0"/>
    <x v="0"/>
    <x v="0"/>
    <x v="0"/>
    <x v="0"/>
    <s v="Direção Financeira"/>
    <x v="0"/>
    <x v="0"/>
    <x v="0"/>
    <x v="0"/>
    <x v="0"/>
    <x v="0"/>
    <x v="0"/>
    <m/>
    <x v="1"/>
    <x v="2"/>
    <x v="13"/>
    <x v="0"/>
    <m/>
  </r>
  <r>
    <x v="0"/>
    <n v="0"/>
    <n v="0"/>
    <n v="223236"/>
    <n v="0"/>
    <x v="6819"/>
    <x v="0"/>
    <x v="0"/>
    <x v="0"/>
    <s v="03.16.15"/>
    <x v="0"/>
    <x v="0"/>
    <x v="0"/>
    <s v="Direção Financeira"/>
    <s v="03.16.15"/>
    <s v="Direção Financeira"/>
    <s v="03.16.15"/>
    <x v="60"/>
    <x v="0"/>
    <x v="0"/>
    <x v="0"/>
    <x v="0"/>
    <x v="0"/>
    <x v="0"/>
    <x v="0"/>
    <x v="1"/>
    <s v="2023-02-??"/>
    <x v="0"/>
    <n v="223236"/>
    <x v="3"/>
    <n v="1070000"/>
    <x v="1"/>
    <n v="78216"/>
    <x v="619"/>
    <m/>
    <x v="0"/>
    <x v="13"/>
    <m/>
    <s v="Direção Financeira"/>
    <x v="2"/>
    <m/>
    <x v="0"/>
    <x v="1"/>
    <x v="1"/>
    <x v="1"/>
    <x v="0"/>
    <x v="0"/>
    <x v="0"/>
    <x v="0"/>
    <x v="0"/>
    <x v="0"/>
    <x v="0"/>
    <s v="Direção Financeira"/>
    <x v="0"/>
    <x v="0"/>
    <x v="0"/>
    <x v="0"/>
    <x v="0"/>
    <x v="0"/>
    <x v="0"/>
    <m/>
    <x v="1"/>
    <x v="2"/>
    <x v="13"/>
    <x v="0"/>
    <m/>
  </r>
  <r>
    <x v="0"/>
    <n v="0"/>
    <n v="0"/>
    <n v="853602"/>
    <n v="0"/>
    <x v="6819"/>
    <x v="0"/>
    <x v="0"/>
    <x v="0"/>
    <s v="03.16.15"/>
    <x v="0"/>
    <x v="0"/>
    <x v="0"/>
    <s v="Direção Financeira"/>
    <s v="03.16.15"/>
    <s v="Direção Financeira"/>
    <s v="03.16.15"/>
    <x v="60"/>
    <x v="0"/>
    <x v="0"/>
    <x v="0"/>
    <x v="0"/>
    <x v="0"/>
    <x v="0"/>
    <x v="0"/>
    <x v="2"/>
    <s v="2023-03-??"/>
    <x v="0"/>
    <n v="853602"/>
    <x v="3"/>
    <n v="1070000"/>
    <x v="1"/>
    <n v="78216"/>
    <x v="619"/>
    <m/>
    <x v="0"/>
    <x v="13"/>
    <m/>
    <s v="Direção Financeira"/>
    <x v="2"/>
    <m/>
    <x v="0"/>
    <x v="1"/>
    <x v="1"/>
    <x v="1"/>
    <x v="0"/>
    <x v="0"/>
    <x v="0"/>
    <x v="0"/>
    <x v="0"/>
    <x v="0"/>
    <x v="0"/>
    <s v="Direção Financeira"/>
    <x v="0"/>
    <x v="0"/>
    <x v="0"/>
    <x v="0"/>
    <x v="0"/>
    <x v="0"/>
    <x v="0"/>
    <m/>
    <x v="1"/>
    <x v="2"/>
    <x v="13"/>
    <x v="0"/>
    <m/>
  </r>
  <r>
    <x v="0"/>
    <n v="0"/>
    <n v="0"/>
    <n v="109000"/>
    <n v="0"/>
    <x v="6819"/>
    <x v="0"/>
    <x v="0"/>
    <x v="0"/>
    <s v="03.16.15"/>
    <x v="0"/>
    <x v="0"/>
    <x v="0"/>
    <s v="Direção Financeira"/>
    <s v="03.16.15"/>
    <s v="Direção Financeira"/>
    <s v="03.16.15"/>
    <x v="60"/>
    <x v="0"/>
    <x v="0"/>
    <x v="0"/>
    <x v="0"/>
    <x v="0"/>
    <x v="0"/>
    <x v="0"/>
    <x v="3"/>
    <s v="2023-04-??"/>
    <x v="1"/>
    <n v="109000"/>
    <x v="3"/>
    <n v="1070000"/>
    <x v="1"/>
    <n v="78216"/>
    <x v="619"/>
    <m/>
    <x v="0"/>
    <x v="13"/>
    <m/>
    <s v="Direção Financeira"/>
    <x v="2"/>
    <m/>
    <x v="0"/>
    <x v="1"/>
    <x v="1"/>
    <x v="1"/>
    <x v="0"/>
    <x v="0"/>
    <x v="0"/>
    <x v="0"/>
    <x v="0"/>
    <x v="0"/>
    <x v="0"/>
    <s v="Direção Financeira"/>
    <x v="0"/>
    <x v="0"/>
    <x v="0"/>
    <x v="0"/>
    <x v="0"/>
    <x v="0"/>
    <x v="0"/>
    <m/>
    <x v="1"/>
    <x v="2"/>
    <x v="13"/>
    <x v="0"/>
    <m/>
  </r>
  <r>
    <x v="0"/>
    <n v="0"/>
    <n v="0"/>
    <n v="94350"/>
    <n v="0"/>
    <x v="6819"/>
    <x v="0"/>
    <x v="0"/>
    <x v="0"/>
    <s v="03.16.15"/>
    <x v="0"/>
    <x v="0"/>
    <x v="0"/>
    <s v="Direção Financeira"/>
    <s v="03.16.15"/>
    <s v="Direção Financeira"/>
    <s v="03.16.15"/>
    <x v="60"/>
    <x v="0"/>
    <x v="0"/>
    <x v="0"/>
    <x v="0"/>
    <x v="0"/>
    <x v="0"/>
    <x v="0"/>
    <x v="5"/>
    <s v="2023-05-??"/>
    <x v="1"/>
    <n v="94350"/>
    <x v="3"/>
    <n v="1070000"/>
    <x v="1"/>
    <n v="78216"/>
    <x v="619"/>
    <m/>
    <x v="0"/>
    <x v="13"/>
    <m/>
    <s v="Direção Financeira"/>
    <x v="2"/>
    <m/>
    <x v="0"/>
    <x v="1"/>
    <x v="1"/>
    <x v="1"/>
    <x v="0"/>
    <x v="0"/>
    <x v="0"/>
    <x v="0"/>
    <x v="0"/>
    <x v="0"/>
    <x v="0"/>
    <s v="Direção Financeira"/>
    <x v="0"/>
    <x v="0"/>
    <x v="0"/>
    <x v="0"/>
    <x v="0"/>
    <x v="0"/>
    <x v="0"/>
    <m/>
    <x v="1"/>
    <x v="2"/>
    <x v="13"/>
    <x v="0"/>
    <m/>
  </r>
  <r>
    <x v="0"/>
    <n v="0"/>
    <n v="0"/>
    <n v="332072"/>
    <n v="0"/>
    <x v="6819"/>
    <x v="0"/>
    <x v="0"/>
    <x v="0"/>
    <s v="03.16.15"/>
    <x v="0"/>
    <x v="0"/>
    <x v="0"/>
    <s v="Direção Financeira"/>
    <s v="03.16.15"/>
    <s v="Direção Financeira"/>
    <s v="03.16.15"/>
    <x v="60"/>
    <x v="0"/>
    <x v="0"/>
    <x v="0"/>
    <x v="0"/>
    <x v="0"/>
    <x v="0"/>
    <x v="0"/>
    <x v="4"/>
    <s v="2023-06-??"/>
    <x v="1"/>
    <n v="332072"/>
    <x v="3"/>
    <n v="1070000"/>
    <x v="1"/>
    <n v="78216"/>
    <x v="619"/>
    <m/>
    <x v="0"/>
    <x v="13"/>
    <m/>
    <s v="Direção Financeira"/>
    <x v="2"/>
    <m/>
    <x v="0"/>
    <x v="1"/>
    <x v="1"/>
    <x v="1"/>
    <x v="0"/>
    <x v="0"/>
    <x v="0"/>
    <x v="0"/>
    <x v="0"/>
    <x v="0"/>
    <x v="0"/>
    <s v="Direção Financeira"/>
    <x v="0"/>
    <x v="0"/>
    <x v="0"/>
    <x v="0"/>
    <x v="0"/>
    <x v="0"/>
    <x v="0"/>
    <m/>
    <x v="1"/>
    <x v="2"/>
    <x v="13"/>
    <x v="0"/>
    <m/>
  </r>
  <r>
    <x v="0"/>
    <n v="0"/>
    <n v="0"/>
    <n v="90204"/>
    <n v="0"/>
    <x v="6819"/>
    <x v="0"/>
    <x v="0"/>
    <x v="0"/>
    <s v="03.16.15"/>
    <x v="0"/>
    <x v="0"/>
    <x v="0"/>
    <s v="Direção Financeira"/>
    <s v="03.16.15"/>
    <s v="Direção Financeira"/>
    <s v="03.16.15"/>
    <x v="60"/>
    <x v="0"/>
    <x v="0"/>
    <x v="0"/>
    <x v="0"/>
    <x v="0"/>
    <x v="0"/>
    <x v="0"/>
    <x v="6"/>
    <s v="2023-07-??"/>
    <x v="2"/>
    <n v="90204"/>
    <x v="3"/>
    <n v="1070000"/>
    <x v="1"/>
    <n v="78216"/>
    <x v="619"/>
    <m/>
    <x v="0"/>
    <x v="13"/>
    <m/>
    <s v="Direção Financeira"/>
    <x v="2"/>
    <m/>
    <x v="0"/>
    <x v="1"/>
    <x v="1"/>
    <x v="1"/>
    <x v="0"/>
    <x v="0"/>
    <x v="0"/>
    <x v="0"/>
    <x v="0"/>
    <x v="0"/>
    <x v="0"/>
    <s v="Direção Financeira"/>
    <x v="0"/>
    <x v="0"/>
    <x v="0"/>
    <x v="0"/>
    <x v="0"/>
    <x v="0"/>
    <x v="0"/>
    <m/>
    <x v="1"/>
    <x v="2"/>
    <x v="13"/>
    <x v="0"/>
    <m/>
  </r>
  <r>
    <x v="0"/>
    <n v="0"/>
    <n v="0"/>
    <n v="128000"/>
    <n v="0"/>
    <x v="6819"/>
    <x v="0"/>
    <x v="0"/>
    <x v="0"/>
    <s v="03.16.15"/>
    <x v="0"/>
    <x v="0"/>
    <x v="0"/>
    <s v="Direção Financeira"/>
    <s v="03.16.15"/>
    <s v="Direção Financeira"/>
    <s v="03.16.15"/>
    <x v="60"/>
    <x v="0"/>
    <x v="0"/>
    <x v="0"/>
    <x v="0"/>
    <x v="0"/>
    <x v="0"/>
    <x v="0"/>
    <x v="7"/>
    <s v="2023-08-??"/>
    <x v="2"/>
    <n v="128000"/>
    <x v="3"/>
    <n v="1070000"/>
    <x v="1"/>
    <n v="78216"/>
    <x v="619"/>
    <m/>
    <x v="0"/>
    <x v="13"/>
    <m/>
    <s v="Direção Financeira"/>
    <x v="2"/>
    <m/>
    <x v="0"/>
    <x v="1"/>
    <x v="1"/>
    <x v="1"/>
    <x v="0"/>
    <x v="0"/>
    <x v="0"/>
    <x v="0"/>
    <x v="0"/>
    <x v="0"/>
    <x v="0"/>
    <s v="Direção Financeira"/>
    <x v="0"/>
    <x v="0"/>
    <x v="0"/>
    <x v="0"/>
    <x v="0"/>
    <x v="0"/>
    <x v="0"/>
    <m/>
    <x v="1"/>
    <x v="2"/>
    <x v="13"/>
    <x v="0"/>
    <m/>
  </r>
  <r>
    <x v="0"/>
    <n v="0"/>
    <n v="0"/>
    <n v="4585"/>
    <n v="0"/>
    <x v="6819"/>
    <x v="0"/>
    <x v="0"/>
    <x v="0"/>
    <s v="03.16.15"/>
    <x v="0"/>
    <x v="0"/>
    <x v="0"/>
    <s v="Direção Financeira"/>
    <s v="03.16.15"/>
    <s v="Direção Financeira"/>
    <s v="03.16.15"/>
    <x v="60"/>
    <x v="0"/>
    <x v="0"/>
    <x v="0"/>
    <x v="0"/>
    <x v="0"/>
    <x v="0"/>
    <x v="0"/>
    <x v="11"/>
    <s v="2023-09-??"/>
    <x v="2"/>
    <n v="4585"/>
    <x v="3"/>
    <n v="1070000"/>
    <x v="1"/>
    <n v="78216"/>
    <x v="619"/>
    <m/>
    <x v="0"/>
    <x v="13"/>
    <m/>
    <s v="Direção Financeira"/>
    <x v="2"/>
    <m/>
    <x v="0"/>
    <x v="1"/>
    <x v="1"/>
    <x v="1"/>
    <x v="0"/>
    <x v="0"/>
    <x v="0"/>
    <x v="0"/>
    <x v="0"/>
    <x v="0"/>
    <x v="0"/>
    <s v="Direção Financeira"/>
    <x v="0"/>
    <x v="0"/>
    <x v="0"/>
    <x v="0"/>
    <x v="0"/>
    <x v="0"/>
    <x v="0"/>
    <m/>
    <x v="1"/>
    <x v="2"/>
    <x v="13"/>
    <x v="0"/>
    <m/>
  </r>
  <r>
    <x v="0"/>
    <n v="0"/>
    <n v="0"/>
    <n v="70239"/>
    <n v="0"/>
    <x v="6819"/>
    <x v="0"/>
    <x v="0"/>
    <x v="0"/>
    <s v="03.16.15"/>
    <x v="0"/>
    <x v="0"/>
    <x v="0"/>
    <s v="Direção Financeira"/>
    <s v="03.16.15"/>
    <s v="Direção Financeira"/>
    <s v="03.16.15"/>
    <x v="60"/>
    <x v="0"/>
    <x v="0"/>
    <x v="0"/>
    <x v="0"/>
    <x v="0"/>
    <x v="0"/>
    <x v="0"/>
    <x v="8"/>
    <s v="2023-10-??"/>
    <x v="3"/>
    <n v="70239"/>
    <x v="3"/>
    <n v="1070000"/>
    <x v="1"/>
    <n v="78216"/>
    <x v="619"/>
    <m/>
    <x v="0"/>
    <x v="13"/>
    <m/>
    <s v="Direção Financeira"/>
    <x v="2"/>
    <m/>
    <x v="0"/>
    <x v="1"/>
    <x v="1"/>
    <x v="1"/>
    <x v="0"/>
    <x v="0"/>
    <x v="0"/>
    <x v="0"/>
    <x v="0"/>
    <x v="0"/>
    <x v="0"/>
    <s v="Direção Financeira"/>
    <x v="0"/>
    <x v="0"/>
    <x v="0"/>
    <x v="0"/>
    <x v="0"/>
    <x v="0"/>
    <x v="0"/>
    <m/>
    <x v="1"/>
    <x v="2"/>
    <x v="13"/>
    <x v="0"/>
    <m/>
  </r>
  <r>
    <x v="0"/>
    <n v="0"/>
    <n v="0"/>
    <n v="96262"/>
    <n v="0"/>
    <x v="6819"/>
    <x v="0"/>
    <x v="0"/>
    <x v="0"/>
    <s v="03.16.15"/>
    <x v="0"/>
    <x v="0"/>
    <x v="0"/>
    <s v="Direção Financeira"/>
    <s v="03.16.15"/>
    <s v="Direção Financeira"/>
    <s v="03.16.15"/>
    <x v="60"/>
    <x v="0"/>
    <x v="0"/>
    <x v="0"/>
    <x v="0"/>
    <x v="0"/>
    <x v="0"/>
    <x v="0"/>
    <x v="9"/>
    <s v="2023-11-??"/>
    <x v="3"/>
    <n v="96262"/>
    <x v="3"/>
    <n v="1070000"/>
    <x v="1"/>
    <n v="78216"/>
    <x v="619"/>
    <m/>
    <x v="0"/>
    <x v="13"/>
    <m/>
    <s v="Direção Financeira"/>
    <x v="2"/>
    <m/>
    <x v="0"/>
    <x v="1"/>
    <x v="1"/>
    <x v="1"/>
    <x v="0"/>
    <x v="0"/>
    <x v="0"/>
    <x v="0"/>
    <x v="0"/>
    <x v="0"/>
    <x v="0"/>
    <s v="Direção Financeira"/>
    <x v="0"/>
    <x v="0"/>
    <x v="0"/>
    <x v="0"/>
    <x v="0"/>
    <x v="0"/>
    <x v="0"/>
    <m/>
    <x v="1"/>
    <x v="2"/>
    <x v="13"/>
    <x v="0"/>
    <m/>
  </r>
  <r>
    <x v="0"/>
    <n v="0"/>
    <n v="0"/>
    <n v="75385"/>
    <n v="0"/>
    <x v="6819"/>
    <x v="0"/>
    <x v="0"/>
    <x v="0"/>
    <s v="03.16.15"/>
    <x v="0"/>
    <x v="0"/>
    <x v="0"/>
    <s v="Direção Financeira"/>
    <s v="03.16.15"/>
    <s v="Direção Financeira"/>
    <s v="03.16.15"/>
    <x v="60"/>
    <x v="0"/>
    <x v="0"/>
    <x v="0"/>
    <x v="0"/>
    <x v="0"/>
    <x v="0"/>
    <x v="0"/>
    <x v="10"/>
    <s v="2023-12-??"/>
    <x v="3"/>
    <n v="75385"/>
    <x v="3"/>
    <n v="1070000"/>
    <x v="1"/>
    <n v="78216"/>
    <x v="619"/>
    <m/>
    <x v="0"/>
    <x v="13"/>
    <m/>
    <s v="Direção Financeira"/>
    <x v="2"/>
    <m/>
    <x v="0"/>
    <x v="1"/>
    <x v="1"/>
    <x v="1"/>
    <x v="0"/>
    <x v="0"/>
    <x v="0"/>
    <x v="0"/>
    <x v="0"/>
    <x v="0"/>
    <x v="0"/>
    <s v="Direção Financeira"/>
    <x v="0"/>
    <x v="0"/>
    <x v="0"/>
    <x v="0"/>
    <x v="0"/>
    <x v="0"/>
    <x v="0"/>
    <m/>
    <x v="1"/>
    <x v="2"/>
    <x v="13"/>
    <x v="0"/>
    <m/>
  </r>
  <r>
    <x v="0"/>
    <n v="0"/>
    <n v="0"/>
    <n v="482275"/>
    <n v="0"/>
    <x v="6819"/>
    <x v="0"/>
    <x v="0"/>
    <x v="0"/>
    <s v="03.16.15"/>
    <x v="0"/>
    <x v="0"/>
    <x v="0"/>
    <s v="Direção Financeira"/>
    <s v="03.16.15"/>
    <s v="Direção Financeira"/>
    <s v="03.16.15"/>
    <x v="0"/>
    <x v="0"/>
    <x v="0"/>
    <x v="0"/>
    <x v="0"/>
    <x v="0"/>
    <x v="0"/>
    <x v="0"/>
    <x v="0"/>
    <s v="2023-01-??"/>
    <x v="0"/>
    <n v="482275"/>
    <x v="3"/>
    <n v="350000"/>
    <x v="1"/>
    <n v="500000"/>
    <x v="619"/>
    <m/>
    <x v="0"/>
    <x v="13"/>
    <m/>
    <s v="Direção Financeira"/>
    <x v="2"/>
    <m/>
    <x v="0"/>
    <x v="1"/>
    <x v="1"/>
    <x v="1"/>
    <x v="0"/>
    <x v="0"/>
    <x v="0"/>
    <x v="0"/>
    <x v="0"/>
    <x v="0"/>
    <x v="0"/>
    <s v="Direção Financeira"/>
    <x v="0"/>
    <x v="0"/>
    <x v="0"/>
    <x v="0"/>
    <x v="0"/>
    <x v="0"/>
    <x v="0"/>
    <m/>
    <x v="1"/>
    <x v="2"/>
    <x v="13"/>
    <x v="0"/>
    <m/>
  </r>
  <r>
    <x v="0"/>
    <n v="0"/>
    <n v="0"/>
    <n v="363097"/>
    <n v="0"/>
    <x v="6819"/>
    <x v="0"/>
    <x v="0"/>
    <x v="0"/>
    <s v="03.16.15"/>
    <x v="0"/>
    <x v="0"/>
    <x v="0"/>
    <s v="Direção Financeira"/>
    <s v="03.16.15"/>
    <s v="Direção Financeira"/>
    <s v="03.16.15"/>
    <x v="0"/>
    <x v="0"/>
    <x v="0"/>
    <x v="0"/>
    <x v="0"/>
    <x v="0"/>
    <x v="0"/>
    <x v="0"/>
    <x v="1"/>
    <s v="2023-02-??"/>
    <x v="0"/>
    <n v="363097"/>
    <x v="3"/>
    <n v="350000"/>
    <x v="1"/>
    <n v="500000"/>
    <x v="619"/>
    <m/>
    <x v="0"/>
    <x v="13"/>
    <m/>
    <s v="Direção Financeira"/>
    <x v="2"/>
    <m/>
    <x v="0"/>
    <x v="1"/>
    <x v="1"/>
    <x v="1"/>
    <x v="0"/>
    <x v="0"/>
    <x v="0"/>
    <x v="0"/>
    <x v="0"/>
    <x v="0"/>
    <x v="0"/>
    <s v="Direção Financeira"/>
    <x v="0"/>
    <x v="0"/>
    <x v="0"/>
    <x v="0"/>
    <x v="0"/>
    <x v="0"/>
    <x v="0"/>
    <m/>
    <x v="1"/>
    <x v="2"/>
    <x v="13"/>
    <x v="0"/>
    <m/>
  </r>
  <r>
    <x v="0"/>
    <n v="0"/>
    <n v="0"/>
    <n v="358526"/>
    <n v="0"/>
    <x v="6819"/>
    <x v="0"/>
    <x v="0"/>
    <x v="0"/>
    <s v="03.16.15"/>
    <x v="0"/>
    <x v="0"/>
    <x v="0"/>
    <s v="Direção Financeira"/>
    <s v="03.16.15"/>
    <s v="Direção Financeira"/>
    <s v="03.16.15"/>
    <x v="0"/>
    <x v="0"/>
    <x v="0"/>
    <x v="0"/>
    <x v="0"/>
    <x v="0"/>
    <x v="0"/>
    <x v="0"/>
    <x v="2"/>
    <s v="2023-03-??"/>
    <x v="0"/>
    <n v="358526"/>
    <x v="3"/>
    <n v="350000"/>
    <x v="1"/>
    <n v="500000"/>
    <x v="619"/>
    <m/>
    <x v="0"/>
    <x v="13"/>
    <m/>
    <s v="Direção Financeira"/>
    <x v="2"/>
    <m/>
    <x v="0"/>
    <x v="1"/>
    <x v="1"/>
    <x v="1"/>
    <x v="0"/>
    <x v="0"/>
    <x v="0"/>
    <x v="0"/>
    <x v="0"/>
    <x v="0"/>
    <x v="0"/>
    <s v="Direção Financeira"/>
    <x v="0"/>
    <x v="0"/>
    <x v="0"/>
    <x v="0"/>
    <x v="0"/>
    <x v="0"/>
    <x v="0"/>
    <m/>
    <x v="1"/>
    <x v="2"/>
    <x v="13"/>
    <x v="0"/>
    <m/>
  </r>
  <r>
    <x v="0"/>
    <n v="0"/>
    <n v="0"/>
    <n v="370187"/>
    <n v="0"/>
    <x v="6819"/>
    <x v="0"/>
    <x v="0"/>
    <x v="0"/>
    <s v="03.16.15"/>
    <x v="0"/>
    <x v="0"/>
    <x v="0"/>
    <s v="Direção Financeira"/>
    <s v="03.16.15"/>
    <s v="Direção Financeira"/>
    <s v="03.16.15"/>
    <x v="0"/>
    <x v="0"/>
    <x v="0"/>
    <x v="0"/>
    <x v="0"/>
    <x v="0"/>
    <x v="0"/>
    <x v="0"/>
    <x v="3"/>
    <s v="2023-04-??"/>
    <x v="1"/>
    <n v="370187"/>
    <x v="3"/>
    <n v="350000"/>
    <x v="1"/>
    <n v="500000"/>
    <x v="619"/>
    <m/>
    <x v="0"/>
    <x v="13"/>
    <m/>
    <s v="Direção Financeira"/>
    <x v="2"/>
    <m/>
    <x v="0"/>
    <x v="1"/>
    <x v="1"/>
    <x v="1"/>
    <x v="0"/>
    <x v="0"/>
    <x v="0"/>
    <x v="0"/>
    <x v="0"/>
    <x v="0"/>
    <x v="0"/>
    <s v="Direção Financeira"/>
    <x v="0"/>
    <x v="0"/>
    <x v="0"/>
    <x v="0"/>
    <x v="0"/>
    <x v="0"/>
    <x v="0"/>
    <m/>
    <x v="1"/>
    <x v="2"/>
    <x v="13"/>
    <x v="0"/>
    <m/>
  </r>
  <r>
    <x v="0"/>
    <n v="0"/>
    <n v="0"/>
    <n v="419656"/>
    <n v="0"/>
    <x v="6819"/>
    <x v="0"/>
    <x v="0"/>
    <x v="0"/>
    <s v="03.16.15"/>
    <x v="0"/>
    <x v="0"/>
    <x v="0"/>
    <s v="Direção Financeira"/>
    <s v="03.16.15"/>
    <s v="Direção Financeira"/>
    <s v="03.16.15"/>
    <x v="0"/>
    <x v="0"/>
    <x v="0"/>
    <x v="0"/>
    <x v="0"/>
    <x v="0"/>
    <x v="0"/>
    <x v="0"/>
    <x v="5"/>
    <s v="2023-05-??"/>
    <x v="1"/>
    <n v="419656"/>
    <x v="3"/>
    <n v="350000"/>
    <x v="1"/>
    <n v="500000"/>
    <x v="619"/>
    <m/>
    <x v="0"/>
    <x v="13"/>
    <m/>
    <s v="Direção Financeira"/>
    <x v="2"/>
    <m/>
    <x v="0"/>
    <x v="1"/>
    <x v="1"/>
    <x v="1"/>
    <x v="0"/>
    <x v="0"/>
    <x v="0"/>
    <x v="0"/>
    <x v="0"/>
    <x v="0"/>
    <x v="0"/>
    <s v="Direção Financeira"/>
    <x v="0"/>
    <x v="0"/>
    <x v="0"/>
    <x v="0"/>
    <x v="0"/>
    <x v="0"/>
    <x v="0"/>
    <m/>
    <x v="1"/>
    <x v="2"/>
    <x v="13"/>
    <x v="0"/>
    <m/>
  </r>
  <r>
    <x v="0"/>
    <n v="0"/>
    <n v="0"/>
    <n v="459663"/>
    <n v="0"/>
    <x v="6819"/>
    <x v="0"/>
    <x v="0"/>
    <x v="0"/>
    <s v="03.16.15"/>
    <x v="0"/>
    <x v="0"/>
    <x v="0"/>
    <s v="Direção Financeira"/>
    <s v="03.16.15"/>
    <s v="Direção Financeira"/>
    <s v="03.16.15"/>
    <x v="0"/>
    <x v="0"/>
    <x v="0"/>
    <x v="0"/>
    <x v="0"/>
    <x v="0"/>
    <x v="0"/>
    <x v="0"/>
    <x v="4"/>
    <s v="2023-06-??"/>
    <x v="1"/>
    <n v="459663"/>
    <x v="3"/>
    <n v="350000"/>
    <x v="1"/>
    <n v="500000"/>
    <x v="619"/>
    <m/>
    <x v="0"/>
    <x v="13"/>
    <m/>
    <s v="Direção Financeira"/>
    <x v="2"/>
    <m/>
    <x v="0"/>
    <x v="1"/>
    <x v="1"/>
    <x v="1"/>
    <x v="0"/>
    <x v="0"/>
    <x v="0"/>
    <x v="0"/>
    <x v="0"/>
    <x v="0"/>
    <x v="0"/>
    <s v="Direção Financeira"/>
    <x v="0"/>
    <x v="0"/>
    <x v="0"/>
    <x v="0"/>
    <x v="0"/>
    <x v="0"/>
    <x v="0"/>
    <m/>
    <x v="1"/>
    <x v="2"/>
    <x v="13"/>
    <x v="0"/>
    <m/>
  </r>
  <r>
    <x v="0"/>
    <n v="0"/>
    <n v="0"/>
    <n v="474201"/>
    <n v="0"/>
    <x v="6819"/>
    <x v="0"/>
    <x v="0"/>
    <x v="0"/>
    <s v="03.16.15"/>
    <x v="0"/>
    <x v="0"/>
    <x v="0"/>
    <s v="Direção Financeira"/>
    <s v="03.16.15"/>
    <s v="Direção Financeira"/>
    <s v="03.16.15"/>
    <x v="0"/>
    <x v="0"/>
    <x v="0"/>
    <x v="0"/>
    <x v="0"/>
    <x v="0"/>
    <x v="0"/>
    <x v="0"/>
    <x v="6"/>
    <s v="2023-07-??"/>
    <x v="2"/>
    <n v="474201"/>
    <x v="3"/>
    <n v="350000"/>
    <x v="1"/>
    <n v="500000"/>
    <x v="619"/>
    <m/>
    <x v="0"/>
    <x v="13"/>
    <m/>
    <s v="Direção Financeira"/>
    <x v="2"/>
    <m/>
    <x v="0"/>
    <x v="1"/>
    <x v="1"/>
    <x v="1"/>
    <x v="0"/>
    <x v="0"/>
    <x v="0"/>
    <x v="0"/>
    <x v="0"/>
    <x v="0"/>
    <x v="0"/>
    <s v="Direção Financeira"/>
    <x v="0"/>
    <x v="0"/>
    <x v="0"/>
    <x v="0"/>
    <x v="0"/>
    <x v="0"/>
    <x v="0"/>
    <m/>
    <x v="1"/>
    <x v="2"/>
    <x v="13"/>
    <x v="0"/>
    <m/>
  </r>
  <r>
    <x v="0"/>
    <n v="0"/>
    <n v="0"/>
    <n v="477373"/>
    <n v="0"/>
    <x v="6819"/>
    <x v="0"/>
    <x v="0"/>
    <x v="0"/>
    <s v="03.16.15"/>
    <x v="0"/>
    <x v="0"/>
    <x v="0"/>
    <s v="Direção Financeira"/>
    <s v="03.16.15"/>
    <s v="Direção Financeira"/>
    <s v="03.16.15"/>
    <x v="0"/>
    <x v="0"/>
    <x v="0"/>
    <x v="0"/>
    <x v="0"/>
    <x v="0"/>
    <x v="0"/>
    <x v="0"/>
    <x v="7"/>
    <s v="2023-08-??"/>
    <x v="2"/>
    <n v="477373"/>
    <x v="3"/>
    <n v="350000"/>
    <x v="1"/>
    <n v="500000"/>
    <x v="619"/>
    <m/>
    <x v="0"/>
    <x v="13"/>
    <m/>
    <s v="Direção Financeira"/>
    <x v="2"/>
    <m/>
    <x v="0"/>
    <x v="1"/>
    <x v="1"/>
    <x v="1"/>
    <x v="0"/>
    <x v="0"/>
    <x v="0"/>
    <x v="0"/>
    <x v="0"/>
    <x v="0"/>
    <x v="0"/>
    <s v="Direção Financeira"/>
    <x v="0"/>
    <x v="0"/>
    <x v="0"/>
    <x v="0"/>
    <x v="0"/>
    <x v="0"/>
    <x v="0"/>
    <m/>
    <x v="1"/>
    <x v="2"/>
    <x v="13"/>
    <x v="0"/>
    <m/>
  </r>
  <r>
    <x v="0"/>
    <n v="0"/>
    <n v="0"/>
    <n v="92554"/>
    <n v="0"/>
    <x v="6819"/>
    <x v="0"/>
    <x v="0"/>
    <x v="0"/>
    <s v="03.16.15"/>
    <x v="0"/>
    <x v="0"/>
    <x v="0"/>
    <s v="Direção Financeira"/>
    <s v="03.16.15"/>
    <s v="Direção Financeira"/>
    <s v="03.16.15"/>
    <x v="0"/>
    <x v="0"/>
    <x v="0"/>
    <x v="0"/>
    <x v="0"/>
    <x v="0"/>
    <x v="0"/>
    <x v="0"/>
    <x v="11"/>
    <s v="2023-09-??"/>
    <x v="2"/>
    <n v="92554"/>
    <x v="3"/>
    <n v="350000"/>
    <x v="1"/>
    <n v="500000"/>
    <x v="619"/>
    <m/>
    <x v="0"/>
    <x v="13"/>
    <m/>
    <s v="Direção Financeira"/>
    <x v="2"/>
    <m/>
    <x v="0"/>
    <x v="1"/>
    <x v="1"/>
    <x v="1"/>
    <x v="0"/>
    <x v="0"/>
    <x v="0"/>
    <x v="0"/>
    <x v="0"/>
    <x v="0"/>
    <x v="0"/>
    <s v="Direção Financeira"/>
    <x v="0"/>
    <x v="0"/>
    <x v="0"/>
    <x v="0"/>
    <x v="0"/>
    <x v="0"/>
    <x v="0"/>
    <m/>
    <x v="1"/>
    <x v="2"/>
    <x v="13"/>
    <x v="0"/>
    <m/>
  </r>
  <r>
    <x v="0"/>
    <n v="0"/>
    <n v="0"/>
    <n v="573389"/>
    <n v="0"/>
    <x v="6819"/>
    <x v="0"/>
    <x v="0"/>
    <x v="0"/>
    <s v="03.16.15"/>
    <x v="0"/>
    <x v="0"/>
    <x v="0"/>
    <s v="Direção Financeira"/>
    <s v="03.16.15"/>
    <s v="Direção Financeira"/>
    <s v="03.16.15"/>
    <x v="0"/>
    <x v="0"/>
    <x v="0"/>
    <x v="0"/>
    <x v="0"/>
    <x v="0"/>
    <x v="0"/>
    <x v="0"/>
    <x v="8"/>
    <s v="2023-10-??"/>
    <x v="3"/>
    <n v="573389"/>
    <x v="3"/>
    <n v="350000"/>
    <x v="1"/>
    <n v="500000"/>
    <x v="619"/>
    <m/>
    <x v="0"/>
    <x v="13"/>
    <m/>
    <s v="Direção Financeira"/>
    <x v="2"/>
    <m/>
    <x v="0"/>
    <x v="1"/>
    <x v="1"/>
    <x v="1"/>
    <x v="0"/>
    <x v="0"/>
    <x v="0"/>
    <x v="0"/>
    <x v="0"/>
    <x v="0"/>
    <x v="0"/>
    <s v="Direção Financeira"/>
    <x v="0"/>
    <x v="0"/>
    <x v="0"/>
    <x v="0"/>
    <x v="0"/>
    <x v="0"/>
    <x v="0"/>
    <m/>
    <x v="1"/>
    <x v="2"/>
    <x v="13"/>
    <x v="0"/>
    <m/>
  </r>
  <r>
    <x v="0"/>
    <n v="0"/>
    <n v="0"/>
    <n v="397883"/>
    <n v="0"/>
    <x v="6819"/>
    <x v="0"/>
    <x v="0"/>
    <x v="0"/>
    <s v="03.16.15"/>
    <x v="0"/>
    <x v="0"/>
    <x v="0"/>
    <s v="Direção Financeira"/>
    <s v="03.16.15"/>
    <s v="Direção Financeira"/>
    <s v="03.16.15"/>
    <x v="0"/>
    <x v="0"/>
    <x v="0"/>
    <x v="0"/>
    <x v="0"/>
    <x v="0"/>
    <x v="0"/>
    <x v="0"/>
    <x v="9"/>
    <s v="2023-11-??"/>
    <x v="3"/>
    <n v="397883"/>
    <x v="3"/>
    <n v="350000"/>
    <x v="1"/>
    <n v="500000"/>
    <x v="619"/>
    <m/>
    <x v="0"/>
    <x v="13"/>
    <m/>
    <s v="Direção Financeira"/>
    <x v="2"/>
    <m/>
    <x v="0"/>
    <x v="1"/>
    <x v="1"/>
    <x v="1"/>
    <x v="0"/>
    <x v="0"/>
    <x v="0"/>
    <x v="0"/>
    <x v="0"/>
    <x v="0"/>
    <x v="0"/>
    <s v="Direção Financeira"/>
    <x v="0"/>
    <x v="0"/>
    <x v="0"/>
    <x v="0"/>
    <x v="0"/>
    <x v="0"/>
    <x v="0"/>
    <m/>
    <x v="1"/>
    <x v="2"/>
    <x v="13"/>
    <x v="0"/>
    <m/>
  </r>
  <r>
    <x v="0"/>
    <n v="0"/>
    <n v="0"/>
    <n v="373988"/>
    <n v="0"/>
    <x v="6819"/>
    <x v="0"/>
    <x v="0"/>
    <x v="0"/>
    <s v="03.16.15"/>
    <x v="0"/>
    <x v="0"/>
    <x v="0"/>
    <s v="Direção Financeira"/>
    <s v="03.16.15"/>
    <s v="Direção Financeira"/>
    <s v="03.16.15"/>
    <x v="0"/>
    <x v="0"/>
    <x v="0"/>
    <x v="0"/>
    <x v="0"/>
    <x v="0"/>
    <x v="0"/>
    <x v="0"/>
    <x v="10"/>
    <s v="2023-12-??"/>
    <x v="3"/>
    <n v="373988"/>
    <x v="3"/>
    <n v="350000"/>
    <x v="1"/>
    <n v="500000"/>
    <x v="619"/>
    <m/>
    <x v="0"/>
    <x v="13"/>
    <m/>
    <s v="Direção Financeira"/>
    <x v="2"/>
    <m/>
    <x v="0"/>
    <x v="1"/>
    <x v="1"/>
    <x v="1"/>
    <x v="0"/>
    <x v="0"/>
    <x v="0"/>
    <x v="0"/>
    <x v="0"/>
    <x v="0"/>
    <x v="0"/>
    <s v="Direção Financeira"/>
    <x v="0"/>
    <x v="0"/>
    <x v="0"/>
    <x v="0"/>
    <x v="0"/>
    <x v="0"/>
    <x v="0"/>
    <m/>
    <x v="1"/>
    <x v="2"/>
    <x v="13"/>
    <x v="0"/>
    <m/>
  </r>
  <r>
    <x v="0"/>
    <n v="0"/>
    <n v="0"/>
    <n v="43340"/>
    <n v="0"/>
    <x v="6819"/>
    <x v="0"/>
    <x v="0"/>
    <x v="0"/>
    <s v="03.16.15"/>
    <x v="0"/>
    <x v="0"/>
    <x v="0"/>
    <s v="Direção Financeira"/>
    <s v="03.16.15"/>
    <s v="Direção Financeira"/>
    <s v="03.16.15"/>
    <x v="61"/>
    <x v="0"/>
    <x v="0"/>
    <x v="0"/>
    <x v="0"/>
    <x v="0"/>
    <x v="0"/>
    <x v="0"/>
    <x v="1"/>
    <s v="2023-02-??"/>
    <x v="0"/>
    <n v="43340"/>
    <x v="3"/>
    <n v="0"/>
    <x v="1"/>
    <n v="102479"/>
    <x v="619"/>
    <m/>
    <x v="0"/>
    <x v="13"/>
    <m/>
    <s v="Direção Financeira"/>
    <x v="2"/>
    <m/>
    <x v="0"/>
    <x v="1"/>
    <x v="1"/>
    <x v="1"/>
    <x v="0"/>
    <x v="0"/>
    <x v="0"/>
    <x v="0"/>
    <x v="0"/>
    <x v="0"/>
    <x v="0"/>
    <s v="Direção Financeira"/>
    <x v="0"/>
    <x v="0"/>
    <x v="0"/>
    <x v="0"/>
    <x v="0"/>
    <x v="0"/>
    <x v="0"/>
    <m/>
    <x v="1"/>
    <x v="2"/>
    <x v="13"/>
    <x v="0"/>
    <m/>
  </r>
  <r>
    <x v="0"/>
    <n v="0"/>
    <n v="0"/>
    <n v="76971"/>
    <n v="0"/>
    <x v="6819"/>
    <x v="0"/>
    <x v="0"/>
    <x v="0"/>
    <s v="03.16.15"/>
    <x v="0"/>
    <x v="0"/>
    <x v="0"/>
    <s v="Direção Financeira"/>
    <s v="03.16.15"/>
    <s v="Direção Financeira"/>
    <s v="03.16.15"/>
    <x v="61"/>
    <x v="0"/>
    <x v="0"/>
    <x v="0"/>
    <x v="0"/>
    <x v="0"/>
    <x v="0"/>
    <x v="0"/>
    <x v="3"/>
    <s v="2023-04-??"/>
    <x v="1"/>
    <n v="76971"/>
    <x v="3"/>
    <n v="0"/>
    <x v="1"/>
    <n v="102479"/>
    <x v="619"/>
    <m/>
    <x v="0"/>
    <x v="13"/>
    <m/>
    <s v="Direção Financeira"/>
    <x v="2"/>
    <m/>
    <x v="0"/>
    <x v="1"/>
    <x v="1"/>
    <x v="1"/>
    <x v="0"/>
    <x v="0"/>
    <x v="0"/>
    <x v="0"/>
    <x v="0"/>
    <x v="0"/>
    <x v="0"/>
    <s v="Direção Financeira"/>
    <x v="0"/>
    <x v="0"/>
    <x v="0"/>
    <x v="0"/>
    <x v="0"/>
    <x v="0"/>
    <x v="0"/>
    <m/>
    <x v="1"/>
    <x v="2"/>
    <x v="13"/>
    <x v="0"/>
    <m/>
  </r>
  <r>
    <x v="0"/>
    <n v="0"/>
    <n v="0"/>
    <n v="57300"/>
    <n v="0"/>
    <x v="6819"/>
    <x v="0"/>
    <x v="0"/>
    <x v="0"/>
    <s v="03.16.15"/>
    <x v="0"/>
    <x v="0"/>
    <x v="0"/>
    <s v="Direção Financeira"/>
    <s v="03.16.15"/>
    <s v="Direção Financeira"/>
    <s v="03.16.15"/>
    <x v="61"/>
    <x v="0"/>
    <x v="0"/>
    <x v="0"/>
    <x v="0"/>
    <x v="0"/>
    <x v="0"/>
    <x v="0"/>
    <x v="5"/>
    <s v="2023-05-??"/>
    <x v="1"/>
    <n v="57300"/>
    <x v="3"/>
    <n v="0"/>
    <x v="1"/>
    <n v="102479"/>
    <x v="619"/>
    <m/>
    <x v="0"/>
    <x v="13"/>
    <m/>
    <s v="Direção Financeira"/>
    <x v="2"/>
    <m/>
    <x v="0"/>
    <x v="1"/>
    <x v="1"/>
    <x v="1"/>
    <x v="0"/>
    <x v="0"/>
    <x v="0"/>
    <x v="0"/>
    <x v="0"/>
    <x v="0"/>
    <x v="0"/>
    <s v="Direção Financeira"/>
    <x v="0"/>
    <x v="0"/>
    <x v="0"/>
    <x v="0"/>
    <x v="0"/>
    <x v="0"/>
    <x v="0"/>
    <m/>
    <x v="1"/>
    <x v="2"/>
    <x v="13"/>
    <x v="0"/>
    <m/>
  </r>
  <r>
    <x v="0"/>
    <n v="0"/>
    <n v="0"/>
    <n v="103770"/>
    <n v="0"/>
    <x v="6819"/>
    <x v="0"/>
    <x v="0"/>
    <x v="0"/>
    <s v="03.16.15"/>
    <x v="0"/>
    <x v="0"/>
    <x v="0"/>
    <s v="Direção Financeira"/>
    <s v="03.16.15"/>
    <s v="Direção Financeira"/>
    <s v="03.16.15"/>
    <x v="61"/>
    <x v="0"/>
    <x v="0"/>
    <x v="0"/>
    <x v="0"/>
    <x v="0"/>
    <x v="0"/>
    <x v="0"/>
    <x v="11"/>
    <s v="2023-09-??"/>
    <x v="2"/>
    <n v="103770"/>
    <x v="3"/>
    <n v="0"/>
    <x v="1"/>
    <n v="102479"/>
    <x v="619"/>
    <m/>
    <x v="0"/>
    <x v="13"/>
    <m/>
    <s v="Direção Financeira"/>
    <x v="2"/>
    <m/>
    <x v="0"/>
    <x v="1"/>
    <x v="1"/>
    <x v="1"/>
    <x v="0"/>
    <x v="0"/>
    <x v="0"/>
    <x v="0"/>
    <x v="0"/>
    <x v="0"/>
    <x v="0"/>
    <s v="Direção Financeira"/>
    <x v="0"/>
    <x v="0"/>
    <x v="0"/>
    <x v="0"/>
    <x v="0"/>
    <x v="0"/>
    <x v="0"/>
    <m/>
    <x v="1"/>
    <x v="2"/>
    <x v="13"/>
    <x v="0"/>
    <m/>
  </r>
  <r>
    <x v="0"/>
    <n v="0"/>
    <n v="0"/>
    <n v="42630"/>
    <n v="0"/>
    <x v="6819"/>
    <x v="0"/>
    <x v="0"/>
    <x v="0"/>
    <s v="03.16.15"/>
    <x v="0"/>
    <x v="0"/>
    <x v="0"/>
    <s v="Direção Financeira"/>
    <s v="03.16.15"/>
    <s v="Direção Financeira"/>
    <s v="03.16.15"/>
    <x v="61"/>
    <x v="0"/>
    <x v="0"/>
    <x v="0"/>
    <x v="0"/>
    <x v="0"/>
    <x v="0"/>
    <x v="0"/>
    <x v="9"/>
    <s v="2023-11-??"/>
    <x v="3"/>
    <n v="42630"/>
    <x v="3"/>
    <n v="0"/>
    <x v="1"/>
    <n v="102479"/>
    <x v="619"/>
    <m/>
    <x v="0"/>
    <x v="13"/>
    <m/>
    <s v="Direção Financeira"/>
    <x v="2"/>
    <m/>
    <x v="0"/>
    <x v="1"/>
    <x v="1"/>
    <x v="1"/>
    <x v="0"/>
    <x v="0"/>
    <x v="0"/>
    <x v="0"/>
    <x v="0"/>
    <x v="0"/>
    <x v="0"/>
    <s v="Direção Financeira"/>
    <x v="0"/>
    <x v="0"/>
    <x v="0"/>
    <x v="0"/>
    <x v="0"/>
    <x v="0"/>
    <x v="0"/>
    <m/>
    <x v="1"/>
    <x v="2"/>
    <x v="13"/>
    <x v="0"/>
    <m/>
  </r>
  <r>
    <x v="0"/>
    <n v="0"/>
    <n v="0"/>
    <n v="73510"/>
    <n v="0"/>
    <x v="6819"/>
    <x v="0"/>
    <x v="0"/>
    <x v="0"/>
    <s v="03.16.15"/>
    <x v="0"/>
    <x v="0"/>
    <x v="0"/>
    <s v="Direção Financeira"/>
    <s v="03.16.15"/>
    <s v="Direção Financeira"/>
    <s v="03.16.15"/>
    <x v="61"/>
    <x v="0"/>
    <x v="0"/>
    <x v="0"/>
    <x v="0"/>
    <x v="0"/>
    <x v="0"/>
    <x v="0"/>
    <x v="10"/>
    <s v="2023-12-??"/>
    <x v="3"/>
    <n v="73510"/>
    <x v="3"/>
    <n v="0"/>
    <x v="1"/>
    <n v="102479"/>
    <x v="619"/>
    <m/>
    <x v="0"/>
    <x v="13"/>
    <m/>
    <s v="Direção Financeira"/>
    <x v="2"/>
    <m/>
    <x v="0"/>
    <x v="1"/>
    <x v="1"/>
    <x v="1"/>
    <x v="0"/>
    <x v="0"/>
    <x v="0"/>
    <x v="0"/>
    <x v="0"/>
    <x v="0"/>
    <x v="0"/>
    <s v="Direção Financeira"/>
    <x v="0"/>
    <x v="0"/>
    <x v="0"/>
    <x v="0"/>
    <x v="0"/>
    <x v="0"/>
    <x v="0"/>
    <m/>
    <x v="1"/>
    <x v="2"/>
    <x v="13"/>
    <x v="0"/>
    <m/>
  </r>
  <r>
    <x v="0"/>
    <n v="0"/>
    <n v="0"/>
    <n v="4110"/>
    <n v="0"/>
    <x v="6819"/>
    <x v="0"/>
    <x v="0"/>
    <x v="0"/>
    <s v="03.16.15"/>
    <x v="0"/>
    <x v="0"/>
    <x v="0"/>
    <s v="Direção Financeira"/>
    <s v="03.16.15"/>
    <s v="Direção Financeira"/>
    <s v="03.16.15"/>
    <x v="15"/>
    <x v="0"/>
    <x v="0"/>
    <x v="0"/>
    <x v="0"/>
    <x v="0"/>
    <x v="0"/>
    <x v="0"/>
    <x v="0"/>
    <s v="2023-01-??"/>
    <x v="0"/>
    <n v="4110"/>
    <x v="3"/>
    <n v="0"/>
    <x v="1"/>
    <n v="120000"/>
    <x v="619"/>
    <m/>
    <x v="0"/>
    <x v="13"/>
    <m/>
    <s v="Direção Financeira"/>
    <x v="2"/>
    <m/>
    <x v="0"/>
    <x v="1"/>
    <x v="1"/>
    <x v="1"/>
    <x v="0"/>
    <x v="0"/>
    <x v="0"/>
    <x v="0"/>
    <x v="0"/>
    <x v="0"/>
    <x v="0"/>
    <s v="Direção Financeira"/>
    <x v="0"/>
    <x v="0"/>
    <x v="0"/>
    <x v="0"/>
    <x v="0"/>
    <x v="0"/>
    <x v="0"/>
    <m/>
    <x v="1"/>
    <x v="2"/>
    <x v="13"/>
    <x v="0"/>
    <m/>
  </r>
  <r>
    <x v="0"/>
    <n v="0"/>
    <n v="0"/>
    <n v="7000"/>
    <n v="0"/>
    <x v="6819"/>
    <x v="0"/>
    <x v="0"/>
    <x v="0"/>
    <s v="03.16.15"/>
    <x v="0"/>
    <x v="0"/>
    <x v="0"/>
    <s v="Direção Financeira"/>
    <s v="03.16.15"/>
    <s v="Direção Financeira"/>
    <s v="03.16.15"/>
    <x v="15"/>
    <x v="0"/>
    <x v="0"/>
    <x v="0"/>
    <x v="0"/>
    <x v="0"/>
    <x v="0"/>
    <x v="0"/>
    <x v="1"/>
    <s v="2023-02-??"/>
    <x v="0"/>
    <n v="7000"/>
    <x v="3"/>
    <n v="0"/>
    <x v="1"/>
    <n v="120000"/>
    <x v="619"/>
    <m/>
    <x v="0"/>
    <x v="13"/>
    <m/>
    <s v="Direção Financeira"/>
    <x v="2"/>
    <m/>
    <x v="0"/>
    <x v="1"/>
    <x v="1"/>
    <x v="1"/>
    <x v="0"/>
    <x v="0"/>
    <x v="0"/>
    <x v="0"/>
    <x v="0"/>
    <x v="0"/>
    <x v="0"/>
    <s v="Direção Financeira"/>
    <x v="0"/>
    <x v="0"/>
    <x v="0"/>
    <x v="0"/>
    <x v="0"/>
    <x v="0"/>
    <x v="0"/>
    <m/>
    <x v="1"/>
    <x v="2"/>
    <x v="13"/>
    <x v="0"/>
    <m/>
  </r>
  <r>
    <x v="0"/>
    <n v="0"/>
    <n v="0"/>
    <n v="5465"/>
    <n v="0"/>
    <x v="6819"/>
    <x v="0"/>
    <x v="0"/>
    <x v="0"/>
    <s v="03.16.15"/>
    <x v="0"/>
    <x v="0"/>
    <x v="0"/>
    <s v="Direção Financeira"/>
    <s v="03.16.15"/>
    <s v="Direção Financeira"/>
    <s v="03.16.15"/>
    <x v="15"/>
    <x v="0"/>
    <x v="0"/>
    <x v="0"/>
    <x v="0"/>
    <x v="0"/>
    <x v="0"/>
    <x v="0"/>
    <x v="2"/>
    <s v="2023-03-??"/>
    <x v="0"/>
    <n v="5465"/>
    <x v="3"/>
    <n v="0"/>
    <x v="1"/>
    <n v="120000"/>
    <x v="619"/>
    <m/>
    <x v="0"/>
    <x v="13"/>
    <m/>
    <s v="Direção Financeira"/>
    <x v="2"/>
    <m/>
    <x v="0"/>
    <x v="1"/>
    <x v="1"/>
    <x v="1"/>
    <x v="0"/>
    <x v="0"/>
    <x v="0"/>
    <x v="0"/>
    <x v="0"/>
    <x v="0"/>
    <x v="0"/>
    <s v="Direção Financeira"/>
    <x v="0"/>
    <x v="0"/>
    <x v="0"/>
    <x v="0"/>
    <x v="0"/>
    <x v="0"/>
    <x v="0"/>
    <m/>
    <x v="1"/>
    <x v="2"/>
    <x v="13"/>
    <x v="0"/>
    <m/>
  </r>
  <r>
    <x v="0"/>
    <n v="0"/>
    <n v="0"/>
    <n v="14700"/>
    <n v="0"/>
    <x v="6819"/>
    <x v="0"/>
    <x v="0"/>
    <x v="0"/>
    <s v="03.16.15"/>
    <x v="0"/>
    <x v="0"/>
    <x v="0"/>
    <s v="Direção Financeira"/>
    <s v="03.16.15"/>
    <s v="Direção Financeira"/>
    <s v="03.16.15"/>
    <x v="15"/>
    <x v="0"/>
    <x v="0"/>
    <x v="0"/>
    <x v="0"/>
    <x v="0"/>
    <x v="0"/>
    <x v="0"/>
    <x v="3"/>
    <s v="2023-04-??"/>
    <x v="1"/>
    <n v="14700"/>
    <x v="3"/>
    <n v="0"/>
    <x v="1"/>
    <n v="120000"/>
    <x v="619"/>
    <m/>
    <x v="0"/>
    <x v="13"/>
    <m/>
    <s v="Direção Financeira"/>
    <x v="2"/>
    <m/>
    <x v="0"/>
    <x v="1"/>
    <x v="1"/>
    <x v="1"/>
    <x v="0"/>
    <x v="0"/>
    <x v="0"/>
    <x v="0"/>
    <x v="0"/>
    <x v="0"/>
    <x v="0"/>
    <s v="Direção Financeira"/>
    <x v="0"/>
    <x v="0"/>
    <x v="0"/>
    <x v="0"/>
    <x v="0"/>
    <x v="0"/>
    <x v="0"/>
    <m/>
    <x v="1"/>
    <x v="2"/>
    <x v="13"/>
    <x v="0"/>
    <m/>
  </r>
  <r>
    <x v="0"/>
    <n v="0"/>
    <n v="0"/>
    <n v="30000"/>
    <n v="0"/>
    <x v="6819"/>
    <x v="0"/>
    <x v="0"/>
    <x v="0"/>
    <s v="03.16.15"/>
    <x v="0"/>
    <x v="0"/>
    <x v="0"/>
    <s v="Direção Financeira"/>
    <s v="03.16.15"/>
    <s v="Direção Financeira"/>
    <s v="03.16.15"/>
    <x v="15"/>
    <x v="0"/>
    <x v="0"/>
    <x v="0"/>
    <x v="0"/>
    <x v="0"/>
    <x v="0"/>
    <x v="0"/>
    <x v="5"/>
    <s v="2023-05-??"/>
    <x v="1"/>
    <n v="30000"/>
    <x v="3"/>
    <n v="0"/>
    <x v="1"/>
    <n v="120000"/>
    <x v="619"/>
    <m/>
    <x v="0"/>
    <x v="13"/>
    <m/>
    <s v="Direção Financeira"/>
    <x v="2"/>
    <m/>
    <x v="0"/>
    <x v="1"/>
    <x v="1"/>
    <x v="1"/>
    <x v="0"/>
    <x v="0"/>
    <x v="0"/>
    <x v="0"/>
    <x v="0"/>
    <x v="0"/>
    <x v="0"/>
    <s v="Direção Financeira"/>
    <x v="0"/>
    <x v="0"/>
    <x v="0"/>
    <x v="0"/>
    <x v="0"/>
    <x v="0"/>
    <x v="0"/>
    <m/>
    <x v="1"/>
    <x v="2"/>
    <x v="13"/>
    <x v="0"/>
    <m/>
  </r>
  <r>
    <x v="0"/>
    <n v="0"/>
    <n v="0"/>
    <n v="14650"/>
    <n v="0"/>
    <x v="6819"/>
    <x v="0"/>
    <x v="0"/>
    <x v="0"/>
    <s v="03.16.15"/>
    <x v="0"/>
    <x v="0"/>
    <x v="0"/>
    <s v="Direção Financeira"/>
    <s v="03.16.15"/>
    <s v="Direção Financeira"/>
    <s v="03.16.15"/>
    <x v="15"/>
    <x v="0"/>
    <x v="0"/>
    <x v="0"/>
    <x v="0"/>
    <x v="0"/>
    <x v="0"/>
    <x v="0"/>
    <x v="4"/>
    <s v="2023-06-??"/>
    <x v="1"/>
    <n v="14650"/>
    <x v="3"/>
    <n v="0"/>
    <x v="1"/>
    <n v="120000"/>
    <x v="619"/>
    <m/>
    <x v="0"/>
    <x v="13"/>
    <m/>
    <s v="Direção Financeira"/>
    <x v="2"/>
    <m/>
    <x v="0"/>
    <x v="1"/>
    <x v="1"/>
    <x v="1"/>
    <x v="0"/>
    <x v="0"/>
    <x v="0"/>
    <x v="0"/>
    <x v="0"/>
    <x v="0"/>
    <x v="0"/>
    <s v="Direção Financeira"/>
    <x v="0"/>
    <x v="0"/>
    <x v="0"/>
    <x v="0"/>
    <x v="0"/>
    <x v="0"/>
    <x v="0"/>
    <m/>
    <x v="1"/>
    <x v="2"/>
    <x v="13"/>
    <x v="0"/>
    <m/>
  </r>
  <r>
    <x v="0"/>
    <n v="0"/>
    <n v="0"/>
    <n v="431433"/>
    <n v="0"/>
    <x v="6819"/>
    <x v="0"/>
    <x v="0"/>
    <x v="0"/>
    <s v="03.16.15"/>
    <x v="0"/>
    <x v="0"/>
    <x v="0"/>
    <s v="Direção Financeira"/>
    <s v="03.16.15"/>
    <s v="Direção Financeira"/>
    <s v="03.16.15"/>
    <x v="15"/>
    <x v="0"/>
    <x v="0"/>
    <x v="0"/>
    <x v="0"/>
    <x v="0"/>
    <x v="0"/>
    <x v="0"/>
    <x v="6"/>
    <s v="2023-07-??"/>
    <x v="2"/>
    <n v="431433"/>
    <x v="3"/>
    <n v="0"/>
    <x v="1"/>
    <n v="120000"/>
    <x v="619"/>
    <m/>
    <x v="0"/>
    <x v="13"/>
    <m/>
    <s v="Direção Financeira"/>
    <x v="2"/>
    <m/>
    <x v="0"/>
    <x v="1"/>
    <x v="1"/>
    <x v="1"/>
    <x v="0"/>
    <x v="0"/>
    <x v="0"/>
    <x v="0"/>
    <x v="0"/>
    <x v="0"/>
    <x v="0"/>
    <s v="Direção Financeira"/>
    <x v="0"/>
    <x v="0"/>
    <x v="0"/>
    <x v="0"/>
    <x v="0"/>
    <x v="0"/>
    <x v="0"/>
    <m/>
    <x v="1"/>
    <x v="2"/>
    <x v="13"/>
    <x v="0"/>
    <m/>
  </r>
  <r>
    <x v="0"/>
    <n v="0"/>
    <n v="0"/>
    <n v="167294"/>
    <n v="0"/>
    <x v="6819"/>
    <x v="0"/>
    <x v="0"/>
    <x v="0"/>
    <s v="03.16.15"/>
    <x v="0"/>
    <x v="0"/>
    <x v="0"/>
    <s v="Direção Financeira"/>
    <s v="03.16.15"/>
    <s v="Direção Financeira"/>
    <s v="03.16.15"/>
    <x v="15"/>
    <x v="0"/>
    <x v="0"/>
    <x v="0"/>
    <x v="0"/>
    <x v="0"/>
    <x v="0"/>
    <x v="0"/>
    <x v="7"/>
    <s v="2023-08-??"/>
    <x v="2"/>
    <n v="167294"/>
    <x v="3"/>
    <n v="0"/>
    <x v="1"/>
    <n v="120000"/>
    <x v="619"/>
    <m/>
    <x v="0"/>
    <x v="13"/>
    <m/>
    <s v="Direção Financeira"/>
    <x v="2"/>
    <m/>
    <x v="0"/>
    <x v="1"/>
    <x v="1"/>
    <x v="1"/>
    <x v="0"/>
    <x v="0"/>
    <x v="0"/>
    <x v="0"/>
    <x v="0"/>
    <x v="0"/>
    <x v="0"/>
    <s v="Direção Financeira"/>
    <x v="0"/>
    <x v="0"/>
    <x v="0"/>
    <x v="0"/>
    <x v="0"/>
    <x v="0"/>
    <x v="0"/>
    <m/>
    <x v="1"/>
    <x v="2"/>
    <x v="13"/>
    <x v="0"/>
    <m/>
  </r>
  <r>
    <x v="0"/>
    <n v="0"/>
    <n v="0"/>
    <n v="41067"/>
    <n v="0"/>
    <x v="6819"/>
    <x v="0"/>
    <x v="0"/>
    <x v="0"/>
    <s v="03.16.15"/>
    <x v="0"/>
    <x v="0"/>
    <x v="0"/>
    <s v="Direção Financeira"/>
    <s v="03.16.15"/>
    <s v="Direção Financeira"/>
    <s v="03.16.15"/>
    <x v="15"/>
    <x v="0"/>
    <x v="0"/>
    <x v="0"/>
    <x v="0"/>
    <x v="0"/>
    <x v="0"/>
    <x v="0"/>
    <x v="11"/>
    <s v="2023-09-??"/>
    <x v="2"/>
    <n v="41067"/>
    <x v="3"/>
    <n v="0"/>
    <x v="1"/>
    <n v="120000"/>
    <x v="619"/>
    <m/>
    <x v="0"/>
    <x v="13"/>
    <m/>
    <s v="Direção Financeira"/>
    <x v="2"/>
    <m/>
    <x v="0"/>
    <x v="1"/>
    <x v="1"/>
    <x v="1"/>
    <x v="0"/>
    <x v="0"/>
    <x v="0"/>
    <x v="0"/>
    <x v="0"/>
    <x v="0"/>
    <x v="0"/>
    <s v="Direção Financeira"/>
    <x v="0"/>
    <x v="0"/>
    <x v="0"/>
    <x v="0"/>
    <x v="0"/>
    <x v="0"/>
    <x v="0"/>
    <m/>
    <x v="1"/>
    <x v="2"/>
    <x v="13"/>
    <x v="0"/>
    <m/>
  </r>
  <r>
    <x v="0"/>
    <n v="0"/>
    <n v="0"/>
    <n v="121548"/>
    <n v="0"/>
    <x v="6819"/>
    <x v="0"/>
    <x v="0"/>
    <x v="0"/>
    <s v="03.16.15"/>
    <x v="0"/>
    <x v="0"/>
    <x v="0"/>
    <s v="Direção Financeira"/>
    <s v="03.16.15"/>
    <s v="Direção Financeira"/>
    <s v="03.16.15"/>
    <x v="15"/>
    <x v="0"/>
    <x v="0"/>
    <x v="0"/>
    <x v="0"/>
    <x v="0"/>
    <x v="0"/>
    <x v="0"/>
    <x v="8"/>
    <s v="2023-10-??"/>
    <x v="3"/>
    <n v="121548"/>
    <x v="3"/>
    <n v="0"/>
    <x v="1"/>
    <n v="120000"/>
    <x v="619"/>
    <m/>
    <x v="0"/>
    <x v="13"/>
    <m/>
    <s v="Direção Financeira"/>
    <x v="2"/>
    <m/>
    <x v="0"/>
    <x v="1"/>
    <x v="1"/>
    <x v="1"/>
    <x v="0"/>
    <x v="0"/>
    <x v="0"/>
    <x v="0"/>
    <x v="0"/>
    <x v="0"/>
    <x v="0"/>
    <s v="Direção Financeira"/>
    <x v="0"/>
    <x v="0"/>
    <x v="0"/>
    <x v="0"/>
    <x v="0"/>
    <x v="0"/>
    <x v="0"/>
    <m/>
    <x v="1"/>
    <x v="2"/>
    <x v="13"/>
    <x v="0"/>
    <m/>
  </r>
  <r>
    <x v="0"/>
    <n v="0"/>
    <n v="0"/>
    <n v="28700"/>
    <n v="0"/>
    <x v="6819"/>
    <x v="0"/>
    <x v="0"/>
    <x v="0"/>
    <s v="03.16.15"/>
    <x v="0"/>
    <x v="0"/>
    <x v="0"/>
    <s v="Direção Financeira"/>
    <s v="03.16.15"/>
    <s v="Direção Financeira"/>
    <s v="03.16.15"/>
    <x v="15"/>
    <x v="0"/>
    <x v="0"/>
    <x v="0"/>
    <x v="0"/>
    <x v="0"/>
    <x v="0"/>
    <x v="0"/>
    <x v="9"/>
    <s v="2023-11-??"/>
    <x v="3"/>
    <n v="28700"/>
    <x v="3"/>
    <n v="0"/>
    <x v="1"/>
    <n v="120000"/>
    <x v="619"/>
    <m/>
    <x v="0"/>
    <x v="13"/>
    <m/>
    <s v="Direção Financeira"/>
    <x v="2"/>
    <m/>
    <x v="0"/>
    <x v="1"/>
    <x v="1"/>
    <x v="1"/>
    <x v="0"/>
    <x v="0"/>
    <x v="0"/>
    <x v="0"/>
    <x v="0"/>
    <x v="0"/>
    <x v="0"/>
    <s v="Direção Financeira"/>
    <x v="0"/>
    <x v="0"/>
    <x v="0"/>
    <x v="0"/>
    <x v="0"/>
    <x v="0"/>
    <x v="0"/>
    <m/>
    <x v="1"/>
    <x v="2"/>
    <x v="13"/>
    <x v="0"/>
    <m/>
  </r>
  <r>
    <x v="0"/>
    <n v="0"/>
    <n v="0"/>
    <n v="6500"/>
    <n v="0"/>
    <x v="6819"/>
    <x v="0"/>
    <x v="0"/>
    <x v="0"/>
    <s v="03.16.15"/>
    <x v="0"/>
    <x v="0"/>
    <x v="0"/>
    <s v="Direção Financeira"/>
    <s v="03.16.15"/>
    <s v="Direção Financeira"/>
    <s v="03.16.15"/>
    <x v="15"/>
    <x v="0"/>
    <x v="0"/>
    <x v="0"/>
    <x v="0"/>
    <x v="0"/>
    <x v="0"/>
    <x v="0"/>
    <x v="10"/>
    <s v="2023-12-??"/>
    <x v="3"/>
    <n v="6500"/>
    <x v="3"/>
    <n v="0"/>
    <x v="1"/>
    <n v="120000"/>
    <x v="619"/>
    <m/>
    <x v="0"/>
    <x v="13"/>
    <m/>
    <s v="Direção Financeira"/>
    <x v="2"/>
    <m/>
    <x v="0"/>
    <x v="1"/>
    <x v="1"/>
    <x v="1"/>
    <x v="0"/>
    <x v="0"/>
    <x v="0"/>
    <x v="0"/>
    <x v="0"/>
    <x v="0"/>
    <x v="0"/>
    <s v="Direção Financeira"/>
    <x v="0"/>
    <x v="0"/>
    <x v="0"/>
    <x v="0"/>
    <x v="0"/>
    <x v="0"/>
    <x v="0"/>
    <m/>
    <x v="1"/>
    <x v="2"/>
    <x v="13"/>
    <x v="0"/>
    <m/>
  </r>
  <r>
    <x v="0"/>
    <n v="0"/>
    <n v="0"/>
    <n v="40319"/>
    <n v="0"/>
    <x v="6819"/>
    <x v="0"/>
    <x v="0"/>
    <x v="0"/>
    <s v="03.16.15"/>
    <x v="0"/>
    <x v="0"/>
    <x v="0"/>
    <s v="Direção Financeira"/>
    <s v="03.16.15"/>
    <s v="Direção Financeira"/>
    <s v="03.16.15"/>
    <x v="38"/>
    <x v="0"/>
    <x v="0"/>
    <x v="7"/>
    <x v="1"/>
    <x v="0"/>
    <x v="0"/>
    <x v="0"/>
    <x v="0"/>
    <s v="2023-01-??"/>
    <x v="0"/>
    <n v="40319"/>
    <x v="3"/>
    <n v="0"/>
    <x v="1"/>
    <n v="1052000"/>
    <x v="619"/>
    <m/>
    <x v="0"/>
    <x v="13"/>
    <m/>
    <s v="Direção Financeira"/>
    <x v="2"/>
    <m/>
    <x v="0"/>
    <x v="1"/>
    <x v="1"/>
    <x v="1"/>
    <x v="0"/>
    <x v="0"/>
    <x v="0"/>
    <x v="0"/>
    <x v="0"/>
    <x v="0"/>
    <x v="0"/>
    <s v="Direção Financeira"/>
    <x v="0"/>
    <x v="0"/>
    <x v="0"/>
    <x v="0"/>
    <x v="0"/>
    <x v="0"/>
    <x v="0"/>
    <m/>
    <x v="1"/>
    <x v="2"/>
    <x v="13"/>
    <x v="0"/>
    <m/>
  </r>
  <r>
    <x v="0"/>
    <n v="0"/>
    <n v="0"/>
    <n v="48078"/>
    <n v="0"/>
    <x v="6819"/>
    <x v="0"/>
    <x v="0"/>
    <x v="0"/>
    <s v="03.16.15"/>
    <x v="0"/>
    <x v="0"/>
    <x v="0"/>
    <s v="Direção Financeira"/>
    <s v="03.16.15"/>
    <s v="Direção Financeira"/>
    <s v="03.16.15"/>
    <x v="38"/>
    <x v="0"/>
    <x v="0"/>
    <x v="7"/>
    <x v="1"/>
    <x v="0"/>
    <x v="0"/>
    <x v="0"/>
    <x v="2"/>
    <s v="2023-03-??"/>
    <x v="0"/>
    <n v="48078"/>
    <x v="3"/>
    <n v="0"/>
    <x v="1"/>
    <n v="1052000"/>
    <x v="619"/>
    <m/>
    <x v="0"/>
    <x v="13"/>
    <m/>
    <s v="Direção Financeira"/>
    <x v="2"/>
    <m/>
    <x v="0"/>
    <x v="1"/>
    <x v="1"/>
    <x v="1"/>
    <x v="0"/>
    <x v="0"/>
    <x v="0"/>
    <x v="0"/>
    <x v="0"/>
    <x v="0"/>
    <x v="0"/>
    <s v="Direção Financeira"/>
    <x v="0"/>
    <x v="0"/>
    <x v="0"/>
    <x v="0"/>
    <x v="0"/>
    <x v="0"/>
    <x v="0"/>
    <m/>
    <x v="1"/>
    <x v="2"/>
    <x v="13"/>
    <x v="0"/>
    <m/>
  </r>
  <r>
    <x v="0"/>
    <n v="0"/>
    <n v="0"/>
    <n v="31500"/>
    <n v="0"/>
    <x v="6819"/>
    <x v="0"/>
    <x v="0"/>
    <x v="0"/>
    <s v="03.16.15"/>
    <x v="0"/>
    <x v="0"/>
    <x v="0"/>
    <s v="Direção Financeira"/>
    <s v="03.16.15"/>
    <s v="Direção Financeira"/>
    <s v="03.16.15"/>
    <x v="38"/>
    <x v="0"/>
    <x v="0"/>
    <x v="7"/>
    <x v="1"/>
    <x v="0"/>
    <x v="0"/>
    <x v="0"/>
    <x v="3"/>
    <s v="2023-04-??"/>
    <x v="1"/>
    <n v="31500"/>
    <x v="3"/>
    <n v="0"/>
    <x v="1"/>
    <n v="1052000"/>
    <x v="619"/>
    <m/>
    <x v="0"/>
    <x v="13"/>
    <m/>
    <s v="Direção Financeira"/>
    <x v="2"/>
    <m/>
    <x v="0"/>
    <x v="1"/>
    <x v="1"/>
    <x v="1"/>
    <x v="0"/>
    <x v="0"/>
    <x v="0"/>
    <x v="0"/>
    <x v="0"/>
    <x v="0"/>
    <x v="0"/>
    <s v="Direção Financeira"/>
    <x v="0"/>
    <x v="0"/>
    <x v="0"/>
    <x v="0"/>
    <x v="0"/>
    <x v="0"/>
    <x v="0"/>
    <m/>
    <x v="1"/>
    <x v="2"/>
    <x v="13"/>
    <x v="0"/>
    <m/>
  </r>
  <r>
    <x v="0"/>
    <n v="0"/>
    <n v="0"/>
    <n v="42500"/>
    <n v="0"/>
    <x v="6819"/>
    <x v="0"/>
    <x v="0"/>
    <x v="0"/>
    <s v="03.16.15"/>
    <x v="0"/>
    <x v="0"/>
    <x v="0"/>
    <s v="Direção Financeira"/>
    <s v="03.16.15"/>
    <s v="Direção Financeira"/>
    <s v="03.16.15"/>
    <x v="38"/>
    <x v="0"/>
    <x v="0"/>
    <x v="7"/>
    <x v="1"/>
    <x v="0"/>
    <x v="0"/>
    <x v="0"/>
    <x v="4"/>
    <s v="2023-06-??"/>
    <x v="1"/>
    <n v="42500"/>
    <x v="3"/>
    <n v="0"/>
    <x v="1"/>
    <n v="1052000"/>
    <x v="619"/>
    <m/>
    <x v="0"/>
    <x v="13"/>
    <m/>
    <s v="Direção Financeira"/>
    <x v="2"/>
    <m/>
    <x v="0"/>
    <x v="1"/>
    <x v="1"/>
    <x v="1"/>
    <x v="0"/>
    <x v="0"/>
    <x v="0"/>
    <x v="0"/>
    <x v="0"/>
    <x v="0"/>
    <x v="0"/>
    <s v="Direção Financeira"/>
    <x v="0"/>
    <x v="0"/>
    <x v="0"/>
    <x v="0"/>
    <x v="0"/>
    <x v="0"/>
    <x v="0"/>
    <m/>
    <x v="1"/>
    <x v="2"/>
    <x v="13"/>
    <x v="0"/>
    <m/>
  </r>
  <r>
    <x v="0"/>
    <n v="0"/>
    <n v="0"/>
    <n v="17000"/>
    <n v="0"/>
    <x v="6819"/>
    <x v="0"/>
    <x v="0"/>
    <x v="0"/>
    <s v="03.16.15"/>
    <x v="0"/>
    <x v="0"/>
    <x v="0"/>
    <s v="Direção Financeira"/>
    <s v="03.16.15"/>
    <s v="Direção Financeira"/>
    <s v="03.16.15"/>
    <x v="38"/>
    <x v="0"/>
    <x v="0"/>
    <x v="7"/>
    <x v="1"/>
    <x v="0"/>
    <x v="0"/>
    <x v="0"/>
    <x v="6"/>
    <s v="2023-07-??"/>
    <x v="2"/>
    <n v="17000"/>
    <x v="3"/>
    <n v="0"/>
    <x v="1"/>
    <n v="1052000"/>
    <x v="619"/>
    <m/>
    <x v="0"/>
    <x v="13"/>
    <m/>
    <s v="Direção Financeira"/>
    <x v="2"/>
    <m/>
    <x v="0"/>
    <x v="1"/>
    <x v="1"/>
    <x v="1"/>
    <x v="0"/>
    <x v="0"/>
    <x v="0"/>
    <x v="0"/>
    <x v="0"/>
    <x v="0"/>
    <x v="0"/>
    <s v="Direção Financeira"/>
    <x v="0"/>
    <x v="0"/>
    <x v="0"/>
    <x v="0"/>
    <x v="0"/>
    <x v="0"/>
    <x v="0"/>
    <m/>
    <x v="1"/>
    <x v="2"/>
    <x v="13"/>
    <x v="0"/>
    <m/>
  </r>
  <r>
    <x v="0"/>
    <n v="0"/>
    <n v="0"/>
    <n v="34000"/>
    <n v="0"/>
    <x v="6819"/>
    <x v="0"/>
    <x v="0"/>
    <x v="0"/>
    <s v="03.16.15"/>
    <x v="0"/>
    <x v="0"/>
    <x v="0"/>
    <s v="Direção Financeira"/>
    <s v="03.16.15"/>
    <s v="Direção Financeira"/>
    <s v="03.16.15"/>
    <x v="38"/>
    <x v="0"/>
    <x v="0"/>
    <x v="7"/>
    <x v="1"/>
    <x v="0"/>
    <x v="0"/>
    <x v="0"/>
    <x v="7"/>
    <s v="2023-08-??"/>
    <x v="2"/>
    <n v="34000"/>
    <x v="3"/>
    <n v="0"/>
    <x v="1"/>
    <n v="1052000"/>
    <x v="619"/>
    <m/>
    <x v="0"/>
    <x v="13"/>
    <m/>
    <s v="Direção Financeira"/>
    <x v="2"/>
    <m/>
    <x v="0"/>
    <x v="1"/>
    <x v="1"/>
    <x v="1"/>
    <x v="0"/>
    <x v="0"/>
    <x v="0"/>
    <x v="0"/>
    <x v="0"/>
    <x v="0"/>
    <x v="0"/>
    <s v="Direção Financeira"/>
    <x v="0"/>
    <x v="0"/>
    <x v="0"/>
    <x v="0"/>
    <x v="0"/>
    <x v="0"/>
    <x v="0"/>
    <m/>
    <x v="1"/>
    <x v="2"/>
    <x v="13"/>
    <x v="0"/>
    <m/>
  </r>
  <r>
    <x v="0"/>
    <n v="0"/>
    <n v="0"/>
    <n v="42000"/>
    <n v="0"/>
    <x v="6819"/>
    <x v="0"/>
    <x v="0"/>
    <x v="0"/>
    <s v="03.16.15"/>
    <x v="0"/>
    <x v="0"/>
    <x v="0"/>
    <s v="Direção Financeira"/>
    <s v="03.16.15"/>
    <s v="Direção Financeira"/>
    <s v="03.16.15"/>
    <x v="38"/>
    <x v="0"/>
    <x v="0"/>
    <x v="7"/>
    <x v="1"/>
    <x v="0"/>
    <x v="0"/>
    <x v="0"/>
    <x v="11"/>
    <s v="2023-09-??"/>
    <x v="2"/>
    <n v="42000"/>
    <x v="3"/>
    <n v="0"/>
    <x v="1"/>
    <n v="1052000"/>
    <x v="619"/>
    <m/>
    <x v="0"/>
    <x v="13"/>
    <m/>
    <s v="Direção Financeira"/>
    <x v="2"/>
    <m/>
    <x v="0"/>
    <x v="1"/>
    <x v="1"/>
    <x v="1"/>
    <x v="0"/>
    <x v="0"/>
    <x v="0"/>
    <x v="0"/>
    <x v="0"/>
    <x v="0"/>
    <x v="0"/>
    <s v="Direção Financeira"/>
    <x v="0"/>
    <x v="0"/>
    <x v="0"/>
    <x v="0"/>
    <x v="0"/>
    <x v="0"/>
    <x v="0"/>
    <m/>
    <x v="1"/>
    <x v="2"/>
    <x v="13"/>
    <x v="0"/>
    <m/>
  </r>
  <r>
    <x v="0"/>
    <n v="0"/>
    <n v="0"/>
    <n v="40000"/>
    <n v="0"/>
    <x v="6819"/>
    <x v="0"/>
    <x v="0"/>
    <x v="0"/>
    <s v="03.16.15"/>
    <x v="0"/>
    <x v="0"/>
    <x v="0"/>
    <s v="Direção Financeira"/>
    <s v="03.16.15"/>
    <s v="Direção Financeira"/>
    <s v="03.16.15"/>
    <x v="38"/>
    <x v="0"/>
    <x v="0"/>
    <x v="7"/>
    <x v="1"/>
    <x v="0"/>
    <x v="0"/>
    <x v="0"/>
    <x v="8"/>
    <s v="2023-10-??"/>
    <x v="3"/>
    <n v="40000"/>
    <x v="3"/>
    <n v="0"/>
    <x v="1"/>
    <n v="1052000"/>
    <x v="619"/>
    <m/>
    <x v="0"/>
    <x v="13"/>
    <m/>
    <s v="Direção Financeira"/>
    <x v="2"/>
    <m/>
    <x v="0"/>
    <x v="1"/>
    <x v="1"/>
    <x v="1"/>
    <x v="0"/>
    <x v="0"/>
    <x v="0"/>
    <x v="0"/>
    <x v="0"/>
    <x v="0"/>
    <x v="0"/>
    <s v="Direção Financeira"/>
    <x v="0"/>
    <x v="0"/>
    <x v="0"/>
    <x v="0"/>
    <x v="0"/>
    <x v="0"/>
    <x v="0"/>
    <m/>
    <x v="1"/>
    <x v="2"/>
    <x v="13"/>
    <x v="0"/>
    <m/>
  </r>
  <r>
    <x v="0"/>
    <n v="0"/>
    <n v="0"/>
    <n v="14707"/>
    <n v="0"/>
    <x v="6819"/>
    <x v="0"/>
    <x v="0"/>
    <x v="0"/>
    <s v="03.16.15"/>
    <x v="0"/>
    <x v="0"/>
    <x v="0"/>
    <s v="Direção Financeira"/>
    <s v="03.16.15"/>
    <s v="Direção Financeira"/>
    <s v="03.16.15"/>
    <x v="38"/>
    <x v="0"/>
    <x v="0"/>
    <x v="7"/>
    <x v="1"/>
    <x v="0"/>
    <x v="0"/>
    <x v="0"/>
    <x v="9"/>
    <s v="2023-11-??"/>
    <x v="3"/>
    <n v="14707"/>
    <x v="3"/>
    <n v="0"/>
    <x v="1"/>
    <n v="1052000"/>
    <x v="619"/>
    <m/>
    <x v="0"/>
    <x v="13"/>
    <m/>
    <s v="Direção Financeira"/>
    <x v="2"/>
    <m/>
    <x v="0"/>
    <x v="1"/>
    <x v="1"/>
    <x v="1"/>
    <x v="0"/>
    <x v="0"/>
    <x v="0"/>
    <x v="0"/>
    <x v="0"/>
    <x v="0"/>
    <x v="0"/>
    <s v="Direção Financeira"/>
    <x v="0"/>
    <x v="0"/>
    <x v="0"/>
    <x v="0"/>
    <x v="0"/>
    <x v="0"/>
    <x v="0"/>
    <m/>
    <x v="1"/>
    <x v="2"/>
    <x v="13"/>
    <x v="0"/>
    <m/>
  </r>
  <r>
    <x v="0"/>
    <n v="0"/>
    <n v="0"/>
    <n v="34000"/>
    <n v="0"/>
    <x v="6819"/>
    <x v="0"/>
    <x v="0"/>
    <x v="0"/>
    <s v="03.16.15"/>
    <x v="0"/>
    <x v="0"/>
    <x v="0"/>
    <s v="Direção Financeira"/>
    <s v="03.16.15"/>
    <s v="Direção Financeira"/>
    <s v="03.16.15"/>
    <x v="38"/>
    <x v="0"/>
    <x v="0"/>
    <x v="7"/>
    <x v="1"/>
    <x v="0"/>
    <x v="0"/>
    <x v="0"/>
    <x v="10"/>
    <s v="2023-12-??"/>
    <x v="3"/>
    <n v="34000"/>
    <x v="3"/>
    <n v="0"/>
    <x v="1"/>
    <n v="1052000"/>
    <x v="619"/>
    <m/>
    <x v="0"/>
    <x v="13"/>
    <m/>
    <s v="Direção Financeira"/>
    <x v="2"/>
    <m/>
    <x v="0"/>
    <x v="1"/>
    <x v="1"/>
    <x v="1"/>
    <x v="0"/>
    <x v="0"/>
    <x v="0"/>
    <x v="0"/>
    <x v="0"/>
    <x v="0"/>
    <x v="0"/>
    <s v="Direção Financeira"/>
    <x v="0"/>
    <x v="0"/>
    <x v="0"/>
    <x v="0"/>
    <x v="0"/>
    <x v="0"/>
    <x v="0"/>
    <m/>
    <x v="1"/>
    <x v="2"/>
    <x v="13"/>
    <x v="0"/>
    <m/>
  </r>
  <r>
    <x v="0"/>
    <n v="0"/>
    <n v="0"/>
    <n v="8280"/>
    <n v="0"/>
    <x v="6819"/>
    <x v="0"/>
    <x v="0"/>
    <x v="0"/>
    <s v="03.16.15"/>
    <x v="0"/>
    <x v="0"/>
    <x v="0"/>
    <s v="Direção Financeira"/>
    <s v="03.16.15"/>
    <s v="Direção Financeira"/>
    <s v="03.16.15"/>
    <x v="44"/>
    <x v="0"/>
    <x v="0"/>
    <x v="7"/>
    <x v="0"/>
    <x v="0"/>
    <x v="0"/>
    <x v="0"/>
    <x v="0"/>
    <s v="2023-01-??"/>
    <x v="0"/>
    <n v="8280"/>
    <x v="3"/>
    <n v="0"/>
    <x v="1"/>
    <n v="116332"/>
    <x v="619"/>
    <m/>
    <x v="0"/>
    <x v="13"/>
    <m/>
    <s v="Direção Financeira"/>
    <x v="2"/>
    <m/>
    <x v="0"/>
    <x v="1"/>
    <x v="1"/>
    <x v="1"/>
    <x v="0"/>
    <x v="0"/>
    <x v="0"/>
    <x v="0"/>
    <x v="0"/>
    <x v="0"/>
    <x v="0"/>
    <s v="Direção Financeira"/>
    <x v="0"/>
    <x v="0"/>
    <x v="0"/>
    <x v="0"/>
    <x v="0"/>
    <x v="0"/>
    <x v="0"/>
    <m/>
    <x v="1"/>
    <x v="2"/>
    <x v="13"/>
    <x v="0"/>
    <m/>
  </r>
  <r>
    <x v="0"/>
    <n v="0"/>
    <n v="0"/>
    <n v="203396"/>
    <n v="0"/>
    <x v="6819"/>
    <x v="0"/>
    <x v="0"/>
    <x v="0"/>
    <s v="03.16.15"/>
    <x v="0"/>
    <x v="0"/>
    <x v="0"/>
    <s v="Direção Financeira"/>
    <s v="03.16.15"/>
    <s v="Direção Financeira"/>
    <s v="03.16.15"/>
    <x v="44"/>
    <x v="0"/>
    <x v="0"/>
    <x v="7"/>
    <x v="0"/>
    <x v="0"/>
    <x v="0"/>
    <x v="0"/>
    <x v="1"/>
    <s v="2023-02-??"/>
    <x v="0"/>
    <n v="203396"/>
    <x v="3"/>
    <n v="0"/>
    <x v="1"/>
    <n v="116332"/>
    <x v="619"/>
    <m/>
    <x v="0"/>
    <x v="13"/>
    <m/>
    <s v="Direção Financeira"/>
    <x v="2"/>
    <m/>
    <x v="0"/>
    <x v="1"/>
    <x v="1"/>
    <x v="1"/>
    <x v="0"/>
    <x v="0"/>
    <x v="0"/>
    <x v="0"/>
    <x v="0"/>
    <x v="0"/>
    <x v="0"/>
    <s v="Direção Financeira"/>
    <x v="0"/>
    <x v="0"/>
    <x v="0"/>
    <x v="0"/>
    <x v="0"/>
    <x v="0"/>
    <x v="0"/>
    <m/>
    <x v="1"/>
    <x v="2"/>
    <x v="13"/>
    <x v="0"/>
    <m/>
  </r>
  <r>
    <x v="0"/>
    <n v="0"/>
    <n v="0"/>
    <n v="1656"/>
    <n v="0"/>
    <x v="6819"/>
    <x v="0"/>
    <x v="0"/>
    <x v="0"/>
    <s v="03.16.15"/>
    <x v="0"/>
    <x v="0"/>
    <x v="0"/>
    <s v="Direção Financeira"/>
    <s v="03.16.15"/>
    <s v="Direção Financeira"/>
    <s v="03.16.15"/>
    <x v="44"/>
    <x v="0"/>
    <x v="0"/>
    <x v="7"/>
    <x v="0"/>
    <x v="0"/>
    <x v="0"/>
    <x v="0"/>
    <x v="2"/>
    <s v="2023-03-??"/>
    <x v="0"/>
    <n v="1656"/>
    <x v="3"/>
    <n v="0"/>
    <x v="1"/>
    <n v="116332"/>
    <x v="619"/>
    <m/>
    <x v="0"/>
    <x v="13"/>
    <m/>
    <s v="Direção Financeira"/>
    <x v="2"/>
    <m/>
    <x v="0"/>
    <x v="1"/>
    <x v="1"/>
    <x v="1"/>
    <x v="0"/>
    <x v="0"/>
    <x v="0"/>
    <x v="0"/>
    <x v="0"/>
    <x v="0"/>
    <x v="0"/>
    <s v="Direção Financeira"/>
    <x v="0"/>
    <x v="0"/>
    <x v="0"/>
    <x v="0"/>
    <x v="0"/>
    <x v="0"/>
    <x v="0"/>
    <m/>
    <x v="1"/>
    <x v="2"/>
    <x v="13"/>
    <x v="0"/>
    <m/>
  </r>
  <r>
    <x v="0"/>
    <n v="0"/>
    <n v="0"/>
    <n v="9936"/>
    <n v="0"/>
    <x v="6819"/>
    <x v="0"/>
    <x v="0"/>
    <x v="0"/>
    <s v="03.16.15"/>
    <x v="0"/>
    <x v="0"/>
    <x v="0"/>
    <s v="Direção Financeira"/>
    <s v="03.16.15"/>
    <s v="Direção Financeira"/>
    <s v="03.16.15"/>
    <x v="44"/>
    <x v="0"/>
    <x v="0"/>
    <x v="7"/>
    <x v="0"/>
    <x v="0"/>
    <x v="0"/>
    <x v="0"/>
    <x v="3"/>
    <s v="2023-04-??"/>
    <x v="1"/>
    <n v="9936"/>
    <x v="3"/>
    <n v="0"/>
    <x v="1"/>
    <n v="116332"/>
    <x v="619"/>
    <m/>
    <x v="0"/>
    <x v="13"/>
    <m/>
    <s v="Direção Financeira"/>
    <x v="2"/>
    <m/>
    <x v="0"/>
    <x v="1"/>
    <x v="1"/>
    <x v="1"/>
    <x v="0"/>
    <x v="0"/>
    <x v="0"/>
    <x v="0"/>
    <x v="0"/>
    <x v="0"/>
    <x v="0"/>
    <s v="Direção Financeira"/>
    <x v="0"/>
    <x v="0"/>
    <x v="0"/>
    <x v="0"/>
    <x v="0"/>
    <x v="0"/>
    <x v="0"/>
    <m/>
    <x v="1"/>
    <x v="2"/>
    <x v="13"/>
    <x v="0"/>
    <m/>
  </r>
  <r>
    <x v="0"/>
    <n v="0"/>
    <n v="0"/>
    <n v="4968"/>
    <n v="0"/>
    <x v="6819"/>
    <x v="0"/>
    <x v="0"/>
    <x v="0"/>
    <s v="03.16.15"/>
    <x v="0"/>
    <x v="0"/>
    <x v="0"/>
    <s v="Direção Financeira"/>
    <s v="03.16.15"/>
    <s v="Direção Financeira"/>
    <s v="03.16.15"/>
    <x v="44"/>
    <x v="0"/>
    <x v="0"/>
    <x v="7"/>
    <x v="0"/>
    <x v="0"/>
    <x v="0"/>
    <x v="0"/>
    <x v="5"/>
    <s v="2023-05-??"/>
    <x v="1"/>
    <n v="4968"/>
    <x v="3"/>
    <n v="0"/>
    <x v="1"/>
    <n v="116332"/>
    <x v="619"/>
    <m/>
    <x v="0"/>
    <x v="13"/>
    <m/>
    <s v="Direção Financeira"/>
    <x v="2"/>
    <m/>
    <x v="0"/>
    <x v="1"/>
    <x v="1"/>
    <x v="1"/>
    <x v="0"/>
    <x v="0"/>
    <x v="0"/>
    <x v="0"/>
    <x v="0"/>
    <x v="0"/>
    <x v="0"/>
    <s v="Direção Financeira"/>
    <x v="0"/>
    <x v="0"/>
    <x v="0"/>
    <x v="0"/>
    <x v="0"/>
    <x v="0"/>
    <x v="0"/>
    <m/>
    <x v="1"/>
    <x v="2"/>
    <x v="13"/>
    <x v="0"/>
    <m/>
  </r>
  <r>
    <x v="0"/>
    <n v="0"/>
    <n v="0"/>
    <n v="11984"/>
    <n v="0"/>
    <x v="6819"/>
    <x v="0"/>
    <x v="0"/>
    <x v="0"/>
    <s v="03.16.15"/>
    <x v="0"/>
    <x v="0"/>
    <x v="0"/>
    <s v="Direção Financeira"/>
    <s v="03.16.15"/>
    <s v="Direção Financeira"/>
    <s v="03.16.15"/>
    <x v="44"/>
    <x v="0"/>
    <x v="0"/>
    <x v="7"/>
    <x v="0"/>
    <x v="0"/>
    <x v="0"/>
    <x v="0"/>
    <x v="4"/>
    <s v="2023-06-??"/>
    <x v="1"/>
    <n v="11984"/>
    <x v="3"/>
    <n v="0"/>
    <x v="1"/>
    <n v="116332"/>
    <x v="619"/>
    <m/>
    <x v="0"/>
    <x v="13"/>
    <m/>
    <s v="Direção Financeira"/>
    <x v="2"/>
    <m/>
    <x v="0"/>
    <x v="1"/>
    <x v="1"/>
    <x v="1"/>
    <x v="0"/>
    <x v="0"/>
    <x v="0"/>
    <x v="0"/>
    <x v="0"/>
    <x v="0"/>
    <x v="0"/>
    <s v="Direção Financeira"/>
    <x v="0"/>
    <x v="0"/>
    <x v="0"/>
    <x v="0"/>
    <x v="0"/>
    <x v="0"/>
    <x v="0"/>
    <m/>
    <x v="1"/>
    <x v="2"/>
    <x v="13"/>
    <x v="0"/>
    <m/>
  </r>
  <r>
    <x v="0"/>
    <n v="0"/>
    <n v="0"/>
    <n v="24404"/>
    <n v="0"/>
    <x v="6819"/>
    <x v="0"/>
    <x v="0"/>
    <x v="0"/>
    <s v="03.16.15"/>
    <x v="0"/>
    <x v="0"/>
    <x v="0"/>
    <s v="Direção Financeira"/>
    <s v="03.16.15"/>
    <s v="Direção Financeira"/>
    <s v="03.16.15"/>
    <x v="44"/>
    <x v="0"/>
    <x v="0"/>
    <x v="7"/>
    <x v="0"/>
    <x v="0"/>
    <x v="0"/>
    <x v="0"/>
    <x v="7"/>
    <s v="2023-08-??"/>
    <x v="2"/>
    <n v="24404"/>
    <x v="3"/>
    <n v="0"/>
    <x v="1"/>
    <n v="116332"/>
    <x v="619"/>
    <m/>
    <x v="0"/>
    <x v="13"/>
    <m/>
    <s v="Direção Financeira"/>
    <x v="2"/>
    <m/>
    <x v="0"/>
    <x v="1"/>
    <x v="1"/>
    <x v="1"/>
    <x v="0"/>
    <x v="0"/>
    <x v="0"/>
    <x v="0"/>
    <x v="0"/>
    <x v="0"/>
    <x v="0"/>
    <s v="Direção Financeira"/>
    <x v="0"/>
    <x v="0"/>
    <x v="0"/>
    <x v="0"/>
    <x v="0"/>
    <x v="0"/>
    <x v="0"/>
    <m/>
    <x v="1"/>
    <x v="2"/>
    <x v="13"/>
    <x v="0"/>
    <m/>
  </r>
  <r>
    <x v="0"/>
    <n v="0"/>
    <n v="0"/>
    <n v="5796"/>
    <n v="0"/>
    <x v="6819"/>
    <x v="0"/>
    <x v="0"/>
    <x v="0"/>
    <s v="03.16.15"/>
    <x v="0"/>
    <x v="0"/>
    <x v="0"/>
    <s v="Direção Financeira"/>
    <s v="03.16.15"/>
    <s v="Direção Financeira"/>
    <s v="03.16.15"/>
    <x v="44"/>
    <x v="0"/>
    <x v="0"/>
    <x v="7"/>
    <x v="0"/>
    <x v="0"/>
    <x v="0"/>
    <x v="0"/>
    <x v="11"/>
    <s v="2023-09-??"/>
    <x v="2"/>
    <n v="5796"/>
    <x v="3"/>
    <n v="0"/>
    <x v="1"/>
    <n v="116332"/>
    <x v="619"/>
    <m/>
    <x v="0"/>
    <x v="13"/>
    <m/>
    <s v="Direção Financeira"/>
    <x v="2"/>
    <m/>
    <x v="0"/>
    <x v="1"/>
    <x v="1"/>
    <x v="1"/>
    <x v="0"/>
    <x v="0"/>
    <x v="0"/>
    <x v="0"/>
    <x v="0"/>
    <x v="0"/>
    <x v="0"/>
    <s v="Direção Financeira"/>
    <x v="0"/>
    <x v="0"/>
    <x v="0"/>
    <x v="0"/>
    <x v="0"/>
    <x v="0"/>
    <x v="0"/>
    <m/>
    <x v="1"/>
    <x v="2"/>
    <x v="13"/>
    <x v="0"/>
    <m/>
  </r>
  <r>
    <x v="0"/>
    <n v="0"/>
    <n v="0"/>
    <n v="8280"/>
    <n v="0"/>
    <x v="6819"/>
    <x v="0"/>
    <x v="0"/>
    <x v="0"/>
    <s v="03.16.15"/>
    <x v="0"/>
    <x v="0"/>
    <x v="0"/>
    <s v="Direção Financeira"/>
    <s v="03.16.15"/>
    <s v="Direção Financeira"/>
    <s v="03.16.15"/>
    <x v="44"/>
    <x v="0"/>
    <x v="0"/>
    <x v="7"/>
    <x v="0"/>
    <x v="0"/>
    <x v="0"/>
    <x v="0"/>
    <x v="8"/>
    <s v="2023-10-??"/>
    <x v="3"/>
    <n v="8280"/>
    <x v="3"/>
    <n v="0"/>
    <x v="1"/>
    <n v="116332"/>
    <x v="619"/>
    <m/>
    <x v="0"/>
    <x v="13"/>
    <m/>
    <s v="Direção Financeira"/>
    <x v="2"/>
    <m/>
    <x v="0"/>
    <x v="1"/>
    <x v="1"/>
    <x v="1"/>
    <x v="0"/>
    <x v="0"/>
    <x v="0"/>
    <x v="0"/>
    <x v="0"/>
    <x v="0"/>
    <x v="0"/>
    <s v="Direção Financeira"/>
    <x v="0"/>
    <x v="0"/>
    <x v="0"/>
    <x v="0"/>
    <x v="0"/>
    <x v="0"/>
    <x v="0"/>
    <m/>
    <x v="1"/>
    <x v="2"/>
    <x v="13"/>
    <x v="0"/>
    <m/>
  </r>
  <r>
    <x v="0"/>
    <n v="0"/>
    <n v="0"/>
    <n v="3312"/>
    <n v="0"/>
    <x v="6819"/>
    <x v="0"/>
    <x v="0"/>
    <x v="0"/>
    <s v="03.16.15"/>
    <x v="0"/>
    <x v="0"/>
    <x v="0"/>
    <s v="Direção Financeira"/>
    <s v="03.16.15"/>
    <s v="Direção Financeira"/>
    <s v="03.16.15"/>
    <x v="44"/>
    <x v="0"/>
    <x v="0"/>
    <x v="7"/>
    <x v="0"/>
    <x v="0"/>
    <x v="0"/>
    <x v="0"/>
    <x v="9"/>
    <s v="2023-11-??"/>
    <x v="3"/>
    <n v="3312"/>
    <x v="3"/>
    <n v="0"/>
    <x v="1"/>
    <n v="116332"/>
    <x v="619"/>
    <m/>
    <x v="0"/>
    <x v="13"/>
    <m/>
    <s v="Direção Financeira"/>
    <x v="2"/>
    <m/>
    <x v="0"/>
    <x v="1"/>
    <x v="1"/>
    <x v="1"/>
    <x v="0"/>
    <x v="0"/>
    <x v="0"/>
    <x v="0"/>
    <x v="0"/>
    <x v="0"/>
    <x v="0"/>
    <s v="Direção Financeira"/>
    <x v="0"/>
    <x v="0"/>
    <x v="0"/>
    <x v="0"/>
    <x v="0"/>
    <x v="0"/>
    <x v="0"/>
    <m/>
    <x v="1"/>
    <x v="2"/>
    <x v="13"/>
    <x v="0"/>
    <m/>
  </r>
  <r>
    <x v="0"/>
    <n v="0"/>
    <n v="0"/>
    <n v="1656"/>
    <n v="0"/>
    <x v="6819"/>
    <x v="0"/>
    <x v="0"/>
    <x v="0"/>
    <s v="03.16.15"/>
    <x v="0"/>
    <x v="0"/>
    <x v="0"/>
    <s v="Direção Financeira"/>
    <s v="03.16.15"/>
    <s v="Direção Financeira"/>
    <s v="03.16.15"/>
    <x v="44"/>
    <x v="0"/>
    <x v="0"/>
    <x v="7"/>
    <x v="0"/>
    <x v="0"/>
    <x v="0"/>
    <x v="0"/>
    <x v="10"/>
    <s v="2023-12-??"/>
    <x v="3"/>
    <n v="1656"/>
    <x v="3"/>
    <n v="0"/>
    <x v="1"/>
    <n v="116332"/>
    <x v="619"/>
    <m/>
    <x v="0"/>
    <x v="13"/>
    <m/>
    <s v="Direção Financeira"/>
    <x v="2"/>
    <m/>
    <x v="0"/>
    <x v="1"/>
    <x v="1"/>
    <x v="1"/>
    <x v="0"/>
    <x v="0"/>
    <x v="0"/>
    <x v="0"/>
    <x v="0"/>
    <x v="0"/>
    <x v="0"/>
    <s v="Direção Financeira"/>
    <x v="0"/>
    <x v="0"/>
    <x v="0"/>
    <x v="0"/>
    <x v="0"/>
    <x v="0"/>
    <x v="0"/>
    <m/>
    <x v="1"/>
    <x v="2"/>
    <x v="13"/>
    <x v="0"/>
    <m/>
  </r>
  <r>
    <x v="0"/>
    <n v="0"/>
    <n v="0"/>
    <n v="34200"/>
    <n v="0"/>
    <x v="6819"/>
    <x v="0"/>
    <x v="0"/>
    <x v="0"/>
    <s v="03.16.15"/>
    <x v="0"/>
    <x v="0"/>
    <x v="0"/>
    <s v="Direção Financeira"/>
    <s v="03.16.15"/>
    <s v="Direção Financeira"/>
    <s v="03.16.15"/>
    <x v="19"/>
    <x v="0"/>
    <x v="0"/>
    <x v="7"/>
    <x v="0"/>
    <x v="0"/>
    <x v="0"/>
    <x v="0"/>
    <x v="0"/>
    <s v="2023-01-??"/>
    <x v="0"/>
    <n v="34200"/>
    <x v="3"/>
    <n v="0"/>
    <x v="1"/>
    <n v="0"/>
    <x v="619"/>
    <m/>
    <x v="0"/>
    <x v="13"/>
    <m/>
    <s v="Direção Financeira"/>
    <x v="2"/>
    <m/>
    <x v="0"/>
    <x v="1"/>
    <x v="1"/>
    <x v="1"/>
    <x v="0"/>
    <x v="0"/>
    <x v="0"/>
    <x v="0"/>
    <x v="0"/>
    <x v="0"/>
    <x v="0"/>
    <s v="Direção Financeira"/>
    <x v="0"/>
    <x v="0"/>
    <x v="0"/>
    <x v="0"/>
    <x v="0"/>
    <x v="0"/>
    <x v="0"/>
    <m/>
    <x v="1"/>
    <x v="2"/>
    <x v="13"/>
    <x v="0"/>
    <m/>
  </r>
  <r>
    <x v="0"/>
    <n v="0"/>
    <n v="0"/>
    <n v="13200"/>
    <n v="0"/>
    <x v="6819"/>
    <x v="0"/>
    <x v="0"/>
    <x v="0"/>
    <s v="03.16.15"/>
    <x v="0"/>
    <x v="0"/>
    <x v="0"/>
    <s v="Direção Financeira"/>
    <s v="03.16.15"/>
    <s v="Direção Financeira"/>
    <s v="03.16.15"/>
    <x v="19"/>
    <x v="0"/>
    <x v="0"/>
    <x v="7"/>
    <x v="0"/>
    <x v="0"/>
    <x v="0"/>
    <x v="0"/>
    <x v="1"/>
    <s v="2023-02-??"/>
    <x v="0"/>
    <n v="13200"/>
    <x v="3"/>
    <n v="0"/>
    <x v="1"/>
    <n v="0"/>
    <x v="619"/>
    <m/>
    <x v="0"/>
    <x v="13"/>
    <m/>
    <s v="Direção Financeira"/>
    <x v="2"/>
    <m/>
    <x v="0"/>
    <x v="1"/>
    <x v="1"/>
    <x v="1"/>
    <x v="0"/>
    <x v="0"/>
    <x v="0"/>
    <x v="0"/>
    <x v="0"/>
    <x v="0"/>
    <x v="0"/>
    <s v="Direção Financeira"/>
    <x v="0"/>
    <x v="0"/>
    <x v="0"/>
    <x v="0"/>
    <x v="0"/>
    <x v="0"/>
    <x v="0"/>
    <m/>
    <x v="1"/>
    <x v="2"/>
    <x v="13"/>
    <x v="0"/>
    <m/>
  </r>
  <r>
    <x v="0"/>
    <n v="0"/>
    <n v="0"/>
    <n v="30200"/>
    <n v="0"/>
    <x v="6819"/>
    <x v="0"/>
    <x v="0"/>
    <x v="0"/>
    <s v="03.16.15"/>
    <x v="0"/>
    <x v="0"/>
    <x v="0"/>
    <s v="Direção Financeira"/>
    <s v="03.16.15"/>
    <s v="Direção Financeira"/>
    <s v="03.16.15"/>
    <x v="19"/>
    <x v="0"/>
    <x v="0"/>
    <x v="7"/>
    <x v="0"/>
    <x v="0"/>
    <x v="0"/>
    <x v="0"/>
    <x v="2"/>
    <s v="2023-03-??"/>
    <x v="0"/>
    <n v="30200"/>
    <x v="3"/>
    <n v="0"/>
    <x v="1"/>
    <n v="0"/>
    <x v="619"/>
    <m/>
    <x v="0"/>
    <x v="13"/>
    <m/>
    <s v="Direção Financeira"/>
    <x v="2"/>
    <m/>
    <x v="0"/>
    <x v="1"/>
    <x v="1"/>
    <x v="1"/>
    <x v="0"/>
    <x v="0"/>
    <x v="0"/>
    <x v="0"/>
    <x v="0"/>
    <x v="0"/>
    <x v="0"/>
    <s v="Direção Financeira"/>
    <x v="0"/>
    <x v="0"/>
    <x v="0"/>
    <x v="0"/>
    <x v="0"/>
    <x v="0"/>
    <x v="0"/>
    <m/>
    <x v="1"/>
    <x v="2"/>
    <x v="13"/>
    <x v="0"/>
    <m/>
  </r>
  <r>
    <x v="0"/>
    <n v="0"/>
    <n v="0"/>
    <n v="45600"/>
    <n v="0"/>
    <x v="6819"/>
    <x v="0"/>
    <x v="0"/>
    <x v="0"/>
    <s v="03.16.15"/>
    <x v="0"/>
    <x v="0"/>
    <x v="0"/>
    <s v="Direção Financeira"/>
    <s v="03.16.15"/>
    <s v="Direção Financeira"/>
    <s v="03.16.15"/>
    <x v="19"/>
    <x v="0"/>
    <x v="0"/>
    <x v="7"/>
    <x v="0"/>
    <x v="0"/>
    <x v="0"/>
    <x v="0"/>
    <x v="3"/>
    <s v="2023-04-??"/>
    <x v="1"/>
    <n v="45600"/>
    <x v="3"/>
    <n v="0"/>
    <x v="1"/>
    <n v="0"/>
    <x v="619"/>
    <m/>
    <x v="0"/>
    <x v="13"/>
    <m/>
    <s v="Direção Financeira"/>
    <x v="2"/>
    <m/>
    <x v="0"/>
    <x v="1"/>
    <x v="1"/>
    <x v="1"/>
    <x v="0"/>
    <x v="0"/>
    <x v="0"/>
    <x v="0"/>
    <x v="0"/>
    <x v="0"/>
    <x v="0"/>
    <s v="Direção Financeira"/>
    <x v="0"/>
    <x v="0"/>
    <x v="0"/>
    <x v="0"/>
    <x v="0"/>
    <x v="0"/>
    <x v="0"/>
    <m/>
    <x v="1"/>
    <x v="2"/>
    <x v="13"/>
    <x v="0"/>
    <m/>
  </r>
  <r>
    <x v="0"/>
    <n v="0"/>
    <n v="0"/>
    <n v="27800"/>
    <n v="0"/>
    <x v="6819"/>
    <x v="0"/>
    <x v="0"/>
    <x v="0"/>
    <s v="03.16.15"/>
    <x v="0"/>
    <x v="0"/>
    <x v="0"/>
    <s v="Direção Financeira"/>
    <s v="03.16.15"/>
    <s v="Direção Financeira"/>
    <s v="03.16.15"/>
    <x v="19"/>
    <x v="0"/>
    <x v="0"/>
    <x v="7"/>
    <x v="0"/>
    <x v="0"/>
    <x v="0"/>
    <x v="0"/>
    <x v="5"/>
    <s v="2023-05-??"/>
    <x v="1"/>
    <n v="27800"/>
    <x v="3"/>
    <n v="0"/>
    <x v="1"/>
    <n v="0"/>
    <x v="619"/>
    <m/>
    <x v="0"/>
    <x v="13"/>
    <m/>
    <s v="Direção Financeira"/>
    <x v="2"/>
    <m/>
    <x v="0"/>
    <x v="1"/>
    <x v="1"/>
    <x v="1"/>
    <x v="0"/>
    <x v="0"/>
    <x v="0"/>
    <x v="0"/>
    <x v="0"/>
    <x v="0"/>
    <x v="0"/>
    <s v="Direção Financeira"/>
    <x v="0"/>
    <x v="0"/>
    <x v="0"/>
    <x v="0"/>
    <x v="0"/>
    <x v="0"/>
    <x v="0"/>
    <m/>
    <x v="1"/>
    <x v="2"/>
    <x v="13"/>
    <x v="0"/>
    <m/>
  </r>
  <r>
    <x v="0"/>
    <n v="0"/>
    <n v="0"/>
    <n v="38800"/>
    <n v="0"/>
    <x v="6819"/>
    <x v="0"/>
    <x v="0"/>
    <x v="0"/>
    <s v="03.16.15"/>
    <x v="0"/>
    <x v="0"/>
    <x v="0"/>
    <s v="Direção Financeira"/>
    <s v="03.16.15"/>
    <s v="Direção Financeira"/>
    <s v="03.16.15"/>
    <x v="19"/>
    <x v="0"/>
    <x v="0"/>
    <x v="7"/>
    <x v="0"/>
    <x v="0"/>
    <x v="0"/>
    <x v="0"/>
    <x v="4"/>
    <s v="2023-06-??"/>
    <x v="1"/>
    <n v="38800"/>
    <x v="3"/>
    <n v="0"/>
    <x v="1"/>
    <n v="0"/>
    <x v="619"/>
    <m/>
    <x v="0"/>
    <x v="13"/>
    <m/>
    <s v="Direção Financeira"/>
    <x v="2"/>
    <m/>
    <x v="0"/>
    <x v="1"/>
    <x v="1"/>
    <x v="1"/>
    <x v="0"/>
    <x v="0"/>
    <x v="0"/>
    <x v="0"/>
    <x v="0"/>
    <x v="0"/>
    <x v="0"/>
    <s v="Direção Financeira"/>
    <x v="0"/>
    <x v="0"/>
    <x v="0"/>
    <x v="0"/>
    <x v="0"/>
    <x v="0"/>
    <x v="0"/>
    <m/>
    <x v="1"/>
    <x v="2"/>
    <x v="13"/>
    <x v="0"/>
    <m/>
  </r>
  <r>
    <x v="0"/>
    <n v="0"/>
    <n v="0"/>
    <n v="26000"/>
    <n v="0"/>
    <x v="6819"/>
    <x v="0"/>
    <x v="0"/>
    <x v="0"/>
    <s v="03.16.15"/>
    <x v="0"/>
    <x v="0"/>
    <x v="0"/>
    <s v="Direção Financeira"/>
    <s v="03.16.15"/>
    <s v="Direção Financeira"/>
    <s v="03.16.15"/>
    <x v="19"/>
    <x v="0"/>
    <x v="0"/>
    <x v="7"/>
    <x v="0"/>
    <x v="0"/>
    <x v="0"/>
    <x v="0"/>
    <x v="6"/>
    <s v="2023-07-??"/>
    <x v="2"/>
    <n v="26000"/>
    <x v="3"/>
    <n v="0"/>
    <x v="1"/>
    <n v="0"/>
    <x v="619"/>
    <m/>
    <x v="0"/>
    <x v="13"/>
    <m/>
    <s v="Direção Financeira"/>
    <x v="2"/>
    <m/>
    <x v="0"/>
    <x v="1"/>
    <x v="1"/>
    <x v="1"/>
    <x v="0"/>
    <x v="0"/>
    <x v="0"/>
    <x v="0"/>
    <x v="0"/>
    <x v="0"/>
    <x v="0"/>
    <s v="Direção Financeira"/>
    <x v="0"/>
    <x v="0"/>
    <x v="0"/>
    <x v="0"/>
    <x v="0"/>
    <x v="0"/>
    <x v="0"/>
    <m/>
    <x v="1"/>
    <x v="2"/>
    <x v="13"/>
    <x v="0"/>
    <m/>
  </r>
  <r>
    <x v="0"/>
    <n v="0"/>
    <n v="0"/>
    <n v="35800"/>
    <n v="0"/>
    <x v="6819"/>
    <x v="0"/>
    <x v="0"/>
    <x v="0"/>
    <s v="03.16.15"/>
    <x v="0"/>
    <x v="0"/>
    <x v="0"/>
    <s v="Direção Financeira"/>
    <s v="03.16.15"/>
    <s v="Direção Financeira"/>
    <s v="03.16.15"/>
    <x v="19"/>
    <x v="0"/>
    <x v="0"/>
    <x v="7"/>
    <x v="0"/>
    <x v="0"/>
    <x v="0"/>
    <x v="0"/>
    <x v="7"/>
    <s v="2023-08-??"/>
    <x v="2"/>
    <n v="35800"/>
    <x v="3"/>
    <n v="0"/>
    <x v="1"/>
    <n v="0"/>
    <x v="619"/>
    <m/>
    <x v="0"/>
    <x v="13"/>
    <m/>
    <s v="Direção Financeira"/>
    <x v="2"/>
    <m/>
    <x v="0"/>
    <x v="1"/>
    <x v="1"/>
    <x v="1"/>
    <x v="0"/>
    <x v="0"/>
    <x v="0"/>
    <x v="0"/>
    <x v="0"/>
    <x v="0"/>
    <x v="0"/>
    <s v="Direção Financeira"/>
    <x v="0"/>
    <x v="0"/>
    <x v="0"/>
    <x v="0"/>
    <x v="0"/>
    <x v="0"/>
    <x v="0"/>
    <m/>
    <x v="1"/>
    <x v="2"/>
    <x v="13"/>
    <x v="0"/>
    <m/>
  </r>
  <r>
    <x v="0"/>
    <n v="0"/>
    <n v="0"/>
    <n v="35200"/>
    <n v="0"/>
    <x v="6819"/>
    <x v="0"/>
    <x v="0"/>
    <x v="0"/>
    <s v="03.16.15"/>
    <x v="0"/>
    <x v="0"/>
    <x v="0"/>
    <s v="Direção Financeira"/>
    <s v="03.16.15"/>
    <s v="Direção Financeira"/>
    <s v="03.16.15"/>
    <x v="19"/>
    <x v="0"/>
    <x v="0"/>
    <x v="7"/>
    <x v="0"/>
    <x v="0"/>
    <x v="0"/>
    <x v="0"/>
    <x v="11"/>
    <s v="2023-09-??"/>
    <x v="2"/>
    <n v="35200"/>
    <x v="3"/>
    <n v="0"/>
    <x v="1"/>
    <n v="0"/>
    <x v="619"/>
    <m/>
    <x v="0"/>
    <x v="13"/>
    <m/>
    <s v="Direção Financeira"/>
    <x v="2"/>
    <m/>
    <x v="0"/>
    <x v="1"/>
    <x v="1"/>
    <x v="1"/>
    <x v="0"/>
    <x v="0"/>
    <x v="0"/>
    <x v="0"/>
    <x v="0"/>
    <x v="0"/>
    <x v="0"/>
    <s v="Direção Financeira"/>
    <x v="0"/>
    <x v="0"/>
    <x v="0"/>
    <x v="0"/>
    <x v="0"/>
    <x v="0"/>
    <x v="0"/>
    <m/>
    <x v="1"/>
    <x v="2"/>
    <x v="13"/>
    <x v="0"/>
    <m/>
  </r>
  <r>
    <x v="0"/>
    <n v="0"/>
    <n v="0"/>
    <n v="39200"/>
    <n v="0"/>
    <x v="6819"/>
    <x v="0"/>
    <x v="0"/>
    <x v="0"/>
    <s v="03.16.15"/>
    <x v="0"/>
    <x v="0"/>
    <x v="0"/>
    <s v="Direção Financeira"/>
    <s v="03.16.15"/>
    <s v="Direção Financeira"/>
    <s v="03.16.15"/>
    <x v="19"/>
    <x v="0"/>
    <x v="0"/>
    <x v="7"/>
    <x v="0"/>
    <x v="0"/>
    <x v="0"/>
    <x v="0"/>
    <x v="8"/>
    <s v="2023-10-??"/>
    <x v="3"/>
    <n v="39200"/>
    <x v="3"/>
    <n v="0"/>
    <x v="1"/>
    <n v="0"/>
    <x v="619"/>
    <m/>
    <x v="0"/>
    <x v="13"/>
    <m/>
    <s v="Direção Financeira"/>
    <x v="2"/>
    <m/>
    <x v="0"/>
    <x v="1"/>
    <x v="1"/>
    <x v="1"/>
    <x v="0"/>
    <x v="0"/>
    <x v="0"/>
    <x v="0"/>
    <x v="0"/>
    <x v="0"/>
    <x v="0"/>
    <s v="Direção Financeira"/>
    <x v="0"/>
    <x v="0"/>
    <x v="0"/>
    <x v="0"/>
    <x v="0"/>
    <x v="0"/>
    <x v="0"/>
    <m/>
    <x v="1"/>
    <x v="2"/>
    <x v="13"/>
    <x v="0"/>
    <m/>
  </r>
  <r>
    <x v="0"/>
    <n v="0"/>
    <n v="0"/>
    <n v="290750"/>
    <n v="0"/>
    <x v="6819"/>
    <x v="0"/>
    <x v="0"/>
    <x v="0"/>
    <s v="03.16.15"/>
    <x v="0"/>
    <x v="0"/>
    <x v="0"/>
    <s v="Direção Financeira"/>
    <s v="03.16.15"/>
    <s v="Direção Financeira"/>
    <s v="03.16.15"/>
    <x v="19"/>
    <x v="0"/>
    <x v="0"/>
    <x v="7"/>
    <x v="0"/>
    <x v="0"/>
    <x v="0"/>
    <x v="0"/>
    <x v="9"/>
    <s v="2023-11-??"/>
    <x v="3"/>
    <n v="290750"/>
    <x v="3"/>
    <n v="0"/>
    <x v="1"/>
    <n v="0"/>
    <x v="619"/>
    <m/>
    <x v="0"/>
    <x v="13"/>
    <m/>
    <s v="Direção Financeira"/>
    <x v="2"/>
    <m/>
    <x v="0"/>
    <x v="1"/>
    <x v="1"/>
    <x v="1"/>
    <x v="0"/>
    <x v="0"/>
    <x v="0"/>
    <x v="0"/>
    <x v="0"/>
    <x v="0"/>
    <x v="0"/>
    <s v="Direção Financeira"/>
    <x v="0"/>
    <x v="0"/>
    <x v="0"/>
    <x v="0"/>
    <x v="0"/>
    <x v="0"/>
    <x v="0"/>
    <m/>
    <x v="1"/>
    <x v="2"/>
    <x v="13"/>
    <x v="0"/>
    <m/>
  </r>
  <r>
    <x v="0"/>
    <n v="0"/>
    <n v="0"/>
    <n v="66400"/>
    <n v="0"/>
    <x v="6819"/>
    <x v="0"/>
    <x v="0"/>
    <x v="0"/>
    <s v="03.16.15"/>
    <x v="0"/>
    <x v="0"/>
    <x v="0"/>
    <s v="Direção Financeira"/>
    <s v="03.16.15"/>
    <s v="Direção Financeira"/>
    <s v="03.16.15"/>
    <x v="19"/>
    <x v="0"/>
    <x v="0"/>
    <x v="7"/>
    <x v="0"/>
    <x v="0"/>
    <x v="0"/>
    <x v="0"/>
    <x v="10"/>
    <s v="2023-12-??"/>
    <x v="3"/>
    <n v="66400"/>
    <x v="3"/>
    <n v="0"/>
    <x v="1"/>
    <n v="0"/>
    <x v="619"/>
    <m/>
    <x v="0"/>
    <x v="13"/>
    <m/>
    <s v="Direção Financeira"/>
    <x v="2"/>
    <m/>
    <x v="0"/>
    <x v="1"/>
    <x v="1"/>
    <x v="1"/>
    <x v="0"/>
    <x v="0"/>
    <x v="0"/>
    <x v="0"/>
    <x v="0"/>
    <x v="0"/>
    <x v="0"/>
    <s v="Direção Financeira"/>
    <x v="0"/>
    <x v="0"/>
    <x v="0"/>
    <x v="0"/>
    <x v="0"/>
    <x v="0"/>
    <x v="0"/>
    <m/>
    <x v="1"/>
    <x v="2"/>
    <x v="13"/>
    <x v="0"/>
    <m/>
  </r>
  <r>
    <x v="0"/>
    <n v="0"/>
    <n v="0"/>
    <n v="150000"/>
    <n v="0"/>
    <x v="6819"/>
    <x v="0"/>
    <x v="0"/>
    <x v="0"/>
    <s v="03.16.15"/>
    <x v="0"/>
    <x v="0"/>
    <x v="0"/>
    <s v="Direção Financeira"/>
    <s v="03.16.15"/>
    <s v="Direção Financeira"/>
    <s v="03.16.15"/>
    <x v="69"/>
    <x v="0"/>
    <x v="7"/>
    <x v="17"/>
    <x v="0"/>
    <x v="0"/>
    <x v="0"/>
    <x v="0"/>
    <x v="3"/>
    <s v="2023-04-??"/>
    <x v="1"/>
    <n v="150000"/>
    <x v="3"/>
    <n v="0"/>
    <x v="1"/>
    <n v="250000"/>
    <x v="619"/>
    <m/>
    <x v="0"/>
    <x v="13"/>
    <m/>
    <s v="Direção Financeira"/>
    <x v="2"/>
    <m/>
    <x v="0"/>
    <x v="1"/>
    <x v="1"/>
    <x v="1"/>
    <x v="0"/>
    <x v="0"/>
    <x v="0"/>
    <x v="0"/>
    <x v="0"/>
    <x v="0"/>
    <x v="0"/>
    <s v="Direção Financeira"/>
    <x v="0"/>
    <x v="0"/>
    <x v="0"/>
    <x v="0"/>
    <x v="0"/>
    <x v="0"/>
    <x v="0"/>
    <m/>
    <x v="1"/>
    <x v="2"/>
    <x v="13"/>
    <x v="0"/>
    <m/>
  </r>
  <r>
    <x v="0"/>
    <n v="0"/>
    <n v="0"/>
    <n v="208087"/>
    <n v="0"/>
    <x v="6819"/>
    <x v="0"/>
    <x v="0"/>
    <x v="0"/>
    <s v="03.16.15"/>
    <x v="0"/>
    <x v="0"/>
    <x v="0"/>
    <s v="Direção Financeira"/>
    <s v="03.16.15"/>
    <s v="Direção Financeira"/>
    <s v="03.16.15"/>
    <x v="72"/>
    <x v="0"/>
    <x v="5"/>
    <x v="18"/>
    <x v="0"/>
    <x v="0"/>
    <x v="0"/>
    <x v="0"/>
    <x v="0"/>
    <s v="2023-01-??"/>
    <x v="0"/>
    <n v="208087"/>
    <x v="3"/>
    <n v="140000"/>
    <x v="1"/>
    <n v="0"/>
    <x v="619"/>
    <m/>
    <x v="0"/>
    <x v="13"/>
    <m/>
    <s v="Direção Financeira"/>
    <x v="2"/>
    <m/>
    <x v="0"/>
    <x v="1"/>
    <x v="1"/>
    <x v="1"/>
    <x v="0"/>
    <x v="0"/>
    <x v="0"/>
    <x v="0"/>
    <x v="0"/>
    <x v="0"/>
    <x v="0"/>
    <s v="Direção Financeira"/>
    <x v="0"/>
    <x v="0"/>
    <x v="0"/>
    <x v="0"/>
    <x v="0"/>
    <x v="0"/>
    <x v="0"/>
    <m/>
    <x v="1"/>
    <x v="2"/>
    <x v="13"/>
    <x v="0"/>
    <m/>
  </r>
  <r>
    <x v="0"/>
    <n v="0"/>
    <n v="0"/>
    <n v="59690"/>
    <n v="0"/>
    <x v="6819"/>
    <x v="0"/>
    <x v="0"/>
    <x v="0"/>
    <s v="03.16.15"/>
    <x v="0"/>
    <x v="0"/>
    <x v="0"/>
    <s v="Direção Financeira"/>
    <s v="03.16.15"/>
    <s v="Direção Financeira"/>
    <s v="03.16.15"/>
    <x v="72"/>
    <x v="0"/>
    <x v="5"/>
    <x v="18"/>
    <x v="0"/>
    <x v="0"/>
    <x v="0"/>
    <x v="0"/>
    <x v="1"/>
    <s v="2023-02-??"/>
    <x v="0"/>
    <n v="59690"/>
    <x v="3"/>
    <n v="140000"/>
    <x v="1"/>
    <n v="0"/>
    <x v="619"/>
    <m/>
    <x v="0"/>
    <x v="13"/>
    <m/>
    <s v="Direção Financeira"/>
    <x v="2"/>
    <m/>
    <x v="0"/>
    <x v="1"/>
    <x v="1"/>
    <x v="1"/>
    <x v="0"/>
    <x v="0"/>
    <x v="0"/>
    <x v="0"/>
    <x v="0"/>
    <x v="0"/>
    <x v="0"/>
    <s v="Direção Financeira"/>
    <x v="0"/>
    <x v="0"/>
    <x v="0"/>
    <x v="0"/>
    <x v="0"/>
    <x v="0"/>
    <x v="0"/>
    <m/>
    <x v="1"/>
    <x v="2"/>
    <x v="13"/>
    <x v="0"/>
    <m/>
  </r>
  <r>
    <x v="0"/>
    <n v="0"/>
    <n v="0"/>
    <n v="3816"/>
    <n v="0"/>
    <x v="6819"/>
    <x v="0"/>
    <x v="0"/>
    <x v="0"/>
    <s v="03.16.15"/>
    <x v="0"/>
    <x v="0"/>
    <x v="0"/>
    <s v="Direção Financeira"/>
    <s v="03.16.15"/>
    <s v="Direção Financeira"/>
    <s v="03.16.15"/>
    <x v="72"/>
    <x v="0"/>
    <x v="5"/>
    <x v="18"/>
    <x v="0"/>
    <x v="0"/>
    <x v="0"/>
    <x v="0"/>
    <x v="3"/>
    <s v="2023-04-??"/>
    <x v="1"/>
    <n v="3816"/>
    <x v="3"/>
    <n v="140000"/>
    <x v="1"/>
    <n v="0"/>
    <x v="619"/>
    <m/>
    <x v="0"/>
    <x v="13"/>
    <m/>
    <s v="Direção Financeira"/>
    <x v="2"/>
    <m/>
    <x v="0"/>
    <x v="1"/>
    <x v="1"/>
    <x v="1"/>
    <x v="0"/>
    <x v="0"/>
    <x v="0"/>
    <x v="0"/>
    <x v="0"/>
    <x v="0"/>
    <x v="0"/>
    <s v="Direção Financeira"/>
    <x v="0"/>
    <x v="0"/>
    <x v="0"/>
    <x v="0"/>
    <x v="0"/>
    <x v="0"/>
    <x v="0"/>
    <m/>
    <x v="1"/>
    <x v="2"/>
    <x v="13"/>
    <x v="0"/>
    <m/>
  </r>
  <r>
    <x v="0"/>
    <n v="0"/>
    <n v="0"/>
    <n v="350"/>
    <n v="0"/>
    <x v="6819"/>
    <x v="0"/>
    <x v="0"/>
    <x v="0"/>
    <s v="03.16.15"/>
    <x v="0"/>
    <x v="0"/>
    <x v="0"/>
    <s v="Direção Financeira"/>
    <s v="03.16.15"/>
    <s v="Direção Financeira"/>
    <s v="03.16.15"/>
    <x v="72"/>
    <x v="0"/>
    <x v="5"/>
    <x v="18"/>
    <x v="0"/>
    <x v="0"/>
    <x v="0"/>
    <x v="0"/>
    <x v="4"/>
    <s v="2023-06-??"/>
    <x v="1"/>
    <n v="350"/>
    <x v="3"/>
    <n v="140000"/>
    <x v="1"/>
    <n v="0"/>
    <x v="619"/>
    <m/>
    <x v="0"/>
    <x v="13"/>
    <m/>
    <s v="Direção Financeira"/>
    <x v="2"/>
    <m/>
    <x v="0"/>
    <x v="1"/>
    <x v="1"/>
    <x v="1"/>
    <x v="0"/>
    <x v="0"/>
    <x v="0"/>
    <x v="0"/>
    <x v="0"/>
    <x v="0"/>
    <x v="0"/>
    <s v="Direção Financeira"/>
    <x v="0"/>
    <x v="0"/>
    <x v="0"/>
    <x v="0"/>
    <x v="0"/>
    <x v="0"/>
    <x v="0"/>
    <m/>
    <x v="1"/>
    <x v="2"/>
    <x v="13"/>
    <x v="0"/>
    <m/>
  </r>
  <r>
    <x v="0"/>
    <n v="0"/>
    <n v="0"/>
    <n v="27115"/>
    <n v="0"/>
    <x v="6819"/>
    <x v="0"/>
    <x v="0"/>
    <x v="0"/>
    <s v="03.16.15"/>
    <x v="0"/>
    <x v="0"/>
    <x v="0"/>
    <s v="Direção Financeira"/>
    <s v="03.16.15"/>
    <s v="Direção Financeira"/>
    <s v="03.16.15"/>
    <x v="72"/>
    <x v="0"/>
    <x v="5"/>
    <x v="18"/>
    <x v="0"/>
    <x v="0"/>
    <x v="0"/>
    <x v="0"/>
    <x v="6"/>
    <s v="2023-07-??"/>
    <x v="2"/>
    <n v="27115"/>
    <x v="3"/>
    <n v="140000"/>
    <x v="1"/>
    <n v="0"/>
    <x v="619"/>
    <m/>
    <x v="0"/>
    <x v="13"/>
    <m/>
    <s v="Direção Financeira"/>
    <x v="2"/>
    <m/>
    <x v="0"/>
    <x v="1"/>
    <x v="1"/>
    <x v="1"/>
    <x v="0"/>
    <x v="0"/>
    <x v="0"/>
    <x v="0"/>
    <x v="0"/>
    <x v="0"/>
    <x v="0"/>
    <s v="Direção Financeira"/>
    <x v="0"/>
    <x v="0"/>
    <x v="0"/>
    <x v="0"/>
    <x v="0"/>
    <x v="0"/>
    <x v="0"/>
    <m/>
    <x v="1"/>
    <x v="2"/>
    <x v="13"/>
    <x v="0"/>
    <m/>
  </r>
  <r>
    <x v="0"/>
    <n v="0"/>
    <n v="0"/>
    <n v="4000"/>
    <n v="0"/>
    <x v="6819"/>
    <x v="0"/>
    <x v="0"/>
    <x v="0"/>
    <s v="03.16.15"/>
    <x v="0"/>
    <x v="0"/>
    <x v="0"/>
    <s v="Direção Financeira"/>
    <s v="03.16.15"/>
    <s v="Direção Financeira"/>
    <s v="03.16.15"/>
    <x v="72"/>
    <x v="0"/>
    <x v="5"/>
    <x v="18"/>
    <x v="0"/>
    <x v="0"/>
    <x v="0"/>
    <x v="0"/>
    <x v="7"/>
    <s v="2023-08-??"/>
    <x v="2"/>
    <n v="4000"/>
    <x v="3"/>
    <n v="140000"/>
    <x v="1"/>
    <n v="0"/>
    <x v="619"/>
    <m/>
    <x v="0"/>
    <x v="13"/>
    <m/>
    <s v="Direção Financeira"/>
    <x v="2"/>
    <m/>
    <x v="0"/>
    <x v="1"/>
    <x v="1"/>
    <x v="1"/>
    <x v="0"/>
    <x v="0"/>
    <x v="0"/>
    <x v="0"/>
    <x v="0"/>
    <x v="0"/>
    <x v="0"/>
    <s v="Direção Financeira"/>
    <x v="0"/>
    <x v="0"/>
    <x v="0"/>
    <x v="0"/>
    <x v="0"/>
    <x v="0"/>
    <x v="0"/>
    <m/>
    <x v="1"/>
    <x v="2"/>
    <x v="13"/>
    <x v="0"/>
    <m/>
  </r>
  <r>
    <x v="0"/>
    <n v="0"/>
    <n v="0"/>
    <n v="105022"/>
    <n v="0"/>
    <x v="6819"/>
    <x v="0"/>
    <x v="0"/>
    <x v="0"/>
    <s v="03.16.15"/>
    <x v="0"/>
    <x v="0"/>
    <x v="0"/>
    <s v="Direção Financeira"/>
    <s v="03.16.15"/>
    <s v="Direção Financeira"/>
    <s v="03.16.15"/>
    <x v="72"/>
    <x v="0"/>
    <x v="5"/>
    <x v="18"/>
    <x v="0"/>
    <x v="0"/>
    <x v="0"/>
    <x v="0"/>
    <x v="11"/>
    <s v="2023-09-??"/>
    <x v="2"/>
    <n v="105022"/>
    <x v="3"/>
    <n v="140000"/>
    <x v="1"/>
    <n v="0"/>
    <x v="619"/>
    <m/>
    <x v="0"/>
    <x v="13"/>
    <m/>
    <s v="Direção Financeira"/>
    <x v="2"/>
    <m/>
    <x v="0"/>
    <x v="1"/>
    <x v="1"/>
    <x v="1"/>
    <x v="0"/>
    <x v="0"/>
    <x v="0"/>
    <x v="0"/>
    <x v="0"/>
    <x v="0"/>
    <x v="0"/>
    <s v="Direção Financeira"/>
    <x v="0"/>
    <x v="0"/>
    <x v="0"/>
    <x v="0"/>
    <x v="0"/>
    <x v="0"/>
    <x v="0"/>
    <m/>
    <x v="1"/>
    <x v="2"/>
    <x v="13"/>
    <x v="0"/>
    <m/>
  </r>
  <r>
    <x v="0"/>
    <n v="0"/>
    <n v="0"/>
    <n v="2924"/>
    <n v="0"/>
    <x v="6819"/>
    <x v="0"/>
    <x v="0"/>
    <x v="0"/>
    <s v="03.16.15"/>
    <x v="0"/>
    <x v="0"/>
    <x v="0"/>
    <s v="Direção Financeira"/>
    <s v="03.16.15"/>
    <s v="Direção Financeira"/>
    <s v="03.16.15"/>
    <x v="72"/>
    <x v="0"/>
    <x v="5"/>
    <x v="18"/>
    <x v="0"/>
    <x v="0"/>
    <x v="0"/>
    <x v="0"/>
    <x v="8"/>
    <s v="2023-10-??"/>
    <x v="3"/>
    <n v="2924"/>
    <x v="3"/>
    <n v="140000"/>
    <x v="1"/>
    <n v="0"/>
    <x v="619"/>
    <m/>
    <x v="0"/>
    <x v="13"/>
    <m/>
    <s v="Direção Financeira"/>
    <x v="2"/>
    <m/>
    <x v="0"/>
    <x v="1"/>
    <x v="1"/>
    <x v="1"/>
    <x v="0"/>
    <x v="0"/>
    <x v="0"/>
    <x v="0"/>
    <x v="0"/>
    <x v="0"/>
    <x v="0"/>
    <s v="Direção Financeira"/>
    <x v="0"/>
    <x v="0"/>
    <x v="0"/>
    <x v="0"/>
    <x v="0"/>
    <x v="0"/>
    <x v="0"/>
    <m/>
    <x v="1"/>
    <x v="2"/>
    <x v="13"/>
    <x v="0"/>
    <m/>
  </r>
  <r>
    <x v="0"/>
    <n v="0"/>
    <n v="0"/>
    <n v="9070"/>
    <n v="0"/>
    <x v="6819"/>
    <x v="0"/>
    <x v="0"/>
    <x v="0"/>
    <s v="03.16.15"/>
    <x v="0"/>
    <x v="0"/>
    <x v="0"/>
    <s v="Direção Financeira"/>
    <s v="03.16.15"/>
    <s v="Direção Financeira"/>
    <s v="03.16.15"/>
    <x v="72"/>
    <x v="0"/>
    <x v="5"/>
    <x v="18"/>
    <x v="0"/>
    <x v="0"/>
    <x v="0"/>
    <x v="0"/>
    <x v="10"/>
    <s v="2023-12-??"/>
    <x v="3"/>
    <n v="9070"/>
    <x v="3"/>
    <n v="140000"/>
    <x v="1"/>
    <n v="0"/>
    <x v="619"/>
    <m/>
    <x v="0"/>
    <x v="13"/>
    <m/>
    <s v="Direção Financeira"/>
    <x v="2"/>
    <m/>
    <x v="0"/>
    <x v="1"/>
    <x v="1"/>
    <x v="1"/>
    <x v="0"/>
    <x v="0"/>
    <x v="0"/>
    <x v="0"/>
    <x v="0"/>
    <x v="0"/>
    <x v="0"/>
    <s v="Direção Financeira"/>
    <x v="0"/>
    <x v="0"/>
    <x v="0"/>
    <x v="0"/>
    <x v="0"/>
    <x v="0"/>
    <x v="0"/>
    <m/>
    <x v="1"/>
    <x v="2"/>
    <x v="13"/>
    <x v="0"/>
    <m/>
  </r>
  <r>
    <x v="0"/>
    <n v="0"/>
    <n v="0"/>
    <n v="44060"/>
    <n v="0"/>
    <x v="6819"/>
    <x v="0"/>
    <x v="0"/>
    <x v="0"/>
    <s v="03.16.15"/>
    <x v="0"/>
    <x v="0"/>
    <x v="0"/>
    <s v="Direção Financeira"/>
    <s v="03.16.15"/>
    <s v="Direção Financeira"/>
    <s v="03.16.15"/>
    <x v="76"/>
    <x v="0"/>
    <x v="5"/>
    <x v="20"/>
    <x v="0"/>
    <x v="0"/>
    <x v="0"/>
    <x v="0"/>
    <x v="1"/>
    <s v="2023-02-??"/>
    <x v="0"/>
    <n v="44060"/>
    <x v="3"/>
    <n v="0"/>
    <x v="1"/>
    <n v="20000"/>
    <x v="619"/>
    <m/>
    <x v="0"/>
    <x v="13"/>
    <m/>
    <s v="Direção Financeira"/>
    <x v="2"/>
    <m/>
    <x v="0"/>
    <x v="1"/>
    <x v="1"/>
    <x v="1"/>
    <x v="0"/>
    <x v="0"/>
    <x v="0"/>
    <x v="0"/>
    <x v="0"/>
    <x v="0"/>
    <x v="0"/>
    <s v="Direção Financeira"/>
    <x v="0"/>
    <x v="0"/>
    <x v="0"/>
    <x v="0"/>
    <x v="0"/>
    <x v="0"/>
    <x v="0"/>
    <m/>
    <x v="1"/>
    <x v="2"/>
    <x v="13"/>
    <x v="0"/>
    <m/>
  </r>
  <r>
    <x v="0"/>
    <n v="0"/>
    <n v="0"/>
    <n v="250000"/>
    <n v="0"/>
    <x v="6819"/>
    <x v="0"/>
    <x v="0"/>
    <x v="0"/>
    <s v="03.16.15"/>
    <x v="0"/>
    <x v="0"/>
    <x v="0"/>
    <s v="Direção Financeira"/>
    <s v="03.16.15"/>
    <s v="Direção Financeira"/>
    <s v="03.16.15"/>
    <x v="76"/>
    <x v="0"/>
    <x v="5"/>
    <x v="20"/>
    <x v="0"/>
    <x v="0"/>
    <x v="0"/>
    <x v="0"/>
    <x v="5"/>
    <s v="2023-05-??"/>
    <x v="1"/>
    <n v="250000"/>
    <x v="3"/>
    <n v="0"/>
    <x v="1"/>
    <n v="20000"/>
    <x v="619"/>
    <m/>
    <x v="0"/>
    <x v="13"/>
    <m/>
    <s v="Direção Financeira"/>
    <x v="2"/>
    <m/>
    <x v="0"/>
    <x v="1"/>
    <x v="1"/>
    <x v="1"/>
    <x v="0"/>
    <x v="0"/>
    <x v="0"/>
    <x v="0"/>
    <x v="0"/>
    <x v="0"/>
    <x v="0"/>
    <s v="Direção Financeira"/>
    <x v="0"/>
    <x v="0"/>
    <x v="0"/>
    <x v="0"/>
    <x v="0"/>
    <x v="0"/>
    <x v="0"/>
    <m/>
    <x v="1"/>
    <x v="2"/>
    <x v="13"/>
    <x v="0"/>
    <m/>
  </r>
  <r>
    <x v="2"/>
    <n v="0"/>
    <n v="0"/>
    <n v="1243612"/>
    <n v="0"/>
    <x v="6819"/>
    <x v="0"/>
    <x v="0"/>
    <x v="0"/>
    <s v="01.27.03.10"/>
    <x v="34"/>
    <x v="4"/>
    <x v="5"/>
    <s v="Gestão de Recursos Hídricos"/>
    <s v="01.27.03"/>
    <s v="Projeto de abastecimento de água as comunidades de Flamengos e Ribeira de São Miguel"/>
    <s v="01.27.03.10"/>
    <x v="20"/>
    <x v="0"/>
    <x v="0"/>
    <x v="0"/>
    <x v="0"/>
    <x v="1"/>
    <x v="2"/>
    <x v="0"/>
    <x v="10"/>
    <s v="2023-12-??"/>
    <x v="3"/>
    <n v="1243612"/>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0"/>
    <n v="0"/>
    <n v="0"/>
    <n v="2400"/>
    <n v="0"/>
    <x v="6819"/>
    <x v="0"/>
    <x v="0"/>
    <x v="0"/>
    <s v="03.16.16"/>
    <x v="22"/>
    <x v="0"/>
    <x v="0"/>
    <s v="Direção Ambiente e Saneamento "/>
    <s v="03.16.16"/>
    <s v="Direção Ambiente e Saneamento "/>
    <s v="03.16.16"/>
    <x v="52"/>
    <x v="0"/>
    <x v="0"/>
    <x v="0"/>
    <x v="0"/>
    <x v="0"/>
    <x v="0"/>
    <x v="0"/>
    <x v="0"/>
    <s v="2023-01-??"/>
    <x v="0"/>
    <n v="2400"/>
    <x v="3"/>
    <n v="2200"/>
    <x v="1"/>
    <n v="22200"/>
    <x v="619"/>
    <m/>
    <x v="0"/>
    <x v="13"/>
    <m/>
    <s v="Direção Ambiente e Saneamento "/>
    <x v="2"/>
    <m/>
    <x v="0"/>
    <x v="1"/>
    <x v="1"/>
    <x v="1"/>
    <x v="0"/>
    <x v="0"/>
    <x v="0"/>
    <x v="0"/>
    <x v="0"/>
    <x v="0"/>
    <x v="0"/>
    <s v="Direção Ambiente e Saneamento "/>
    <x v="0"/>
    <x v="0"/>
    <x v="0"/>
    <x v="0"/>
    <x v="0"/>
    <x v="0"/>
    <x v="0"/>
    <m/>
    <x v="1"/>
    <x v="2"/>
    <x v="13"/>
    <x v="0"/>
    <m/>
  </r>
  <r>
    <x v="0"/>
    <n v="0"/>
    <n v="0"/>
    <n v="3200"/>
    <n v="0"/>
    <x v="6819"/>
    <x v="0"/>
    <x v="0"/>
    <x v="0"/>
    <s v="03.16.16"/>
    <x v="22"/>
    <x v="0"/>
    <x v="0"/>
    <s v="Direção Ambiente e Saneamento "/>
    <s v="03.16.16"/>
    <s v="Direção Ambiente e Saneamento "/>
    <s v="03.16.16"/>
    <x v="52"/>
    <x v="0"/>
    <x v="0"/>
    <x v="0"/>
    <x v="0"/>
    <x v="0"/>
    <x v="0"/>
    <x v="0"/>
    <x v="1"/>
    <s v="2023-02-??"/>
    <x v="0"/>
    <n v="3200"/>
    <x v="3"/>
    <n v="2200"/>
    <x v="1"/>
    <n v="22200"/>
    <x v="619"/>
    <m/>
    <x v="0"/>
    <x v="13"/>
    <m/>
    <s v="Direção Ambiente e Saneamento "/>
    <x v="2"/>
    <m/>
    <x v="0"/>
    <x v="1"/>
    <x v="1"/>
    <x v="1"/>
    <x v="0"/>
    <x v="0"/>
    <x v="0"/>
    <x v="0"/>
    <x v="0"/>
    <x v="0"/>
    <x v="0"/>
    <s v="Direção Ambiente e Saneamento "/>
    <x v="0"/>
    <x v="0"/>
    <x v="0"/>
    <x v="0"/>
    <x v="0"/>
    <x v="0"/>
    <x v="0"/>
    <m/>
    <x v="1"/>
    <x v="2"/>
    <x v="13"/>
    <x v="0"/>
    <m/>
  </r>
  <r>
    <x v="0"/>
    <n v="0"/>
    <n v="0"/>
    <n v="3000"/>
    <n v="0"/>
    <x v="6819"/>
    <x v="0"/>
    <x v="0"/>
    <x v="0"/>
    <s v="03.16.16"/>
    <x v="22"/>
    <x v="0"/>
    <x v="0"/>
    <s v="Direção Ambiente e Saneamento "/>
    <s v="03.16.16"/>
    <s v="Direção Ambiente e Saneamento "/>
    <s v="03.16.16"/>
    <x v="52"/>
    <x v="0"/>
    <x v="0"/>
    <x v="0"/>
    <x v="0"/>
    <x v="0"/>
    <x v="0"/>
    <x v="0"/>
    <x v="2"/>
    <s v="2023-03-??"/>
    <x v="0"/>
    <n v="3000"/>
    <x v="3"/>
    <n v="2200"/>
    <x v="1"/>
    <n v="22200"/>
    <x v="619"/>
    <m/>
    <x v="0"/>
    <x v="13"/>
    <m/>
    <s v="Direção Ambiente e Saneamento "/>
    <x v="2"/>
    <m/>
    <x v="0"/>
    <x v="1"/>
    <x v="1"/>
    <x v="1"/>
    <x v="0"/>
    <x v="0"/>
    <x v="0"/>
    <x v="0"/>
    <x v="0"/>
    <x v="0"/>
    <x v="0"/>
    <s v="Direção Ambiente e Saneamento "/>
    <x v="0"/>
    <x v="0"/>
    <x v="0"/>
    <x v="0"/>
    <x v="0"/>
    <x v="0"/>
    <x v="0"/>
    <m/>
    <x v="1"/>
    <x v="2"/>
    <x v="13"/>
    <x v="0"/>
    <m/>
  </r>
  <r>
    <x v="0"/>
    <n v="0"/>
    <n v="0"/>
    <n v="3000"/>
    <n v="0"/>
    <x v="6819"/>
    <x v="0"/>
    <x v="0"/>
    <x v="0"/>
    <s v="03.16.16"/>
    <x v="22"/>
    <x v="0"/>
    <x v="0"/>
    <s v="Direção Ambiente e Saneamento "/>
    <s v="03.16.16"/>
    <s v="Direção Ambiente e Saneamento "/>
    <s v="03.16.16"/>
    <x v="52"/>
    <x v="0"/>
    <x v="0"/>
    <x v="0"/>
    <x v="0"/>
    <x v="0"/>
    <x v="0"/>
    <x v="0"/>
    <x v="3"/>
    <s v="2023-04-??"/>
    <x v="1"/>
    <n v="30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5"/>
    <s v="2023-05-??"/>
    <x v="1"/>
    <n v="24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4"/>
    <s v="2023-06-??"/>
    <x v="1"/>
    <n v="24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6"/>
    <s v="2023-07-??"/>
    <x v="2"/>
    <n v="24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7"/>
    <s v="2023-08-??"/>
    <x v="2"/>
    <n v="24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11"/>
    <s v="2023-09-??"/>
    <x v="2"/>
    <n v="2400"/>
    <x v="3"/>
    <n v="2200"/>
    <x v="1"/>
    <n v="22200"/>
    <x v="619"/>
    <m/>
    <x v="0"/>
    <x v="13"/>
    <m/>
    <s v="Direção Ambiente e Saneamento "/>
    <x v="2"/>
    <m/>
    <x v="0"/>
    <x v="1"/>
    <x v="1"/>
    <x v="1"/>
    <x v="0"/>
    <x v="0"/>
    <x v="0"/>
    <x v="0"/>
    <x v="0"/>
    <x v="0"/>
    <x v="0"/>
    <s v="Direção Ambiente e Saneamento "/>
    <x v="0"/>
    <x v="0"/>
    <x v="0"/>
    <x v="0"/>
    <x v="0"/>
    <x v="0"/>
    <x v="0"/>
    <m/>
    <x v="1"/>
    <x v="2"/>
    <x v="13"/>
    <x v="0"/>
    <m/>
  </r>
  <r>
    <x v="0"/>
    <n v="0"/>
    <n v="0"/>
    <n v="2400"/>
    <n v="0"/>
    <x v="6819"/>
    <x v="0"/>
    <x v="0"/>
    <x v="0"/>
    <s v="03.16.16"/>
    <x v="22"/>
    <x v="0"/>
    <x v="0"/>
    <s v="Direção Ambiente e Saneamento "/>
    <s v="03.16.16"/>
    <s v="Direção Ambiente e Saneamento "/>
    <s v="03.16.16"/>
    <x v="52"/>
    <x v="0"/>
    <x v="0"/>
    <x v="0"/>
    <x v="0"/>
    <x v="0"/>
    <x v="0"/>
    <x v="0"/>
    <x v="8"/>
    <s v="2023-10-??"/>
    <x v="3"/>
    <n v="2400"/>
    <x v="3"/>
    <n v="2200"/>
    <x v="1"/>
    <n v="22200"/>
    <x v="619"/>
    <m/>
    <x v="0"/>
    <x v="13"/>
    <m/>
    <s v="Direção Ambiente e Saneamento "/>
    <x v="2"/>
    <m/>
    <x v="0"/>
    <x v="1"/>
    <x v="1"/>
    <x v="1"/>
    <x v="0"/>
    <x v="0"/>
    <x v="0"/>
    <x v="0"/>
    <x v="0"/>
    <x v="0"/>
    <x v="0"/>
    <s v="Direção Ambiente e Saneamento "/>
    <x v="0"/>
    <x v="0"/>
    <x v="0"/>
    <x v="0"/>
    <x v="0"/>
    <x v="0"/>
    <x v="0"/>
    <m/>
    <x v="1"/>
    <x v="2"/>
    <x v="13"/>
    <x v="0"/>
    <m/>
  </r>
  <r>
    <x v="0"/>
    <n v="0"/>
    <n v="0"/>
    <n v="2200"/>
    <n v="0"/>
    <x v="6819"/>
    <x v="0"/>
    <x v="0"/>
    <x v="0"/>
    <s v="03.16.16"/>
    <x v="22"/>
    <x v="0"/>
    <x v="0"/>
    <s v="Direção Ambiente e Saneamento "/>
    <s v="03.16.16"/>
    <s v="Direção Ambiente e Saneamento "/>
    <s v="03.16.16"/>
    <x v="52"/>
    <x v="0"/>
    <x v="0"/>
    <x v="0"/>
    <x v="0"/>
    <x v="0"/>
    <x v="0"/>
    <x v="0"/>
    <x v="9"/>
    <s v="2023-11-??"/>
    <x v="3"/>
    <n v="2200"/>
    <x v="3"/>
    <n v="2200"/>
    <x v="1"/>
    <n v="22200"/>
    <x v="619"/>
    <m/>
    <x v="0"/>
    <x v="13"/>
    <m/>
    <s v="Direção Ambiente e Saneamento "/>
    <x v="2"/>
    <m/>
    <x v="0"/>
    <x v="1"/>
    <x v="1"/>
    <x v="1"/>
    <x v="0"/>
    <x v="0"/>
    <x v="0"/>
    <x v="0"/>
    <x v="0"/>
    <x v="0"/>
    <x v="0"/>
    <s v="Direção Ambiente e Saneamento "/>
    <x v="0"/>
    <x v="0"/>
    <x v="0"/>
    <x v="0"/>
    <x v="0"/>
    <x v="0"/>
    <x v="0"/>
    <m/>
    <x v="1"/>
    <x v="2"/>
    <x v="13"/>
    <x v="0"/>
    <m/>
  </r>
  <r>
    <x v="0"/>
    <n v="0"/>
    <n v="0"/>
    <n v="2200"/>
    <n v="0"/>
    <x v="6819"/>
    <x v="0"/>
    <x v="0"/>
    <x v="0"/>
    <s v="03.16.16"/>
    <x v="22"/>
    <x v="0"/>
    <x v="0"/>
    <s v="Direção Ambiente e Saneamento "/>
    <s v="03.16.16"/>
    <s v="Direção Ambiente e Saneamento "/>
    <s v="03.16.16"/>
    <x v="52"/>
    <x v="0"/>
    <x v="0"/>
    <x v="0"/>
    <x v="0"/>
    <x v="0"/>
    <x v="0"/>
    <x v="0"/>
    <x v="10"/>
    <s v="2023-12-??"/>
    <x v="3"/>
    <n v="2200"/>
    <x v="3"/>
    <n v="2200"/>
    <x v="1"/>
    <n v="22200"/>
    <x v="619"/>
    <m/>
    <x v="0"/>
    <x v="13"/>
    <m/>
    <s v="Direção Ambiente e Saneamento "/>
    <x v="2"/>
    <m/>
    <x v="0"/>
    <x v="1"/>
    <x v="1"/>
    <x v="1"/>
    <x v="0"/>
    <x v="0"/>
    <x v="0"/>
    <x v="0"/>
    <x v="0"/>
    <x v="0"/>
    <x v="0"/>
    <s v="Direção Ambiente e Saneamento "/>
    <x v="0"/>
    <x v="0"/>
    <x v="0"/>
    <x v="0"/>
    <x v="0"/>
    <x v="0"/>
    <x v="0"/>
    <m/>
    <x v="1"/>
    <x v="2"/>
    <x v="13"/>
    <x v="0"/>
    <m/>
  </r>
  <r>
    <x v="0"/>
    <n v="0"/>
    <n v="0"/>
    <n v="33770"/>
    <n v="0"/>
    <x v="6819"/>
    <x v="0"/>
    <x v="0"/>
    <x v="0"/>
    <s v="03.16.01"/>
    <x v="14"/>
    <x v="0"/>
    <x v="0"/>
    <s v="Assembleia Municipal"/>
    <s v="03.16.01"/>
    <s v="Assembleia Municipal"/>
    <s v="03.16.01"/>
    <x v="16"/>
    <x v="0"/>
    <x v="0"/>
    <x v="0"/>
    <x v="0"/>
    <x v="0"/>
    <x v="0"/>
    <x v="0"/>
    <x v="1"/>
    <s v="2023-02-??"/>
    <x v="0"/>
    <n v="33770"/>
    <x v="3"/>
    <n v="0"/>
    <x v="1"/>
    <n v="125000"/>
    <x v="619"/>
    <m/>
    <x v="0"/>
    <x v="13"/>
    <m/>
    <s v="Assembleia Municipal"/>
    <x v="2"/>
    <s v="AM"/>
    <x v="0"/>
    <x v="1"/>
    <x v="1"/>
    <x v="1"/>
    <x v="0"/>
    <x v="0"/>
    <x v="0"/>
    <x v="0"/>
    <x v="0"/>
    <x v="0"/>
    <x v="0"/>
    <s v="Assembleia Municipal"/>
    <x v="0"/>
    <x v="0"/>
    <x v="0"/>
    <x v="0"/>
    <x v="0"/>
    <x v="0"/>
    <x v="0"/>
    <m/>
    <x v="1"/>
    <x v="2"/>
    <x v="13"/>
    <x v="0"/>
    <m/>
  </r>
  <r>
    <x v="0"/>
    <n v="0"/>
    <n v="0"/>
    <n v="19960"/>
    <n v="0"/>
    <x v="6819"/>
    <x v="0"/>
    <x v="0"/>
    <x v="0"/>
    <s v="03.16.01"/>
    <x v="14"/>
    <x v="0"/>
    <x v="0"/>
    <s v="Assembleia Municipal"/>
    <s v="03.16.01"/>
    <s v="Assembleia Municipal"/>
    <s v="03.16.01"/>
    <x v="16"/>
    <x v="0"/>
    <x v="0"/>
    <x v="0"/>
    <x v="0"/>
    <x v="0"/>
    <x v="0"/>
    <x v="0"/>
    <x v="5"/>
    <s v="2023-05-??"/>
    <x v="1"/>
    <n v="19960"/>
    <x v="3"/>
    <n v="0"/>
    <x v="1"/>
    <n v="125000"/>
    <x v="619"/>
    <m/>
    <x v="0"/>
    <x v="13"/>
    <m/>
    <s v="Assembleia Municipal"/>
    <x v="2"/>
    <s v="AM"/>
    <x v="0"/>
    <x v="1"/>
    <x v="1"/>
    <x v="1"/>
    <x v="0"/>
    <x v="0"/>
    <x v="0"/>
    <x v="0"/>
    <x v="0"/>
    <x v="0"/>
    <x v="0"/>
    <s v="Assembleia Municipal"/>
    <x v="0"/>
    <x v="0"/>
    <x v="0"/>
    <x v="0"/>
    <x v="0"/>
    <x v="0"/>
    <x v="0"/>
    <m/>
    <x v="1"/>
    <x v="2"/>
    <x v="13"/>
    <x v="0"/>
    <m/>
  </r>
  <r>
    <x v="0"/>
    <n v="0"/>
    <n v="0"/>
    <n v="19880"/>
    <n v="0"/>
    <x v="6819"/>
    <x v="0"/>
    <x v="0"/>
    <x v="0"/>
    <s v="03.16.01"/>
    <x v="14"/>
    <x v="0"/>
    <x v="0"/>
    <s v="Assembleia Municipal"/>
    <s v="03.16.01"/>
    <s v="Assembleia Municipal"/>
    <s v="03.16.01"/>
    <x v="16"/>
    <x v="0"/>
    <x v="0"/>
    <x v="0"/>
    <x v="0"/>
    <x v="0"/>
    <x v="0"/>
    <x v="0"/>
    <x v="7"/>
    <s v="2023-08-??"/>
    <x v="2"/>
    <n v="19880"/>
    <x v="3"/>
    <n v="0"/>
    <x v="1"/>
    <n v="125000"/>
    <x v="619"/>
    <m/>
    <x v="0"/>
    <x v="13"/>
    <m/>
    <s v="Assembleia Municipal"/>
    <x v="2"/>
    <s v="AM"/>
    <x v="0"/>
    <x v="1"/>
    <x v="1"/>
    <x v="1"/>
    <x v="0"/>
    <x v="0"/>
    <x v="0"/>
    <x v="0"/>
    <x v="0"/>
    <x v="0"/>
    <x v="0"/>
    <s v="Assembleia Municipal"/>
    <x v="0"/>
    <x v="0"/>
    <x v="0"/>
    <x v="0"/>
    <x v="0"/>
    <x v="0"/>
    <x v="0"/>
    <m/>
    <x v="1"/>
    <x v="2"/>
    <x v="13"/>
    <x v="0"/>
    <m/>
  </r>
  <r>
    <x v="0"/>
    <n v="0"/>
    <n v="0"/>
    <n v="150721"/>
    <n v="0"/>
    <x v="6819"/>
    <x v="0"/>
    <x v="0"/>
    <x v="0"/>
    <s v="03.16.15"/>
    <x v="0"/>
    <x v="0"/>
    <x v="0"/>
    <s v="Direção Financeira"/>
    <s v="03.16.15"/>
    <s v="Direção Financeira"/>
    <s v="03.16.15"/>
    <x v="76"/>
    <x v="0"/>
    <x v="5"/>
    <x v="20"/>
    <x v="0"/>
    <x v="0"/>
    <x v="0"/>
    <x v="0"/>
    <x v="9"/>
    <s v="2023-11-??"/>
    <x v="3"/>
    <n v="150721"/>
    <x v="3"/>
    <n v="0"/>
    <x v="1"/>
    <n v="20000"/>
    <x v="619"/>
    <m/>
    <x v="0"/>
    <x v="13"/>
    <m/>
    <s v="Direção Financeira"/>
    <x v="2"/>
    <m/>
    <x v="0"/>
    <x v="1"/>
    <x v="1"/>
    <x v="1"/>
    <x v="0"/>
    <x v="0"/>
    <x v="0"/>
    <x v="0"/>
    <x v="0"/>
    <x v="0"/>
    <x v="0"/>
    <s v="Direção Financeira"/>
    <x v="0"/>
    <x v="0"/>
    <x v="0"/>
    <x v="0"/>
    <x v="0"/>
    <x v="0"/>
    <x v="0"/>
    <m/>
    <x v="1"/>
    <x v="2"/>
    <x v="13"/>
    <x v="0"/>
    <m/>
  </r>
  <r>
    <x v="0"/>
    <n v="0"/>
    <n v="0"/>
    <n v="30000"/>
    <n v="0"/>
    <x v="6819"/>
    <x v="0"/>
    <x v="0"/>
    <x v="0"/>
    <s v="03.16.15"/>
    <x v="0"/>
    <x v="0"/>
    <x v="0"/>
    <s v="Direção Financeira"/>
    <s v="03.16.15"/>
    <s v="Direção Financeira"/>
    <s v="03.16.15"/>
    <x v="76"/>
    <x v="0"/>
    <x v="5"/>
    <x v="20"/>
    <x v="0"/>
    <x v="0"/>
    <x v="0"/>
    <x v="0"/>
    <x v="10"/>
    <s v="2023-12-??"/>
    <x v="3"/>
    <n v="30000"/>
    <x v="3"/>
    <n v="0"/>
    <x v="1"/>
    <n v="20000"/>
    <x v="619"/>
    <m/>
    <x v="0"/>
    <x v="13"/>
    <m/>
    <s v="Direção Financeira"/>
    <x v="2"/>
    <m/>
    <x v="0"/>
    <x v="1"/>
    <x v="1"/>
    <x v="1"/>
    <x v="0"/>
    <x v="0"/>
    <x v="0"/>
    <x v="0"/>
    <x v="0"/>
    <x v="0"/>
    <x v="0"/>
    <s v="Direção Financeira"/>
    <x v="0"/>
    <x v="0"/>
    <x v="0"/>
    <x v="0"/>
    <x v="0"/>
    <x v="0"/>
    <x v="0"/>
    <m/>
    <x v="1"/>
    <x v="2"/>
    <x v="13"/>
    <x v="0"/>
    <m/>
  </r>
  <r>
    <x v="0"/>
    <n v="0"/>
    <n v="0"/>
    <n v="20000"/>
    <n v="0"/>
    <x v="6819"/>
    <x v="0"/>
    <x v="0"/>
    <x v="0"/>
    <s v="01.23.01.02"/>
    <x v="62"/>
    <x v="3"/>
    <x v="4"/>
    <s v="Género"/>
    <s v="01.23.01"/>
    <s v="Empoderamento da mulher"/>
    <s v="01.23.01.02"/>
    <x v="21"/>
    <x v="0"/>
    <x v="5"/>
    <x v="8"/>
    <x v="0"/>
    <x v="1"/>
    <x v="0"/>
    <x v="0"/>
    <x v="3"/>
    <s v="2023-04-??"/>
    <x v="1"/>
    <n v="20000"/>
    <x v="3"/>
    <n v="0"/>
    <x v="1"/>
    <n v="220000"/>
    <x v="619"/>
    <m/>
    <x v="0"/>
    <x v="13"/>
    <m/>
    <s v="Empoderamento da mulher"/>
    <x v="2"/>
    <m/>
    <x v="0"/>
    <x v="1"/>
    <x v="1"/>
    <x v="1"/>
    <x v="0"/>
    <x v="0"/>
    <x v="0"/>
    <x v="0"/>
    <x v="0"/>
    <x v="0"/>
    <x v="0"/>
    <s v="Empoderamento da mulher"/>
    <x v="0"/>
    <x v="0"/>
    <x v="0"/>
    <x v="0"/>
    <x v="1"/>
    <x v="0"/>
    <x v="0"/>
    <m/>
    <x v="1"/>
    <x v="2"/>
    <x v="13"/>
    <x v="0"/>
    <m/>
  </r>
  <r>
    <x v="0"/>
    <n v="0"/>
    <n v="0"/>
    <n v="25000"/>
    <n v="0"/>
    <x v="6819"/>
    <x v="0"/>
    <x v="0"/>
    <x v="0"/>
    <s v="01.23.01.02"/>
    <x v="62"/>
    <x v="3"/>
    <x v="4"/>
    <s v="Género"/>
    <s v="01.23.01"/>
    <s v="Empoderamento da mulher"/>
    <s v="01.23.01.02"/>
    <x v="21"/>
    <x v="0"/>
    <x v="5"/>
    <x v="8"/>
    <x v="0"/>
    <x v="1"/>
    <x v="0"/>
    <x v="0"/>
    <x v="10"/>
    <s v="2023-12-??"/>
    <x v="3"/>
    <n v="25000"/>
    <x v="3"/>
    <n v="0"/>
    <x v="1"/>
    <n v="220000"/>
    <x v="619"/>
    <m/>
    <x v="0"/>
    <x v="13"/>
    <m/>
    <s v="Empoderamento da mulher"/>
    <x v="2"/>
    <m/>
    <x v="0"/>
    <x v="1"/>
    <x v="1"/>
    <x v="1"/>
    <x v="0"/>
    <x v="0"/>
    <x v="0"/>
    <x v="0"/>
    <x v="0"/>
    <x v="0"/>
    <x v="0"/>
    <s v="Empoderamento da mulher"/>
    <x v="0"/>
    <x v="0"/>
    <x v="0"/>
    <x v="0"/>
    <x v="1"/>
    <x v="0"/>
    <x v="0"/>
    <m/>
    <x v="1"/>
    <x v="2"/>
    <x v="13"/>
    <x v="0"/>
    <m/>
  </r>
  <r>
    <x v="2"/>
    <n v="0"/>
    <n v="0"/>
    <n v="146292"/>
    <n v="0"/>
    <x v="6819"/>
    <x v="0"/>
    <x v="0"/>
    <x v="0"/>
    <s v="01.23.04.14"/>
    <x v="8"/>
    <x v="3"/>
    <x v="4"/>
    <s v="Ambiente"/>
    <s v="01.23.04"/>
    <s v="Criação e Manutenção de Espaços Verdes"/>
    <s v="01.23.04.14"/>
    <x v="18"/>
    <x v="0"/>
    <x v="0"/>
    <x v="0"/>
    <x v="0"/>
    <x v="1"/>
    <x v="2"/>
    <x v="0"/>
    <x v="0"/>
    <s v="2023-01-??"/>
    <x v="0"/>
    <n v="146292"/>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30660"/>
    <n v="0"/>
    <x v="6819"/>
    <x v="0"/>
    <x v="0"/>
    <x v="0"/>
    <s v="01.23.04.14"/>
    <x v="8"/>
    <x v="3"/>
    <x v="4"/>
    <s v="Ambiente"/>
    <s v="01.23.04"/>
    <s v="Criação e Manutenção de Espaços Verdes"/>
    <s v="01.23.04.14"/>
    <x v="18"/>
    <x v="0"/>
    <x v="0"/>
    <x v="0"/>
    <x v="0"/>
    <x v="1"/>
    <x v="2"/>
    <x v="0"/>
    <x v="1"/>
    <s v="2023-02-??"/>
    <x v="0"/>
    <n v="30660"/>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197677"/>
    <n v="0"/>
    <x v="6819"/>
    <x v="0"/>
    <x v="0"/>
    <x v="0"/>
    <s v="01.23.04.14"/>
    <x v="8"/>
    <x v="3"/>
    <x v="4"/>
    <s v="Ambiente"/>
    <s v="01.23.04"/>
    <s v="Criação e Manutenção de Espaços Verdes"/>
    <s v="01.23.04.14"/>
    <x v="18"/>
    <x v="0"/>
    <x v="0"/>
    <x v="0"/>
    <x v="0"/>
    <x v="1"/>
    <x v="2"/>
    <x v="0"/>
    <x v="2"/>
    <s v="2023-03-??"/>
    <x v="0"/>
    <n v="197677"/>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274806"/>
    <n v="0"/>
    <x v="6819"/>
    <x v="0"/>
    <x v="0"/>
    <x v="0"/>
    <s v="01.23.04.14"/>
    <x v="8"/>
    <x v="3"/>
    <x v="4"/>
    <s v="Ambiente"/>
    <s v="01.23.04"/>
    <s v="Criação e Manutenção de Espaços Verdes"/>
    <s v="01.23.04.14"/>
    <x v="18"/>
    <x v="0"/>
    <x v="0"/>
    <x v="0"/>
    <x v="0"/>
    <x v="1"/>
    <x v="2"/>
    <x v="0"/>
    <x v="3"/>
    <s v="2023-04-??"/>
    <x v="1"/>
    <n v="274806"/>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208382"/>
    <n v="0"/>
    <x v="6819"/>
    <x v="0"/>
    <x v="0"/>
    <x v="0"/>
    <s v="01.23.04.14"/>
    <x v="8"/>
    <x v="3"/>
    <x v="4"/>
    <s v="Ambiente"/>
    <s v="01.23.04"/>
    <s v="Criação e Manutenção de Espaços Verdes"/>
    <s v="01.23.04.14"/>
    <x v="18"/>
    <x v="0"/>
    <x v="0"/>
    <x v="0"/>
    <x v="0"/>
    <x v="1"/>
    <x v="2"/>
    <x v="0"/>
    <x v="5"/>
    <s v="2023-05-??"/>
    <x v="1"/>
    <n v="208382"/>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249958"/>
    <n v="0"/>
    <x v="6819"/>
    <x v="0"/>
    <x v="0"/>
    <x v="0"/>
    <s v="01.23.04.14"/>
    <x v="8"/>
    <x v="3"/>
    <x v="4"/>
    <s v="Ambiente"/>
    <s v="01.23.04"/>
    <s v="Criação e Manutenção de Espaços Verdes"/>
    <s v="01.23.04.14"/>
    <x v="18"/>
    <x v="0"/>
    <x v="0"/>
    <x v="0"/>
    <x v="0"/>
    <x v="1"/>
    <x v="2"/>
    <x v="0"/>
    <x v="4"/>
    <s v="2023-06-??"/>
    <x v="1"/>
    <n v="249958"/>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211399"/>
    <n v="0"/>
    <x v="6819"/>
    <x v="0"/>
    <x v="0"/>
    <x v="0"/>
    <s v="01.23.04.14"/>
    <x v="8"/>
    <x v="3"/>
    <x v="4"/>
    <s v="Ambiente"/>
    <s v="01.23.04"/>
    <s v="Criação e Manutenção de Espaços Verdes"/>
    <s v="01.23.04.14"/>
    <x v="18"/>
    <x v="0"/>
    <x v="0"/>
    <x v="0"/>
    <x v="0"/>
    <x v="1"/>
    <x v="2"/>
    <x v="0"/>
    <x v="6"/>
    <s v="2023-07-??"/>
    <x v="2"/>
    <n v="211399"/>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146969"/>
    <n v="0"/>
    <x v="6819"/>
    <x v="0"/>
    <x v="0"/>
    <x v="0"/>
    <s v="01.23.04.14"/>
    <x v="8"/>
    <x v="3"/>
    <x v="4"/>
    <s v="Ambiente"/>
    <s v="01.23.04"/>
    <s v="Criação e Manutenção de Espaços Verdes"/>
    <s v="01.23.04.14"/>
    <x v="18"/>
    <x v="0"/>
    <x v="0"/>
    <x v="0"/>
    <x v="0"/>
    <x v="1"/>
    <x v="2"/>
    <x v="0"/>
    <x v="7"/>
    <s v="2023-08-??"/>
    <x v="2"/>
    <n v="146969"/>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122084"/>
    <n v="0"/>
    <x v="6819"/>
    <x v="0"/>
    <x v="0"/>
    <x v="0"/>
    <s v="01.23.04.14"/>
    <x v="8"/>
    <x v="3"/>
    <x v="4"/>
    <s v="Ambiente"/>
    <s v="01.23.04"/>
    <s v="Criação e Manutenção de Espaços Verdes"/>
    <s v="01.23.04.14"/>
    <x v="18"/>
    <x v="0"/>
    <x v="0"/>
    <x v="0"/>
    <x v="0"/>
    <x v="1"/>
    <x v="2"/>
    <x v="0"/>
    <x v="11"/>
    <s v="2023-09-??"/>
    <x v="2"/>
    <n v="122084"/>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155138"/>
    <n v="0"/>
    <x v="6819"/>
    <x v="0"/>
    <x v="0"/>
    <x v="0"/>
    <s v="01.23.04.14"/>
    <x v="8"/>
    <x v="3"/>
    <x v="4"/>
    <s v="Ambiente"/>
    <s v="01.23.04"/>
    <s v="Criação e Manutenção de Espaços Verdes"/>
    <s v="01.23.04.14"/>
    <x v="18"/>
    <x v="0"/>
    <x v="0"/>
    <x v="0"/>
    <x v="0"/>
    <x v="1"/>
    <x v="2"/>
    <x v="0"/>
    <x v="8"/>
    <s v="2023-10-??"/>
    <x v="3"/>
    <n v="155138"/>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109650"/>
    <n v="0"/>
    <x v="6819"/>
    <x v="0"/>
    <x v="0"/>
    <x v="0"/>
    <s v="01.23.04.14"/>
    <x v="8"/>
    <x v="3"/>
    <x v="4"/>
    <s v="Ambiente"/>
    <s v="01.23.04"/>
    <s v="Criação e Manutenção de Espaços Verdes"/>
    <s v="01.23.04.14"/>
    <x v="18"/>
    <x v="0"/>
    <x v="0"/>
    <x v="0"/>
    <x v="0"/>
    <x v="1"/>
    <x v="2"/>
    <x v="0"/>
    <x v="9"/>
    <s v="2023-11-??"/>
    <x v="3"/>
    <n v="109650"/>
    <x v="3"/>
    <n v="1500000"/>
    <x v="1"/>
    <n v="0"/>
    <x v="619"/>
    <m/>
    <x v="0"/>
    <x v="13"/>
    <m/>
    <s v="Criação e Manutenção de Espaços Verdes"/>
    <x v="2"/>
    <s v="CMEV"/>
    <x v="0"/>
    <x v="1"/>
    <x v="1"/>
    <x v="1"/>
    <x v="0"/>
    <x v="0"/>
    <x v="0"/>
    <x v="0"/>
    <x v="0"/>
    <x v="0"/>
    <x v="0"/>
    <s v="Criação e Manutenção de Espaços Verdes"/>
    <x v="0"/>
    <x v="0"/>
    <x v="0"/>
    <x v="0"/>
    <x v="1"/>
    <x v="0"/>
    <x v="0"/>
    <m/>
    <x v="1"/>
    <x v="2"/>
    <x v="13"/>
    <x v="0"/>
    <m/>
  </r>
  <r>
    <x v="2"/>
    <n v="0"/>
    <n v="0"/>
    <n v="409322"/>
    <n v="0"/>
    <x v="6819"/>
    <x v="0"/>
    <x v="0"/>
    <x v="0"/>
    <s v="01.23.04.14"/>
    <x v="8"/>
    <x v="3"/>
    <x v="4"/>
    <s v="Ambiente"/>
    <s v="01.23.04"/>
    <s v="Criação e Manutenção de Espaços Verdes"/>
    <s v="01.23.04.14"/>
    <x v="18"/>
    <x v="0"/>
    <x v="0"/>
    <x v="0"/>
    <x v="0"/>
    <x v="1"/>
    <x v="2"/>
    <x v="0"/>
    <x v="10"/>
    <s v="2023-12-??"/>
    <x v="3"/>
    <n v="409322"/>
    <x v="3"/>
    <n v="1500000"/>
    <x v="1"/>
    <n v="0"/>
    <x v="619"/>
    <m/>
    <x v="0"/>
    <x v="13"/>
    <m/>
    <s v="Criação e Manutenção de Espaços Verdes"/>
    <x v="2"/>
    <s v="CMEV"/>
    <x v="0"/>
    <x v="1"/>
    <x v="1"/>
    <x v="1"/>
    <x v="0"/>
    <x v="0"/>
    <x v="0"/>
    <x v="0"/>
    <x v="0"/>
    <x v="0"/>
    <x v="0"/>
    <s v="Criação e Manutenção de Espaços Verdes"/>
    <x v="0"/>
    <x v="0"/>
    <x v="0"/>
    <x v="0"/>
    <x v="1"/>
    <x v="0"/>
    <x v="0"/>
    <m/>
    <x v="1"/>
    <x v="2"/>
    <x v="13"/>
    <x v="0"/>
    <m/>
  </r>
  <r>
    <x v="0"/>
    <n v="0"/>
    <n v="0"/>
    <n v="11740"/>
    <n v="0"/>
    <x v="6819"/>
    <x v="0"/>
    <x v="0"/>
    <x v="0"/>
    <s v="03.16.25"/>
    <x v="51"/>
    <x v="0"/>
    <x v="0"/>
    <s v="Direção dos  Recursos Humanos"/>
    <s v="03.16.25"/>
    <s v="Direção dos  Recursos Humanos"/>
    <s v="03.16.25"/>
    <x v="42"/>
    <x v="0"/>
    <x v="0"/>
    <x v="7"/>
    <x v="0"/>
    <x v="0"/>
    <x v="0"/>
    <x v="0"/>
    <x v="0"/>
    <s v="2023-01-??"/>
    <x v="0"/>
    <n v="11740"/>
    <x v="3"/>
    <n v="30000"/>
    <x v="1"/>
    <n v="0"/>
    <x v="619"/>
    <m/>
    <x v="0"/>
    <x v="13"/>
    <m/>
    <s v="Direção dos  Recursos Humanos"/>
    <x v="2"/>
    <m/>
    <x v="0"/>
    <x v="1"/>
    <x v="1"/>
    <x v="1"/>
    <x v="0"/>
    <x v="0"/>
    <x v="0"/>
    <x v="0"/>
    <x v="0"/>
    <x v="0"/>
    <x v="0"/>
    <s v="Direção dos  Recursos Humanos"/>
    <x v="0"/>
    <x v="0"/>
    <x v="0"/>
    <x v="0"/>
    <x v="0"/>
    <x v="0"/>
    <x v="0"/>
    <m/>
    <x v="1"/>
    <x v="2"/>
    <x v="13"/>
    <x v="0"/>
    <m/>
  </r>
  <r>
    <x v="0"/>
    <n v="0"/>
    <n v="0"/>
    <n v="11740"/>
    <n v="0"/>
    <x v="6819"/>
    <x v="0"/>
    <x v="0"/>
    <x v="0"/>
    <s v="03.16.25"/>
    <x v="51"/>
    <x v="0"/>
    <x v="0"/>
    <s v="Direção dos  Recursos Humanos"/>
    <s v="03.16.25"/>
    <s v="Direção dos  Recursos Humanos"/>
    <s v="03.16.25"/>
    <x v="42"/>
    <x v="0"/>
    <x v="0"/>
    <x v="7"/>
    <x v="0"/>
    <x v="0"/>
    <x v="0"/>
    <x v="0"/>
    <x v="1"/>
    <s v="2023-02-??"/>
    <x v="0"/>
    <n v="11740"/>
    <x v="3"/>
    <n v="30000"/>
    <x v="1"/>
    <n v="0"/>
    <x v="619"/>
    <m/>
    <x v="0"/>
    <x v="13"/>
    <m/>
    <s v="Direção dos  Recursos Humanos"/>
    <x v="2"/>
    <m/>
    <x v="0"/>
    <x v="1"/>
    <x v="1"/>
    <x v="1"/>
    <x v="0"/>
    <x v="0"/>
    <x v="0"/>
    <x v="0"/>
    <x v="0"/>
    <x v="0"/>
    <x v="0"/>
    <s v="Direção dos  Recursos Humanos"/>
    <x v="0"/>
    <x v="0"/>
    <x v="0"/>
    <x v="0"/>
    <x v="0"/>
    <x v="0"/>
    <x v="0"/>
    <m/>
    <x v="1"/>
    <x v="2"/>
    <x v="13"/>
    <x v="0"/>
    <m/>
  </r>
  <r>
    <x v="0"/>
    <n v="0"/>
    <n v="0"/>
    <n v="11740"/>
    <n v="0"/>
    <x v="6819"/>
    <x v="0"/>
    <x v="0"/>
    <x v="0"/>
    <s v="03.16.25"/>
    <x v="51"/>
    <x v="0"/>
    <x v="0"/>
    <s v="Direção dos  Recursos Humanos"/>
    <s v="03.16.25"/>
    <s v="Direção dos  Recursos Humanos"/>
    <s v="03.16.25"/>
    <x v="42"/>
    <x v="0"/>
    <x v="0"/>
    <x v="7"/>
    <x v="0"/>
    <x v="0"/>
    <x v="0"/>
    <x v="0"/>
    <x v="2"/>
    <s v="2023-03-??"/>
    <x v="0"/>
    <n v="11740"/>
    <x v="3"/>
    <n v="30000"/>
    <x v="1"/>
    <n v="0"/>
    <x v="619"/>
    <m/>
    <x v="0"/>
    <x v="13"/>
    <m/>
    <s v="Direção dos  Recursos Humanos"/>
    <x v="2"/>
    <m/>
    <x v="0"/>
    <x v="1"/>
    <x v="1"/>
    <x v="1"/>
    <x v="0"/>
    <x v="0"/>
    <x v="0"/>
    <x v="0"/>
    <x v="0"/>
    <x v="0"/>
    <x v="0"/>
    <s v="Direção dos  Recursos Humanos"/>
    <x v="0"/>
    <x v="0"/>
    <x v="0"/>
    <x v="0"/>
    <x v="0"/>
    <x v="0"/>
    <x v="0"/>
    <m/>
    <x v="1"/>
    <x v="2"/>
    <x v="13"/>
    <x v="0"/>
    <m/>
  </r>
  <r>
    <x v="0"/>
    <n v="0"/>
    <n v="0"/>
    <n v="11740"/>
    <n v="0"/>
    <x v="6819"/>
    <x v="0"/>
    <x v="0"/>
    <x v="0"/>
    <s v="03.16.25"/>
    <x v="51"/>
    <x v="0"/>
    <x v="0"/>
    <s v="Direção dos  Recursos Humanos"/>
    <s v="03.16.25"/>
    <s v="Direção dos  Recursos Humanos"/>
    <s v="03.16.25"/>
    <x v="42"/>
    <x v="0"/>
    <x v="0"/>
    <x v="7"/>
    <x v="0"/>
    <x v="0"/>
    <x v="0"/>
    <x v="0"/>
    <x v="3"/>
    <s v="2023-04-??"/>
    <x v="1"/>
    <n v="11740"/>
    <x v="3"/>
    <n v="30000"/>
    <x v="1"/>
    <n v="0"/>
    <x v="619"/>
    <m/>
    <x v="0"/>
    <x v="13"/>
    <m/>
    <s v="Direção dos  Recursos Humanos"/>
    <x v="2"/>
    <m/>
    <x v="0"/>
    <x v="1"/>
    <x v="1"/>
    <x v="1"/>
    <x v="0"/>
    <x v="0"/>
    <x v="0"/>
    <x v="0"/>
    <x v="0"/>
    <x v="0"/>
    <x v="0"/>
    <s v="Direção dos  Recursos Humanos"/>
    <x v="0"/>
    <x v="0"/>
    <x v="0"/>
    <x v="0"/>
    <x v="0"/>
    <x v="0"/>
    <x v="0"/>
    <m/>
    <x v="1"/>
    <x v="2"/>
    <x v="13"/>
    <x v="0"/>
    <m/>
  </r>
  <r>
    <x v="0"/>
    <n v="0"/>
    <n v="0"/>
    <n v="11740"/>
    <n v="0"/>
    <x v="6819"/>
    <x v="0"/>
    <x v="0"/>
    <x v="0"/>
    <s v="03.16.25"/>
    <x v="51"/>
    <x v="0"/>
    <x v="0"/>
    <s v="Direção dos  Recursos Humanos"/>
    <s v="03.16.25"/>
    <s v="Direção dos  Recursos Humanos"/>
    <s v="03.16.25"/>
    <x v="42"/>
    <x v="0"/>
    <x v="0"/>
    <x v="7"/>
    <x v="0"/>
    <x v="0"/>
    <x v="0"/>
    <x v="0"/>
    <x v="5"/>
    <s v="2023-05-??"/>
    <x v="1"/>
    <n v="117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4"/>
    <s v="2023-06-??"/>
    <x v="1"/>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6"/>
    <s v="2023-07-??"/>
    <x v="2"/>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7"/>
    <s v="2023-08-??"/>
    <x v="2"/>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11"/>
    <s v="2023-09-??"/>
    <x v="2"/>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8"/>
    <s v="2023-10-??"/>
    <x v="3"/>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9"/>
    <s v="2023-11-??"/>
    <x v="3"/>
    <n v="12240"/>
    <x v="3"/>
    <n v="30000"/>
    <x v="1"/>
    <n v="0"/>
    <x v="619"/>
    <m/>
    <x v="0"/>
    <x v="13"/>
    <m/>
    <s v="Direção dos  Recursos Humanos"/>
    <x v="2"/>
    <m/>
    <x v="0"/>
    <x v="1"/>
    <x v="1"/>
    <x v="1"/>
    <x v="0"/>
    <x v="0"/>
    <x v="0"/>
    <x v="0"/>
    <x v="0"/>
    <x v="0"/>
    <x v="0"/>
    <s v="Direção dos  Recursos Humanos"/>
    <x v="0"/>
    <x v="0"/>
    <x v="0"/>
    <x v="0"/>
    <x v="0"/>
    <x v="0"/>
    <x v="0"/>
    <m/>
    <x v="1"/>
    <x v="2"/>
    <x v="13"/>
    <x v="0"/>
    <m/>
  </r>
  <r>
    <x v="0"/>
    <n v="0"/>
    <n v="0"/>
    <n v="12240"/>
    <n v="0"/>
    <x v="6819"/>
    <x v="0"/>
    <x v="0"/>
    <x v="0"/>
    <s v="03.16.25"/>
    <x v="51"/>
    <x v="0"/>
    <x v="0"/>
    <s v="Direção dos  Recursos Humanos"/>
    <s v="03.16.25"/>
    <s v="Direção dos  Recursos Humanos"/>
    <s v="03.16.25"/>
    <x v="42"/>
    <x v="0"/>
    <x v="0"/>
    <x v="7"/>
    <x v="0"/>
    <x v="0"/>
    <x v="0"/>
    <x v="0"/>
    <x v="10"/>
    <s v="2023-12-??"/>
    <x v="3"/>
    <n v="12240"/>
    <x v="3"/>
    <n v="30000"/>
    <x v="1"/>
    <n v="0"/>
    <x v="619"/>
    <m/>
    <x v="0"/>
    <x v="13"/>
    <m/>
    <s v="Direção dos  Recursos Humanos"/>
    <x v="2"/>
    <m/>
    <x v="0"/>
    <x v="1"/>
    <x v="1"/>
    <x v="1"/>
    <x v="0"/>
    <x v="0"/>
    <x v="0"/>
    <x v="0"/>
    <x v="0"/>
    <x v="0"/>
    <x v="0"/>
    <s v="Direção dos  Recursos Humanos"/>
    <x v="0"/>
    <x v="0"/>
    <x v="0"/>
    <x v="0"/>
    <x v="0"/>
    <x v="0"/>
    <x v="0"/>
    <m/>
    <x v="1"/>
    <x v="2"/>
    <x v="13"/>
    <x v="0"/>
    <m/>
  </r>
  <r>
    <x v="0"/>
    <n v="0"/>
    <n v="0"/>
    <n v="68070"/>
    <n v="0"/>
    <x v="6819"/>
    <x v="0"/>
    <x v="0"/>
    <x v="0"/>
    <s v="03.16.28"/>
    <x v="23"/>
    <x v="0"/>
    <x v="0"/>
    <s v="Gabinete da Auditoria Interna"/>
    <s v="03.16.28"/>
    <s v="Gabinete da Auditoria Interna"/>
    <s v="03.16.28"/>
    <x v="37"/>
    <x v="0"/>
    <x v="0"/>
    <x v="0"/>
    <x v="1"/>
    <x v="0"/>
    <x v="0"/>
    <x v="0"/>
    <x v="0"/>
    <s v="2023-01-??"/>
    <x v="0"/>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1"/>
    <s v="2023-02-??"/>
    <x v="0"/>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2"/>
    <s v="2023-03-??"/>
    <x v="0"/>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3"/>
    <s v="2023-04-??"/>
    <x v="1"/>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5"/>
    <s v="2023-05-??"/>
    <x v="1"/>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4"/>
    <s v="2023-06-??"/>
    <x v="1"/>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6"/>
    <s v="2023-07-??"/>
    <x v="2"/>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7"/>
    <s v="2023-08-??"/>
    <x v="2"/>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11"/>
    <s v="2023-09-??"/>
    <x v="2"/>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8"/>
    <s v="2023-10-??"/>
    <x v="3"/>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9"/>
    <s v="2023-11-??"/>
    <x v="3"/>
    <n v="68070"/>
    <x v="3"/>
    <n v="58088"/>
    <x v="1"/>
    <n v="50000"/>
    <x v="619"/>
    <m/>
    <x v="0"/>
    <x v="13"/>
    <m/>
    <s v="Gabinete da Auditoria Interna"/>
    <x v="2"/>
    <s v="GAI"/>
    <x v="0"/>
    <x v="1"/>
    <x v="1"/>
    <x v="1"/>
    <x v="0"/>
    <x v="0"/>
    <x v="0"/>
    <x v="0"/>
    <x v="0"/>
    <x v="0"/>
    <x v="0"/>
    <s v="Gabinete da Auditoria Interna"/>
    <x v="0"/>
    <x v="0"/>
    <x v="0"/>
    <x v="0"/>
    <x v="0"/>
    <x v="0"/>
    <x v="0"/>
    <m/>
    <x v="1"/>
    <x v="2"/>
    <x v="13"/>
    <x v="0"/>
    <m/>
  </r>
  <r>
    <x v="0"/>
    <n v="0"/>
    <n v="0"/>
    <n v="68070"/>
    <n v="0"/>
    <x v="6819"/>
    <x v="0"/>
    <x v="0"/>
    <x v="0"/>
    <s v="03.16.28"/>
    <x v="23"/>
    <x v="0"/>
    <x v="0"/>
    <s v="Gabinete da Auditoria Interna"/>
    <s v="03.16.28"/>
    <s v="Gabinete da Auditoria Interna"/>
    <s v="03.16.28"/>
    <x v="37"/>
    <x v="0"/>
    <x v="0"/>
    <x v="0"/>
    <x v="1"/>
    <x v="0"/>
    <x v="0"/>
    <x v="0"/>
    <x v="10"/>
    <s v="2023-12-??"/>
    <x v="3"/>
    <n v="68070"/>
    <x v="3"/>
    <n v="58088"/>
    <x v="1"/>
    <n v="50000"/>
    <x v="619"/>
    <m/>
    <x v="0"/>
    <x v="13"/>
    <m/>
    <s v="Gabinete da Auditoria Interna"/>
    <x v="2"/>
    <s v="GAI"/>
    <x v="0"/>
    <x v="1"/>
    <x v="1"/>
    <x v="1"/>
    <x v="0"/>
    <x v="0"/>
    <x v="0"/>
    <x v="0"/>
    <x v="0"/>
    <x v="0"/>
    <x v="0"/>
    <s v="Gabinete da Auditoria Interna"/>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0"/>
    <s v="2023-01-??"/>
    <x v="0"/>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1"/>
    <s v="2023-02-??"/>
    <x v="0"/>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2"/>
    <s v="2023-03-??"/>
    <x v="0"/>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3"/>
    <s v="2023-04-??"/>
    <x v="1"/>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5"/>
    <s v="2023-05-??"/>
    <x v="1"/>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4"/>
    <s v="2023-06-??"/>
    <x v="1"/>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6"/>
    <s v="2023-07-??"/>
    <x v="2"/>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7"/>
    <s v="2023-08-??"/>
    <x v="2"/>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11"/>
    <s v="2023-09-??"/>
    <x v="2"/>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8"/>
    <s v="2023-10-??"/>
    <x v="3"/>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9"/>
    <s v="2023-11-??"/>
    <x v="3"/>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02662"/>
    <n v="0"/>
    <x v="6819"/>
    <x v="0"/>
    <x v="0"/>
    <x v="0"/>
    <s v="03.16.27"/>
    <x v="33"/>
    <x v="0"/>
    <x v="0"/>
    <s v="Direção dos Assuntos Jurídicos, Fiscalização e Policia Municipal"/>
    <s v="03.16.27"/>
    <s v="Direção dos Assuntos Jurídicos, Fiscalização e Policia Municipal"/>
    <s v="03.16.27"/>
    <x v="49"/>
    <x v="0"/>
    <x v="0"/>
    <x v="0"/>
    <x v="1"/>
    <x v="0"/>
    <x v="0"/>
    <x v="0"/>
    <x v="10"/>
    <s v="2023-12-??"/>
    <x v="3"/>
    <n v="102662"/>
    <x v="3"/>
    <n v="0"/>
    <x v="1"/>
    <n v="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30316"/>
    <n v="0"/>
    <x v="6819"/>
    <x v="0"/>
    <x v="0"/>
    <x v="0"/>
    <s v="03.16.27"/>
    <x v="33"/>
    <x v="0"/>
    <x v="0"/>
    <s v="Direção dos Assuntos Jurídicos, Fiscalização e Policia Municipal"/>
    <s v="03.16.27"/>
    <s v="Direção dos Assuntos Jurídicos, Fiscalização e Policia Municipal"/>
    <s v="03.16.27"/>
    <x v="37"/>
    <x v="0"/>
    <x v="0"/>
    <x v="0"/>
    <x v="1"/>
    <x v="0"/>
    <x v="0"/>
    <x v="0"/>
    <x v="0"/>
    <s v="2023-01-??"/>
    <x v="0"/>
    <n v="230316"/>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55520"/>
    <n v="0"/>
    <x v="6819"/>
    <x v="0"/>
    <x v="0"/>
    <x v="0"/>
    <s v="03.16.27"/>
    <x v="33"/>
    <x v="0"/>
    <x v="0"/>
    <s v="Direção dos Assuntos Jurídicos, Fiscalização e Policia Municipal"/>
    <s v="03.16.27"/>
    <s v="Direção dos Assuntos Jurídicos, Fiscalização e Policia Municipal"/>
    <s v="03.16.27"/>
    <x v="37"/>
    <x v="0"/>
    <x v="0"/>
    <x v="0"/>
    <x v="1"/>
    <x v="0"/>
    <x v="0"/>
    <x v="0"/>
    <x v="1"/>
    <s v="2023-02-??"/>
    <x v="0"/>
    <n v="255520"/>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55520"/>
    <n v="0"/>
    <x v="6819"/>
    <x v="0"/>
    <x v="0"/>
    <x v="0"/>
    <s v="03.16.27"/>
    <x v="33"/>
    <x v="0"/>
    <x v="0"/>
    <s v="Direção dos Assuntos Jurídicos, Fiscalização e Policia Municipal"/>
    <s v="03.16.27"/>
    <s v="Direção dos Assuntos Jurídicos, Fiscalização e Policia Municipal"/>
    <s v="03.16.27"/>
    <x v="37"/>
    <x v="0"/>
    <x v="0"/>
    <x v="0"/>
    <x v="1"/>
    <x v="0"/>
    <x v="0"/>
    <x v="0"/>
    <x v="2"/>
    <s v="2023-03-??"/>
    <x v="0"/>
    <n v="255520"/>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57663"/>
    <n v="0"/>
    <x v="6819"/>
    <x v="0"/>
    <x v="0"/>
    <x v="0"/>
    <s v="03.16.27"/>
    <x v="33"/>
    <x v="0"/>
    <x v="0"/>
    <s v="Direção dos Assuntos Jurídicos, Fiscalização e Policia Municipal"/>
    <s v="03.16.27"/>
    <s v="Direção dos Assuntos Jurídicos, Fiscalização e Policia Municipal"/>
    <s v="03.16.27"/>
    <x v="37"/>
    <x v="0"/>
    <x v="0"/>
    <x v="0"/>
    <x v="1"/>
    <x v="0"/>
    <x v="0"/>
    <x v="0"/>
    <x v="3"/>
    <s v="2023-04-??"/>
    <x v="1"/>
    <n v="257663"/>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61931"/>
    <n v="0"/>
    <x v="6819"/>
    <x v="0"/>
    <x v="0"/>
    <x v="0"/>
    <s v="03.16.27"/>
    <x v="33"/>
    <x v="0"/>
    <x v="0"/>
    <s v="Direção dos Assuntos Jurídicos, Fiscalização e Policia Municipal"/>
    <s v="03.16.27"/>
    <s v="Direção dos Assuntos Jurídicos, Fiscalização e Policia Municipal"/>
    <s v="03.16.27"/>
    <x v="37"/>
    <x v="0"/>
    <x v="0"/>
    <x v="0"/>
    <x v="1"/>
    <x v="0"/>
    <x v="0"/>
    <x v="0"/>
    <x v="5"/>
    <s v="2023-05-??"/>
    <x v="1"/>
    <n v="261931"/>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37382"/>
    <n v="0"/>
    <x v="6819"/>
    <x v="0"/>
    <x v="0"/>
    <x v="0"/>
    <s v="03.16.27"/>
    <x v="33"/>
    <x v="0"/>
    <x v="0"/>
    <s v="Direção dos Assuntos Jurídicos, Fiscalização e Policia Municipal"/>
    <s v="03.16.27"/>
    <s v="Direção dos Assuntos Jurídicos, Fiscalização e Policia Municipal"/>
    <s v="03.16.27"/>
    <x v="37"/>
    <x v="0"/>
    <x v="0"/>
    <x v="0"/>
    <x v="1"/>
    <x v="0"/>
    <x v="0"/>
    <x v="0"/>
    <x v="4"/>
    <s v="2023-06-??"/>
    <x v="1"/>
    <n v="237382"/>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37384"/>
    <n v="0"/>
    <x v="6819"/>
    <x v="0"/>
    <x v="0"/>
    <x v="0"/>
    <s v="03.16.27"/>
    <x v="33"/>
    <x v="0"/>
    <x v="0"/>
    <s v="Direção dos Assuntos Jurídicos, Fiscalização e Policia Municipal"/>
    <s v="03.16.27"/>
    <s v="Direção dos Assuntos Jurídicos, Fiscalização e Policia Municipal"/>
    <s v="03.16.27"/>
    <x v="37"/>
    <x v="0"/>
    <x v="0"/>
    <x v="0"/>
    <x v="1"/>
    <x v="0"/>
    <x v="0"/>
    <x v="0"/>
    <x v="6"/>
    <s v="2023-07-??"/>
    <x v="2"/>
    <n v="237384"/>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37385"/>
    <n v="0"/>
    <x v="6819"/>
    <x v="0"/>
    <x v="0"/>
    <x v="0"/>
    <s v="03.16.27"/>
    <x v="33"/>
    <x v="0"/>
    <x v="0"/>
    <s v="Direção dos Assuntos Jurídicos, Fiscalização e Policia Municipal"/>
    <s v="03.16.27"/>
    <s v="Direção dos Assuntos Jurídicos, Fiscalização e Policia Municipal"/>
    <s v="03.16.27"/>
    <x v="37"/>
    <x v="0"/>
    <x v="0"/>
    <x v="0"/>
    <x v="1"/>
    <x v="0"/>
    <x v="0"/>
    <x v="0"/>
    <x v="7"/>
    <s v="2023-08-??"/>
    <x v="2"/>
    <n v="237385"/>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15738"/>
    <n v="0"/>
    <x v="6819"/>
    <x v="0"/>
    <x v="0"/>
    <x v="0"/>
    <s v="03.16.27"/>
    <x v="33"/>
    <x v="0"/>
    <x v="0"/>
    <s v="Direção dos Assuntos Jurídicos, Fiscalização e Policia Municipal"/>
    <s v="03.16.27"/>
    <s v="Direção dos Assuntos Jurídicos, Fiscalização e Policia Municipal"/>
    <s v="03.16.27"/>
    <x v="37"/>
    <x v="0"/>
    <x v="0"/>
    <x v="0"/>
    <x v="1"/>
    <x v="0"/>
    <x v="0"/>
    <x v="0"/>
    <x v="11"/>
    <s v="2023-09-??"/>
    <x v="2"/>
    <n v="215738"/>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00187"/>
    <n v="0"/>
    <x v="6819"/>
    <x v="0"/>
    <x v="0"/>
    <x v="0"/>
    <s v="03.16.27"/>
    <x v="33"/>
    <x v="0"/>
    <x v="0"/>
    <s v="Direção dos Assuntos Jurídicos, Fiscalização e Policia Municipal"/>
    <s v="03.16.27"/>
    <s v="Direção dos Assuntos Jurídicos, Fiscalização e Policia Municipal"/>
    <s v="03.16.27"/>
    <x v="37"/>
    <x v="0"/>
    <x v="0"/>
    <x v="0"/>
    <x v="1"/>
    <x v="0"/>
    <x v="0"/>
    <x v="0"/>
    <x v="8"/>
    <s v="2023-10-??"/>
    <x v="3"/>
    <n v="200187"/>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91189"/>
    <n v="0"/>
    <x v="6819"/>
    <x v="0"/>
    <x v="0"/>
    <x v="0"/>
    <s v="03.16.27"/>
    <x v="33"/>
    <x v="0"/>
    <x v="0"/>
    <s v="Direção dos Assuntos Jurídicos, Fiscalização e Policia Municipal"/>
    <s v="03.16.27"/>
    <s v="Direção dos Assuntos Jurídicos, Fiscalização e Policia Municipal"/>
    <s v="03.16.27"/>
    <x v="37"/>
    <x v="0"/>
    <x v="0"/>
    <x v="0"/>
    <x v="1"/>
    <x v="0"/>
    <x v="0"/>
    <x v="0"/>
    <x v="9"/>
    <s v="2023-11-??"/>
    <x v="3"/>
    <n v="191189"/>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91189"/>
    <n v="0"/>
    <x v="6819"/>
    <x v="0"/>
    <x v="0"/>
    <x v="0"/>
    <s v="03.16.27"/>
    <x v="33"/>
    <x v="0"/>
    <x v="0"/>
    <s v="Direção dos Assuntos Jurídicos, Fiscalização e Policia Municipal"/>
    <s v="03.16.27"/>
    <s v="Direção dos Assuntos Jurídicos, Fiscalização e Policia Municipal"/>
    <s v="03.16.27"/>
    <x v="37"/>
    <x v="0"/>
    <x v="0"/>
    <x v="0"/>
    <x v="1"/>
    <x v="0"/>
    <x v="0"/>
    <x v="0"/>
    <x v="10"/>
    <s v="2023-12-??"/>
    <x v="3"/>
    <n v="191189"/>
    <x v="3"/>
    <n v="0"/>
    <x v="1"/>
    <n v="470744"/>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3936"/>
    <n v="0"/>
    <x v="6819"/>
    <x v="0"/>
    <x v="0"/>
    <x v="0"/>
    <s v="03.16.27"/>
    <x v="33"/>
    <x v="0"/>
    <x v="0"/>
    <s v="Direção dos Assuntos Jurídicos, Fiscalização e Policia Municipal"/>
    <s v="03.16.27"/>
    <s v="Direção dos Assuntos Jurídicos, Fiscalização e Policia Municipal"/>
    <s v="03.16.27"/>
    <x v="54"/>
    <x v="0"/>
    <x v="0"/>
    <x v="0"/>
    <x v="0"/>
    <x v="0"/>
    <x v="0"/>
    <x v="0"/>
    <x v="0"/>
    <s v="2023-01-??"/>
    <x v="0"/>
    <n v="1393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0441"/>
    <n v="0"/>
    <x v="6819"/>
    <x v="0"/>
    <x v="0"/>
    <x v="0"/>
    <s v="03.16.27"/>
    <x v="33"/>
    <x v="0"/>
    <x v="0"/>
    <s v="Direção dos Assuntos Jurídicos, Fiscalização e Policia Municipal"/>
    <s v="03.16.27"/>
    <s v="Direção dos Assuntos Jurídicos, Fiscalização e Policia Municipal"/>
    <s v="03.16.27"/>
    <x v="54"/>
    <x v="0"/>
    <x v="0"/>
    <x v="0"/>
    <x v="0"/>
    <x v="0"/>
    <x v="0"/>
    <x v="0"/>
    <x v="1"/>
    <s v="2023-02-??"/>
    <x v="0"/>
    <n v="20441"/>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1226"/>
    <n v="0"/>
    <x v="6819"/>
    <x v="0"/>
    <x v="0"/>
    <x v="0"/>
    <s v="03.16.27"/>
    <x v="33"/>
    <x v="0"/>
    <x v="0"/>
    <s v="Direção dos Assuntos Jurídicos, Fiscalização e Policia Municipal"/>
    <s v="03.16.27"/>
    <s v="Direção dos Assuntos Jurídicos, Fiscalização e Policia Municipal"/>
    <s v="03.16.27"/>
    <x v="54"/>
    <x v="0"/>
    <x v="0"/>
    <x v="0"/>
    <x v="0"/>
    <x v="0"/>
    <x v="0"/>
    <x v="0"/>
    <x v="2"/>
    <s v="2023-03-??"/>
    <x v="0"/>
    <n v="2122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4432"/>
    <n v="0"/>
    <x v="6819"/>
    <x v="0"/>
    <x v="0"/>
    <x v="0"/>
    <s v="03.16.27"/>
    <x v="33"/>
    <x v="0"/>
    <x v="0"/>
    <s v="Direção dos Assuntos Jurídicos, Fiscalização e Policia Municipal"/>
    <s v="03.16.27"/>
    <s v="Direção dos Assuntos Jurídicos, Fiscalização e Policia Municipal"/>
    <s v="03.16.27"/>
    <x v="54"/>
    <x v="0"/>
    <x v="0"/>
    <x v="0"/>
    <x v="0"/>
    <x v="0"/>
    <x v="0"/>
    <x v="0"/>
    <x v="3"/>
    <s v="2023-04-??"/>
    <x v="1"/>
    <n v="14432"/>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0426"/>
    <n v="0"/>
    <x v="6819"/>
    <x v="0"/>
    <x v="0"/>
    <x v="0"/>
    <s v="03.16.27"/>
    <x v="33"/>
    <x v="0"/>
    <x v="0"/>
    <s v="Direção dos Assuntos Jurídicos, Fiscalização e Policia Municipal"/>
    <s v="03.16.27"/>
    <s v="Direção dos Assuntos Jurídicos, Fiscalização e Policia Municipal"/>
    <s v="03.16.27"/>
    <x v="54"/>
    <x v="0"/>
    <x v="0"/>
    <x v="0"/>
    <x v="0"/>
    <x v="0"/>
    <x v="0"/>
    <x v="0"/>
    <x v="5"/>
    <s v="2023-05-??"/>
    <x v="1"/>
    <n v="2042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4432"/>
    <n v="0"/>
    <x v="6819"/>
    <x v="0"/>
    <x v="0"/>
    <x v="0"/>
    <s v="03.16.27"/>
    <x v="33"/>
    <x v="0"/>
    <x v="0"/>
    <s v="Direção dos Assuntos Jurídicos, Fiscalização e Policia Municipal"/>
    <s v="03.16.27"/>
    <s v="Direção dos Assuntos Jurídicos, Fiscalização e Policia Municipal"/>
    <s v="03.16.27"/>
    <x v="54"/>
    <x v="0"/>
    <x v="0"/>
    <x v="0"/>
    <x v="0"/>
    <x v="0"/>
    <x v="0"/>
    <x v="0"/>
    <x v="4"/>
    <s v="2023-06-??"/>
    <x v="1"/>
    <n v="14432"/>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4432"/>
    <n v="0"/>
    <x v="6819"/>
    <x v="0"/>
    <x v="0"/>
    <x v="0"/>
    <s v="03.16.27"/>
    <x v="33"/>
    <x v="0"/>
    <x v="0"/>
    <s v="Direção dos Assuntos Jurídicos, Fiscalização e Policia Municipal"/>
    <s v="03.16.27"/>
    <s v="Direção dos Assuntos Jurídicos, Fiscalização e Policia Municipal"/>
    <s v="03.16.27"/>
    <x v="54"/>
    <x v="0"/>
    <x v="0"/>
    <x v="0"/>
    <x v="0"/>
    <x v="0"/>
    <x v="0"/>
    <x v="0"/>
    <x v="6"/>
    <s v="2023-07-??"/>
    <x v="2"/>
    <n v="14432"/>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7216"/>
    <n v="0"/>
    <x v="6819"/>
    <x v="0"/>
    <x v="0"/>
    <x v="0"/>
    <s v="03.16.27"/>
    <x v="33"/>
    <x v="0"/>
    <x v="0"/>
    <s v="Direção dos Assuntos Jurídicos, Fiscalização e Policia Municipal"/>
    <s v="03.16.27"/>
    <s v="Direção dos Assuntos Jurídicos, Fiscalização e Policia Municipal"/>
    <s v="03.16.27"/>
    <x v="54"/>
    <x v="0"/>
    <x v="0"/>
    <x v="0"/>
    <x v="0"/>
    <x v="0"/>
    <x v="0"/>
    <x v="0"/>
    <x v="7"/>
    <s v="2023-08-??"/>
    <x v="2"/>
    <n v="721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7216"/>
    <n v="0"/>
    <x v="6819"/>
    <x v="0"/>
    <x v="0"/>
    <x v="0"/>
    <s v="03.16.27"/>
    <x v="33"/>
    <x v="0"/>
    <x v="0"/>
    <s v="Direção dos Assuntos Jurídicos, Fiscalização e Policia Municipal"/>
    <s v="03.16.27"/>
    <s v="Direção dos Assuntos Jurídicos, Fiscalização e Policia Municipal"/>
    <s v="03.16.27"/>
    <x v="54"/>
    <x v="0"/>
    <x v="0"/>
    <x v="0"/>
    <x v="0"/>
    <x v="0"/>
    <x v="0"/>
    <x v="0"/>
    <x v="11"/>
    <s v="2023-09-??"/>
    <x v="2"/>
    <n v="721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3762"/>
    <n v="0"/>
    <x v="6819"/>
    <x v="0"/>
    <x v="0"/>
    <x v="0"/>
    <s v="03.16.27"/>
    <x v="33"/>
    <x v="0"/>
    <x v="0"/>
    <s v="Direção dos Assuntos Jurídicos, Fiscalização e Policia Municipal"/>
    <s v="03.16.27"/>
    <s v="Direção dos Assuntos Jurídicos, Fiscalização e Policia Municipal"/>
    <s v="03.16.27"/>
    <x v="54"/>
    <x v="0"/>
    <x v="0"/>
    <x v="0"/>
    <x v="0"/>
    <x v="0"/>
    <x v="0"/>
    <x v="0"/>
    <x v="8"/>
    <s v="2023-10-??"/>
    <x v="3"/>
    <n v="13762"/>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7216"/>
    <n v="0"/>
    <x v="6819"/>
    <x v="0"/>
    <x v="0"/>
    <x v="0"/>
    <s v="03.16.27"/>
    <x v="33"/>
    <x v="0"/>
    <x v="0"/>
    <s v="Direção dos Assuntos Jurídicos, Fiscalização e Policia Municipal"/>
    <s v="03.16.27"/>
    <s v="Direção dos Assuntos Jurídicos, Fiscalização e Policia Municipal"/>
    <s v="03.16.27"/>
    <x v="54"/>
    <x v="0"/>
    <x v="0"/>
    <x v="0"/>
    <x v="0"/>
    <x v="0"/>
    <x v="0"/>
    <x v="0"/>
    <x v="9"/>
    <s v="2023-11-??"/>
    <x v="3"/>
    <n v="721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7216"/>
    <n v="0"/>
    <x v="6819"/>
    <x v="0"/>
    <x v="0"/>
    <x v="0"/>
    <s v="03.16.27"/>
    <x v="33"/>
    <x v="0"/>
    <x v="0"/>
    <s v="Direção dos Assuntos Jurídicos, Fiscalização e Policia Municipal"/>
    <s v="03.16.27"/>
    <s v="Direção dos Assuntos Jurídicos, Fiscalização e Policia Municipal"/>
    <s v="03.16.27"/>
    <x v="54"/>
    <x v="0"/>
    <x v="0"/>
    <x v="0"/>
    <x v="0"/>
    <x v="0"/>
    <x v="0"/>
    <x v="0"/>
    <x v="10"/>
    <s v="2023-12-??"/>
    <x v="3"/>
    <n v="7216"/>
    <x v="3"/>
    <n v="0"/>
    <x v="1"/>
    <n v="622965"/>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8000"/>
    <n v="0"/>
    <x v="6819"/>
    <x v="0"/>
    <x v="0"/>
    <x v="0"/>
    <s v="03.16.27"/>
    <x v="33"/>
    <x v="0"/>
    <x v="0"/>
    <s v="Direção dos Assuntos Jurídicos, Fiscalização e Policia Municipal"/>
    <s v="03.16.27"/>
    <s v="Direção dos Assuntos Jurídicos, Fiscalização e Policia Municipal"/>
    <s v="03.16.27"/>
    <x v="19"/>
    <x v="0"/>
    <x v="0"/>
    <x v="7"/>
    <x v="0"/>
    <x v="0"/>
    <x v="0"/>
    <x v="0"/>
    <x v="0"/>
    <s v="2023-01-??"/>
    <x v="0"/>
    <n v="8000"/>
    <x v="3"/>
    <n v="0"/>
    <x v="1"/>
    <n v="200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5000"/>
    <n v="0"/>
    <x v="6819"/>
    <x v="0"/>
    <x v="0"/>
    <x v="0"/>
    <s v="03.16.27"/>
    <x v="33"/>
    <x v="0"/>
    <x v="0"/>
    <s v="Direção dos Assuntos Jurídicos, Fiscalização e Policia Municipal"/>
    <s v="03.16.27"/>
    <s v="Direção dos Assuntos Jurídicos, Fiscalização e Policia Municipal"/>
    <s v="03.16.27"/>
    <x v="19"/>
    <x v="0"/>
    <x v="0"/>
    <x v="7"/>
    <x v="0"/>
    <x v="0"/>
    <x v="0"/>
    <x v="0"/>
    <x v="1"/>
    <s v="2023-02-??"/>
    <x v="0"/>
    <n v="5000"/>
    <x v="3"/>
    <n v="0"/>
    <x v="1"/>
    <n v="2000"/>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5921"/>
    <n v="0"/>
    <x v="6819"/>
    <x v="0"/>
    <x v="0"/>
    <x v="0"/>
    <s v="03.16.15"/>
    <x v="0"/>
    <x v="0"/>
    <x v="0"/>
    <s v="Direção Financeira"/>
    <s v="03.16.15"/>
    <s v="Direção Financeira"/>
    <s v="03.16.15"/>
    <x v="36"/>
    <x v="0"/>
    <x v="0"/>
    <x v="0"/>
    <x v="0"/>
    <x v="0"/>
    <x v="0"/>
    <x v="0"/>
    <x v="2"/>
    <s v="2023-03-??"/>
    <x v="0"/>
    <n v="25921"/>
    <x v="3"/>
    <n v="0"/>
    <x v="1"/>
    <n v="445844"/>
    <x v="619"/>
    <m/>
    <x v="0"/>
    <x v="13"/>
    <m/>
    <s v="Direção Financeira"/>
    <x v="2"/>
    <m/>
    <x v="0"/>
    <x v="1"/>
    <x v="1"/>
    <x v="1"/>
    <x v="0"/>
    <x v="0"/>
    <x v="0"/>
    <x v="0"/>
    <x v="0"/>
    <x v="0"/>
    <x v="0"/>
    <s v="Direção Financeira"/>
    <x v="0"/>
    <x v="0"/>
    <x v="0"/>
    <x v="0"/>
    <x v="0"/>
    <x v="0"/>
    <x v="0"/>
    <m/>
    <x v="1"/>
    <x v="2"/>
    <x v="13"/>
    <x v="0"/>
    <m/>
  </r>
  <r>
    <x v="0"/>
    <n v="0"/>
    <n v="0"/>
    <n v="11123"/>
    <n v="0"/>
    <x v="6819"/>
    <x v="0"/>
    <x v="0"/>
    <x v="0"/>
    <s v="03.16.15"/>
    <x v="0"/>
    <x v="0"/>
    <x v="0"/>
    <s v="Direção Financeira"/>
    <s v="03.16.15"/>
    <s v="Direção Financeira"/>
    <s v="03.16.15"/>
    <x v="36"/>
    <x v="0"/>
    <x v="0"/>
    <x v="0"/>
    <x v="0"/>
    <x v="0"/>
    <x v="0"/>
    <x v="0"/>
    <x v="9"/>
    <s v="2023-11-??"/>
    <x v="3"/>
    <n v="11123"/>
    <x v="3"/>
    <n v="0"/>
    <x v="1"/>
    <n v="445844"/>
    <x v="619"/>
    <m/>
    <x v="0"/>
    <x v="13"/>
    <m/>
    <s v="Direção Financeira"/>
    <x v="2"/>
    <m/>
    <x v="0"/>
    <x v="1"/>
    <x v="1"/>
    <x v="1"/>
    <x v="0"/>
    <x v="0"/>
    <x v="0"/>
    <x v="0"/>
    <x v="0"/>
    <x v="0"/>
    <x v="0"/>
    <s v="Direção Financeira"/>
    <x v="0"/>
    <x v="0"/>
    <x v="0"/>
    <x v="0"/>
    <x v="0"/>
    <x v="0"/>
    <x v="0"/>
    <m/>
    <x v="1"/>
    <x v="2"/>
    <x v="13"/>
    <x v="0"/>
    <m/>
  </r>
  <r>
    <x v="0"/>
    <n v="0"/>
    <n v="0"/>
    <n v="17112"/>
    <n v="0"/>
    <x v="6819"/>
    <x v="0"/>
    <x v="0"/>
    <x v="0"/>
    <s v="03.16.15"/>
    <x v="0"/>
    <x v="0"/>
    <x v="0"/>
    <s v="Direção Financeira"/>
    <s v="03.16.15"/>
    <s v="Direção Financeira"/>
    <s v="03.16.15"/>
    <x v="36"/>
    <x v="0"/>
    <x v="0"/>
    <x v="0"/>
    <x v="0"/>
    <x v="0"/>
    <x v="0"/>
    <x v="0"/>
    <x v="10"/>
    <s v="2023-12-??"/>
    <x v="3"/>
    <n v="17112"/>
    <x v="3"/>
    <n v="0"/>
    <x v="1"/>
    <n v="445844"/>
    <x v="619"/>
    <m/>
    <x v="0"/>
    <x v="13"/>
    <m/>
    <s v="Direção Financeira"/>
    <x v="2"/>
    <m/>
    <x v="0"/>
    <x v="1"/>
    <x v="1"/>
    <x v="1"/>
    <x v="0"/>
    <x v="0"/>
    <x v="0"/>
    <x v="0"/>
    <x v="0"/>
    <x v="0"/>
    <x v="0"/>
    <s v="Direção Financeira"/>
    <x v="0"/>
    <x v="0"/>
    <x v="0"/>
    <x v="0"/>
    <x v="0"/>
    <x v="0"/>
    <x v="0"/>
    <m/>
    <x v="1"/>
    <x v="2"/>
    <x v="13"/>
    <x v="0"/>
    <m/>
  </r>
  <r>
    <x v="0"/>
    <n v="0"/>
    <n v="0"/>
    <n v="1600"/>
    <n v="0"/>
    <x v="6819"/>
    <x v="0"/>
    <x v="0"/>
    <x v="0"/>
    <s v="03.16.15"/>
    <x v="0"/>
    <x v="0"/>
    <x v="0"/>
    <s v="Direção Financeira"/>
    <s v="03.16.15"/>
    <s v="Direção Financeira"/>
    <s v="03.16.15"/>
    <x v="52"/>
    <x v="0"/>
    <x v="0"/>
    <x v="0"/>
    <x v="0"/>
    <x v="0"/>
    <x v="0"/>
    <x v="0"/>
    <x v="0"/>
    <s v="2023-01-??"/>
    <x v="0"/>
    <n v="16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1"/>
    <s v="2023-02-??"/>
    <x v="0"/>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2"/>
    <s v="2023-03-??"/>
    <x v="0"/>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3"/>
    <s v="2023-04-??"/>
    <x v="1"/>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5"/>
    <s v="2023-05-??"/>
    <x v="1"/>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4"/>
    <s v="2023-06-??"/>
    <x v="1"/>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6"/>
    <s v="2023-07-??"/>
    <x v="2"/>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7"/>
    <s v="2023-08-??"/>
    <x v="2"/>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11"/>
    <s v="2023-09-??"/>
    <x v="2"/>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8"/>
    <s v="2023-10-??"/>
    <x v="3"/>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9"/>
    <s v="2023-11-??"/>
    <x v="3"/>
    <n v="800"/>
    <x v="3"/>
    <n v="0"/>
    <x v="1"/>
    <n v="14000"/>
    <x v="619"/>
    <m/>
    <x v="0"/>
    <x v="13"/>
    <m/>
    <s v="Direção Financeira"/>
    <x v="2"/>
    <m/>
    <x v="0"/>
    <x v="1"/>
    <x v="1"/>
    <x v="1"/>
    <x v="0"/>
    <x v="0"/>
    <x v="0"/>
    <x v="0"/>
    <x v="0"/>
    <x v="0"/>
    <x v="0"/>
    <s v="Direção Financeira"/>
    <x v="0"/>
    <x v="0"/>
    <x v="0"/>
    <x v="0"/>
    <x v="0"/>
    <x v="0"/>
    <x v="0"/>
    <m/>
    <x v="1"/>
    <x v="2"/>
    <x v="13"/>
    <x v="0"/>
    <m/>
  </r>
  <r>
    <x v="0"/>
    <n v="0"/>
    <n v="0"/>
    <n v="800"/>
    <n v="0"/>
    <x v="6819"/>
    <x v="0"/>
    <x v="0"/>
    <x v="0"/>
    <s v="03.16.15"/>
    <x v="0"/>
    <x v="0"/>
    <x v="0"/>
    <s v="Direção Financeira"/>
    <s v="03.16.15"/>
    <s v="Direção Financeira"/>
    <s v="03.16.15"/>
    <x v="52"/>
    <x v="0"/>
    <x v="0"/>
    <x v="0"/>
    <x v="0"/>
    <x v="0"/>
    <x v="0"/>
    <x v="0"/>
    <x v="10"/>
    <s v="2023-12-??"/>
    <x v="3"/>
    <n v="800"/>
    <x v="3"/>
    <n v="0"/>
    <x v="1"/>
    <n v="14000"/>
    <x v="619"/>
    <m/>
    <x v="0"/>
    <x v="13"/>
    <m/>
    <s v="Direção Financeira"/>
    <x v="2"/>
    <m/>
    <x v="0"/>
    <x v="1"/>
    <x v="1"/>
    <x v="1"/>
    <x v="0"/>
    <x v="0"/>
    <x v="0"/>
    <x v="0"/>
    <x v="0"/>
    <x v="0"/>
    <x v="0"/>
    <s v="Direção Financeira"/>
    <x v="0"/>
    <x v="0"/>
    <x v="0"/>
    <x v="0"/>
    <x v="0"/>
    <x v="0"/>
    <x v="0"/>
    <m/>
    <x v="1"/>
    <x v="2"/>
    <x v="13"/>
    <x v="0"/>
    <m/>
  </r>
  <r>
    <x v="0"/>
    <n v="0"/>
    <n v="0"/>
    <n v="33835"/>
    <n v="0"/>
    <x v="6819"/>
    <x v="0"/>
    <x v="0"/>
    <x v="0"/>
    <s v="03.16.15"/>
    <x v="0"/>
    <x v="0"/>
    <x v="0"/>
    <s v="Direção Financeira"/>
    <s v="03.16.15"/>
    <s v="Direção Financeira"/>
    <s v="03.16.15"/>
    <x v="41"/>
    <x v="0"/>
    <x v="0"/>
    <x v="0"/>
    <x v="0"/>
    <x v="0"/>
    <x v="0"/>
    <x v="0"/>
    <x v="3"/>
    <s v="2023-04-??"/>
    <x v="1"/>
    <n v="33835"/>
    <x v="3"/>
    <n v="0"/>
    <x v="1"/>
    <n v="0"/>
    <x v="619"/>
    <m/>
    <x v="0"/>
    <x v="13"/>
    <m/>
    <s v="Direção Financeira"/>
    <x v="2"/>
    <m/>
    <x v="0"/>
    <x v="1"/>
    <x v="1"/>
    <x v="1"/>
    <x v="0"/>
    <x v="0"/>
    <x v="0"/>
    <x v="0"/>
    <x v="0"/>
    <x v="0"/>
    <x v="0"/>
    <s v="Direção Financeira"/>
    <x v="0"/>
    <x v="0"/>
    <x v="0"/>
    <x v="0"/>
    <x v="0"/>
    <x v="0"/>
    <x v="0"/>
    <m/>
    <x v="1"/>
    <x v="2"/>
    <x v="13"/>
    <x v="0"/>
    <m/>
  </r>
  <r>
    <x v="0"/>
    <n v="0"/>
    <n v="0"/>
    <n v="7500"/>
    <n v="0"/>
    <x v="6819"/>
    <x v="0"/>
    <x v="0"/>
    <x v="0"/>
    <s v="03.16.15"/>
    <x v="0"/>
    <x v="0"/>
    <x v="0"/>
    <s v="Direção Financeira"/>
    <s v="03.16.15"/>
    <s v="Direção Financeira"/>
    <s v="03.16.15"/>
    <x v="41"/>
    <x v="0"/>
    <x v="0"/>
    <x v="0"/>
    <x v="0"/>
    <x v="0"/>
    <x v="0"/>
    <x v="0"/>
    <x v="5"/>
    <s v="2023-05-??"/>
    <x v="1"/>
    <n v="7500"/>
    <x v="3"/>
    <n v="0"/>
    <x v="1"/>
    <n v="0"/>
    <x v="619"/>
    <m/>
    <x v="0"/>
    <x v="13"/>
    <m/>
    <s v="Direção Financeira"/>
    <x v="2"/>
    <m/>
    <x v="0"/>
    <x v="1"/>
    <x v="1"/>
    <x v="1"/>
    <x v="0"/>
    <x v="0"/>
    <x v="0"/>
    <x v="0"/>
    <x v="0"/>
    <x v="0"/>
    <x v="0"/>
    <s v="Direção Financeira"/>
    <x v="0"/>
    <x v="0"/>
    <x v="0"/>
    <x v="0"/>
    <x v="0"/>
    <x v="0"/>
    <x v="0"/>
    <m/>
    <x v="1"/>
    <x v="2"/>
    <x v="13"/>
    <x v="0"/>
    <m/>
  </r>
  <r>
    <x v="0"/>
    <n v="0"/>
    <n v="0"/>
    <n v="41680"/>
    <n v="0"/>
    <x v="6819"/>
    <x v="0"/>
    <x v="0"/>
    <x v="0"/>
    <s v="03.16.15"/>
    <x v="0"/>
    <x v="0"/>
    <x v="0"/>
    <s v="Direção Financeira"/>
    <s v="03.16.15"/>
    <s v="Direção Financeira"/>
    <s v="03.16.15"/>
    <x v="41"/>
    <x v="0"/>
    <x v="0"/>
    <x v="0"/>
    <x v="0"/>
    <x v="0"/>
    <x v="0"/>
    <x v="0"/>
    <x v="4"/>
    <s v="2023-06-??"/>
    <x v="1"/>
    <n v="41680"/>
    <x v="3"/>
    <n v="0"/>
    <x v="1"/>
    <n v="0"/>
    <x v="619"/>
    <m/>
    <x v="0"/>
    <x v="13"/>
    <m/>
    <s v="Direção Financeira"/>
    <x v="2"/>
    <m/>
    <x v="0"/>
    <x v="1"/>
    <x v="1"/>
    <x v="1"/>
    <x v="0"/>
    <x v="0"/>
    <x v="0"/>
    <x v="0"/>
    <x v="0"/>
    <x v="0"/>
    <x v="0"/>
    <s v="Direção Financeira"/>
    <x v="0"/>
    <x v="0"/>
    <x v="0"/>
    <x v="0"/>
    <x v="0"/>
    <x v="0"/>
    <x v="0"/>
    <m/>
    <x v="1"/>
    <x v="2"/>
    <x v="13"/>
    <x v="0"/>
    <m/>
  </r>
  <r>
    <x v="0"/>
    <n v="0"/>
    <n v="0"/>
    <n v="43500"/>
    <n v="0"/>
    <x v="6819"/>
    <x v="0"/>
    <x v="0"/>
    <x v="0"/>
    <s v="03.16.15"/>
    <x v="0"/>
    <x v="0"/>
    <x v="0"/>
    <s v="Direção Financeira"/>
    <s v="03.16.15"/>
    <s v="Direção Financeira"/>
    <s v="03.16.15"/>
    <x v="17"/>
    <x v="0"/>
    <x v="0"/>
    <x v="0"/>
    <x v="0"/>
    <x v="0"/>
    <x v="0"/>
    <x v="0"/>
    <x v="0"/>
    <s v="2023-01-??"/>
    <x v="0"/>
    <n v="43500"/>
    <x v="3"/>
    <n v="758924"/>
    <x v="1"/>
    <n v="0"/>
    <x v="619"/>
    <m/>
    <x v="0"/>
    <x v="13"/>
    <m/>
    <s v="Direção Financeira"/>
    <x v="2"/>
    <m/>
    <x v="0"/>
    <x v="1"/>
    <x v="1"/>
    <x v="1"/>
    <x v="0"/>
    <x v="0"/>
    <x v="0"/>
    <x v="0"/>
    <x v="0"/>
    <x v="0"/>
    <x v="0"/>
    <s v="Direção Financeira"/>
    <x v="0"/>
    <x v="0"/>
    <x v="0"/>
    <x v="0"/>
    <x v="0"/>
    <x v="0"/>
    <x v="0"/>
    <m/>
    <x v="1"/>
    <x v="2"/>
    <x v="13"/>
    <x v="0"/>
    <m/>
  </r>
  <r>
    <x v="0"/>
    <n v="0"/>
    <n v="0"/>
    <n v="247194"/>
    <n v="0"/>
    <x v="6819"/>
    <x v="0"/>
    <x v="0"/>
    <x v="0"/>
    <s v="03.16.15"/>
    <x v="0"/>
    <x v="0"/>
    <x v="0"/>
    <s v="Direção Financeira"/>
    <s v="03.16.15"/>
    <s v="Direção Financeira"/>
    <s v="03.16.15"/>
    <x v="17"/>
    <x v="0"/>
    <x v="0"/>
    <x v="0"/>
    <x v="0"/>
    <x v="0"/>
    <x v="0"/>
    <x v="0"/>
    <x v="1"/>
    <s v="2023-02-??"/>
    <x v="0"/>
    <n v="247194"/>
    <x v="3"/>
    <n v="758924"/>
    <x v="1"/>
    <n v="0"/>
    <x v="619"/>
    <m/>
    <x v="0"/>
    <x v="13"/>
    <m/>
    <s v="Direção Financeira"/>
    <x v="2"/>
    <m/>
    <x v="0"/>
    <x v="1"/>
    <x v="1"/>
    <x v="1"/>
    <x v="0"/>
    <x v="0"/>
    <x v="0"/>
    <x v="0"/>
    <x v="0"/>
    <x v="0"/>
    <x v="0"/>
    <s v="Direção Financeira"/>
    <x v="0"/>
    <x v="0"/>
    <x v="0"/>
    <x v="0"/>
    <x v="0"/>
    <x v="0"/>
    <x v="0"/>
    <m/>
    <x v="1"/>
    <x v="2"/>
    <x v="13"/>
    <x v="0"/>
    <m/>
  </r>
  <r>
    <x v="0"/>
    <n v="0"/>
    <n v="0"/>
    <n v="113472"/>
    <n v="0"/>
    <x v="6819"/>
    <x v="0"/>
    <x v="0"/>
    <x v="0"/>
    <s v="03.16.15"/>
    <x v="0"/>
    <x v="0"/>
    <x v="0"/>
    <s v="Direção Financeira"/>
    <s v="03.16.15"/>
    <s v="Direção Financeira"/>
    <s v="03.16.15"/>
    <x v="17"/>
    <x v="0"/>
    <x v="0"/>
    <x v="0"/>
    <x v="0"/>
    <x v="0"/>
    <x v="0"/>
    <x v="0"/>
    <x v="2"/>
    <s v="2023-03-??"/>
    <x v="0"/>
    <n v="113472"/>
    <x v="3"/>
    <n v="758924"/>
    <x v="1"/>
    <n v="0"/>
    <x v="619"/>
    <m/>
    <x v="0"/>
    <x v="13"/>
    <m/>
    <s v="Direção Financeira"/>
    <x v="2"/>
    <m/>
    <x v="0"/>
    <x v="1"/>
    <x v="1"/>
    <x v="1"/>
    <x v="0"/>
    <x v="0"/>
    <x v="0"/>
    <x v="0"/>
    <x v="0"/>
    <x v="0"/>
    <x v="0"/>
    <s v="Direção Financeira"/>
    <x v="0"/>
    <x v="0"/>
    <x v="0"/>
    <x v="0"/>
    <x v="0"/>
    <x v="0"/>
    <x v="0"/>
    <m/>
    <x v="1"/>
    <x v="2"/>
    <x v="13"/>
    <x v="0"/>
    <m/>
  </r>
  <r>
    <x v="2"/>
    <n v="0"/>
    <n v="0"/>
    <n v="363000"/>
    <n v="0"/>
    <x v="6819"/>
    <x v="0"/>
    <x v="0"/>
    <x v="0"/>
    <s v="01.27.01.09"/>
    <x v="64"/>
    <x v="4"/>
    <x v="5"/>
    <s v="Ordenamento território"/>
    <s v="01.27.01"/>
    <s v="Toponímia e Enumeração Policial"/>
    <s v="01.27.01.09"/>
    <x v="20"/>
    <x v="0"/>
    <x v="0"/>
    <x v="0"/>
    <x v="0"/>
    <x v="1"/>
    <x v="2"/>
    <x v="0"/>
    <x v="9"/>
    <s v="2023-11-??"/>
    <x v="3"/>
    <n v="363000"/>
    <x v="3"/>
    <n v="0"/>
    <x v="1"/>
    <n v="500000"/>
    <x v="619"/>
    <m/>
    <x v="0"/>
    <x v="13"/>
    <m/>
    <s v="Toponímia e Enumeração Policial"/>
    <x v="2"/>
    <s v="TRP"/>
    <x v="0"/>
    <x v="1"/>
    <x v="1"/>
    <x v="1"/>
    <x v="0"/>
    <x v="0"/>
    <x v="0"/>
    <x v="0"/>
    <x v="0"/>
    <x v="0"/>
    <x v="0"/>
    <s v="Toponímia e Enumeração Policial"/>
    <x v="0"/>
    <x v="0"/>
    <x v="0"/>
    <x v="0"/>
    <x v="1"/>
    <x v="0"/>
    <x v="0"/>
    <m/>
    <x v="1"/>
    <x v="2"/>
    <x v="13"/>
    <x v="0"/>
    <m/>
  </r>
  <r>
    <x v="2"/>
    <n v="0"/>
    <n v="0"/>
    <n v="303900"/>
    <n v="0"/>
    <x v="6819"/>
    <x v="0"/>
    <x v="0"/>
    <x v="0"/>
    <s v="01.27.01.06"/>
    <x v="35"/>
    <x v="4"/>
    <x v="5"/>
    <s v="Ordenamento território"/>
    <s v="01.27.01"/>
    <s v="Infraestruturação da Zona do Bácio"/>
    <s v="01.27.01.06"/>
    <x v="18"/>
    <x v="0"/>
    <x v="0"/>
    <x v="0"/>
    <x v="0"/>
    <x v="1"/>
    <x v="2"/>
    <x v="0"/>
    <x v="5"/>
    <s v="2023-05-??"/>
    <x v="1"/>
    <n v="303900"/>
    <x v="3"/>
    <n v="500000"/>
    <x v="1"/>
    <n v="12000000"/>
    <x v="619"/>
    <m/>
    <x v="0"/>
    <x v="13"/>
    <m/>
    <s v="Infraestruturação da Zona do Bácio"/>
    <x v="2"/>
    <m/>
    <x v="0"/>
    <x v="1"/>
    <x v="1"/>
    <x v="1"/>
    <x v="0"/>
    <x v="0"/>
    <x v="0"/>
    <x v="0"/>
    <x v="0"/>
    <x v="0"/>
    <x v="0"/>
    <s v="Infraestruturação da Zona do Bácio"/>
    <x v="0"/>
    <x v="0"/>
    <x v="0"/>
    <x v="0"/>
    <x v="1"/>
    <x v="0"/>
    <x v="0"/>
    <m/>
    <x v="1"/>
    <x v="2"/>
    <x v="13"/>
    <x v="0"/>
    <m/>
  </r>
  <r>
    <x v="2"/>
    <n v="0"/>
    <n v="0"/>
    <n v="421237"/>
    <n v="0"/>
    <x v="6819"/>
    <x v="0"/>
    <x v="0"/>
    <x v="0"/>
    <s v="01.27.01.06"/>
    <x v="35"/>
    <x v="4"/>
    <x v="5"/>
    <s v="Ordenamento território"/>
    <s v="01.27.01"/>
    <s v="Infraestruturação da Zona do Bácio"/>
    <s v="01.27.01.06"/>
    <x v="18"/>
    <x v="0"/>
    <x v="0"/>
    <x v="0"/>
    <x v="0"/>
    <x v="1"/>
    <x v="2"/>
    <x v="0"/>
    <x v="4"/>
    <s v="2023-06-??"/>
    <x v="1"/>
    <n v="421237"/>
    <x v="3"/>
    <n v="500000"/>
    <x v="1"/>
    <n v="12000000"/>
    <x v="619"/>
    <m/>
    <x v="0"/>
    <x v="13"/>
    <m/>
    <s v="Infraestruturação da Zona do Bácio"/>
    <x v="2"/>
    <m/>
    <x v="0"/>
    <x v="1"/>
    <x v="1"/>
    <x v="1"/>
    <x v="0"/>
    <x v="0"/>
    <x v="0"/>
    <x v="0"/>
    <x v="0"/>
    <x v="0"/>
    <x v="0"/>
    <s v="Infraestruturação da Zona do Bácio"/>
    <x v="0"/>
    <x v="0"/>
    <x v="0"/>
    <x v="0"/>
    <x v="1"/>
    <x v="0"/>
    <x v="0"/>
    <m/>
    <x v="1"/>
    <x v="2"/>
    <x v="13"/>
    <x v="0"/>
    <m/>
  </r>
  <r>
    <x v="2"/>
    <n v="0"/>
    <n v="0"/>
    <n v="1052780"/>
    <n v="0"/>
    <x v="6819"/>
    <x v="0"/>
    <x v="0"/>
    <x v="0"/>
    <s v="01.27.01.06"/>
    <x v="35"/>
    <x v="4"/>
    <x v="5"/>
    <s v="Ordenamento território"/>
    <s v="01.27.01"/>
    <s v="Infraestruturação da Zona do Bácio"/>
    <s v="01.27.01.06"/>
    <x v="18"/>
    <x v="0"/>
    <x v="0"/>
    <x v="0"/>
    <x v="0"/>
    <x v="1"/>
    <x v="2"/>
    <x v="0"/>
    <x v="6"/>
    <s v="2023-07-??"/>
    <x v="2"/>
    <n v="1052780"/>
    <x v="3"/>
    <n v="500000"/>
    <x v="1"/>
    <n v="12000000"/>
    <x v="619"/>
    <m/>
    <x v="0"/>
    <x v="13"/>
    <m/>
    <s v="Infraestruturação da Zona do Bácio"/>
    <x v="2"/>
    <m/>
    <x v="0"/>
    <x v="1"/>
    <x v="1"/>
    <x v="1"/>
    <x v="0"/>
    <x v="0"/>
    <x v="0"/>
    <x v="0"/>
    <x v="0"/>
    <x v="0"/>
    <x v="0"/>
    <s v="Infraestruturação da Zona do Bácio"/>
    <x v="0"/>
    <x v="0"/>
    <x v="0"/>
    <x v="0"/>
    <x v="1"/>
    <x v="0"/>
    <x v="0"/>
    <m/>
    <x v="1"/>
    <x v="2"/>
    <x v="13"/>
    <x v="0"/>
    <m/>
  </r>
  <r>
    <x v="2"/>
    <n v="0"/>
    <n v="0"/>
    <n v="153000"/>
    <n v="0"/>
    <x v="6819"/>
    <x v="0"/>
    <x v="0"/>
    <x v="0"/>
    <s v="01.27.01.06"/>
    <x v="35"/>
    <x v="4"/>
    <x v="5"/>
    <s v="Ordenamento território"/>
    <s v="01.27.01"/>
    <s v="Infraestruturação da Zona do Bácio"/>
    <s v="01.27.01.06"/>
    <x v="18"/>
    <x v="0"/>
    <x v="0"/>
    <x v="0"/>
    <x v="0"/>
    <x v="1"/>
    <x v="2"/>
    <x v="0"/>
    <x v="11"/>
    <s v="2023-09-??"/>
    <x v="2"/>
    <n v="153000"/>
    <x v="3"/>
    <n v="500000"/>
    <x v="1"/>
    <n v="12000000"/>
    <x v="619"/>
    <m/>
    <x v="0"/>
    <x v="13"/>
    <m/>
    <s v="Infraestruturação da Zona do Bácio"/>
    <x v="2"/>
    <m/>
    <x v="0"/>
    <x v="1"/>
    <x v="1"/>
    <x v="1"/>
    <x v="0"/>
    <x v="0"/>
    <x v="0"/>
    <x v="0"/>
    <x v="0"/>
    <x v="0"/>
    <x v="0"/>
    <s v="Infraestruturação da Zona do Bácio"/>
    <x v="0"/>
    <x v="0"/>
    <x v="0"/>
    <x v="0"/>
    <x v="1"/>
    <x v="0"/>
    <x v="0"/>
    <m/>
    <x v="1"/>
    <x v="2"/>
    <x v="13"/>
    <x v="0"/>
    <m/>
  </r>
  <r>
    <x v="2"/>
    <n v="0"/>
    <n v="0"/>
    <n v="1184800"/>
    <n v="0"/>
    <x v="6819"/>
    <x v="0"/>
    <x v="0"/>
    <x v="0"/>
    <s v="01.27.01.06"/>
    <x v="35"/>
    <x v="4"/>
    <x v="5"/>
    <s v="Ordenamento território"/>
    <s v="01.27.01"/>
    <s v="Infraestruturação da Zona do Bácio"/>
    <s v="01.27.01.06"/>
    <x v="18"/>
    <x v="0"/>
    <x v="0"/>
    <x v="0"/>
    <x v="0"/>
    <x v="1"/>
    <x v="2"/>
    <x v="0"/>
    <x v="9"/>
    <s v="2023-11-??"/>
    <x v="3"/>
    <n v="1184800"/>
    <x v="3"/>
    <n v="500000"/>
    <x v="1"/>
    <n v="12000000"/>
    <x v="619"/>
    <m/>
    <x v="0"/>
    <x v="13"/>
    <m/>
    <s v="Infraestruturação da Zona do Bácio"/>
    <x v="2"/>
    <m/>
    <x v="0"/>
    <x v="1"/>
    <x v="1"/>
    <x v="1"/>
    <x v="0"/>
    <x v="0"/>
    <x v="0"/>
    <x v="0"/>
    <x v="0"/>
    <x v="0"/>
    <x v="0"/>
    <s v="Infraestruturação da Zona do Bácio"/>
    <x v="0"/>
    <x v="0"/>
    <x v="0"/>
    <x v="0"/>
    <x v="1"/>
    <x v="0"/>
    <x v="0"/>
    <m/>
    <x v="1"/>
    <x v="2"/>
    <x v="13"/>
    <x v="0"/>
    <m/>
  </r>
  <r>
    <x v="2"/>
    <n v="0"/>
    <n v="0"/>
    <n v="144758"/>
    <n v="0"/>
    <x v="6819"/>
    <x v="0"/>
    <x v="0"/>
    <x v="0"/>
    <s v="01.27.01.06"/>
    <x v="35"/>
    <x v="4"/>
    <x v="5"/>
    <s v="Ordenamento território"/>
    <s v="01.27.01"/>
    <s v="Infraestruturação da Zona do Bácio"/>
    <s v="01.27.01.06"/>
    <x v="18"/>
    <x v="0"/>
    <x v="0"/>
    <x v="0"/>
    <x v="0"/>
    <x v="1"/>
    <x v="2"/>
    <x v="0"/>
    <x v="10"/>
    <s v="2023-12-??"/>
    <x v="3"/>
    <n v="144758"/>
    <x v="3"/>
    <n v="500000"/>
    <x v="1"/>
    <n v="12000000"/>
    <x v="619"/>
    <m/>
    <x v="0"/>
    <x v="13"/>
    <m/>
    <s v="Infraestruturação da Zona do Bácio"/>
    <x v="2"/>
    <m/>
    <x v="0"/>
    <x v="1"/>
    <x v="1"/>
    <x v="1"/>
    <x v="0"/>
    <x v="0"/>
    <x v="0"/>
    <x v="0"/>
    <x v="0"/>
    <x v="0"/>
    <x v="0"/>
    <s v="Infraestruturação da Zona do Bácio"/>
    <x v="0"/>
    <x v="0"/>
    <x v="0"/>
    <x v="0"/>
    <x v="1"/>
    <x v="0"/>
    <x v="0"/>
    <m/>
    <x v="1"/>
    <x v="2"/>
    <x v="13"/>
    <x v="0"/>
    <m/>
  </r>
  <r>
    <x v="0"/>
    <n v="0"/>
    <n v="0"/>
    <n v="913766"/>
    <n v="0"/>
    <x v="6819"/>
    <x v="0"/>
    <x v="0"/>
    <x v="0"/>
    <s v="03.16.25"/>
    <x v="51"/>
    <x v="0"/>
    <x v="0"/>
    <s v="Direção dos  Recursos Humanos"/>
    <s v="03.16.25"/>
    <s v="Direção dos  Recursos Humanos"/>
    <s v="03.16.25"/>
    <x v="68"/>
    <x v="0"/>
    <x v="1"/>
    <x v="16"/>
    <x v="0"/>
    <x v="0"/>
    <x v="0"/>
    <x v="0"/>
    <x v="0"/>
    <s v="2023-01-??"/>
    <x v="0"/>
    <n v="913766"/>
    <x v="3"/>
    <n v="646949"/>
    <x v="1"/>
    <n v="1900000"/>
    <x v="619"/>
    <m/>
    <x v="0"/>
    <x v="13"/>
    <m/>
    <s v="Direção dos  Recursos Humanos"/>
    <x v="2"/>
    <m/>
    <x v="0"/>
    <x v="1"/>
    <x v="1"/>
    <x v="1"/>
    <x v="0"/>
    <x v="0"/>
    <x v="0"/>
    <x v="0"/>
    <x v="0"/>
    <x v="0"/>
    <x v="0"/>
    <s v="Direção dos  Recursos Humanos"/>
    <x v="0"/>
    <x v="0"/>
    <x v="0"/>
    <x v="0"/>
    <x v="0"/>
    <x v="0"/>
    <x v="0"/>
    <m/>
    <x v="1"/>
    <x v="2"/>
    <x v="13"/>
    <x v="0"/>
    <m/>
  </r>
  <r>
    <x v="0"/>
    <n v="0"/>
    <n v="0"/>
    <n v="911114"/>
    <n v="0"/>
    <x v="6819"/>
    <x v="0"/>
    <x v="0"/>
    <x v="0"/>
    <s v="03.16.25"/>
    <x v="51"/>
    <x v="0"/>
    <x v="0"/>
    <s v="Direção dos  Recursos Humanos"/>
    <s v="03.16.25"/>
    <s v="Direção dos  Recursos Humanos"/>
    <s v="03.16.25"/>
    <x v="68"/>
    <x v="0"/>
    <x v="1"/>
    <x v="16"/>
    <x v="0"/>
    <x v="0"/>
    <x v="0"/>
    <x v="0"/>
    <x v="1"/>
    <s v="2023-02-??"/>
    <x v="0"/>
    <n v="911114"/>
    <x v="3"/>
    <n v="646949"/>
    <x v="1"/>
    <n v="1900000"/>
    <x v="619"/>
    <m/>
    <x v="0"/>
    <x v="13"/>
    <m/>
    <s v="Direção dos  Recursos Humanos"/>
    <x v="2"/>
    <m/>
    <x v="0"/>
    <x v="1"/>
    <x v="1"/>
    <x v="1"/>
    <x v="0"/>
    <x v="0"/>
    <x v="0"/>
    <x v="0"/>
    <x v="0"/>
    <x v="0"/>
    <x v="0"/>
    <s v="Direção dos  Recursos Humanos"/>
    <x v="0"/>
    <x v="0"/>
    <x v="0"/>
    <x v="0"/>
    <x v="0"/>
    <x v="0"/>
    <x v="0"/>
    <m/>
    <x v="1"/>
    <x v="2"/>
    <x v="13"/>
    <x v="0"/>
    <m/>
  </r>
  <r>
    <x v="0"/>
    <n v="0"/>
    <n v="0"/>
    <n v="923443"/>
    <n v="0"/>
    <x v="6819"/>
    <x v="0"/>
    <x v="0"/>
    <x v="0"/>
    <s v="03.16.25"/>
    <x v="51"/>
    <x v="0"/>
    <x v="0"/>
    <s v="Direção dos  Recursos Humanos"/>
    <s v="03.16.25"/>
    <s v="Direção dos  Recursos Humanos"/>
    <s v="03.16.25"/>
    <x v="68"/>
    <x v="0"/>
    <x v="1"/>
    <x v="16"/>
    <x v="0"/>
    <x v="0"/>
    <x v="0"/>
    <x v="0"/>
    <x v="2"/>
    <s v="2023-03-??"/>
    <x v="0"/>
    <n v="923443"/>
    <x v="3"/>
    <n v="646949"/>
    <x v="1"/>
    <n v="1900000"/>
    <x v="619"/>
    <m/>
    <x v="0"/>
    <x v="13"/>
    <m/>
    <s v="Direção dos  Recursos Humanos"/>
    <x v="2"/>
    <m/>
    <x v="0"/>
    <x v="1"/>
    <x v="1"/>
    <x v="1"/>
    <x v="0"/>
    <x v="0"/>
    <x v="0"/>
    <x v="0"/>
    <x v="0"/>
    <x v="0"/>
    <x v="0"/>
    <s v="Direção dos  Recursos Humanos"/>
    <x v="0"/>
    <x v="0"/>
    <x v="0"/>
    <x v="0"/>
    <x v="0"/>
    <x v="0"/>
    <x v="0"/>
    <m/>
    <x v="1"/>
    <x v="2"/>
    <x v="13"/>
    <x v="0"/>
    <m/>
  </r>
  <r>
    <x v="0"/>
    <n v="0"/>
    <n v="0"/>
    <n v="908443"/>
    <n v="0"/>
    <x v="6819"/>
    <x v="0"/>
    <x v="0"/>
    <x v="0"/>
    <s v="03.16.25"/>
    <x v="51"/>
    <x v="0"/>
    <x v="0"/>
    <s v="Direção dos  Recursos Humanos"/>
    <s v="03.16.25"/>
    <s v="Direção dos  Recursos Humanos"/>
    <s v="03.16.25"/>
    <x v="68"/>
    <x v="0"/>
    <x v="1"/>
    <x v="16"/>
    <x v="0"/>
    <x v="0"/>
    <x v="0"/>
    <x v="0"/>
    <x v="3"/>
    <s v="2023-04-??"/>
    <x v="1"/>
    <n v="908443"/>
    <x v="3"/>
    <n v="646949"/>
    <x v="1"/>
    <n v="1900000"/>
    <x v="619"/>
    <m/>
    <x v="0"/>
    <x v="13"/>
    <m/>
    <s v="Direção dos  Recursos Humanos"/>
    <x v="2"/>
    <m/>
    <x v="0"/>
    <x v="1"/>
    <x v="1"/>
    <x v="1"/>
    <x v="0"/>
    <x v="0"/>
    <x v="0"/>
    <x v="0"/>
    <x v="0"/>
    <x v="0"/>
    <x v="0"/>
    <s v="Direção dos  Recursos Humanos"/>
    <x v="0"/>
    <x v="0"/>
    <x v="0"/>
    <x v="0"/>
    <x v="0"/>
    <x v="0"/>
    <x v="0"/>
    <m/>
    <x v="1"/>
    <x v="2"/>
    <x v="13"/>
    <x v="0"/>
    <m/>
  </r>
  <r>
    <x v="0"/>
    <n v="0"/>
    <n v="0"/>
    <n v="917993"/>
    <n v="0"/>
    <x v="6819"/>
    <x v="0"/>
    <x v="0"/>
    <x v="0"/>
    <s v="03.16.25"/>
    <x v="51"/>
    <x v="0"/>
    <x v="0"/>
    <s v="Direção dos  Recursos Humanos"/>
    <s v="03.16.25"/>
    <s v="Direção dos  Recursos Humanos"/>
    <s v="03.16.25"/>
    <x v="68"/>
    <x v="0"/>
    <x v="1"/>
    <x v="16"/>
    <x v="0"/>
    <x v="0"/>
    <x v="0"/>
    <x v="0"/>
    <x v="5"/>
    <s v="2023-05-??"/>
    <x v="1"/>
    <n v="917993"/>
    <x v="3"/>
    <n v="646949"/>
    <x v="1"/>
    <n v="1900000"/>
    <x v="619"/>
    <m/>
    <x v="0"/>
    <x v="13"/>
    <m/>
    <s v="Direção dos  Recursos Humanos"/>
    <x v="2"/>
    <m/>
    <x v="0"/>
    <x v="1"/>
    <x v="1"/>
    <x v="1"/>
    <x v="0"/>
    <x v="0"/>
    <x v="0"/>
    <x v="0"/>
    <x v="0"/>
    <x v="0"/>
    <x v="0"/>
    <s v="Direção dos  Recursos Humanos"/>
    <x v="0"/>
    <x v="0"/>
    <x v="0"/>
    <x v="0"/>
    <x v="0"/>
    <x v="0"/>
    <x v="0"/>
    <m/>
    <x v="1"/>
    <x v="2"/>
    <x v="13"/>
    <x v="0"/>
    <m/>
  </r>
  <r>
    <x v="0"/>
    <n v="0"/>
    <n v="0"/>
    <n v="936818"/>
    <n v="0"/>
    <x v="6819"/>
    <x v="0"/>
    <x v="0"/>
    <x v="0"/>
    <s v="03.16.25"/>
    <x v="51"/>
    <x v="0"/>
    <x v="0"/>
    <s v="Direção dos  Recursos Humanos"/>
    <s v="03.16.25"/>
    <s v="Direção dos  Recursos Humanos"/>
    <s v="03.16.25"/>
    <x v="68"/>
    <x v="0"/>
    <x v="1"/>
    <x v="16"/>
    <x v="0"/>
    <x v="0"/>
    <x v="0"/>
    <x v="0"/>
    <x v="4"/>
    <s v="2023-06-??"/>
    <x v="1"/>
    <n v="936818"/>
    <x v="3"/>
    <n v="646949"/>
    <x v="1"/>
    <n v="1900000"/>
    <x v="619"/>
    <m/>
    <x v="0"/>
    <x v="13"/>
    <m/>
    <s v="Direção dos  Recursos Humanos"/>
    <x v="2"/>
    <m/>
    <x v="0"/>
    <x v="1"/>
    <x v="1"/>
    <x v="1"/>
    <x v="0"/>
    <x v="0"/>
    <x v="0"/>
    <x v="0"/>
    <x v="0"/>
    <x v="0"/>
    <x v="0"/>
    <s v="Direção dos  Recursos Humanos"/>
    <x v="0"/>
    <x v="0"/>
    <x v="0"/>
    <x v="0"/>
    <x v="0"/>
    <x v="0"/>
    <x v="0"/>
    <m/>
    <x v="1"/>
    <x v="2"/>
    <x v="13"/>
    <x v="0"/>
    <m/>
  </r>
  <r>
    <x v="0"/>
    <n v="0"/>
    <n v="0"/>
    <n v="935618"/>
    <n v="0"/>
    <x v="6819"/>
    <x v="0"/>
    <x v="0"/>
    <x v="0"/>
    <s v="03.16.25"/>
    <x v="51"/>
    <x v="0"/>
    <x v="0"/>
    <s v="Direção dos  Recursos Humanos"/>
    <s v="03.16.25"/>
    <s v="Direção dos  Recursos Humanos"/>
    <s v="03.16.25"/>
    <x v="68"/>
    <x v="0"/>
    <x v="1"/>
    <x v="16"/>
    <x v="0"/>
    <x v="0"/>
    <x v="0"/>
    <x v="0"/>
    <x v="6"/>
    <s v="2023-07-??"/>
    <x v="2"/>
    <n v="935618"/>
    <x v="3"/>
    <n v="646949"/>
    <x v="1"/>
    <n v="1900000"/>
    <x v="619"/>
    <m/>
    <x v="0"/>
    <x v="13"/>
    <m/>
    <s v="Direção dos  Recursos Humanos"/>
    <x v="2"/>
    <m/>
    <x v="0"/>
    <x v="1"/>
    <x v="1"/>
    <x v="1"/>
    <x v="0"/>
    <x v="0"/>
    <x v="0"/>
    <x v="0"/>
    <x v="0"/>
    <x v="0"/>
    <x v="0"/>
    <s v="Direção dos  Recursos Humanos"/>
    <x v="0"/>
    <x v="0"/>
    <x v="0"/>
    <x v="0"/>
    <x v="0"/>
    <x v="0"/>
    <x v="0"/>
    <m/>
    <x v="1"/>
    <x v="2"/>
    <x v="13"/>
    <x v="0"/>
    <m/>
  </r>
  <r>
    <x v="0"/>
    <n v="0"/>
    <n v="0"/>
    <n v="945488"/>
    <n v="0"/>
    <x v="6819"/>
    <x v="0"/>
    <x v="0"/>
    <x v="0"/>
    <s v="03.16.25"/>
    <x v="51"/>
    <x v="0"/>
    <x v="0"/>
    <s v="Direção dos  Recursos Humanos"/>
    <s v="03.16.25"/>
    <s v="Direção dos  Recursos Humanos"/>
    <s v="03.16.25"/>
    <x v="68"/>
    <x v="0"/>
    <x v="1"/>
    <x v="16"/>
    <x v="0"/>
    <x v="0"/>
    <x v="0"/>
    <x v="0"/>
    <x v="7"/>
    <s v="2023-08-??"/>
    <x v="2"/>
    <n v="945488"/>
    <x v="3"/>
    <n v="646949"/>
    <x v="1"/>
    <n v="1900000"/>
    <x v="619"/>
    <m/>
    <x v="0"/>
    <x v="13"/>
    <m/>
    <s v="Direção dos  Recursos Humanos"/>
    <x v="2"/>
    <m/>
    <x v="0"/>
    <x v="1"/>
    <x v="1"/>
    <x v="1"/>
    <x v="0"/>
    <x v="0"/>
    <x v="0"/>
    <x v="0"/>
    <x v="0"/>
    <x v="0"/>
    <x v="0"/>
    <s v="Direção dos  Recursos Humanos"/>
    <x v="0"/>
    <x v="0"/>
    <x v="0"/>
    <x v="0"/>
    <x v="0"/>
    <x v="0"/>
    <x v="0"/>
    <m/>
    <x v="1"/>
    <x v="2"/>
    <x v="13"/>
    <x v="0"/>
    <m/>
  </r>
  <r>
    <x v="0"/>
    <n v="0"/>
    <n v="0"/>
    <n v="980831"/>
    <n v="0"/>
    <x v="6819"/>
    <x v="0"/>
    <x v="0"/>
    <x v="0"/>
    <s v="03.16.25"/>
    <x v="51"/>
    <x v="0"/>
    <x v="0"/>
    <s v="Direção dos  Recursos Humanos"/>
    <s v="03.16.25"/>
    <s v="Direção dos  Recursos Humanos"/>
    <s v="03.16.25"/>
    <x v="68"/>
    <x v="0"/>
    <x v="1"/>
    <x v="16"/>
    <x v="0"/>
    <x v="0"/>
    <x v="0"/>
    <x v="0"/>
    <x v="11"/>
    <s v="2023-09-??"/>
    <x v="2"/>
    <n v="980831"/>
    <x v="3"/>
    <n v="646949"/>
    <x v="1"/>
    <n v="1900000"/>
    <x v="619"/>
    <m/>
    <x v="0"/>
    <x v="13"/>
    <m/>
    <s v="Direção dos  Recursos Humanos"/>
    <x v="2"/>
    <m/>
    <x v="0"/>
    <x v="1"/>
    <x v="1"/>
    <x v="1"/>
    <x v="0"/>
    <x v="0"/>
    <x v="0"/>
    <x v="0"/>
    <x v="0"/>
    <x v="0"/>
    <x v="0"/>
    <s v="Direção dos  Recursos Humanos"/>
    <x v="0"/>
    <x v="0"/>
    <x v="0"/>
    <x v="0"/>
    <x v="0"/>
    <x v="0"/>
    <x v="0"/>
    <m/>
    <x v="1"/>
    <x v="2"/>
    <x v="13"/>
    <x v="0"/>
    <m/>
  </r>
  <r>
    <x v="0"/>
    <n v="0"/>
    <n v="0"/>
    <n v="980821"/>
    <n v="0"/>
    <x v="6819"/>
    <x v="0"/>
    <x v="0"/>
    <x v="0"/>
    <s v="03.16.25"/>
    <x v="51"/>
    <x v="0"/>
    <x v="0"/>
    <s v="Direção dos  Recursos Humanos"/>
    <s v="03.16.25"/>
    <s v="Direção dos  Recursos Humanos"/>
    <s v="03.16.25"/>
    <x v="68"/>
    <x v="0"/>
    <x v="1"/>
    <x v="16"/>
    <x v="0"/>
    <x v="0"/>
    <x v="0"/>
    <x v="0"/>
    <x v="8"/>
    <s v="2023-10-??"/>
    <x v="3"/>
    <n v="980821"/>
    <x v="3"/>
    <n v="646949"/>
    <x v="1"/>
    <n v="1900000"/>
    <x v="619"/>
    <m/>
    <x v="0"/>
    <x v="13"/>
    <m/>
    <s v="Direção dos  Recursos Humanos"/>
    <x v="2"/>
    <m/>
    <x v="0"/>
    <x v="1"/>
    <x v="1"/>
    <x v="1"/>
    <x v="0"/>
    <x v="0"/>
    <x v="0"/>
    <x v="0"/>
    <x v="0"/>
    <x v="0"/>
    <x v="0"/>
    <s v="Direção dos  Recursos Humanos"/>
    <x v="0"/>
    <x v="0"/>
    <x v="0"/>
    <x v="0"/>
    <x v="0"/>
    <x v="0"/>
    <x v="0"/>
    <m/>
    <x v="1"/>
    <x v="2"/>
    <x v="13"/>
    <x v="0"/>
    <m/>
  </r>
  <r>
    <x v="0"/>
    <n v="0"/>
    <n v="0"/>
    <n v="1016987"/>
    <n v="0"/>
    <x v="6819"/>
    <x v="0"/>
    <x v="0"/>
    <x v="0"/>
    <s v="03.16.25"/>
    <x v="51"/>
    <x v="0"/>
    <x v="0"/>
    <s v="Direção dos  Recursos Humanos"/>
    <s v="03.16.25"/>
    <s v="Direção dos  Recursos Humanos"/>
    <s v="03.16.25"/>
    <x v="68"/>
    <x v="0"/>
    <x v="1"/>
    <x v="16"/>
    <x v="0"/>
    <x v="0"/>
    <x v="0"/>
    <x v="0"/>
    <x v="9"/>
    <s v="2023-11-??"/>
    <x v="3"/>
    <n v="1016987"/>
    <x v="3"/>
    <n v="646949"/>
    <x v="1"/>
    <n v="1900000"/>
    <x v="619"/>
    <m/>
    <x v="0"/>
    <x v="13"/>
    <m/>
    <s v="Direção dos  Recursos Humanos"/>
    <x v="2"/>
    <m/>
    <x v="0"/>
    <x v="1"/>
    <x v="1"/>
    <x v="1"/>
    <x v="0"/>
    <x v="0"/>
    <x v="0"/>
    <x v="0"/>
    <x v="0"/>
    <x v="0"/>
    <x v="0"/>
    <s v="Direção dos  Recursos Humanos"/>
    <x v="0"/>
    <x v="0"/>
    <x v="0"/>
    <x v="0"/>
    <x v="0"/>
    <x v="0"/>
    <x v="0"/>
    <m/>
    <x v="1"/>
    <x v="2"/>
    <x v="13"/>
    <x v="0"/>
    <m/>
  </r>
  <r>
    <x v="0"/>
    <n v="0"/>
    <n v="0"/>
    <n v="995892"/>
    <n v="0"/>
    <x v="6819"/>
    <x v="0"/>
    <x v="0"/>
    <x v="0"/>
    <s v="03.16.25"/>
    <x v="51"/>
    <x v="0"/>
    <x v="0"/>
    <s v="Direção dos  Recursos Humanos"/>
    <s v="03.16.25"/>
    <s v="Direção dos  Recursos Humanos"/>
    <s v="03.16.25"/>
    <x v="68"/>
    <x v="0"/>
    <x v="1"/>
    <x v="16"/>
    <x v="0"/>
    <x v="0"/>
    <x v="0"/>
    <x v="0"/>
    <x v="10"/>
    <s v="2023-12-??"/>
    <x v="3"/>
    <n v="995892"/>
    <x v="3"/>
    <n v="646949"/>
    <x v="1"/>
    <n v="1900000"/>
    <x v="619"/>
    <m/>
    <x v="0"/>
    <x v="13"/>
    <m/>
    <s v="Direção dos  Recursos Humanos"/>
    <x v="2"/>
    <m/>
    <x v="0"/>
    <x v="1"/>
    <x v="1"/>
    <x v="1"/>
    <x v="0"/>
    <x v="0"/>
    <x v="0"/>
    <x v="0"/>
    <x v="0"/>
    <x v="0"/>
    <x v="0"/>
    <s v="Direção dos  Recursos Humanos"/>
    <x v="0"/>
    <x v="0"/>
    <x v="0"/>
    <x v="0"/>
    <x v="0"/>
    <x v="0"/>
    <x v="0"/>
    <m/>
    <x v="1"/>
    <x v="2"/>
    <x v="13"/>
    <x v="0"/>
    <m/>
  </r>
  <r>
    <x v="0"/>
    <n v="0"/>
    <n v="0"/>
    <n v="4400"/>
    <n v="0"/>
    <x v="6819"/>
    <x v="0"/>
    <x v="0"/>
    <x v="0"/>
    <s v="03.16.12"/>
    <x v="54"/>
    <x v="0"/>
    <x v="0"/>
    <s v="Direcção de Urbanismo"/>
    <s v="03.16.12"/>
    <s v="Direcção de Urbanismo"/>
    <s v="03.16.12"/>
    <x v="19"/>
    <x v="0"/>
    <x v="0"/>
    <x v="7"/>
    <x v="0"/>
    <x v="0"/>
    <x v="0"/>
    <x v="0"/>
    <x v="3"/>
    <s v="2023-04-??"/>
    <x v="1"/>
    <n v="4400"/>
    <x v="3"/>
    <n v="0"/>
    <x v="1"/>
    <n v="65000"/>
    <x v="619"/>
    <m/>
    <x v="0"/>
    <x v="13"/>
    <m/>
    <s v="Direcção de Urbanismo"/>
    <x v="2"/>
    <m/>
    <x v="0"/>
    <x v="1"/>
    <x v="1"/>
    <x v="1"/>
    <x v="0"/>
    <x v="0"/>
    <x v="0"/>
    <x v="0"/>
    <x v="0"/>
    <x v="0"/>
    <x v="0"/>
    <s v="Direcção de Urbanismo"/>
    <x v="0"/>
    <x v="0"/>
    <x v="0"/>
    <x v="0"/>
    <x v="0"/>
    <x v="0"/>
    <x v="0"/>
    <m/>
    <x v="1"/>
    <x v="2"/>
    <x v="13"/>
    <x v="0"/>
    <m/>
  </r>
  <r>
    <x v="1"/>
    <n v="0"/>
    <n v="0"/>
    <n v="531611"/>
    <n v="0"/>
    <x v="6819"/>
    <x v="0"/>
    <x v="0"/>
    <x v="0"/>
    <s v="80.02.10.01"/>
    <x v="6"/>
    <x v="2"/>
    <x v="2"/>
    <s v="Outros"/>
    <s v="80.02.10"/>
    <s v="Retençoes Previdencia Social"/>
    <s v="80.02.10.01"/>
    <x v="14"/>
    <x v="0"/>
    <x v="4"/>
    <x v="6"/>
    <x v="1"/>
    <x v="2"/>
    <x v="0"/>
    <x v="0"/>
    <x v="0"/>
    <s v="2023-01-??"/>
    <x v="0"/>
    <n v="531611"/>
    <x v="3"/>
    <n v="0"/>
    <x v="1"/>
    <n v="0"/>
    <x v="619"/>
    <m/>
    <x v="0"/>
    <x v="13"/>
    <m/>
    <s v="Retençoes Previdencia Social"/>
    <x v="2"/>
    <s v="RPS"/>
    <x v="0"/>
    <x v="1"/>
    <x v="1"/>
    <x v="1"/>
    <x v="0"/>
    <x v="0"/>
    <x v="0"/>
    <x v="0"/>
    <x v="0"/>
    <x v="0"/>
    <x v="0"/>
    <s v="Retençoes Previdencia Social"/>
    <x v="0"/>
    <x v="0"/>
    <x v="0"/>
    <x v="0"/>
    <x v="2"/>
    <x v="0"/>
    <x v="0"/>
    <m/>
    <x v="1"/>
    <x v="2"/>
    <x v="13"/>
    <x v="0"/>
    <m/>
  </r>
  <r>
    <x v="1"/>
    <n v="0"/>
    <n v="0"/>
    <n v="513928"/>
    <n v="0"/>
    <x v="6819"/>
    <x v="0"/>
    <x v="0"/>
    <x v="0"/>
    <s v="80.02.10.01"/>
    <x v="6"/>
    <x v="2"/>
    <x v="2"/>
    <s v="Outros"/>
    <s v="80.02.10"/>
    <s v="Retençoes Previdencia Social"/>
    <s v="80.02.10.01"/>
    <x v="14"/>
    <x v="0"/>
    <x v="4"/>
    <x v="6"/>
    <x v="1"/>
    <x v="2"/>
    <x v="0"/>
    <x v="0"/>
    <x v="2"/>
    <s v="2023-03-??"/>
    <x v="0"/>
    <n v="513928"/>
    <x v="3"/>
    <n v="0"/>
    <x v="1"/>
    <n v="0"/>
    <x v="619"/>
    <m/>
    <x v="0"/>
    <x v="13"/>
    <m/>
    <s v="Retençoes Previdencia Social"/>
    <x v="2"/>
    <s v="RPS"/>
    <x v="0"/>
    <x v="1"/>
    <x v="1"/>
    <x v="1"/>
    <x v="0"/>
    <x v="0"/>
    <x v="0"/>
    <x v="0"/>
    <x v="0"/>
    <x v="0"/>
    <x v="0"/>
    <s v="Retençoes Previdencia Social"/>
    <x v="0"/>
    <x v="0"/>
    <x v="0"/>
    <x v="0"/>
    <x v="2"/>
    <x v="0"/>
    <x v="0"/>
    <m/>
    <x v="1"/>
    <x v="2"/>
    <x v="13"/>
    <x v="0"/>
    <m/>
  </r>
  <r>
    <x v="1"/>
    <n v="0"/>
    <n v="0"/>
    <n v="509047"/>
    <n v="0"/>
    <x v="6819"/>
    <x v="0"/>
    <x v="0"/>
    <x v="0"/>
    <s v="80.02.10.01"/>
    <x v="6"/>
    <x v="2"/>
    <x v="2"/>
    <s v="Outros"/>
    <s v="80.02.10"/>
    <s v="Retençoes Previdencia Social"/>
    <s v="80.02.10.01"/>
    <x v="14"/>
    <x v="0"/>
    <x v="4"/>
    <x v="6"/>
    <x v="1"/>
    <x v="2"/>
    <x v="0"/>
    <x v="0"/>
    <x v="3"/>
    <s v="2023-04-??"/>
    <x v="1"/>
    <n v="509047"/>
    <x v="3"/>
    <n v="0"/>
    <x v="1"/>
    <n v="0"/>
    <x v="619"/>
    <m/>
    <x v="0"/>
    <x v="13"/>
    <m/>
    <s v="Retençoes Previdencia Social"/>
    <x v="2"/>
    <s v="RPS"/>
    <x v="0"/>
    <x v="1"/>
    <x v="1"/>
    <x v="1"/>
    <x v="0"/>
    <x v="0"/>
    <x v="0"/>
    <x v="0"/>
    <x v="0"/>
    <x v="0"/>
    <x v="0"/>
    <s v="Retençoes Previdencia Social"/>
    <x v="0"/>
    <x v="0"/>
    <x v="0"/>
    <x v="0"/>
    <x v="2"/>
    <x v="0"/>
    <x v="0"/>
    <m/>
    <x v="1"/>
    <x v="2"/>
    <x v="13"/>
    <x v="0"/>
    <m/>
  </r>
  <r>
    <x v="1"/>
    <n v="0"/>
    <n v="0"/>
    <n v="506490"/>
    <n v="0"/>
    <x v="6819"/>
    <x v="0"/>
    <x v="0"/>
    <x v="0"/>
    <s v="80.02.10.01"/>
    <x v="6"/>
    <x v="2"/>
    <x v="2"/>
    <s v="Outros"/>
    <s v="80.02.10"/>
    <s v="Retençoes Previdencia Social"/>
    <s v="80.02.10.01"/>
    <x v="14"/>
    <x v="0"/>
    <x v="4"/>
    <x v="6"/>
    <x v="1"/>
    <x v="2"/>
    <x v="0"/>
    <x v="0"/>
    <x v="5"/>
    <s v="2023-05-??"/>
    <x v="1"/>
    <n v="506490"/>
    <x v="3"/>
    <n v="0"/>
    <x v="1"/>
    <n v="0"/>
    <x v="619"/>
    <m/>
    <x v="0"/>
    <x v="13"/>
    <m/>
    <s v="Retençoes Previdencia Social"/>
    <x v="2"/>
    <s v="RPS"/>
    <x v="0"/>
    <x v="1"/>
    <x v="1"/>
    <x v="1"/>
    <x v="0"/>
    <x v="0"/>
    <x v="0"/>
    <x v="0"/>
    <x v="0"/>
    <x v="0"/>
    <x v="0"/>
    <s v="Retençoes Previdencia Social"/>
    <x v="0"/>
    <x v="0"/>
    <x v="0"/>
    <x v="0"/>
    <x v="2"/>
    <x v="0"/>
    <x v="0"/>
    <m/>
    <x v="1"/>
    <x v="2"/>
    <x v="13"/>
    <x v="0"/>
    <m/>
  </r>
  <r>
    <x v="1"/>
    <n v="0"/>
    <n v="0"/>
    <n v="516668"/>
    <n v="0"/>
    <x v="6819"/>
    <x v="0"/>
    <x v="0"/>
    <x v="0"/>
    <s v="80.02.10.01"/>
    <x v="6"/>
    <x v="2"/>
    <x v="2"/>
    <s v="Outros"/>
    <s v="80.02.10"/>
    <s v="Retençoes Previdencia Social"/>
    <s v="80.02.10.01"/>
    <x v="14"/>
    <x v="0"/>
    <x v="4"/>
    <x v="6"/>
    <x v="1"/>
    <x v="2"/>
    <x v="0"/>
    <x v="0"/>
    <x v="4"/>
    <s v="2023-06-??"/>
    <x v="1"/>
    <n v="516668"/>
    <x v="3"/>
    <n v="0"/>
    <x v="1"/>
    <n v="0"/>
    <x v="619"/>
    <m/>
    <x v="0"/>
    <x v="13"/>
    <m/>
    <s v="Retençoes Previdencia Social"/>
    <x v="2"/>
    <s v="RPS"/>
    <x v="0"/>
    <x v="1"/>
    <x v="1"/>
    <x v="1"/>
    <x v="0"/>
    <x v="0"/>
    <x v="0"/>
    <x v="0"/>
    <x v="0"/>
    <x v="0"/>
    <x v="0"/>
    <s v="Retençoes Previdencia Social"/>
    <x v="0"/>
    <x v="0"/>
    <x v="0"/>
    <x v="0"/>
    <x v="2"/>
    <x v="0"/>
    <x v="0"/>
    <m/>
    <x v="1"/>
    <x v="2"/>
    <x v="13"/>
    <x v="0"/>
    <m/>
  </r>
  <r>
    <x v="1"/>
    <n v="0"/>
    <n v="0"/>
    <n v="512246"/>
    <n v="0"/>
    <x v="6819"/>
    <x v="0"/>
    <x v="0"/>
    <x v="0"/>
    <s v="80.02.10.01"/>
    <x v="6"/>
    <x v="2"/>
    <x v="2"/>
    <s v="Outros"/>
    <s v="80.02.10"/>
    <s v="Retençoes Previdencia Social"/>
    <s v="80.02.10.01"/>
    <x v="14"/>
    <x v="0"/>
    <x v="4"/>
    <x v="6"/>
    <x v="1"/>
    <x v="2"/>
    <x v="0"/>
    <x v="0"/>
    <x v="7"/>
    <s v="2023-08-??"/>
    <x v="2"/>
    <n v="512246"/>
    <x v="3"/>
    <n v="0"/>
    <x v="1"/>
    <n v="0"/>
    <x v="619"/>
    <m/>
    <x v="0"/>
    <x v="13"/>
    <m/>
    <s v="Retençoes Previdencia Social"/>
    <x v="2"/>
    <s v="RPS"/>
    <x v="0"/>
    <x v="1"/>
    <x v="1"/>
    <x v="1"/>
    <x v="0"/>
    <x v="0"/>
    <x v="0"/>
    <x v="0"/>
    <x v="0"/>
    <x v="0"/>
    <x v="0"/>
    <s v="Retençoes Previdencia Social"/>
    <x v="0"/>
    <x v="0"/>
    <x v="0"/>
    <x v="0"/>
    <x v="2"/>
    <x v="0"/>
    <x v="0"/>
    <m/>
    <x v="1"/>
    <x v="2"/>
    <x v="13"/>
    <x v="0"/>
    <m/>
  </r>
  <r>
    <x v="0"/>
    <n v="0"/>
    <n v="0"/>
    <n v="113332"/>
    <n v="0"/>
    <x v="6819"/>
    <x v="0"/>
    <x v="0"/>
    <x v="0"/>
    <s v="03.16.15"/>
    <x v="0"/>
    <x v="0"/>
    <x v="0"/>
    <s v="Direção Financeira"/>
    <s v="03.16.15"/>
    <s v="Direção Financeira"/>
    <s v="03.16.15"/>
    <x v="17"/>
    <x v="0"/>
    <x v="0"/>
    <x v="0"/>
    <x v="0"/>
    <x v="0"/>
    <x v="0"/>
    <x v="0"/>
    <x v="3"/>
    <s v="2023-04-??"/>
    <x v="1"/>
    <n v="113332"/>
    <x v="3"/>
    <n v="758924"/>
    <x v="1"/>
    <n v="0"/>
    <x v="619"/>
    <m/>
    <x v="0"/>
    <x v="13"/>
    <m/>
    <s v="Direção Financeira"/>
    <x v="2"/>
    <m/>
    <x v="0"/>
    <x v="1"/>
    <x v="1"/>
    <x v="1"/>
    <x v="0"/>
    <x v="0"/>
    <x v="0"/>
    <x v="0"/>
    <x v="0"/>
    <x v="0"/>
    <x v="0"/>
    <s v="Direção Financeira"/>
    <x v="0"/>
    <x v="0"/>
    <x v="0"/>
    <x v="0"/>
    <x v="0"/>
    <x v="0"/>
    <x v="0"/>
    <m/>
    <x v="1"/>
    <x v="2"/>
    <x v="13"/>
    <x v="0"/>
    <m/>
  </r>
  <r>
    <x v="0"/>
    <n v="0"/>
    <n v="0"/>
    <n v="532837"/>
    <n v="0"/>
    <x v="6819"/>
    <x v="0"/>
    <x v="0"/>
    <x v="0"/>
    <s v="03.16.15"/>
    <x v="0"/>
    <x v="0"/>
    <x v="0"/>
    <s v="Direção Financeira"/>
    <s v="03.16.15"/>
    <s v="Direção Financeira"/>
    <s v="03.16.15"/>
    <x v="17"/>
    <x v="0"/>
    <x v="0"/>
    <x v="0"/>
    <x v="0"/>
    <x v="0"/>
    <x v="0"/>
    <x v="0"/>
    <x v="5"/>
    <s v="2023-05-??"/>
    <x v="1"/>
    <n v="532837"/>
    <x v="3"/>
    <n v="758924"/>
    <x v="1"/>
    <n v="0"/>
    <x v="619"/>
    <m/>
    <x v="0"/>
    <x v="13"/>
    <m/>
    <s v="Direção Financeira"/>
    <x v="2"/>
    <m/>
    <x v="0"/>
    <x v="1"/>
    <x v="1"/>
    <x v="1"/>
    <x v="0"/>
    <x v="0"/>
    <x v="0"/>
    <x v="0"/>
    <x v="0"/>
    <x v="0"/>
    <x v="0"/>
    <s v="Direção Financeira"/>
    <x v="0"/>
    <x v="0"/>
    <x v="0"/>
    <x v="0"/>
    <x v="0"/>
    <x v="0"/>
    <x v="0"/>
    <m/>
    <x v="1"/>
    <x v="2"/>
    <x v="13"/>
    <x v="0"/>
    <m/>
  </r>
  <r>
    <x v="0"/>
    <n v="0"/>
    <n v="0"/>
    <n v="52176"/>
    <n v="0"/>
    <x v="6819"/>
    <x v="0"/>
    <x v="0"/>
    <x v="0"/>
    <s v="03.16.15"/>
    <x v="0"/>
    <x v="0"/>
    <x v="0"/>
    <s v="Direção Financeira"/>
    <s v="03.16.15"/>
    <s v="Direção Financeira"/>
    <s v="03.16.15"/>
    <x v="17"/>
    <x v="0"/>
    <x v="0"/>
    <x v="0"/>
    <x v="0"/>
    <x v="0"/>
    <x v="0"/>
    <x v="0"/>
    <x v="4"/>
    <s v="2023-06-??"/>
    <x v="1"/>
    <n v="52176"/>
    <x v="3"/>
    <n v="758924"/>
    <x v="1"/>
    <n v="0"/>
    <x v="619"/>
    <m/>
    <x v="0"/>
    <x v="13"/>
    <m/>
    <s v="Direção Financeira"/>
    <x v="2"/>
    <m/>
    <x v="0"/>
    <x v="1"/>
    <x v="1"/>
    <x v="1"/>
    <x v="0"/>
    <x v="0"/>
    <x v="0"/>
    <x v="0"/>
    <x v="0"/>
    <x v="0"/>
    <x v="0"/>
    <s v="Direção Financeira"/>
    <x v="0"/>
    <x v="0"/>
    <x v="0"/>
    <x v="0"/>
    <x v="0"/>
    <x v="0"/>
    <x v="0"/>
    <m/>
    <x v="1"/>
    <x v="2"/>
    <x v="13"/>
    <x v="0"/>
    <m/>
  </r>
  <r>
    <x v="0"/>
    <n v="0"/>
    <n v="0"/>
    <n v="226000"/>
    <n v="0"/>
    <x v="6819"/>
    <x v="0"/>
    <x v="0"/>
    <x v="0"/>
    <s v="03.16.15"/>
    <x v="0"/>
    <x v="0"/>
    <x v="0"/>
    <s v="Direção Financeira"/>
    <s v="03.16.15"/>
    <s v="Direção Financeira"/>
    <s v="03.16.15"/>
    <x v="17"/>
    <x v="0"/>
    <x v="0"/>
    <x v="0"/>
    <x v="0"/>
    <x v="0"/>
    <x v="0"/>
    <x v="0"/>
    <x v="6"/>
    <s v="2023-07-??"/>
    <x v="2"/>
    <n v="226000"/>
    <x v="3"/>
    <n v="758924"/>
    <x v="1"/>
    <n v="0"/>
    <x v="619"/>
    <m/>
    <x v="0"/>
    <x v="13"/>
    <m/>
    <s v="Direção Financeira"/>
    <x v="2"/>
    <m/>
    <x v="0"/>
    <x v="1"/>
    <x v="1"/>
    <x v="1"/>
    <x v="0"/>
    <x v="0"/>
    <x v="0"/>
    <x v="0"/>
    <x v="0"/>
    <x v="0"/>
    <x v="0"/>
    <s v="Direção Financeira"/>
    <x v="0"/>
    <x v="0"/>
    <x v="0"/>
    <x v="0"/>
    <x v="0"/>
    <x v="0"/>
    <x v="0"/>
    <m/>
    <x v="1"/>
    <x v="2"/>
    <x v="13"/>
    <x v="0"/>
    <m/>
  </r>
  <r>
    <x v="0"/>
    <n v="0"/>
    <n v="0"/>
    <n v="76448"/>
    <n v="0"/>
    <x v="6819"/>
    <x v="0"/>
    <x v="0"/>
    <x v="0"/>
    <s v="03.16.15"/>
    <x v="0"/>
    <x v="0"/>
    <x v="0"/>
    <s v="Direção Financeira"/>
    <s v="03.16.15"/>
    <s v="Direção Financeira"/>
    <s v="03.16.15"/>
    <x v="17"/>
    <x v="0"/>
    <x v="0"/>
    <x v="0"/>
    <x v="0"/>
    <x v="0"/>
    <x v="0"/>
    <x v="0"/>
    <x v="7"/>
    <s v="2023-08-??"/>
    <x v="2"/>
    <n v="76448"/>
    <x v="3"/>
    <n v="758924"/>
    <x v="1"/>
    <n v="0"/>
    <x v="619"/>
    <m/>
    <x v="0"/>
    <x v="13"/>
    <m/>
    <s v="Direção Financeira"/>
    <x v="2"/>
    <m/>
    <x v="0"/>
    <x v="1"/>
    <x v="1"/>
    <x v="1"/>
    <x v="0"/>
    <x v="0"/>
    <x v="0"/>
    <x v="0"/>
    <x v="0"/>
    <x v="0"/>
    <x v="0"/>
    <s v="Direção Financeira"/>
    <x v="0"/>
    <x v="0"/>
    <x v="0"/>
    <x v="0"/>
    <x v="0"/>
    <x v="0"/>
    <x v="0"/>
    <m/>
    <x v="1"/>
    <x v="2"/>
    <x v="13"/>
    <x v="0"/>
    <m/>
  </r>
  <r>
    <x v="0"/>
    <n v="0"/>
    <n v="0"/>
    <n v="18400"/>
    <n v="0"/>
    <x v="6819"/>
    <x v="0"/>
    <x v="0"/>
    <x v="0"/>
    <s v="03.16.15"/>
    <x v="0"/>
    <x v="0"/>
    <x v="0"/>
    <s v="Direção Financeira"/>
    <s v="03.16.15"/>
    <s v="Direção Financeira"/>
    <s v="03.16.15"/>
    <x v="17"/>
    <x v="0"/>
    <x v="0"/>
    <x v="0"/>
    <x v="0"/>
    <x v="0"/>
    <x v="0"/>
    <x v="0"/>
    <x v="11"/>
    <s v="2023-09-??"/>
    <x v="2"/>
    <n v="18400"/>
    <x v="3"/>
    <n v="758924"/>
    <x v="1"/>
    <n v="0"/>
    <x v="619"/>
    <m/>
    <x v="0"/>
    <x v="13"/>
    <m/>
    <s v="Direção Financeira"/>
    <x v="2"/>
    <m/>
    <x v="0"/>
    <x v="1"/>
    <x v="1"/>
    <x v="1"/>
    <x v="0"/>
    <x v="0"/>
    <x v="0"/>
    <x v="0"/>
    <x v="0"/>
    <x v="0"/>
    <x v="0"/>
    <s v="Direção Financeira"/>
    <x v="0"/>
    <x v="0"/>
    <x v="0"/>
    <x v="0"/>
    <x v="0"/>
    <x v="0"/>
    <x v="0"/>
    <m/>
    <x v="1"/>
    <x v="2"/>
    <x v="13"/>
    <x v="0"/>
    <m/>
  </r>
  <r>
    <x v="0"/>
    <n v="0"/>
    <n v="0"/>
    <n v="269915.03000000003"/>
    <n v="0"/>
    <x v="6819"/>
    <x v="0"/>
    <x v="0"/>
    <x v="0"/>
    <s v="03.16.15"/>
    <x v="0"/>
    <x v="0"/>
    <x v="0"/>
    <s v="Direção Financeira"/>
    <s v="03.16.15"/>
    <s v="Direção Financeira"/>
    <s v="03.16.15"/>
    <x v="17"/>
    <x v="0"/>
    <x v="0"/>
    <x v="0"/>
    <x v="0"/>
    <x v="0"/>
    <x v="0"/>
    <x v="0"/>
    <x v="9"/>
    <s v="2023-11-??"/>
    <x v="3"/>
    <n v="269915.03000000003"/>
    <x v="3"/>
    <n v="758924"/>
    <x v="1"/>
    <n v="0"/>
    <x v="619"/>
    <m/>
    <x v="0"/>
    <x v="13"/>
    <m/>
    <s v="Direção Financeira"/>
    <x v="2"/>
    <m/>
    <x v="0"/>
    <x v="1"/>
    <x v="1"/>
    <x v="1"/>
    <x v="0"/>
    <x v="0"/>
    <x v="0"/>
    <x v="0"/>
    <x v="0"/>
    <x v="0"/>
    <x v="0"/>
    <s v="Direção Financeira"/>
    <x v="0"/>
    <x v="0"/>
    <x v="0"/>
    <x v="0"/>
    <x v="0"/>
    <x v="0"/>
    <x v="0"/>
    <m/>
    <x v="1"/>
    <x v="2"/>
    <x v="13"/>
    <x v="0"/>
    <m/>
  </r>
  <r>
    <x v="0"/>
    <n v="0"/>
    <n v="0"/>
    <n v="530071"/>
    <n v="0"/>
    <x v="6819"/>
    <x v="0"/>
    <x v="1"/>
    <x v="0"/>
    <s v="80.02.10.01"/>
    <x v="6"/>
    <x v="2"/>
    <x v="2"/>
    <s v="Outros"/>
    <s v="80.02.10"/>
    <s v="Retençoes Previdencia Social"/>
    <s v="80.02.10.01"/>
    <x v="12"/>
    <x v="0"/>
    <x v="2"/>
    <x v="0"/>
    <x v="1"/>
    <x v="2"/>
    <x v="1"/>
    <x v="0"/>
    <x v="0"/>
    <s v="2023-01-??"/>
    <x v="0"/>
    <n v="530071"/>
    <x v="3"/>
    <n v="0"/>
    <x v="1"/>
    <n v="0"/>
    <x v="619"/>
    <m/>
    <x v="0"/>
    <x v="13"/>
    <m/>
    <s v="Retençoes Previdencia Social"/>
    <x v="2"/>
    <s v="RPS"/>
    <x v="0"/>
    <x v="1"/>
    <x v="1"/>
    <x v="1"/>
    <x v="0"/>
    <x v="0"/>
    <x v="0"/>
    <x v="0"/>
    <x v="0"/>
    <x v="0"/>
    <x v="0"/>
    <s v="Retençoes Previdencia Social"/>
    <x v="0"/>
    <x v="0"/>
    <x v="0"/>
    <x v="0"/>
    <x v="2"/>
    <x v="0"/>
    <x v="0"/>
    <m/>
    <x v="1"/>
    <x v="2"/>
    <x v="13"/>
    <x v="0"/>
    <m/>
  </r>
  <r>
    <x v="0"/>
    <n v="0"/>
    <n v="0"/>
    <n v="525188"/>
    <n v="0"/>
    <x v="6819"/>
    <x v="0"/>
    <x v="1"/>
    <x v="0"/>
    <s v="80.02.10.01"/>
    <x v="6"/>
    <x v="2"/>
    <x v="2"/>
    <s v="Outros"/>
    <s v="80.02.10"/>
    <s v="Retençoes Previdencia Social"/>
    <s v="80.02.10.01"/>
    <x v="12"/>
    <x v="0"/>
    <x v="2"/>
    <x v="0"/>
    <x v="1"/>
    <x v="2"/>
    <x v="1"/>
    <x v="0"/>
    <x v="1"/>
    <s v="2023-02-??"/>
    <x v="0"/>
    <n v="525188"/>
    <x v="3"/>
    <n v="0"/>
    <x v="1"/>
    <n v="0"/>
    <x v="619"/>
    <m/>
    <x v="0"/>
    <x v="13"/>
    <m/>
    <s v="Retençoes Previdencia Social"/>
    <x v="2"/>
    <s v="RPS"/>
    <x v="0"/>
    <x v="1"/>
    <x v="1"/>
    <x v="1"/>
    <x v="0"/>
    <x v="0"/>
    <x v="0"/>
    <x v="0"/>
    <x v="0"/>
    <x v="0"/>
    <x v="0"/>
    <s v="Retençoes Previdencia Social"/>
    <x v="0"/>
    <x v="0"/>
    <x v="0"/>
    <x v="0"/>
    <x v="2"/>
    <x v="0"/>
    <x v="0"/>
    <m/>
    <x v="1"/>
    <x v="2"/>
    <x v="13"/>
    <x v="0"/>
    <m/>
  </r>
  <r>
    <x v="0"/>
    <n v="0"/>
    <n v="0"/>
    <n v="479647"/>
    <n v="0"/>
    <x v="6819"/>
    <x v="0"/>
    <x v="1"/>
    <x v="0"/>
    <s v="80.02.10.01"/>
    <x v="6"/>
    <x v="2"/>
    <x v="2"/>
    <s v="Outros"/>
    <s v="80.02.10"/>
    <s v="Retençoes Previdencia Social"/>
    <s v="80.02.10.01"/>
    <x v="12"/>
    <x v="0"/>
    <x v="2"/>
    <x v="0"/>
    <x v="1"/>
    <x v="2"/>
    <x v="1"/>
    <x v="0"/>
    <x v="2"/>
    <s v="2023-03-??"/>
    <x v="0"/>
    <n v="479647"/>
    <x v="3"/>
    <n v="0"/>
    <x v="1"/>
    <n v="0"/>
    <x v="619"/>
    <m/>
    <x v="0"/>
    <x v="13"/>
    <m/>
    <s v="Retençoes Previdencia Social"/>
    <x v="2"/>
    <s v="RPS"/>
    <x v="0"/>
    <x v="1"/>
    <x v="1"/>
    <x v="1"/>
    <x v="0"/>
    <x v="0"/>
    <x v="0"/>
    <x v="0"/>
    <x v="0"/>
    <x v="0"/>
    <x v="0"/>
    <s v="Retençoes Previdencia Social"/>
    <x v="0"/>
    <x v="0"/>
    <x v="0"/>
    <x v="0"/>
    <x v="2"/>
    <x v="0"/>
    <x v="0"/>
    <m/>
    <x v="1"/>
    <x v="2"/>
    <x v="13"/>
    <x v="0"/>
    <m/>
  </r>
  <r>
    <x v="0"/>
    <n v="0"/>
    <n v="0"/>
    <n v="510457"/>
    <n v="0"/>
    <x v="6819"/>
    <x v="0"/>
    <x v="1"/>
    <x v="0"/>
    <s v="80.02.10.01"/>
    <x v="6"/>
    <x v="2"/>
    <x v="2"/>
    <s v="Outros"/>
    <s v="80.02.10"/>
    <s v="Retençoes Previdencia Social"/>
    <s v="80.02.10.01"/>
    <x v="12"/>
    <x v="0"/>
    <x v="2"/>
    <x v="0"/>
    <x v="1"/>
    <x v="2"/>
    <x v="1"/>
    <x v="0"/>
    <x v="3"/>
    <s v="2023-04-??"/>
    <x v="1"/>
    <n v="510457"/>
    <x v="3"/>
    <n v="0"/>
    <x v="1"/>
    <n v="0"/>
    <x v="619"/>
    <m/>
    <x v="0"/>
    <x v="13"/>
    <m/>
    <s v="Retençoes Previdencia Social"/>
    <x v="2"/>
    <s v="RPS"/>
    <x v="0"/>
    <x v="1"/>
    <x v="1"/>
    <x v="1"/>
    <x v="0"/>
    <x v="0"/>
    <x v="0"/>
    <x v="0"/>
    <x v="0"/>
    <x v="0"/>
    <x v="0"/>
    <s v="Retençoes Previdencia Social"/>
    <x v="0"/>
    <x v="0"/>
    <x v="0"/>
    <x v="0"/>
    <x v="2"/>
    <x v="0"/>
    <x v="0"/>
    <m/>
    <x v="1"/>
    <x v="2"/>
    <x v="13"/>
    <x v="0"/>
    <m/>
  </r>
  <r>
    <x v="0"/>
    <n v="0"/>
    <n v="0"/>
    <n v="516673"/>
    <n v="0"/>
    <x v="6819"/>
    <x v="0"/>
    <x v="1"/>
    <x v="0"/>
    <s v="80.02.10.01"/>
    <x v="6"/>
    <x v="2"/>
    <x v="2"/>
    <s v="Outros"/>
    <s v="80.02.10"/>
    <s v="Retençoes Previdencia Social"/>
    <s v="80.02.10.01"/>
    <x v="12"/>
    <x v="0"/>
    <x v="2"/>
    <x v="0"/>
    <x v="1"/>
    <x v="2"/>
    <x v="1"/>
    <x v="0"/>
    <x v="5"/>
    <s v="2023-05-??"/>
    <x v="1"/>
    <n v="516673"/>
    <x v="3"/>
    <n v="0"/>
    <x v="1"/>
    <n v="0"/>
    <x v="619"/>
    <m/>
    <x v="0"/>
    <x v="13"/>
    <m/>
    <s v="Retençoes Previdencia Social"/>
    <x v="2"/>
    <s v="RPS"/>
    <x v="0"/>
    <x v="1"/>
    <x v="1"/>
    <x v="1"/>
    <x v="0"/>
    <x v="0"/>
    <x v="0"/>
    <x v="0"/>
    <x v="0"/>
    <x v="0"/>
    <x v="0"/>
    <s v="Retençoes Previdencia Social"/>
    <x v="0"/>
    <x v="0"/>
    <x v="0"/>
    <x v="0"/>
    <x v="2"/>
    <x v="0"/>
    <x v="0"/>
    <m/>
    <x v="1"/>
    <x v="2"/>
    <x v="13"/>
    <x v="0"/>
    <m/>
  </r>
  <r>
    <x v="0"/>
    <n v="0"/>
    <n v="0"/>
    <n v="512667"/>
    <n v="0"/>
    <x v="6819"/>
    <x v="0"/>
    <x v="1"/>
    <x v="0"/>
    <s v="80.02.10.01"/>
    <x v="6"/>
    <x v="2"/>
    <x v="2"/>
    <s v="Outros"/>
    <s v="80.02.10"/>
    <s v="Retençoes Previdencia Social"/>
    <s v="80.02.10.01"/>
    <x v="12"/>
    <x v="0"/>
    <x v="2"/>
    <x v="0"/>
    <x v="1"/>
    <x v="2"/>
    <x v="1"/>
    <x v="0"/>
    <x v="4"/>
    <s v="2023-06-??"/>
    <x v="1"/>
    <n v="512667"/>
    <x v="3"/>
    <n v="0"/>
    <x v="1"/>
    <n v="0"/>
    <x v="619"/>
    <m/>
    <x v="0"/>
    <x v="13"/>
    <m/>
    <s v="Retençoes Previdencia Social"/>
    <x v="2"/>
    <s v="RPS"/>
    <x v="0"/>
    <x v="1"/>
    <x v="1"/>
    <x v="1"/>
    <x v="0"/>
    <x v="0"/>
    <x v="0"/>
    <x v="0"/>
    <x v="0"/>
    <x v="0"/>
    <x v="0"/>
    <s v="Retençoes Previdencia Social"/>
    <x v="0"/>
    <x v="0"/>
    <x v="0"/>
    <x v="0"/>
    <x v="2"/>
    <x v="0"/>
    <x v="0"/>
    <m/>
    <x v="1"/>
    <x v="2"/>
    <x v="13"/>
    <x v="0"/>
    <m/>
  </r>
  <r>
    <x v="0"/>
    <n v="0"/>
    <n v="0"/>
    <n v="513554"/>
    <n v="0"/>
    <x v="6819"/>
    <x v="0"/>
    <x v="1"/>
    <x v="0"/>
    <s v="80.02.10.01"/>
    <x v="6"/>
    <x v="2"/>
    <x v="2"/>
    <s v="Outros"/>
    <s v="80.02.10"/>
    <s v="Retençoes Previdencia Social"/>
    <s v="80.02.10.01"/>
    <x v="12"/>
    <x v="0"/>
    <x v="2"/>
    <x v="0"/>
    <x v="1"/>
    <x v="2"/>
    <x v="1"/>
    <x v="0"/>
    <x v="6"/>
    <s v="2023-07-??"/>
    <x v="2"/>
    <n v="513554"/>
    <x v="3"/>
    <n v="0"/>
    <x v="1"/>
    <n v="0"/>
    <x v="619"/>
    <m/>
    <x v="0"/>
    <x v="13"/>
    <m/>
    <s v="Retençoes Previdencia Social"/>
    <x v="2"/>
    <s v="RPS"/>
    <x v="0"/>
    <x v="1"/>
    <x v="1"/>
    <x v="1"/>
    <x v="0"/>
    <x v="0"/>
    <x v="0"/>
    <x v="0"/>
    <x v="0"/>
    <x v="0"/>
    <x v="0"/>
    <s v="Retençoes Previdencia Social"/>
    <x v="0"/>
    <x v="0"/>
    <x v="0"/>
    <x v="0"/>
    <x v="2"/>
    <x v="0"/>
    <x v="0"/>
    <m/>
    <x v="1"/>
    <x v="2"/>
    <x v="13"/>
    <x v="0"/>
    <m/>
  </r>
  <r>
    <x v="0"/>
    <n v="0"/>
    <n v="0"/>
    <n v="513562"/>
    <n v="0"/>
    <x v="6819"/>
    <x v="0"/>
    <x v="1"/>
    <x v="0"/>
    <s v="80.02.10.01"/>
    <x v="6"/>
    <x v="2"/>
    <x v="2"/>
    <s v="Outros"/>
    <s v="80.02.10"/>
    <s v="Retençoes Previdencia Social"/>
    <s v="80.02.10.01"/>
    <x v="12"/>
    <x v="0"/>
    <x v="2"/>
    <x v="0"/>
    <x v="1"/>
    <x v="2"/>
    <x v="1"/>
    <x v="0"/>
    <x v="7"/>
    <s v="2023-08-??"/>
    <x v="2"/>
    <n v="513562"/>
    <x v="3"/>
    <n v="0"/>
    <x v="1"/>
    <n v="0"/>
    <x v="619"/>
    <m/>
    <x v="0"/>
    <x v="13"/>
    <m/>
    <s v="Retençoes Previdencia Social"/>
    <x v="2"/>
    <s v="RPS"/>
    <x v="0"/>
    <x v="1"/>
    <x v="1"/>
    <x v="1"/>
    <x v="0"/>
    <x v="0"/>
    <x v="0"/>
    <x v="0"/>
    <x v="0"/>
    <x v="0"/>
    <x v="0"/>
    <s v="Retençoes Previdencia Social"/>
    <x v="0"/>
    <x v="0"/>
    <x v="0"/>
    <x v="0"/>
    <x v="2"/>
    <x v="0"/>
    <x v="0"/>
    <m/>
    <x v="1"/>
    <x v="2"/>
    <x v="13"/>
    <x v="0"/>
    <m/>
  </r>
  <r>
    <x v="0"/>
    <n v="0"/>
    <n v="0"/>
    <n v="501833"/>
    <n v="0"/>
    <x v="6819"/>
    <x v="0"/>
    <x v="1"/>
    <x v="0"/>
    <s v="80.02.10.01"/>
    <x v="6"/>
    <x v="2"/>
    <x v="2"/>
    <s v="Outros"/>
    <s v="80.02.10"/>
    <s v="Retençoes Previdencia Social"/>
    <s v="80.02.10.01"/>
    <x v="12"/>
    <x v="0"/>
    <x v="2"/>
    <x v="0"/>
    <x v="1"/>
    <x v="2"/>
    <x v="1"/>
    <x v="0"/>
    <x v="11"/>
    <s v="2023-09-??"/>
    <x v="2"/>
    <n v="501833"/>
    <x v="3"/>
    <n v="0"/>
    <x v="1"/>
    <n v="0"/>
    <x v="619"/>
    <m/>
    <x v="0"/>
    <x v="13"/>
    <m/>
    <s v="Retençoes Previdencia Social"/>
    <x v="2"/>
    <s v="RPS"/>
    <x v="0"/>
    <x v="1"/>
    <x v="1"/>
    <x v="1"/>
    <x v="0"/>
    <x v="0"/>
    <x v="0"/>
    <x v="0"/>
    <x v="0"/>
    <x v="0"/>
    <x v="0"/>
    <s v="Retençoes Previdencia Social"/>
    <x v="0"/>
    <x v="0"/>
    <x v="0"/>
    <x v="0"/>
    <x v="2"/>
    <x v="0"/>
    <x v="0"/>
    <m/>
    <x v="1"/>
    <x v="2"/>
    <x v="13"/>
    <x v="0"/>
    <m/>
  </r>
  <r>
    <x v="0"/>
    <n v="0"/>
    <n v="0"/>
    <n v="499178"/>
    <n v="0"/>
    <x v="6819"/>
    <x v="0"/>
    <x v="1"/>
    <x v="0"/>
    <s v="80.02.10.01"/>
    <x v="6"/>
    <x v="2"/>
    <x v="2"/>
    <s v="Outros"/>
    <s v="80.02.10"/>
    <s v="Retençoes Previdencia Social"/>
    <s v="80.02.10.01"/>
    <x v="12"/>
    <x v="0"/>
    <x v="2"/>
    <x v="0"/>
    <x v="1"/>
    <x v="2"/>
    <x v="1"/>
    <x v="0"/>
    <x v="8"/>
    <s v="2023-10-??"/>
    <x v="3"/>
    <n v="499178"/>
    <x v="3"/>
    <n v="0"/>
    <x v="1"/>
    <n v="0"/>
    <x v="619"/>
    <m/>
    <x v="0"/>
    <x v="13"/>
    <m/>
    <s v="Retençoes Previdencia Social"/>
    <x v="2"/>
    <s v="RPS"/>
    <x v="0"/>
    <x v="1"/>
    <x v="1"/>
    <x v="1"/>
    <x v="0"/>
    <x v="0"/>
    <x v="0"/>
    <x v="0"/>
    <x v="0"/>
    <x v="0"/>
    <x v="0"/>
    <s v="Retençoes Previdencia Social"/>
    <x v="0"/>
    <x v="0"/>
    <x v="0"/>
    <x v="0"/>
    <x v="2"/>
    <x v="0"/>
    <x v="0"/>
    <m/>
    <x v="1"/>
    <x v="2"/>
    <x v="13"/>
    <x v="0"/>
    <m/>
  </r>
  <r>
    <x v="0"/>
    <n v="0"/>
    <n v="0"/>
    <n v="503344"/>
    <n v="0"/>
    <x v="6819"/>
    <x v="0"/>
    <x v="1"/>
    <x v="0"/>
    <s v="80.02.10.01"/>
    <x v="6"/>
    <x v="2"/>
    <x v="2"/>
    <s v="Outros"/>
    <s v="80.02.10"/>
    <s v="Retençoes Previdencia Social"/>
    <s v="80.02.10.01"/>
    <x v="12"/>
    <x v="0"/>
    <x v="2"/>
    <x v="0"/>
    <x v="1"/>
    <x v="2"/>
    <x v="1"/>
    <x v="0"/>
    <x v="9"/>
    <s v="2023-11-??"/>
    <x v="3"/>
    <n v="503344"/>
    <x v="3"/>
    <n v="0"/>
    <x v="1"/>
    <n v="0"/>
    <x v="619"/>
    <m/>
    <x v="0"/>
    <x v="13"/>
    <m/>
    <s v="Retençoes Previdencia Social"/>
    <x v="2"/>
    <s v="RPS"/>
    <x v="0"/>
    <x v="1"/>
    <x v="1"/>
    <x v="1"/>
    <x v="0"/>
    <x v="0"/>
    <x v="0"/>
    <x v="0"/>
    <x v="0"/>
    <x v="0"/>
    <x v="0"/>
    <s v="Retençoes Previdencia Social"/>
    <x v="0"/>
    <x v="0"/>
    <x v="0"/>
    <x v="0"/>
    <x v="2"/>
    <x v="0"/>
    <x v="0"/>
    <m/>
    <x v="1"/>
    <x v="2"/>
    <x v="13"/>
    <x v="0"/>
    <m/>
  </r>
  <r>
    <x v="0"/>
    <n v="0"/>
    <n v="0"/>
    <n v="504186"/>
    <n v="0"/>
    <x v="6819"/>
    <x v="0"/>
    <x v="1"/>
    <x v="0"/>
    <s v="80.02.10.01"/>
    <x v="6"/>
    <x v="2"/>
    <x v="2"/>
    <s v="Outros"/>
    <s v="80.02.10"/>
    <s v="Retençoes Previdencia Social"/>
    <s v="80.02.10.01"/>
    <x v="12"/>
    <x v="0"/>
    <x v="2"/>
    <x v="0"/>
    <x v="1"/>
    <x v="2"/>
    <x v="1"/>
    <x v="0"/>
    <x v="10"/>
    <s v="2023-12-??"/>
    <x v="3"/>
    <n v="504186"/>
    <x v="3"/>
    <n v="0"/>
    <x v="1"/>
    <n v="0"/>
    <x v="619"/>
    <m/>
    <x v="0"/>
    <x v="13"/>
    <m/>
    <s v="Retençoes Previdencia Social"/>
    <x v="2"/>
    <s v="RPS"/>
    <x v="0"/>
    <x v="1"/>
    <x v="1"/>
    <x v="1"/>
    <x v="0"/>
    <x v="0"/>
    <x v="0"/>
    <x v="0"/>
    <x v="0"/>
    <x v="0"/>
    <x v="0"/>
    <s v="Retençoes Previdencia Social"/>
    <x v="0"/>
    <x v="0"/>
    <x v="0"/>
    <x v="0"/>
    <x v="2"/>
    <x v="0"/>
    <x v="0"/>
    <m/>
    <x v="1"/>
    <x v="2"/>
    <x v="13"/>
    <x v="0"/>
    <m/>
  </r>
  <r>
    <x v="0"/>
    <n v="0"/>
    <n v="0"/>
    <n v="488042"/>
    <n v="0"/>
    <x v="6819"/>
    <x v="0"/>
    <x v="1"/>
    <x v="0"/>
    <s v="80.02.01"/>
    <x v="2"/>
    <x v="2"/>
    <x v="2"/>
    <s v="Retenções Iur"/>
    <s v="80.02.01"/>
    <s v="Retenções Iur"/>
    <s v="80.02.01"/>
    <x v="2"/>
    <x v="0"/>
    <x v="2"/>
    <x v="0"/>
    <x v="1"/>
    <x v="2"/>
    <x v="1"/>
    <x v="0"/>
    <x v="8"/>
    <s v="2023-10-??"/>
    <x v="3"/>
    <n v="488042"/>
    <x v="3"/>
    <n v="0"/>
    <x v="1"/>
    <n v="0"/>
    <x v="619"/>
    <m/>
    <x v="0"/>
    <x v="13"/>
    <m/>
    <s v="Retenções Iur"/>
    <x v="2"/>
    <s v="RIUR"/>
    <x v="0"/>
    <x v="1"/>
    <x v="1"/>
    <x v="1"/>
    <x v="0"/>
    <x v="0"/>
    <x v="0"/>
    <x v="0"/>
    <x v="0"/>
    <x v="0"/>
    <x v="0"/>
    <s v="Retenções Iur"/>
    <x v="0"/>
    <x v="0"/>
    <x v="0"/>
    <x v="0"/>
    <x v="2"/>
    <x v="0"/>
    <x v="0"/>
    <m/>
    <x v="1"/>
    <x v="2"/>
    <x v="13"/>
    <x v="0"/>
    <m/>
  </r>
  <r>
    <x v="0"/>
    <n v="0"/>
    <n v="0"/>
    <n v="538239"/>
    <n v="0"/>
    <x v="6819"/>
    <x v="0"/>
    <x v="1"/>
    <x v="0"/>
    <s v="80.02.01"/>
    <x v="2"/>
    <x v="2"/>
    <x v="2"/>
    <s v="Retenções Iur"/>
    <s v="80.02.01"/>
    <s v="Retenções Iur"/>
    <s v="80.02.01"/>
    <x v="2"/>
    <x v="0"/>
    <x v="2"/>
    <x v="0"/>
    <x v="1"/>
    <x v="2"/>
    <x v="1"/>
    <x v="0"/>
    <x v="9"/>
    <s v="2023-11-??"/>
    <x v="3"/>
    <n v="538239"/>
    <x v="3"/>
    <n v="0"/>
    <x v="1"/>
    <n v="0"/>
    <x v="619"/>
    <m/>
    <x v="0"/>
    <x v="13"/>
    <m/>
    <s v="Retenções Iur"/>
    <x v="2"/>
    <s v="RIUR"/>
    <x v="0"/>
    <x v="1"/>
    <x v="1"/>
    <x v="1"/>
    <x v="0"/>
    <x v="0"/>
    <x v="0"/>
    <x v="0"/>
    <x v="0"/>
    <x v="0"/>
    <x v="0"/>
    <s v="Retenções Iur"/>
    <x v="0"/>
    <x v="0"/>
    <x v="0"/>
    <x v="0"/>
    <x v="2"/>
    <x v="0"/>
    <x v="0"/>
    <m/>
    <x v="1"/>
    <x v="2"/>
    <x v="13"/>
    <x v="0"/>
    <m/>
  </r>
  <r>
    <x v="0"/>
    <n v="0"/>
    <n v="0"/>
    <n v="602154"/>
    <n v="0"/>
    <x v="6819"/>
    <x v="0"/>
    <x v="1"/>
    <x v="0"/>
    <s v="80.02.01"/>
    <x v="2"/>
    <x v="2"/>
    <x v="2"/>
    <s v="Retenções Iur"/>
    <s v="80.02.01"/>
    <s v="Retenções Iur"/>
    <s v="80.02.01"/>
    <x v="2"/>
    <x v="0"/>
    <x v="2"/>
    <x v="0"/>
    <x v="1"/>
    <x v="2"/>
    <x v="1"/>
    <x v="0"/>
    <x v="10"/>
    <s v="2023-12-??"/>
    <x v="3"/>
    <n v="602154"/>
    <x v="3"/>
    <n v="0"/>
    <x v="1"/>
    <n v="0"/>
    <x v="619"/>
    <m/>
    <x v="0"/>
    <x v="13"/>
    <m/>
    <s v="Retenções Iur"/>
    <x v="2"/>
    <s v="RIUR"/>
    <x v="0"/>
    <x v="1"/>
    <x v="1"/>
    <x v="1"/>
    <x v="0"/>
    <x v="0"/>
    <x v="0"/>
    <x v="0"/>
    <x v="0"/>
    <x v="0"/>
    <x v="0"/>
    <s v="Retenções Iur"/>
    <x v="0"/>
    <x v="0"/>
    <x v="0"/>
    <x v="0"/>
    <x v="2"/>
    <x v="0"/>
    <x v="0"/>
    <m/>
    <x v="1"/>
    <x v="2"/>
    <x v="13"/>
    <x v="0"/>
    <m/>
  </r>
  <r>
    <x v="1"/>
    <n v="0"/>
    <n v="0"/>
    <n v="34649"/>
    <n v="0"/>
    <x v="6819"/>
    <x v="0"/>
    <x v="0"/>
    <x v="0"/>
    <s v="80.02.10.02"/>
    <x v="7"/>
    <x v="2"/>
    <x v="2"/>
    <s v="Outros"/>
    <s v="80.02.10"/>
    <s v="Retençoes STAPS"/>
    <s v="80.02.10.02"/>
    <x v="53"/>
    <x v="0"/>
    <x v="4"/>
    <x v="6"/>
    <x v="1"/>
    <x v="2"/>
    <x v="0"/>
    <x v="0"/>
    <x v="5"/>
    <s v="2023-05-??"/>
    <x v="1"/>
    <n v="34649"/>
    <x v="3"/>
    <n v="0"/>
    <x v="1"/>
    <n v="8000000"/>
    <x v="619"/>
    <m/>
    <x v="0"/>
    <x v="13"/>
    <m/>
    <s v="Retençoes STAPS"/>
    <x v="2"/>
    <s v="RSND"/>
    <x v="0"/>
    <x v="1"/>
    <x v="1"/>
    <x v="1"/>
    <x v="0"/>
    <x v="0"/>
    <x v="0"/>
    <x v="0"/>
    <x v="0"/>
    <x v="0"/>
    <x v="0"/>
    <s v="Retençoes STAPS"/>
    <x v="0"/>
    <x v="0"/>
    <x v="0"/>
    <x v="0"/>
    <x v="2"/>
    <x v="0"/>
    <x v="0"/>
    <m/>
    <x v="1"/>
    <x v="2"/>
    <x v="13"/>
    <x v="0"/>
    <m/>
  </r>
  <r>
    <x v="1"/>
    <n v="0"/>
    <n v="0"/>
    <n v="83223"/>
    <n v="0"/>
    <x v="6819"/>
    <x v="0"/>
    <x v="0"/>
    <x v="0"/>
    <s v="80.02.10.02"/>
    <x v="7"/>
    <x v="2"/>
    <x v="2"/>
    <s v="Outros"/>
    <s v="80.02.10"/>
    <s v="Retençoes STAPS"/>
    <s v="80.02.10.02"/>
    <x v="53"/>
    <x v="0"/>
    <x v="4"/>
    <x v="6"/>
    <x v="1"/>
    <x v="2"/>
    <x v="0"/>
    <x v="0"/>
    <x v="9"/>
    <s v="2023-11-??"/>
    <x v="3"/>
    <n v="83223"/>
    <x v="3"/>
    <n v="0"/>
    <x v="1"/>
    <n v="8000000"/>
    <x v="619"/>
    <m/>
    <x v="0"/>
    <x v="13"/>
    <m/>
    <s v="Retençoes STAPS"/>
    <x v="2"/>
    <s v="RSND"/>
    <x v="0"/>
    <x v="1"/>
    <x v="1"/>
    <x v="1"/>
    <x v="0"/>
    <x v="0"/>
    <x v="0"/>
    <x v="0"/>
    <x v="0"/>
    <x v="0"/>
    <x v="0"/>
    <s v="Retençoes STAPS"/>
    <x v="0"/>
    <x v="0"/>
    <x v="0"/>
    <x v="0"/>
    <x v="2"/>
    <x v="0"/>
    <x v="0"/>
    <m/>
    <x v="1"/>
    <x v="2"/>
    <x v="13"/>
    <x v="0"/>
    <m/>
  </r>
  <r>
    <x v="1"/>
    <n v="0"/>
    <n v="0"/>
    <n v="38600"/>
    <n v="0"/>
    <x v="6819"/>
    <x v="0"/>
    <x v="0"/>
    <x v="0"/>
    <s v="80.02.10.03"/>
    <x v="40"/>
    <x v="2"/>
    <x v="2"/>
    <s v="Outros"/>
    <s v="80.02.10"/>
    <s v="Retençoes Pensao Alimenticia"/>
    <s v="80.02.10.03"/>
    <x v="64"/>
    <x v="0"/>
    <x v="4"/>
    <x v="6"/>
    <x v="1"/>
    <x v="2"/>
    <x v="0"/>
    <x v="0"/>
    <x v="0"/>
    <s v="2023-01-??"/>
    <x v="0"/>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1"/>
    <s v="2023-02-??"/>
    <x v="0"/>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2"/>
    <s v="2023-03-??"/>
    <x v="0"/>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3"/>
    <s v="2023-04-??"/>
    <x v="1"/>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5"/>
    <s v="2023-05-??"/>
    <x v="1"/>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4"/>
    <s v="2023-06-??"/>
    <x v="1"/>
    <n v="38600"/>
    <x v="3"/>
    <n v="0"/>
    <x v="1"/>
    <n v="0"/>
    <x v="619"/>
    <m/>
    <x v="0"/>
    <x v="13"/>
    <m/>
    <s v="Retençoes Pensao Alimenticia"/>
    <x v="2"/>
    <s v="RPA"/>
    <x v="0"/>
    <x v="1"/>
    <x v="1"/>
    <x v="1"/>
    <x v="0"/>
    <x v="0"/>
    <x v="0"/>
    <x v="0"/>
    <x v="0"/>
    <x v="0"/>
    <x v="0"/>
    <s v="Retençoes Pensao Alimenticia"/>
    <x v="0"/>
    <x v="0"/>
    <x v="0"/>
    <x v="0"/>
    <x v="2"/>
    <x v="0"/>
    <x v="0"/>
    <m/>
    <x v="1"/>
    <x v="2"/>
    <x v="13"/>
    <x v="0"/>
    <m/>
  </r>
  <r>
    <x v="1"/>
    <n v="0"/>
    <n v="0"/>
    <n v="38600"/>
    <n v="0"/>
    <x v="6819"/>
    <x v="0"/>
    <x v="0"/>
    <x v="0"/>
    <s v="80.02.10.03"/>
    <x v="40"/>
    <x v="2"/>
    <x v="2"/>
    <s v="Outros"/>
    <s v="80.02.10"/>
    <s v="Retençoes Pensao Alimenticia"/>
    <s v="80.02.10.03"/>
    <x v="64"/>
    <x v="0"/>
    <x v="4"/>
    <x v="6"/>
    <x v="1"/>
    <x v="2"/>
    <x v="0"/>
    <x v="0"/>
    <x v="11"/>
    <s v="2023-09-??"/>
    <x v="2"/>
    <n v="38600"/>
    <x v="3"/>
    <n v="0"/>
    <x v="1"/>
    <n v="0"/>
    <x v="619"/>
    <m/>
    <x v="0"/>
    <x v="13"/>
    <m/>
    <s v="Retençoes Pensao Alimenticia"/>
    <x v="2"/>
    <s v="RPA"/>
    <x v="0"/>
    <x v="1"/>
    <x v="1"/>
    <x v="1"/>
    <x v="0"/>
    <x v="0"/>
    <x v="0"/>
    <x v="0"/>
    <x v="0"/>
    <x v="0"/>
    <x v="0"/>
    <s v="Retençoes Pensao Alimenticia"/>
    <x v="0"/>
    <x v="0"/>
    <x v="0"/>
    <x v="0"/>
    <x v="2"/>
    <x v="0"/>
    <x v="0"/>
    <m/>
    <x v="1"/>
    <x v="2"/>
    <x v="13"/>
    <x v="0"/>
    <m/>
  </r>
  <r>
    <x v="1"/>
    <n v="0"/>
    <n v="0"/>
    <n v="43600"/>
    <n v="0"/>
    <x v="6819"/>
    <x v="0"/>
    <x v="0"/>
    <x v="0"/>
    <s v="80.02.10.03"/>
    <x v="40"/>
    <x v="2"/>
    <x v="2"/>
    <s v="Outros"/>
    <s v="80.02.10"/>
    <s v="Retençoes Pensao Alimenticia"/>
    <s v="80.02.10.03"/>
    <x v="64"/>
    <x v="0"/>
    <x v="4"/>
    <x v="6"/>
    <x v="1"/>
    <x v="2"/>
    <x v="0"/>
    <x v="0"/>
    <x v="8"/>
    <s v="2023-10-??"/>
    <x v="3"/>
    <n v="43600"/>
    <x v="3"/>
    <n v="0"/>
    <x v="1"/>
    <n v="0"/>
    <x v="619"/>
    <m/>
    <x v="0"/>
    <x v="13"/>
    <m/>
    <s v="Retençoes Pensao Alimenticia"/>
    <x v="2"/>
    <s v="RPA"/>
    <x v="0"/>
    <x v="1"/>
    <x v="1"/>
    <x v="1"/>
    <x v="0"/>
    <x v="0"/>
    <x v="0"/>
    <x v="0"/>
    <x v="0"/>
    <x v="0"/>
    <x v="0"/>
    <s v="Retençoes Pensao Alimenticia"/>
    <x v="0"/>
    <x v="0"/>
    <x v="0"/>
    <x v="0"/>
    <x v="2"/>
    <x v="0"/>
    <x v="0"/>
    <m/>
    <x v="1"/>
    <x v="2"/>
    <x v="13"/>
    <x v="0"/>
    <m/>
  </r>
  <r>
    <x v="1"/>
    <n v="0"/>
    <n v="0"/>
    <n v="142200"/>
    <n v="0"/>
    <x v="6819"/>
    <x v="0"/>
    <x v="0"/>
    <x v="0"/>
    <s v="80.02.10.03"/>
    <x v="40"/>
    <x v="2"/>
    <x v="2"/>
    <s v="Outros"/>
    <s v="80.02.10"/>
    <s v="Retençoes Pensao Alimenticia"/>
    <s v="80.02.10.03"/>
    <x v="64"/>
    <x v="0"/>
    <x v="4"/>
    <x v="6"/>
    <x v="1"/>
    <x v="2"/>
    <x v="0"/>
    <x v="0"/>
    <x v="10"/>
    <s v="2023-12-??"/>
    <x v="3"/>
    <n v="1422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0"/>
    <s v="2023-01-??"/>
    <x v="0"/>
    <n v="38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1"/>
    <s v="2023-02-??"/>
    <x v="0"/>
    <n v="38600"/>
    <x v="3"/>
    <n v="0"/>
    <x v="1"/>
    <n v="0"/>
    <x v="619"/>
    <m/>
    <x v="0"/>
    <x v="13"/>
    <m/>
    <s v="Retençoes Pensao Alimenticia"/>
    <x v="2"/>
    <s v="RPA"/>
    <x v="0"/>
    <x v="1"/>
    <x v="1"/>
    <x v="1"/>
    <x v="0"/>
    <x v="0"/>
    <x v="0"/>
    <x v="0"/>
    <x v="0"/>
    <x v="0"/>
    <x v="0"/>
    <s v="Retençoes Pensao Alimenticia"/>
    <x v="0"/>
    <x v="0"/>
    <x v="0"/>
    <x v="0"/>
    <x v="2"/>
    <x v="0"/>
    <x v="0"/>
    <m/>
    <x v="1"/>
    <x v="2"/>
    <x v="13"/>
    <x v="0"/>
    <m/>
  </r>
  <r>
    <x v="0"/>
    <n v="0"/>
    <n v="0"/>
    <n v="33600"/>
    <n v="0"/>
    <x v="6819"/>
    <x v="0"/>
    <x v="1"/>
    <x v="0"/>
    <s v="80.02.10.03"/>
    <x v="40"/>
    <x v="2"/>
    <x v="2"/>
    <s v="Outros"/>
    <s v="80.02.10"/>
    <s v="Retençoes Pensao Alimenticia"/>
    <s v="80.02.10.03"/>
    <x v="58"/>
    <x v="0"/>
    <x v="2"/>
    <x v="0"/>
    <x v="1"/>
    <x v="2"/>
    <x v="1"/>
    <x v="0"/>
    <x v="2"/>
    <s v="2023-03-??"/>
    <x v="0"/>
    <n v="33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3"/>
    <s v="2023-04-??"/>
    <x v="1"/>
    <n v="38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5"/>
    <s v="2023-05-??"/>
    <x v="1"/>
    <n v="38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4"/>
    <s v="2023-06-??"/>
    <x v="1"/>
    <n v="38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6"/>
    <s v="2023-07-??"/>
    <x v="2"/>
    <n v="38600"/>
    <x v="3"/>
    <n v="0"/>
    <x v="1"/>
    <n v="0"/>
    <x v="619"/>
    <m/>
    <x v="0"/>
    <x v="13"/>
    <m/>
    <s v="Retençoes Pensao Alimenticia"/>
    <x v="2"/>
    <s v="RPA"/>
    <x v="0"/>
    <x v="1"/>
    <x v="1"/>
    <x v="1"/>
    <x v="0"/>
    <x v="0"/>
    <x v="0"/>
    <x v="0"/>
    <x v="0"/>
    <x v="0"/>
    <x v="0"/>
    <s v="Retençoes Pensao Alimenticia"/>
    <x v="0"/>
    <x v="0"/>
    <x v="0"/>
    <x v="0"/>
    <x v="2"/>
    <x v="0"/>
    <x v="0"/>
    <m/>
    <x v="1"/>
    <x v="2"/>
    <x v="13"/>
    <x v="0"/>
    <m/>
  </r>
  <r>
    <x v="0"/>
    <n v="0"/>
    <n v="0"/>
    <n v="38600"/>
    <n v="0"/>
    <x v="6819"/>
    <x v="0"/>
    <x v="1"/>
    <x v="0"/>
    <s v="80.02.10.03"/>
    <x v="40"/>
    <x v="2"/>
    <x v="2"/>
    <s v="Outros"/>
    <s v="80.02.10"/>
    <s v="Retençoes Pensao Alimenticia"/>
    <s v="80.02.10.03"/>
    <x v="58"/>
    <x v="0"/>
    <x v="2"/>
    <x v="0"/>
    <x v="1"/>
    <x v="2"/>
    <x v="1"/>
    <x v="0"/>
    <x v="7"/>
    <s v="2023-08-??"/>
    <x v="2"/>
    <n v="38600"/>
    <x v="3"/>
    <n v="0"/>
    <x v="1"/>
    <n v="0"/>
    <x v="619"/>
    <m/>
    <x v="0"/>
    <x v="13"/>
    <m/>
    <s v="Retençoes Pensao Alimenticia"/>
    <x v="2"/>
    <s v="RPA"/>
    <x v="0"/>
    <x v="1"/>
    <x v="1"/>
    <x v="1"/>
    <x v="0"/>
    <x v="0"/>
    <x v="0"/>
    <x v="0"/>
    <x v="0"/>
    <x v="0"/>
    <x v="0"/>
    <s v="Retençoes Pensao Alimenticia"/>
    <x v="0"/>
    <x v="0"/>
    <x v="0"/>
    <x v="0"/>
    <x v="2"/>
    <x v="0"/>
    <x v="0"/>
    <m/>
    <x v="1"/>
    <x v="2"/>
    <x v="13"/>
    <x v="0"/>
    <m/>
  </r>
  <r>
    <x v="0"/>
    <n v="0"/>
    <n v="0"/>
    <n v="35000"/>
    <n v="0"/>
    <x v="6819"/>
    <x v="0"/>
    <x v="1"/>
    <x v="0"/>
    <s v="80.02.10.03"/>
    <x v="40"/>
    <x v="2"/>
    <x v="2"/>
    <s v="Outros"/>
    <s v="80.02.10"/>
    <s v="Retençoes Pensao Alimenticia"/>
    <s v="80.02.10.03"/>
    <x v="58"/>
    <x v="0"/>
    <x v="2"/>
    <x v="0"/>
    <x v="1"/>
    <x v="2"/>
    <x v="1"/>
    <x v="0"/>
    <x v="11"/>
    <s v="2023-09-??"/>
    <x v="2"/>
    <n v="35000"/>
    <x v="3"/>
    <n v="0"/>
    <x v="1"/>
    <n v="0"/>
    <x v="619"/>
    <m/>
    <x v="0"/>
    <x v="13"/>
    <m/>
    <s v="Retençoes Pensao Alimenticia"/>
    <x v="2"/>
    <s v="RPA"/>
    <x v="0"/>
    <x v="1"/>
    <x v="1"/>
    <x v="1"/>
    <x v="0"/>
    <x v="0"/>
    <x v="0"/>
    <x v="0"/>
    <x v="0"/>
    <x v="0"/>
    <x v="0"/>
    <s v="Retençoes Pensao Alimenticia"/>
    <x v="0"/>
    <x v="0"/>
    <x v="0"/>
    <x v="0"/>
    <x v="2"/>
    <x v="0"/>
    <x v="0"/>
    <m/>
    <x v="1"/>
    <x v="2"/>
    <x v="13"/>
    <x v="0"/>
    <m/>
  </r>
  <r>
    <x v="0"/>
    <n v="0"/>
    <n v="0"/>
    <n v="35000"/>
    <n v="0"/>
    <x v="6819"/>
    <x v="0"/>
    <x v="1"/>
    <x v="0"/>
    <s v="80.02.10.03"/>
    <x v="40"/>
    <x v="2"/>
    <x v="2"/>
    <s v="Outros"/>
    <s v="80.02.10"/>
    <s v="Retençoes Pensao Alimenticia"/>
    <s v="80.02.10.03"/>
    <x v="58"/>
    <x v="0"/>
    <x v="2"/>
    <x v="0"/>
    <x v="1"/>
    <x v="2"/>
    <x v="1"/>
    <x v="0"/>
    <x v="8"/>
    <s v="2023-10-??"/>
    <x v="3"/>
    <n v="35000"/>
    <x v="3"/>
    <n v="0"/>
    <x v="1"/>
    <n v="0"/>
    <x v="619"/>
    <m/>
    <x v="0"/>
    <x v="13"/>
    <m/>
    <s v="Retençoes Pensao Alimenticia"/>
    <x v="2"/>
    <s v="RPA"/>
    <x v="0"/>
    <x v="1"/>
    <x v="1"/>
    <x v="1"/>
    <x v="0"/>
    <x v="0"/>
    <x v="0"/>
    <x v="0"/>
    <x v="0"/>
    <x v="0"/>
    <x v="0"/>
    <s v="Retençoes Pensao Alimenticia"/>
    <x v="0"/>
    <x v="0"/>
    <x v="0"/>
    <x v="0"/>
    <x v="2"/>
    <x v="0"/>
    <x v="0"/>
    <m/>
    <x v="1"/>
    <x v="2"/>
    <x v="13"/>
    <x v="0"/>
    <m/>
  </r>
  <r>
    <x v="0"/>
    <n v="0"/>
    <n v="0"/>
    <n v="35000"/>
    <n v="0"/>
    <x v="6819"/>
    <x v="0"/>
    <x v="1"/>
    <x v="0"/>
    <s v="80.02.10.03"/>
    <x v="40"/>
    <x v="2"/>
    <x v="2"/>
    <s v="Outros"/>
    <s v="80.02.10"/>
    <s v="Retençoes Pensao Alimenticia"/>
    <s v="80.02.10.03"/>
    <x v="58"/>
    <x v="0"/>
    <x v="2"/>
    <x v="0"/>
    <x v="1"/>
    <x v="2"/>
    <x v="1"/>
    <x v="0"/>
    <x v="9"/>
    <s v="2023-11-??"/>
    <x v="3"/>
    <n v="35000"/>
    <x v="3"/>
    <n v="0"/>
    <x v="1"/>
    <n v="0"/>
    <x v="619"/>
    <m/>
    <x v="0"/>
    <x v="13"/>
    <m/>
    <s v="Retençoes Pensao Alimenticia"/>
    <x v="2"/>
    <s v="RPA"/>
    <x v="0"/>
    <x v="1"/>
    <x v="1"/>
    <x v="1"/>
    <x v="0"/>
    <x v="0"/>
    <x v="0"/>
    <x v="0"/>
    <x v="0"/>
    <x v="0"/>
    <x v="0"/>
    <s v="Retençoes Pensao Alimenticia"/>
    <x v="0"/>
    <x v="0"/>
    <x v="0"/>
    <x v="0"/>
    <x v="2"/>
    <x v="0"/>
    <x v="0"/>
    <m/>
    <x v="1"/>
    <x v="2"/>
    <x v="13"/>
    <x v="0"/>
    <m/>
  </r>
  <r>
    <x v="0"/>
    <n v="0"/>
    <n v="0"/>
    <n v="35000"/>
    <n v="0"/>
    <x v="6819"/>
    <x v="0"/>
    <x v="1"/>
    <x v="0"/>
    <s v="80.02.10.03"/>
    <x v="40"/>
    <x v="2"/>
    <x v="2"/>
    <s v="Outros"/>
    <s v="80.02.10"/>
    <s v="Retençoes Pensao Alimenticia"/>
    <s v="80.02.10.03"/>
    <x v="58"/>
    <x v="0"/>
    <x v="2"/>
    <x v="0"/>
    <x v="1"/>
    <x v="2"/>
    <x v="1"/>
    <x v="0"/>
    <x v="10"/>
    <s v="2023-12-??"/>
    <x v="3"/>
    <n v="35000"/>
    <x v="3"/>
    <n v="0"/>
    <x v="1"/>
    <n v="0"/>
    <x v="619"/>
    <m/>
    <x v="0"/>
    <x v="13"/>
    <m/>
    <s v="Retençoes Pensao Alimenticia"/>
    <x v="2"/>
    <s v="RPA"/>
    <x v="0"/>
    <x v="1"/>
    <x v="1"/>
    <x v="1"/>
    <x v="0"/>
    <x v="0"/>
    <x v="0"/>
    <x v="0"/>
    <x v="0"/>
    <x v="0"/>
    <x v="0"/>
    <s v="Retençoes Pensao Alimenticia"/>
    <x v="0"/>
    <x v="0"/>
    <x v="0"/>
    <x v="0"/>
    <x v="2"/>
    <x v="0"/>
    <x v="0"/>
    <m/>
    <x v="1"/>
    <x v="2"/>
    <x v="13"/>
    <x v="0"/>
    <m/>
  </r>
  <r>
    <x v="0"/>
    <n v="0"/>
    <n v="0"/>
    <n v="50600.03"/>
    <n v="0"/>
    <x v="6819"/>
    <x v="0"/>
    <x v="0"/>
    <x v="0"/>
    <s v="03.16.15"/>
    <x v="0"/>
    <x v="0"/>
    <x v="0"/>
    <s v="Direção Financeira"/>
    <s v="03.16.15"/>
    <s v="Direção Financeira"/>
    <s v="03.16.15"/>
    <x v="17"/>
    <x v="0"/>
    <x v="0"/>
    <x v="0"/>
    <x v="0"/>
    <x v="0"/>
    <x v="0"/>
    <x v="0"/>
    <x v="10"/>
    <s v="2023-12-??"/>
    <x v="3"/>
    <n v="50600.03"/>
    <x v="3"/>
    <n v="758924"/>
    <x v="1"/>
    <n v="0"/>
    <x v="619"/>
    <m/>
    <x v="0"/>
    <x v="13"/>
    <m/>
    <s v="Direção Financeira"/>
    <x v="2"/>
    <m/>
    <x v="0"/>
    <x v="1"/>
    <x v="1"/>
    <x v="1"/>
    <x v="0"/>
    <x v="0"/>
    <x v="0"/>
    <x v="0"/>
    <x v="0"/>
    <x v="0"/>
    <x v="0"/>
    <s v="Direção Financeira"/>
    <x v="0"/>
    <x v="0"/>
    <x v="0"/>
    <x v="0"/>
    <x v="0"/>
    <x v="0"/>
    <x v="0"/>
    <m/>
    <x v="1"/>
    <x v="2"/>
    <x v="13"/>
    <x v="0"/>
    <m/>
  </r>
  <r>
    <x v="0"/>
    <n v="0"/>
    <n v="0"/>
    <n v="2000"/>
    <n v="0"/>
    <x v="6819"/>
    <x v="0"/>
    <x v="0"/>
    <x v="0"/>
    <s v="03.16.15"/>
    <x v="0"/>
    <x v="0"/>
    <x v="0"/>
    <s v="Direção Financeira"/>
    <s v="03.16.15"/>
    <s v="Direção Financeira"/>
    <s v="03.16.15"/>
    <x v="84"/>
    <x v="0"/>
    <x v="0"/>
    <x v="0"/>
    <x v="0"/>
    <x v="0"/>
    <x v="0"/>
    <x v="0"/>
    <x v="1"/>
    <s v="2023-02-??"/>
    <x v="0"/>
    <n v="2000"/>
    <x v="3"/>
    <n v="0"/>
    <x v="1"/>
    <n v="53478"/>
    <x v="619"/>
    <m/>
    <x v="0"/>
    <x v="13"/>
    <m/>
    <s v="Direção Financeira"/>
    <x v="2"/>
    <m/>
    <x v="0"/>
    <x v="1"/>
    <x v="1"/>
    <x v="1"/>
    <x v="0"/>
    <x v="0"/>
    <x v="0"/>
    <x v="0"/>
    <x v="0"/>
    <x v="0"/>
    <x v="0"/>
    <s v="Direção Financeira"/>
    <x v="0"/>
    <x v="0"/>
    <x v="0"/>
    <x v="0"/>
    <x v="0"/>
    <x v="0"/>
    <x v="0"/>
    <m/>
    <x v="1"/>
    <x v="2"/>
    <x v="13"/>
    <x v="0"/>
    <m/>
  </r>
  <r>
    <x v="0"/>
    <n v="0"/>
    <n v="0"/>
    <n v="33000"/>
    <n v="0"/>
    <x v="6819"/>
    <x v="0"/>
    <x v="0"/>
    <x v="0"/>
    <s v="03.16.15"/>
    <x v="0"/>
    <x v="0"/>
    <x v="0"/>
    <s v="Direção Financeira"/>
    <s v="03.16.15"/>
    <s v="Direção Financeira"/>
    <s v="03.16.15"/>
    <x v="84"/>
    <x v="0"/>
    <x v="0"/>
    <x v="0"/>
    <x v="0"/>
    <x v="0"/>
    <x v="0"/>
    <x v="0"/>
    <x v="6"/>
    <s v="2023-07-??"/>
    <x v="2"/>
    <n v="33000"/>
    <x v="3"/>
    <n v="0"/>
    <x v="1"/>
    <n v="53478"/>
    <x v="619"/>
    <m/>
    <x v="0"/>
    <x v="13"/>
    <m/>
    <s v="Direção Financeira"/>
    <x v="2"/>
    <m/>
    <x v="0"/>
    <x v="1"/>
    <x v="1"/>
    <x v="1"/>
    <x v="0"/>
    <x v="0"/>
    <x v="0"/>
    <x v="0"/>
    <x v="0"/>
    <x v="0"/>
    <x v="0"/>
    <s v="Direção Financeira"/>
    <x v="0"/>
    <x v="0"/>
    <x v="0"/>
    <x v="0"/>
    <x v="0"/>
    <x v="0"/>
    <x v="0"/>
    <m/>
    <x v="1"/>
    <x v="2"/>
    <x v="13"/>
    <x v="0"/>
    <m/>
  </r>
  <r>
    <x v="0"/>
    <n v="0"/>
    <n v="0"/>
    <n v="111522"/>
    <n v="0"/>
    <x v="6819"/>
    <x v="0"/>
    <x v="0"/>
    <x v="0"/>
    <s v="03.16.15"/>
    <x v="0"/>
    <x v="0"/>
    <x v="0"/>
    <s v="Direção Financeira"/>
    <s v="03.16.15"/>
    <s v="Direção Financeira"/>
    <s v="03.16.15"/>
    <x v="84"/>
    <x v="0"/>
    <x v="0"/>
    <x v="0"/>
    <x v="0"/>
    <x v="0"/>
    <x v="0"/>
    <x v="0"/>
    <x v="10"/>
    <s v="2023-12-??"/>
    <x v="3"/>
    <n v="111522"/>
    <x v="3"/>
    <n v="0"/>
    <x v="1"/>
    <n v="53478"/>
    <x v="619"/>
    <m/>
    <x v="0"/>
    <x v="13"/>
    <m/>
    <s v="Direção Financeira"/>
    <x v="2"/>
    <m/>
    <x v="0"/>
    <x v="1"/>
    <x v="1"/>
    <x v="1"/>
    <x v="0"/>
    <x v="0"/>
    <x v="0"/>
    <x v="0"/>
    <x v="0"/>
    <x v="0"/>
    <x v="0"/>
    <s v="Direção Financeira"/>
    <x v="0"/>
    <x v="0"/>
    <x v="0"/>
    <x v="0"/>
    <x v="0"/>
    <x v="0"/>
    <x v="0"/>
    <m/>
    <x v="1"/>
    <x v="2"/>
    <x v="13"/>
    <x v="0"/>
    <m/>
  </r>
  <r>
    <x v="0"/>
    <n v="0"/>
    <n v="0"/>
    <n v="6000"/>
    <n v="0"/>
    <x v="6819"/>
    <x v="0"/>
    <x v="0"/>
    <x v="0"/>
    <s v="01.25.01.11"/>
    <x v="68"/>
    <x v="1"/>
    <x v="1"/>
    <s v="Educação"/>
    <s v="01.25.01"/>
    <s v="Apoio ao Ensino Básico e Secundário"/>
    <s v="01.25.01.11"/>
    <x v="21"/>
    <x v="0"/>
    <x v="5"/>
    <x v="8"/>
    <x v="0"/>
    <x v="1"/>
    <x v="0"/>
    <x v="0"/>
    <x v="4"/>
    <s v="2023-06-??"/>
    <x v="1"/>
    <n v="6000"/>
    <x v="3"/>
    <n v="0"/>
    <x v="1"/>
    <n v="0"/>
    <x v="619"/>
    <m/>
    <x v="0"/>
    <x v="13"/>
    <m/>
    <s v="Apoio ao Ensino Básico e Secundário"/>
    <x v="2"/>
    <s v="AEBS"/>
    <x v="0"/>
    <x v="1"/>
    <x v="1"/>
    <x v="1"/>
    <x v="0"/>
    <x v="0"/>
    <x v="0"/>
    <x v="0"/>
    <x v="0"/>
    <x v="0"/>
    <x v="0"/>
    <s v="Apoio ao Ensino Básico e Secundário"/>
    <x v="0"/>
    <x v="0"/>
    <x v="0"/>
    <x v="0"/>
    <x v="1"/>
    <x v="0"/>
    <x v="0"/>
    <m/>
    <x v="1"/>
    <x v="2"/>
    <x v="13"/>
    <x v="0"/>
    <m/>
  </r>
  <r>
    <x v="0"/>
    <n v="0"/>
    <n v="0"/>
    <n v="3000"/>
    <n v="0"/>
    <x v="6819"/>
    <x v="0"/>
    <x v="0"/>
    <x v="0"/>
    <s v="01.25.03.09"/>
    <x v="36"/>
    <x v="1"/>
    <x v="1"/>
    <s v="Emprego e Formação profissional"/>
    <s v="01.25.03"/>
    <s v="Apoio a formação profissional"/>
    <s v="01.25.03.09"/>
    <x v="21"/>
    <x v="0"/>
    <x v="5"/>
    <x v="8"/>
    <x v="0"/>
    <x v="1"/>
    <x v="0"/>
    <x v="0"/>
    <x v="0"/>
    <s v="2023-01-??"/>
    <x v="0"/>
    <n v="3000"/>
    <x v="3"/>
    <n v="0"/>
    <x v="1"/>
    <n v="0"/>
    <x v="619"/>
    <m/>
    <x v="0"/>
    <x v="13"/>
    <m/>
    <s v="Apoio a formação profissional"/>
    <x v="2"/>
    <m/>
    <x v="0"/>
    <x v="1"/>
    <x v="1"/>
    <x v="1"/>
    <x v="0"/>
    <x v="0"/>
    <x v="0"/>
    <x v="0"/>
    <x v="0"/>
    <x v="0"/>
    <x v="0"/>
    <s v="Apoio a formação profissional"/>
    <x v="0"/>
    <x v="0"/>
    <x v="0"/>
    <x v="0"/>
    <x v="1"/>
    <x v="0"/>
    <x v="0"/>
    <m/>
    <x v="1"/>
    <x v="2"/>
    <x v="13"/>
    <x v="0"/>
    <m/>
  </r>
  <r>
    <x v="0"/>
    <n v="0"/>
    <n v="0"/>
    <n v="19200"/>
    <n v="0"/>
    <x v="6819"/>
    <x v="0"/>
    <x v="0"/>
    <x v="0"/>
    <s v="01.25.03.09"/>
    <x v="36"/>
    <x v="1"/>
    <x v="1"/>
    <s v="Emprego e Formação profissional"/>
    <s v="01.25.03"/>
    <s v="Apoio a formação profissional"/>
    <s v="01.25.03.09"/>
    <x v="21"/>
    <x v="0"/>
    <x v="5"/>
    <x v="8"/>
    <x v="0"/>
    <x v="1"/>
    <x v="0"/>
    <x v="0"/>
    <x v="2"/>
    <s v="2023-03-??"/>
    <x v="0"/>
    <n v="19200"/>
    <x v="3"/>
    <n v="0"/>
    <x v="1"/>
    <n v="0"/>
    <x v="619"/>
    <m/>
    <x v="0"/>
    <x v="13"/>
    <m/>
    <s v="Apoio a formação profissional"/>
    <x v="2"/>
    <m/>
    <x v="0"/>
    <x v="1"/>
    <x v="1"/>
    <x v="1"/>
    <x v="0"/>
    <x v="0"/>
    <x v="0"/>
    <x v="0"/>
    <x v="0"/>
    <x v="0"/>
    <x v="0"/>
    <s v="Apoio a formação profissional"/>
    <x v="0"/>
    <x v="0"/>
    <x v="0"/>
    <x v="0"/>
    <x v="1"/>
    <x v="0"/>
    <x v="0"/>
    <m/>
    <x v="1"/>
    <x v="2"/>
    <x v="13"/>
    <x v="0"/>
    <m/>
  </r>
  <r>
    <x v="0"/>
    <n v="0"/>
    <n v="0"/>
    <n v="35400"/>
    <n v="0"/>
    <x v="6819"/>
    <x v="0"/>
    <x v="0"/>
    <x v="0"/>
    <s v="01.25.03.09"/>
    <x v="36"/>
    <x v="1"/>
    <x v="1"/>
    <s v="Emprego e Formação profissional"/>
    <s v="01.25.03"/>
    <s v="Apoio a formação profissional"/>
    <s v="01.25.03.09"/>
    <x v="21"/>
    <x v="0"/>
    <x v="5"/>
    <x v="8"/>
    <x v="0"/>
    <x v="1"/>
    <x v="0"/>
    <x v="0"/>
    <x v="3"/>
    <s v="2023-04-??"/>
    <x v="1"/>
    <n v="35400"/>
    <x v="3"/>
    <n v="0"/>
    <x v="1"/>
    <n v="0"/>
    <x v="619"/>
    <m/>
    <x v="0"/>
    <x v="13"/>
    <m/>
    <s v="Apoio a formação profissional"/>
    <x v="2"/>
    <m/>
    <x v="0"/>
    <x v="1"/>
    <x v="1"/>
    <x v="1"/>
    <x v="0"/>
    <x v="0"/>
    <x v="0"/>
    <x v="0"/>
    <x v="0"/>
    <x v="0"/>
    <x v="0"/>
    <s v="Apoio a formação profissional"/>
    <x v="0"/>
    <x v="0"/>
    <x v="0"/>
    <x v="0"/>
    <x v="1"/>
    <x v="0"/>
    <x v="0"/>
    <m/>
    <x v="1"/>
    <x v="2"/>
    <x v="13"/>
    <x v="0"/>
    <m/>
  </r>
  <r>
    <x v="0"/>
    <n v="0"/>
    <n v="0"/>
    <n v="32400"/>
    <n v="0"/>
    <x v="6819"/>
    <x v="0"/>
    <x v="0"/>
    <x v="0"/>
    <s v="01.25.03.09"/>
    <x v="36"/>
    <x v="1"/>
    <x v="1"/>
    <s v="Emprego e Formação profissional"/>
    <s v="01.25.03"/>
    <s v="Apoio a formação profissional"/>
    <s v="01.25.03.09"/>
    <x v="21"/>
    <x v="0"/>
    <x v="5"/>
    <x v="8"/>
    <x v="0"/>
    <x v="1"/>
    <x v="0"/>
    <x v="0"/>
    <x v="5"/>
    <s v="2023-05-??"/>
    <x v="1"/>
    <n v="32400"/>
    <x v="3"/>
    <n v="0"/>
    <x v="1"/>
    <n v="0"/>
    <x v="619"/>
    <m/>
    <x v="0"/>
    <x v="13"/>
    <m/>
    <s v="Apoio a formação profissional"/>
    <x v="2"/>
    <m/>
    <x v="0"/>
    <x v="1"/>
    <x v="1"/>
    <x v="1"/>
    <x v="0"/>
    <x v="0"/>
    <x v="0"/>
    <x v="0"/>
    <x v="0"/>
    <x v="0"/>
    <x v="0"/>
    <s v="Apoio a formação profissional"/>
    <x v="0"/>
    <x v="0"/>
    <x v="0"/>
    <x v="0"/>
    <x v="1"/>
    <x v="0"/>
    <x v="0"/>
    <m/>
    <x v="1"/>
    <x v="2"/>
    <x v="13"/>
    <x v="0"/>
    <m/>
  </r>
  <r>
    <x v="0"/>
    <n v="0"/>
    <n v="0"/>
    <n v="83240"/>
    <n v="0"/>
    <x v="6819"/>
    <x v="0"/>
    <x v="0"/>
    <x v="0"/>
    <s v="01.25.03.09"/>
    <x v="36"/>
    <x v="1"/>
    <x v="1"/>
    <s v="Emprego e Formação profissional"/>
    <s v="01.25.03"/>
    <s v="Apoio a formação profissional"/>
    <s v="01.25.03.09"/>
    <x v="21"/>
    <x v="0"/>
    <x v="5"/>
    <x v="8"/>
    <x v="0"/>
    <x v="1"/>
    <x v="0"/>
    <x v="0"/>
    <x v="9"/>
    <s v="2023-11-??"/>
    <x v="3"/>
    <n v="83240"/>
    <x v="3"/>
    <n v="0"/>
    <x v="1"/>
    <n v="0"/>
    <x v="619"/>
    <m/>
    <x v="0"/>
    <x v="13"/>
    <m/>
    <s v="Apoio a formação profissional"/>
    <x v="2"/>
    <m/>
    <x v="0"/>
    <x v="1"/>
    <x v="1"/>
    <x v="1"/>
    <x v="0"/>
    <x v="0"/>
    <x v="0"/>
    <x v="0"/>
    <x v="0"/>
    <x v="0"/>
    <x v="0"/>
    <s v="Apoio a formação profissional"/>
    <x v="0"/>
    <x v="0"/>
    <x v="0"/>
    <x v="0"/>
    <x v="1"/>
    <x v="0"/>
    <x v="0"/>
    <m/>
    <x v="1"/>
    <x v="2"/>
    <x v="13"/>
    <x v="0"/>
    <m/>
  </r>
  <r>
    <x v="0"/>
    <n v="0"/>
    <n v="0"/>
    <n v="255000"/>
    <n v="0"/>
    <x v="6819"/>
    <x v="0"/>
    <x v="0"/>
    <x v="0"/>
    <s v="01.25.04.22"/>
    <x v="17"/>
    <x v="1"/>
    <x v="1"/>
    <s v="Cultura"/>
    <s v="01.25.04"/>
    <s v="Atividades culturais e promoção da cultura no Concelho"/>
    <s v="01.25.04.22"/>
    <x v="21"/>
    <x v="0"/>
    <x v="5"/>
    <x v="8"/>
    <x v="0"/>
    <x v="1"/>
    <x v="0"/>
    <x v="0"/>
    <x v="0"/>
    <s v="2023-01-??"/>
    <x v="0"/>
    <n v="25500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1107000"/>
    <n v="0"/>
    <x v="6819"/>
    <x v="0"/>
    <x v="0"/>
    <x v="0"/>
    <s v="01.25.04.22"/>
    <x v="17"/>
    <x v="1"/>
    <x v="1"/>
    <s v="Cultura"/>
    <s v="01.25.04"/>
    <s v="Atividades culturais e promoção da cultura no Concelho"/>
    <s v="01.25.04.22"/>
    <x v="21"/>
    <x v="0"/>
    <x v="5"/>
    <x v="8"/>
    <x v="0"/>
    <x v="1"/>
    <x v="0"/>
    <x v="0"/>
    <x v="1"/>
    <s v="2023-02-??"/>
    <x v="0"/>
    <n v="110700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180800"/>
    <n v="0"/>
    <x v="6819"/>
    <x v="0"/>
    <x v="0"/>
    <x v="0"/>
    <s v="01.25.04.22"/>
    <x v="17"/>
    <x v="1"/>
    <x v="1"/>
    <s v="Cultura"/>
    <s v="01.25.04"/>
    <s v="Atividades culturais e promoção da cultura no Concelho"/>
    <s v="01.25.04.22"/>
    <x v="21"/>
    <x v="0"/>
    <x v="5"/>
    <x v="8"/>
    <x v="0"/>
    <x v="1"/>
    <x v="0"/>
    <x v="0"/>
    <x v="2"/>
    <s v="2023-03-??"/>
    <x v="0"/>
    <n v="18080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55110"/>
    <n v="0"/>
    <x v="6819"/>
    <x v="0"/>
    <x v="0"/>
    <x v="0"/>
    <s v="01.25.04.22"/>
    <x v="17"/>
    <x v="1"/>
    <x v="1"/>
    <s v="Cultura"/>
    <s v="01.25.04"/>
    <s v="Atividades culturais e promoção da cultura no Concelho"/>
    <s v="01.25.04.22"/>
    <x v="21"/>
    <x v="0"/>
    <x v="5"/>
    <x v="8"/>
    <x v="0"/>
    <x v="1"/>
    <x v="0"/>
    <x v="0"/>
    <x v="3"/>
    <s v="2023-04-??"/>
    <x v="1"/>
    <n v="5511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243920"/>
    <n v="0"/>
    <x v="6819"/>
    <x v="0"/>
    <x v="0"/>
    <x v="0"/>
    <s v="01.25.04.22"/>
    <x v="17"/>
    <x v="1"/>
    <x v="1"/>
    <s v="Cultura"/>
    <s v="01.25.04"/>
    <s v="Atividades culturais e promoção da cultura no Concelho"/>
    <s v="01.25.04.22"/>
    <x v="21"/>
    <x v="0"/>
    <x v="5"/>
    <x v="8"/>
    <x v="0"/>
    <x v="1"/>
    <x v="0"/>
    <x v="0"/>
    <x v="5"/>
    <s v="2023-05-??"/>
    <x v="1"/>
    <n v="24392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200000"/>
    <n v="0"/>
    <x v="6819"/>
    <x v="0"/>
    <x v="0"/>
    <x v="0"/>
    <s v="01.25.04.22"/>
    <x v="17"/>
    <x v="1"/>
    <x v="1"/>
    <s v="Cultura"/>
    <s v="01.25.04"/>
    <s v="Atividades culturais e promoção da cultura no Concelho"/>
    <s v="01.25.04.22"/>
    <x v="21"/>
    <x v="0"/>
    <x v="5"/>
    <x v="8"/>
    <x v="0"/>
    <x v="1"/>
    <x v="0"/>
    <x v="0"/>
    <x v="4"/>
    <s v="2023-06-??"/>
    <x v="1"/>
    <n v="20000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2021680"/>
    <n v="0"/>
    <x v="6819"/>
    <x v="0"/>
    <x v="0"/>
    <x v="0"/>
    <s v="01.25.04.22"/>
    <x v="17"/>
    <x v="1"/>
    <x v="1"/>
    <s v="Cultura"/>
    <s v="01.25.04"/>
    <s v="Atividades culturais e promoção da cultura no Concelho"/>
    <s v="01.25.04.22"/>
    <x v="21"/>
    <x v="0"/>
    <x v="5"/>
    <x v="8"/>
    <x v="0"/>
    <x v="1"/>
    <x v="0"/>
    <x v="0"/>
    <x v="6"/>
    <s v="2023-07-??"/>
    <x v="2"/>
    <n v="202168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1488000"/>
    <n v="0"/>
    <x v="6819"/>
    <x v="0"/>
    <x v="0"/>
    <x v="0"/>
    <s v="01.25.04.22"/>
    <x v="17"/>
    <x v="1"/>
    <x v="1"/>
    <s v="Cultura"/>
    <s v="01.25.04"/>
    <s v="Atividades culturais e promoção da cultura no Concelho"/>
    <s v="01.25.04.22"/>
    <x v="21"/>
    <x v="0"/>
    <x v="5"/>
    <x v="8"/>
    <x v="0"/>
    <x v="1"/>
    <x v="0"/>
    <x v="0"/>
    <x v="7"/>
    <s v="2023-08-??"/>
    <x v="2"/>
    <n v="148800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1980110"/>
    <n v="0"/>
    <x v="6819"/>
    <x v="0"/>
    <x v="0"/>
    <x v="0"/>
    <s v="01.25.04.22"/>
    <x v="17"/>
    <x v="1"/>
    <x v="1"/>
    <s v="Cultura"/>
    <s v="01.25.04"/>
    <s v="Atividades culturais e promoção da cultura no Concelho"/>
    <s v="01.25.04.22"/>
    <x v="21"/>
    <x v="0"/>
    <x v="5"/>
    <x v="8"/>
    <x v="0"/>
    <x v="1"/>
    <x v="0"/>
    <x v="0"/>
    <x v="11"/>
    <s v="2023-09-??"/>
    <x v="2"/>
    <n v="198011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1114820"/>
    <n v="0"/>
    <x v="6819"/>
    <x v="0"/>
    <x v="0"/>
    <x v="0"/>
    <s v="01.25.04.22"/>
    <x v="17"/>
    <x v="1"/>
    <x v="1"/>
    <s v="Cultura"/>
    <s v="01.25.04"/>
    <s v="Atividades culturais e promoção da cultura no Concelho"/>
    <s v="01.25.04.22"/>
    <x v="21"/>
    <x v="0"/>
    <x v="5"/>
    <x v="8"/>
    <x v="0"/>
    <x v="1"/>
    <x v="0"/>
    <x v="0"/>
    <x v="8"/>
    <s v="2023-10-??"/>
    <x v="3"/>
    <n v="111482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2215570"/>
    <n v="0"/>
    <x v="6819"/>
    <x v="0"/>
    <x v="0"/>
    <x v="0"/>
    <s v="01.25.04.22"/>
    <x v="17"/>
    <x v="1"/>
    <x v="1"/>
    <s v="Cultura"/>
    <s v="01.25.04"/>
    <s v="Atividades culturais e promoção da cultura no Concelho"/>
    <s v="01.25.04.22"/>
    <x v="21"/>
    <x v="0"/>
    <x v="5"/>
    <x v="8"/>
    <x v="0"/>
    <x v="1"/>
    <x v="0"/>
    <x v="0"/>
    <x v="9"/>
    <s v="2023-11-??"/>
    <x v="3"/>
    <n v="221557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831450"/>
    <n v="0"/>
    <x v="6819"/>
    <x v="0"/>
    <x v="0"/>
    <x v="0"/>
    <s v="01.25.04.22"/>
    <x v="17"/>
    <x v="1"/>
    <x v="1"/>
    <s v="Cultura"/>
    <s v="01.25.04"/>
    <s v="Atividades culturais e promoção da cultura no Concelho"/>
    <s v="01.25.04.22"/>
    <x v="21"/>
    <x v="0"/>
    <x v="5"/>
    <x v="8"/>
    <x v="0"/>
    <x v="1"/>
    <x v="0"/>
    <x v="0"/>
    <x v="10"/>
    <s v="2023-12-??"/>
    <x v="3"/>
    <n v="831450"/>
    <x v="3"/>
    <n v="8100000"/>
    <x v="1"/>
    <n v="0"/>
    <x v="619"/>
    <m/>
    <x v="0"/>
    <x v="13"/>
    <m/>
    <s v="Atividades culturais e promoção da cultura no Concelho"/>
    <x v="2"/>
    <s v="ACPCC"/>
    <x v="0"/>
    <x v="1"/>
    <x v="1"/>
    <x v="1"/>
    <x v="0"/>
    <x v="0"/>
    <x v="0"/>
    <x v="0"/>
    <x v="0"/>
    <x v="0"/>
    <x v="0"/>
    <s v="Atividades culturais e promoção da cultura no Concelho"/>
    <x v="0"/>
    <x v="0"/>
    <x v="0"/>
    <x v="0"/>
    <x v="1"/>
    <x v="0"/>
    <x v="0"/>
    <m/>
    <x v="1"/>
    <x v="2"/>
    <x v="13"/>
    <x v="0"/>
    <m/>
  </r>
  <r>
    <x v="0"/>
    <n v="0"/>
    <n v="0"/>
    <n v="9599"/>
    <n v="0"/>
    <x v="6819"/>
    <x v="0"/>
    <x v="0"/>
    <x v="0"/>
    <s v="01.25.05.09"/>
    <x v="1"/>
    <x v="1"/>
    <x v="1"/>
    <s v="Saúde"/>
    <s v="01.25.05"/>
    <s v="Apoio a Consultas de Especialidade e Medicamentos"/>
    <s v="01.25.05.09"/>
    <x v="1"/>
    <x v="0"/>
    <x v="1"/>
    <x v="1"/>
    <x v="0"/>
    <x v="1"/>
    <x v="0"/>
    <x v="0"/>
    <x v="0"/>
    <s v="2023-01-??"/>
    <x v="0"/>
    <n v="9599"/>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7590"/>
    <n v="0"/>
    <x v="6819"/>
    <x v="0"/>
    <x v="0"/>
    <x v="0"/>
    <s v="01.25.05.09"/>
    <x v="1"/>
    <x v="1"/>
    <x v="1"/>
    <s v="Saúde"/>
    <s v="01.25.05"/>
    <s v="Apoio a Consultas de Especialidade e Medicamentos"/>
    <s v="01.25.05.09"/>
    <x v="1"/>
    <x v="0"/>
    <x v="1"/>
    <x v="1"/>
    <x v="0"/>
    <x v="1"/>
    <x v="0"/>
    <x v="0"/>
    <x v="1"/>
    <s v="2023-02-??"/>
    <x v="0"/>
    <n v="7590"/>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12929"/>
    <n v="0"/>
    <x v="6819"/>
    <x v="0"/>
    <x v="0"/>
    <x v="0"/>
    <s v="01.25.05.09"/>
    <x v="1"/>
    <x v="1"/>
    <x v="1"/>
    <s v="Saúde"/>
    <s v="01.25.05"/>
    <s v="Apoio a Consultas de Especialidade e Medicamentos"/>
    <s v="01.25.05.09"/>
    <x v="1"/>
    <x v="0"/>
    <x v="1"/>
    <x v="1"/>
    <x v="0"/>
    <x v="1"/>
    <x v="0"/>
    <x v="0"/>
    <x v="2"/>
    <s v="2023-03-??"/>
    <x v="0"/>
    <n v="12929"/>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8212"/>
    <n v="0"/>
    <x v="6819"/>
    <x v="0"/>
    <x v="0"/>
    <x v="0"/>
    <s v="01.25.05.09"/>
    <x v="1"/>
    <x v="1"/>
    <x v="1"/>
    <s v="Saúde"/>
    <s v="01.25.05"/>
    <s v="Apoio a Consultas de Especialidade e Medicamentos"/>
    <s v="01.25.05.09"/>
    <x v="1"/>
    <x v="0"/>
    <x v="1"/>
    <x v="1"/>
    <x v="0"/>
    <x v="1"/>
    <x v="0"/>
    <x v="0"/>
    <x v="3"/>
    <s v="2023-04-??"/>
    <x v="1"/>
    <n v="8212"/>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2052"/>
    <n v="0"/>
    <x v="6819"/>
    <x v="0"/>
    <x v="0"/>
    <x v="0"/>
    <s v="01.25.05.09"/>
    <x v="1"/>
    <x v="1"/>
    <x v="1"/>
    <s v="Saúde"/>
    <s v="01.25.05"/>
    <s v="Apoio a Consultas de Especialidade e Medicamentos"/>
    <s v="01.25.05.09"/>
    <x v="1"/>
    <x v="0"/>
    <x v="1"/>
    <x v="1"/>
    <x v="0"/>
    <x v="1"/>
    <x v="0"/>
    <x v="0"/>
    <x v="5"/>
    <s v="2023-05-??"/>
    <x v="1"/>
    <n v="2052"/>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14937"/>
    <n v="0"/>
    <x v="6819"/>
    <x v="0"/>
    <x v="0"/>
    <x v="0"/>
    <s v="01.25.05.09"/>
    <x v="1"/>
    <x v="1"/>
    <x v="1"/>
    <s v="Saúde"/>
    <s v="01.25.05"/>
    <s v="Apoio a Consultas de Especialidade e Medicamentos"/>
    <s v="01.25.05.09"/>
    <x v="1"/>
    <x v="0"/>
    <x v="1"/>
    <x v="1"/>
    <x v="0"/>
    <x v="1"/>
    <x v="0"/>
    <x v="0"/>
    <x v="4"/>
    <s v="2023-06-??"/>
    <x v="1"/>
    <n v="14937"/>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21915"/>
    <n v="0"/>
    <x v="6819"/>
    <x v="0"/>
    <x v="0"/>
    <x v="0"/>
    <s v="01.25.05.09"/>
    <x v="1"/>
    <x v="1"/>
    <x v="1"/>
    <s v="Saúde"/>
    <s v="01.25.05"/>
    <s v="Apoio a Consultas de Especialidade e Medicamentos"/>
    <s v="01.25.05.09"/>
    <x v="1"/>
    <x v="0"/>
    <x v="1"/>
    <x v="1"/>
    <x v="0"/>
    <x v="1"/>
    <x v="0"/>
    <x v="0"/>
    <x v="6"/>
    <s v="2023-07-??"/>
    <x v="2"/>
    <n v="21915"/>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21915"/>
    <n v="0"/>
    <x v="6819"/>
    <x v="0"/>
    <x v="0"/>
    <x v="0"/>
    <s v="01.25.05.09"/>
    <x v="1"/>
    <x v="1"/>
    <x v="1"/>
    <s v="Saúde"/>
    <s v="01.25.05"/>
    <s v="Apoio a Consultas de Especialidade e Medicamentos"/>
    <s v="01.25.05.09"/>
    <x v="1"/>
    <x v="0"/>
    <x v="1"/>
    <x v="1"/>
    <x v="0"/>
    <x v="1"/>
    <x v="0"/>
    <x v="0"/>
    <x v="7"/>
    <s v="2023-08-??"/>
    <x v="2"/>
    <n v="21915"/>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7900"/>
    <n v="0"/>
    <x v="6819"/>
    <x v="0"/>
    <x v="0"/>
    <x v="0"/>
    <s v="01.25.05.09"/>
    <x v="1"/>
    <x v="1"/>
    <x v="1"/>
    <s v="Saúde"/>
    <s v="01.25.05"/>
    <s v="Apoio a Consultas de Especialidade e Medicamentos"/>
    <s v="01.25.05.09"/>
    <x v="1"/>
    <x v="0"/>
    <x v="1"/>
    <x v="1"/>
    <x v="0"/>
    <x v="1"/>
    <x v="0"/>
    <x v="0"/>
    <x v="11"/>
    <s v="2023-09-??"/>
    <x v="2"/>
    <n v="7900"/>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12927"/>
    <n v="0"/>
    <x v="6819"/>
    <x v="0"/>
    <x v="0"/>
    <x v="0"/>
    <s v="01.25.05.09"/>
    <x v="1"/>
    <x v="1"/>
    <x v="1"/>
    <s v="Saúde"/>
    <s v="01.25.05"/>
    <s v="Apoio a Consultas de Especialidade e Medicamentos"/>
    <s v="01.25.05.09"/>
    <x v="1"/>
    <x v="0"/>
    <x v="1"/>
    <x v="1"/>
    <x v="0"/>
    <x v="1"/>
    <x v="0"/>
    <x v="0"/>
    <x v="8"/>
    <s v="2023-10-??"/>
    <x v="3"/>
    <n v="12927"/>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16033"/>
    <n v="0"/>
    <x v="6819"/>
    <x v="0"/>
    <x v="0"/>
    <x v="0"/>
    <s v="01.25.05.09"/>
    <x v="1"/>
    <x v="1"/>
    <x v="1"/>
    <s v="Saúde"/>
    <s v="01.25.05"/>
    <s v="Apoio a Consultas de Especialidade e Medicamentos"/>
    <s v="01.25.05.09"/>
    <x v="1"/>
    <x v="0"/>
    <x v="1"/>
    <x v="1"/>
    <x v="0"/>
    <x v="1"/>
    <x v="0"/>
    <x v="0"/>
    <x v="9"/>
    <s v="2023-11-??"/>
    <x v="3"/>
    <n v="16033"/>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24414"/>
    <n v="0"/>
    <x v="6819"/>
    <x v="0"/>
    <x v="0"/>
    <x v="0"/>
    <s v="01.25.05.09"/>
    <x v="1"/>
    <x v="1"/>
    <x v="1"/>
    <s v="Saúde"/>
    <s v="01.25.05"/>
    <s v="Apoio a Consultas de Especialidade e Medicamentos"/>
    <s v="01.25.05.09"/>
    <x v="1"/>
    <x v="0"/>
    <x v="1"/>
    <x v="1"/>
    <x v="0"/>
    <x v="1"/>
    <x v="0"/>
    <x v="0"/>
    <x v="10"/>
    <s v="2023-12-??"/>
    <x v="3"/>
    <n v="24414"/>
    <x v="3"/>
    <n v="0"/>
    <x v="1"/>
    <n v="0"/>
    <x v="619"/>
    <m/>
    <x v="0"/>
    <x v="13"/>
    <m/>
    <s v="Apoio a Consultas de Especialidade e Medicamentos"/>
    <x v="2"/>
    <s v="ACE"/>
    <x v="0"/>
    <x v="1"/>
    <x v="1"/>
    <x v="1"/>
    <x v="0"/>
    <x v="0"/>
    <x v="0"/>
    <x v="0"/>
    <x v="0"/>
    <x v="0"/>
    <x v="0"/>
    <s v="Apoio a Consultas de Especialidade e Medicamentos"/>
    <x v="0"/>
    <x v="0"/>
    <x v="0"/>
    <x v="0"/>
    <x v="1"/>
    <x v="0"/>
    <x v="0"/>
    <m/>
    <x v="1"/>
    <x v="2"/>
    <x v="13"/>
    <x v="0"/>
    <m/>
  </r>
  <r>
    <x v="0"/>
    <n v="0"/>
    <n v="0"/>
    <n v="30495"/>
    <n v="0"/>
    <x v="6819"/>
    <x v="0"/>
    <x v="0"/>
    <x v="0"/>
    <s v="03.16.16"/>
    <x v="22"/>
    <x v="0"/>
    <x v="0"/>
    <s v="Direção Ambiente e Saneamento "/>
    <s v="03.16.16"/>
    <s v="Direção Ambiente e Saneamento "/>
    <s v="03.16.16"/>
    <x v="54"/>
    <x v="0"/>
    <x v="0"/>
    <x v="0"/>
    <x v="0"/>
    <x v="0"/>
    <x v="0"/>
    <x v="0"/>
    <x v="0"/>
    <s v="2023-01-??"/>
    <x v="0"/>
    <n v="30495"/>
    <x v="3"/>
    <n v="400000"/>
    <x v="1"/>
    <n v="307613"/>
    <x v="619"/>
    <m/>
    <x v="0"/>
    <x v="13"/>
    <m/>
    <s v="Direção Ambiente e Saneamento "/>
    <x v="2"/>
    <m/>
    <x v="0"/>
    <x v="1"/>
    <x v="1"/>
    <x v="1"/>
    <x v="0"/>
    <x v="0"/>
    <x v="0"/>
    <x v="0"/>
    <x v="0"/>
    <x v="0"/>
    <x v="0"/>
    <s v="Direção Ambiente e Saneamento "/>
    <x v="0"/>
    <x v="0"/>
    <x v="0"/>
    <x v="0"/>
    <x v="0"/>
    <x v="0"/>
    <x v="0"/>
    <m/>
    <x v="1"/>
    <x v="2"/>
    <x v="13"/>
    <x v="0"/>
    <m/>
  </r>
  <r>
    <x v="0"/>
    <n v="0"/>
    <n v="0"/>
    <n v="20587"/>
    <n v="0"/>
    <x v="6819"/>
    <x v="0"/>
    <x v="0"/>
    <x v="0"/>
    <s v="03.16.16"/>
    <x v="22"/>
    <x v="0"/>
    <x v="0"/>
    <s v="Direção Ambiente e Saneamento "/>
    <s v="03.16.16"/>
    <s v="Direção Ambiente e Saneamento "/>
    <s v="03.16.16"/>
    <x v="54"/>
    <x v="0"/>
    <x v="0"/>
    <x v="0"/>
    <x v="0"/>
    <x v="0"/>
    <x v="0"/>
    <x v="0"/>
    <x v="1"/>
    <s v="2023-02-??"/>
    <x v="0"/>
    <n v="20587"/>
    <x v="3"/>
    <n v="400000"/>
    <x v="1"/>
    <n v="307613"/>
    <x v="619"/>
    <m/>
    <x v="0"/>
    <x v="13"/>
    <m/>
    <s v="Direção Ambiente e Saneamento "/>
    <x v="2"/>
    <m/>
    <x v="0"/>
    <x v="1"/>
    <x v="1"/>
    <x v="1"/>
    <x v="0"/>
    <x v="0"/>
    <x v="0"/>
    <x v="0"/>
    <x v="0"/>
    <x v="0"/>
    <x v="0"/>
    <s v="Direção Ambiente e Saneamento "/>
    <x v="0"/>
    <x v="0"/>
    <x v="0"/>
    <x v="0"/>
    <x v="0"/>
    <x v="0"/>
    <x v="0"/>
    <m/>
    <x v="1"/>
    <x v="2"/>
    <x v="13"/>
    <x v="0"/>
    <m/>
  </r>
  <r>
    <x v="0"/>
    <n v="0"/>
    <n v="0"/>
    <n v="22501"/>
    <n v="0"/>
    <x v="6819"/>
    <x v="0"/>
    <x v="0"/>
    <x v="0"/>
    <s v="03.16.16"/>
    <x v="22"/>
    <x v="0"/>
    <x v="0"/>
    <s v="Direção Ambiente e Saneamento "/>
    <s v="03.16.16"/>
    <s v="Direção Ambiente e Saneamento "/>
    <s v="03.16.16"/>
    <x v="54"/>
    <x v="0"/>
    <x v="0"/>
    <x v="0"/>
    <x v="0"/>
    <x v="0"/>
    <x v="0"/>
    <x v="0"/>
    <x v="2"/>
    <s v="2023-03-??"/>
    <x v="0"/>
    <n v="22501"/>
    <x v="3"/>
    <n v="400000"/>
    <x v="1"/>
    <n v="307613"/>
    <x v="619"/>
    <m/>
    <x v="0"/>
    <x v="13"/>
    <m/>
    <s v="Direção Ambiente e Saneamento "/>
    <x v="2"/>
    <m/>
    <x v="0"/>
    <x v="1"/>
    <x v="1"/>
    <x v="1"/>
    <x v="0"/>
    <x v="0"/>
    <x v="0"/>
    <x v="0"/>
    <x v="0"/>
    <x v="0"/>
    <x v="0"/>
    <s v="Direção Ambiente e Saneamento "/>
    <x v="0"/>
    <x v="0"/>
    <x v="0"/>
    <x v="0"/>
    <x v="0"/>
    <x v="0"/>
    <x v="0"/>
    <m/>
    <x v="1"/>
    <x v="2"/>
    <x v="13"/>
    <x v="0"/>
    <m/>
  </r>
  <r>
    <x v="0"/>
    <n v="0"/>
    <n v="0"/>
    <n v="38312"/>
    <n v="0"/>
    <x v="6819"/>
    <x v="0"/>
    <x v="0"/>
    <x v="0"/>
    <s v="03.16.16"/>
    <x v="22"/>
    <x v="0"/>
    <x v="0"/>
    <s v="Direção Ambiente e Saneamento "/>
    <s v="03.16.16"/>
    <s v="Direção Ambiente e Saneamento "/>
    <s v="03.16.16"/>
    <x v="54"/>
    <x v="0"/>
    <x v="0"/>
    <x v="0"/>
    <x v="0"/>
    <x v="0"/>
    <x v="0"/>
    <x v="0"/>
    <x v="3"/>
    <s v="2023-04-??"/>
    <x v="1"/>
    <n v="38312"/>
    <x v="3"/>
    <n v="400000"/>
    <x v="1"/>
    <n v="307613"/>
    <x v="619"/>
    <m/>
    <x v="0"/>
    <x v="13"/>
    <m/>
    <s v="Direção Ambiente e Saneamento "/>
    <x v="2"/>
    <m/>
    <x v="0"/>
    <x v="1"/>
    <x v="1"/>
    <x v="1"/>
    <x v="0"/>
    <x v="0"/>
    <x v="0"/>
    <x v="0"/>
    <x v="0"/>
    <x v="0"/>
    <x v="0"/>
    <s v="Direção Ambiente e Saneamento "/>
    <x v="0"/>
    <x v="0"/>
    <x v="0"/>
    <x v="0"/>
    <x v="0"/>
    <x v="0"/>
    <x v="0"/>
    <m/>
    <x v="1"/>
    <x v="2"/>
    <x v="13"/>
    <x v="0"/>
    <m/>
  </r>
  <r>
    <x v="0"/>
    <n v="0"/>
    <n v="0"/>
    <n v="45528"/>
    <n v="0"/>
    <x v="6819"/>
    <x v="0"/>
    <x v="0"/>
    <x v="0"/>
    <s v="03.16.16"/>
    <x v="22"/>
    <x v="0"/>
    <x v="0"/>
    <s v="Direção Ambiente e Saneamento "/>
    <s v="03.16.16"/>
    <s v="Direção Ambiente e Saneamento "/>
    <s v="03.16.16"/>
    <x v="54"/>
    <x v="0"/>
    <x v="0"/>
    <x v="0"/>
    <x v="0"/>
    <x v="0"/>
    <x v="0"/>
    <x v="0"/>
    <x v="5"/>
    <s v="2023-05-??"/>
    <x v="1"/>
    <n v="45528"/>
    <x v="3"/>
    <n v="400000"/>
    <x v="1"/>
    <n v="307613"/>
    <x v="619"/>
    <m/>
    <x v="0"/>
    <x v="13"/>
    <m/>
    <s v="Direção Ambiente e Saneamento "/>
    <x v="2"/>
    <m/>
    <x v="0"/>
    <x v="1"/>
    <x v="1"/>
    <x v="1"/>
    <x v="0"/>
    <x v="0"/>
    <x v="0"/>
    <x v="0"/>
    <x v="0"/>
    <x v="0"/>
    <x v="0"/>
    <s v="Direção Ambiente e Saneamento "/>
    <x v="0"/>
    <x v="0"/>
    <x v="0"/>
    <x v="0"/>
    <x v="0"/>
    <x v="0"/>
    <x v="0"/>
    <m/>
    <x v="1"/>
    <x v="2"/>
    <x v="13"/>
    <x v="0"/>
    <m/>
  </r>
  <r>
    <x v="0"/>
    <n v="0"/>
    <n v="0"/>
    <n v="28959"/>
    <n v="0"/>
    <x v="6819"/>
    <x v="0"/>
    <x v="0"/>
    <x v="0"/>
    <s v="03.16.16"/>
    <x v="22"/>
    <x v="0"/>
    <x v="0"/>
    <s v="Direção Ambiente e Saneamento "/>
    <s v="03.16.16"/>
    <s v="Direção Ambiente e Saneamento "/>
    <s v="03.16.16"/>
    <x v="54"/>
    <x v="0"/>
    <x v="0"/>
    <x v="0"/>
    <x v="0"/>
    <x v="0"/>
    <x v="0"/>
    <x v="0"/>
    <x v="4"/>
    <s v="2023-06-??"/>
    <x v="1"/>
    <n v="28959"/>
    <x v="3"/>
    <n v="400000"/>
    <x v="1"/>
    <n v="307613"/>
    <x v="619"/>
    <m/>
    <x v="0"/>
    <x v="13"/>
    <m/>
    <s v="Direção Ambiente e Saneamento "/>
    <x v="2"/>
    <m/>
    <x v="0"/>
    <x v="1"/>
    <x v="1"/>
    <x v="1"/>
    <x v="0"/>
    <x v="0"/>
    <x v="0"/>
    <x v="0"/>
    <x v="0"/>
    <x v="0"/>
    <x v="0"/>
    <s v="Direção Ambiente e Saneamento "/>
    <x v="0"/>
    <x v="0"/>
    <x v="0"/>
    <x v="0"/>
    <x v="0"/>
    <x v="0"/>
    <x v="0"/>
    <m/>
    <x v="1"/>
    <x v="2"/>
    <x v="13"/>
    <x v="0"/>
    <m/>
  </r>
  <r>
    <x v="0"/>
    <n v="0"/>
    <n v="0"/>
    <n v="33693"/>
    <n v="0"/>
    <x v="6819"/>
    <x v="0"/>
    <x v="0"/>
    <x v="0"/>
    <s v="03.16.16"/>
    <x v="22"/>
    <x v="0"/>
    <x v="0"/>
    <s v="Direção Ambiente e Saneamento "/>
    <s v="03.16.16"/>
    <s v="Direção Ambiente e Saneamento "/>
    <s v="03.16.16"/>
    <x v="54"/>
    <x v="0"/>
    <x v="0"/>
    <x v="0"/>
    <x v="0"/>
    <x v="0"/>
    <x v="0"/>
    <x v="0"/>
    <x v="6"/>
    <s v="2023-07-??"/>
    <x v="2"/>
    <n v="33693"/>
    <x v="3"/>
    <n v="400000"/>
    <x v="1"/>
    <n v="307613"/>
    <x v="619"/>
    <m/>
    <x v="0"/>
    <x v="13"/>
    <m/>
    <s v="Direção Ambiente e Saneamento "/>
    <x v="2"/>
    <m/>
    <x v="0"/>
    <x v="1"/>
    <x v="1"/>
    <x v="1"/>
    <x v="0"/>
    <x v="0"/>
    <x v="0"/>
    <x v="0"/>
    <x v="0"/>
    <x v="0"/>
    <x v="0"/>
    <s v="Direção Ambiente e Saneamento "/>
    <x v="0"/>
    <x v="0"/>
    <x v="0"/>
    <x v="0"/>
    <x v="0"/>
    <x v="0"/>
    <x v="0"/>
    <m/>
    <x v="1"/>
    <x v="2"/>
    <x v="13"/>
    <x v="0"/>
    <m/>
  </r>
  <r>
    <x v="0"/>
    <n v="0"/>
    <n v="0"/>
    <n v="46083"/>
    <n v="0"/>
    <x v="6819"/>
    <x v="0"/>
    <x v="0"/>
    <x v="0"/>
    <s v="03.16.16"/>
    <x v="22"/>
    <x v="0"/>
    <x v="0"/>
    <s v="Direção Ambiente e Saneamento "/>
    <s v="03.16.16"/>
    <s v="Direção Ambiente e Saneamento "/>
    <s v="03.16.16"/>
    <x v="54"/>
    <x v="0"/>
    <x v="0"/>
    <x v="0"/>
    <x v="0"/>
    <x v="0"/>
    <x v="0"/>
    <x v="0"/>
    <x v="7"/>
    <s v="2023-08-??"/>
    <x v="2"/>
    <n v="46083"/>
    <x v="3"/>
    <n v="400000"/>
    <x v="1"/>
    <n v="307613"/>
    <x v="619"/>
    <m/>
    <x v="0"/>
    <x v="13"/>
    <m/>
    <s v="Direção Ambiente e Saneamento "/>
    <x v="2"/>
    <m/>
    <x v="0"/>
    <x v="1"/>
    <x v="1"/>
    <x v="1"/>
    <x v="0"/>
    <x v="0"/>
    <x v="0"/>
    <x v="0"/>
    <x v="0"/>
    <x v="0"/>
    <x v="0"/>
    <s v="Direção Ambiente e Saneamento "/>
    <x v="0"/>
    <x v="0"/>
    <x v="0"/>
    <x v="0"/>
    <x v="0"/>
    <x v="0"/>
    <x v="0"/>
    <m/>
    <x v="1"/>
    <x v="2"/>
    <x v="13"/>
    <x v="0"/>
    <m/>
  </r>
  <r>
    <x v="0"/>
    <n v="0"/>
    <n v="0"/>
    <n v="28959"/>
    <n v="0"/>
    <x v="6819"/>
    <x v="0"/>
    <x v="0"/>
    <x v="0"/>
    <s v="03.16.16"/>
    <x v="22"/>
    <x v="0"/>
    <x v="0"/>
    <s v="Direção Ambiente e Saneamento "/>
    <s v="03.16.16"/>
    <s v="Direção Ambiente e Saneamento "/>
    <s v="03.16.16"/>
    <x v="54"/>
    <x v="0"/>
    <x v="0"/>
    <x v="0"/>
    <x v="0"/>
    <x v="0"/>
    <x v="0"/>
    <x v="0"/>
    <x v="11"/>
    <s v="2023-09-??"/>
    <x v="2"/>
    <n v="28959"/>
    <x v="3"/>
    <n v="400000"/>
    <x v="1"/>
    <n v="307613"/>
    <x v="619"/>
    <m/>
    <x v="0"/>
    <x v="13"/>
    <m/>
    <s v="Direção Ambiente e Saneamento "/>
    <x v="2"/>
    <m/>
    <x v="0"/>
    <x v="1"/>
    <x v="1"/>
    <x v="1"/>
    <x v="0"/>
    <x v="0"/>
    <x v="0"/>
    <x v="0"/>
    <x v="0"/>
    <x v="0"/>
    <x v="0"/>
    <s v="Direção Ambiente e Saneamento "/>
    <x v="0"/>
    <x v="0"/>
    <x v="0"/>
    <x v="0"/>
    <x v="0"/>
    <x v="0"/>
    <x v="0"/>
    <m/>
    <x v="1"/>
    <x v="2"/>
    <x v="13"/>
    <x v="0"/>
    <m/>
  </r>
  <r>
    <x v="0"/>
    <n v="0"/>
    <n v="0"/>
    <n v="49454"/>
    <n v="0"/>
    <x v="6819"/>
    <x v="0"/>
    <x v="0"/>
    <x v="0"/>
    <s v="03.16.16"/>
    <x v="22"/>
    <x v="0"/>
    <x v="0"/>
    <s v="Direção Ambiente e Saneamento "/>
    <s v="03.16.16"/>
    <s v="Direção Ambiente e Saneamento "/>
    <s v="03.16.16"/>
    <x v="54"/>
    <x v="0"/>
    <x v="0"/>
    <x v="0"/>
    <x v="0"/>
    <x v="0"/>
    <x v="0"/>
    <x v="0"/>
    <x v="8"/>
    <s v="2023-10-??"/>
    <x v="3"/>
    <n v="49454"/>
    <x v="3"/>
    <n v="400000"/>
    <x v="1"/>
    <n v="307613"/>
    <x v="619"/>
    <m/>
    <x v="0"/>
    <x v="13"/>
    <m/>
    <s v="Direção Ambiente e Saneamento "/>
    <x v="2"/>
    <m/>
    <x v="0"/>
    <x v="1"/>
    <x v="1"/>
    <x v="1"/>
    <x v="0"/>
    <x v="0"/>
    <x v="0"/>
    <x v="0"/>
    <x v="0"/>
    <x v="0"/>
    <x v="0"/>
    <s v="Direção Ambiente e Saneamento "/>
    <x v="0"/>
    <x v="0"/>
    <x v="0"/>
    <x v="0"/>
    <x v="0"/>
    <x v="0"/>
    <x v="0"/>
    <m/>
    <x v="1"/>
    <x v="2"/>
    <x v="13"/>
    <x v="0"/>
    <m/>
  </r>
  <r>
    <x v="0"/>
    <n v="0"/>
    <n v="0"/>
    <n v="5289"/>
    <n v="0"/>
    <x v="6819"/>
    <x v="0"/>
    <x v="0"/>
    <x v="0"/>
    <s v="03.16.16"/>
    <x v="22"/>
    <x v="0"/>
    <x v="0"/>
    <s v="Direção Ambiente e Saneamento "/>
    <s v="03.16.16"/>
    <s v="Direção Ambiente e Saneamento "/>
    <s v="03.16.16"/>
    <x v="54"/>
    <x v="0"/>
    <x v="0"/>
    <x v="0"/>
    <x v="0"/>
    <x v="0"/>
    <x v="0"/>
    <x v="0"/>
    <x v="9"/>
    <s v="2023-11-??"/>
    <x v="3"/>
    <n v="5289"/>
    <x v="3"/>
    <n v="400000"/>
    <x v="1"/>
    <n v="307613"/>
    <x v="619"/>
    <m/>
    <x v="0"/>
    <x v="13"/>
    <m/>
    <s v="Direção Ambiente e Saneamento "/>
    <x v="2"/>
    <m/>
    <x v="0"/>
    <x v="1"/>
    <x v="1"/>
    <x v="1"/>
    <x v="0"/>
    <x v="0"/>
    <x v="0"/>
    <x v="0"/>
    <x v="0"/>
    <x v="0"/>
    <x v="0"/>
    <s v="Direção Ambiente e Saneamento "/>
    <x v="0"/>
    <x v="0"/>
    <x v="0"/>
    <x v="0"/>
    <x v="0"/>
    <x v="0"/>
    <x v="0"/>
    <m/>
    <x v="1"/>
    <x v="2"/>
    <x v="13"/>
    <x v="0"/>
    <m/>
  </r>
  <r>
    <x v="0"/>
    <n v="0"/>
    <n v="0"/>
    <n v="18381"/>
    <n v="0"/>
    <x v="6819"/>
    <x v="0"/>
    <x v="0"/>
    <x v="0"/>
    <s v="03.16.16"/>
    <x v="22"/>
    <x v="0"/>
    <x v="0"/>
    <s v="Direção Ambiente e Saneamento "/>
    <s v="03.16.16"/>
    <s v="Direção Ambiente e Saneamento "/>
    <s v="03.16.16"/>
    <x v="54"/>
    <x v="0"/>
    <x v="0"/>
    <x v="0"/>
    <x v="0"/>
    <x v="0"/>
    <x v="0"/>
    <x v="0"/>
    <x v="10"/>
    <s v="2023-12-??"/>
    <x v="3"/>
    <n v="18381"/>
    <x v="3"/>
    <n v="400000"/>
    <x v="1"/>
    <n v="307613"/>
    <x v="619"/>
    <m/>
    <x v="0"/>
    <x v="13"/>
    <m/>
    <s v="Direção Ambiente e Saneamento "/>
    <x v="2"/>
    <m/>
    <x v="0"/>
    <x v="1"/>
    <x v="1"/>
    <x v="1"/>
    <x v="0"/>
    <x v="0"/>
    <x v="0"/>
    <x v="0"/>
    <x v="0"/>
    <x v="0"/>
    <x v="0"/>
    <s v="Direção Ambiente e Saneamento "/>
    <x v="0"/>
    <x v="0"/>
    <x v="0"/>
    <x v="0"/>
    <x v="0"/>
    <x v="0"/>
    <x v="0"/>
    <m/>
    <x v="1"/>
    <x v="2"/>
    <x v="13"/>
    <x v="0"/>
    <m/>
  </r>
  <r>
    <x v="2"/>
    <n v="0"/>
    <n v="0"/>
    <n v="1000000"/>
    <n v="0"/>
    <x v="6819"/>
    <x v="0"/>
    <x v="0"/>
    <x v="0"/>
    <s v="01.27.03.09"/>
    <x v="50"/>
    <x v="4"/>
    <x v="5"/>
    <s v="Gestão de Recursos Hídricos"/>
    <s v="01.27.03"/>
    <s v="Ligações domiciliarias em Esp. Branco, Mato Correia, Flamengos e R.S.Miguel"/>
    <s v="01.27.03.09"/>
    <x v="20"/>
    <x v="0"/>
    <x v="0"/>
    <x v="0"/>
    <x v="0"/>
    <x v="1"/>
    <x v="2"/>
    <x v="0"/>
    <x v="0"/>
    <s v="2023-01-??"/>
    <x v="0"/>
    <n v="1000000"/>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91900"/>
    <n v="0"/>
    <x v="6819"/>
    <x v="0"/>
    <x v="0"/>
    <x v="0"/>
    <s v="01.27.03.09"/>
    <x v="50"/>
    <x v="4"/>
    <x v="5"/>
    <s v="Gestão de Recursos Hídricos"/>
    <s v="01.27.03"/>
    <s v="Ligações domiciliarias em Esp. Branco, Mato Correia, Flamengos e R.S.Miguel"/>
    <s v="01.27.03.09"/>
    <x v="20"/>
    <x v="0"/>
    <x v="0"/>
    <x v="0"/>
    <x v="0"/>
    <x v="1"/>
    <x v="2"/>
    <x v="0"/>
    <x v="2"/>
    <s v="2023-03-??"/>
    <x v="0"/>
    <n v="91900"/>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195551"/>
    <n v="0"/>
    <x v="6819"/>
    <x v="0"/>
    <x v="0"/>
    <x v="0"/>
    <s v="01.27.03.09"/>
    <x v="50"/>
    <x v="4"/>
    <x v="5"/>
    <s v="Gestão de Recursos Hídricos"/>
    <s v="01.27.03"/>
    <s v="Ligações domiciliarias em Esp. Branco, Mato Correia, Flamengos e R.S.Miguel"/>
    <s v="01.27.03.09"/>
    <x v="20"/>
    <x v="0"/>
    <x v="0"/>
    <x v="0"/>
    <x v="0"/>
    <x v="1"/>
    <x v="2"/>
    <x v="0"/>
    <x v="5"/>
    <s v="2023-05-??"/>
    <x v="1"/>
    <n v="195551"/>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202648"/>
    <n v="0"/>
    <x v="6819"/>
    <x v="0"/>
    <x v="0"/>
    <x v="0"/>
    <s v="01.27.03.09"/>
    <x v="50"/>
    <x v="4"/>
    <x v="5"/>
    <s v="Gestão de Recursos Hídricos"/>
    <s v="01.27.03"/>
    <s v="Ligações domiciliarias em Esp. Branco, Mato Correia, Flamengos e R.S.Miguel"/>
    <s v="01.27.03.09"/>
    <x v="20"/>
    <x v="0"/>
    <x v="0"/>
    <x v="0"/>
    <x v="0"/>
    <x v="1"/>
    <x v="2"/>
    <x v="0"/>
    <x v="6"/>
    <s v="2023-07-??"/>
    <x v="2"/>
    <n v="202648"/>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3930"/>
    <n v="0"/>
    <x v="6819"/>
    <x v="0"/>
    <x v="0"/>
    <x v="0"/>
    <s v="01.27.03.09"/>
    <x v="50"/>
    <x v="4"/>
    <x v="5"/>
    <s v="Gestão de Recursos Hídricos"/>
    <s v="01.27.03"/>
    <s v="Ligações domiciliarias em Esp. Branco, Mato Correia, Flamengos e R.S.Miguel"/>
    <s v="01.27.03.09"/>
    <x v="20"/>
    <x v="0"/>
    <x v="0"/>
    <x v="0"/>
    <x v="0"/>
    <x v="1"/>
    <x v="2"/>
    <x v="0"/>
    <x v="11"/>
    <s v="2023-09-??"/>
    <x v="2"/>
    <n v="3930"/>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34500"/>
    <n v="0"/>
    <x v="6819"/>
    <x v="0"/>
    <x v="0"/>
    <x v="0"/>
    <s v="01.27.03.09"/>
    <x v="50"/>
    <x v="4"/>
    <x v="5"/>
    <s v="Gestão de Recursos Hídricos"/>
    <s v="01.27.03"/>
    <s v="Ligações domiciliarias em Esp. Branco, Mato Correia, Flamengos e R.S.Miguel"/>
    <s v="01.27.03.09"/>
    <x v="20"/>
    <x v="0"/>
    <x v="0"/>
    <x v="0"/>
    <x v="0"/>
    <x v="1"/>
    <x v="2"/>
    <x v="0"/>
    <x v="8"/>
    <s v="2023-10-??"/>
    <x v="3"/>
    <n v="34500"/>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107885"/>
    <n v="0"/>
    <x v="6819"/>
    <x v="0"/>
    <x v="0"/>
    <x v="0"/>
    <s v="01.27.03.09"/>
    <x v="50"/>
    <x v="4"/>
    <x v="5"/>
    <s v="Gestão de Recursos Hídricos"/>
    <s v="01.27.03"/>
    <s v="Ligações domiciliarias em Esp. Branco, Mato Correia, Flamengos e R.S.Miguel"/>
    <s v="01.27.03.09"/>
    <x v="20"/>
    <x v="0"/>
    <x v="0"/>
    <x v="0"/>
    <x v="0"/>
    <x v="1"/>
    <x v="2"/>
    <x v="0"/>
    <x v="10"/>
    <s v="2023-12-??"/>
    <x v="3"/>
    <n v="107885"/>
    <x v="3"/>
    <n v="0"/>
    <x v="1"/>
    <n v="50000"/>
    <x v="619"/>
    <m/>
    <x v="0"/>
    <x v="13"/>
    <m/>
    <s v="Ligações domiciliarias em Esp. Branco, Mato Correia, Flamengos e R.S.Miguel"/>
    <x v="2"/>
    <m/>
    <x v="0"/>
    <x v="1"/>
    <x v="1"/>
    <x v="1"/>
    <x v="0"/>
    <x v="0"/>
    <x v="0"/>
    <x v="0"/>
    <x v="0"/>
    <x v="0"/>
    <x v="0"/>
    <s v="Ligações domiciliarias em Esp. Branco, Mato Correia, Flamengos e R.S.Miguel"/>
    <x v="0"/>
    <x v="0"/>
    <x v="0"/>
    <x v="0"/>
    <x v="1"/>
    <x v="0"/>
    <x v="0"/>
    <m/>
    <x v="1"/>
    <x v="2"/>
    <x v="13"/>
    <x v="0"/>
    <m/>
  </r>
  <r>
    <x v="2"/>
    <n v="0"/>
    <n v="0"/>
    <n v="38706"/>
    <n v="0"/>
    <x v="6819"/>
    <x v="0"/>
    <x v="0"/>
    <x v="0"/>
    <s v="01.27.04.09"/>
    <x v="29"/>
    <x v="4"/>
    <x v="5"/>
    <s v="Infra-Estruturas e Transportes"/>
    <s v="01.27.04"/>
    <s v="Sinalização de Transito"/>
    <s v="01.27.04.09"/>
    <x v="20"/>
    <x v="0"/>
    <x v="0"/>
    <x v="0"/>
    <x v="0"/>
    <x v="1"/>
    <x v="2"/>
    <x v="0"/>
    <x v="0"/>
    <s v="2023-01-??"/>
    <x v="0"/>
    <n v="38706"/>
    <x v="3"/>
    <n v="0"/>
    <x v="1"/>
    <n v="850000"/>
    <x v="619"/>
    <m/>
    <x v="0"/>
    <x v="13"/>
    <m/>
    <s v="Sinalização de Transito"/>
    <x v="2"/>
    <m/>
    <x v="0"/>
    <x v="1"/>
    <x v="1"/>
    <x v="1"/>
    <x v="0"/>
    <x v="0"/>
    <x v="0"/>
    <x v="0"/>
    <x v="0"/>
    <x v="0"/>
    <x v="0"/>
    <s v="Sinalização de Transito"/>
    <x v="0"/>
    <x v="0"/>
    <x v="0"/>
    <x v="0"/>
    <x v="1"/>
    <x v="0"/>
    <x v="0"/>
    <m/>
    <x v="1"/>
    <x v="2"/>
    <x v="13"/>
    <x v="0"/>
    <m/>
  </r>
  <r>
    <x v="2"/>
    <n v="0"/>
    <n v="0"/>
    <n v="116313"/>
    <n v="0"/>
    <x v="6819"/>
    <x v="0"/>
    <x v="0"/>
    <x v="0"/>
    <s v="01.27.04.09"/>
    <x v="29"/>
    <x v="4"/>
    <x v="5"/>
    <s v="Infra-Estruturas e Transportes"/>
    <s v="01.27.04"/>
    <s v="Sinalização de Transito"/>
    <s v="01.27.04.09"/>
    <x v="20"/>
    <x v="0"/>
    <x v="0"/>
    <x v="0"/>
    <x v="0"/>
    <x v="1"/>
    <x v="2"/>
    <x v="0"/>
    <x v="4"/>
    <s v="2023-06-??"/>
    <x v="1"/>
    <n v="116313"/>
    <x v="3"/>
    <n v="0"/>
    <x v="1"/>
    <n v="850000"/>
    <x v="619"/>
    <m/>
    <x v="0"/>
    <x v="13"/>
    <m/>
    <s v="Sinalização de Transito"/>
    <x v="2"/>
    <m/>
    <x v="0"/>
    <x v="1"/>
    <x v="1"/>
    <x v="1"/>
    <x v="0"/>
    <x v="0"/>
    <x v="0"/>
    <x v="0"/>
    <x v="0"/>
    <x v="0"/>
    <x v="0"/>
    <s v="Sinalização de Transito"/>
    <x v="0"/>
    <x v="0"/>
    <x v="0"/>
    <x v="0"/>
    <x v="1"/>
    <x v="0"/>
    <x v="0"/>
    <m/>
    <x v="1"/>
    <x v="2"/>
    <x v="13"/>
    <x v="0"/>
    <m/>
  </r>
  <r>
    <x v="2"/>
    <n v="0"/>
    <n v="0"/>
    <n v="174286"/>
    <n v="0"/>
    <x v="6819"/>
    <x v="0"/>
    <x v="0"/>
    <x v="0"/>
    <s v="01.27.04.09"/>
    <x v="29"/>
    <x v="4"/>
    <x v="5"/>
    <s v="Infra-Estruturas e Transportes"/>
    <s v="01.27.04"/>
    <s v="Sinalização de Transito"/>
    <s v="01.27.04.09"/>
    <x v="20"/>
    <x v="0"/>
    <x v="0"/>
    <x v="0"/>
    <x v="0"/>
    <x v="1"/>
    <x v="2"/>
    <x v="0"/>
    <x v="6"/>
    <s v="2023-07-??"/>
    <x v="2"/>
    <n v="174286"/>
    <x v="3"/>
    <n v="0"/>
    <x v="1"/>
    <n v="850000"/>
    <x v="619"/>
    <m/>
    <x v="0"/>
    <x v="13"/>
    <m/>
    <s v="Sinalização de Transito"/>
    <x v="2"/>
    <m/>
    <x v="0"/>
    <x v="1"/>
    <x v="1"/>
    <x v="1"/>
    <x v="0"/>
    <x v="0"/>
    <x v="0"/>
    <x v="0"/>
    <x v="0"/>
    <x v="0"/>
    <x v="0"/>
    <s v="Sinalização de Transito"/>
    <x v="0"/>
    <x v="0"/>
    <x v="0"/>
    <x v="0"/>
    <x v="1"/>
    <x v="0"/>
    <x v="0"/>
    <m/>
    <x v="1"/>
    <x v="2"/>
    <x v="13"/>
    <x v="0"/>
    <m/>
  </r>
  <r>
    <x v="2"/>
    <n v="0"/>
    <n v="0"/>
    <n v="117000"/>
    <n v="0"/>
    <x v="6819"/>
    <x v="0"/>
    <x v="0"/>
    <x v="0"/>
    <s v="01.27.04.09"/>
    <x v="29"/>
    <x v="4"/>
    <x v="5"/>
    <s v="Infra-Estruturas e Transportes"/>
    <s v="01.27.04"/>
    <s v="Sinalização de Transito"/>
    <s v="01.27.04.09"/>
    <x v="20"/>
    <x v="0"/>
    <x v="0"/>
    <x v="0"/>
    <x v="0"/>
    <x v="1"/>
    <x v="2"/>
    <x v="0"/>
    <x v="7"/>
    <s v="2023-08-??"/>
    <x v="2"/>
    <n v="117000"/>
    <x v="3"/>
    <n v="0"/>
    <x v="1"/>
    <n v="850000"/>
    <x v="619"/>
    <m/>
    <x v="0"/>
    <x v="13"/>
    <m/>
    <s v="Sinalização de Transito"/>
    <x v="2"/>
    <m/>
    <x v="0"/>
    <x v="1"/>
    <x v="1"/>
    <x v="1"/>
    <x v="0"/>
    <x v="0"/>
    <x v="0"/>
    <x v="0"/>
    <x v="0"/>
    <x v="0"/>
    <x v="0"/>
    <s v="Sinalização de Transito"/>
    <x v="0"/>
    <x v="0"/>
    <x v="0"/>
    <x v="0"/>
    <x v="1"/>
    <x v="0"/>
    <x v="0"/>
    <m/>
    <x v="1"/>
    <x v="2"/>
    <x v="13"/>
    <x v="0"/>
    <m/>
  </r>
  <r>
    <x v="2"/>
    <n v="0"/>
    <n v="0"/>
    <n v="115340"/>
    <n v="0"/>
    <x v="6819"/>
    <x v="0"/>
    <x v="0"/>
    <x v="0"/>
    <s v="01.27.04.09"/>
    <x v="29"/>
    <x v="4"/>
    <x v="5"/>
    <s v="Infra-Estruturas e Transportes"/>
    <s v="01.27.04"/>
    <s v="Sinalização de Transito"/>
    <s v="01.27.04.09"/>
    <x v="20"/>
    <x v="0"/>
    <x v="0"/>
    <x v="0"/>
    <x v="0"/>
    <x v="1"/>
    <x v="2"/>
    <x v="0"/>
    <x v="11"/>
    <s v="2023-09-??"/>
    <x v="2"/>
    <n v="115340"/>
    <x v="3"/>
    <n v="0"/>
    <x v="1"/>
    <n v="850000"/>
    <x v="619"/>
    <m/>
    <x v="0"/>
    <x v="13"/>
    <m/>
    <s v="Sinalização de Transito"/>
    <x v="2"/>
    <m/>
    <x v="0"/>
    <x v="1"/>
    <x v="1"/>
    <x v="1"/>
    <x v="0"/>
    <x v="0"/>
    <x v="0"/>
    <x v="0"/>
    <x v="0"/>
    <x v="0"/>
    <x v="0"/>
    <s v="Sinalização de Transito"/>
    <x v="0"/>
    <x v="0"/>
    <x v="0"/>
    <x v="0"/>
    <x v="1"/>
    <x v="0"/>
    <x v="0"/>
    <m/>
    <x v="1"/>
    <x v="2"/>
    <x v="13"/>
    <x v="0"/>
    <m/>
  </r>
  <r>
    <x v="2"/>
    <n v="0"/>
    <n v="0"/>
    <n v="79000"/>
    <n v="0"/>
    <x v="6819"/>
    <x v="0"/>
    <x v="0"/>
    <x v="0"/>
    <s v="01.27.04.09"/>
    <x v="29"/>
    <x v="4"/>
    <x v="5"/>
    <s v="Infra-Estruturas e Transportes"/>
    <s v="01.27.04"/>
    <s v="Sinalização de Transito"/>
    <s v="01.27.04.09"/>
    <x v="20"/>
    <x v="0"/>
    <x v="0"/>
    <x v="0"/>
    <x v="0"/>
    <x v="1"/>
    <x v="2"/>
    <x v="0"/>
    <x v="8"/>
    <s v="2023-10-??"/>
    <x v="3"/>
    <n v="79000"/>
    <x v="3"/>
    <n v="0"/>
    <x v="1"/>
    <n v="850000"/>
    <x v="619"/>
    <m/>
    <x v="0"/>
    <x v="13"/>
    <m/>
    <s v="Sinalização de Transito"/>
    <x v="2"/>
    <m/>
    <x v="0"/>
    <x v="1"/>
    <x v="1"/>
    <x v="1"/>
    <x v="0"/>
    <x v="0"/>
    <x v="0"/>
    <x v="0"/>
    <x v="0"/>
    <x v="0"/>
    <x v="0"/>
    <s v="Sinalização de Transito"/>
    <x v="0"/>
    <x v="0"/>
    <x v="0"/>
    <x v="0"/>
    <x v="1"/>
    <x v="0"/>
    <x v="0"/>
    <m/>
    <x v="1"/>
    <x v="2"/>
    <x v="13"/>
    <x v="0"/>
    <m/>
  </r>
  <r>
    <x v="0"/>
    <n v="0"/>
    <n v="0"/>
    <n v="942027"/>
    <n v="0"/>
    <x v="6819"/>
    <x v="0"/>
    <x v="0"/>
    <x v="0"/>
    <s v="01.27.04.10"/>
    <x v="13"/>
    <x v="4"/>
    <x v="5"/>
    <s v="Infra-Estruturas e Transportes"/>
    <s v="01.27.04"/>
    <s v="Plano de Mitigação as secas e maus anos agrícolas"/>
    <s v="01.27.04.10"/>
    <x v="21"/>
    <x v="0"/>
    <x v="5"/>
    <x v="8"/>
    <x v="0"/>
    <x v="1"/>
    <x v="0"/>
    <x v="0"/>
    <x v="0"/>
    <s v="2023-01-??"/>
    <x v="0"/>
    <n v="942027"/>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40000"/>
    <n v="0"/>
    <x v="6819"/>
    <x v="0"/>
    <x v="0"/>
    <x v="0"/>
    <s v="01.27.04.10"/>
    <x v="13"/>
    <x v="4"/>
    <x v="5"/>
    <s v="Infra-Estruturas e Transportes"/>
    <s v="01.27.04"/>
    <s v="Plano de Mitigação as secas e maus anos agrícolas"/>
    <s v="01.27.04.10"/>
    <x v="21"/>
    <x v="0"/>
    <x v="5"/>
    <x v="8"/>
    <x v="0"/>
    <x v="1"/>
    <x v="0"/>
    <x v="0"/>
    <x v="1"/>
    <s v="2023-02-??"/>
    <x v="0"/>
    <n v="40000"/>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358934"/>
    <n v="0"/>
    <x v="6819"/>
    <x v="0"/>
    <x v="0"/>
    <x v="0"/>
    <s v="01.27.04.10"/>
    <x v="13"/>
    <x v="4"/>
    <x v="5"/>
    <s v="Infra-Estruturas e Transportes"/>
    <s v="01.27.04"/>
    <s v="Plano de Mitigação as secas e maus anos agrícolas"/>
    <s v="01.27.04.10"/>
    <x v="21"/>
    <x v="0"/>
    <x v="5"/>
    <x v="8"/>
    <x v="0"/>
    <x v="1"/>
    <x v="0"/>
    <x v="0"/>
    <x v="2"/>
    <s v="2023-03-??"/>
    <x v="0"/>
    <n v="358934"/>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2326576"/>
    <n v="0"/>
    <x v="6819"/>
    <x v="0"/>
    <x v="0"/>
    <x v="0"/>
    <s v="01.27.04.10"/>
    <x v="13"/>
    <x v="4"/>
    <x v="5"/>
    <s v="Infra-Estruturas e Transportes"/>
    <s v="01.27.04"/>
    <s v="Plano de Mitigação as secas e maus anos agrícolas"/>
    <s v="01.27.04.10"/>
    <x v="21"/>
    <x v="0"/>
    <x v="5"/>
    <x v="8"/>
    <x v="0"/>
    <x v="1"/>
    <x v="0"/>
    <x v="0"/>
    <x v="3"/>
    <s v="2023-04-??"/>
    <x v="1"/>
    <n v="2326576"/>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1393976"/>
    <n v="0"/>
    <x v="6819"/>
    <x v="0"/>
    <x v="0"/>
    <x v="0"/>
    <s v="01.27.04.10"/>
    <x v="13"/>
    <x v="4"/>
    <x v="5"/>
    <s v="Infra-Estruturas e Transportes"/>
    <s v="01.27.04"/>
    <s v="Plano de Mitigação as secas e maus anos agrícolas"/>
    <s v="01.27.04.10"/>
    <x v="21"/>
    <x v="0"/>
    <x v="5"/>
    <x v="8"/>
    <x v="0"/>
    <x v="1"/>
    <x v="0"/>
    <x v="0"/>
    <x v="5"/>
    <s v="2023-05-??"/>
    <x v="1"/>
    <n v="1393976"/>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879878"/>
    <n v="0"/>
    <x v="6819"/>
    <x v="0"/>
    <x v="0"/>
    <x v="0"/>
    <s v="01.27.04.10"/>
    <x v="13"/>
    <x v="4"/>
    <x v="5"/>
    <s v="Infra-Estruturas e Transportes"/>
    <s v="01.27.04"/>
    <s v="Plano de Mitigação as secas e maus anos agrícolas"/>
    <s v="01.27.04.10"/>
    <x v="21"/>
    <x v="0"/>
    <x v="5"/>
    <x v="8"/>
    <x v="0"/>
    <x v="1"/>
    <x v="0"/>
    <x v="0"/>
    <x v="4"/>
    <s v="2023-06-??"/>
    <x v="1"/>
    <n v="879878"/>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1054273"/>
    <n v="0"/>
    <x v="6819"/>
    <x v="0"/>
    <x v="0"/>
    <x v="0"/>
    <s v="01.27.04.10"/>
    <x v="13"/>
    <x v="4"/>
    <x v="5"/>
    <s v="Infra-Estruturas e Transportes"/>
    <s v="01.27.04"/>
    <s v="Plano de Mitigação as secas e maus anos agrícolas"/>
    <s v="01.27.04.10"/>
    <x v="21"/>
    <x v="0"/>
    <x v="5"/>
    <x v="8"/>
    <x v="0"/>
    <x v="1"/>
    <x v="0"/>
    <x v="0"/>
    <x v="6"/>
    <s v="2023-07-??"/>
    <x v="2"/>
    <n v="1054273"/>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1159547"/>
    <n v="0"/>
    <x v="6819"/>
    <x v="0"/>
    <x v="0"/>
    <x v="0"/>
    <s v="01.27.04.10"/>
    <x v="13"/>
    <x v="4"/>
    <x v="5"/>
    <s v="Infra-Estruturas e Transportes"/>
    <s v="01.27.04"/>
    <s v="Plano de Mitigação as secas e maus anos agrícolas"/>
    <s v="01.27.04.10"/>
    <x v="21"/>
    <x v="0"/>
    <x v="5"/>
    <x v="8"/>
    <x v="0"/>
    <x v="1"/>
    <x v="0"/>
    <x v="0"/>
    <x v="7"/>
    <s v="2023-08-??"/>
    <x v="2"/>
    <n v="1159547"/>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1150743"/>
    <n v="0"/>
    <x v="6819"/>
    <x v="0"/>
    <x v="0"/>
    <x v="0"/>
    <s v="01.27.04.10"/>
    <x v="13"/>
    <x v="4"/>
    <x v="5"/>
    <s v="Infra-Estruturas e Transportes"/>
    <s v="01.27.04"/>
    <s v="Plano de Mitigação as secas e maus anos agrícolas"/>
    <s v="01.27.04.10"/>
    <x v="21"/>
    <x v="0"/>
    <x v="5"/>
    <x v="8"/>
    <x v="0"/>
    <x v="1"/>
    <x v="0"/>
    <x v="0"/>
    <x v="11"/>
    <s v="2023-09-??"/>
    <x v="2"/>
    <n v="1150743"/>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632781"/>
    <n v="0"/>
    <x v="6819"/>
    <x v="0"/>
    <x v="0"/>
    <x v="0"/>
    <s v="01.27.04.10"/>
    <x v="13"/>
    <x v="4"/>
    <x v="5"/>
    <s v="Infra-Estruturas e Transportes"/>
    <s v="01.27.04"/>
    <s v="Plano de Mitigação as secas e maus anos agrícolas"/>
    <s v="01.27.04.10"/>
    <x v="21"/>
    <x v="0"/>
    <x v="5"/>
    <x v="8"/>
    <x v="0"/>
    <x v="1"/>
    <x v="0"/>
    <x v="0"/>
    <x v="8"/>
    <s v="2023-10-??"/>
    <x v="3"/>
    <n v="632781"/>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2365925"/>
    <n v="0"/>
    <x v="6819"/>
    <x v="0"/>
    <x v="0"/>
    <x v="0"/>
    <s v="01.27.04.10"/>
    <x v="13"/>
    <x v="4"/>
    <x v="5"/>
    <s v="Infra-Estruturas e Transportes"/>
    <s v="01.27.04"/>
    <s v="Plano de Mitigação as secas e maus anos agrícolas"/>
    <s v="01.27.04.10"/>
    <x v="21"/>
    <x v="0"/>
    <x v="5"/>
    <x v="8"/>
    <x v="0"/>
    <x v="1"/>
    <x v="0"/>
    <x v="0"/>
    <x v="9"/>
    <s v="2023-11-??"/>
    <x v="3"/>
    <n v="2365925"/>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2833727"/>
    <n v="0"/>
    <x v="6819"/>
    <x v="0"/>
    <x v="0"/>
    <x v="0"/>
    <s v="01.27.04.10"/>
    <x v="13"/>
    <x v="4"/>
    <x v="5"/>
    <s v="Infra-Estruturas e Transportes"/>
    <s v="01.27.04"/>
    <s v="Plano de Mitigação as secas e maus anos agrícolas"/>
    <s v="01.27.04.10"/>
    <x v="21"/>
    <x v="0"/>
    <x v="5"/>
    <x v="8"/>
    <x v="0"/>
    <x v="1"/>
    <x v="0"/>
    <x v="0"/>
    <x v="10"/>
    <s v="2023-12-??"/>
    <x v="3"/>
    <n v="2833727"/>
    <x v="3"/>
    <n v="2890000"/>
    <x v="1"/>
    <n v="2700000"/>
    <x v="619"/>
    <m/>
    <x v="0"/>
    <x v="13"/>
    <m/>
    <s v="Plano de Mitigação as secas e maus anos agrícolas"/>
    <x v="2"/>
    <m/>
    <x v="0"/>
    <x v="1"/>
    <x v="1"/>
    <x v="1"/>
    <x v="0"/>
    <x v="0"/>
    <x v="0"/>
    <x v="0"/>
    <x v="0"/>
    <x v="0"/>
    <x v="0"/>
    <s v="Plano de Mitigação as secas e maus anos agrícolas"/>
    <x v="0"/>
    <x v="0"/>
    <x v="0"/>
    <x v="0"/>
    <x v="1"/>
    <x v="0"/>
    <x v="0"/>
    <m/>
    <x v="1"/>
    <x v="2"/>
    <x v="13"/>
    <x v="0"/>
    <m/>
  </r>
  <r>
    <x v="0"/>
    <n v="0"/>
    <n v="0"/>
    <n v="69428"/>
    <n v="0"/>
    <x v="6819"/>
    <x v="0"/>
    <x v="0"/>
    <x v="0"/>
    <s v="03.16.19"/>
    <x v="47"/>
    <x v="0"/>
    <x v="0"/>
    <s v="Direção de Inovação e Desporto"/>
    <s v="03.16.19"/>
    <s v="Direção de Inovação e Desporto"/>
    <s v="03.16.19"/>
    <x v="19"/>
    <x v="0"/>
    <x v="0"/>
    <x v="7"/>
    <x v="0"/>
    <x v="0"/>
    <x v="0"/>
    <x v="0"/>
    <x v="7"/>
    <s v="2023-08-??"/>
    <x v="2"/>
    <n v="69428"/>
    <x v="3"/>
    <n v="0"/>
    <x v="1"/>
    <n v="43076"/>
    <x v="619"/>
    <m/>
    <x v="0"/>
    <x v="13"/>
    <m/>
    <s v="Direção de Inovação e Desporto"/>
    <x v="2"/>
    <m/>
    <x v="0"/>
    <x v="1"/>
    <x v="1"/>
    <x v="1"/>
    <x v="0"/>
    <x v="0"/>
    <x v="0"/>
    <x v="0"/>
    <x v="0"/>
    <x v="0"/>
    <x v="0"/>
    <s v="Direção de Inovação e Desporto"/>
    <x v="0"/>
    <x v="0"/>
    <x v="0"/>
    <x v="0"/>
    <x v="0"/>
    <x v="0"/>
    <x v="0"/>
    <m/>
    <x v="1"/>
    <x v="2"/>
    <x v="13"/>
    <x v="0"/>
    <m/>
  </r>
  <r>
    <x v="0"/>
    <n v="0"/>
    <n v="0"/>
    <n v="31896"/>
    <n v="0"/>
    <x v="6819"/>
    <x v="0"/>
    <x v="0"/>
    <x v="0"/>
    <s v="03.16.19"/>
    <x v="47"/>
    <x v="0"/>
    <x v="0"/>
    <s v="Direção de Inovação e Desporto"/>
    <s v="03.16.19"/>
    <s v="Direção de Inovação e Desporto"/>
    <s v="03.16.19"/>
    <x v="19"/>
    <x v="0"/>
    <x v="0"/>
    <x v="7"/>
    <x v="0"/>
    <x v="0"/>
    <x v="0"/>
    <x v="0"/>
    <x v="11"/>
    <s v="2023-09-??"/>
    <x v="2"/>
    <n v="31896"/>
    <x v="3"/>
    <n v="0"/>
    <x v="1"/>
    <n v="43076"/>
    <x v="619"/>
    <m/>
    <x v="0"/>
    <x v="13"/>
    <m/>
    <s v="Direção de Inovação e Desporto"/>
    <x v="2"/>
    <m/>
    <x v="0"/>
    <x v="1"/>
    <x v="1"/>
    <x v="1"/>
    <x v="0"/>
    <x v="0"/>
    <x v="0"/>
    <x v="0"/>
    <x v="0"/>
    <x v="0"/>
    <x v="0"/>
    <s v="Direção de Inovação e Desporto"/>
    <x v="0"/>
    <x v="0"/>
    <x v="0"/>
    <x v="0"/>
    <x v="0"/>
    <x v="0"/>
    <x v="0"/>
    <m/>
    <x v="1"/>
    <x v="2"/>
    <x v="13"/>
    <x v="0"/>
    <m/>
  </r>
  <r>
    <x v="0"/>
    <n v="0"/>
    <n v="0"/>
    <n v="5600"/>
    <n v="0"/>
    <x v="6819"/>
    <x v="0"/>
    <x v="0"/>
    <x v="0"/>
    <s v="03.16.19"/>
    <x v="47"/>
    <x v="0"/>
    <x v="0"/>
    <s v="Direção de Inovação e Desporto"/>
    <s v="03.16.19"/>
    <s v="Direção de Inovação e Desporto"/>
    <s v="03.16.19"/>
    <x v="19"/>
    <x v="0"/>
    <x v="0"/>
    <x v="7"/>
    <x v="0"/>
    <x v="0"/>
    <x v="0"/>
    <x v="0"/>
    <x v="10"/>
    <s v="2023-12-??"/>
    <x v="3"/>
    <n v="5600"/>
    <x v="3"/>
    <n v="0"/>
    <x v="1"/>
    <n v="43076"/>
    <x v="619"/>
    <m/>
    <x v="0"/>
    <x v="13"/>
    <m/>
    <s v="Direção de Inovação e Desporto"/>
    <x v="2"/>
    <m/>
    <x v="0"/>
    <x v="1"/>
    <x v="1"/>
    <x v="1"/>
    <x v="0"/>
    <x v="0"/>
    <x v="0"/>
    <x v="0"/>
    <x v="0"/>
    <x v="0"/>
    <x v="0"/>
    <s v="Direção de Inovação e Desporto"/>
    <x v="0"/>
    <x v="0"/>
    <x v="0"/>
    <x v="0"/>
    <x v="0"/>
    <x v="0"/>
    <x v="0"/>
    <m/>
    <x v="1"/>
    <x v="2"/>
    <x v="13"/>
    <x v="0"/>
    <m/>
  </r>
  <r>
    <x v="0"/>
    <n v="0"/>
    <n v="0"/>
    <n v="11740"/>
    <n v="0"/>
    <x v="6819"/>
    <x v="0"/>
    <x v="0"/>
    <x v="0"/>
    <s v="03.16.22"/>
    <x v="52"/>
    <x v="0"/>
    <x v="0"/>
    <s v="Direção da Habitação"/>
    <s v="03.16.22"/>
    <s v="Direção da Habitação"/>
    <s v="03.16.22"/>
    <x v="42"/>
    <x v="0"/>
    <x v="0"/>
    <x v="7"/>
    <x v="0"/>
    <x v="0"/>
    <x v="0"/>
    <x v="0"/>
    <x v="0"/>
    <s v="2023-01-??"/>
    <x v="0"/>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1"/>
    <s v="2023-02-??"/>
    <x v="0"/>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2"/>
    <s v="2023-03-??"/>
    <x v="0"/>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3"/>
    <s v="2023-04-??"/>
    <x v="1"/>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5"/>
    <s v="2023-05-??"/>
    <x v="1"/>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4"/>
    <s v="2023-06-??"/>
    <x v="1"/>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6"/>
    <s v="2023-07-??"/>
    <x v="2"/>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7"/>
    <s v="2023-08-??"/>
    <x v="2"/>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11"/>
    <s v="2023-09-??"/>
    <x v="2"/>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8"/>
    <s v="2023-10-??"/>
    <x v="3"/>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9"/>
    <s v="2023-11-??"/>
    <x v="3"/>
    <n v="11740"/>
    <x v="3"/>
    <n v="0"/>
    <x v="1"/>
    <n v="6000"/>
    <x v="619"/>
    <m/>
    <x v="0"/>
    <x v="13"/>
    <m/>
    <s v="Direção da Habitação"/>
    <x v="2"/>
    <m/>
    <x v="0"/>
    <x v="1"/>
    <x v="1"/>
    <x v="1"/>
    <x v="0"/>
    <x v="0"/>
    <x v="0"/>
    <x v="0"/>
    <x v="0"/>
    <x v="0"/>
    <x v="0"/>
    <s v="Direção da Habitação"/>
    <x v="0"/>
    <x v="0"/>
    <x v="0"/>
    <x v="0"/>
    <x v="0"/>
    <x v="0"/>
    <x v="0"/>
    <m/>
    <x v="1"/>
    <x v="2"/>
    <x v="13"/>
    <x v="0"/>
    <m/>
  </r>
  <r>
    <x v="0"/>
    <n v="0"/>
    <n v="0"/>
    <n v="11740"/>
    <n v="0"/>
    <x v="6819"/>
    <x v="0"/>
    <x v="0"/>
    <x v="0"/>
    <s v="03.16.22"/>
    <x v="52"/>
    <x v="0"/>
    <x v="0"/>
    <s v="Direção da Habitação"/>
    <s v="03.16.22"/>
    <s v="Direção da Habitação"/>
    <s v="03.16.22"/>
    <x v="42"/>
    <x v="0"/>
    <x v="0"/>
    <x v="7"/>
    <x v="0"/>
    <x v="0"/>
    <x v="0"/>
    <x v="0"/>
    <x v="10"/>
    <s v="2023-12-??"/>
    <x v="3"/>
    <n v="11740"/>
    <x v="3"/>
    <n v="0"/>
    <x v="1"/>
    <n v="6000"/>
    <x v="619"/>
    <m/>
    <x v="0"/>
    <x v="13"/>
    <m/>
    <s v="Direção da Habitação"/>
    <x v="2"/>
    <m/>
    <x v="0"/>
    <x v="1"/>
    <x v="1"/>
    <x v="1"/>
    <x v="0"/>
    <x v="0"/>
    <x v="0"/>
    <x v="0"/>
    <x v="0"/>
    <x v="0"/>
    <x v="0"/>
    <s v="Direção da Habitação"/>
    <x v="0"/>
    <x v="0"/>
    <x v="0"/>
    <x v="0"/>
    <x v="0"/>
    <x v="0"/>
    <x v="0"/>
    <m/>
    <x v="1"/>
    <x v="2"/>
    <x v="13"/>
    <x v="0"/>
    <m/>
  </r>
  <r>
    <x v="0"/>
    <n v="0"/>
    <n v="0"/>
    <n v="204210"/>
    <n v="0"/>
    <x v="6819"/>
    <x v="0"/>
    <x v="0"/>
    <x v="0"/>
    <s v="03.16.32"/>
    <x v="55"/>
    <x v="0"/>
    <x v="0"/>
    <s v="Gabinete de Comunicação e Imagem"/>
    <s v="03.16.32"/>
    <s v="Gabinete de Comunicação e Imagem"/>
    <s v="03.16.32"/>
    <x v="37"/>
    <x v="0"/>
    <x v="0"/>
    <x v="0"/>
    <x v="1"/>
    <x v="0"/>
    <x v="0"/>
    <x v="0"/>
    <x v="0"/>
    <s v="2023-01-??"/>
    <x v="0"/>
    <n v="204210"/>
    <x v="3"/>
    <n v="477068"/>
    <x v="1"/>
    <n v="0"/>
    <x v="619"/>
    <m/>
    <x v="0"/>
    <x v="13"/>
    <m/>
    <s v="Gabinete de Comunicação e Imagem"/>
    <x v="2"/>
    <s v="GCI"/>
    <x v="0"/>
    <x v="1"/>
    <x v="1"/>
    <x v="1"/>
    <x v="0"/>
    <x v="0"/>
    <x v="0"/>
    <x v="0"/>
    <x v="0"/>
    <x v="0"/>
    <x v="0"/>
    <s v="Gabinete de Comunicação e Imagem"/>
    <x v="0"/>
    <x v="0"/>
    <x v="0"/>
    <x v="0"/>
    <x v="0"/>
    <x v="0"/>
    <x v="0"/>
    <m/>
    <x v="1"/>
    <x v="2"/>
    <x v="13"/>
    <x v="0"/>
    <m/>
  </r>
  <r>
    <x v="0"/>
    <n v="0"/>
    <n v="0"/>
    <n v="183042"/>
    <n v="0"/>
    <x v="6819"/>
    <x v="0"/>
    <x v="0"/>
    <x v="0"/>
    <s v="03.16.32"/>
    <x v="55"/>
    <x v="0"/>
    <x v="0"/>
    <s v="Gabinete de Comunicação e Imagem"/>
    <s v="03.16.32"/>
    <s v="Gabinete de Comunicação e Imagem"/>
    <s v="03.16.32"/>
    <x v="37"/>
    <x v="0"/>
    <x v="0"/>
    <x v="0"/>
    <x v="1"/>
    <x v="0"/>
    <x v="0"/>
    <x v="0"/>
    <x v="1"/>
    <s v="2023-02-??"/>
    <x v="0"/>
    <n v="18304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2"/>
    <s v="2023-03-??"/>
    <x v="0"/>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3"/>
    <s v="2023-04-??"/>
    <x v="1"/>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5"/>
    <s v="2023-05-??"/>
    <x v="1"/>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4"/>
    <s v="2023-06-??"/>
    <x v="1"/>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6"/>
    <s v="2023-07-??"/>
    <x v="2"/>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7"/>
    <s v="2023-08-??"/>
    <x v="2"/>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11"/>
    <s v="2023-09-??"/>
    <x v="2"/>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8"/>
    <s v="2023-10-??"/>
    <x v="3"/>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9"/>
    <s v="2023-11-??"/>
    <x v="3"/>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70732"/>
    <n v="0"/>
    <x v="6819"/>
    <x v="0"/>
    <x v="0"/>
    <x v="0"/>
    <s v="03.16.32"/>
    <x v="55"/>
    <x v="0"/>
    <x v="0"/>
    <s v="Gabinete de Comunicação e Imagem"/>
    <s v="03.16.32"/>
    <s v="Gabinete de Comunicação e Imagem"/>
    <s v="03.16.32"/>
    <x v="37"/>
    <x v="0"/>
    <x v="0"/>
    <x v="0"/>
    <x v="1"/>
    <x v="0"/>
    <x v="0"/>
    <x v="0"/>
    <x v="10"/>
    <s v="2023-12-??"/>
    <x v="3"/>
    <n v="170732"/>
    <x v="3"/>
    <n v="477068"/>
    <x v="1"/>
    <n v="0"/>
    <x v="619"/>
    <m/>
    <x v="0"/>
    <x v="13"/>
    <m/>
    <s v="Gabinete de Comunicação e Imagem"/>
    <x v="2"/>
    <s v="GCI"/>
    <x v="0"/>
    <x v="1"/>
    <x v="1"/>
    <x v="1"/>
    <x v="0"/>
    <x v="0"/>
    <x v="0"/>
    <x v="0"/>
    <x v="0"/>
    <x v="0"/>
    <x v="0"/>
    <s v="Gabinete de Comunicação e Imagem"/>
    <x v="0"/>
    <x v="0"/>
    <x v="0"/>
    <x v="0"/>
    <x v="0"/>
    <x v="0"/>
    <x v="0"/>
    <m/>
    <x v="1"/>
    <x v="2"/>
    <x v="13"/>
    <x v="0"/>
    <m/>
  </r>
  <r>
    <x v="0"/>
    <n v="0"/>
    <n v="0"/>
    <n v="122400"/>
    <n v="0"/>
    <x v="6819"/>
    <x v="0"/>
    <x v="0"/>
    <x v="0"/>
    <s v="03.16.11"/>
    <x v="48"/>
    <x v="0"/>
    <x v="0"/>
    <s v="Direcção de Obras"/>
    <s v="03.16.11"/>
    <s v="Direcção de Obras"/>
    <s v="03.16.11"/>
    <x v="48"/>
    <x v="0"/>
    <x v="0"/>
    <x v="0"/>
    <x v="1"/>
    <x v="0"/>
    <x v="0"/>
    <x v="0"/>
    <x v="0"/>
    <s v="2023-01-??"/>
    <x v="0"/>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1"/>
    <s v="2023-02-??"/>
    <x v="0"/>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2"/>
    <s v="2023-03-??"/>
    <x v="0"/>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3"/>
    <s v="2023-04-??"/>
    <x v="1"/>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5"/>
    <s v="2023-05-??"/>
    <x v="1"/>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4"/>
    <s v="2023-06-??"/>
    <x v="1"/>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6"/>
    <s v="2023-07-??"/>
    <x v="2"/>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7"/>
    <s v="2023-08-??"/>
    <x v="2"/>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11"/>
    <s v="2023-09-??"/>
    <x v="2"/>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8"/>
    <s v="2023-10-??"/>
    <x v="3"/>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9"/>
    <s v="2023-11-??"/>
    <x v="3"/>
    <n v="122400"/>
    <x v="3"/>
    <n v="122400"/>
    <x v="1"/>
    <n v="0"/>
    <x v="619"/>
    <m/>
    <x v="0"/>
    <x v="13"/>
    <m/>
    <s v="Direcção de Obras"/>
    <x v="2"/>
    <m/>
    <x v="0"/>
    <x v="1"/>
    <x v="1"/>
    <x v="1"/>
    <x v="0"/>
    <x v="0"/>
    <x v="0"/>
    <x v="0"/>
    <x v="0"/>
    <x v="0"/>
    <x v="0"/>
    <s v="Direcção de Obras"/>
    <x v="0"/>
    <x v="0"/>
    <x v="0"/>
    <x v="0"/>
    <x v="0"/>
    <x v="0"/>
    <x v="0"/>
    <m/>
    <x v="1"/>
    <x v="2"/>
    <x v="13"/>
    <x v="0"/>
    <m/>
  </r>
  <r>
    <x v="0"/>
    <n v="0"/>
    <n v="0"/>
    <n v="122400"/>
    <n v="0"/>
    <x v="6819"/>
    <x v="0"/>
    <x v="0"/>
    <x v="0"/>
    <s v="03.16.11"/>
    <x v="48"/>
    <x v="0"/>
    <x v="0"/>
    <s v="Direcção de Obras"/>
    <s v="03.16.11"/>
    <s v="Direcção de Obras"/>
    <s v="03.16.11"/>
    <x v="48"/>
    <x v="0"/>
    <x v="0"/>
    <x v="0"/>
    <x v="1"/>
    <x v="0"/>
    <x v="0"/>
    <x v="0"/>
    <x v="10"/>
    <s v="2023-12-??"/>
    <x v="3"/>
    <n v="122400"/>
    <x v="3"/>
    <n v="122400"/>
    <x v="1"/>
    <n v="0"/>
    <x v="619"/>
    <m/>
    <x v="0"/>
    <x v="13"/>
    <m/>
    <s v="Direcção de Obras"/>
    <x v="2"/>
    <m/>
    <x v="0"/>
    <x v="1"/>
    <x v="1"/>
    <x v="1"/>
    <x v="0"/>
    <x v="0"/>
    <x v="0"/>
    <x v="0"/>
    <x v="0"/>
    <x v="0"/>
    <x v="0"/>
    <s v="Direcção de Obras"/>
    <x v="0"/>
    <x v="0"/>
    <x v="0"/>
    <x v="0"/>
    <x v="0"/>
    <x v="0"/>
    <x v="0"/>
    <m/>
    <x v="1"/>
    <x v="2"/>
    <x v="13"/>
    <x v="0"/>
    <m/>
  </r>
  <r>
    <x v="0"/>
    <n v="0"/>
    <n v="0"/>
    <n v="117757"/>
    <n v="0"/>
    <x v="6819"/>
    <x v="0"/>
    <x v="0"/>
    <x v="0"/>
    <s v="01.25.05.12"/>
    <x v="5"/>
    <x v="1"/>
    <x v="1"/>
    <s v="Saúde"/>
    <s v="01.25.05"/>
    <s v="Promoção e Inclusão Social"/>
    <s v="01.25.05.12"/>
    <x v="1"/>
    <x v="0"/>
    <x v="1"/>
    <x v="1"/>
    <x v="0"/>
    <x v="1"/>
    <x v="0"/>
    <x v="0"/>
    <x v="0"/>
    <s v="2023-01-??"/>
    <x v="0"/>
    <n v="117757"/>
    <x v="3"/>
    <n v="5000"/>
    <x v="1"/>
    <n v="0"/>
    <x v="619"/>
    <m/>
    <x v="0"/>
    <x v="13"/>
    <m/>
    <s v="Promoção e Inclusão Social"/>
    <x v="2"/>
    <m/>
    <x v="0"/>
    <x v="1"/>
    <x v="1"/>
    <x v="1"/>
    <x v="0"/>
    <x v="0"/>
    <x v="0"/>
    <x v="0"/>
    <x v="0"/>
    <x v="0"/>
    <x v="0"/>
    <s v="Promoção e Inclusão Social"/>
    <x v="0"/>
    <x v="0"/>
    <x v="0"/>
    <x v="0"/>
    <x v="1"/>
    <x v="0"/>
    <x v="0"/>
    <m/>
    <x v="1"/>
    <x v="2"/>
    <x v="13"/>
    <x v="0"/>
    <m/>
  </r>
  <r>
    <x v="0"/>
    <n v="0"/>
    <n v="0"/>
    <n v="64382"/>
    <n v="0"/>
    <x v="6819"/>
    <x v="0"/>
    <x v="0"/>
    <x v="0"/>
    <s v="01.25.05.12"/>
    <x v="5"/>
    <x v="1"/>
    <x v="1"/>
    <s v="Saúde"/>
    <s v="01.25.05"/>
    <s v="Promoção e Inclusão Social"/>
    <s v="01.25.05.12"/>
    <x v="1"/>
    <x v="0"/>
    <x v="1"/>
    <x v="1"/>
    <x v="0"/>
    <x v="1"/>
    <x v="0"/>
    <x v="0"/>
    <x v="1"/>
    <s v="2023-02-??"/>
    <x v="0"/>
    <n v="64382"/>
    <x v="3"/>
    <n v="5000"/>
    <x v="1"/>
    <n v="0"/>
    <x v="619"/>
    <m/>
    <x v="0"/>
    <x v="13"/>
    <m/>
    <s v="Promoção e Inclusão Social"/>
    <x v="2"/>
    <m/>
    <x v="0"/>
    <x v="1"/>
    <x v="1"/>
    <x v="1"/>
    <x v="0"/>
    <x v="0"/>
    <x v="0"/>
    <x v="0"/>
    <x v="0"/>
    <x v="0"/>
    <x v="0"/>
    <s v="Promoção e Inclusão Social"/>
    <x v="0"/>
    <x v="0"/>
    <x v="0"/>
    <x v="0"/>
    <x v="1"/>
    <x v="0"/>
    <x v="0"/>
    <m/>
    <x v="1"/>
    <x v="2"/>
    <x v="13"/>
    <x v="0"/>
    <m/>
  </r>
  <r>
    <x v="0"/>
    <n v="0"/>
    <n v="0"/>
    <n v="48020"/>
    <n v="0"/>
    <x v="6819"/>
    <x v="0"/>
    <x v="0"/>
    <x v="0"/>
    <s v="01.25.05.12"/>
    <x v="5"/>
    <x v="1"/>
    <x v="1"/>
    <s v="Saúde"/>
    <s v="01.25.05"/>
    <s v="Promoção e Inclusão Social"/>
    <s v="01.25.05.12"/>
    <x v="1"/>
    <x v="0"/>
    <x v="1"/>
    <x v="1"/>
    <x v="0"/>
    <x v="1"/>
    <x v="0"/>
    <x v="0"/>
    <x v="2"/>
    <s v="2023-03-??"/>
    <x v="0"/>
    <n v="48020"/>
    <x v="3"/>
    <n v="5000"/>
    <x v="1"/>
    <n v="0"/>
    <x v="619"/>
    <m/>
    <x v="0"/>
    <x v="13"/>
    <m/>
    <s v="Promoção e Inclusão Social"/>
    <x v="2"/>
    <m/>
    <x v="0"/>
    <x v="1"/>
    <x v="1"/>
    <x v="1"/>
    <x v="0"/>
    <x v="0"/>
    <x v="0"/>
    <x v="0"/>
    <x v="0"/>
    <x v="0"/>
    <x v="0"/>
    <s v="Promoção e Inclusão Social"/>
    <x v="0"/>
    <x v="0"/>
    <x v="0"/>
    <x v="0"/>
    <x v="1"/>
    <x v="0"/>
    <x v="0"/>
    <m/>
    <x v="1"/>
    <x v="2"/>
    <x v="13"/>
    <x v="0"/>
    <m/>
  </r>
  <r>
    <x v="0"/>
    <n v="0"/>
    <n v="0"/>
    <n v="36290"/>
    <n v="0"/>
    <x v="6819"/>
    <x v="0"/>
    <x v="0"/>
    <x v="0"/>
    <s v="01.25.05.12"/>
    <x v="5"/>
    <x v="1"/>
    <x v="1"/>
    <s v="Saúde"/>
    <s v="01.25.05"/>
    <s v="Promoção e Inclusão Social"/>
    <s v="01.25.05.12"/>
    <x v="1"/>
    <x v="0"/>
    <x v="1"/>
    <x v="1"/>
    <x v="0"/>
    <x v="1"/>
    <x v="0"/>
    <x v="0"/>
    <x v="3"/>
    <s v="2023-04-??"/>
    <x v="1"/>
    <n v="36290"/>
    <x v="3"/>
    <n v="5000"/>
    <x v="1"/>
    <n v="0"/>
    <x v="619"/>
    <m/>
    <x v="0"/>
    <x v="13"/>
    <m/>
    <s v="Promoção e Inclusão Social"/>
    <x v="2"/>
    <m/>
    <x v="0"/>
    <x v="1"/>
    <x v="1"/>
    <x v="1"/>
    <x v="0"/>
    <x v="0"/>
    <x v="0"/>
    <x v="0"/>
    <x v="0"/>
    <x v="0"/>
    <x v="0"/>
    <s v="Promoção e Inclusão Social"/>
    <x v="0"/>
    <x v="0"/>
    <x v="0"/>
    <x v="0"/>
    <x v="1"/>
    <x v="0"/>
    <x v="0"/>
    <m/>
    <x v="1"/>
    <x v="2"/>
    <x v="13"/>
    <x v="0"/>
    <m/>
  </r>
  <r>
    <x v="0"/>
    <n v="0"/>
    <n v="0"/>
    <n v="36854"/>
    <n v="0"/>
    <x v="6819"/>
    <x v="0"/>
    <x v="0"/>
    <x v="0"/>
    <s v="01.25.05.12"/>
    <x v="5"/>
    <x v="1"/>
    <x v="1"/>
    <s v="Saúde"/>
    <s v="01.25.05"/>
    <s v="Promoção e Inclusão Social"/>
    <s v="01.25.05.12"/>
    <x v="1"/>
    <x v="0"/>
    <x v="1"/>
    <x v="1"/>
    <x v="0"/>
    <x v="1"/>
    <x v="0"/>
    <x v="0"/>
    <x v="5"/>
    <s v="2023-05-??"/>
    <x v="1"/>
    <n v="36854"/>
    <x v="3"/>
    <n v="5000"/>
    <x v="1"/>
    <n v="0"/>
    <x v="619"/>
    <m/>
    <x v="0"/>
    <x v="13"/>
    <m/>
    <s v="Promoção e Inclusão Social"/>
    <x v="2"/>
    <m/>
    <x v="0"/>
    <x v="1"/>
    <x v="1"/>
    <x v="1"/>
    <x v="0"/>
    <x v="0"/>
    <x v="0"/>
    <x v="0"/>
    <x v="0"/>
    <x v="0"/>
    <x v="0"/>
    <s v="Promoção e Inclusão Social"/>
    <x v="0"/>
    <x v="0"/>
    <x v="0"/>
    <x v="0"/>
    <x v="1"/>
    <x v="0"/>
    <x v="0"/>
    <m/>
    <x v="1"/>
    <x v="2"/>
    <x v="13"/>
    <x v="0"/>
    <m/>
  </r>
  <r>
    <x v="0"/>
    <n v="0"/>
    <n v="0"/>
    <n v="38410"/>
    <n v="0"/>
    <x v="6819"/>
    <x v="0"/>
    <x v="0"/>
    <x v="0"/>
    <s v="01.25.05.12"/>
    <x v="5"/>
    <x v="1"/>
    <x v="1"/>
    <s v="Saúde"/>
    <s v="01.25.05"/>
    <s v="Promoção e Inclusão Social"/>
    <s v="01.25.05.12"/>
    <x v="1"/>
    <x v="0"/>
    <x v="1"/>
    <x v="1"/>
    <x v="0"/>
    <x v="1"/>
    <x v="0"/>
    <x v="0"/>
    <x v="4"/>
    <s v="2023-06-??"/>
    <x v="1"/>
    <n v="38410"/>
    <x v="3"/>
    <n v="5000"/>
    <x v="1"/>
    <n v="0"/>
    <x v="619"/>
    <m/>
    <x v="0"/>
    <x v="13"/>
    <m/>
    <s v="Promoção e Inclusão Social"/>
    <x v="2"/>
    <m/>
    <x v="0"/>
    <x v="1"/>
    <x v="1"/>
    <x v="1"/>
    <x v="0"/>
    <x v="0"/>
    <x v="0"/>
    <x v="0"/>
    <x v="0"/>
    <x v="0"/>
    <x v="0"/>
    <s v="Promoção e Inclusão Social"/>
    <x v="0"/>
    <x v="0"/>
    <x v="0"/>
    <x v="0"/>
    <x v="1"/>
    <x v="0"/>
    <x v="0"/>
    <m/>
    <x v="1"/>
    <x v="2"/>
    <x v="13"/>
    <x v="0"/>
    <m/>
  </r>
  <r>
    <x v="0"/>
    <n v="0"/>
    <n v="0"/>
    <n v="70032"/>
    <n v="0"/>
    <x v="6819"/>
    <x v="0"/>
    <x v="0"/>
    <x v="0"/>
    <s v="01.25.05.12"/>
    <x v="5"/>
    <x v="1"/>
    <x v="1"/>
    <s v="Saúde"/>
    <s v="01.25.05"/>
    <s v="Promoção e Inclusão Social"/>
    <s v="01.25.05.12"/>
    <x v="1"/>
    <x v="0"/>
    <x v="1"/>
    <x v="1"/>
    <x v="0"/>
    <x v="1"/>
    <x v="0"/>
    <x v="0"/>
    <x v="6"/>
    <s v="2023-07-??"/>
    <x v="2"/>
    <n v="70032"/>
    <x v="3"/>
    <n v="5000"/>
    <x v="1"/>
    <n v="0"/>
    <x v="619"/>
    <m/>
    <x v="0"/>
    <x v="13"/>
    <m/>
    <s v="Promoção e Inclusão Social"/>
    <x v="2"/>
    <m/>
    <x v="0"/>
    <x v="1"/>
    <x v="1"/>
    <x v="1"/>
    <x v="0"/>
    <x v="0"/>
    <x v="0"/>
    <x v="0"/>
    <x v="0"/>
    <x v="0"/>
    <x v="0"/>
    <s v="Promoção e Inclusão Social"/>
    <x v="0"/>
    <x v="0"/>
    <x v="0"/>
    <x v="0"/>
    <x v="1"/>
    <x v="0"/>
    <x v="0"/>
    <m/>
    <x v="1"/>
    <x v="2"/>
    <x v="13"/>
    <x v="0"/>
    <m/>
  </r>
  <r>
    <x v="0"/>
    <n v="0"/>
    <n v="0"/>
    <n v="4000"/>
    <n v="0"/>
    <x v="6819"/>
    <x v="0"/>
    <x v="0"/>
    <x v="0"/>
    <s v="03.16.23"/>
    <x v="20"/>
    <x v="0"/>
    <x v="0"/>
    <s v="Direção da Educação, Formação Profissional, Emprego"/>
    <s v="03.16.23"/>
    <s v="Direção da Educação, Formação Profissional, Emprego"/>
    <s v="03.16.23"/>
    <x v="19"/>
    <x v="0"/>
    <x v="0"/>
    <x v="7"/>
    <x v="0"/>
    <x v="0"/>
    <x v="0"/>
    <x v="0"/>
    <x v="2"/>
    <s v="2023-03-??"/>
    <x v="0"/>
    <n v="4000"/>
    <x v="3"/>
    <n v="0"/>
    <x v="1"/>
    <n v="300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400"/>
    <n v="0"/>
    <x v="6819"/>
    <x v="0"/>
    <x v="0"/>
    <x v="0"/>
    <s v="03.16.23"/>
    <x v="20"/>
    <x v="0"/>
    <x v="0"/>
    <s v="Direção da Educação, Formação Profissional, Emprego"/>
    <s v="03.16.23"/>
    <s v="Direção da Educação, Formação Profissional, Emprego"/>
    <s v="03.16.23"/>
    <x v="19"/>
    <x v="0"/>
    <x v="0"/>
    <x v="7"/>
    <x v="0"/>
    <x v="0"/>
    <x v="0"/>
    <x v="0"/>
    <x v="3"/>
    <s v="2023-04-??"/>
    <x v="1"/>
    <n v="1400"/>
    <x v="3"/>
    <n v="0"/>
    <x v="1"/>
    <n v="300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3000"/>
    <n v="0"/>
    <x v="6819"/>
    <x v="0"/>
    <x v="0"/>
    <x v="0"/>
    <s v="03.16.23"/>
    <x v="20"/>
    <x v="0"/>
    <x v="0"/>
    <s v="Direção da Educação, Formação Profissional, Emprego"/>
    <s v="03.16.23"/>
    <s v="Direção da Educação, Formação Profissional, Emprego"/>
    <s v="03.16.23"/>
    <x v="19"/>
    <x v="0"/>
    <x v="0"/>
    <x v="7"/>
    <x v="0"/>
    <x v="0"/>
    <x v="0"/>
    <x v="0"/>
    <x v="5"/>
    <s v="2023-05-??"/>
    <x v="1"/>
    <n v="3000"/>
    <x v="3"/>
    <n v="0"/>
    <x v="1"/>
    <n v="300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7000"/>
    <n v="0"/>
    <x v="6819"/>
    <x v="0"/>
    <x v="0"/>
    <x v="0"/>
    <s v="03.16.23"/>
    <x v="20"/>
    <x v="0"/>
    <x v="0"/>
    <s v="Direção da Educação, Formação Profissional, Emprego"/>
    <s v="03.16.23"/>
    <s v="Direção da Educação, Formação Profissional, Emprego"/>
    <s v="03.16.23"/>
    <x v="19"/>
    <x v="0"/>
    <x v="0"/>
    <x v="7"/>
    <x v="0"/>
    <x v="0"/>
    <x v="0"/>
    <x v="0"/>
    <x v="4"/>
    <s v="2023-06-??"/>
    <x v="1"/>
    <n v="7000"/>
    <x v="3"/>
    <n v="0"/>
    <x v="1"/>
    <n v="300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4600"/>
    <n v="0"/>
    <x v="6819"/>
    <x v="0"/>
    <x v="0"/>
    <x v="0"/>
    <s v="03.16.23"/>
    <x v="20"/>
    <x v="0"/>
    <x v="0"/>
    <s v="Direção da Educação, Formação Profissional, Emprego"/>
    <s v="03.16.23"/>
    <s v="Direção da Educação, Formação Profissional, Emprego"/>
    <s v="03.16.23"/>
    <x v="19"/>
    <x v="0"/>
    <x v="0"/>
    <x v="7"/>
    <x v="0"/>
    <x v="0"/>
    <x v="0"/>
    <x v="0"/>
    <x v="11"/>
    <s v="2023-09-??"/>
    <x v="2"/>
    <n v="4600"/>
    <x v="3"/>
    <n v="0"/>
    <x v="1"/>
    <n v="300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0"/>
    <s v="2023-01-??"/>
    <x v="0"/>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1"/>
    <s v="2023-02-??"/>
    <x v="0"/>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2"/>
    <s v="2023-03-??"/>
    <x v="0"/>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3"/>
    <s v="2023-04-??"/>
    <x v="1"/>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5"/>
    <s v="2023-05-??"/>
    <x v="1"/>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30868"/>
    <n v="0"/>
    <x v="6819"/>
    <x v="0"/>
    <x v="0"/>
    <x v="0"/>
    <s v="03.16.24"/>
    <x v="56"/>
    <x v="0"/>
    <x v="0"/>
    <s v="Direcao da Familia, Inclusão, Género e Saúde"/>
    <s v="03.16.24"/>
    <s v="Direcao da Familia, Inclusão, Género e Saúde"/>
    <s v="03.16.24"/>
    <x v="37"/>
    <x v="0"/>
    <x v="0"/>
    <x v="0"/>
    <x v="1"/>
    <x v="0"/>
    <x v="0"/>
    <x v="0"/>
    <x v="4"/>
    <s v="2023-06-??"/>
    <x v="1"/>
    <n v="230868"/>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15002"/>
    <n v="0"/>
    <x v="6819"/>
    <x v="0"/>
    <x v="0"/>
    <x v="0"/>
    <s v="03.16.24"/>
    <x v="56"/>
    <x v="0"/>
    <x v="0"/>
    <s v="Direcao da Familia, Inclusão, Género e Saúde"/>
    <s v="03.16.24"/>
    <s v="Direcao da Familia, Inclusão, Género e Saúde"/>
    <s v="03.16.24"/>
    <x v="37"/>
    <x v="0"/>
    <x v="0"/>
    <x v="0"/>
    <x v="1"/>
    <x v="0"/>
    <x v="0"/>
    <x v="0"/>
    <x v="6"/>
    <s v="2023-07-??"/>
    <x v="2"/>
    <n v="215002"/>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12360"/>
    <n v="0"/>
    <x v="6819"/>
    <x v="0"/>
    <x v="0"/>
    <x v="0"/>
    <s v="03.16.24"/>
    <x v="56"/>
    <x v="0"/>
    <x v="0"/>
    <s v="Direcao da Familia, Inclusão, Género e Saúde"/>
    <s v="03.16.24"/>
    <s v="Direcao da Familia, Inclusão, Género e Saúde"/>
    <s v="03.16.24"/>
    <x v="37"/>
    <x v="0"/>
    <x v="0"/>
    <x v="0"/>
    <x v="1"/>
    <x v="0"/>
    <x v="0"/>
    <x v="0"/>
    <x v="7"/>
    <s v="2023-08-??"/>
    <x v="2"/>
    <n v="212360"/>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185913"/>
    <n v="0"/>
    <x v="6819"/>
    <x v="0"/>
    <x v="0"/>
    <x v="0"/>
    <s v="03.16.24"/>
    <x v="56"/>
    <x v="0"/>
    <x v="0"/>
    <s v="Direcao da Familia, Inclusão, Género e Saúde"/>
    <s v="03.16.24"/>
    <s v="Direcao da Familia, Inclusão, Género e Saúde"/>
    <s v="03.16.24"/>
    <x v="37"/>
    <x v="0"/>
    <x v="0"/>
    <x v="0"/>
    <x v="1"/>
    <x v="0"/>
    <x v="0"/>
    <x v="0"/>
    <x v="11"/>
    <s v="2023-09-??"/>
    <x v="2"/>
    <n v="185913"/>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199135"/>
    <n v="0"/>
    <x v="6819"/>
    <x v="0"/>
    <x v="0"/>
    <x v="0"/>
    <s v="03.16.24"/>
    <x v="56"/>
    <x v="0"/>
    <x v="0"/>
    <s v="Direcao da Familia, Inclusão, Género e Saúde"/>
    <s v="03.16.24"/>
    <s v="Direcao da Familia, Inclusão, Género e Saúde"/>
    <s v="03.16.24"/>
    <x v="37"/>
    <x v="0"/>
    <x v="0"/>
    <x v="0"/>
    <x v="1"/>
    <x v="0"/>
    <x v="0"/>
    <x v="0"/>
    <x v="8"/>
    <s v="2023-10-??"/>
    <x v="3"/>
    <n v="199135"/>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199135"/>
    <n v="0"/>
    <x v="6819"/>
    <x v="0"/>
    <x v="0"/>
    <x v="0"/>
    <s v="03.16.24"/>
    <x v="56"/>
    <x v="0"/>
    <x v="0"/>
    <s v="Direcao da Familia, Inclusão, Género e Saúde"/>
    <s v="03.16.24"/>
    <s v="Direcao da Familia, Inclusão, Género e Saúde"/>
    <s v="03.16.24"/>
    <x v="37"/>
    <x v="0"/>
    <x v="0"/>
    <x v="0"/>
    <x v="1"/>
    <x v="0"/>
    <x v="0"/>
    <x v="0"/>
    <x v="9"/>
    <s v="2023-11-??"/>
    <x v="3"/>
    <n v="199135"/>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197459"/>
    <n v="0"/>
    <x v="6819"/>
    <x v="0"/>
    <x v="0"/>
    <x v="0"/>
    <s v="03.16.24"/>
    <x v="56"/>
    <x v="0"/>
    <x v="0"/>
    <s v="Direcao da Familia, Inclusão, Género e Saúde"/>
    <s v="03.16.24"/>
    <s v="Direcao da Familia, Inclusão, Género e Saúde"/>
    <s v="03.16.24"/>
    <x v="37"/>
    <x v="0"/>
    <x v="0"/>
    <x v="0"/>
    <x v="1"/>
    <x v="0"/>
    <x v="0"/>
    <x v="0"/>
    <x v="10"/>
    <s v="2023-12-??"/>
    <x v="3"/>
    <n v="197459"/>
    <x v="3"/>
    <n v="0"/>
    <x v="1"/>
    <n v="414524"/>
    <x v="619"/>
    <m/>
    <x v="0"/>
    <x v="13"/>
    <m/>
    <s v="Direcao da Familia, Inclusão, Género e Saúde"/>
    <x v="2"/>
    <m/>
    <x v="0"/>
    <x v="1"/>
    <x v="1"/>
    <x v="1"/>
    <x v="0"/>
    <x v="0"/>
    <x v="0"/>
    <x v="0"/>
    <x v="0"/>
    <x v="0"/>
    <x v="0"/>
    <s v="Direcao da Familia, Inclusão, Género e Saúde"/>
    <x v="0"/>
    <x v="0"/>
    <x v="0"/>
    <x v="0"/>
    <x v="0"/>
    <x v="0"/>
    <x v="0"/>
    <m/>
    <x v="1"/>
    <x v="2"/>
    <x v="13"/>
    <x v="0"/>
    <m/>
  </r>
  <r>
    <x v="0"/>
    <n v="0"/>
    <n v="0"/>
    <n v="2479"/>
    <n v="0"/>
    <x v="6819"/>
    <x v="0"/>
    <x v="0"/>
    <x v="0"/>
    <s v="03.16.24"/>
    <x v="56"/>
    <x v="0"/>
    <x v="0"/>
    <s v="Direcao da Familia, Inclusão, Género e Saúde"/>
    <s v="03.16.24"/>
    <s v="Direcao da Familia, Inclusão, Género e Saúde"/>
    <s v="03.16.24"/>
    <x v="54"/>
    <x v="0"/>
    <x v="0"/>
    <x v="0"/>
    <x v="0"/>
    <x v="0"/>
    <x v="0"/>
    <x v="0"/>
    <x v="0"/>
    <s v="2023-01-??"/>
    <x v="0"/>
    <n v="2479"/>
    <x v="3"/>
    <n v="0"/>
    <x v="1"/>
    <n v="105957"/>
    <x v="619"/>
    <m/>
    <x v="0"/>
    <x v="13"/>
    <m/>
    <s v="Direcao da Familia, Inclusão, Género e Saúde"/>
    <x v="2"/>
    <m/>
    <x v="0"/>
    <x v="1"/>
    <x v="1"/>
    <x v="1"/>
    <x v="0"/>
    <x v="0"/>
    <x v="0"/>
    <x v="0"/>
    <x v="0"/>
    <x v="0"/>
    <x v="0"/>
    <s v="Direcao da Familia, Inclusão, Género e Saúde"/>
    <x v="0"/>
    <x v="0"/>
    <x v="0"/>
    <x v="0"/>
    <x v="0"/>
    <x v="0"/>
    <x v="0"/>
    <m/>
    <x v="1"/>
    <x v="2"/>
    <x v="13"/>
    <x v="0"/>
    <m/>
  </r>
  <r>
    <x v="0"/>
    <n v="0"/>
    <n v="0"/>
    <n v="3000"/>
    <n v="0"/>
    <x v="6819"/>
    <x v="0"/>
    <x v="0"/>
    <x v="0"/>
    <s v="03.16.24"/>
    <x v="56"/>
    <x v="0"/>
    <x v="0"/>
    <s v="Direcao da Familia, Inclusão, Género e Saúde"/>
    <s v="03.16.24"/>
    <s v="Direcao da Familia, Inclusão, Género e Saúde"/>
    <s v="03.16.24"/>
    <x v="19"/>
    <x v="0"/>
    <x v="0"/>
    <x v="7"/>
    <x v="0"/>
    <x v="0"/>
    <x v="0"/>
    <x v="0"/>
    <x v="1"/>
    <s v="2023-02-??"/>
    <x v="0"/>
    <n v="3000"/>
    <x v="3"/>
    <n v="0"/>
    <x v="1"/>
    <n v="69000"/>
    <x v="619"/>
    <m/>
    <x v="0"/>
    <x v="13"/>
    <m/>
    <s v="Direcao da Familia, Inclusão, Género e Saúde"/>
    <x v="2"/>
    <m/>
    <x v="0"/>
    <x v="1"/>
    <x v="1"/>
    <x v="1"/>
    <x v="0"/>
    <x v="0"/>
    <x v="0"/>
    <x v="0"/>
    <x v="0"/>
    <x v="0"/>
    <x v="0"/>
    <s v="Direcao da Familia, Inclusão, Género e Saúde"/>
    <x v="0"/>
    <x v="0"/>
    <x v="0"/>
    <x v="0"/>
    <x v="0"/>
    <x v="0"/>
    <x v="0"/>
    <m/>
    <x v="1"/>
    <x v="2"/>
    <x v="13"/>
    <x v="0"/>
    <m/>
  </r>
  <r>
    <x v="0"/>
    <n v="0"/>
    <n v="0"/>
    <n v="6000"/>
    <n v="0"/>
    <x v="6819"/>
    <x v="0"/>
    <x v="0"/>
    <x v="0"/>
    <s v="03.16.24"/>
    <x v="56"/>
    <x v="0"/>
    <x v="0"/>
    <s v="Direcao da Familia, Inclusão, Género e Saúde"/>
    <s v="03.16.24"/>
    <s v="Direcao da Familia, Inclusão, Género e Saúde"/>
    <s v="03.16.24"/>
    <x v="19"/>
    <x v="0"/>
    <x v="0"/>
    <x v="7"/>
    <x v="0"/>
    <x v="0"/>
    <x v="0"/>
    <x v="0"/>
    <x v="3"/>
    <s v="2023-04-??"/>
    <x v="1"/>
    <n v="6000"/>
    <x v="3"/>
    <n v="0"/>
    <x v="1"/>
    <n v="69000"/>
    <x v="619"/>
    <m/>
    <x v="0"/>
    <x v="13"/>
    <m/>
    <s v="Direcao da Familia, Inclusão, Género e Saúde"/>
    <x v="2"/>
    <m/>
    <x v="0"/>
    <x v="1"/>
    <x v="1"/>
    <x v="1"/>
    <x v="0"/>
    <x v="0"/>
    <x v="0"/>
    <x v="0"/>
    <x v="0"/>
    <x v="0"/>
    <x v="0"/>
    <s v="Direcao da Familia, Inclusão, Género e Saúde"/>
    <x v="0"/>
    <x v="0"/>
    <x v="0"/>
    <x v="0"/>
    <x v="0"/>
    <x v="0"/>
    <x v="0"/>
    <m/>
    <x v="1"/>
    <x v="2"/>
    <x v="13"/>
    <x v="0"/>
    <m/>
  </r>
  <r>
    <x v="0"/>
    <n v="0"/>
    <n v="0"/>
    <n v="2000"/>
    <n v="0"/>
    <x v="6819"/>
    <x v="0"/>
    <x v="0"/>
    <x v="0"/>
    <s v="03.16.24"/>
    <x v="56"/>
    <x v="0"/>
    <x v="0"/>
    <s v="Direcao da Familia, Inclusão, Género e Saúde"/>
    <s v="03.16.24"/>
    <s v="Direcao da Familia, Inclusão, Género e Saúde"/>
    <s v="03.16.24"/>
    <x v="19"/>
    <x v="0"/>
    <x v="0"/>
    <x v="7"/>
    <x v="0"/>
    <x v="0"/>
    <x v="0"/>
    <x v="0"/>
    <x v="8"/>
    <s v="2023-10-??"/>
    <x v="3"/>
    <n v="2000"/>
    <x v="3"/>
    <n v="0"/>
    <x v="1"/>
    <n v="69000"/>
    <x v="619"/>
    <m/>
    <x v="0"/>
    <x v="13"/>
    <m/>
    <s v="Direcao da Familia, Inclusão, Género e Saúde"/>
    <x v="2"/>
    <m/>
    <x v="0"/>
    <x v="1"/>
    <x v="1"/>
    <x v="1"/>
    <x v="0"/>
    <x v="0"/>
    <x v="0"/>
    <x v="0"/>
    <x v="0"/>
    <x v="0"/>
    <x v="0"/>
    <s v="Direcao da Familia, Inclusão, Género e Saúde"/>
    <x v="0"/>
    <x v="0"/>
    <x v="0"/>
    <x v="0"/>
    <x v="0"/>
    <x v="0"/>
    <x v="0"/>
    <m/>
    <x v="1"/>
    <x v="2"/>
    <x v="13"/>
    <x v="0"/>
    <m/>
  </r>
  <r>
    <x v="1"/>
    <n v="0"/>
    <n v="0"/>
    <n v="513548"/>
    <n v="0"/>
    <x v="6819"/>
    <x v="0"/>
    <x v="0"/>
    <x v="0"/>
    <s v="80.02.10.01"/>
    <x v="6"/>
    <x v="2"/>
    <x v="2"/>
    <s v="Outros"/>
    <s v="80.02.10"/>
    <s v="Retençoes Previdencia Social"/>
    <s v="80.02.10.01"/>
    <x v="14"/>
    <x v="0"/>
    <x v="4"/>
    <x v="6"/>
    <x v="1"/>
    <x v="2"/>
    <x v="0"/>
    <x v="0"/>
    <x v="9"/>
    <s v="2023-11-??"/>
    <x v="3"/>
    <n v="513548"/>
    <x v="3"/>
    <n v="0"/>
    <x v="1"/>
    <n v="0"/>
    <x v="619"/>
    <m/>
    <x v="0"/>
    <x v="13"/>
    <m/>
    <s v="Retençoes Previdencia Social"/>
    <x v="2"/>
    <s v="RPS"/>
    <x v="0"/>
    <x v="1"/>
    <x v="1"/>
    <x v="1"/>
    <x v="0"/>
    <x v="0"/>
    <x v="0"/>
    <x v="0"/>
    <x v="0"/>
    <x v="0"/>
    <x v="0"/>
    <s v="Retençoes Previdencia Social"/>
    <x v="0"/>
    <x v="0"/>
    <x v="0"/>
    <x v="0"/>
    <x v="2"/>
    <x v="0"/>
    <x v="0"/>
    <m/>
    <x v="1"/>
    <x v="2"/>
    <x v="13"/>
    <x v="0"/>
    <m/>
  </r>
  <r>
    <x v="1"/>
    <n v="0"/>
    <n v="0"/>
    <n v="18785489"/>
    <n v="0"/>
    <x v="6819"/>
    <x v="0"/>
    <x v="0"/>
    <x v="0"/>
    <s v="80.02.01"/>
    <x v="2"/>
    <x v="2"/>
    <x v="2"/>
    <s v="Retenções Iur"/>
    <s v="80.02.01"/>
    <s v="Retenções Iur"/>
    <s v="80.02.01"/>
    <x v="75"/>
    <x v="0"/>
    <x v="4"/>
    <x v="19"/>
    <x v="1"/>
    <x v="2"/>
    <x v="0"/>
    <x v="0"/>
    <x v="10"/>
    <s v="2023-12-??"/>
    <x v="3"/>
    <n v="18785489"/>
    <x v="3"/>
    <n v="16000000"/>
    <x v="1"/>
    <n v="0"/>
    <x v="619"/>
    <m/>
    <x v="0"/>
    <x v="13"/>
    <m/>
    <s v="Retenções Iur"/>
    <x v="2"/>
    <s v="RIUR"/>
    <x v="0"/>
    <x v="1"/>
    <x v="1"/>
    <x v="1"/>
    <x v="0"/>
    <x v="0"/>
    <x v="0"/>
    <x v="0"/>
    <x v="0"/>
    <x v="0"/>
    <x v="0"/>
    <s v="Retenções Iur"/>
    <x v="0"/>
    <x v="0"/>
    <x v="0"/>
    <x v="0"/>
    <x v="2"/>
    <x v="0"/>
    <x v="0"/>
    <m/>
    <x v="1"/>
    <x v="2"/>
    <x v="13"/>
    <x v="0"/>
    <m/>
  </r>
  <r>
    <x v="0"/>
    <n v="0"/>
    <n v="0"/>
    <n v="568101"/>
    <n v="0"/>
    <x v="6819"/>
    <x v="0"/>
    <x v="1"/>
    <x v="0"/>
    <s v="80.02.01"/>
    <x v="2"/>
    <x v="2"/>
    <x v="2"/>
    <s v="Retenções Iur"/>
    <s v="80.02.01"/>
    <s v="Retenções Iur"/>
    <s v="80.02.01"/>
    <x v="2"/>
    <x v="0"/>
    <x v="2"/>
    <x v="0"/>
    <x v="1"/>
    <x v="2"/>
    <x v="1"/>
    <x v="0"/>
    <x v="0"/>
    <s v="2023-01-??"/>
    <x v="0"/>
    <n v="568101"/>
    <x v="3"/>
    <n v="0"/>
    <x v="1"/>
    <n v="0"/>
    <x v="619"/>
    <m/>
    <x v="0"/>
    <x v="13"/>
    <m/>
    <s v="Retenções Iur"/>
    <x v="2"/>
    <s v="RIUR"/>
    <x v="0"/>
    <x v="1"/>
    <x v="1"/>
    <x v="1"/>
    <x v="0"/>
    <x v="0"/>
    <x v="0"/>
    <x v="0"/>
    <x v="0"/>
    <x v="0"/>
    <x v="0"/>
    <s v="Retenções Iur"/>
    <x v="0"/>
    <x v="0"/>
    <x v="0"/>
    <x v="0"/>
    <x v="2"/>
    <x v="0"/>
    <x v="0"/>
    <m/>
    <x v="1"/>
    <x v="2"/>
    <x v="13"/>
    <x v="0"/>
    <m/>
  </r>
  <r>
    <x v="0"/>
    <n v="0"/>
    <n v="0"/>
    <n v="539526"/>
    <n v="0"/>
    <x v="6819"/>
    <x v="0"/>
    <x v="1"/>
    <x v="0"/>
    <s v="80.02.01"/>
    <x v="2"/>
    <x v="2"/>
    <x v="2"/>
    <s v="Retenções Iur"/>
    <s v="80.02.01"/>
    <s v="Retenções Iur"/>
    <s v="80.02.01"/>
    <x v="2"/>
    <x v="0"/>
    <x v="2"/>
    <x v="0"/>
    <x v="1"/>
    <x v="2"/>
    <x v="1"/>
    <x v="0"/>
    <x v="1"/>
    <s v="2023-02-??"/>
    <x v="0"/>
    <n v="539526"/>
    <x v="3"/>
    <n v="0"/>
    <x v="1"/>
    <n v="0"/>
    <x v="619"/>
    <m/>
    <x v="0"/>
    <x v="13"/>
    <m/>
    <s v="Retenções Iur"/>
    <x v="2"/>
    <s v="RIUR"/>
    <x v="0"/>
    <x v="1"/>
    <x v="1"/>
    <x v="1"/>
    <x v="0"/>
    <x v="0"/>
    <x v="0"/>
    <x v="0"/>
    <x v="0"/>
    <x v="0"/>
    <x v="0"/>
    <s v="Retenções Iur"/>
    <x v="0"/>
    <x v="0"/>
    <x v="0"/>
    <x v="0"/>
    <x v="2"/>
    <x v="0"/>
    <x v="0"/>
    <m/>
    <x v="1"/>
    <x v="2"/>
    <x v="13"/>
    <x v="0"/>
    <m/>
  </r>
  <r>
    <x v="0"/>
    <n v="0"/>
    <n v="0"/>
    <n v="278171"/>
    <n v="0"/>
    <x v="6819"/>
    <x v="0"/>
    <x v="1"/>
    <x v="0"/>
    <s v="80.02.01"/>
    <x v="2"/>
    <x v="2"/>
    <x v="2"/>
    <s v="Retenções Iur"/>
    <s v="80.02.01"/>
    <s v="Retenções Iur"/>
    <s v="80.02.01"/>
    <x v="2"/>
    <x v="0"/>
    <x v="2"/>
    <x v="0"/>
    <x v="1"/>
    <x v="2"/>
    <x v="1"/>
    <x v="0"/>
    <x v="2"/>
    <s v="2023-03-??"/>
    <x v="0"/>
    <n v="278171"/>
    <x v="3"/>
    <n v="0"/>
    <x v="1"/>
    <n v="0"/>
    <x v="619"/>
    <m/>
    <x v="0"/>
    <x v="13"/>
    <m/>
    <s v="Retenções Iur"/>
    <x v="2"/>
    <s v="RIUR"/>
    <x v="0"/>
    <x v="1"/>
    <x v="1"/>
    <x v="1"/>
    <x v="0"/>
    <x v="0"/>
    <x v="0"/>
    <x v="0"/>
    <x v="0"/>
    <x v="0"/>
    <x v="0"/>
    <s v="Retenções Iur"/>
    <x v="0"/>
    <x v="0"/>
    <x v="0"/>
    <x v="0"/>
    <x v="2"/>
    <x v="0"/>
    <x v="0"/>
    <m/>
    <x v="1"/>
    <x v="2"/>
    <x v="13"/>
    <x v="0"/>
    <m/>
  </r>
  <r>
    <x v="0"/>
    <n v="0"/>
    <n v="0"/>
    <n v="664388"/>
    <n v="0"/>
    <x v="6819"/>
    <x v="0"/>
    <x v="1"/>
    <x v="0"/>
    <s v="80.02.01"/>
    <x v="2"/>
    <x v="2"/>
    <x v="2"/>
    <s v="Retenções Iur"/>
    <s v="80.02.01"/>
    <s v="Retenções Iur"/>
    <s v="80.02.01"/>
    <x v="2"/>
    <x v="0"/>
    <x v="2"/>
    <x v="0"/>
    <x v="1"/>
    <x v="2"/>
    <x v="1"/>
    <x v="0"/>
    <x v="3"/>
    <s v="2023-04-??"/>
    <x v="1"/>
    <n v="664388"/>
    <x v="3"/>
    <n v="0"/>
    <x v="1"/>
    <n v="0"/>
    <x v="619"/>
    <m/>
    <x v="0"/>
    <x v="13"/>
    <m/>
    <s v="Retenções Iur"/>
    <x v="2"/>
    <s v="RIUR"/>
    <x v="0"/>
    <x v="1"/>
    <x v="1"/>
    <x v="1"/>
    <x v="0"/>
    <x v="0"/>
    <x v="0"/>
    <x v="0"/>
    <x v="0"/>
    <x v="0"/>
    <x v="0"/>
    <s v="Retenções Iur"/>
    <x v="0"/>
    <x v="0"/>
    <x v="0"/>
    <x v="0"/>
    <x v="2"/>
    <x v="0"/>
    <x v="0"/>
    <m/>
    <x v="1"/>
    <x v="2"/>
    <x v="13"/>
    <x v="0"/>
    <m/>
  </r>
  <r>
    <x v="0"/>
    <n v="0"/>
    <n v="0"/>
    <n v="544637"/>
    <n v="0"/>
    <x v="6819"/>
    <x v="0"/>
    <x v="1"/>
    <x v="0"/>
    <s v="80.02.01"/>
    <x v="2"/>
    <x v="2"/>
    <x v="2"/>
    <s v="Retenções Iur"/>
    <s v="80.02.01"/>
    <s v="Retenções Iur"/>
    <s v="80.02.01"/>
    <x v="2"/>
    <x v="0"/>
    <x v="2"/>
    <x v="0"/>
    <x v="1"/>
    <x v="2"/>
    <x v="1"/>
    <x v="0"/>
    <x v="5"/>
    <s v="2023-05-??"/>
    <x v="1"/>
    <n v="544637"/>
    <x v="3"/>
    <n v="0"/>
    <x v="1"/>
    <n v="0"/>
    <x v="619"/>
    <m/>
    <x v="0"/>
    <x v="13"/>
    <m/>
    <s v="Retenções Iur"/>
    <x v="2"/>
    <s v="RIUR"/>
    <x v="0"/>
    <x v="1"/>
    <x v="1"/>
    <x v="1"/>
    <x v="0"/>
    <x v="0"/>
    <x v="0"/>
    <x v="0"/>
    <x v="0"/>
    <x v="0"/>
    <x v="0"/>
    <s v="Retenções Iur"/>
    <x v="0"/>
    <x v="0"/>
    <x v="0"/>
    <x v="0"/>
    <x v="2"/>
    <x v="0"/>
    <x v="0"/>
    <m/>
    <x v="1"/>
    <x v="2"/>
    <x v="13"/>
    <x v="0"/>
    <m/>
  </r>
  <r>
    <x v="0"/>
    <n v="0"/>
    <n v="0"/>
    <n v="485444"/>
    <n v="0"/>
    <x v="6819"/>
    <x v="0"/>
    <x v="1"/>
    <x v="0"/>
    <s v="80.02.01"/>
    <x v="2"/>
    <x v="2"/>
    <x v="2"/>
    <s v="Retenções Iur"/>
    <s v="80.02.01"/>
    <s v="Retenções Iur"/>
    <s v="80.02.01"/>
    <x v="2"/>
    <x v="0"/>
    <x v="2"/>
    <x v="0"/>
    <x v="1"/>
    <x v="2"/>
    <x v="1"/>
    <x v="0"/>
    <x v="4"/>
    <s v="2023-06-??"/>
    <x v="1"/>
    <n v="485444"/>
    <x v="3"/>
    <n v="0"/>
    <x v="1"/>
    <n v="0"/>
    <x v="619"/>
    <m/>
    <x v="0"/>
    <x v="13"/>
    <m/>
    <s v="Retenções Iur"/>
    <x v="2"/>
    <s v="RIUR"/>
    <x v="0"/>
    <x v="1"/>
    <x v="1"/>
    <x v="1"/>
    <x v="0"/>
    <x v="0"/>
    <x v="0"/>
    <x v="0"/>
    <x v="0"/>
    <x v="0"/>
    <x v="0"/>
    <s v="Retenções Iur"/>
    <x v="0"/>
    <x v="0"/>
    <x v="0"/>
    <x v="0"/>
    <x v="2"/>
    <x v="0"/>
    <x v="0"/>
    <m/>
    <x v="1"/>
    <x v="2"/>
    <x v="13"/>
    <x v="0"/>
    <m/>
  </r>
  <r>
    <x v="0"/>
    <n v="0"/>
    <n v="0"/>
    <n v="20000"/>
    <n v="0"/>
    <x v="6819"/>
    <x v="0"/>
    <x v="0"/>
    <x v="0"/>
    <s v="03.16.25"/>
    <x v="51"/>
    <x v="0"/>
    <x v="0"/>
    <s v="Direção dos  Recursos Humanos"/>
    <s v="03.16.25"/>
    <s v="Direção dos  Recursos Humanos"/>
    <s v="03.16.25"/>
    <x v="19"/>
    <x v="0"/>
    <x v="0"/>
    <x v="7"/>
    <x v="0"/>
    <x v="0"/>
    <x v="0"/>
    <x v="0"/>
    <x v="4"/>
    <s v="2023-06-??"/>
    <x v="1"/>
    <n v="20000"/>
    <x v="3"/>
    <n v="0"/>
    <x v="1"/>
    <n v="230000"/>
    <x v="619"/>
    <m/>
    <x v="0"/>
    <x v="13"/>
    <m/>
    <s v="Direção dos  Recursos Humanos"/>
    <x v="2"/>
    <m/>
    <x v="0"/>
    <x v="1"/>
    <x v="1"/>
    <x v="1"/>
    <x v="0"/>
    <x v="0"/>
    <x v="0"/>
    <x v="0"/>
    <x v="0"/>
    <x v="0"/>
    <x v="0"/>
    <s v="Direção dos  Recursos Humanos"/>
    <x v="0"/>
    <x v="0"/>
    <x v="0"/>
    <x v="0"/>
    <x v="0"/>
    <x v="0"/>
    <x v="0"/>
    <m/>
    <x v="1"/>
    <x v="2"/>
    <x v="13"/>
    <x v="0"/>
    <m/>
  </r>
  <r>
    <x v="0"/>
    <n v="0"/>
    <n v="0"/>
    <n v="24793"/>
    <n v="0"/>
    <x v="6819"/>
    <x v="0"/>
    <x v="0"/>
    <x v="0"/>
    <s v="03.16.25"/>
    <x v="51"/>
    <x v="0"/>
    <x v="0"/>
    <s v="Direção dos  Recursos Humanos"/>
    <s v="03.16.25"/>
    <s v="Direção dos  Recursos Humanos"/>
    <s v="03.16.25"/>
    <x v="67"/>
    <x v="0"/>
    <x v="1"/>
    <x v="16"/>
    <x v="0"/>
    <x v="0"/>
    <x v="0"/>
    <x v="0"/>
    <x v="0"/>
    <s v="2023-01-??"/>
    <x v="0"/>
    <n v="24793"/>
    <x v="3"/>
    <n v="534336"/>
    <x v="1"/>
    <n v="0"/>
    <x v="619"/>
    <m/>
    <x v="0"/>
    <x v="13"/>
    <m/>
    <s v="Direção dos  Recursos Humanos"/>
    <x v="2"/>
    <m/>
    <x v="0"/>
    <x v="1"/>
    <x v="1"/>
    <x v="1"/>
    <x v="0"/>
    <x v="0"/>
    <x v="0"/>
    <x v="0"/>
    <x v="0"/>
    <x v="0"/>
    <x v="0"/>
    <s v="Direção dos  Recursos Humanos"/>
    <x v="0"/>
    <x v="0"/>
    <x v="0"/>
    <x v="0"/>
    <x v="0"/>
    <x v="0"/>
    <x v="0"/>
    <m/>
    <x v="1"/>
    <x v="2"/>
    <x v="13"/>
    <x v="0"/>
    <m/>
  </r>
  <r>
    <x v="0"/>
    <n v="0"/>
    <n v="0"/>
    <n v="3800"/>
    <n v="0"/>
    <x v="6819"/>
    <x v="0"/>
    <x v="0"/>
    <x v="0"/>
    <s v="03.16.25"/>
    <x v="51"/>
    <x v="0"/>
    <x v="0"/>
    <s v="Direção dos  Recursos Humanos"/>
    <s v="03.16.25"/>
    <s v="Direção dos  Recursos Humanos"/>
    <s v="03.16.25"/>
    <x v="52"/>
    <x v="0"/>
    <x v="0"/>
    <x v="0"/>
    <x v="0"/>
    <x v="0"/>
    <x v="0"/>
    <x v="0"/>
    <x v="0"/>
    <s v="2023-01-??"/>
    <x v="0"/>
    <n v="3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1"/>
    <s v="2023-02-??"/>
    <x v="0"/>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2"/>
    <s v="2023-03-??"/>
    <x v="0"/>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3"/>
    <s v="2023-04-??"/>
    <x v="1"/>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5"/>
    <s v="2023-05-??"/>
    <x v="1"/>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4"/>
    <s v="2023-06-??"/>
    <x v="1"/>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6"/>
    <s v="2023-07-??"/>
    <x v="2"/>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7"/>
    <s v="2023-08-??"/>
    <x v="2"/>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11"/>
    <s v="2023-09-??"/>
    <x v="2"/>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8"/>
    <s v="2023-10-??"/>
    <x v="3"/>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9"/>
    <s v="2023-11-??"/>
    <x v="3"/>
    <n v="2800"/>
    <x v="3"/>
    <n v="0"/>
    <x v="1"/>
    <n v="99000"/>
    <x v="619"/>
    <m/>
    <x v="0"/>
    <x v="13"/>
    <m/>
    <s v="Direção dos  Recursos Humanos"/>
    <x v="2"/>
    <m/>
    <x v="0"/>
    <x v="1"/>
    <x v="1"/>
    <x v="1"/>
    <x v="0"/>
    <x v="0"/>
    <x v="0"/>
    <x v="0"/>
    <x v="0"/>
    <x v="0"/>
    <x v="0"/>
    <s v="Direção dos  Recursos Humanos"/>
    <x v="0"/>
    <x v="0"/>
    <x v="0"/>
    <x v="0"/>
    <x v="0"/>
    <x v="0"/>
    <x v="0"/>
    <m/>
    <x v="1"/>
    <x v="2"/>
    <x v="13"/>
    <x v="0"/>
    <m/>
  </r>
  <r>
    <x v="0"/>
    <n v="0"/>
    <n v="0"/>
    <n v="2800"/>
    <n v="0"/>
    <x v="6819"/>
    <x v="0"/>
    <x v="0"/>
    <x v="0"/>
    <s v="03.16.25"/>
    <x v="51"/>
    <x v="0"/>
    <x v="0"/>
    <s v="Direção dos  Recursos Humanos"/>
    <s v="03.16.25"/>
    <s v="Direção dos  Recursos Humanos"/>
    <s v="03.16.25"/>
    <x v="52"/>
    <x v="0"/>
    <x v="0"/>
    <x v="0"/>
    <x v="0"/>
    <x v="0"/>
    <x v="0"/>
    <x v="0"/>
    <x v="10"/>
    <s v="2023-12-??"/>
    <x v="3"/>
    <n v="2800"/>
    <x v="3"/>
    <n v="0"/>
    <x v="1"/>
    <n v="99000"/>
    <x v="619"/>
    <m/>
    <x v="0"/>
    <x v="13"/>
    <m/>
    <s v="Direção dos  Recursos Humanos"/>
    <x v="2"/>
    <m/>
    <x v="0"/>
    <x v="1"/>
    <x v="1"/>
    <x v="1"/>
    <x v="0"/>
    <x v="0"/>
    <x v="0"/>
    <x v="0"/>
    <x v="0"/>
    <x v="0"/>
    <x v="0"/>
    <s v="Direção dos  Recursos Humanos"/>
    <x v="0"/>
    <x v="0"/>
    <x v="0"/>
    <x v="0"/>
    <x v="0"/>
    <x v="0"/>
    <x v="0"/>
    <m/>
    <x v="1"/>
    <x v="2"/>
    <x v="13"/>
    <x v="0"/>
    <m/>
  </r>
  <r>
    <x v="0"/>
    <n v="0"/>
    <n v="0"/>
    <n v="24793"/>
    <n v="0"/>
    <x v="6819"/>
    <x v="0"/>
    <x v="0"/>
    <x v="0"/>
    <s v="03.16.25"/>
    <x v="51"/>
    <x v="0"/>
    <x v="0"/>
    <s v="Direção dos  Recursos Humanos"/>
    <s v="03.16.25"/>
    <s v="Direção dos  Recursos Humanos"/>
    <s v="03.16.25"/>
    <x v="67"/>
    <x v="0"/>
    <x v="1"/>
    <x v="16"/>
    <x v="0"/>
    <x v="0"/>
    <x v="0"/>
    <x v="0"/>
    <x v="1"/>
    <s v="2023-02-??"/>
    <x v="0"/>
    <n v="24793"/>
    <x v="3"/>
    <n v="534336"/>
    <x v="1"/>
    <n v="0"/>
    <x v="619"/>
    <m/>
    <x v="0"/>
    <x v="13"/>
    <m/>
    <s v="Direção dos  Recursos Humanos"/>
    <x v="2"/>
    <m/>
    <x v="0"/>
    <x v="1"/>
    <x v="1"/>
    <x v="1"/>
    <x v="0"/>
    <x v="0"/>
    <x v="0"/>
    <x v="0"/>
    <x v="0"/>
    <x v="0"/>
    <x v="0"/>
    <s v="Direção dos  Recursos Humanos"/>
    <x v="0"/>
    <x v="0"/>
    <x v="0"/>
    <x v="0"/>
    <x v="0"/>
    <x v="0"/>
    <x v="0"/>
    <m/>
    <x v="1"/>
    <x v="2"/>
    <x v="13"/>
    <x v="0"/>
    <m/>
  </r>
  <r>
    <x v="0"/>
    <n v="0"/>
    <n v="0"/>
    <n v="24793"/>
    <n v="0"/>
    <x v="6819"/>
    <x v="0"/>
    <x v="0"/>
    <x v="0"/>
    <s v="03.16.25"/>
    <x v="51"/>
    <x v="0"/>
    <x v="0"/>
    <s v="Direção dos  Recursos Humanos"/>
    <s v="03.16.25"/>
    <s v="Direção dos  Recursos Humanos"/>
    <s v="03.16.25"/>
    <x v="67"/>
    <x v="0"/>
    <x v="1"/>
    <x v="16"/>
    <x v="0"/>
    <x v="0"/>
    <x v="0"/>
    <x v="0"/>
    <x v="2"/>
    <s v="2023-03-??"/>
    <x v="0"/>
    <n v="24793"/>
    <x v="3"/>
    <n v="534336"/>
    <x v="1"/>
    <n v="0"/>
    <x v="619"/>
    <m/>
    <x v="0"/>
    <x v="13"/>
    <m/>
    <s v="Direção dos  Recursos Humanos"/>
    <x v="2"/>
    <m/>
    <x v="0"/>
    <x v="1"/>
    <x v="1"/>
    <x v="1"/>
    <x v="0"/>
    <x v="0"/>
    <x v="0"/>
    <x v="0"/>
    <x v="0"/>
    <x v="0"/>
    <x v="0"/>
    <s v="Direção dos  Recursos Humanos"/>
    <x v="0"/>
    <x v="0"/>
    <x v="0"/>
    <x v="0"/>
    <x v="0"/>
    <x v="0"/>
    <x v="0"/>
    <m/>
    <x v="1"/>
    <x v="2"/>
    <x v="13"/>
    <x v="0"/>
    <m/>
  </r>
  <r>
    <x v="0"/>
    <n v="0"/>
    <n v="0"/>
    <n v="24793"/>
    <n v="0"/>
    <x v="6819"/>
    <x v="0"/>
    <x v="0"/>
    <x v="0"/>
    <s v="03.16.25"/>
    <x v="51"/>
    <x v="0"/>
    <x v="0"/>
    <s v="Direção dos  Recursos Humanos"/>
    <s v="03.16.25"/>
    <s v="Direção dos  Recursos Humanos"/>
    <s v="03.16.25"/>
    <x v="67"/>
    <x v="0"/>
    <x v="1"/>
    <x v="16"/>
    <x v="0"/>
    <x v="0"/>
    <x v="0"/>
    <x v="0"/>
    <x v="3"/>
    <s v="2023-04-??"/>
    <x v="1"/>
    <n v="24793"/>
    <x v="3"/>
    <n v="534336"/>
    <x v="1"/>
    <n v="0"/>
    <x v="619"/>
    <m/>
    <x v="0"/>
    <x v="13"/>
    <m/>
    <s v="Direção dos  Recursos Humanos"/>
    <x v="2"/>
    <m/>
    <x v="0"/>
    <x v="1"/>
    <x v="1"/>
    <x v="1"/>
    <x v="0"/>
    <x v="0"/>
    <x v="0"/>
    <x v="0"/>
    <x v="0"/>
    <x v="0"/>
    <x v="0"/>
    <s v="Direção dos  Recursos Humanos"/>
    <x v="0"/>
    <x v="0"/>
    <x v="0"/>
    <x v="0"/>
    <x v="0"/>
    <x v="0"/>
    <x v="0"/>
    <m/>
    <x v="1"/>
    <x v="2"/>
    <x v="13"/>
    <x v="0"/>
    <m/>
  </r>
  <r>
    <x v="0"/>
    <n v="0"/>
    <n v="0"/>
    <n v="29978"/>
    <n v="0"/>
    <x v="6819"/>
    <x v="0"/>
    <x v="0"/>
    <x v="0"/>
    <s v="03.16.25"/>
    <x v="51"/>
    <x v="0"/>
    <x v="0"/>
    <s v="Direção dos  Recursos Humanos"/>
    <s v="03.16.25"/>
    <s v="Direção dos  Recursos Humanos"/>
    <s v="03.16.25"/>
    <x v="67"/>
    <x v="0"/>
    <x v="1"/>
    <x v="16"/>
    <x v="0"/>
    <x v="0"/>
    <x v="0"/>
    <x v="0"/>
    <x v="5"/>
    <s v="2023-05-??"/>
    <x v="1"/>
    <n v="29978"/>
    <x v="3"/>
    <n v="534336"/>
    <x v="1"/>
    <n v="0"/>
    <x v="619"/>
    <m/>
    <x v="0"/>
    <x v="13"/>
    <m/>
    <s v="Direção dos  Recursos Humanos"/>
    <x v="2"/>
    <m/>
    <x v="0"/>
    <x v="1"/>
    <x v="1"/>
    <x v="1"/>
    <x v="0"/>
    <x v="0"/>
    <x v="0"/>
    <x v="0"/>
    <x v="0"/>
    <x v="0"/>
    <x v="0"/>
    <s v="Direção dos  Recursos Humanos"/>
    <x v="0"/>
    <x v="0"/>
    <x v="0"/>
    <x v="0"/>
    <x v="0"/>
    <x v="0"/>
    <x v="0"/>
    <m/>
    <x v="1"/>
    <x v="2"/>
    <x v="13"/>
    <x v="0"/>
    <m/>
  </r>
  <r>
    <x v="0"/>
    <n v="0"/>
    <n v="0"/>
    <n v="29978"/>
    <n v="0"/>
    <x v="6819"/>
    <x v="0"/>
    <x v="0"/>
    <x v="0"/>
    <s v="03.16.25"/>
    <x v="51"/>
    <x v="0"/>
    <x v="0"/>
    <s v="Direção dos  Recursos Humanos"/>
    <s v="03.16.25"/>
    <s v="Direção dos  Recursos Humanos"/>
    <s v="03.16.25"/>
    <x v="67"/>
    <x v="0"/>
    <x v="1"/>
    <x v="16"/>
    <x v="0"/>
    <x v="0"/>
    <x v="0"/>
    <x v="0"/>
    <x v="4"/>
    <s v="2023-06-??"/>
    <x v="1"/>
    <n v="29978"/>
    <x v="3"/>
    <n v="534336"/>
    <x v="1"/>
    <n v="0"/>
    <x v="619"/>
    <m/>
    <x v="0"/>
    <x v="13"/>
    <m/>
    <s v="Direção dos  Recursos Humanos"/>
    <x v="2"/>
    <m/>
    <x v="0"/>
    <x v="1"/>
    <x v="1"/>
    <x v="1"/>
    <x v="0"/>
    <x v="0"/>
    <x v="0"/>
    <x v="0"/>
    <x v="0"/>
    <x v="0"/>
    <x v="0"/>
    <s v="Direção dos  Recursos Humanos"/>
    <x v="0"/>
    <x v="0"/>
    <x v="0"/>
    <x v="0"/>
    <x v="0"/>
    <x v="0"/>
    <x v="0"/>
    <m/>
    <x v="1"/>
    <x v="2"/>
    <x v="13"/>
    <x v="0"/>
    <m/>
  </r>
  <r>
    <x v="0"/>
    <n v="0"/>
    <n v="0"/>
    <n v="29978"/>
    <n v="0"/>
    <x v="6819"/>
    <x v="0"/>
    <x v="0"/>
    <x v="0"/>
    <s v="03.16.25"/>
    <x v="51"/>
    <x v="0"/>
    <x v="0"/>
    <s v="Direção dos  Recursos Humanos"/>
    <s v="03.16.25"/>
    <s v="Direção dos  Recursos Humanos"/>
    <s v="03.16.25"/>
    <x v="67"/>
    <x v="0"/>
    <x v="1"/>
    <x v="16"/>
    <x v="0"/>
    <x v="0"/>
    <x v="0"/>
    <x v="0"/>
    <x v="6"/>
    <s v="2023-07-??"/>
    <x v="2"/>
    <n v="29978"/>
    <x v="3"/>
    <n v="534336"/>
    <x v="1"/>
    <n v="0"/>
    <x v="619"/>
    <m/>
    <x v="0"/>
    <x v="13"/>
    <m/>
    <s v="Direção dos  Recursos Humanos"/>
    <x v="2"/>
    <m/>
    <x v="0"/>
    <x v="1"/>
    <x v="1"/>
    <x v="1"/>
    <x v="0"/>
    <x v="0"/>
    <x v="0"/>
    <x v="0"/>
    <x v="0"/>
    <x v="0"/>
    <x v="0"/>
    <s v="Direção dos  Recursos Humanos"/>
    <x v="0"/>
    <x v="0"/>
    <x v="0"/>
    <x v="0"/>
    <x v="0"/>
    <x v="0"/>
    <x v="0"/>
    <m/>
    <x v="1"/>
    <x v="2"/>
    <x v="13"/>
    <x v="0"/>
    <m/>
  </r>
  <r>
    <x v="0"/>
    <n v="0"/>
    <n v="0"/>
    <n v="29978"/>
    <n v="0"/>
    <x v="6819"/>
    <x v="0"/>
    <x v="0"/>
    <x v="0"/>
    <s v="03.16.25"/>
    <x v="51"/>
    <x v="0"/>
    <x v="0"/>
    <s v="Direção dos  Recursos Humanos"/>
    <s v="03.16.25"/>
    <s v="Direção dos  Recursos Humanos"/>
    <s v="03.16.25"/>
    <x v="67"/>
    <x v="0"/>
    <x v="1"/>
    <x v="16"/>
    <x v="0"/>
    <x v="0"/>
    <x v="0"/>
    <x v="0"/>
    <x v="7"/>
    <s v="2023-08-??"/>
    <x v="2"/>
    <n v="29978"/>
    <x v="3"/>
    <n v="534336"/>
    <x v="1"/>
    <n v="0"/>
    <x v="619"/>
    <m/>
    <x v="0"/>
    <x v="13"/>
    <m/>
    <s v="Direção dos  Recursos Humanos"/>
    <x v="2"/>
    <m/>
    <x v="0"/>
    <x v="1"/>
    <x v="1"/>
    <x v="1"/>
    <x v="0"/>
    <x v="0"/>
    <x v="0"/>
    <x v="0"/>
    <x v="0"/>
    <x v="0"/>
    <x v="0"/>
    <s v="Direção dos  Recursos Humanos"/>
    <x v="0"/>
    <x v="0"/>
    <x v="0"/>
    <x v="0"/>
    <x v="0"/>
    <x v="0"/>
    <x v="0"/>
    <m/>
    <x v="1"/>
    <x v="2"/>
    <x v="13"/>
    <x v="0"/>
    <m/>
  </r>
  <r>
    <x v="0"/>
    <n v="0"/>
    <n v="0"/>
    <n v="254612"/>
    <n v="0"/>
    <x v="6819"/>
    <x v="0"/>
    <x v="0"/>
    <x v="0"/>
    <s v="03.16.25"/>
    <x v="51"/>
    <x v="0"/>
    <x v="0"/>
    <s v="Direção dos  Recursos Humanos"/>
    <s v="03.16.25"/>
    <s v="Direção dos  Recursos Humanos"/>
    <s v="03.16.25"/>
    <x v="67"/>
    <x v="0"/>
    <x v="1"/>
    <x v="16"/>
    <x v="0"/>
    <x v="0"/>
    <x v="0"/>
    <x v="0"/>
    <x v="11"/>
    <s v="2023-09-??"/>
    <x v="2"/>
    <n v="254612"/>
    <x v="3"/>
    <n v="534336"/>
    <x v="1"/>
    <n v="0"/>
    <x v="619"/>
    <m/>
    <x v="0"/>
    <x v="13"/>
    <m/>
    <s v="Direção dos  Recursos Humanos"/>
    <x v="2"/>
    <m/>
    <x v="0"/>
    <x v="1"/>
    <x v="1"/>
    <x v="1"/>
    <x v="0"/>
    <x v="0"/>
    <x v="0"/>
    <x v="0"/>
    <x v="0"/>
    <x v="0"/>
    <x v="0"/>
    <s v="Direção dos  Recursos Humanos"/>
    <x v="0"/>
    <x v="0"/>
    <x v="0"/>
    <x v="0"/>
    <x v="0"/>
    <x v="0"/>
    <x v="0"/>
    <m/>
    <x v="1"/>
    <x v="2"/>
    <x v="13"/>
    <x v="0"/>
    <m/>
  </r>
  <r>
    <x v="0"/>
    <n v="0"/>
    <n v="0"/>
    <n v="59277"/>
    <n v="0"/>
    <x v="6819"/>
    <x v="0"/>
    <x v="0"/>
    <x v="0"/>
    <s v="03.16.25"/>
    <x v="51"/>
    <x v="0"/>
    <x v="0"/>
    <s v="Direção dos  Recursos Humanos"/>
    <s v="03.16.25"/>
    <s v="Direção dos  Recursos Humanos"/>
    <s v="03.16.25"/>
    <x v="67"/>
    <x v="0"/>
    <x v="1"/>
    <x v="16"/>
    <x v="0"/>
    <x v="0"/>
    <x v="0"/>
    <x v="0"/>
    <x v="8"/>
    <s v="2023-10-??"/>
    <x v="3"/>
    <n v="59277"/>
    <x v="3"/>
    <n v="534336"/>
    <x v="1"/>
    <n v="0"/>
    <x v="619"/>
    <m/>
    <x v="0"/>
    <x v="13"/>
    <m/>
    <s v="Direção dos  Recursos Humanos"/>
    <x v="2"/>
    <m/>
    <x v="0"/>
    <x v="1"/>
    <x v="1"/>
    <x v="1"/>
    <x v="0"/>
    <x v="0"/>
    <x v="0"/>
    <x v="0"/>
    <x v="0"/>
    <x v="0"/>
    <x v="0"/>
    <s v="Direção dos  Recursos Humanos"/>
    <x v="0"/>
    <x v="0"/>
    <x v="0"/>
    <x v="0"/>
    <x v="0"/>
    <x v="0"/>
    <x v="0"/>
    <m/>
    <x v="1"/>
    <x v="2"/>
    <x v="13"/>
    <x v="0"/>
    <m/>
  </r>
  <r>
    <x v="0"/>
    <n v="0"/>
    <n v="0"/>
    <n v="59280"/>
    <n v="0"/>
    <x v="6819"/>
    <x v="0"/>
    <x v="0"/>
    <x v="0"/>
    <s v="03.16.25"/>
    <x v="51"/>
    <x v="0"/>
    <x v="0"/>
    <s v="Direção dos  Recursos Humanos"/>
    <s v="03.16.25"/>
    <s v="Direção dos  Recursos Humanos"/>
    <s v="03.16.25"/>
    <x v="67"/>
    <x v="0"/>
    <x v="1"/>
    <x v="16"/>
    <x v="0"/>
    <x v="0"/>
    <x v="0"/>
    <x v="0"/>
    <x v="9"/>
    <s v="2023-11-??"/>
    <x v="3"/>
    <n v="59280"/>
    <x v="3"/>
    <n v="534336"/>
    <x v="1"/>
    <n v="0"/>
    <x v="619"/>
    <m/>
    <x v="0"/>
    <x v="13"/>
    <m/>
    <s v="Direção dos  Recursos Humanos"/>
    <x v="2"/>
    <m/>
    <x v="0"/>
    <x v="1"/>
    <x v="1"/>
    <x v="1"/>
    <x v="0"/>
    <x v="0"/>
    <x v="0"/>
    <x v="0"/>
    <x v="0"/>
    <x v="0"/>
    <x v="0"/>
    <s v="Direção dos  Recursos Humanos"/>
    <x v="0"/>
    <x v="0"/>
    <x v="0"/>
    <x v="0"/>
    <x v="0"/>
    <x v="0"/>
    <x v="0"/>
    <m/>
    <x v="1"/>
    <x v="2"/>
    <x v="13"/>
    <x v="0"/>
    <m/>
  </r>
  <r>
    <x v="0"/>
    <n v="0"/>
    <n v="0"/>
    <n v="59280"/>
    <n v="0"/>
    <x v="6819"/>
    <x v="0"/>
    <x v="0"/>
    <x v="0"/>
    <s v="03.16.25"/>
    <x v="51"/>
    <x v="0"/>
    <x v="0"/>
    <s v="Direção dos  Recursos Humanos"/>
    <s v="03.16.25"/>
    <s v="Direção dos  Recursos Humanos"/>
    <s v="03.16.25"/>
    <x v="67"/>
    <x v="0"/>
    <x v="1"/>
    <x v="16"/>
    <x v="0"/>
    <x v="0"/>
    <x v="0"/>
    <x v="0"/>
    <x v="10"/>
    <s v="2023-12-??"/>
    <x v="3"/>
    <n v="59280"/>
    <x v="3"/>
    <n v="534336"/>
    <x v="1"/>
    <n v="0"/>
    <x v="619"/>
    <m/>
    <x v="0"/>
    <x v="13"/>
    <m/>
    <s v="Direção dos  Recursos Humanos"/>
    <x v="2"/>
    <m/>
    <x v="0"/>
    <x v="1"/>
    <x v="1"/>
    <x v="1"/>
    <x v="0"/>
    <x v="0"/>
    <x v="0"/>
    <x v="0"/>
    <x v="0"/>
    <x v="0"/>
    <x v="0"/>
    <s v="Direção dos  Recursos Humanos"/>
    <x v="0"/>
    <x v="0"/>
    <x v="0"/>
    <x v="0"/>
    <x v="0"/>
    <x v="0"/>
    <x v="0"/>
    <m/>
    <x v="1"/>
    <x v="2"/>
    <x v="13"/>
    <x v="0"/>
    <m/>
  </r>
  <r>
    <x v="0"/>
    <n v="0"/>
    <n v="0"/>
    <n v="400"/>
    <n v="0"/>
    <x v="6819"/>
    <x v="0"/>
    <x v="0"/>
    <x v="0"/>
    <s v="03.16.11"/>
    <x v="48"/>
    <x v="0"/>
    <x v="0"/>
    <s v="Direcção de Obras"/>
    <s v="03.16.11"/>
    <s v="Direcção de Obras"/>
    <s v="03.16.11"/>
    <x v="52"/>
    <x v="0"/>
    <x v="0"/>
    <x v="0"/>
    <x v="0"/>
    <x v="0"/>
    <x v="0"/>
    <x v="0"/>
    <x v="0"/>
    <s v="2023-01-??"/>
    <x v="0"/>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1"/>
    <s v="2023-02-??"/>
    <x v="0"/>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2"/>
    <s v="2023-03-??"/>
    <x v="0"/>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3"/>
    <s v="2023-04-??"/>
    <x v="1"/>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5"/>
    <s v="2023-05-??"/>
    <x v="1"/>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4"/>
    <s v="2023-06-??"/>
    <x v="1"/>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6"/>
    <s v="2023-07-??"/>
    <x v="2"/>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7"/>
    <s v="2023-08-??"/>
    <x v="2"/>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11"/>
    <s v="2023-09-??"/>
    <x v="2"/>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8"/>
    <s v="2023-10-??"/>
    <x v="3"/>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9"/>
    <s v="2023-11-??"/>
    <x v="3"/>
    <n v="400"/>
    <x v="3"/>
    <n v="0"/>
    <x v="1"/>
    <n v="18800"/>
    <x v="619"/>
    <m/>
    <x v="0"/>
    <x v="13"/>
    <m/>
    <s v="Direcção de Obras"/>
    <x v="2"/>
    <m/>
    <x v="0"/>
    <x v="1"/>
    <x v="1"/>
    <x v="1"/>
    <x v="0"/>
    <x v="0"/>
    <x v="0"/>
    <x v="0"/>
    <x v="0"/>
    <x v="0"/>
    <x v="0"/>
    <s v="Direcção de Obras"/>
    <x v="0"/>
    <x v="0"/>
    <x v="0"/>
    <x v="0"/>
    <x v="0"/>
    <x v="0"/>
    <x v="0"/>
    <m/>
    <x v="1"/>
    <x v="2"/>
    <x v="13"/>
    <x v="0"/>
    <m/>
  </r>
  <r>
    <x v="0"/>
    <n v="0"/>
    <n v="0"/>
    <n v="400"/>
    <n v="0"/>
    <x v="6819"/>
    <x v="0"/>
    <x v="0"/>
    <x v="0"/>
    <s v="03.16.11"/>
    <x v="48"/>
    <x v="0"/>
    <x v="0"/>
    <s v="Direcção de Obras"/>
    <s v="03.16.11"/>
    <s v="Direcção de Obras"/>
    <s v="03.16.11"/>
    <x v="52"/>
    <x v="0"/>
    <x v="0"/>
    <x v="0"/>
    <x v="0"/>
    <x v="0"/>
    <x v="0"/>
    <x v="0"/>
    <x v="10"/>
    <s v="2023-12-??"/>
    <x v="3"/>
    <n v="400"/>
    <x v="3"/>
    <n v="0"/>
    <x v="1"/>
    <n v="1880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0"/>
    <s v="2023-01-??"/>
    <x v="0"/>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1"/>
    <s v="2023-02-??"/>
    <x v="0"/>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2"/>
    <s v="2023-03-??"/>
    <x v="0"/>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3"/>
    <s v="2023-04-??"/>
    <x v="1"/>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5"/>
    <s v="2023-05-??"/>
    <x v="1"/>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4"/>
    <s v="2023-06-??"/>
    <x v="1"/>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6"/>
    <s v="2023-07-??"/>
    <x v="2"/>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7"/>
    <s v="2023-08-??"/>
    <x v="2"/>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11"/>
    <s v="2023-09-??"/>
    <x v="2"/>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8"/>
    <s v="2023-10-??"/>
    <x v="3"/>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9"/>
    <s v="2023-11-??"/>
    <x v="3"/>
    <n v="12240"/>
    <x v="3"/>
    <n v="24480"/>
    <x v="1"/>
    <n v="12240"/>
    <x v="619"/>
    <m/>
    <x v="0"/>
    <x v="13"/>
    <m/>
    <s v="Direcção de Obras"/>
    <x v="2"/>
    <m/>
    <x v="0"/>
    <x v="1"/>
    <x v="1"/>
    <x v="1"/>
    <x v="0"/>
    <x v="0"/>
    <x v="0"/>
    <x v="0"/>
    <x v="0"/>
    <x v="0"/>
    <x v="0"/>
    <s v="Direcção de Obras"/>
    <x v="0"/>
    <x v="0"/>
    <x v="0"/>
    <x v="0"/>
    <x v="0"/>
    <x v="0"/>
    <x v="0"/>
    <m/>
    <x v="1"/>
    <x v="2"/>
    <x v="13"/>
    <x v="0"/>
    <m/>
  </r>
  <r>
    <x v="0"/>
    <n v="0"/>
    <n v="0"/>
    <n v="12240"/>
    <n v="0"/>
    <x v="6819"/>
    <x v="0"/>
    <x v="0"/>
    <x v="0"/>
    <s v="03.16.11"/>
    <x v="48"/>
    <x v="0"/>
    <x v="0"/>
    <s v="Direcção de Obras"/>
    <s v="03.16.11"/>
    <s v="Direcção de Obras"/>
    <s v="03.16.11"/>
    <x v="42"/>
    <x v="0"/>
    <x v="0"/>
    <x v="7"/>
    <x v="0"/>
    <x v="0"/>
    <x v="0"/>
    <x v="0"/>
    <x v="10"/>
    <s v="2023-12-??"/>
    <x v="3"/>
    <n v="12240"/>
    <x v="3"/>
    <n v="24480"/>
    <x v="1"/>
    <n v="12240"/>
    <x v="619"/>
    <m/>
    <x v="0"/>
    <x v="13"/>
    <m/>
    <s v="Direcção de Obras"/>
    <x v="2"/>
    <m/>
    <x v="0"/>
    <x v="1"/>
    <x v="1"/>
    <x v="1"/>
    <x v="0"/>
    <x v="0"/>
    <x v="0"/>
    <x v="0"/>
    <x v="0"/>
    <x v="0"/>
    <x v="0"/>
    <s v="Direcção de Obras"/>
    <x v="0"/>
    <x v="0"/>
    <x v="0"/>
    <x v="0"/>
    <x v="0"/>
    <x v="0"/>
    <x v="0"/>
    <m/>
    <x v="1"/>
    <x v="2"/>
    <x v="13"/>
    <x v="0"/>
    <m/>
  </r>
  <r>
    <x v="0"/>
    <n v="0"/>
    <n v="0"/>
    <n v="5600"/>
    <n v="0"/>
    <x v="6819"/>
    <x v="0"/>
    <x v="0"/>
    <x v="0"/>
    <s v="03.16.11"/>
    <x v="48"/>
    <x v="0"/>
    <x v="0"/>
    <s v="Direcção de Obras"/>
    <s v="03.16.11"/>
    <s v="Direcção de Obras"/>
    <s v="03.16.11"/>
    <x v="19"/>
    <x v="0"/>
    <x v="0"/>
    <x v="7"/>
    <x v="0"/>
    <x v="0"/>
    <x v="0"/>
    <x v="0"/>
    <x v="2"/>
    <s v="2023-03-??"/>
    <x v="0"/>
    <n v="5600"/>
    <x v="3"/>
    <n v="0"/>
    <x v="1"/>
    <n v="134200"/>
    <x v="619"/>
    <m/>
    <x v="0"/>
    <x v="13"/>
    <m/>
    <s v="Direcção de Obras"/>
    <x v="2"/>
    <m/>
    <x v="0"/>
    <x v="1"/>
    <x v="1"/>
    <x v="1"/>
    <x v="0"/>
    <x v="0"/>
    <x v="0"/>
    <x v="0"/>
    <x v="0"/>
    <x v="0"/>
    <x v="0"/>
    <s v="Direcção de Obras"/>
    <x v="0"/>
    <x v="0"/>
    <x v="0"/>
    <x v="0"/>
    <x v="0"/>
    <x v="0"/>
    <x v="0"/>
    <m/>
    <x v="1"/>
    <x v="2"/>
    <x v="13"/>
    <x v="0"/>
    <m/>
  </r>
  <r>
    <x v="0"/>
    <n v="0"/>
    <n v="0"/>
    <n v="6000"/>
    <n v="0"/>
    <x v="6819"/>
    <x v="0"/>
    <x v="0"/>
    <x v="0"/>
    <s v="03.16.11"/>
    <x v="48"/>
    <x v="0"/>
    <x v="0"/>
    <s v="Direcção de Obras"/>
    <s v="03.16.11"/>
    <s v="Direcção de Obras"/>
    <s v="03.16.11"/>
    <x v="19"/>
    <x v="0"/>
    <x v="0"/>
    <x v="7"/>
    <x v="0"/>
    <x v="0"/>
    <x v="0"/>
    <x v="0"/>
    <x v="5"/>
    <s v="2023-05-??"/>
    <x v="1"/>
    <n v="6000"/>
    <x v="3"/>
    <n v="0"/>
    <x v="1"/>
    <n v="134200"/>
    <x v="619"/>
    <m/>
    <x v="0"/>
    <x v="13"/>
    <m/>
    <s v="Direcção de Obras"/>
    <x v="2"/>
    <m/>
    <x v="0"/>
    <x v="1"/>
    <x v="1"/>
    <x v="1"/>
    <x v="0"/>
    <x v="0"/>
    <x v="0"/>
    <x v="0"/>
    <x v="0"/>
    <x v="0"/>
    <x v="0"/>
    <s v="Direcção de Obras"/>
    <x v="0"/>
    <x v="0"/>
    <x v="0"/>
    <x v="0"/>
    <x v="0"/>
    <x v="0"/>
    <x v="0"/>
    <m/>
    <x v="1"/>
    <x v="2"/>
    <x v="13"/>
    <x v="0"/>
    <m/>
  </r>
  <r>
    <x v="0"/>
    <n v="0"/>
    <n v="0"/>
    <n v="2800"/>
    <n v="0"/>
    <x v="6819"/>
    <x v="0"/>
    <x v="0"/>
    <x v="0"/>
    <s v="03.16.11"/>
    <x v="48"/>
    <x v="0"/>
    <x v="0"/>
    <s v="Direcção de Obras"/>
    <s v="03.16.11"/>
    <s v="Direcção de Obras"/>
    <s v="03.16.11"/>
    <x v="19"/>
    <x v="0"/>
    <x v="0"/>
    <x v="7"/>
    <x v="0"/>
    <x v="0"/>
    <x v="0"/>
    <x v="0"/>
    <x v="4"/>
    <s v="2023-06-??"/>
    <x v="1"/>
    <n v="2800"/>
    <x v="3"/>
    <n v="0"/>
    <x v="1"/>
    <n v="134200"/>
    <x v="619"/>
    <m/>
    <x v="0"/>
    <x v="13"/>
    <m/>
    <s v="Direcção de Obras"/>
    <x v="2"/>
    <m/>
    <x v="0"/>
    <x v="1"/>
    <x v="1"/>
    <x v="1"/>
    <x v="0"/>
    <x v="0"/>
    <x v="0"/>
    <x v="0"/>
    <x v="0"/>
    <x v="0"/>
    <x v="0"/>
    <s v="Direcção de Obras"/>
    <x v="0"/>
    <x v="0"/>
    <x v="0"/>
    <x v="0"/>
    <x v="0"/>
    <x v="0"/>
    <x v="0"/>
    <m/>
    <x v="1"/>
    <x v="2"/>
    <x v="13"/>
    <x v="0"/>
    <m/>
  </r>
  <r>
    <x v="0"/>
    <n v="0"/>
    <n v="0"/>
    <n v="1400"/>
    <n v="0"/>
    <x v="6819"/>
    <x v="0"/>
    <x v="0"/>
    <x v="0"/>
    <s v="03.16.11"/>
    <x v="48"/>
    <x v="0"/>
    <x v="0"/>
    <s v="Direcção de Obras"/>
    <s v="03.16.11"/>
    <s v="Direcção de Obras"/>
    <s v="03.16.11"/>
    <x v="19"/>
    <x v="0"/>
    <x v="0"/>
    <x v="7"/>
    <x v="0"/>
    <x v="0"/>
    <x v="0"/>
    <x v="0"/>
    <x v="10"/>
    <s v="2023-12-??"/>
    <x v="3"/>
    <n v="1400"/>
    <x v="3"/>
    <n v="0"/>
    <x v="1"/>
    <n v="134200"/>
    <x v="619"/>
    <m/>
    <x v="0"/>
    <x v="13"/>
    <m/>
    <s v="Direcção de Obras"/>
    <x v="2"/>
    <m/>
    <x v="0"/>
    <x v="1"/>
    <x v="1"/>
    <x v="1"/>
    <x v="0"/>
    <x v="0"/>
    <x v="0"/>
    <x v="0"/>
    <x v="0"/>
    <x v="0"/>
    <x v="0"/>
    <s v="Direcção de Obras"/>
    <x v="0"/>
    <x v="0"/>
    <x v="0"/>
    <x v="0"/>
    <x v="0"/>
    <x v="0"/>
    <x v="0"/>
    <m/>
    <x v="1"/>
    <x v="2"/>
    <x v="13"/>
    <x v="0"/>
    <m/>
  </r>
  <r>
    <x v="2"/>
    <n v="0"/>
    <n v="0"/>
    <n v="5896135"/>
    <n v="0"/>
    <x v="6819"/>
    <x v="0"/>
    <x v="0"/>
    <x v="0"/>
    <s v="03.16.15"/>
    <x v="0"/>
    <x v="0"/>
    <x v="0"/>
    <s v="Direção Financeira"/>
    <s v="03.16.15"/>
    <s v="Direção Financeira"/>
    <s v="03.16.15"/>
    <x v="56"/>
    <x v="0"/>
    <x v="0"/>
    <x v="0"/>
    <x v="0"/>
    <x v="0"/>
    <x v="2"/>
    <x v="0"/>
    <x v="0"/>
    <s v="2023-01-??"/>
    <x v="0"/>
    <n v="5896135"/>
    <x v="3"/>
    <n v="17307738"/>
    <x v="1"/>
    <n v="0"/>
    <x v="619"/>
    <m/>
    <x v="0"/>
    <x v="13"/>
    <m/>
    <s v="Direção Financeira"/>
    <x v="2"/>
    <m/>
    <x v="0"/>
    <x v="1"/>
    <x v="1"/>
    <x v="1"/>
    <x v="0"/>
    <x v="0"/>
    <x v="0"/>
    <x v="0"/>
    <x v="0"/>
    <x v="0"/>
    <x v="0"/>
    <s v="Direção Financeira"/>
    <x v="0"/>
    <x v="0"/>
    <x v="0"/>
    <x v="0"/>
    <x v="0"/>
    <x v="0"/>
    <x v="0"/>
    <m/>
    <x v="1"/>
    <x v="2"/>
    <x v="13"/>
    <x v="0"/>
    <m/>
  </r>
  <r>
    <x v="2"/>
    <n v="0"/>
    <n v="0"/>
    <n v="3823888"/>
    <n v="0"/>
    <x v="6819"/>
    <x v="0"/>
    <x v="0"/>
    <x v="0"/>
    <s v="03.16.15"/>
    <x v="0"/>
    <x v="0"/>
    <x v="0"/>
    <s v="Direção Financeira"/>
    <s v="03.16.15"/>
    <s v="Direção Financeira"/>
    <s v="03.16.15"/>
    <x v="56"/>
    <x v="0"/>
    <x v="0"/>
    <x v="0"/>
    <x v="0"/>
    <x v="0"/>
    <x v="2"/>
    <x v="0"/>
    <x v="2"/>
    <s v="2023-03-??"/>
    <x v="0"/>
    <n v="3823888"/>
    <x v="3"/>
    <n v="17307738"/>
    <x v="1"/>
    <n v="0"/>
    <x v="619"/>
    <m/>
    <x v="0"/>
    <x v="13"/>
    <m/>
    <s v="Direção Financeira"/>
    <x v="2"/>
    <m/>
    <x v="0"/>
    <x v="1"/>
    <x v="1"/>
    <x v="1"/>
    <x v="0"/>
    <x v="0"/>
    <x v="0"/>
    <x v="0"/>
    <x v="0"/>
    <x v="0"/>
    <x v="0"/>
    <s v="Direção Financeira"/>
    <x v="0"/>
    <x v="0"/>
    <x v="0"/>
    <x v="0"/>
    <x v="0"/>
    <x v="0"/>
    <x v="0"/>
    <m/>
    <x v="1"/>
    <x v="2"/>
    <x v="13"/>
    <x v="0"/>
    <m/>
  </r>
  <r>
    <x v="2"/>
    <n v="0"/>
    <n v="0"/>
    <n v="17866440"/>
    <n v="0"/>
    <x v="6819"/>
    <x v="0"/>
    <x v="0"/>
    <x v="0"/>
    <s v="03.16.15"/>
    <x v="0"/>
    <x v="0"/>
    <x v="0"/>
    <s v="Direção Financeira"/>
    <s v="03.16.15"/>
    <s v="Direção Financeira"/>
    <s v="03.16.15"/>
    <x v="56"/>
    <x v="0"/>
    <x v="0"/>
    <x v="0"/>
    <x v="0"/>
    <x v="0"/>
    <x v="2"/>
    <x v="0"/>
    <x v="5"/>
    <s v="2023-05-??"/>
    <x v="1"/>
    <n v="17866440"/>
    <x v="3"/>
    <n v="17307738"/>
    <x v="1"/>
    <n v="0"/>
    <x v="619"/>
    <m/>
    <x v="0"/>
    <x v="13"/>
    <m/>
    <s v="Direção Financeira"/>
    <x v="2"/>
    <m/>
    <x v="0"/>
    <x v="1"/>
    <x v="1"/>
    <x v="1"/>
    <x v="0"/>
    <x v="0"/>
    <x v="0"/>
    <x v="0"/>
    <x v="0"/>
    <x v="0"/>
    <x v="0"/>
    <s v="Direção Financeira"/>
    <x v="0"/>
    <x v="0"/>
    <x v="0"/>
    <x v="0"/>
    <x v="0"/>
    <x v="0"/>
    <x v="0"/>
    <m/>
    <x v="1"/>
    <x v="2"/>
    <x v="13"/>
    <x v="0"/>
    <m/>
  </r>
  <r>
    <x v="2"/>
    <n v="0"/>
    <n v="0"/>
    <n v="3909468"/>
    <n v="0"/>
    <x v="6819"/>
    <x v="0"/>
    <x v="0"/>
    <x v="0"/>
    <s v="03.16.15"/>
    <x v="0"/>
    <x v="0"/>
    <x v="0"/>
    <s v="Direção Financeira"/>
    <s v="03.16.15"/>
    <s v="Direção Financeira"/>
    <s v="03.16.15"/>
    <x v="56"/>
    <x v="0"/>
    <x v="0"/>
    <x v="0"/>
    <x v="0"/>
    <x v="0"/>
    <x v="2"/>
    <x v="0"/>
    <x v="6"/>
    <s v="2023-07-??"/>
    <x v="2"/>
    <n v="3909468"/>
    <x v="3"/>
    <n v="17307738"/>
    <x v="1"/>
    <n v="0"/>
    <x v="619"/>
    <m/>
    <x v="0"/>
    <x v="13"/>
    <m/>
    <s v="Direção Financeira"/>
    <x v="2"/>
    <m/>
    <x v="0"/>
    <x v="1"/>
    <x v="1"/>
    <x v="1"/>
    <x v="0"/>
    <x v="0"/>
    <x v="0"/>
    <x v="0"/>
    <x v="0"/>
    <x v="0"/>
    <x v="0"/>
    <s v="Direção Financeira"/>
    <x v="0"/>
    <x v="0"/>
    <x v="0"/>
    <x v="0"/>
    <x v="0"/>
    <x v="0"/>
    <x v="0"/>
    <m/>
    <x v="1"/>
    <x v="2"/>
    <x v="13"/>
    <x v="0"/>
    <m/>
  </r>
  <r>
    <x v="2"/>
    <n v="0"/>
    <n v="0"/>
    <n v="1971019"/>
    <n v="0"/>
    <x v="6819"/>
    <x v="0"/>
    <x v="0"/>
    <x v="0"/>
    <s v="03.16.15"/>
    <x v="0"/>
    <x v="0"/>
    <x v="0"/>
    <s v="Direção Financeira"/>
    <s v="03.16.15"/>
    <s v="Direção Financeira"/>
    <s v="03.16.15"/>
    <x v="56"/>
    <x v="0"/>
    <x v="0"/>
    <x v="0"/>
    <x v="0"/>
    <x v="0"/>
    <x v="2"/>
    <x v="0"/>
    <x v="7"/>
    <s v="2023-08-??"/>
    <x v="2"/>
    <n v="1971019"/>
    <x v="3"/>
    <n v="17307738"/>
    <x v="1"/>
    <n v="0"/>
    <x v="619"/>
    <m/>
    <x v="0"/>
    <x v="13"/>
    <m/>
    <s v="Direção Financeira"/>
    <x v="2"/>
    <m/>
    <x v="0"/>
    <x v="1"/>
    <x v="1"/>
    <x v="1"/>
    <x v="0"/>
    <x v="0"/>
    <x v="0"/>
    <x v="0"/>
    <x v="0"/>
    <x v="0"/>
    <x v="0"/>
    <s v="Direção Financeira"/>
    <x v="0"/>
    <x v="0"/>
    <x v="0"/>
    <x v="0"/>
    <x v="0"/>
    <x v="0"/>
    <x v="0"/>
    <m/>
    <x v="1"/>
    <x v="2"/>
    <x v="13"/>
    <x v="0"/>
    <m/>
  </r>
  <r>
    <x v="2"/>
    <n v="0"/>
    <n v="0"/>
    <n v="1981957"/>
    <n v="0"/>
    <x v="6819"/>
    <x v="0"/>
    <x v="0"/>
    <x v="0"/>
    <s v="03.16.15"/>
    <x v="0"/>
    <x v="0"/>
    <x v="0"/>
    <s v="Direção Financeira"/>
    <s v="03.16.15"/>
    <s v="Direção Financeira"/>
    <s v="03.16.15"/>
    <x v="56"/>
    <x v="0"/>
    <x v="0"/>
    <x v="0"/>
    <x v="0"/>
    <x v="0"/>
    <x v="2"/>
    <x v="0"/>
    <x v="11"/>
    <s v="2023-09-??"/>
    <x v="2"/>
    <n v="1981957"/>
    <x v="3"/>
    <n v="17307738"/>
    <x v="1"/>
    <n v="0"/>
    <x v="619"/>
    <m/>
    <x v="0"/>
    <x v="13"/>
    <m/>
    <s v="Direção Financeira"/>
    <x v="2"/>
    <m/>
    <x v="0"/>
    <x v="1"/>
    <x v="1"/>
    <x v="1"/>
    <x v="0"/>
    <x v="0"/>
    <x v="0"/>
    <x v="0"/>
    <x v="0"/>
    <x v="0"/>
    <x v="0"/>
    <s v="Direção Financeira"/>
    <x v="0"/>
    <x v="0"/>
    <x v="0"/>
    <x v="0"/>
    <x v="0"/>
    <x v="0"/>
    <x v="0"/>
    <m/>
    <x v="1"/>
    <x v="2"/>
    <x v="13"/>
    <x v="0"/>
    <m/>
  </r>
  <r>
    <x v="2"/>
    <n v="0"/>
    <n v="0"/>
    <n v="1992957"/>
    <n v="0"/>
    <x v="6819"/>
    <x v="0"/>
    <x v="0"/>
    <x v="0"/>
    <s v="03.16.15"/>
    <x v="0"/>
    <x v="0"/>
    <x v="0"/>
    <s v="Direção Financeira"/>
    <s v="03.16.15"/>
    <s v="Direção Financeira"/>
    <s v="03.16.15"/>
    <x v="56"/>
    <x v="0"/>
    <x v="0"/>
    <x v="0"/>
    <x v="0"/>
    <x v="0"/>
    <x v="2"/>
    <x v="0"/>
    <x v="9"/>
    <s v="2023-11-??"/>
    <x v="3"/>
    <n v="1992957"/>
    <x v="3"/>
    <n v="17307738"/>
    <x v="1"/>
    <n v="0"/>
    <x v="619"/>
    <m/>
    <x v="0"/>
    <x v="13"/>
    <m/>
    <s v="Direção Financeira"/>
    <x v="2"/>
    <m/>
    <x v="0"/>
    <x v="1"/>
    <x v="1"/>
    <x v="1"/>
    <x v="0"/>
    <x v="0"/>
    <x v="0"/>
    <x v="0"/>
    <x v="0"/>
    <x v="0"/>
    <x v="0"/>
    <s v="Direção Financeira"/>
    <x v="0"/>
    <x v="0"/>
    <x v="0"/>
    <x v="0"/>
    <x v="0"/>
    <x v="0"/>
    <x v="0"/>
    <m/>
    <x v="1"/>
    <x v="2"/>
    <x v="13"/>
    <x v="0"/>
    <m/>
  </r>
  <r>
    <x v="2"/>
    <n v="0"/>
    <n v="0"/>
    <n v="3301821"/>
    <n v="0"/>
    <x v="6819"/>
    <x v="0"/>
    <x v="0"/>
    <x v="0"/>
    <s v="03.16.15"/>
    <x v="0"/>
    <x v="0"/>
    <x v="0"/>
    <s v="Direção Financeira"/>
    <s v="03.16.15"/>
    <s v="Direção Financeira"/>
    <s v="03.16.15"/>
    <x v="56"/>
    <x v="0"/>
    <x v="0"/>
    <x v="0"/>
    <x v="0"/>
    <x v="0"/>
    <x v="2"/>
    <x v="0"/>
    <x v="10"/>
    <s v="2023-12-??"/>
    <x v="3"/>
    <n v="3301821"/>
    <x v="3"/>
    <n v="17307738"/>
    <x v="1"/>
    <n v="0"/>
    <x v="619"/>
    <m/>
    <x v="0"/>
    <x v="13"/>
    <m/>
    <s v="Direção Financeira"/>
    <x v="2"/>
    <m/>
    <x v="0"/>
    <x v="1"/>
    <x v="1"/>
    <x v="1"/>
    <x v="0"/>
    <x v="0"/>
    <x v="0"/>
    <x v="0"/>
    <x v="0"/>
    <x v="0"/>
    <x v="0"/>
    <s v="Direção Financeira"/>
    <x v="0"/>
    <x v="0"/>
    <x v="0"/>
    <x v="0"/>
    <x v="0"/>
    <x v="0"/>
    <x v="0"/>
    <m/>
    <x v="1"/>
    <x v="2"/>
    <x v="13"/>
    <x v="0"/>
    <m/>
  </r>
  <r>
    <x v="2"/>
    <n v="0"/>
    <n v="0"/>
    <n v="864000"/>
    <n v="0"/>
    <x v="6819"/>
    <x v="0"/>
    <x v="0"/>
    <x v="0"/>
    <s v="03.16.15"/>
    <x v="0"/>
    <x v="0"/>
    <x v="0"/>
    <s v="Direção Financeira"/>
    <s v="03.16.15"/>
    <s v="Direção Financeira"/>
    <s v="03.16.15"/>
    <x v="47"/>
    <x v="0"/>
    <x v="0"/>
    <x v="0"/>
    <x v="0"/>
    <x v="0"/>
    <x v="2"/>
    <x v="0"/>
    <x v="0"/>
    <s v="2023-01-??"/>
    <x v="0"/>
    <n v="864000"/>
    <x v="3"/>
    <n v="5700000"/>
    <x v="1"/>
    <n v="0"/>
    <x v="619"/>
    <m/>
    <x v="0"/>
    <x v="13"/>
    <m/>
    <s v="Direção Financeira"/>
    <x v="2"/>
    <m/>
    <x v="0"/>
    <x v="1"/>
    <x v="1"/>
    <x v="1"/>
    <x v="0"/>
    <x v="0"/>
    <x v="0"/>
    <x v="0"/>
    <x v="0"/>
    <x v="0"/>
    <x v="0"/>
    <s v="Direção Financeira"/>
    <x v="0"/>
    <x v="0"/>
    <x v="0"/>
    <x v="0"/>
    <x v="0"/>
    <x v="0"/>
    <x v="0"/>
    <m/>
    <x v="1"/>
    <x v="2"/>
    <x v="13"/>
    <x v="0"/>
    <m/>
  </r>
  <r>
    <x v="2"/>
    <n v="0"/>
    <n v="0"/>
    <n v="406330"/>
    <n v="0"/>
    <x v="6819"/>
    <x v="0"/>
    <x v="0"/>
    <x v="0"/>
    <s v="03.16.15"/>
    <x v="0"/>
    <x v="0"/>
    <x v="0"/>
    <s v="Direção Financeira"/>
    <s v="03.16.15"/>
    <s v="Direção Financeira"/>
    <s v="03.16.15"/>
    <x v="47"/>
    <x v="0"/>
    <x v="0"/>
    <x v="0"/>
    <x v="0"/>
    <x v="0"/>
    <x v="2"/>
    <x v="0"/>
    <x v="1"/>
    <s v="2023-02-??"/>
    <x v="0"/>
    <n v="406330"/>
    <x v="3"/>
    <n v="5700000"/>
    <x v="1"/>
    <n v="0"/>
    <x v="619"/>
    <m/>
    <x v="0"/>
    <x v="13"/>
    <m/>
    <s v="Direção Financeira"/>
    <x v="2"/>
    <m/>
    <x v="0"/>
    <x v="1"/>
    <x v="1"/>
    <x v="1"/>
    <x v="0"/>
    <x v="0"/>
    <x v="0"/>
    <x v="0"/>
    <x v="0"/>
    <x v="0"/>
    <x v="0"/>
    <s v="Direção Financeira"/>
    <x v="0"/>
    <x v="0"/>
    <x v="0"/>
    <x v="0"/>
    <x v="0"/>
    <x v="0"/>
    <x v="0"/>
    <m/>
    <x v="1"/>
    <x v="2"/>
    <x v="13"/>
    <x v="0"/>
    <m/>
  </r>
  <r>
    <x v="2"/>
    <n v="0"/>
    <n v="0"/>
    <n v="2895548"/>
    <n v="0"/>
    <x v="6819"/>
    <x v="0"/>
    <x v="0"/>
    <x v="0"/>
    <s v="03.16.15"/>
    <x v="0"/>
    <x v="0"/>
    <x v="0"/>
    <s v="Direção Financeira"/>
    <s v="03.16.15"/>
    <s v="Direção Financeira"/>
    <s v="03.16.15"/>
    <x v="47"/>
    <x v="0"/>
    <x v="0"/>
    <x v="0"/>
    <x v="0"/>
    <x v="0"/>
    <x v="2"/>
    <x v="0"/>
    <x v="2"/>
    <s v="2023-03-??"/>
    <x v="0"/>
    <n v="2895548"/>
    <x v="3"/>
    <n v="5700000"/>
    <x v="1"/>
    <n v="0"/>
    <x v="619"/>
    <m/>
    <x v="0"/>
    <x v="13"/>
    <m/>
    <s v="Direção Financeira"/>
    <x v="2"/>
    <m/>
    <x v="0"/>
    <x v="1"/>
    <x v="1"/>
    <x v="1"/>
    <x v="0"/>
    <x v="0"/>
    <x v="0"/>
    <x v="0"/>
    <x v="0"/>
    <x v="0"/>
    <x v="0"/>
    <s v="Direção Financeira"/>
    <x v="0"/>
    <x v="0"/>
    <x v="0"/>
    <x v="0"/>
    <x v="0"/>
    <x v="0"/>
    <x v="0"/>
    <m/>
    <x v="1"/>
    <x v="2"/>
    <x v="13"/>
    <x v="0"/>
    <m/>
  </r>
  <r>
    <x v="2"/>
    <n v="0"/>
    <n v="0"/>
    <n v="463311"/>
    <n v="0"/>
    <x v="6819"/>
    <x v="0"/>
    <x v="0"/>
    <x v="0"/>
    <s v="03.16.15"/>
    <x v="0"/>
    <x v="0"/>
    <x v="0"/>
    <s v="Direção Financeira"/>
    <s v="03.16.15"/>
    <s v="Direção Financeira"/>
    <s v="03.16.15"/>
    <x v="47"/>
    <x v="0"/>
    <x v="0"/>
    <x v="0"/>
    <x v="0"/>
    <x v="0"/>
    <x v="2"/>
    <x v="0"/>
    <x v="3"/>
    <s v="2023-04-??"/>
    <x v="1"/>
    <n v="463311"/>
    <x v="3"/>
    <n v="5700000"/>
    <x v="1"/>
    <n v="0"/>
    <x v="619"/>
    <m/>
    <x v="0"/>
    <x v="13"/>
    <m/>
    <s v="Direção Financeira"/>
    <x v="2"/>
    <m/>
    <x v="0"/>
    <x v="1"/>
    <x v="1"/>
    <x v="1"/>
    <x v="0"/>
    <x v="0"/>
    <x v="0"/>
    <x v="0"/>
    <x v="0"/>
    <x v="0"/>
    <x v="0"/>
    <s v="Direção Financeira"/>
    <x v="0"/>
    <x v="0"/>
    <x v="0"/>
    <x v="0"/>
    <x v="0"/>
    <x v="0"/>
    <x v="0"/>
    <m/>
    <x v="1"/>
    <x v="2"/>
    <x v="13"/>
    <x v="0"/>
    <m/>
  </r>
  <r>
    <x v="2"/>
    <n v="0"/>
    <n v="0"/>
    <n v="447966"/>
    <n v="0"/>
    <x v="6819"/>
    <x v="0"/>
    <x v="0"/>
    <x v="0"/>
    <s v="03.16.15"/>
    <x v="0"/>
    <x v="0"/>
    <x v="0"/>
    <s v="Direção Financeira"/>
    <s v="03.16.15"/>
    <s v="Direção Financeira"/>
    <s v="03.16.15"/>
    <x v="47"/>
    <x v="0"/>
    <x v="0"/>
    <x v="0"/>
    <x v="0"/>
    <x v="0"/>
    <x v="2"/>
    <x v="0"/>
    <x v="5"/>
    <s v="2023-05-??"/>
    <x v="1"/>
    <n v="447966"/>
    <x v="3"/>
    <n v="5700000"/>
    <x v="1"/>
    <n v="0"/>
    <x v="619"/>
    <m/>
    <x v="0"/>
    <x v="13"/>
    <m/>
    <s v="Direção Financeira"/>
    <x v="2"/>
    <m/>
    <x v="0"/>
    <x v="1"/>
    <x v="1"/>
    <x v="1"/>
    <x v="0"/>
    <x v="0"/>
    <x v="0"/>
    <x v="0"/>
    <x v="0"/>
    <x v="0"/>
    <x v="0"/>
    <s v="Direção Financeira"/>
    <x v="0"/>
    <x v="0"/>
    <x v="0"/>
    <x v="0"/>
    <x v="0"/>
    <x v="0"/>
    <x v="0"/>
    <m/>
    <x v="1"/>
    <x v="2"/>
    <x v="13"/>
    <x v="0"/>
    <m/>
  </r>
  <r>
    <x v="2"/>
    <n v="0"/>
    <n v="0"/>
    <n v="2906655"/>
    <n v="0"/>
    <x v="6819"/>
    <x v="0"/>
    <x v="0"/>
    <x v="0"/>
    <s v="03.16.15"/>
    <x v="0"/>
    <x v="0"/>
    <x v="0"/>
    <s v="Direção Financeira"/>
    <s v="03.16.15"/>
    <s v="Direção Financeira"/>
    <s v="03.16.15"/>
    <x v="47"/>
    <x v="0"/>
    <x v="0"/>
    <x v="0"/>
    <x v="0"/>
    <x v="0"/>
    <x v="2"/>
    <x v="0"/>
    <x v="4"/>
    <s v="2023-06-??"/>
    <x v="1"/>
    <n v="2906655"/>
    <x v="3"/>
    <n v="5700000"/>
    <x v="1"/>
    <n v="0"/>
    <x v="619"/>
    <m/>
    <x v="0"/>
    <x v="13"/>
    <m/>
    <s v="Direção Financeira"/>
    <x v="2"/>
    <m/>
    <x v="0"/>
    <x v="1"/>
    <x v="1"/>
    <x v="1"/>
    <x v="0"/>
    <x v="0"/>
    <x v="0"/>
    <x v="0"/>
    <x v="0"/>
    <x v="0"/>
    <x v="0"/>
    <s v="Direção Financeira"/>
    <x v="0"/>
    <x v="0"/>
    <x v="0"/>
    <x v="0"/>
    <x v="0"/>
    <x v="0"/>
    <x v="0"/>
    <m/>
    <x v="1"/>
    <x v="2"/>
    <x v="13"/>
    <x v="0"/>
    <m/>
  </r>
  <r>
    <x v="2"/>
    <n v="0"/>
    <n v="0"/>
    <n v="687388"/>
    <n v="0"/>
    <x v="6819"/>
    <x v="0"/>
    <x v="0"/>
    <x v="0"/>
    <s v="03.16.15"/>
    <x v="0"/>
    <x v="0"/>
    <x v="0"/>
    <s v="Direção Financeira"/>
    <s v="03.16.15"/>
    <s v="Direção Financeira"/>
    <s v="03.16.15"/>
    <x v="47"/>
    <x v="0"/>
    <x v="0"/>
    <x v="0"/>
    <x v="0"/>
    <x v="0"/>
    <x v="2"/>
    <x v="0"/>
    <x v="7"/>
    <s v="2023-08-??"/>
    <x v="2"/>
    <n v="687388"/>
    <x v="3"/>
    <n v="5700000"/>
    <x v="1"/>
    <n v="0"/>
    <x v="619"/>
    <m/>
    <x v="0"/>
    <x v="13"/>
    <m/>
    <s v="Direção Financeira"/>
    <x v="2"/>
    <m/>
    <x v="0"/>
    <x v="1"/>
    <x v="1"/>
    <x v="1"/>
    <x v="0"/>
    <x v="0"/>
    <x v="0"/>
    <x v="0"/>
    <x v="0"/>
    <x v="0"/>
    <x v="0"/>
    <s v="Direção Financeira"/>
    <x v="0"/>
    <x v="0"/>
    <x v="0"/>
    <x v="0"/>
    <x v="0"/>
    <x v="0"/>
    <x v="0"/>
    <m/>
    <x v="1"/>
    <x v="2"/>
    <x v="13"/>
    <x v="0"/>
    <m/>
  </r>
  <r>
    <x v="2"/>
    <n v="0"/>
    <n v="0"/>
    <n v="503400"/>
    <n v="0"/>
    <x v="6819"/>
    <x v="0"/>
    <x v="0"/>
    <x v="0"/>
    <s v="03.16.15"/>
    <x v="0"/>
    <x v="0"/>
    <x v="0"/>
    <s v="Direção Financeira"/>
    <s v="03.16.15"/>
    <s v="Direção Financeira"/>
    <s v="03.16.15"/>
    <x v="47"/>
    <x v="0"/>
    <x v="0"/>
    <x v="0"/>
    <x v="0"/>
    <x v="0"/>
    <x v="2"/>
    <x v="0"/>
    <x v="8"/>
    <s v="2023-10-??"/>
    <x v="3"/>
    <n v="503400"/>
    <x v="3"/>
    <n v="5700000"/>
    <x v="1"/>
    <n v="0"/>
    <x v="619"/>
    <m/>
    <x v="0"/>
    <x v="13"/>
    <m/>
    <s v="Direção Financeira"/>
    <x v="2"/>
    <m/>
    <x v="0"/>
    <x v="1"/>
    <x v="1"/>
    <x v="1"/>
    <x v="0"/>
    <x v="0"/>
    <x v="0"/>
    <x v="0"/>
    <x v="0"/>
    <x v="0"/>
    <x v="0"/>
    <s v="Direção Financeira"/>
    <x v="0"/>
    <x v="0"/>
    <x v="0"/>
    <x v="0"/>
    <x v="0"/>
    <x v="0"/>
    <x v="0"/>
    <m/>
    <x v="1"/>
    <x v="2"/>
    <x v="13"/>
    <x v="0"/>
    <m/>
  </r>
  <r>
    <x v="2"/>
    <n v="0"/>
    <n v="0"/>
    <n v="267324"/>
    <n v="0"/>
    <x v="6819"/>
    <x v="0"/>
    <x v="0"/>
    <x v="0"/>
    <s v="03.16.15"/>
    <x v="0"/>
    <x v="0"/>
    <x v="0"/>
    <s v="Direção Financeira"/>
    <s v="03.16.15"/>
    <s v="Direção Financeira"/>
    <s v="03.16.15"/>
    <x v="47"/>
    <x v="0"/>
    <x v="0"/>
    <x v="0"/>
    <x v="0"/>
    <x v="0"/>
    <x v="2"/>
    <x v="0"/>
    <x v="9"/>
    <s v="2023-11-??"/>
    <x v="3"/>
    <n v="267324"/>
    <x v="3"/>
    <n v="5700000"/>
    <x v="1"/>
    <n v="0"/>
    <x v="619"/>
    <m/>
    <x v="0"/>
    <x v="13"/>
    <m/>
    <s v="Direção Financeira"/>
    <x v="2"/>
    <m/>
    <x v="0"/>
    <x v="1"/>
    <x v="1"/>
    <x v="1"/>
    <x v="0"/>
    <x v="0"/>
    <x v="0"/>
    <x v="0"/>
    <x v="0"/>
    <x v="0"/>
    <x v="0"/>
    <s v="Direção Financeira"/>
    <x v="0"/>
    <x v="0"/>
    <x v="0"/>
    <x v="0"/>
    <x v="0"/>
    <x v="0"/>
    <x v="0"/>
    <m/>
    <x v="1"/>
    <x v="2"/>
    <x v="13"/>
    <x v="0"/>
    <m/>
  </r>
  <r>
    <x v="2"/>
    <n v="0"/>
    <n v="0"/>
    <n v="216466"/>
    <n v="0"/>
    <x v="6819"/>
    <x v="0"/>
    <x v="0"/>
    <x v="0"/>
    <s v="03.16.15"/>
    <x v="0"/>
    <x v="0"/>
    <x v="0"/>
    <s v="Direção Financeira"/>
    <s v="03.16.15"/>
    <s v="Direção Financeira"/>
    <s v="03.16.15"/>
    <x v="47"/>
    <x v="0"/>
    <x v="0"/>
    <x v="0"/>
    <x v="0"/>
    <x v="0"/>
    <x v="2"/>
    <x v="0"/>
    <x v="10"/>
    <s v="2023-12-??"/>
    <x v="3"/>
    <n v="216466"/>
    <x v="3"/>
    <n v="5700000"/>
    <x v="1"/>
    <n v="0"/>
    <x v="619"/>
    <m/>
    <x v="0"/>
    <x v="13"/>
    <m/>
    <s v="Direção Financeira"/>
    <x v="2"/>
    <m/>
    <x v="0"/>
    <x v="1"/>
    <x v="1"/>
    <x v="1"/>
    <x v="0"/>
    <x v="0"/>
    <x v="0"/>
    <x v="0"/>
    <x v="0"/>
    <x v="0"/>
    <x v="0"/>
    <s v="Direção Financeira"/>
    <x v="0"/>
    <x v="0"/>
    <x v="0"/>
    <x v="0"/>
    <x v="0"/>
    <x v="0"/>
    <x v="0"/>
    <m/>
    <x v="1"/>
    <x v="2"/>
    <x v="13"/>
    <x v="0"/>
    <m/>
  </r>
  <r>
    <x v="0"/>
    <n v="0"/>
    <n v="0"/>
    <n v="122400"/>
    <n v="0"/>
    <x v="6819"/>
    <x v="0"/>
    <x v="0"/>
    <x v="0"/>
    <s v="03.16.12"/>
    <x v="54"/>
    <x v="0"/>
    <x v="0"/>
    <s v="Direcção de Urbanismo"/>
    <s v="03.16.12"/>
    <s v="Direcção de Urbanismo"/>
    <s v="03.16.12"/>
    <x v="48"/>
    <x v="0"/>
    <x v="0"/>
    <x v="0"/>
    <x v="1"/>
    <x v="0"/>
    <x v="0"/>
    <x v="0"/>
    <x v="0"/>
    <s v="2023-01-??"/>
    <x v="0"/>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1"/>
    <s v="2023-02-??"/>
    <x v="0"/>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2"/>
    <s v="2023-03-??"/>
    <x v="0"/>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3"/>
    <s v="2023-04-??"/>
    <x v="1"/>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5"/>
    <s v="2023-05-??"/>
    <x v="1"/>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4"/>
    <s v="2023-06-??"/>
    <x v="1"/>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6"/>
    <s v="2023-07-??"/>
    <x v="2"/>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7"/>
    <s v="2023-08-??"/>
    <x v="2"/>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11"/>
    <s v="2023-09-??"/>
    <x v="2"/>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8"/>
    <s v="2023-10-??"/>
    <x v="3"/>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9"/>
    <s v="2023-11-??"/>
    <x v="3"/>
    <n v="122400"/>
    <x v="3"/>
    <n v="222400"/>
    <x v="1"/>
    <n v="100000"/>
    <x v="619"/>
    <m/>
    <x v="0"/>
    <x v="13"/>
    <m/>
    <s v="Direcção de Urbanismo"/>
    <x v="2"/>
    <m/>
    <x v="0"/>
    <x v="1"/>
    <x v="1"/>
    <x v="1"/>
    <x v="0"/>
    <x v="0"/>
    <x v="0"/>
    <x v="0"/>
    <x v="0"/>
    <x v="0"/>
    <x v="0"/>
    <s v="Direcção de Urbanismo"/>
    <x v="0"/>
    <x v="0"/>
    <x v="0"/>
    <x v="0"/>
    <x v="0"/>
    <x v="0"/>
    <x v="0"/>
    <m/>
    <x v="1"/>
    <x v="2"/>
    <x v="13"/>
    <x v="0"/>
    <m/>
  </r>
  <r>
    <x v="0"/>
    <n v="0"/>
    <n v="0"/>
    <n v="122400"/>
    <n v="0"/>
    <x v="6819"/>
    <x v="0"/>
    <x v="0"/>
    <x v="0"/>
    <s v="03.16.12"/>
    <x v="54"/>
    <x v="0"/>
    <x v="0"/>
    <s v="Direcção de Urbanismo"/>
    <s v="03.16.12"/>
    <s v="Direcção de Urbanismo"/>
    <s v="03.16.12"/>
    <x v="48"/>
    <x v="0"/>
    <x v="0"/>
    <x v="0"/>
    <x v="1"/>
    <x v="0"/>
    <x v="0"/>
    <x v="0"/>
    <x v="10"/>
    <s v="2023-12-??"/>
    <x v="3"/>
    <n v="122400"/>
    <x v="3"/>
    <n v="222400"/>
    <x v="1"/>
    <n v="100000"/>
    <x v="619"/>
    <m/>
    <x v="0"/>
    <x v="13"/>
    <m/>
    <s v="Direcção de Urbanismo"/>
    <x v="2"/>
    <m/>
    <x v="0"/>
    <x v="1"/>
    <x v="1"/>
    <x v="1"/>
    <x v="0"/>
    <x v="0"/>
    <x v="0"/>
    <x v="0"/>
    <x v="0"/>
    <x v="0"/>
    <x v="0"/>
    <s v="Direcção de Urbanismo"/>
    <x v="0"/>
    <x v="0"/>
    <x v="0"/>
    <x v="0"/>
    <x v="0"/>
    <x v="0"/>
    <x v="0"/>
    <m/>
    <x v="1"/>
    <x v="2"/>
    <x v="13"/>
    <x v="0"/>
    <m/>
  </r>
  <r>
    <x v="0"/>
    <n v="0"/>
    <n v="0"/>
    <n v="6505"/>
    <n v="0"/>
    <x v="6819"/>
    <x v="0"/>
    <x v="0"/>
    <x v="0"/>
    <s v="03.16.12"/>
    <x v="54"/>
    <x v="0"/>
    <x v="0"/>
    <s v="Direcção de Urbanismo"/>
    <s v="03.16.12"/>
    <s v="Direcção de Urbanismo"/>
    <s v="03.16.12"/>
    <x v="54"/>
    <x v="0"/>
    <x v="0"/>
    <x v="0"/>
    <x v="0"/>
    <x v="0"/>
    <x v="0"/>
    <x v="0"/>
    <x v="0"/>
    <s v="2023-01-??"/>
    <x v="0"/>
    <n v="6505"/>
    <x v="3"/>
    <n v="11000"/>
    <x v="1"/>
    <n v="1876"/>
    <x v="619"/>
    <m/>
    <x v="0"/>
    <x v="13"/>
    <m/>
    <s v="Direcção de Urbanismo"/>
    <x v="2"/>
    <m/>
    <x v="0"/>
    <x v="1"/>
    <x v="1"/>
    <x v="1"/>
    <x v="0"/>
    <x v="0"/>
    <x v="0"/>
    <x v="0"/>
    <x v="0"/>
    <x v="0"/>
    <x v="0"/>
    <s v="Direcção de Urbanismo"/>
    <x v="0"/>
    <x v="0"/>
    <x v="0"/>
    <x v="0"/>
    <x v="0"/>
    <x v="0"/>
    <x v="0"/>
    <m/>
    <x v="1"/>
    <x v="2"/>
    <x v="13"/>
    <x v="0"/>
    <m/>
  </r>
  <r>
    <x v="0"/>
    <n v="0"/>
    <n v="0"/>
    <n v="6505"/>
    <n v="0"/>
    <x v="6819"/>
    <x v="0"/>
    <x v="0"/>
    <x v="0"/>
    <s v="03.16.12"/>
    <x v="54"/>
    <x v="0"/>
    <x v="0"/>
    <s v="Direcção de Urbanismo"/>
    <s v="03.16.12"/>
    <s v="Direcção de Urbanismo"/>
    <s v="03.16.12"/>
    <x v="54"/>
    <x v="0"/>
    <x v="0"/>
    <x v="0"/>
    <x v="0"/>
    <x v="0"/>
    <x v="0"/>
    <x v="0"/>
    <x v="1"/>
    <s v="2023-02-??"/>
    <x v="0"/>
    <n v="6505"/>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2"/>
    <s v="2023-03-??"/>
    <x v="0"/>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3"/>
    <s v="2023-04-??"/>
    <x v="1"/>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5"/>
    <s v="2023-05-??"/>
    <x v="1"/>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4"/>
    <s v="2023-06-??"/>
    <x v="1"/>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6"/>
    <s v="2023-07-??"/>
    <x v="2"/>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7"/>
    <s v="2023-08-??"/>
    <x v="2"/>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11"/>
    <s v="2023-09-??"/>
    <x v="2"/>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8"/>
    <s v="2023-10-??"/>
    <x v="3"/>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9"/>
    <s v="2023-11-??"/>
    <x v="3"/>
    <n v="6546"/>
    <x v="3"/>
    <n v="11000"/>
    <x v="1"/>
    <n v="1876"/>
    <x v="619"/>
    <m/>
    <x v="0"/>
    <x v="13"/>
    <m/>
    <s v="Direcção de Urbanismo"/>
    <x v="2"/>
    <m/>
    <x v="0"/>
    <x v="1"/>
    <x v="1"/>
    <x v="1"/>
    <x v="0"/>
    <x v="0"/>
    <x v="0"/>
    <x v="0"/>
    <x v="0"/>
    <x v="0"/>
    <x v="0"/>
    <s v="Direcção de Urbanismo"/>
    <x v="0"/>
    <x v="0"/>
    <x v="0"/>
    <x v="0"/>
    <x v="0"/>
    <x v="0"/>
    <x v="0"/>
    <m/>
    <x v="1"/>
    <x v="2"/>
    <x v="13"/>
    <x v="0"/>
    <m/>
  </r>
  <r>
    <x v="0"/>
    <n v="0"/>
    <n v="0"/>
    <n v="6546"/>
    <n v="0"/>
    <x v="6819"/>
    <x v="0"/>
    <x v="0"/>
    <x v="0"/>
    <s v="03.16.12"/>
    <x v="54"/>
    <x v="0"/>
    <x v="0"/>
    <s v="Direcção de Urbanismo"/>
    <s v="03.16.12"/>
    <s v="Direcção de Urbanismo"/>
    <s v="03.16.12"/>
    <x v="54"/>
    <x v="0"/>
    <x v="0"/>
    <x v="0"/>
    <x v="0"/>
    <x v="0"/>
    <x v="0"/>
    <x v="0"/>
    <x v="10"/>
    <s v="2023-12-??"/>
    <x v="3"/>
    <n v="6546"/>
    <x v="3"/>
    <n v="11000"/>
    <x v="1"/>
    <n v="1876"/>
    <x v="619"/>
    <m/>
    <x v="0"/>
    <x v="13"/>
    <m/>
    <s v="Direcção de Urbanismo"/>
    <x v="2"/>
    <m/>
    <x v="0"/>
    <x v="1"/>
    <x v="1"/>
    <x v="1"/>
    <x v="0"/>
    <x v="0"/>
    <x v="0"/>
    <x v="0"/>
    <x v="0"/>
    <x v="0"/>
    <x v="0"/>
    <s v="Direcção de Urbanismo"/>
    <x v="0"/>
    <x v="0"/>
    <x v="0"/>
    <x v="0"/>
    <x v="0"/>
    <x v="0"/>
    <x v="0"/>
    <m/>
    <x v="1"/>
    <x v="2"/>
    <x v="13"/>
    <x v="0"/>
    <m/>
  </r>
  <r>
    <x v="2"/>
    <n v="0"/>
    <n v="0"/>
    <n v="148350"/>
    <n v="0"/>
    <x v="6819"/>
    <x v="0"/>
    <x v="0"/>
    <x v="0"/>
    <s v="01.25.02.25"/>
    <x v="59"/>
    <x v="1"/>
    <x v="1"/>
    <s v="desporto"/>
    <s v="01.25.02"/>
    <s v="Criação e Manutenção de Parques Infantis e Espaços Fitness"/>
    <s v="01.25.02.25"/>
    <x v="18"/>
    <x v="0"/>
    <x v="0"/>
    <x v="0"/>
    <x v="0"/>
    <x v="1"/>
    <x v="2"/>
    <x v="0"/>
    <x v="2"/>
    <s v="2023-03-??"/>
    <x v="0"/>
    <n v="148350"/>
    <x v="3"/>
    <n v="0"/>
    <x v="1"/>
    <n v="0"/>
    <x v="619"/>
    <m/>
    <x v="0"/>
    <x v="13"/>
    <m/>
    <s v="Criação e Manutenção de Parques Infantis e Espaços Fitness"/>
    <x v="2"/>
    <m/>
    <x v="0"/>
    <x v="1"/>
    <x v="1"/>
    <x v="1"/>
    <x v="0"/>
    <x v="0"/>
    <x v="0"/>
    <x v="0"/>
    <x v="0"/>
    <x v="0"/>
    <x v="0"/>
    <s v="Criação e Manutenção de Parques Infantis e Espaços Fitness"/>
    <x v="0"/>
    <x v="0"/>
    <x v="0"/>
    <x v="0"/>
    <x v="1"/>
    <x v="0"/>
    <x v="0"/>
    <m/>
    <x v="1"/>
    <x v="2"/>
    <x v="13"/>
    <x v="0"/>
    <m/>
  </r>
  <r>
    <x v="2"/>
    <n v="0"/>
    <n v="0"/>
    <n v="313992"/>
    <n v="0"/>
    <x v="6819"/>
    <x v="0"/>
    <x v="0"/>
    <x v="0"/>
    <s v="01.25.02.25"/>
    <x v="59"/>
    <x v="1"/>
    <x v="1"/>
    <s v="desporto"/>
    <s v="01.25.02"/>
    <s v="Criação e Manutenção de Parques Infantis e Espaços Fitness"/>
    <s v="01.25.02.25"/>
    <x v="18"/>
    <x v="0"/>
    <x v="0"/>
    <x v="0"/>
    <x v="0"/>
    <x v="1"/>
    <x v="2"/>
    <x v="0"/>
    <x v="11"/>
    <s v="2023-09-??"/>
    <x v="2"/>
    <n v="313992"/>
    <x v="3"/>
    <n v="0"/>
    <x v="1"/>
    <n v="0"/>
    <x v="619"/>
    <m/>
    <x v="0"/>
    <x v="13"/>
    <m/>
    <s v="Criação e Manutenção de Parques Infantis e Espaços Fitness"/>
    <x v="2"/>
    <m/>
    <x v="0"/>
    <x v="1"/>
    <x v="1"/>
    <x v="1"/>
    <x v="0"/>
    <x v="0"/>
    <x v="0"/>
    <x v="0"/>
    <x v="0"/>
    <x v="0"/>
    <x v="0"/>
    <s v="Criação e Manutenção de Parques Infantis e Espaços Fitness"/>
    <x v="0"/>
    <x v="0"/>
    <x v="0"/>
    <x v="0"/>
    <x v="1"/>
    <x v="0"/>
    <x v="0"/>
    <m/>
    <x v="1"/>
    <x v="2"/>
    <x v="13"/>
    <x v="0"/>
    <m/>
  </r>
  <r>
    <x v="2"/>
    <n v="0"/>
    <n v="0"/>
    <n v="315000"/>
    <n v="0"/>
    <x v="6819"/>
    <x v="0"/>
    <x v="0"/>
    <x v="0"/>
    <s v="01.25.02.25"/>
    <x v="59"/>
    <x v="1"/>
    <x v="1"/>
    <s v="desporto"/>
    <s v="01.25.02"/>
    <s v="Criação e Manutenção de Parques Infantis e Espaços Fitness"/>
    <s v="01.25.02.25"/>
    <x v="18"/>
    <x v="0"/>
    <x v="0"/>
    <x v="0"/>
    <x v="0"/>
    <x v="1"/>
    <x v="2"/>
    <x v="0"/>
    <x v="8"/>
    <s v="2023-10-??"/>
    <x v="3"/>
    <n v="315000"/>
    <x v="3"/>
    <n v="0"/>
    <x v="1"/>
    <n v="0"/>
    <x v="619"/>
    <m/>
    <x v="0"/>
    <x v="13"/>
    <m/>
    <s v="Criação e Manutenção de Parques Infantis e Espaços Fitness"/>
    <x v="2"/>
    <m/>
    <x v="0"/>
    <x v="1"/>
    <x v="1"/>
    <x v="1"/>
    <x v="0"/>
    <x v="0"/>
    <x v="0"/>
    <x v="0"/>
    <x v="0"/>
    <x v="0"/>
    <x v="0"/>
    <s v="Criação e Manutenção de Parques Infantis e Espaços Fitness"/>
    <x v="0"/>
    <x v="0"/>
    <x v="0"/>
    <x v="0"/>
    <x v="1"/>
    <x v="0"/>
    <x v="0"/>
    <m/>
    <x v="1"/>
    <x v="2"/>
    <x v="13"/>
    <x v="0"/>
    <m/>
  </r>
  <r>
    <x v="2"/>
    <n v="0"/>
    <n v="0"/>
    <n v="300000"/>
    <n v="0"/>
    <x v="6819"/>
    <x v="0"/>
    <x v="0"/>
    <x v="0"/>
    <s v="01.25.02.25"/>
    <x v="59"/>
    <x v="1"/>
    <x v="1"/>
    <s v="desporto"/>
    <s v="01.25.02"/>
    <s v="Criação e Manutenção de Parques Infantis e Espaços Fitness"/>
    <s v="01.25.02.25"/>
    <x v="18"/>
    <x v="0"/>
    <x v="0"/>
    <x v="0"/>
    <x v="0"/>
    <x v="1"/>
    <x v="2"/>
    <x v="0"/>
    <x v="9"/>
    <s v="2023-11-??"/>
    <x v="3"/>
    <n v="300000"/>
    <x v="3"/>
    <n v="0"/>
    <x v="1"/>
    <n v="0"/>
    <x v="619"/>
    <m/>
    <x v="0"/>
    <x v="13"/>
    <m/>
    <s v="Criação e Manutenção de Parques Infantis e Espaços Fitness"/>
    <x v="2"/>
    <m/>
    <x v="0"/>
    <x v="1"/>
    <x v="1"/>
    <x v="1"/>
    <x v="0"/>
    <x v="0"/>
    <x v="0"/>
    <x v="0"/>
    <x v="0"/>
    <x v="0"/>
    <x v="0"/>
    <s v="Criação e Manutenção de Parques Infantis e Espaços Fitness"/>
    <x v="0"/>
    <x v="0"/>
    <x v="0"/>
    <x v="0"/>
    <x v="1"/>
    <x v="0"/>
    <x v="0"/>
    <m/>
    <x v="1"/>
    <x v="2"/>
    <x v="13"/>
    <x v="0"/>
    <m/>
  </r>
  <r>
    <x v="0"/>
    <n v="0"/>
    <n v="0"/>
    <n v="102662"/>
    <n v="0"/>
    <x v="6819"/>
    <x v="0"/>
    <x v="0"/>
    <x v="0"/>
    <s v="03.16.13"/>
    <x v="19"/>
    <x v="0"/>
    <x v="0"/>
    <s v="Unidade Gestão de Aquisições"/>
    <s v="03.16.13"/>
    <s v="Unidade Gestão de Aquisições"/>
    <s v="03.16.13"/>
    <x v="37"/>
    <x v="0"/>
    <x v="0"/>
    <x v="0"/>
    <x v="1"/>
    <x v="0"/>
    <x v="0"/>
    <x v="0"/>
    <x v="0"/>
    <s v="2023-01-??"/>
    <x v="0"/>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1"/>
    <s v="2023-02-??"/>
    <x v="0"/>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2"/>
    <s v="2023-03-??"/>
    <x v="0"/>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3"/>
    <s v="2023-04-??"/>
    <x v="1"/>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5"/>
    <s v="2023-05-??"/>
    <x v="1"/>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4"/>
    <s v="2023-06-??"/>
    <x v="1"/>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6"/>
    <s v="2023-07-??"/>
    <x v="2"/>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7"/>
    <s v="2023-08-??"/>
    <x v="2"/>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11"/>
    <s v="2023-09-??"/>
    <x v="2"/>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8"/>
    <s v="2023-10-??"/>
    <x v="3"/>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9"/>
    <s v="2023-11-??"/>
    <x v="3"/>
    <n v="102662"/>
    <x v="3"/>
    <n v="102662"/>
    <x v="1"/>
    <n v="0"/>
    <x v="619"/>
    <m/>
    <x v="0"/>
    <x v="13"/>
    <m/>
    <s v="Unidade Gestão de Aquisições"/>
    <x v="2"/>
    <s v="UGA"/>
    <x v="0"/>
    <x v="1"/>
    <x v="1"/>
    <x v="1"/>
    <x v="0"/>
    <x v="0"/>
    <x v="0"/>
    <x v="0"/>
    <x v="0"/>
    <x v="0"/>
    <x v="0"/>
    <s v="Unidade Gestão de Aquisições"/>
    <x v="0"/>
    <x v="0"/>
    <x v="0"/>
    <x v="0"/>
    <x v="0"/>
    <x v="0"/>
    <x v="0"/>
    <m/>
    <x v="1"/>
    <x v="2"/>
    <x v="13"/>
    <x v="0"/>
    <m/>
  </r>
  <r>
    <x v="0"/>
    <n v="0"/>
    <n v="0"/>
    <n v="102662"/>
    <n v="0"/>
    <x v="6819"/>
    <x v="0"/>
    <x v="0"/>
    <x v="0"/>
    <s v="03.16.13"/>
    <x v="19"/>
    <x v="0"/>
    <x v="0"/>
    <s v="Unidade Gestão de Aquisições"/>
    <s v="03.16.13"/>
    <s v="Unidade Gestão de Aquisições"/>
    <s v="03.16.13"/>
    <x v="37"/>
    <x v="0"/>
    <x v="0"/>
    <x v="0"/>
    <x v="1"/>
    <x v="0"/>
    <x v="0"/>
    <x v="0"/>
    <x v="10"/>
    <s v="2023-12-??"/>
    <x v="3"/>
    <n v="102662"/>
    <x v="3"/>
    <n v="102662"/>
    <x v="1"/>
    <n v="0"/>
    <x v="619"/>
    <m/>
    <x v="0"/>
    <x v="13"/>
    <m/>
    <s v="Unidade Gestão de Aquisições"/>
    <x v="2"/>
    <s v="UGA"/>
    <x v="0"/>
    <x v="1"/>
    <x v="1"/>
    <x v="1"/>
    <x v="0"/>
    <x v="0"/>
    <x v="0"/>
    <x v="0"/>
    <x v="0"/>
    <x v="0"/>
    <x v="0"/>
    <s v="Unidade Gestão de Aquisições"/>
    <x v="0"/>
    <x v="0"/>
    <x v="0"/>
    <x v="0"/>
    <x v="0"/>
    <x v="0"/>
    <x v="0"/>
    <m/>
    <x v="1"/>
    <x v="2"/>
    <x v="13"/>
    <x v="0"/>
    <m/>
  </r>
  <r>
    <x v="0"/>
    <n v="0"/>
    <n v="0"/>
    <n v="165593"/>
    <n v="0"/>
    <x v="6819"/>
    <x v="0"/>
    <x v="0"/>
    <x v="0"/>
    <s v="03.16.12"/>
    <x v="54"/>
    <x v="0"/>
    <x v="0"/>
    <s v="Direcção de Urbanismo"/>
    <s v="03.16.12"/>
    <s v="Direcção de Urbanismo"/>
    <s v="03.16.12"/>
    <x v="37"/>
    <x v="0"/>
    <x v="0"/>
    <x v="0"/>
    <x v="1"/>
    <x v="0"/>
    <x v="0"/>
    <x v="0"/>
    <x v="0"/>
    <s v="2023-01-??"/>
    <x v="0"/>
    <n v="165593"/>
    <x v="3"/>
    <n v="0"/>
    <x v="1"/>
    <n v="938146"/>
    <x v="619"/>
    <m/>
    <x v="0"/>
    <x v="13"/>
    <m/>
    <s v="Direcção de Urbanismo"/>
    <x v="2"/>
    <m/>
    <x v="0"/>
    <x v="1"/>
    <x v="1"/>
    <x v="1"/>
    <x v="0"/>
    <x v="0"/>
    <x v="0"/>
    <x v="0"/>
    <x v="0"/>
    <x v="0"/>
    <x v="0"/>
    <s v="Direcção de Urbanismo"/>
    <x v="0"/>
    <x v="0"/>
    <x v="0"/>
    <x v="0"/>
    <x v="0"/>
    <x v="0"/>
    <x v="0"/>
    <m/>
    <x v="1"/>
    <x v="2"/>
    <x v="13"/>
    <x v="0"/>
    <m/>
  </r>
  <r>
    <x v="0"/>
    <n v="0"/>
    <n v="0"/>
    <n v="165593"/>
    <n v="0"/>
    <x v="6819"/>
    <x v="0"/>
    <x v="0"/>
    <x v="0"/>
    <s v="03.16.12"/>
    <x v="54"/>
    <x v="0"/>
    <x v="0"/>
    <s v="Direcção de Urbanismo"/>
    <s v="03.16.12"/>
    <s v="Direcção de Urbanismo"/>
    <s v="03.16.12"/>
    <x v="37"/>
    <x v="0"/>
    <x v="0"/>
    <x v="0"/>
    <x v="1"/>
    <x v="0"/>
    <x v="0"/>
    <x v="0"/>
    <x v="1"/>
    <s v="2023-02-??"/>
    <x v="0"/>
    <n v="165593"/>
    <x v="3"/>
    <n v="0"/>
    <x v="1"/>
    <n v="938146"/>
    <x v="619"/>
    <m/>
    <x v="0"/>
    <x v="13"/>
    <m/>
    <s v="Direcção de Urbanismo"/>
    <x v="2"/>
    <m/>
    <x v="0"/>
    <x v="1"/>
    <x v="1"/>
    <x v="1"/>
    <x v="0"/>
    <x v="0"/>
    <x v="0"/>
    <x v="0"/>
    <x v="0"/>
    <x v="0"/>
    <x v="0"/>
    <s v="Direcção de Urbanismo"/>
    <x v="0"/>
    <x v="0"/>
    <x v="0"/>
    <x v="0"/>
    <x v="0"/>
    <x v="0"/>
    <x v="0"/>
    <m/>
    <x v="1"/>
    <x v="2"/>
    <x v="13"/>
    <x v="0"/>
    <m/>
  </r>
  <r>
    <x v="0"/>
    <n v="0"/>
    <n v="0"/>
    <n v="62931"/>
    <n v="0"/>
    <x v="6819"/>
    <x v="0"/>
    <x v="0"/>
    <x v="0"/>
    <s v="03.16.12"/>
    <x v="54"/>
    <x v="0"/>
    <x v="0"/>
    <s v="Direcção de Urbanismo"/>
    <s v="03.16.12"/>
    <s v="Direcção de Urbanismo"/>
    <s v="03.16.12"/>
    <x v="37"/>
    <x v="0"/>
    <x v="0"/>
    <x v="0"/>
    <x v="1"/>
    <x v="0"/>
    <x v="0"/>
    <x v="0"/>
    <x v="2"/>
    <s v="2023-03-??"/>
    <x v="0"/>
    <n v="62931"/>
    <x v="3"/>
    <n v="0"/>
    <x v="1"/>
    <n v="938146"/>
    <x v="619"/>
    <m/>
    <x v="0"/>
    <x v="13"/>
    <m/>
    <s v="Direcção de Urbanismo"/>
    <x v="2"/>
    <m/>
    <x v="0"/>
    <x v="1"/>
    <x v="1"/>
    <x v="1"/>
    <x v="0"/>
    <x v="0"/>
    <x v="0"/>
    <x v="0"/>
    <x v="0"/>
    <x v="0"/>
    <x v="0"/>
    <s v="Direcção de Urbanismo"/>
    <x v="0"/>
    <x v="0"/>
    <x v="0"/>
    <x v="0"/>
    <x v="0"/>
    <x v="0"/>
    <x v="0"/>
    <m/>
    <x v="1"/>
    <x v="2"/>
    <x v="13"/>
    <x v="0"/>
    <m/>
  </r>
  <r>
    <x v="0"/>
    <n v="0"/>
    <n v="0"/>
    <n v="62931"/>
    <n v="0"/>
    <x v="6819"/>
    <x v="0"/>
    <x v="0"/>
    <x v="0"/>
    <s v="03.16.12"/>
    <x v="54"/>
    <x v="0"/>
    <x v="0"/>
    <s v="Direcção de Urbanismo"/>
    <s v="03.16.12"/>
    <s v="Direcção de Urbanismo"/>
    <s v="03.16.12"/>
    <x v="37"/>
    <x v="0"/>
    <x v="0"/>
    <x v="0"/>
    <x v="1"/>
    <x v="0"/>
    <x v="0"/>
    <x v="0"/>
    <x v="3"/>
    <s v="2023-04-??"/>
    <x v="1"/>
    <n v="62931"/>
    <x v="3"/>
    <n v="0"/>
    <x v="1"/>
    <n v="938146"/>
    <x v="619"/>
    <m/>
    <x v="0"/>
    <x v="13"/>
    <m/>
    <s v="Direcção de Urbanismo"/>
    <x v="2"/>
    <m/>
    <x v="0"/>
    <x v="1"/>
    <x v="1"/>
    <x v="1"/>
    <x v="0"/>
    <x v="0"/>
    <x v="0"/>
    <x v="0"/>
    <x v="0"/>
    <x v="0"/>
    <x v="0"/>
    <s v="Direcção de Urbanismo"/>
    <x v="0"/>
    <x v="0"/>
    <x v="0"/>
    <x v="0"/>
    <x v="0"/>
    <x v="0"/>
    <x v="0"/>
    <m/>
    <x v="1"/>
    <x v="2"/>
    <x v="13"/>
    <x v="0"/>
    <m/>
  </r>
  <r>
    <x v="0"/>
    <n v="0"/>
    <n v="0"/>
    <n v="62931"/>
    <n v="0"/>
    <x v="6819"/>
    <x v="0"/>
    <x v="0"/>
    <x v="0"/>
    <s v="03.16.12"/>
    <x v="54"/>
    <x v="0"/>
    <x v="0"/>
    <s v="Direcção de Urbanismo"/>
    <s v="03.16.12"/>
    <s v="Direcção de Urbanismo"/>
    <s v="03.16.12"/>
    <x v="37"/>
    <x v="0"/>
    <x v="0"/>
    <x v="0"/>
    <x v="1"/>
    <x v="0"/>
    <x v="0"/>
    <x v="0"/>
    <x v="5"/>
    <s v="2023-05-??"/>
    <x v="1"/>
    <n v="62931"/>
    <x v="3"/>
    <n v="0"/>
    <x v="1"/>
    <n v="938146"/>
    <x v="619"/>
    <m/>
    <x v="0"/>
    <x v="13"/>
    <m/>
    <s v="Direcção de Urbanismo"/>
    <x v="2"/>
    <m/>
    <x v="0"/>
    <x v="1"/>
    <x v="1"/>
    <x v="1"/>
    <x v="0"/>
    <x v="0"/>
    <x v="0"/>
    <x v="0"/>
    <x v="0"/>
    <x v="0"/>
    <x v="0"/>
    <s v="Direcção de Urbanismo"/>
    <x v="0"/>
    <x v="0"/>
    <x v="0"/>
    <x v="0"/>
    <x v="0"/>
    <x v="0"/>
    <x v="0"/>
    <m/>
    <x v="1"/>
    <x v="2"/>
    <x v="13"/>
    <x v="0"/>
    <m/>
  </r>
  <r>
    <x v="0"/>
    <n v="0"/>
    <n v="0"/>
    <n v="62931"/>
    <n v="0"/>
    <x v="6819"/>
    <x v="0"/>
    <x v="0"/>
    <x v="0"/>
    <s v="03.16.12"/>
    <x v="54"/>
    <x v="0"/>
    <x v="0"/>
    <s v="Direcção de Urbanismo"/>
    <s v="03.16.12"/>
    <s v="Direcção de Urbanismo"/>
    <s v="03.16.12"/>
    <x v="37"/>
    <x v="0"/>
    <x v="0"/>
    <x v="0"/>
    <x v="1"/>
    <x v="0"/>
    <x v="0"/>
    <x v="0"/>
    <x v="4"/>
    <s v="2023-06-??"/>
    <x v="1"/>
    <n v="62931"/>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6"/>
    <s v="2023-07-??"/>
    <x v="2"/>
    <n v="62932"/>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7"/>
    <s v="2023-08-??"/>
    <x v="2"/>
    <n v="62932"/>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11"/>
    <s v="2023-09-??"/>
    <x v="2"/>
    <n v="62932"/>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8"/>
    <s v="2023-10-??"/>
    <x v="3"/>
    <n v="62932"/>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9"/>
    <s v="2023-11-??"/>
    <x v="3"/>
    <n v="62932"/>
    <x v="3"/>
    <n v="0"/>
    <x v="1"/>
    <n v="938146"/>
    <x v="619"/>
    <m/>
    <x v="0"/>
    <x v="13"/>
    <m/>
    <s v="Direcção de Urbanismo"/>
    <x v="2"/>
    <m/>
    <x v="0"/>
    <x v="1"/>
    <x v="1"/>
    <x v="1"/>
    <x v="0"/>
    <x v="0"/>
    <x v="0"/>
    <x v="0"/>
    <x v="0"/>
    <x v="0"/>
    <x v="0"/>
    <s v="Direcção de Urbanismo"/>
    <x v="0"/>
    <x v="0"/>
    <x v="0"/>
    <x v="0"/>
    <x v="0"/>
    <x v="0"/>
    <x v="0"/>
    <m/>
    <x v="1"/>
    <x v="2"/>
    <x v="13"/>
    <x v="0"/>
    <m/>
  </r>
  <r>
    <x v="0"/>
    <n v="0"/>
    <n v="0"/>
    <n v="62932"/>
    <n v="0"/>
    <x v="6819"/>
    <x v="0"/>
    <x v="0"/>
    <x v="0"/>
    <s v="03.16.12"/>
    <x v="54"/>
    <x v="0"/>
    <x v="0"/>
    <s v="Direcção de Urbanismo"/>
    <s v="03.16.12"/>
    <s v="Direcção de Urbanismo"/>
    <s v="03.16.12"/>
    <x v="37"/>
    <x v="0"/>
    <x v="0"/>
    <x v="0"/>
    <x v="1"/>
    <x v="0"/>
    <x v="0"/>
    <x v="0"/>
    <x v="10"/>
    <s v="2023-12-??"/>
    <x v="3"/>
    <n v="62932"/>
    <x v="3"/>
    <n v="0"/>
    <x v="1"/>
    <n v="938146"/>
    <x v="619"/>
    <m/>
    <x v="0"/>
    <x v="13"/>
    <m/>
    <s v="Direcção de Urbanismo"/>
    <x v="2"/>
    <m/>
    <x v="0"/>
    <x v="1"/>
    <x v="1"/>
    <x v="1"/>
    <x v="0"/>
    <x v="0"/>
    <x v="0"/>
    <x v="0"/>
    <x v="0"/>
    <x v="0"/>
    <x v="0"/>
    <s v="Direcção de Urbanismo"/>
    <x v="0"/>
    <x v="0"/>
    <x v="0"/>
    <x v="0"/>
    <x v="0"/>
    <x v="0"/>
    <x v="0"/>
    <m/>
    <x v="1"/>
    <x v="2"/>
    <x v="13"/>
    <x v="0"/>
    <m/>
  </r>
  <r>
    <x v="2"/>
    <n v="0"/>
    <n v="0"/>
    <n v="636838"/>
    <n v="0"/>
    <x v="6819"/>
    <x v="0"/>
    <x v="0"/>
    <x v="0"/>
    <s v="01.27.07.04"/>
    <x v="32"/>
    <x v="4"/>
    <x v="5"/>
    <s v="Requalificação Urbana e Habitação 2"/>
    <s v="01.27.07"/>
    <s v="Reabilitações de Estradas Rurais"/>
    <s v="01.27.07.04"/>
    <x v="18"/>
    <x v="0"/>
    <x v="0"/>
    <x v="0"/>
    <x v="0"/>
    <x v="1"/>
    <x v="2"/>
    <x v="0"/>
    <x v="0"/>
    <s v="2023-01-??"/>
    <x v="0"/>
    <n v="636838"/>
    <x v="3"/>
    <n v="27500000"/>
    <x v="1"/>
    <n v="150000"/>
    <x v="619"/>
    <m/>
    <x v="0"/>
    <x v="13"/>
    <m/>
    <s v="Reabilitações de Estradas Rurais"/>
    <x v="2"/>
    <m/>
    <x v="0"/>
    <x v="1"/>
    <x v="1"/>
    <x v="1"/>
    <x v="0"/>
    <x v="0"/>
    <x v="0"/>
    <x v="0"/>
    <x v="0"/>
    <x v="0"/>
    <x v="0"/>
    <s v="Reabilitações de Estradas Rurais"/>
    <x v="0"/>
    <x v="0"/>
    <x v="0"/>
    <x v="0"/>
    <x v="1"/>
    <x v="0"/>
    <x v="0"/>
    <m/>
    <x v="1"/>
    <x v="2"/>
    <x v="13"/>
    <x v="0"/>
    <m/>
  </r>
  <r>
    <x v="2"/>
    <n v="0"/>
    <n v="0"/>
    <n v="1198479"/>
    <n v="0"/>
    <x v="6819"/>
    <x v="0"/>
    <x v="0"/>
    <x v="0"/>
    <s v="01.27.07.04"/>
    <x v="32"/>
    <x v="4"/>
    <x v="5"/>
    <s v="Requalificação Urbana e Habitação 2"/>
    <s v="01.27.07"/>
    <s v="Reabilitações de Estradas Rurais"/>
    <s v="01.27.07.04"/>
    <x v="18"/>
    <x v="0"/>
    <x v="0"/>
    <x v="0"/>
    <x v="0"/>
    <x v="1"/>
    <x v="2"/>
    <x v="0"/>
    <x v="1"/>
    <s v="2023-02-??"/>
    <x v="0"/>
    <n v="1198479"/>
    <x v="3"/>
    <n v="27500000"/>
    <x v="1"/>
    <n v="150000"/>
    <x v="619"/>
    <m/>
    <x v="0"/>
    <x v="13"/>
    <m/>
    <s v="Reabilitações de Estradas Rurais"/>
    <x v="2"/>
    <m/>
    <x v="0"/>
    <x v="1"/>
    <x v="1"/>
    <x v="1"/>
    <x v="0"/>
    <x v="0"/>
    <x v="0"/>
    <x v="0"/>
    <x v="0"/>
    <x v="0"/>
    <x v="0"/>
    <s v="Reabilitações de Estradas Rurais"/>
    <x v="0"/>
    <x v="0"/>
    <x v="0"/>
    <x v="0"/>
    <x v="1"/>
    <x v="0"/>
    <x v="0"/>
    <m/>
    <x v="1"/>
    <x v="2"/>
    <x v="13"/>
    <x v="0"/>
    <m/>
  </r>
  <r>
    <x v="2"/>
    <n v="0"/>
    <n v="0"/>
    <n v="2945295"/>
    <n v="0"/>
    <x v="6819"/>
    <x v="0"/>
    <x v="0"/>
    <x v="0"/>
    <s v="01.27.07.04"/>
    <x v="32"/>
    <x v="4"/>
    <x v="5"/>
    <s v="Requalificação Urbana e Habitação 2"/>
    <s v="01.27.07"/>
    <s v="Reabilitações de Estradas Rurais"/>
    <s v="01.27.07.04"/>
    <x v="18"/>
    <x v="0"/>
    <x v="0"/>
    <x v="0"/>
    <x v="0"/>
    <x v="1"/>
    <x v="2"/>
    <x v="0"/>
    <x v="2"/>
    <s v="2023-03-??"/>
    <x v="0"/>
    <n v="2945295"/>
    <x v="3"/>
    <n v="27500000"/>
    <x v="1"/>
    <n v="150000"/>
    <x v="619"/>
    <m/>
    <x v="0"/>
    <x v="13"/>
    <m/>
    <s v="Reabilitações de Estradas Rurais"/>
    <x v="2"/>
    <m/>
    <x v="0"/>
    <x v="1"/>
    <x v="1"/>
    <x v="1"/>
    <x v="0"/>
    <x v="0"/>
    <x v="0"/>
    <x v="0"/>
    <x v="0"/>
    <x v="0"/>
    <x v="0"/>
    <s v="Reabilitações de Estradas Rurais"/>
    <x v="0"/>
    <x v="0"/>
    <x v="0"/>
    <x v="0"/>
    <x v="1"/>
    <x v="0"/>
    <x v="0"/>
    <m/>
    <x v="1"/>
    <x v="2"/>
    <x v="13"/>
    <x v="0"/>
    <m/>
  </r>
  <r>
    <x v="2"/>
    <n v="0"/>
    <n v="0"/>
    <n v="4653389"/>
    <n v="0"/>
    <x v="6819"/>
    <x v="0"/>
    <x v="0"/>
    <x v="0"/>
    <s v="01.27.07.04"/>
    <x v="32"/>
    <x v="4"/>
    <x v="5"/>
    <s v="Requalificação Urbana e Habitação 2"/>
    <s v="01.27.07"/>
    <s v="Reabilitações de Estradas Rurais"/>
    <s v="01.27.07.04"/>
    <x v="18"/>
    <x v="0"/>
    <x v="0"/>
    <x v="0"/>
    <x v="0"/>
    <x v="1"/>
    <x v="2"/>
    <x v="0"/>
    <x v="3"/>
    <s v="2023-04-??"/>
    <x v="1"/>
    <n v="4653389"/>
    <x v="3"/>
    <n v="27500000"/>
    <x v="1"/>
    <n v="150000"/>
    <x v="619"/>
    <m/>
    <x v="0"/>
    <x v="13"/>
    <m/>
    <s v="Reabilitações de Estradas Rurais"/>
    <x v="2"/>
    <m/>
    <x v="0"/>
    <x v="1"/>
    <x v="1"/>
    <x v="1"/>
    <x v="0"/>
    <x v="0"/>
    <x v="0"/>
    <x v="0"/>
    <x v="0"/>
    <x v="0"/>
    <x v="0"/>
    <s v="Reabilitações de Estradas Rurais"/>
    <x v="0"/>
    <x v="0"/>
    <x v="0"/>
    <x v="0"/>
    <x v="1"/>
    <x v="0"/>
    <x v="0"/>
    <m/>
    <x v="1"/>
    <x v="2"/>
    <x v="13"/>
    <x v="0"/>
    <m/>
  </r>
  <r>
    <x v="2"/>
    <n v="0"/>
    <n v="0"/>
    <n v="113120"/>
    <n v="0"/>
    <x v="6819"/>
    <x v="0"/>
    <x v="0"/>
    <x v="0"/>
    <s v="01.27.07.04"/>
    <x v="32"/>
    <x v="4"/>
    <x v="5"/>
    <s v="Requalificação Urbana e Habitação 2"/>
    <s v="01.27.07"/>
    <s v="Reabilitações de Estradas Rurais"/>
    <s v="01.27.07.04"/>
    <x v="18"/>
    <x v="0"/>
    <x v="0"/>
    <x v="0"/>
    <x v="0"/>
    <x v="1"/>
    <x v="2"/>
    <x v="0"/>
    <x v="5"/>
    <s v="2023-05-??"/>
    <x v="1"/>
    <n v="113120"/>
    <x v="3"/>
    <n v="27500000"/>
    <x v="1"/>
    <n v="150000"/>
    <x v="619"/>
    <m/>
    <x v="0"/>
    <x v="13"/>
    <m/>
    <s v="Reabilitações de Estradas Rurais"/>
    <x v="2"/>
    <m/>
    <x v="0"/>
    <x v="1"/>
    <x v="1"/>
    <x v="1"/>
    <x v="0"/>
    <x v="0"/>
    <x v="0"/>
    <x v="0"/>
    <x v="0"/>
    <x v="0"/>
    <x v="0"/>
    <s v="Reabilitações de Estradas Rurais"/>
    <x v="0"/>
    <x v="0"/>
    <x v="0"/>
    <x v="0"/>
    <x v="1"/>
    <x v="0"/>
    <x v="0"/>
    <m/>
    <x v="1"/>
    <x v="2"/>
    <x v="13"/>
    <x v="0"/>
    <m/>
  </r>
  <r>
    <x v="2"/>
    <n v="0"/>
    <n v="0"/>
    <n v="19266039"/>
    <n v="0"/>
    <x v="6819"/>
    <x v="0"/>
    <x v="0"/>
    <x v="0"/>
    <s v="01.27.07.04"/>
    <x v="32"/>
    <x v="4"/>
    <x v="5"/>
    <s v="Requalificação Urbana e Habitação 2"/>
    <s v="01.27.07"/>
    <s v="Reabilitações de Estradas Rurais"/>
    <s v="01.27.07.04"/>
    <x v="18"/>
    <x v="0"/>
    <x v="0"/>
    <x v="0"/>
    <x v="0"/>
    <x v="1"/>
    <x v="2"/>
    <x v="0"/>
    <x v="4"/>
    <s v="2023-06-??"/>
    <x v="1"/>
    <n v="19266039"/>
    <x v="3"/>
    <n v="27500000"/>
    <x v="1"/>
    <n v="150000"/>
    <x v="619"/>
    <m/>
    <x v="0"/>
    <x v="13"/>
    <m/>
    <s v="Reabilitações de Estradas Rurais"/>
    <x v="2"/>
    <m/>
    <x v="0"/>
    <x v="1"/>
    <x v="1"/>
    <x v="1"/>
    <x v="0"/>
    <x v="0"/>
    <x v="0"/>
    <x v="0"/>
    <x v="0"/>
    <x v="0"/>
    <x v="0"/>
    <s v="Reabilitações de Estradas Rurais"/>
    <x v="0"/>
    <x v="0"/>
    <x v="0"/>
    <x v="0"/>
    <x v="1"/>
    <x v="0"/>
    <x v="0"/>
    <m/>
    <x v="1"/>
    <x v="2"/>
    <x v="13"/>
    <x v="0"/>
    <m/>
  </r>
  <r>
    <x v="2"/>
    <n v="0"/>
    <n v="0"/>
    <n v="160330"/>
    <n v="0"/>
    <x v="6819"/>
    <x v="0"/>
    <x v="0"/>
    <x v="0"/>
    <s v="01.27.07.04"/>
    <x v="32"/>
    <x v="4"/>
    <x v="5"/>
    <s v="Requalificação Urbana e Habitação 2"/>
    <s v="01.27.07"/>
    <s v="Reabilitações de Estradas Rurais"/>
    <s v="01.27.07.04"/>
    <x v="18"/>
    <x v="0"/>
    <x v="0"/>
    <x v="0"/>
    <x v="0"/>
    <x v="1"/>
    <x v="2"/>
    <x v="0"/>
    <x v="6"/>
    <s v="2023-07-??"/>
    <x v="2"/>
    <n v="160330"/>
    <x v="3"/>
    <n v="27500000"/>
    <x v="1"/>
    <n v="150000"/>
    <x v="619"/>
    <m/>
    <x v="0"/>
    <x v="13"/>
    <m/>
    <s v="Reabilitações de Estradas Rurais"/>
    <x v="2"/>
    <m/>
    <x v="0"/>
    <x v="1"/>
    <x v="1"/>
    <x v="1"/>
    <x v="0"/>
    <x v="0"/>
    <x v="0"/>
    <x v="0"/>
    <x v="0"/>
    <x v="0"/>
    <x v="0"/>
    <s v="Reabilitações de Estradas Rurais"/>
    <x v="0"/>
    <x v="0"/>
    <x v="0"/>
    <x v="0"/>
    <x v="1"/>
    <x v="0"/>
    <x v="0"/>
    <m/>
    <x v="1"/>
    <x v="2"/>
    <x v="13"/>
    <x v="0"/>
    <m/>
  </r>
  <r>
    <x v="2"/>
    <n v="0"/>
    <n v="0"/>
    <n v="712070"/>
    <n v="0"/>
    <x v="6819"/>
    <x v="0"/>
    <x v="0"/>
    <x v="0"/>
    <s v="01.27.07.04"/>
    <x v="32"/>
    <x v="4"/>
    <x v="5"/>
    <s v="Requalificação Urbana e Habitação 2"/>
    <s v="01.27.07"/>
    <s v="Reabilitações de Estradas Rurais"/>
    <s v="01.27.07.04"/>
    <x v="18"/>
    <x v="0"/>
    <x v="0"/>
    <x v="0"/>
    <x v="0"/>
    <x v="1"/>
    <x v="2"/>
    <x v="0"/>
    <x v="7"/>
    <s v="2023-08-??"/>
    <x v="2"/>
    <n v="712070"/>
    <x v="3"/>
    <n v="27500000"/>
    <x v="1"/>
    <n v="150000"/>
    <x v="619"/>
    <m/>
    <x v="0"/>
    <x v="13"/>
    <m/>
    <s v="Reabilitações de Estradas Rurais"/>
    <x v="2"/>
    <m/>
    <x v="0"/>
    <x v="1"/>
    <x v="1"/>
    <x v="1"/>
    <x v="0"/>
    <x v="0"/>
    <x v="0"/>
    <x v="0"/>
    <x v="0"/>
    <x v="0"/>
    <x v="0"/>
    <s v="Reabilitações de Estradas Rurais"/>
    <x v="0"/>
    <x v="0"/>
    <x v="0"/>
    <x v="0"/>
    <x v="1"/>
    <x v="0"/>
    <x v="0"/>
    <m/>
    <x v="1"/>
    <x v="2"/>
    <x v="13"/>
    <x v="0"/>
    <m/>
  </r>
  <r>
    <x v="2"/>
    <n v="0"/>
    <n v="0"/>
    <n v="65080"/>
    <n v="0"/>
    <x v="6819"/>
    <x v="0"/>
    <x v="0"/>
    <x v="0"/>
    <s v="01.27.07.04"/>
    <x v="32"/>
    <x v="4"/>
    <x v="5"/>
    <s v="Requalificação Urbana e Habitação 2"/>
    <s v="01.27.07"/>
    <s v="Reabilitações de Estradas Rurais"/>
    <s v="01.27.07.04"/>
    <x v="18"/>
    <x v="0"/>
    <x v="0"/>
    <x v="0"/>
    <x v="0"/>
    <x v="1"/>
    <x v="2"/>
    <x v="0"/>
    <x v="11"/>
    <s v="2023-09-??"/>
    <x v="2"/>
    <n v="65080"/>
    <x v="3"/>
    <n v="27500000"/>
    <x v="1"/>
    <n v="150000"/>
    <x v="619"/>
    <m/>
    <x v="0"/>
    <x v="13"/>
    <m/>
    <s v="Reabilitações de Estradas Rurais"/>
    <x v="2"/>
    <m/>
    <x v="0"/>
    <x v="1"/>
    <x v="1"/>
    <x v="1"/>
    <x v="0"/>
    <x v="0"/>
    <x v="0"/>
    <x v="0"/>
    <x v="0"/>
    <x v="0"/>
    <x v="0"/>
    <s v="Reabilitações de Estradas Rurais"/>
    <x v="0"/>
    <x v="0"/>
    <x v="0"/>
    <x v="0"/>
    <x v="1"/>
    <x v="0"/>
    <x v="0"/>
    <m/>
    <x v="1"/>
    <x v="2"/>
    <x v="13"/>
    <x v="0"/>
    <m/>
  </r>
  <r>
    <x v="2"/>
    <n v="0"/>
    <n v="0"/>
    <n v="5000"/>
    <n v="0"/>
    <x v="6819"/>
    <x v="0"/>
    <x v="0"/>
    <x v="0"/>
    <s v="01.27.07.04"/>
    <x v="32"/>
    <x v="4"/>
    <x v="5"/>
    <s v="Requalificação Urbana e Habitação 2"/>
    <s v="01.27.07"/>
    <s v="Reabilitações de Estradas Rurais"/>
    <s v="01.27.07.04"/>
    <x v="18"/>
    <x v="0"/>
    <x v="0"/>
    <x v="0"/>
    <x v="0"/>
    <x v="1"/>
    <x v="2"/>
    <x v="0"/>
    <x v="8"/>
    <s v="2023-10-??"/>
    <x v="3"/>
    <n v="5000"/>
    <x v="3"/>
    <n v="27500000"/>
    <x v="1"/>
    <n v="150000"/>
    <x v="619"/>
    <m/>
    <x v="0"/>
    <x v="13"/>
    <m/>
    <s v="Reabilitações de Estradas Rurais"/>
    <x v="2"/>
    <m/>
    <x v="0"/>
    <x v="1"/>
    <x v="1"/>
    <x v="1"/>
    <x v="0"/>
    <x v="0"/>
    <x v="0"/>
    <x v="0"/>
    <x v="0"/>
    <x v="0"/>
    <x v="0"/>
    <s v="Reabilitações de Estradas Rurais"/>
    <x v="0"/>
    <x v="0"/>
    <x v="0"/>
    <x v="0"/>
    <x v="1"/>
    <x v="0"/>
    <x v="0"/>
    <m/>
    <x v="1"/>
    <x v="2"/>
    <x v="13"/>
    <x v="0"/>
    <m/>
  </r>
  <r>
    <x v="2"/>
    <n v="0"/>
    <n v="0"/>
    <n v="1325328"/>
    <n v="0"/>
    <x v="6819"/>
    <x v="0"/>
    <x v="0"/>
    <x v="0"/>
    <s v="01.27.07.04"/>
    <x v="32"/>
    <x v="4"/>
    <x v="5"/>
    <s v="Requalificação Urbana e Habitação 2"/>
    <s v="01.27.07"/>
    <s v="Reabilitações de Estradas Rurais"/>
    <s v="01.27.07.04"/>
    <x v="18"/>
    <x v="0"/>
    <x v="0"/>
    <x v="0"/>
    <x v="0"/>
    <x v="1"/>
    <x v="2"/>
    <x v="0"/>
    <x v="9"/>
    <s v="2023-11-??"/>
    <x v="3"/>
    <n v="1325328"/>
    <x v="3"/>
    <n v="27500000"/>
    <x v="1"/>
    <n v="150000"/>
    <x v="619"/>
    <m/>
    <x v="0"/>
    <x v="13"/>
    <m/>
    <s v="Reabilitações de Estradas Rurais"/>
    <x v="2"/>
    <m/>
    <x v="0"/>
    <x v="1"/>
    <x v="1"/>
    <x v="1"/>
    <x v="0"/>
    <x v="0"/>
    <x v="0"/>
    <x v="0"/>
    <x v="0"/>
    <x v="0"/>
    <x v="0"/>
    <s v="Reabilitações de Estradas Rurais"/>
    <x v="0"/>
    <x v="0"/>
    <x v="0"/>
    <x v="0"/>
    <x v="1"/>
    <x v="0"/>
    <x v="0"/>
    <m/>
    <x v="1"/>
    <x v="2"/>
    <x v="13"/>
    <x v="0"/>
    <m/>
  </r>
  <r>
    <x v="2"/>
    <n v="0"/>
    <n v="0"/>
    <n v="11002312"/>
    <n v="0"/>
    <x v="6819"/>
    <x v="0"/>
    <x v="0"/>
    <x v="0"/>
    <s v="01.27.07.04"/>
    <x v="32"/>
    <x v="4"/>
    <x v="5"/>
    <s v="Requalificação Urbana e Habitação 2"/>
    <s v="01.27.07"/>
    <s v="Reabilitações de Estradas Rurais"/>
    <s v="01.27.07.04"/>
    <x v="18"/>
    <x v="0"/>
    <x v="0"/>
    <x v="0"/>
    <x v="0"/>
    <x v="1"/>
    <x v="2"/>
    <x v="0"/>
    <x v="10"/>
    <s v="2023-12-??"/>
    <x v="3"/>
    <n v="11002312"/>
    <x v="3"/>
    <n v="27500000"/>
    <x v="1"/>
    <n v="150000"/>
    <x v="619"/>
    <m/>
    <x v="0"/>
    <x v="13"/>
    <m/>
    <s v="Reabilitações de Estradas Rurais"/>
    <x v="2"/>
    <m/>
    <x v="0"/>
    <x v="1"/>
    <x v="1"/>
    <x v="1"/>
    <x v="0"/>
    <x v="0"/>
    <x v="0"/>
    <x v="0"/>
    <x v="0"/>
    <x v="0"/>
    <x v="0"/>
    <s v="Reabilitações de Estradas Rurais"/>
    <x v="0"/>
    <x v="0"/>
    <x v="0"/>
    <x v="0"/>
    <x v="1"/>
    <x v="0"/>
    <x v="0"/>
    <m/>
    <x v="1"/>
    <x v="2"/>
    <x v="13"/>
    <x v="0"/>
    <m/>
  </r>
  <r>
    <x v="0"/>
    <n v="0"/>
    <n v="0"/>
    <n v="503823"/>
    <n v="0"/>
    <x v="6819"/>
    <x v="0"/>
    <x v="1"/>
    <x v="0"/>
    <s v="80.02.01"/>
    <x v="2"/>
    <x v="2"/>
    <x v="2"/>
    <s v="Retenções Iur"/>
    <s v="80.02.01"/>
    <s v="Retenções Iur"/>
    <s v="80.02.01"/>
    <x v="2"/>
    <x v="0"/>
    <x v="2"/>
    <x v="0"/>
    <x v="1"/>
    <x v="2"/>
    <x v="1"/>
    <x v="0"/>
    <x v="6"/>
    <s v="2023-07-??"/>
    <x v="2"/>
    <n v="503823"/>
    <x v="3"/>
    <n v="0"/>
    <x v="1"/>
    <n v="0"/>
    <x v="619"/>
    <m/>
    <x v="0"/>
    <x v="13"/>
    <m/>
    <s v="Retenções Iur"/>
    <x v="2"/>
    <s v="RIUR"/>
    <x v="0"/>
    <x v="1"/>
    <x v="1"/>
    <x v="1"/>
    <x v="0"/>
    <x v="0"/>
    <x v="0"/>
    <x v="0"/>
    <x v="0"/>
    <x v="0"/>
    <x v="0"/>
    <s v="Retenções Iur"/>
    <x v="0"/>
    <x v="0"/>
    <x v="0"/>
    <x v="0"/>
    <x v="2"/>
    <x v="0"/>
    <x v="0"/>
    <m/>
    <x v="1"/>
    <x v="2"/>
    <x v="13"/>
    <x v="0"/>
    <m/>
  </r>
  <r>
    <x v="0"/>
    <n v="0"/>
    <n v="0"/>
    <n v="529455"/>
    <n v="0"/>
    <x v="6819"/>
    <x v="0"/>
    <x v="1"/>
    <x v="0"/>
    <s v="80.02.01"/>
    <x v="2"/>
    <x v="2"/>
    <x v="2"/>
    <s v="Retenções Iur"/>
    <s v="80.02.01"/>
    <s v="Retenções Iur"/>
    <s v="80.02.01"/>
    <x v="2"/>
    <x v="0"/>
    <x v="2"/>
    <x v="0"/>
    <x v="1"/>
    <x v="2"/>
    <x v="1"/>
    <x v="0"/>
    <x v="7"/>
    <s v="2023-08-??"/>
    <x v="2"/>
    <n v="529455"/>
    <x v="3"/>
    <n v="0"/>
    <x v="1"/>
    <n v="0"/>
    <x v="619"/>
    <m/>
    <x v="0"/>
    <x v="13"/>
    <m/>
    <s v="Retenções Iur"/>
    <x v="2"/>
    <s v="RIUR"/>
    <x v="0"/>
    <x v="1"/>
    <x v="1"/>
    <x v="1"/>
    <x v="0"/>
    <x v="0"/>
    <x v="0"/>
    <x v="0"/>
    <x v="0"/>
    <x v="0"/>
    <x v="0"/>
    <s v="Retenções Iur"/>
    <x v="0"/>
    <x v="0"/>
    <x v="0"/>
    <x v="0"/>
    <x v="2"/>
    <x v="0"/>
    <x v="0"/>
    <m/>
    <x v="1"/>
    <x v="2"/>
    <x v="13"/>
    <x v="0"/>
    <m/>
  </r>
  <r>
    <x v="0"/>
    <n v="0"/>
    <n v="0"/>
    <n v="509162"/>
    <n v="0"/>
    <x v="6819"/>
    <x v="0"/>
    <x v="1"/>
    <x v="0"/>
    <s v="80.02.01"/>
    <x v="2"/>
    <x v="2"/>
    <x v="2"/>
    <s v="Retenções Iur"/>
    <s v="80.02.01"/>
    <s v="Retenções Iur"/>
    <s v="80.02.01"/>
    <x v="2"/>
    <x v="0"/>
    <x v="2"/>
    <x v="0"/>
    <x v="1"/>
    <x v="2"/>
    <x v="1"/>
    <x v="0"/>
    <x v="11"/>
    <s v="2023-09-??"/>
    <x v="2"/>
    <n v="509162"/>
    <x v="3"/>
    <n v="0"/>
    <x v="1"/>
    <n v="0"/>
    <x v="619"/>
    <m/>
    <x v="0"/>
    <x v="13"/>
    <m/>
    <s v="Retenções Iur"/>
    <x v="2"/>
    <s v="RIUR"/>
    <x v="0"/>
    <x v="1"/>
    <x v="1"/>
    <x v="1"/>
    <x v="0"/>
    <x v="0"/>
    <x v="0"/>
    <x v="0"/>
    <x v="0"/>
    <x v="0"/>
    <x v="0"/>
    <s v="Retenções Iur"/>
    <x v="0"/>
    <x v="0"/>
    <x v="0"/>
    <x v="0"/>
    <x v="2"/>
    <x v="0"/>
    <x v="0"/>
    <m/>
    <x v="1"/>
    <x v="2"/>
    <x v="13"/>
    <x v="0"/>
    <m/>
  </r>
  <r>
    <x v="0"/>
    <n v="0"/>
    <n v="0"/>
    <n v="1800"/>
    <n v="0"/>
    <x v="6819"/>
    <x v="0"/>
    <x v="0"/>
    <x v="0"/>
    <s v="03.16.13"/>
    <x v="19"/>
    <x v="0"/>
    <x v="0"/>
    <s v="Unidade Gestão de Aquisições"/>
    <s v="03.16.13"/>
    <s v="Unidade Gestão de Aquisições"/>
    <s v="03.16.13"/>
    <x v="19"/>
    <x v="0"/>
    <x v="0"/>
    <x v="7"/>
    <x v="0"/>
    <x v="0"/>
    <x v="0"/>
    <x v="0"/>
    <x v="6"/>
    <s v="2023-07-??"/>
    <x v="2"/>
    <n v="1800"/>
    <x v="3"/>
    <n v="0"/>
    <x v="1"/>
    <n v="4200"/>
    <x v="619"/>
    <m/>
    <x v="0"/>
    <x v="13"/>
    <m/>
    <s v="Unidade Gestão de Aquisições"/>
    <x v="2"/>
    <s v="UGA"/>
    <x v="0"/>
    <x v="1"/>
    <x v="1"/>
    <x v="1"/>
    <x v="0"/>
    <x v="0"/>
    <x v="0"/>
    <x v="0"/>
    <x v="0"/>
    <x v="0"/>
    <x v="0"/>
    <s v="Unidade Gestão de Aquisições"/>
    <x v="0"/>
    <x v="0"/>
    <x v="0"/>
    <x v="0"/>
    <x v="0"/>
    <x v="0"/>
    <x v="0"/>
    <m/>
    <x v="1"/>
    <x v="2"/>
    <x v="13"/>
    <x v="0"/>
    <m/>
  </r>
  <r>
    <x v="0"/>
    <n v="0"/>
    <n v="0"/>
    <n v="4000"/>
    <n v="0"/>
    <x v="6819"/>
    <x v="0"/>
    <x v="0"/>
    <x v="0"/>
    <s v="03.16.13"/>
    <x v="19"/>
    <x v="0"/>
    <x v="0"/>
    <s v="Unidade Gestão de Aquisições"/>
    <s v="03.16.13"/>
    <s v="Unidade Gestão de Aquisições"/>
    <s v="03.16.13"/>
    <x v="19"/>
    <x v="0"/>
    <x v="0"/>
    <x v="7"/>
    <x v="0"/>
    <x v="0"/>
    <x v="0"/>
    <x v="0"/>
    <x v="11"/>
    <s v="2023-09-??"/>
    <x v="2"/>
    <n v="4000"/>
    <x v="3"/>
    <n v="0"/>
    <x v="1"/>
    <n v="4200"/>
    <x v="619"/>
    <m/>
    <x v="0"/>
    <x v="13"/>
    <m/>
    <s v="Unidade Gestão de Aquisições"/>
    <x v="2"/>
    <s v="UGA"/>
    <x v="0"/>
    <x v="1"/>
    <x v="1"/>
    <x v="1"/>
    <x v="0"/>
    <x v="0"/>
    <x v="0"/>
    <x v="0"/>
    <x v="0"/>
    <x v="0"/>
    <x v="0"/>
    <s v="Unidade Gestão de Aquisições"/>
    <x v="0"/>
    <x v="0"/>
    <x v="0"/>
    <x v="0"/>
    <x v="0"/>
    <x v="0"/>
    <x v="0"/>
    <m/>
    <x v="1"/>
    <x v="2"/>
    <x v="13"/>
    <x v="0"/>
    <m/>
  </r>
  <r>
    <x v="0"/>
    <n v="0"/>
    <n v="0"/>
    <n v="8000"/>
    <n v="0"/>
    <x v="6819"/>
    <x v="0"/>
    <x v="0"/>
    <x v="0"/>
    <s v="03.16.13"/>
    <x v="19"/>
    <x v="0"/>
    <x v="0"/>
    <s v="Unidade Gestão de Aquisições"/>
    <s v="03.16.13"/>
    <s v="Unidade Gestão de Aquisições"/>
    <s v="03.16.13"/>
    <x v="19"/>
    <x v="0"/>
    <x v="0"/>
    <x v="7"/>
    <x v="0"/>
    <x v="0"/>
    <x v="0"/>
    <x v="0"/>
    <x v="8"/>
    <s v="2023-10-??"/>
    <x v="3"/>
    <n v="8000"/>
    <x v="3"/>
    <n v="0"/>
    <x v="1"/>
    <n v="4200"/>
    <x v="619"/>
    <m/>
    <x v="0"/>
    <x v="13"/>
    <m/>
    <s v="Unidade Gestão de Aquisições"/>
    <x v="2"/>
    <s v="UGA"/>
    <x v="0"/>
    <x v="1"/>
    <x v="1"/>
    <x v="1"/>
    <x v="0"/>
    <x v="0"/>
    <x v="0"/>
    <x v="0"/>
    <x v="0"/>
    <x v="0"/>
    <x v="0"/>
    <s v="Unidade Gestão de Aquisições"/>
    <x v="0"/>
    <x v="0"/>
    <x v="0"/>
    <x v="0"/>
    <x v="0"/>
    <x v="0"/>
    <x v="0"/>
    <m/>
    <x v="1"/>
    <x v="2"/>
    <x v="13"/>
    <x v="0"/>
    <m/>
  </r>
  <r>
    <x v="0"/>
    <n v="0"/>
    <n v="0"/>
    <n v="486230"/>
    <n v="0"/>
    <x v="6819"/>
    <x v="0"/>
    <x v="0"/>
    <x v="0"/>
    <s v="01.25.05.12"/>
    <x v="5"/>
    <x v="1"/>
    <x v="1"/>
    <s v="Saúde"/>
    <s v="01.25.05"/>
    <s v="Promoção e Inclusão Social"/>
    <s v="01.25.05.12"/>
    <x v="1"/>
    <x v="0"/>
    <x v="1"/>
    <x v="1"/>
    <x v="0"/>
    <x v="1"/>
    <x v="0"/>
    <x v="0"/>
    <x v="7"/>
    <s v="2023-08-??"/>
    <x v="2"/>
    <n v="486230"/>
    <x v="3"/>
    <n v="5000"/>
    <x v="1"/>
    <n v="0"/>
    <x v="619"/>
    <m/>
    <x v="0"/>
    <x v="13"/>
    <m/>
    <s v="Promoção e Inclusão Social"/>
    <x v="2"/>
    <m/>
    <x v="0"/>
    <x v="1"/>
    <x v="1"/>
    <x v="1"/>
    <x v="0"/>
    <x v="0"/>
    <x v="0"/>
    <x v="0"/>
    <x v="0"/>
    <x v="0"/>
    <x v="0"/>
    <s v="Promoção e Inclusão Social"/>
    <x v="0"/>
    <x v="0"/>
    <x v="0"/>
    <x v="0"/>
    <x v="1"/>
    <x v="0"/>
    <x v="0"/>
    <m/>
    <x v="1"/>
    <x v="2"/>
    <x v="13"/>
    <x v="0"/>
    <m/>
  </r>
  <r>
    <x v="0"/>
    <n v="0"/>
    <n v="0"/>
    <n v="338709"/>
    <n v="0"/>
    <x v="6819"/>
    <x v="0"/>
    <x v="0"/>
    <x v="0"/>
    <s v="01.25.05.12"/>
    <x v="5"/>
    <x v="1"/>
    <x v="1"/>
    <s v="Saúde"/>
    <s v="01.25.05"/>
    <s v="Promoção e Inclusão Social"/>
    <s v="01.25.05.12"/>
    <x v="1"/>
    <x v="0"/>
    <x v="1"/>
    <x v="1"/>
    <x v="0"/>
    <x v="1"/>
    <x v="0"/>
    <x v="0"/>
    <x v="11"/>
    <s v="2023-09-??"/>
    <x v="2"/>
    <n v="338709"/>
    <x v="3"/>
    <n v="5000"/>
    <x v="1"/>
    <n v="0"/>
    <x v="619"/>
    <m/>
    <x v="0"/>
    <x v="13"/>
    <m/>
    <s v="Promoção e Inclusão Social"/>
    <x v="2"/>
    <m/>
    <x v="0"/>
    <x v="1"/>
    <x v="1"/>
    <x v="1"/>
    <x v="0"/>
    <x v="0"/>
    <x v="0"/>
    <x v="0"/>
    <x v="0"/>
    <x v="0"/>
    <x v="0"/>
    <s v="Promoção e Inclusão Social"/>
    <x v="0"/>
    <x v="0"/>
    <x v="0"/>
    <x v="0"/>
    <x v="1"/>
    <x v="0"/>
    <x v="0"/>
    <m/>
    <x v="1"/>
    <x v="2"/>
    <x v="13"/>
    <x v="0"/>
    <m/>
  </r>
  <r>
    <x v="0"/>
    <n v="0"/>
    <n v="0"/>
    <n v="938476"/>
    <n v="0"/>
    <x v="6819"/>
    <x v="0"/>
    <x v="0"/>
    <x v="0"/>
    <s v="01.25.05.12"/>
    <x v="5"/>
    <x v="1"/>
    <x v="1"/>
    <s v="Saúde"/>
    <s v="01.25.05"/>
    <s v="Promoção e Inclusão Social"/>
    <s v="01.25.05.12"/>
    <x v="1"/>
    <x v="0"/>
    <x v="1"/>
    <x v="1"/>
    <x v="0"/>
    <x v="1"/>
    <x v="0"/>
    <x v="0"/>
    <x v="8"/>
    <s v="2023-10-??"/>
    <x v="3"/>
    <n v="938476"/>
    <x v="3"/>
    <n v="5000"/>
    <x v="1"/>
    <n v="0"/>
    <x v="619"/>
    <m/>
    <x v="0"/>
    <x v="13"/>
    <m/>
    <s v="Promoção e Inclusão Social"/>
    <x v="2"/>
    <m/>
    <x v="0"/>
    <x v="1"/>
    <x v="1"/>
    <x v="1"/>
    <x v="0"/>
    <x v="0"/>
    <x v="0"/>
    <x v="0"/>
    <x v="0"/>
    <x v="0"/>
    <x v="0"/>
    <s v="Promoção e Inclusão Social"/>
    <x v="0"/>
    <x v="0"/>
    <x v="0"/>
    <x v="0"/>
    <x v="1"/>
    <x v="0"/>
    <x v="0"/>
    <m/>
    <x v="1"/>
    <x v="2"/>
    <x v="13"/>
    <x v="0"/>
    <m/>
  </r>
  <r>
    <x v="0"/>
    <n v="0"/>
    <n v="0"/>
    <n v="122514"/>
    <n v="0"/>
    <x v="6819"/>
    <x v="0"/>
    <x v="0"/>
    <x v="0"/>
    <s v="01.25.05.12"/>
    <x v="5"/>
    <x v="1"/>
    <x v="1"/>
    <s v="Saúde"/>
    <s v="01.25.05"/>
    <s v="Promoção e Inclusão Social"/>
    <s v="01.25.05.12"/>
    <x v="1"/>
    <x v="0"/>
    <x v="1"/>
    <x v="1"/>
    <x v="0"/>
    <x v="1"/>
    <x v="0"/>
    <x v="0"/>
    <x v="9"/>
    <s v="2023-11-??"/>
    <x v="3"/>
    <n v="122514"/>
    <x v="3"/>
    <n v="5000"/>
    <x v="1"/>
    <n v="0"/>
    <x v="619"/>
    <m/>
    <x v="0"/>
    <x v="13"/>
    <m/>
    <s v="Promoção e Inclusão Social"/>
    <x v="2"/>
    <m/>
    <x v="0"/>
    <x v="1"/>
    <x v="1"/>
    <x v="1"/>
    <x v="0"/>
    <x v="0"/>
    <x v="0"/>
    <x v="0"/>
    <x v="0"/>
    <x v="0"/>
    <x v="0"/>
    <s v="Promoção e Inclusão Social"/>
    <x v="0"/>
    <x v="0"/>
    <x v="0"/>
    <x v="0"/>
    <x v="1"/>
    <x v="0"/>
    <x v="0"/>
    <m/>
    <x v="1"/>
    <x v="2"/>
    <x v="13"/>
    <x v="0"/>
    <m/>
  </r>
  <r>
    <x v="0"/>
    <n v="0"/>
    <n v="0"/>
    <n v="178806"/>
    <n v="0"/>
    <x v="6819"/>
    <x v="0"/>
    <x v="0"/>
    <x v="0"/>
    <s v="01.25.05.12"/>
    <x v="5"/>
    <x v="1"/>
    <x v="1"/>
    <s v="Saúde"/>
    <s v="01.25.05"/>
    <s v="Promoção e Inclusão Social"/>
    <s v="01.25.05.12"/>
    <x v="1"/>
    <x v="0"/>
    <x v="1"/>
    <x v="1"/>
    <x v="0"/>
    <x v="1"/>
    <x v="0"/>
    <x v="0"/>
    <x v="10"/>
    <s v="2023-12-??"/>
    <x v="3"/>
    <n v="178806"/>
    <x v="3"/>
    <n v="5000"/>
    <x v="1"/>
    <n v="0"/>
    <x v="619"/>
    <m/>
    <x v="0"/>
    <x v="13"/>
    <m/>
    <s v="Promoção e Inclusão Social"/>
    <x v="2"/>
    <m/>
    <x v="0"/>
    <x v="1"/>
    <x v="1"/>
    <x v="1"/>
    <x v="0"/>
    <x v="0"/>
    <x v="0"/>
    <x v="0"/>
    <x v="0"/>
    <x v="0"/>
    <x v="0"/>
    <s v="Promoção e Inclusão Social"/>
    <x v="0"/>
    <x v="0"/>
    <x v="0"/>
    <x v="0"/>
    <x v="1"/>
    <x v="0"/>
    <x v="0"/>
    <m/>
    <x v="1"/>
    <x v="2"/>
    <x v="13"/>
    <x v="0"/>
    <m/>
  </r>
  <r>
    <x v="0"/>
    <n v="0"/>
    <n v="0"/>
    <n v="250232"/>
    <n v="0"/>
    <x v="6819"/>
    <x v="0"/>
    <x v="0"/>
    <x v="0"/>
    <s v="03.16.11"/>
    <x v="48"/>
    <x v="0"/>
    <x v="0"/>
    <s v="Direcção de Obras"/>
    <s v="03.16.11"/>
    <s v="Direcção de Obras"/>
    <s v="03.16.11"/>
    <x v="49"/>
    <x v="0"/>
    <x v="0"/>
    <x v="0"/>
    <x v="1"/>
    <x v="0"/>
    <x v="0"/>
    <x v="0"/>
    <x v="0"/>
    <s v="2023-01-??"/>
    <x v="0"/>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1"/>
    <s v="2023-02-??"/>
    <x v="0"/>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2"/>
    <s v="2023-03-??"/>
    <x v="0"/>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3"/>
    <s v="2023-04-??"/>
    <x v="1"/>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5"/>
    <s v="2023-05-??"/>
    <x v="1"/>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4"/>
    <s v="2023-06-??"/>
    <x v="1"/>
    <n v="250232"/>
    <x v="3"/>
    <n v="0"/>
    <x v="1"/>
    <n v="218680"/>
    <x v="619"/>
    <m/>
    <x v="0"/>
    <x v="13"/>
    <m/>
    <s v="Direcção de Obras"/>
    <x v="2"/>
    <m/>
    <x v="0"/>
    <x v="1"/>
    <x v="1"/>
    <x v="1"/>
    <x v="0"/>
    <x v="0"/>
    <x v="0"/>
    <x v="0"/>
    <x v="0"/>
    <x v="0"/>
    <x v="0"/>
    <s v="Direcção de Obras"/>
    <x v="0"/>
    <x v="0"/>
    <x v="0"/>
    <x v="0"/>
    <x v="0"/>
    <x v="0"/>
    <x v="0"/>
    <m/>
    <x v="1"/>
    <x v="2"/>
    <x v="13"/>
    <x v="0"/>
    <m/>
  </r>
  <r>
    <x v="0"/>
    <n v="0"/>
    <n v="0"/>
    <n v="250232"/>
    <n v="0"/>
    <x v="6819"/>
    <x v="0"/>
    <x v="0"/>
    <x v="0"/>
    <s v="03.16.11"/>
    <x v="48"/>
    <x v="0"/>
    <x v="0"/>
    <s v="Direcção de Obras"/>
    <s v="03.16.11"/>
    <s v="Direcção de Obras"/>
    <s v="03.16.11"/>
    <x v="49"/>
    <x v="0"/>
    <x v="0"/>
    <x v="0"/>
    <x v="1"/>
    <x v="0"/>
    <x v="0"/>
    <x v="0"/>
    <x v="6"/>
    <s v="2023-07-??"/>
    <x v="2"/>
    <n v="250232"/>
    <x v="3"/>
    <n v="0"/>
    <x v="1"/>
    <n v="218680"/>
    <x v="619"/>
    <m/>
    <x v="0"/>
    <x v="13"/>
    <m/>
    <s v="Direcção de Obras"/>
    <x v="2"/>
    <m/>
    <x v="0"/>
    <x v="1"/>
    <x v="1"/>
    <x v="1"/>
    <x v="0"/>
    <x v="0"/>
    <x v="0"/>
    <x v="0"/>
    <x v="0"/>
    <x v="0"/>
    <x v="0"/>
    <s v="Direcção de Obras"/>
    <x v="0"/>
    <x v="0"/>
    <x v="0"/>
    <x v="0"/>
    <x v="0"/>
    <x v="0"/>
    <x v="0"/>
    <m/>
    <x v="1"/>
    <x v="2"/>
    <x v="13"/>
    <x v="0"/>
    <m/>
  </r>
  <r>
    <x v="0"/>
    <n v="0"/>
    <n v="0"/>
    <n v="329732"/>
    <n v="0"/>
    <x v="6819"/>
    <x v="0"/>
    <x v="0"/>
    <x v="0"/>
    <s v="03.16.11"/>
    <x v="48"/>
    <x v="0"/>
    <x v="0"/>
    <s v="Direcção de Obras"/>
    <s v="03.16.11"/>
    <s v="Direcção de Obras"/>
    <s v="03.16.11"/>
    <x v="49"/>
    <x v="0"/>
    <x v="0"/>
    <x v="0"/>
    <x v="1"/>
    <x v="0"/>
    <x v="0"/>
    <x v="0"/>
    <x v="7"/>
    <s v="2023-08-??"/>
    <x v="2"/>
    <n v="329732"/>
    <x v="3"/>
    <n v="0"/>
    <x v="1"/>
    <n v="218680"/>
    <x v="619"/>
    <m/>
    <x v="0"/>
    <x v="13"/>
    <m/>
    <s v="Direcção de Obras"/>
    <x v="2"/>
    <m/>
    <x v="0"/>
    <x v="1"/>
    <x v="1"/>
    <x v="1"/>
    <x v="0"/>
    <x v="0"/>
    <x v="0"/>
    <x v="0"/>
    <x v="0"/>
    <x v="0"/>
    <x v="0"/>
    <s v="Direcção de Obras"/>
    <x v="0"/>
    <x v="0"/>
    <x v="0"/>
    <x v="0"/>
    <x v="0"/>
    <x v="0"/>
    <x v="0"/>
    <m/>
    <x v="1"/>
    <x v="2"/>
    <x v="13"/>
    <x v="0"/>
    <m/>
  </r>
  <r>
    <x v="0"/>
    <n v="0"/>
    <n v="0"/>
    <n v="329732"/>
    <n v="0"/>
    <x v="6819"/>
    <x v="0"/>
    <x v="0"/>
    <x v="0"/>
    <s v="03.16.11"/>
    <x v="48"/>
    <x v="0"/>
    <x v="0"/>
    <s v="Direcção de Obras"/>
    <s v="03.16.11"/>
    <s v="Direcção de Obras"/>
    <s v="03.16.11"/>
    <x v="49"/>
    <x v="0"/>
    <x v="0"/>
    <x v="0"/>
    <x v="1"/>
    <x v="0"/>
    <x v="0"/>
    <x v="0"/>
    <x v="11"/>
    <s v="2023-09-??"/>
    <x v="2"/>
    <n v="329732"/>
    <x v="3"/>
    <n v="0"/>
    <x v="1"/>
    <n v="218680"/>
    <x v="619"/>
    <m/>
    <x v="0"/>
    <x v="13"/>
    <m/>
    <s v="Direcção de Obras"/>
    <x v="2"/>
    <m/>
    <x v="0"/>
    <x v="1"/>
    <x v="1"/>
    <x v="1"/>
    <x v="0"/>
    <x v="0"/>
    <x v="0"/>
    <x v="0"/>
    <x v="0"/>
    <x v="0"/>
    <x v="0"/>
    <s v="Direcção de Obras"/>
    <x v="0"/>
    <x v="0"/>
    <x v="0"/>
    <x v="0"/>
    <x v="0"/>
    <x v="0"/>
    <x v="0"/>
    <m/>
    <x v="1"/>
    <x v="2"/>
    <x v="13"/>
    <x v="0"/>
    <m/>
  </r>
  <r>
    <x v="0"/>
    <n v="0"/>
    <n v="0"/>
    <n v="329732"/>
    <n v="0"/>
    <x v="6819"/>
    <x v="0"/>
    <x v="0"/>
    <x v="0"/>
    <s v="03.16.11"/>
    <x v="48"/>
    <x v="0"/>
    <x v="0"/>
    <s v="Direcção de Obras"/>
    <s v="03.16.11"/>
    <s v="Direcção de Obras"/>
    <s v="03.16.11"/>
    <x v="49"/>
    <x v="0"/>
    <x v="0"/>
    <x v="0"/>
    <x v="1"/>
    <x v="0"/>
    <x v="0"/>
    <x v="0"/>
    <x v="8"/>
    <s v="2023-10-??"/>
    <x v="3"/>
    <n v="329732"/>
    <x v="3"/>
    <n v="0"/>
    <x v="1"/>
    <n v="218680"/>
    <x v="619"/>
    <m/>
    <x v="0"/>
    <x v="13"/>
    <m/>
    <s v="Direcção de Obras"/>
    <x v="2"/>
    <m/>
    <x v="0"/>
    <x v="1"/>
    <x v="1"/>
    <x v="1"/>
    <x v="0"/>
    <x v="0"/>
    <x v="0"/>
    <x v="0"/>
    <x v="0"/>
    <x v="0"/>
    <x v="0"/>
    <s v="Direcção de Obras"/>
    <x v="0"/>
    <x v="0"/>
    <x v="0"/>
    <x v="0"/>
    <x v="0"/>
    <x v="0"/>
    <x v="0"/>
    <m/>
    <x v="1"/>
    <x v="2"/>
    <x v="13"/>
    <x v="0"/>
    <m/>
  </r>
  <r>
    <x v="0"/>
    <n v="0"/>
    <n v="0"/>
    <n v="329732"/>
    <n v="0"/>
    <x v="6819"/>
    <x v="0"/>
    <x v="0"/>
    <x v="0"/>
    <s v="03.16.11"/>
    <x v="48"/>
    <x v="0"/>
    <x v="0"/>
    <s v="Direcção de Obras"/>
    <s v="03.16.11"/>
    <s v="Direcção de Obras"/>
    <s v="03.16.11"/>
    <x v="49"/>
    <x v="0"/>
    <x v="0"/>
    <x v="0"/>
    <x v="1"/>
    <x v="0"/>
    <x v="0"/>
    <x v="0"/>
    <x v="9"/>
    <s v="2023-11-??"/>
    <x v="3"/>
    <n v="329732"/>
    <x v="3"/>
    <n v="0"/>
    <x v="1"/>
    <n v="218680"/>
    <x v="619"/>
    <m/>
    <x v="0"/>
    <x v="13"/>
    <m/>
    <s v="Direcção de Obras"/>
    <x v="2"/>
    <m/>
    <x v="0"/>
    <x v="1"/>
    <x v="1"/>
    <x v="1"/>
    <x v="0"/>
    <x v="0"/>
    <x v="0"/>
    <x v="0"/>
    <x v="0"/>
    <x v="0"/>
    <x v="0"/>
    <s v="Direcção de Obras"/>
    <x v="0"/>
    <x v="0"/>
    <x v="0"/>
    <x v="0"/>
    <x v="0"/>
    <x v="0"/>
    <x v="0"/>
    <m/>
    <x v="1"/>
    <x v="2"/>
    <x v="13"/>
    <x v="0"/>
    <m/>
  </r>
  <r>
    <x v="0"/>
    <n v="0"/>
    <n v="0"/>
    <n v="329732"/>
    <n v="0"/>
    <x v="6819"/>
    <x v="0"/>
    <x v="0"/>
    <x v="0"/>
    <s v="03.16.11"/>
    <x v="48"/>
    <x v="0"/>
    <x v="0"/>
    <s v="Direcção de Obras"/>
    <s v="03.16.11"/>
    <s v="Direcção de Obras"/>
    <s v="03.16.11"/>
    <x v="49"/>
    <x v="0"/>
    <x v="0"/>
    <x v="0"/>
    <x v="1"/>
    <x v="0"/>
    <x v="0"/>
    <x v="0"/>
    <x v="10"/>
    <s v="2023-12-??"/>
    <x v="3"/>
    <n v="329732"/>
    <x v="3"/>
    <n v="0"/>
    <x v="1"/>
    <n v="218680"/>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0"/>
    <s v="2023-01-??"/>
    <x v="0"/>
    <n v="299081"/>
    <x v="3"/>
    <n v="0"/>
    <x v="1"/>
    <n v="11499"/>
    <x v="619"/>
    <m/>
    <x v="0"/>
    <x v="13"/>
    <m/>
    <s v="Direcção de Obras"/>
    <x v="2"/>
    <m/>
    <x v="0"/>
    <x v="1"/>
    <x v="1"/>
    <x v="1"/>
    <x v="0"/>
    <x v="0"/>
    <x v="0"/>
    <x v="0"/>
    <x v="0"/>
    <x v="0"/>
    <x v="0"/>
    <s v="Direcção de Obras"/>
    <x v="0"/>
    <x v="0"/>
    <x v="0"/>
    <x v="0"/>
    <x v="0"/>
    <x v="0"/>
    <x v="0"/>
    <m/>
    <x v="1"/>
    <x v="2"/>
    <x v="13"/>
    <x v="0"/>
    <m/>
  </r>
  <r>
    <x v="0"/>
    <n v="0"/>
    <n v="0"/>
    <n v="298099"/>
    <n v="0"/>
    <x v="6819"/>
    <x v="0"/>
    <x v="0"/>
    <x v="0"/>
    <s v="03.16.11"/>
    <x v="48"/>
    <x v="0"/>
    <x v="0"/>
    <s v="Direcção de Obras"/>
    <s v="03.16.11"/>
    <s v="Direcção de Obras"/>
    <s v="03.16.11"/>
    <x v="37"/>
    <x v="0"/>
    <x v="0"/>
    <x v="0"/>
    <x v="1"/>
    <x v="0"/>
    <x v="0"/>
    <x v="0"/>
    <x v="1"/>
    <s v="2023-02-??"/>
    <x v="0"/>
    <n v="298099"/>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2"/>
    <s v="2023-03-??"/>
    <x v="0"/>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3"/>
    <s v="2023-04-??"/>
    <x v="1"/>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5"/>
    <s v="2023-05-??"/>
    <x v="1"/>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4"/>
    <s v="2023-06-??"/>
    <x v="1"/>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6"/>
    <s v="2023-07-??"/>
    <x v="2"/>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7"/>
    <s v="2023-08-??"/>
    <x v="2"/>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11"/>
    <s v="2023-09-??"/>
    <x v="2"/>
    <n v="299081"/>
    <x v="3"/>
    <n v="0"/>
    <x v="1"/>
    <n v="11499"/>
    <x v="619"/>
    <m/>
    <x v="0"/>
    <x v="13"/>
    <m/>
    <s v="Direcção de Obras"/>
    <x v="2"/>
    <m/>
    <x v="0"/>
    <x v="1"/>
    <x v="1"/>
    <x v="1"/>
    <x v="0"/>
    <x v="0"/>
    <x v="0"/>
    <x v="0"/>
    <x v="0"/>
    <x v="0"/>
    <x v="0"/>
    <s v="Direcção de Obras"/>
    <x v="0"/>
    <x v="0"/>
    <x v="0"/>
    <x v="0"/>
    <x v="0"/>
    <x v="0"/>
    <x v="0"/>
    <m/>
    <x v="1"/>
    <x v="2"/>
    <x v="13"/>
    <x v="0"/>
    <m/>
  </r>
  <r>
    <x v="0"/>
    <n v="0"/>
    <n v="0"/>
    <n v="294804"/>
    <n v="0"/>
    <x v="6819"/>
    <x v="0"/>
    <x v="0"/>
    <x v="0"/>
    <s v="03.16.11"/>
    <x v="48"/>
    <x v="0"/>
    <x v="0"/>
    <s v="Direcção de Obras"/>
    <s v="03.16.11"/>
    <s v="Direcção de Obras"/>
    <s v="03.16.11"/>
    <x v="37"/>
    <x v="0"/>
    <x v="0"/>
    <x v="0"/>
    <x v="1"/>
    <x v="0"/>
    <x v="0"/>
    <x v="0"/>
    <x v="8"/>
    <s v="2023-10-??"/>
    <x v="3"/>
    <n v="294804"/>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9"/>
    <s v="2023-11-??"/>
    <x v="3"/>
    <n v="299081"/>
    <x v="3"/>
    <n v="0"/>
    <x v="1"/>
    <n v="11499"/>
    <x v="619"/>
    <m/>
    <x v="0"/>
    <x v="13"/>
    <m/>
    <s v="Direcção de Obras"/>
    <x v="2"/>
    <m/>
    <x v="0"/>
    <x v="1"/>
    <x v="1"/>
    <x v="1"/>
    <x v="0"/>
    <x v="0"/>
    <x v="0"/>
    <x v="0"/>
    <x v="0"/>
    <x v="0"/>
    <x v="0"/>
    <s v="Direcção de Obras"/>
    <x v="0"/>
    <x v="0"/>
    <x v="0"/>
    <x v="0"/>
    <x v="0"/>
    <x v="0"/>
    <x v="0"/>
    <m/>
    <x v="1"/>
    <x v="2"/>
    <x v="13"/>
    <x v="0"/>
    <m/>
  </r>
  <r>
    <x v="0"/>
    <n v="0"/>
    <n v="0"/>
    <n v="299081"/>
    <n v="0"/>
    <x v="6819"/>
    <x v="0"/>
    <x v="0"/>
    <x v="0"/>
    <s v="03.16.11"/>
    <x v="48"/>
    <x v="0"/>
    <x v="0"/>
    <s v="Direcção de Obras"/>
    <s v="03.16.11"/>
    <s v="Direcção de Obras"/>
    <s v="03.16.11"/>
    <x v="37"/>
    <x v="0"/>
    <x v="0"/>
    <x v="0"/>
    <x v="1"/>
    <x v="0"/>
    <x v="0"/>
    <x v="0"/>
    <x v="10"/>
    <s v="2023-12-??"/>
    <x v="3"/>
    <n v="299081"/>
    <x v="3"/>
    <n v="0"/>
    <x v="1"/>
    <n v="11499"/>
    <x v="619"/>
    <m/>
    <x v="0"/>
    <x v="13"/>
    <m/>
    <s v="Direcção de Obras"/>
    <x v="2"/>
    <m/>
    <x v="0"/>
    <x v="1"/>
    <x v="1"/>
    <x v="1"/>
    <x v="0"/>
    <x v="0"/>
    <x v="0"/>
    <x v="0"/>
    <x v="0"/>
    <x v="0"/>
    <x v="0"/>
    <s v="Direcção de Obras"/>
    <x v="0"/>
    <x v="0"/>
    <x v="0"/>
    <x v="0"/>
    <x v="0"/>
    <x v="0"/>
    <x v="0"/>
    <m/>
    <x v="1"/>
    <x v="2"/>
    <x v="13"/>
    <x v="0"/>
    <m/>
  </r>
  <r>
    <x v="0"/>
    <n v="0"/>
    <n v="0"/>
    <n v="27895"/>
    <n v="0"/>
    <x v="6819"/>
    <x v="0"/>
    <x v="0"/>
    <x v="0"/>
    <s v="03.16.11"/>
    <x v="48"/>
    <x v="0"/>
    <x v="0"/>
    <s v="Direcção de Obras"/>
    <s v="03.16.11"/>
    <s v="Direcção de Obras"/>
    <s v="03.16.11"/>
    <x v="54"/>
    <x v="0"/>
    <x v="0"/>
    <x v="0"/>
    <x v="0"/>
    <x v="0"/>
    <x v="0"/>
    <x v="0"/>
    <x v="0"/>
    <s v="2023-01-??"/>
    <x v="0"/>
    <n v="27895"/>
    <x v="3"/>
    <n v="0"/>
    <x v="1"/>
    <n v="352891"/>
    <x v="619"/>
    <m/>
    <x v="0"/>
    <x v="13"/>
    <m/>
    <s v="Direcção de Obras"/>
    <x v="2"/>
    <m/>
    <x v="0"/>
    <x v="1"/>
    <x v="1"/>
    <x v="1"/>
    <x v="0"/>
    <x v="0"/>
    <x v="0"/>
    <x v="0"/>
    <x v="0"/>
    <x v="0"/>
    <x v="0"/>
    <s v="Direcção de Obras"/>
    <x v="0"/>
    <x v="0"/>
    <x v="0"/>
    <x v="0"/>
    <x v="0"/>
    <x v="0"/>
    <x v="0"/>
    <m/>
    <x v="1"/>
    <x v="2"/>
    <x v="13"/>
    <x v="0"/>
    <m/>
  </r>
  <r>
    <x v="0"/>
    <n v="0"/>
    <n v="0"/>
    <n v="22639"/>
    <n v="0"/>
    <x v="6819"/>
    <x v="0"/>
    <x v="0"/>
    <x v="0"/>
    <s v="03.16.11"/>
    <x v="48"/>
    <x v="0"/>
    <x v="0"/>
    <s v="Direcção de Obras"/>
    <s v="03.16.11"/>
    <s v="Direcção de Obras"/>
    <s v="03.16.11"/>
    <x v="54"/>
    <x v="0"/>
    <x v="0"/>
    <x v="0"/>
    <x v="0"/>
    <x v="0"/>
    <x v="0"/>
    <x v="0"/>
    <x v="1"/>
    <s v="2023-02-??"/>
    <x v="0"/>
    <n v="22639"/>
    <x v="3"/>
    <n v="0"/>
    <x v="1"/>
    <n v="352891"/>
    <x v="619"/>
    <m/>
    <x v="0"/>
    <x v="13"/>
    <m/>
    <s v="Direcção de Obras"/>
    <x v="2"/>
    <m/>
    <x v="0"/>
    <x v="1"/>
    <x v="1"/>
    <x v="1"/>
    <x v="0"/>
    <x v="0"/>
    <x v="0"/>
    <x v="0"/>
    <x v="0"/>
    <x v="0"/>
    <x v="0"/>
    <s v="Direcção de Obras"/>
    <x v="0"/>
    <x v="0"/>
    <x v="0"/>
    <x v="0"/>
    <x v="0"/>
    <x v="0"/>
    <x v="0"/>
    <m/>
    <x v="1"/>
    <x v="2"/>
    <x v="13"/>
    <x v="0"/>
    <m/>
  </r>
  <r>
    <x v="0"/>
    <n v="0"/>
    <n v="0"/>
    <n v="22782"/>
    <n v="0"/>
    <x v="6819"/>
    <x v="0"/>
    <x v="0"/>
    <x v="0"/>
    <s v="03.16.11"/>
    <x v="48"/>
    <x v="0"/>
    <x v="0"/>
    <s v="Direcção de Obras"/>
    <s v="03.16.11"/>
    <s v="Direcção de Obras"/>
    <s v="03.16.11"/>
    <x v="54"/>
    <x v="0"/>
    <x v="0"/>
    <x v="0"/>
    <x v="0"/>
    <x v="0"/>
    <x v="0"/>
    <x v="0"/>
    <x v="2"/>
    <s v="2023-03-??"/>
    <x v="0"/>
    <n v="22782"/>
    <x v="3"/>
    <n v="0"/>
    <x v="1"/>
    <n v="352891"/>
    <x v="619"/>
    <m/>
    <x v="0"/>
    <x v="13"/>
    <m/>
    <s v="Direcção de Obras"/>
    <x v="2"/>
    <m/>
    <x v="0"/>
    <x v="1"/>
    <x v="1"/>
    <x v="1"/>
    <x v="0"/>
    <x v="0"/>
    <x v="0"/>
    <x v="0"/>
    <x v="0"/>
    <x v="0"/>
    <x v="0"/>
    <s v="Direcção de Obras"/>
    <x v="0"/>
    <x v="0"/>
    <x v="0"/>
    <x v="0"/>
    <x v="0"/>
    <x v="0"/>
    <x v="0"/>
    <m/>
    <x v="1"/>
    <x v="2"/>
    <x v="13"/>
    <x v="0"/>
    <m/>
  </r>
  <r>
    <x v="0"/>
    <n v="0"/>
    <n v="0"/>
    <n v="22782"/>
    <n v="0"/>
    <x v="6819"/>
    <x v="0"/>
    <x v="0"/>
    <x v="0"/>
    <s v="03.16.11"/>
    <x v="48"/>
    <x v="0"/>
    <x v="0"/>
    <s v="Direcção de Obras"/>
    <s v="03.16.11"/>
    <s v="Direcção de Obras"/>
    <s v="03.16.11"/>
    <x v="54"/>
    <x v="0"/>
    <x v="0"/>
    <x v="0"/>
    <x v="0"/>
    <x v="0"/>
    <x v="0"/>
    <x v="0"/>
    <x v="3"/>
    <s v="2023-04-??"/>
    <x v="1"/>
    <n v="22782"/>
    <x v="3"/>
    <n v="0"/>
    <x v="1"/>
    <n v="352891"/>
    <x v="619"/>
    <m/>
    <x v="0"/>
    <x v="13"/>
    <m/>
    <s v="Direcção de Obras"/>
    <x v="2"/>
    <m/>
    <x v="0"/>
    <x v="1"/>
    <x v="1"/>
    <x v="1"/>
    <x v="0"/>
    <x v="0"/>
    <x v="0"/>
    <x v="0"/>
    <x v="0"/>
    <x v="0"/>
    <x v="0"/>
    <s v="Direcção de Obras"/>
    <x v="0"/>
    <x v="0"/>
    <x v="0"/>
    <x v="0"/>
    <x v="0"/>
    <x v="0"/>
    <x v="0"/>
    <m/>
    <x v="1"/>
    <x v="2"/>
    <x v="13"/>
    <x v="0"/>
    <m/>
  </r>
  <r>
    <x v="0"/>
    <n v="0"/>
    <n v="0"/>
    <n v="22782"/>
    <n v="0"/>
    <x v="6819"/>
    <x v="0"/>
    <x v="0"/>
    <x v="0"/>
    <s v="03.16.11"/>
    <x v="48"/>
    <x v="0"/>
    <x v="0"/>
    <s v="Direcção de Obras"/>
    <s v="03.16.11"/>
    <s v="Direcção de Obras"/>
    <s v="03.16.11"/>
    <x v="54"/>
    <x v="0"/>
    <x v="0"/>
    <x v="0"/>
    <x v="0"/>
    <x v="0"/>
    <x v="0"/>
    <x v="0"/>
    <x v="5"/>
    <s v="2023-05-??"/>
    <x v="1"/>
    <n v="22782"/>
    <x v="3"/>
    <n v="0"/>
    <x v="1"/>
    <n v="352891"/>
    <x v="619"/>
    <m/>
    <x v="0"/>
    <x v="13"/>
    <m/>
    <s v="Direcção de Obras"/>
    <x v="2"/>
    <m/>
    <x v="0"/>
    <x v="1"/>
    <x v="1"/>
    <x v="1"/>
    <x v="0"/>
    <x v="0"/>
    <x v="0"/>
    <x v="0"/>
    <x v="0"/>
    <x v="0"/>
    <x v="0"/>
    <s v="Direcção de Obras"/>
    <x v="0"/>
    <x v="0"/>
    <x v="0"/>
    <x v="0"/>
    <x v="0"/>
    <x v="0"/>
    <x v="0"/>
    <m/>
    <x v="1"/>
    <x v="2"/>
    <x v="13"/>
    <x v="0"/>
    <m/>
  </r>
  <r>
    <x v="0"/>
    <n v="0"/>
    <n v="0"/>
    <n v="22782"/>
    <n v="0"/>
    <x v="6819"/>
    <x v="0"/>
    <x v="0"/>
    <x v="0"/>
    <s v="03.16.11"/>
    <x v="48"/>
    <x v="0"/>
    <x v="0"/>
    <s v="Direcção de Obras"/>
    <s v="03.16.11"/>
    <s v="Direcção de Obras"/>
    <s v="03.16.11"/>
    <x v="54"/>
    <x v="0"/>
    <x v="0"/>
    <x v="0"/>
    <x v="0"/>
    <x v="0"/>
    <x v="0"/>
    <x v="0"/>
    <x v="4"/>
    <s v="2023-06-??"/>
    <x v="1"/>
    <n v="22782"/>
    <x v="3"/>
    <n v="0"/>
    <x v="1"/>
    <n v="352891"/>
    <x v="619"/>
    <m/>
    <x v="0"/>
    <x v="13"/>
    <m/>
    <s v="Direcção de Obras"/>
    <x v="2"/>
    <m/>
    <x v="0"/>
    <x v="1"/>
    <x v="1"/>
    <x v="1"/>
    <x v="0"/>
    <x v="0"/>
    <x v="0"/>
    <x v="0"/>
    <x v="0"/>
    <x v="0"/>
    <x v="0"/>
    <s v="Direcção de Obras"/>
    <x v="0"/>
    <x v="0"/>
    <x v="0"/>
    <x v="0"/>
    <x v="0"/>
    <x v="0"/>
    <x v="0"/>
    <m/>
    <x v="1"/>
    <x v="2"/>
    <x v="13"/>
    <x v="0"/>
    <m/>
  </r>
  <r>
    <x v="0"/>
    <n v="0"/>
    <n v="0"/>
    <n v="28071"/>
    <n v="0"/>
    <x v="6819"/>
    <x v="0"/>
    <x v="0"/>
    <x v="0"/>
    <s v="03.16.11"/>
    <x v="48"/>
    <x v="0"/>
    <x v="0"/>
    <s v="Direcção de Obras"/>
    <s v="03.16.11"/>
    <s v="Direcção de Obras"/>
    <s v="03.16.11"/>
    <x v="54"/>
    <x v="0"/>
    <x v="0"/>
    <x v="0"/>
    <x v="0"/>
    <x v="0"/>
    <x v="0"/>
    <x v="0"/>
    <x v="6"/>
    <s v="2023-07-??"/>
    <x v="2"/>
    <n v="28071"/>
    <x v="3"/>
    <n v="0"/>
    <x v="1"/>
    <n v="352891"/>
    <x v="619"/>
    <m/>
    <x v="0"/>
    <x v="13"/>
    <m/>
    <s v="Direcção de Obras"/>
    <x v="2"/>
    <m/>
    <x v="0"/>
    <x v="1"/>
    <x v="1"/>
    <x v="1"/>
    <x v="0"/>
    <x v="0"/>
    <x v="0"/>
    <x v="0"/>
    <x v="0"/>
    <x v="0"/>
    <x v="0"/>
    <s v="Direcção de Obras"/>
    <x v="0"/>
    <x v="0"/>
    <x v="0"/>
    <x v="0"/>
    <x v="0"/>
    <x v="0"/>
    <x v="0"/>
    <m/>
    <x v="1"/>
    <x v="2"/>
    <x v="13"/>
    <x v="0"/>
    <m/>
  </r>
  <r>
    <x v="0"/>
    <n v="0"/>
    <n v="0"/>
    <n v="28071"/>
    <n v="0"/>
    <x v="6819"/>
    <x v="0"/>
    <x v="0"/>
    <x v="0"/>
    <s v="03.16.11"/>
    <x v="48"/>
    <x v="0"/>
    <x v="0"/>
    <s v="Direcção de Obras"/>
    <s v="03.16.11"/>
    <s v="Direcção de Obras"/>
    <s v="03.16.11"/>
    <x v="54"/>
    <x v="0"/>
    <x v="0"/>
    <x v="0"/>
    <x v="0"/>
    <x v="0"/>
    <x v="0"/>
    <x v="0"/>
    <x v="7"/>
    <s v="2023-08-??"/>
    <x v="2"/>
    <n v="28071"/>
    <x v="3"/>
    <n v="0"/>
    <x v="1"/>
    <n v="352891"/>
    <x v="619"/>
    <m/>
    <x v="0"/>
    <x v="13"/>
    <m/>
    <s v="Direcção de Obras"/>
    <x v="2"/>
    <m/>
    <x v="0"/>
    <x v="1"/>
    <x v="1"/>
    <x v="1"/>
    <x v="0"/>
    <x v="0"/>
    <x v="0"/>
    <x v="0"/>
    <x v="0"/>
    <x v="0"/>
    <x v="0"/>
    <s v="Direcção de Obras"/>
    <x v="0"/>
    <x v="0"/>
    <x v="0"/>
    <x v="0"/>
    <x v="0"/>
    <x v="0"/>
    <x v="0"/>
    <m/>
    <x v="1"/>
    <x v="2"/>
    <x v="13"/>
    <x v="0"/>
    <m/>
  </r>
  <r>
    <x v="0"/>
    <n v="0"/>
    <n v="0"/>
    <n v="28071"/>
    <n v="0"/>
    <x v="6819"/>
    <x v="0"/>
    <x v="0"/>
    <x v="0"/>
    <s v="03.16.11"/>
    <x v="48"/>
    <x v="0"/>
    <x v="0"/>
    <s v="Direcção de Obras"/>
    <s v="03.16.11"/>
    <s v="Direcção de Obras"/>
    <s v="03.16.11"/>
    <x v="54"/>
    <x v="0"/>
    <x v="0"/>
    <x v="0"/>
    <x v="0"/>
    <x v="0"/>
    <x v="0"/>
    <x v="0"/>
    <x v="11"/>
    <s v="2023-09-??"/>
    <x v="2"/>
    <n v="28071"/>
    <x v="3"/>
    <n v="0"/>
    <x v="1"/>
    <n v="352891"/>
    <x v="619"/>
    <m/>
    <x v="0"/>
    <x v="13"/>
    <m/>
    <s v="Direcção de Obras"/>
    <x v="2"/>
    <m/>
    <x v="0"/>
    <x v="1"/>
    <x v="1"/>
    <x v="1"/>
    <x v="0"/>
    <x v="0"/>
    <x v="0"/>
    <x v="0"/>
    <x v="0"/>
    <x v="0"/>
    <x v="0"/>
    <s v="Direcção de Obras"/>
    <x v="0"/>
    <x v="0"/>
    <x v="0"/>
    <x v="0"/>
    <x v="0"/>
    <x v="0"/>
    <x v="0"/>
    <m/>
    <x v="1"/>
    <x v="2"/>
    <x v="13"/>
    <x v="0"/>
    <m/>
  </r>
  <r>
    <x v="0"/>
    <n v="0"/>
    <n v="0"/>
    <n v="5587"/>
    <n v="0"/>
    <x v="6819"/>
    <x v="0"/>
    <x v="0"/>
    <x v="0"/>
    <s v="03.16.11"/>
    <x v="48"/>
    <x v="0"/>
    <x v="0"/>
    <s v="Direcção de Obras"/>
    <s v="03.16.11"/>
    <s v="Direcção de Obras"/>
    <s v="03.16.11"/>
    <x v="54"/>
    <x v="0"/>
    <x v="0"/>
    <x v="0"/>
    <x v="0"/>
    <x v="0"/>
    <x v="0"/>
    <x v="0"/>
    <x v="8"/>
    <s v="2023-10-??"/>
    <x v="3"/>
    <n v="5587"/>
    <x v="3"/>
    <n v="0"/>
    <x v="1"/>
    <n v="352891"/>
    <x v="619"/>
    <m/>
    <x v="0"/>
    <x v="13"/>
    <m/>
    <s v="Direcção de Obras"/>
    <x v="2"/>
    <m/>
    <x v="0"/>
    <x v="1"/>
    <x v="1"/>
    <x v="1"/>
    <x v="0"/>
    <x v="0"/>
    <x v="0"/>
    <x v="0"/>
    <x v="0"/>
    <x v="0"/>
    <x v="0"/>
    <s v="Direcção de Obras"/>
    <x v="0"/>
    <x v="0"/>
    <x v="0"/>
    <x v="0"/>
    <x v="0"/>
    <x v="0"/>
    <x v="0"/>
    <m/>
    <x v="1"/>
    <x v="2"/>
    <x v="13"/>
    <x v="0"/>
    <m/>
  </r>
  <r>
    <x v="0"/>
    <n v="0"/>
    <n v="0"/>
    <n v="2000"/>
    <n v="0"/>
    <x v="6819"/>
    <x v="0"/>
    <x v="0"/>
    <x v="0"/>
    <s v="03.16.13"/>
    <x v="19"/>
    <x v="0"/>
    <x v="0"/>
    <s v="Unidade Gestão de Aquisições"/>
    <s v="03.16.13"/>
    <s v="Unidade Gestão de Aquisições"/>
    <s v="03.16.13"/>
    <x v="19"/>
    <x v="0"/>
    <x v="0"/>
    <x v="7"/>
    <x v="0"/>
    <x v="0"/>
    <x v="0"/>
    <x v="0"/>
    <x v="9"/>
    <s v="2023-11-??"/>
    <x v="3"/>
    <n v="2000"/>
    <x v="3"/>
    <n v="0"/>
    <x v="1"/>
    <n v="4200"/>
    <x v="619"/>
    <m/>
    <x v="0"/>
    <x v="13"/>
    <m/>
    <s v="Unidade Gestão de Aquisições"/>
    <x v="2"/>
    <s v="UGA"/>
    <x v="0"/>
    <x v="1"/>
    <x v="1"/>
    <x v="1"/>
    <x v="0"/>
    <x v="0"/>
    <x v="0"/>
    <x v="0"/>
    <x v="0"/>
    <x v="0"/>
    <x v="0"/>
    <s v="Unidade Gestão de Aquisições"/>
    <x v="0"/>
    <x v="0"/>
    <x v="0"/>
    <x v="0"/>
    <x v="0"/>
    <x v="0"/>
    <x v="0"/>
    <m/>
    <x v="1"/>
    <x v="2"/>
    <x v="13"/>
    <x v="0"/>
    <m/>
  </r>
  <r>
    <x v="0"/>
    <n v="0"/>
    <n v="0"/>
    <n v="95500"/>
    <n v="0"/>
    <x v="6819"/>
    <x v="0"/>
    <x v="0"/>
    <x v="0"/>
    <s v="01.25.03.12"/>
    <x v="16"/>
    <x v="1"/>
    <x v="1"/>
    <s v="Emprego e Formação profissional"/>
    <s v="01.25.03"/>
    <s v="Estágios Profissionais e Promoção de Emprego"/>
    <s v="01.25.03.12"/>
    <x v="21"/>
    <x v="0"/>
    <x v="5"/>
    <x v="8"/>
    <x v="0"/>
    <x v="1"/>
    <x v="0"/>
    <x v="0"/>
    <x v="0"/>
    <s v="2023-01-??"/>
    <x v="0"/>
    <n v="955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0"/>
    <n v="0"/>
    <n v="0"/>
    <n v="79000"/>
    <n v="0"/>
    <x v="6819"/>
    <x v="0"/>
    <x v="0"/>
    <x v="0"/>
    <s v="01.25.03.12"/>
    <x v="16"/>
    <x v="1"/>
    <x v="1"/>
    <s v="Emprego e Formação profissional"/>
    <s v="01.25.03"/>
    <s v="Estágios Profissionais e Promoção de Emprego"/>
    <s v="01.25.03.12"/>
    <x v="21"/>
    <x v="0"/>
    <x v="5"/>
    <x v="8"/>
    <x v="0"/>
    <x v="1"/>
    <x v="0"/>
    <x v="0"/>
    <x v="1"/>
    <s v="2023-02-??"/>
    <x v="0"/>
    <n v="79000"/>
    <x v="3"/>
    <n v="620000"/>
    <x v="1"/>
    <n v="0"/>
    <x v="619"/>
    <m/>
    <x v="0"/>
    <x v="13"/>
    <m/>
    <s v="Estágios Profissionais e Promoção de Emprego"/>
    <x v="2"/>
    <m/>
    <x v="0"/>
    <x v="1"/>
    <x v="1"/>
    <x v="1"/>
    <x v="0"/>
    <x v="0"/>
    <x v="0"/>
    <x v="0"/>
    <x v="0"/>
    <x v="0"/>
    <x v="0"/>
    <s v="Estágios Profissionais e Promoção de Emprego"/>
    <x v="0"/>
    <x v="0"/>
    <x v="0"/>
    <x v="0"/>
    <x v="1"/>
    <x v="0"/>
    <x v="0"/>
    <m/>
    <x v="1"/>
    <x v="2"/>
    <x v="13"/>
    <x v="0"/>
    <m/>
  </r>
  <r>
    <x v="2"/>
    <n v="0"/>
    <n v="0"/>
    <n v="51000"/>
    <n v="0"/>
    <x v="6819"/>
    <x v="0"/>
    <x v="0"/>
    <x v="0"/>
    <s v="01.27.03.10"/>
    <x v="34"/>
    <x v="4"/>
    <x v="5"/>
    <s v="Gestão de Recursos Hídricos"/>
    <s v="01.27.03"/>
    <s v="Projeto de abastecimento de água as comunidades de Flamengos e Ribeira de São Miguel"/>
    <s v="01.27.03.10"/>
    <x v="20"/>
    <x v="0"/>
    <x v="0"/>
    <x v="0"/>
    <x v="0"/>
    <x v="1"/>
    <x v="2"/>
    <x v="0"/>
    <x v="0"/>
    <s v="2023-01-??"/>
    <x v="0"/>
    <n v="51000"/>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51000"/>
    <n v="0"/>
    <x v="6819"/>
    <x v="0"/>
    <x v="0"/>
    <x v="0"/>
    <s v="01.27.03.10"/>
    <x v="34"/>
    <x v="4"/>
    <x v="5"/>
    <s v="Gestão de Recursos Hídricos"/>
    <s v="01.27.03"/>
    <s v="Projeto de abastecimento de água as comunidades de Flamengos e Ribeira de São Miguel"/>
    <s v="01.27.03.10"/>
    <x v="20"/>
    <x v="0"/>
    <x v="0"/>
    <x v="0"/>
    <x v="0"/>
    <x v="1"/>
    <x v="2"/>
    <x v="0"/>
    <x v="1"/>
    <s v="2023-02-??"/>
    <x v="0"/>
    <n v="51000"/>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4682010"/>
    <n v="0"/>
    <x v="6819"/>
    <x v="0"/>
    <x v="0"/>
    <x v="0"/>
    <s v="01.27.03.10"/>
    <x v="34"/>
    <x v="4"/>
    <x v="5"/>
    <s v="Gestão de Recursos Hídricos"/>
    <s v="01.27.03"/>
    <s v="Projeto de abastecimento de água as comunidades de Flamengos e Ribeira de São Miguel"/>
    <s v="01.27.03.10"/>
    <x v="20"/>
    <x v="0"/>
    <x v="0"/>
    <x v="0"/>
    <x v="0"/>
    <x v="1"/>
    <x v="2"/>
    <x v="0"/>
    <x v="2"/>
    <s v="2023-03-??"/>
    <x v="0"/>
    <n v="4682010"/>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6915237"/>
    <n v="0"/>
    <x v="6819"/>
    <x v="0"/>
    <x v="0"/>
    <x v="0"/>
    <s v="01.27.03.10"/>
    <x v="34"/>
    <x v="4"/>
    <x v="5"/>
    <s v="Gestão de Recursos Hídricos"/>
    <s v="01.27.03"/>
    <s v="Projeto de abastecimento de água as comunidades de Flamengos e Ribeira de São Miguel"/>
    <s v="01.27.03.10"/>
    <x v="20"/>
    <x v="0"/>
    <x v="0"/>
    <x v="0"/>
    <x v="0"/>
    <x v="1"/>
    <x v="2"/>
    <x v="0"/>
    <x v="3"/>
    <s v="2023-04-??"/>
    <x v="1"/>
    <n v="6915237"/>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13732226"/>
    <n v="0"/>
    <x v="6819"/>
    <x v="0"/>
    <x v="0"/>
    <x v="0"/>
    <s v="01.27.03.10"/>
    <x v="34"/>
    <x v="4"/>
    <x v="5"/>
    <s v="Gestão de Recursos Hídricos"/>
    <s v="01.27.03"/>
    <s v="Projeto de abastecimento de água as comunidades de Flamengos e Ribeira de São Miguel"/>
    <s v="01.27.03.10"/>
    <x v="20"/>
    <x v="0"/>
    <x v="0"/>
    <x v="0"/>
    <x v="0"/>
    <x v="1"/>
    <x v="2"/>
    <x v="0"/>
    <x v="4"/>
    <s v="2023-06-??"/>
    <x v="1"/>
    <n v="13732226"/>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700000"/>
    <n v="0"/>
    <x v="6819"/>
    <x v="0"/>
    <x v="0"/>
    <x v="0"/>
    <s v="01.27.03.10"/>
    <x v="34"/>
    <x v="4"/>
    <x v="5"/>
    <s v="Gestão de Recursos Hídricos"/>
    <s v="01.27.03"/>
    <s v="Projeto de abastecimento de água as comunidades de Flamengos e Ribeira de São Miguel"/>
    <s v="01.27.03.10"/>
    <x v="20"/>
    <x v="0"/>
    <x v="0"/>
    <x v="0"/>
    <x v="0"/>
    <x v="1"/>
    <x v="2"/>
    <x v="0"/>
    <x v="6"/>
    <s v="2023-07-??"/>
    <x v="2"/>
    <n v="700000"/>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10893009"/>
    <n v="0"/>
    <x v="6819"/>
    <x v="0"/>
    <x v="0"/>
    <x v="0"/>
    <s v="01.27.03.10"/>
    <x v="34"/>
    <x v="4"/>
    <x v="5"/>
    <s v="Gestão de Recursos Hídricos"/>
    <s v="01.27.03"/>
    <s v="Projeto de abastecimento de água as comunidades de Flamengos e Ribeira de São Miguel"/>
    <s v="01.27.03.10"/>
    <x v="20"/>
    <x v="0"/>
    <x v="0"/>
    <x v="0"/>
    <x v="0"/>
    <x v="1"/>
    <x v="2"/>
    <x v="0"/>
    <x v="7"/>
    <s v="2023-08-??"/>
    <x v="2"/>
    <n v="10893009"/>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2"/>
    <n v="0"/>
    <n v="0"/>
    <n v="2855475"/>
    <n v="0"/>
    <x v="6819"/>
    <x v="0"/>
    <x v="0"/>
    <x v="0"/>
    <s v="01.27.03.10"/>
    <x v="34"/>
    <x v="4"/>
    <x v="5"/>
    <s v="Gestão de Recursos Hídricos"/>
    <s v="01.27.03"/>
    <s v="Projeto de abastecimento de água as comunidades de Flamengos e Ribeira de São Miguel"/>
    <s v="01.27.03.10"/>
    <x v="20"/>
    <x v="0"/>
    <x v="0"/>
    <x v="0"/>
    <x v="0"/>
    <x v="1"/>
    <x v="2"/>
    <x v="0"/>
    <x v="11"/>
    <s v="2023-09-??"/>
    <x v="2"/>
    <n v="2855475"/>
    <x v="3"/>
    <n v="17500000"/>
    <x v="1"/>
    <n v="0"/>
    <x v="619"/>
    <m/>
    <x v="0"/>
    <x v="13"/>
    <m/>
    <s v="Projeto de abastecimento de água as comunidades de Flamengos e Ribeira de São Miguel"/>
    <x v="2"/>
    <m/>
    <x v="0"/>
    <x v="1"/>
    <x v="1"/>
    <x v="1"/>
    <x v="0"/>
    <x v="0"/>
    <x v="0"/>
    <x v="0"/>
    <x v="0"/>
    <x v="0"/>
    <x v="0"/>
    <s v="Projeto de abastecimento de água as comunidades de Flamengos e Ribeira de São Miguel"/>
    <x v="0"/>
    <x v="0"/>
    <x v="0"/>
    <x v="0"/>
    <x v="1"/>
    <x v="0"/>
    <x v="0"/>
    <m/>
    <x v="1"/>
    <x v="2"/>
    <x v="13"/>
    <x v="0"/>
    <m/>
  </r>
  <r>
    <x v="0"/>
    <n v="0"/>
    <n v="0"/>
    <n v="34980"/>
    <n v="0"/>
    <x v="6819"/>
    <x v="0"/>
    <x v="0"/>
    <x v="0"/>
    <s v="03.16.01"/>
    <x v="14"/>
    <x v="0"/>
    <x v="0"/>
    <s v="Assembleia Municipal"/>
    <s v="03.16.01"/>
    <s v="Assembleia Municipal"/>
    <s v="03.16.01"/>
    <x v="44"/>
    <x v="0"/>
    <x v="0"/>
    <x v="7"/>
    <x v="0"/>
    <x v="0"/>
    <x v="0"/>
    <x v="0"/>
    <x v="10"/>
    <s v="2023-12-??"/>
    <x v="3"/>
    <n v="34980"/>
    <x v="3"/>
    <n v="5000"/>
    <x v="1"/>
    <n v="568800"/>
    <x v="619"/>
    <m/>
    <x v="0"/>
    <x v="13"/>
    <m/>
    <s v="Assembleia Municipal"/>
    <x v="2"/>
    <s v="AM"/>
    <x v="0"/>
    <x v="1"/>
    <x v="1"/>
    <x v="1"/>
    <x v="0"/>
    <x v="0"/>
    <x v="0"/>
    <x v="0"/>
    <x v="0"/>
    <x v="0"/>
    <x v="0"/>
    <s v="Assembleia Municipal"/>
    <x v="0"/>
    <x v="0"/>
    <x v="0"/>
    <x v="0"/>
    <x v="0"/>
    <x v="0"/>
    <x v="0"/>
    <m/>
    <x v="1"/>
    <x v="2"/>
    <x v="13"/>
    <x v="0"/>
    <m/>
  </r>
  <r>
    <x v="2"/>
    <n v="0"/>
    <n v="0"/>
    <n v="4200"/>
    <n v="0"/>
    <x v="6819"/>
    <x v="0"/>
    <x v="0"/>
    <x v="0"/>
    <s v="01.27.02.08"/>
    <x v="58"/>
    <x v="4"/>
    <x v="5"/>
    <s v="Saneamento básico"/>
    <s v="01.27.02"/>
    <s v="Manutenção de cemiterios"/>
    <s v="01.27.02.08"/>
    <x v="18"/>
    <x v="0"/>
    <x v="0"/>
    <x v="0"/>
    <x v="0"/>
    <x v="1"/>
    <x v="2"/>
    <x v="0"/>
    <x v="0"/>
    <s v="2023-01-??"/>
    <x v="0"/>
    <n v="4200"/>
    <x v="3"/>
    <n v="0"/>
    <x v="1"/>
    <n v="0"/>
    <x v="619"/>
    <m/>
    <x v="0"/>
    <x v="13"/>
    <m/>
    <s v="Manutenção de cemiterios"/>
    <x v="2"/>
    <m/>
    <x v="0"/>
    <x v="1"/>
    <x v="1"/>
    <x v="1"/>
    <x v="0"/>
    <x v="0"/>
    <x v="0"/>
    <x v="0"/>
    <x v="0"/>
    <x v="0"/>
    <x v="0"/>
    <s v="Manutenção de cemiterios"/>
    <x v="0"/>
    <x v="0"/>
    <x v="0"/>
    <x v="0"/>
    <x v="1"/>
    <x v="0"/>
    <x v="0"/>
    <m/>
    <x v="1"/>
    <x v="2"/>
    <x v="13"/>
    <x v="0"/>
    <m/>
  </r>
  <r>
    <x v="2"/>
    <n v="0"/>
    <n v="0"/>
    <n v="140"/>
    <n v="0"/>
    <x v="6819"/>
    <x v="0"/>
    <x v="0"/>
    <x v="0"/>
    <s v="01.27.02.08"/>
    <x v="58"/>
    <x v="4"/>
    <x v="5"/>
    <s v="Saneamento básico"/>
    <s v="01.27.02"/>
    <s v="Manutenção de cemiterios"/>
    <s v="01.27.02.08"/>
    <x v="18"/>
    <x v="0"/>
    <x v="0"/>
    <x v="0"/>
    <x v="0"/>
    <x v="1"/>
    <x v="2"/>
    <x v="0"/>
    <x v="1"/>
    <s v="2023-02-??"/>
    <x v="0"/>
    <n v="140"/>
    <x v="3"/>
    <n v="0"/>
    <x v="1"/>
    <n v="0"/>
    <x v="619"/>
    <m/>
    <x v="0"/>
    <x v="13"/>
    <m/>
    <s v="Manutenção de cemiterios"/>
    <x v="2"/>
    <m/>
    <x v="0"/>
    <x v="1"/>
    <x v="1"/>
    <x v="1"/>
    <x v="0"/>
    <x v="0"/>
    <x v="0"/>
    <x v="0"/>
    <x v="0"/>
    <x v="0"/>
    <x v="0"/>
    <s v="Manutenção de cemiterios"/>
    <x v="0"/>
    <x v="0"/>
    <x v="0"/>
    <x v="0"/>
    <x v="1"/>
    <x v="0"/>
    <x v="0"/>
    <m/>
    <x v="1"/>
    <x v="2"/>
    <x v="13"/>
    <x v="0"/>
    <m/>
  </r>
  <r>
    <x v="2"/>
    <n v="0"/>
    <n v="0"/>
    <n v="4001"/>
    <n v="0"/>
    <x v="6819"/>
    <x v="0"/>
    <x v="0"/>
    <x v="0"/>
    <s v="01.27.02.08"/>
    <x v="58"/>
    <x v="4"/>
    <x v="5"/>
    <s v="Saneamento básico"/>
    <s v="01.27.02"/>
    <s v="Manutenção de cemiterios"/>
    <s v="01.27.02.08"/>
    <x v="18"/>
    <x v="0"/>
    <x v="0"/>
    <x v="0"/>
    <x v="0"/>
    <x v="1"/>
    <x v="2"/>
    <x v="0"/>
    <x v="3"/>
    <s v="2023-04-??"/>
    <x v="1"/>
    <n v="4001"/>
    <x v="3"/>
    <n v="0"/>
    <x v="1"/>
    <n v="0"/>
    <x v="619"/>
    <m/>
    <x v="0"/>
    <x v="13"/>
    <m/>
    <s v="Manutenção de cemiterios"/>
    <x v="2"/>
    <m/>
    <x v="0"/>
    <x v="1"/>
    <x v="1"/>
    <x v="1"/>
    <x v="0"/>
    <x v="0"/>
    <x v="0"/>
    <x v="0"/>
    <x v="0"/>
    <x v="0"/>
    <x v="0"/>
    <s v="Manutenção de cemiterios"/>
    <x v="0"/>
    <x v="0"/>
    <x v="0"/>
    <x v="0"/>
    <x v="1"/>
    <x v="0"/>
    <x v="0"/>
    <m/>
    <x v="1"/>
    <x v="2"/>
    <x v="13"/>
    <x v="0"/>
    <m/>
  </r>
  <r>
    <x v="2"/>
    <n v="0"/>
    <n v="0"/>
    <n v="13200"/>
    <n v="0"/>
    <x v="6819"/>
    <x v="0"/>
    <x v="0"/>
    <x v="0"/>
    <s v="01.27.02.08"/>
    <x v="58"/>
    <x v="4"/>
    <x v="5"/>
    <s v="Saneamento básico"/>
    <s v="01.27.02"/>
    <s v="Manutenção de cemiterios"/>
    <s v="01.27.02.08"/>
    <x v="18"/>
    <x v="0"/>
    <x v="0"/>
    <x v="0"/>
    <x v="0"/>
    <x v="1"/>
    <x v="2"/>
    <x v="0"/>
    <x v="5"/>
    <s v="2023-05-??"/>
    <x v="1"/>
    <n v="13200"/>
    <x v="3"/>
    <n v="0"/>
    <x v="1"/>
    <n v="0"/>
    <x v="619"/>
    <m/>
    <x v="0"/>
    <x v="13"/>
    <m/>
    <s v="Manutenção de cemiterios"/>
    <x v="2"/>
    <m/>
    <x v="0"/>
    <x v="1"/>
    <x v="1"/>
    <x v="1"/>
    <x v="0"/>
    <x v="0"/>
    <x v="0"/>
    <x v="0"/>
    <x v="0"/>
    <x v="0"/>
    <x v="0"/>
    <s v="Manutenção de cemiterios"/>
    <x v="0"/>
    <x v="0"/>
    <x v="0"/>
    <x v="0"/>
    <x v="1"/>
    <x v="0"/>
    <x v="0"/>
    <m/>
    <x v="1"/>
    <x v="2"/>
    <x v="13"/>
    <x v="0"/>
    <m/>
  </r>
  <r>
    <x v="2"/>
    <n v="0"/>
    <n v="0"/>
    <n v="6500"/>
    <n v="0"/>
    <x v="6819"/>
    <x v="0"/>
    <x v="0"/>
    <x v="0"/>
    <s v="01.27.02.08"/>
    <x v="58"/>
    <x v="4"/>
    <x v="5"/>
    <s v="Saneamento básico"/>
    <s v="01.27.02"/>
    <s v="Manutenção de cemiterios"/>
    <s v="01.27.02.08"/>
    <x v="18"/>
    <x v="0"/>
    <x v="0"/>
    <x v="0"/>
    <x v="0"/>
    <x v="1"/>
    <x v="2"/>
    <x v="0"/>
    <x v="6"/>
    <s v="2023-07-??"/>
    <x v="2"/>
    <n v="6500"/>
    <x v="3"/>
    <n v="0"/>
    <x v="1"/>
    <n v="0"/>
    <x v="619"/>
    <m/>
    <x v="0"/>
    <x v="13"/>
    <m/>
    <s v="Manutenção de cemiterios"/>
    <x v="2"/>
    <m/>
    <x v="0"/>
    <x v="1"/>
    <x v="1"/>
    <x v="1"/>
    <x v="0"/>
    <x v="0"/>
    <x v="0"/>
    <x v="0"/>
    <x v="0"/>
    <x v="0"/>
    <x v="0"/>
    <s v="Manutenção de cemiterios"/>
    <x v="0"/>
    <x v="0"/>
    <x v="0"/>
    <x v="0"/>
    <x v="1"/>
    <x v="0"/>
    <x v="0"/>
    <m/>
    <x v="1"/>
    <x v="2"/>
    <x v="13"/>
    <x v="0"/>
    <m/>
  </r>
  <r>
    <x v="2"/>
    <n v="0"/>
    <n v="0"/>
    <n v="850"/>
    <n v="0"/>
    <x v="6819"/>
    <x v="0"/>
    <x v="0"/>
    <x v="0"/>
    <s v="01.27.02.08"/>
    <x v="58"/>
    <x v="4"/>
    <x v="5"/>
    <s v="Saneamento básico"/>
    <s v="01.27.02"/>
    <s v="Manutenção de cemiterios"/>
    <s v="01.27.02.08"/>
    <x v="18"/>
    <x v="0"/>
    <x v="0"/>
    <x v="0"/>
    <x v="0"/>
    <x v="1"/>
    <x v="2"/>
    <x v="0"/>
    <x v="11"/>
    <s v="2023-09-??"/>
    <x v="2"/>
    <n v="850"/>
    <x v="3"/>
    <n v="0"/>
    <x v="1"/>
    <n v="0"/>
    <x v="619"/>
    <m/>
    <x v="0"/>
    <x v="13"/>
    <m/>
    <s v="Manutenção de cemiterios"/>
    <x v="2"/>
    <m/>
    <x v="0"/>
    <x v="1"/>
    <x v="1"/>
    <x v="1"/>
    <x v="0"/>
    <x v="0"/>
    <x v="0"/>
    <x v="0"/>
    <x v="0"/>
    <x v="0"/>
    <x v="0"/>
    <s v="Manutenção de cemiterios"/>
    <x v="0"/>
    <x v="0"/>
    <x v="0"/>
    <x v="0"/>
    <x v="1"/>
    <x v="0"/>
    <x v="0"/>
    <m/>
    <x v="1"/>
    <x v="2"/>
    <x v="13"/>
    <x v="0"/>
    <m/>
  </r>
  <r>
    <x v="2"/>
    <n v="0"/>
    <n v="0"/>
    <n v="120000"/>
    <n v="0"/>
    <x v="6819"/>
    <x v="0"/>
    <x v="0"/>
    <x v="0"/>
    <s v="01.27.02.08"/>
    <x v="58"/>
    <x v="4"/>
    <x v="5"/>
    <s v="Saneamento básico"/>
    <s v="01.27.02"/>
    <s v="Manutenção de cemiterios"/>
    <s v="01.27.02.08"/>
    <x v="18"/>
    <x v="0"/>
    <x v="0"/>
    <x v="0"/>
    <x v="0"/>
    <x v="1"/>
    <x v="2"/>
    <x v="0"/>
    <x v="9"/>
    <s v="2023-11-??"/>
    <x v="3"/>
    <n v="120000"/>
    <x v="3"/>
    <n v="0"/>
    <x v="1"/>
    <n v="0"/>
    <x v="619"/>
    <m/>
    <x v="0"/>
    <x v="13"/>
    <m/>
    <s v="Manutenção de cemiterios"/>
    <x v="2"/>
    <m/>
    <x v="0"/>
    <x v="1"/>
    <x v="1"/>
    <x v="1"/>
    <x v="0"/>
    <x v="0"/>
    <x v="0"/>
    <x v="0"/>
    <x v="0"/>
    <x v="0"/>
    <x v="0"/>
    <s v="Manutenção de cemiterios"/>
    <x v="0"/>
    <x v="0"/>
    <x v="0"/>
    <x v="0"/>
    <x v="1"/>
    <x v="0"/>
    <x v="0"/>
    <m/>
    <x v="1"/>
    <x v="2"/>
    <x v="13"/>
    <x v="0"/>
    <m/>
  </r>
  <r>
    <x v="2"/>
    <n v="0"/>
    <n v="0"/>
    <n v="185719"/>
    <n v="0"/>
    <x v="6819"/>
    <x v="0"/>
    <x v="0"/>
    <x v="0"/>
    <s v="01.27.02.15"/>
    <x v="10"/>
    <x v="4"/>
    <x v="5"/>
    <s v="Saneamento básico"/>
    <s v="01.27.02"/>
    <s v="Transferência de Residuos Aterro Santiago"/>
    <s v="01.27.02.15"/>
    <x v="20"/>
    <x v="0"/>
    <x v="0"/>
    <x v="0"/>
    <x v="0"/>
    <x v="1"/>
    <x v="2"/>
    <x v="0"/>
    <x v="0"/>
    <s v="2023-01-??"/>
    <x v="0"/>
    <n v="185719"/>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391481"/>
    <n v="0"/>
    <x v="6819"/>
    <x v="0"/>
    <x v="0"/>
    <x v="0"/>
    <s v="01.27.02.15"/>
    <x v="10"/>
    <x v="4"/>
    <x v="5"/>
    <s v="Saneamento básico"/>
    <s v="01.27.02"/>
    <s v="Transferência de Residuos Aterro Santiago"/>
    <s v="01.27.02.15"/>
    <x v="20"/>
    <x v="0"/>
    <x v="0"/>
    <x v="0"/>
    <x v="0"/>
    <x v="1"/>
    <x v="2"/>
    <x v="0"/>
    <x v="1"/>
    <s v="2023-02-??"/>
    <x v="0"/>
    <n v="391481"/>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131858"/>
    <n v="0"/>
    <x v="6819"/>
    <x v="0"/>
    <x v="0"/>
    <x v="0"/>
    <s v="01.27.02.15"/>
    <x v="10"/>
    <x v="4"/>
    <x v="5"/>
    <s v="Saneamento básico"/>
    <s v="01.27.02"/>
    <s v="Transferência de Residuos Aterro Santiago"/>
    <s v="01.27.02.15"/>
    <x v="20"/>
    <x v="0"/>
    <x v="0"/>
    <x v="0"/>
    <x v="0"/>
    <x v="1"/>
    <x v="2"/>
    <x v="0"/>
    <x v="2"/>
    <s v="2023-03-??"/>
    <x v="0"/>
    <n v="131858"/>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177023"/>
    <n v="0"/>
    <x v="6819"/>
    <x v="0"/>
    <x v="0"/>
    <x v="0"/>
    <s v="01.27.02.15"/>
    <x v="10"/>
    <x v="4"/>
    <x v="5"/>
    <s v="Saneamento básico"/>
    <s v="01.27.02"/>
    <s v="Transferência de Residuos Aterro Santiago"/>
    <s v="01.27.02.15"/>
    <x v="20"/>
    <x v="0"/>
    <x v="0"/>
    <x v="0"/>
    <x v="0"/>
    <x v="1"/>
    <x v="2"/>
    <x v="0"/>
    <x v="3"/>
    <s v="2023-04-??"/>
    <x v="1"/>
    <n v="177023"/>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343588"/>
    <n v="0"/>
    <x v="6819"/>
    <x v="0"/>
    <x v="0"/>
    <x v="0"/>
    <s v="01.27.02.15"/>
    <x v="10"/>
    <x v="4"/>
    <x v="5"/>
    <s v="Saneamento básico"/>
    <s v="01.27.02"/>
    <s v="Transferência de Residuos Aterro Santiago"/>
    <s v="01.27.02.15"/>
    <x v="20"/>
    <x v="0"/>
    <x v="0"/>
    <x v="0"/>
    <x v="0"/>
    <x v="1"/>
    <x v="2"/>
    <x v="0"/>
    <x v="5"/>
    <s v="2023-05-??"/>
    <x v="1"/>
    <n v="343588"/>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411769"/>
    <n v="0"/>
    <x v="6819"/>
    <x v="0"/>
    <x v="0"/>
    <x v="0"/>
    <s v="01.27.02.15"/>
    <x v="10"/>
    <x v="4"/>
    <x v="5"/>
    <s v="Saneamento básico"/>
    <s v="01.27.02"/>
    <s v="Transferência de Residuos Aterro Santiago"/>
    <s v="01.27.02.15"/>
    <x v="20"/>
    <x v="0"/>
    <x v="0"/>
    <x v="0"/>
    <x v="0"/>
    <x v="1"/>
    <x v="2"/>
    <x v="0"/>
    <x v="4"/>
    <s v="2023-06-??"/>
    <x v="1"/>
    <n v="411769"/>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128030"/>
    <n v="0"/>
    <x v="6819"/>
    <x v="0"/>
    <x v="0"/>
    <x v="0"/>
    <s v="01.27.02.15"/>
    <x v="10"/>
    <x v="4"/>
    <x v="5"/>
    <s v="Saneamento básico"/>
    <s v="01.27.02"/>
    <s v="Transferência de Residuos Aterro Santiago"/>
    <s v="01.27.02.15"/>
    <x v="20"/>
    <x v="0"/>
    <x v="0"/>
    <x v="0"/>
    <x v="0"/>
    <x v="1"/>
    <x v="2"/>
    <x v="0"/>
    <x v="6"/>
    <s v="2023-07-??"/>
    <x v="2"/>
    <n v="128030"/>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209051"/>
    <n v="0"/>
    <x v="6819"/>
    <x v="0"/>
    <x v="0"/>
    <x v="0"/>
    <s v="01.27.02.15"/>
    <x v="10"/>
    <x v="4"/>
    <x v="5"/>
    <s v="Saneamento básico"/>
    <s v="01.27.02"/>
    <s v="Transferência de Residuos Aterro Santiago"/>
    <s v="01.27.02.15"/>
    <x v="20"/>
    <x v="0"/>
    <x v="0"/>
    <x v="0"/>
    <x v="0"/>
    <x v="1"/>
    <x v="2"/>
    <x v="0"/>
    <x v="7"/>
    <s v="2023-08-??"/>
    <x v="2"/>
    <n v="209051"/>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390424"/>
    <n v="0"/>
    <x v="6819"/>
    <x v="0"/>
    <x v="0"/>
    <x v="0"/>
    <s v="01.27.02.15"/>
    <x v="10"/>
    <x v="4"/>
    <x v="5"/>
    <s v="Saneamento básico"/>
    <s v="01.27.02"/>
    <s v="Transferência de Residuos Aterro Santiago"/>
    <s v="01.27.02.15"/>
    <x v="20"/>
    <x v="0"/>
    <x v="0"/>
    <x v="0"/>
    <x v="0"/>
    <x v="1"/>
    <x v="2"/>
    <x v="0"/>
    <x v="11"/>
    <s v="2023-09-??"/>
    <x v="2"/>
    <n v="390424"/>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578803"/>
    <n v="0"/>
    <x v="6819"/>
    <x v="0"/>
    <x v="0"/>
    <x v="0"/>
    <s v="01.27.02.15"/>
    <x v="10"/>
    <x v="4"/>
    <x v="5"/>
    <s v="Saneamento básico"/>
    <s v="01.27.02"/>
    <s v="Transferência de Residuos Aterro Santiago"/>
    <s v="01.27.02.15"/>
    <x v="20"/>
    <x v="0"/>
    <x v="0"/>
    <x v="0"/>
    <x v="0"/>
    <x v="1"/>
    <x v="2"/>
    <x v="0"/>
    <x v="8"/>
    <s v="2023-10-??"/>
    <x v="3"/>
    <n v="578803"/>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234328"/>
    <n v="0"/>
    <x v="6819"/>
    <x v="0"/>
    <x v="0"/>
    <x v="0"/>
    <s v="01.27.02.15"/>
    <x v="10"/>
    <x v="4"/>
    <x v="5"/>
    <s v="Saneamento básico"/>
    <s v="01.27.02"/>
    <s v="Transferência de Residuos Aterro Santiago"/>
    <s v="01.27.02.15"/>
    <x v="20"/>
    <x v="0"/>
    <x v="0"/>
    <x v="0"/>
    <x v="0"/>
    <x v="1"/>
    <x v="2"/>
    <x v="0"/>
    <x v="9"/>
    <s v="2023-11-??"/>
    <x v="3"/>
    <n v="234328"/>
    <x v="3"/>
    <n v="0"/>
    <x v="1"/>
    <n v="100000"/>
    <x v="619"/>
    <m/>
    <x v="0"/>
    <x v="13"/>
    <m/>
    <s v="Transferência de Residuos Aterro Santiago"/>
    <x v="2"/>
    <m/>
    <x v="0"/>
    <x v="1"/>
    <x v="1"/>
    <x v="1"/>
    <x v="0"/>
    <x v="0"/>
    <x v="0"/>
    <x v="0"/>
    <x v="0"/>
    <x v="0"/>
    <x v="0"/>
    <s v="Transferência de Residuos Aterro Santiago"/>
    <x v="0"/>
    <x v="0"/>
    <x v="0"/>
    <x v="0"/>
    <x v="1"/>
    <x v="0"/>
    <x v="0"/>
    <m/>
    <x v="1"/>
    <x v="2"/>
    <x v="13"/>
    <x v="0"/>
    <m/>
  </r>
  <r>
    <x v="2"/>
    <n v="0"/>
    <n v="0"/>
    <n v="248519"/>
    <n v="0"/>
    <x v="6819"/>
    <x v="0"/>
    <x v="0"/>
    <x v="0"/>
    <s v="01.27.02.15"/>
    <x v="10"/>
    <x v="4"/>
    <x v="5"/>
    <s v="Saneamento básico"/>
    <s v="01.27.02"/>
    <s v="Transferência de Residuos Aterro Santiago"/>
    <s v="01.27.02.15"/>
    <x v="20"/>
    <x v="0"/>
    <x v="0"/>
    <x v="0"/>
    <x v="0"/>
    <x v="1"/>
    <x v="2"/>
    <x v="0"/>
    <x v="10"/>
    <s v="2023-12-??"/>
    <x v="3"/>
    <n v="248519"/>
    <x v="3"/>
    <n v="0"/>
    <x v="1"/>
    <n v="100000"/>
    <x v="619"/>
    <m/>
    <x v="0"/>
    <x v="13"/>
    <m/>
    <s v="Transferência de Residuos Aterro Santiago"/>
    <x v="2"/>
    <m/>
    <x v="0"/>
    <x v="1"/>
    <x v="1"/>
    <x v="1"/>
    <x v="0"/>
    <x v="0"/>
    <x v="0"/>
    <x v="0"/>
    <x v="0"/>
    <x v="0"/>
    <x v="0"/>
    <s v="Transferência de Residuos Aterro Santiago"/>
    <x v="0"/>
    <x v="0"/>
    <x v="0"/>
    <x v="0"/>
    <x v="1"/>
    <x v="0"/>
    <x v="0"/>
    <m/>
    <x v="1"/>
    <x v="2"/>
    <x v="13"/>
    <x v="0"/>
    <m/>
  </r>
  <r>
    <x v="0"/>
    <n v="0"/>
    <n v="0"/>
    <n v="20400"/>
    <n v="0"/>
    <x v="6819"/>
    <x v="0"/>
    <x v="0"/>
    <x v="0"/>
    <s v="03.16.02"/>
    <x v="9"/>
    <x v="0"/>
    <x v="0"/>
    <s v="Gabinete do Presidente"/>
    <s v="03.16.02"/>
    <s v="Gabinete do Presidente"/>
    <s v="03.16.02"/>
    <x v="62"/>
    <x v="0"/>
    <x v="0"/>
    <x v="0"/>
    <x v="0"/>
    <x v="0"/>
    <x v="0"/>
    <x v="0"/>
    <x v="0"/>
    <s v="2023-01-??"/>
    <x v="0"/>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1"/>
    <s v="2023-02-??"/>
    <x v="0"/>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2"/>
    <s v="2023-03-??"/>
    <x v="0"/>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3"/>
    <s v="2023-04-??"/>
    <x v="1"/>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5"/>
    <s v="2023-05-??"/>
    <x v="1"/>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4"/>
    <s v="2023-06-??"/>
    <x v="1"/>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6"/>
    <s v="2023-07-??"/>
    <x v="2"/>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7"/>
    <s v="2023-08-??"/>
    <x v="2"/>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11"/>
    <s v="2023-09-??"/>
    <x v="2"/>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8"/>
    <s v="2023-10-??"/>
    <x v="3"/>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9"/>
    <s v="2023-11-??"/>
    <x v="3"/>
    <n v="20400"/>
    <x v="3"/>
    <n v="20400"/>
    <x v="1"/>
    <n v="0"/>
    <x v="619"/>
    <m/>
    <x v="0"/>
    <x v="13"/>
    <m/>
    <s v="Gabinete do Presidente"/>
    <x v="2"/>
    <m/>
    <x v="0"/>
    <x v="1"/>
    <x v="1"/>
    <x v="1"/>
    <x v="0"/>
    <x v="0"/>
    <x v="0"/>
    <x v="0"/>
    <x v="0"/>
    <x v="0"/>
    <x v="0"/>
    <s v="Gabinete do Presidente"/>
    <x v="0"/>
    <x v="0"/>
    <x v="0"/>
    <x v="0"/>
    <x v="0"/>
    <x v="0"/>
    <x v="0"/>
    <m/>
    <x v="1"/>
    <x v="2"/>
    <x v="13"/>
    <x v="0"/>
    <m/>
  </r>
  <r>
    <x v="0"/>
    <n v="0"/>
    <n v="0"/>
    <n v="20400"/>
    <n v="0"/>
    <x v="6819"/>
    <x v="0"/>
    <x v="0"/>
    <x v="0"/>
    <s v="03.16.02"/>
    <x v="9"/>
    <x v="0"/>
    <x v="0"/>
    <s v="Gabinete do Presidente"/>
    <s v="03.16.02"/>
    <s v="Gabinete do Presidente"/>
    <s v="03.16.02"/>
    <x v="62"/>
    <x v="0"/>
    <x v="0"/>
    <x v="0"/>
    <x v="0"/>
    <x v="0"/>
    <x v="0"/>
    <x v="0"/>
    <x v="10"/>
    <s v="2023-12-??"/>
    <x v="3"/>
    <n v="20400"/>
    <x v="3"/>
    <n v="20400"/>
    <x v="1"/>
    <n v="0"/>
    <x v="619"/>
    <m/>
    <x v="0"/>
    <x v="13"/>
    <m/>
    <s v="Gabinete do Presidente"/>
    <x v="2"/>
    <m/>
    <x v="0"/>
    <x v="1"/>
    <x v="1"/>
    <x v="1"/>
    <x v="0"/>
    <x v="0"/>
    <x v="0"/>
    <x v="0"/>
    <x v="0"/>
    <x v="0"/>
    <x v="0"/>
    <s v="Gabinete do Presidente"/>
    <x v="0"/>
    <x v="0"/>
    <x v="0"/>
    <x v="0"/>
    <x v="0"/>
    <x v="0"/>
    <x v="0"/>
    <m/>
    <x v="1"/>
    <x v="2"/>
    <x v="13"/>
    <x v="0"/>
    <m/>
  </r>
  <r>
    <x v="0"/>
    <n v="0"/>
    <n v="0"/>
    <n v="1063502"/>
    <n v="0"/>
    <x v="6819"/>
    <x v="0"/>
    <x v="0"/>
    <x v="0"/>
    <s v="03.16.23"/>
    <x v="20"/>
    <x v="0"/>
    <x v="0"/>
    <s v="Direção da Educação, Formação Profissional, Emprego"/>
    <s v="03.16.23"/>
    <s v="Direção da Educação, Formação Profissional, Emprego"/>
    <s v="03.16.23"/>
    <x v="37"/>
    <x v="0"/>
    <x v="0"/>
    <x v="0"/>
    <x v="1"/>
    <x v="0"/>
    <x v="0"/>
    <x v="0"/>
    <x v="1"/>
    <s v="2023-02-??"/>
    <x v="0"/>
    <n v="1063502"/>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85149"/>
    <n v="0"/>
    <x v="6819"/>
    <x v="0"/>
    <x v="0"/>
    <x v="0"/>
    <s v="03.16.23"/>
    <x v="20"/>
    <x v="0"/>
    <x v="0"/>
    <s v="Direção da Educação, Formação Profissional, Emprego"/>
    <s v="03.16.23"/>
    <s v="Direção da Educação, Formação Profissional, Emprego"/>
    <s v="03.16.23"/>
    <x v="37"/>
    <x v="0"/>
    <x v="0"/>
    <x v="0"/>
    <x v="1"/>
    <x v="0"/>
    <x v="0"/>
    <x v="0"/>
    <x v="2"/>
    <s v="2023-03-??"/>
    <x v="0"/>
    <n v="1085149"/>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85149"/>
    <n v="0"/>
    <x v="6819"/>
    <x v="0"/>
    <x v="0"/>
    <x v="0"/>
    <s v="03.16.23"/>
    <x v="20"/>
    <x v="0"/>
    <x v="0"/>
    <s v="Direção da Educação, Formação Profissional, Emprego"/>
    <s v="03.16.23"/>
    <s v="Direção da Educação, Formação Profissional, Emprego"/>
    <s v="03.16.23"/>
    <x v="37"/>
    <x v="0"/>
    <x v="0"/>
    <x v="0"/>
    <x v="1"/>
    <x v="0"/>
    <x v="0"/>
    <x v="0"/>
    <x v="3"/>
    <s v="2023-04-??"/>
    <x v="1"/>
    <n v="1085149"/>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63502"/>
    <n v="0"/>
    <x v="6819"/>
    <x v="0"/>
    <x v="0"/>
    <x v="0"/>
    <s v="03.16.23"/>
    <x v="20"/>
    <x v="0"/>
    <x v="0"/>
    <s v="Direção da Educação, Formação Profissional, Emprego"/>
    <s v="03.16.23"/>
    <s v="Direção da Educação, Formação Profissional, Emprego"/>
    <s v="03.16.23"/>
    <x v="37"/>
    <x v="0"/>
    <x v="0"/>
    <x v="0"/>
    <x v="1"/>
    <x v="0"/>
    <x v="0"/>
    <x v="0"/>
    <x v="5"/>
    <s v="2023-05-??"/>
    <x v="1"/>
    <n v="1063502"/>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54187"/>
    <n v="0"/>
    <x v="6819"/>
    <x v="0"/>
    <x v="0"/>
    <x v="0"/>
    <s v="03.16.23"/>
    <x v="20"/>
    <x v="0"/>
    <x v="0"/>
    <s v="Direção da Educação, Formação Profissional, Emprego"/>
    <s v="03.16.23"/>
    <s v="Direção da Educação, Formação Profissional, Emprego"/>
    <s v="03.16.23"/>
    <x v="37"/>
    <x v="0"/>
    <x v="0"/>
    <x v="0"/>
    <x v="1"/>
    <x v="0"/>
    <x v="0"/>
    <x v="0"/>
    <x v="4"/>
    <s v="2023-06-??"/>
    <x v="1"/>
    <n v="1054187"/>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54187"/>
    <n v="0"/>
    <x v="6819"/>
    <x v="0"/>
    <x v="0"/>
    <x v="0"/>
    <s v="03.16.23"/>
    <x v="20"/>
    <x v="0"/>
    <x v="0"/>
    <s v="Direção da Educação, Formação Profissional, Emprego"/>
    <s v="03.16.23"/>
    <s v="Direção da Educação, Formação Profissional, Emprego"/>
    <s v="03.16.23"/>
    <x v="37"/>
    <x v="0"/>
    <x v="0"/>
    <x v="0"/>
    <x v="1"/>
    <x v="0"/>
    <x v="0"/>
    <x v="0"/>
    <x v="6"/>
    <s v="2023-07-??"/>
    <x v="2"/>
    <n v="1054187"/>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47702"/>
    <n v="0"/>
    <x v="6819"/>
    <x v="0"/>
    <x v="0"/>
    <x v="0"/>
    <s v="03.16.23"/>
    <x v="20"/>
    <x v="0"/>
    <x v="0"/>
    <s v="Direção da Educação, Formação Profissional, Emprego"/>
    <s v="03.16.23"/>
    <s v="Direção da Educação, Formação Profissional, Emprego"/>
    <s v="03.16.23"/>
    <x v="37"/>
    <x v="0"/>
    <x v="0"/>
    <x v="0"/>
    <x v="1"/>
    <x v="0"/>
    <x v="0"/>
    <x v="0"/>
    <x v="7"/>
    <s v="2023-08-??"/>
    <x v="2"/>
    <n v="1047702"/>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98217"/>
    <n v="0"/>
    <x v="6819"/>
    <x v="0"/>
    <x v="0"/>
    <x v="0"/>
    <s v="03.16.23"/>
    <x v="20"/>
    <x v="0"/>
    <x v="0"/>
    <s v="Direção da Educação, Formação Profissional, Emprego"/>
    <s v="03.16.23"/>
    <s v="Direção da Educação, Formação Profissional, Emprego"/>
    <s v="03.16.23"/>
    <x v="37"/>
    <x v="0"/>
    <x v="0"/>
    <x v="0"/>
    <x v="1"/>
    <x v="0"/>
    <x v="0"/>
    <x v="0"/>
    <x v="11"/>
    <s v="2023-09-??"/>
    <x v="2"/>
    <n v="998217"/>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79441"/>
    <n v="0"/>
    <x v="6819"/>
    <x v="0"/>
    <x v="0"/>
    <x v="0"/>
    <s v="03.16.23"/>
    <x v="20"/>
    <x v="0"/>
    <x v="0"/>
    <s v="Direção da Educação, Formação Profissional, Emprego"/>
    <s v="03.16.23"/>
    <s v="Direção da Educação, Formação Profissional, Emprego"/>
    <s v="03.16.23"/>
    <x v="37"/>
    <x v="0"/>
    <x v="0"/>
    <x v="0"/>
    <x v="1"/>
    <x v="0"/>
    <x v="0"/>
    <x v="0"/>
    <x v="8"/>
    <s v="2023-10-??"/>
    <x v="3"/>
    <n v="979441"/>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09712"/>
    <n v="0"/>
    <x v="6819"/>
    <x v="0"/>
    <x v="0"/>
    <x v="0"/>
    <s v="03.16.23"/>
    <x v="20"/>
    <x v="0"/>
    <x v="0"/>
    <s v="Direção da Educação, Formação Profissional, Emprego"/>
    <s v="03.16.23"/>
    <s v="Direção da Educação, Formação Profissional, Emprego"/>
    <s v="03.16.23"/>
    <x v="37"/>
    <x v="0"/>
    <x v="0"/>
    <x v="0"/>
    <x v="1"/>
    <x v="0"/>
    <x v="0"/>
    <x v="0"/>
    <x v="9"/>
    <s v="2023-11-??"/>
    <x v="3"/>
    <n v="1009712"/>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020443"/>
    <n v="0"/>
    <x v="6819"/>
    <x v="0"/>
    <x v="0"/>
    <x v="0"/>
    <s v="03.16.23"/>
    <x v="20"/>
    <x v="0"/>
    <x v="0"/>
    <s v="Direção da Educação, Formação Profissional, Emprego"/>
    <s v="03.16.23"/>
    <s v="Direção da Educação, Formação Profissional, Emprego"/>
    <s v="03.16.23"/>
    <x v="37"/>
    <x v="0"/>
    <x v="0"/>
    <x v="0"/>
    <x v="1"/>
    <x v="0"/>
    <x v="0"/>
    <x v="0"/>
    <x v="10"/>
    <s v="2023-12-??"/>
    <x v="3"/>
    <n v="1020443"/>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22400"/>
    <n v="0"/>
    <x v="6819"/>
    <x v="0"/>
    <x v="0"/>
    <x v="0"/>
    <s v="03.16.25"/>
    <x v="51"/>
    <x v="0"/>
    <x v="0"/>
    <s v="Direção dos  Recursos Humanos"/>
    <s v="03.16.25"/>
    <s v="Direção dos  Recursos Humanos"/>
    <s v="03.16.25"/>
    <x v="48"/>
    <x v="0"/>
    <x v="0"/>
    <x v="0"/>
    <x v="1"/>
    <x v="0"/>
    <x v="0"/>
    <x v="0"/>
    <x v="0"/>
    <s v="2023-01-??"/>
    <x v="0"/>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1"/>
    <s v="2023-02-??"/>
    <x v="0"/>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5"/>
    <s v="2023-05-??"/>
    <x v="1"/>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4"/>
    <s v="2023-06-??"/>
    <x v="1"/>
    <n v="122400"/>
    <x v="3"/>
    <n v="0"/>
    <x v="1"/>
    <n v="122400"/>
    <x v="619"/>
    <m/>
    <x v="0"/>
    <x v="13"/>
    <m/>
    <s v="Direção dos  Recursos Humanos"/>
    <x v="2"/>
    <m/>
    <x v="0"/>
    <x v="1"/>
    <x v="1"/>
    <x v="1"/>
    <x v="0"/>
    <x v="0"/>
    <x v="0"/>
    <x v="0"/>
    <x v="0"/>
    <x v="0"/>
    <x v="0"/>
    <s v="Direção dos  Recursos Humanos"/>
    <x v="0"/>
    <x v="0"/>
    <x v="0"/>
    <x v="0"/>
    <x v="0"/>
    <x v="0"/>
    <x v="0"/>
    <m/>
    <x v="1"/>
    <x v="2"/>
    <x v="13"/>
    <x v="0"/>
    <m/>
  </r>
  <r>
    <x v="0"/>
    <n v="0"/>
    <n v="0"/>
    <n v="37111"/>
    <n v="0"/>
    <x v="6819"/>
    <x v="0"/>
    <x v="0"/>
    <x v="0"/>
    <s v="03.16.15"/>
    <x v="0"/>
    <x v="0"/>
    <x v="0"/>
    <s v="Direção Financeira"/>
    <s v="03.16.15"/>
    <s v="Direção Financeira"/>
    <s v="03.16.15"/>
    <x v="42"/>
    <x v="0"/>
    <x v="0"/>
    <x v="7"/>
    <x v="0"/>
    <x v="0"/>
    <x v="0"/>
    <x v="0"/>
    <x v="4"/>
    <s v="2023-06-??"/>
    <x v="1"/>
    <n v="37111"/>
    <x v="3"/>
    <n v="522694"/>
    <x v="1"/>
    <n v="620418"/>
    <x v="619"/>
    <m/>
    <x v="0"/>
    <x v="13"/>
    <m/>
    <s v="Direção Financeira"/>
    <x v="2"/>
    <m/>
    <x v="0"/>
    <x v="1"/>
    <x v="1"/>
    <x v="1"/>
    <x v="0"/>
    <x v="0"/>
    <x v="0"/>
    <x v="0"/>
    <x v="0"/>
    <x v="0"/>
    <x v="0"/>
    <s v="Direção Financeira"/>
    <x v="0"/>
    <x v="0"/>
    <x v="0"/>
    <x v="0"/>
    <x v="0"/>
    <x v="0"/>
    <x v="0"/>
    <m/>
    <x v="1"/>
    <x v="2"/>
    <x v="13"/>
    <x v="0"/>
    <m/>
  </r>
  <r>
    <x v="0"/>
    <n v="0"/>
    <n v="0"/>
    <n v="249991"/>
    <n v="0"/>
    <x v="6819"/>
    <x v="0"/>
    <x v="0"/>
    <x v="0"/>
    <s v="03.16.15"/>
    <x v="0"/>
    <x v="0"/>
    <x v="0"/>
    <s v="Direção Financeira"/>
    <s v="03.16.15"/>
    <s v="Direção Financeira"/>
    <s v="03.16.15"/>
    <x v="42"/>
    <x v="0"/>
    <x v="0"/>
    <x v="7"/>
    <x v="0"/>
    <x v="0"/>
    <x v="0"/>
    <x v="0"/>
    <x v="6"/>
    <s v="2023-07-??"/>
    <x v="2"/>
    <n v="249991"/>
    <x v="3"/>
    <n v="522694"/>
    <x v="1"/>
    <n v="620418"/>
    <x v="619"/>
    <m/>
    <x v="0"/>
    <x v="13"/>
    <m/>
    <s v="Direção Financeira"/>
    <x v="2"/>
    <m/>
    <x v="0"/>
    <x v="1"/>
    <x v="1"/>
    <x v="1"/>
    <x v="0"/>
    <x v="0"/>
    <x v="0"/>
    <x v="0"/>
    <x v="0"/>
    <x v="0"/>
    <x v="0"/>
    <s v="Direção Financeira"/>
    <x v="0"/>
    <x v="0"/>
    <x v="0"/>
    <x v="0"/>
    <x v="0"/>
    <x v="0"/>
    <x v="0"/>
    <m/>
    <x v="1"/>
    <x v="2"/>
    <x v="13"/>
    <x v="0"/>
    <m/>
  </r>
  <r>
    <x v="0"/>
    <n v="0"/>
    <n v="0"/>
    <n v="50728"/>
    <n v="0"/>
    <x v="6819"/>
    <x v="0"/>
    <x v="0"/>
    <x v="0"/>
    <s v="03.16.15"/>
    <x v="0"/>
    <x v="0"/>
    <x v="0"/>
    <s v="Direção Financeira"/>
    <s v="03.16.15"/>
    <s v="Direção Financeira"/>
    <s v="03.16.15"/>
    <x v="42"/>
    <x v="0"/>
    <x v="0"/>
    <x v="7"/>
    <x v="0"/>
    <x v="0"/>
    <x v="0"/>
    <x v="0"/>
    <x v="7"/>
    <s v="2023-08-??"/>
    <x v="2"/>
    <n v="50728"/>
    <x v="3"/>
    <n v="522694"/>
    <x v="1"/>
    <n v="620418"/>
    <x v="619"/>
    <m/>
    <x v="0"/>
    <x v="13"/>
    <m/>
    <s v="Direção Financeira"/>
    <x v="2"/>
    <m/>
    <x v="0"/>
    <x v="1"/>
    <x v="1"/>
    <x v="1"/>
    <x v="0"/>
    <x v="0"/>
    <x v="0"/>
    <x v="0"/>
    <x v="0"/>
    <x v="0"/>
    <x v="0"/>
    <s v="Direção Financeira"/>
    <x v="0"/>
    <x v="0"/>
    <x v="0"/>
    <x v="0"/>
    <x v="0"/>
    <x v="0"/>
    <x v="0"/>
    <m/>
    <x v="1"/>
    <x v="2"/>
    <x v="13"/>
    <x v="0"/>
    <m/>
  </r>
  <r>
    <x v="0"/>
    <n v="0"/>
    <n v="0"/>
    <n v="980"/>
    <n v="0"/>
    <x v="6819"/>
    <x v="0"/>
    <x v="0"/>
    <x v="0"/>
    <s v="03.16.15"/>
    <x v="0"/>
    <x v="0"/>
    <x v="0"/>
    <s v="Direção Financeira"/>
    <s v="03.16.15"/>
    <s v="Direção Financeira"/>
    <s v="03.16.15"/>
    <x v="42"/>
    <x v="0"/>
    <x v="0"/>
    <x v="7"/>
    <x v="0"/>
    <x v="0"/>
    <x v="0"/>
    <x v="0"/>
    <x v="11"/>
    <s v="2023-09-??"/>
    <x v="2"/>
    <n v="980"/>
    <x v="3"/>
    <n v="522694"/>
    <x v="1"/>
    <n v="620418"/>
    <x v="619"/>
    <m/>
    <x v="0"/>
    <x v="13"/>
    <m/>
    <s v="Direção Financeira"/>
    <x v="2"/>
    <m/>
    <x v="0"/>
    <x v="1"/>
    <x v="1"/>
    <x v="1"/>
    <x v="0"/>
    <x v="0"/>
    <x v="0"/>
    <x v="0"/>
    <x v="0"/>
    <x v="0"/>
    <x v="0"/>
    <s v="Direção Financeira"/>
    <x v="0"/>
    <x v="0"/>
    <x v="0"/>
    <x v="0"/>
    <x v="0"/>
    <x v="0"/>
    <x v="0"/>
    <m/>
    <x v="1"/>
    <x v="2"/>
    <x v="13"/>
    <x v="0"/>
    <m/>
  </r>
  <r>
    <x v="0"/>
    <n v="0"/>
    <n v="0"/>
    <n v="34100"/>
    <n v="0"/>
    <x v="6819"/>
    <x v="0"/>
    <x v="0"/>
    <x v="0"/>
    <s v="03.16.15"/>
    <x v="0"/>
    <x v="0"/>
    <x v="0"/>
    <s v="Direção Financeira"/>
    <s v="03.16.15"/>
    <s v="Direção Financeira"/>
    <s v="03.16.15"/>
    <x v="42"/>
    <x v="0"/>
    <x v="0"/>
    <x v="7"/>
    <x v="0"/>
    <x v="0"/>
    <x v="0"/>
    <x v="0"/>
    <x v="8"/>
    <s v="2023-10-??"/>
    <x v="3"/>
    <n v="34100"/>
    <x v="3"/>
    <n v="522694"/>
    <x v="1"/>
    <n v="620418"/>
    <x v="619"/>
    <m/>
    <x v="0"/>
    <x v="13"/>
    <m/>
    <s v="Direção Financeira"/>
    <x v="2"/>
    <m/>
    <x v="0"/>
    <x v="1"/>
    <x v="1"/>
    <x v="1"/>
    <x v="0"/>
    <x v="0"/>
    <x v="0"/>
    <x v="0"/>
    <x v="0"/>
    <x v="0"/>
    <x v="0"/>
    <s v="Direção Financeira"/>
    <x v="0"/>
    <x v="0"/>
    <x v="0"/>
    <x v="0"/>
    <x v="0"/>
    <x v="0"/>
    <x v="0"/>
    <m/>
    <x v="1"/>
    <x v="2"/>
    <x v="13"/>
    <x v="0"/>
    <m/>
  </r>
  <r>
    <x v="0"/>
    <n v="0"/>
    <n v="0"/>
    <n v="203518"/>
    <n v="0"/>
    <x v="6819"/>
    <x v="0"/>
    <x v="0"/>
    <x v="0"/>
    <s v="03.16.15"/>
    <x v="0"/>
    <x v="0"/>
    <x v="0"/>
    <s v="Direção Financeira"/>
    <s v="03.16.15"/>
    <s v="Direção Financeira"/>
    <s v="03.16.15"/>
    <x v="42"/>
    <x v="0"/>
    <x v="0"/>
    <x v="7"/>
    <x v="0"/>
    <x v="0"/>
    <x v="0"/>
    <x v="0"/>
    <x v="9"/>
    <s v="2023-11-??"/>
    <x v="3"/>
    <n v="203518"/>
    <x v="3"/>
    <n v="522694"/>
    <x v="1"/>
    <n v="620418"/>
    <x v="619"/>
    <m/>
    <x v="0"/>
    <x v="13"/>
    <m/>
    <s v="Direção Financeira"/>
    <x v="2"/>
    <m/>
    <x v="0"/>
    <x v="1"/>
    <x v="1"/>
    <x v="1"/>
    <x v="0"/>
    <x v="0"/>
    <x v="0"/>
    <x v="0"/>
    <x v="0"/>
    <x v="0"/>
    <x v="0"/>
    <s v="Direção Financeira"/>
    <x v="0"/>
    <x v="0"/>
    <x v="0"/>
    <x v="0"/>
    <x v="0"/>
    <x v="0"/>
    <x v="0"/>
    <m/>
    <x v="1"/>
    <x v="2"/>
    <x v="13"/>
    <x v="0"/>
    <m/>
  </r>
  <r>
    <x v="0"/>
    <n v="0"/>
    <n v="0"/>
    <n v="212572"/>
    <n v="0"/>
    <x v="6819"/>
    <x v="0"/>
    <x v="0"/>
    <x v="0"/>
    <s v="03.16.15"/>
    <x v="0"/>
    <x v="0"/>
    <x v="0"/>
    <s v="Direção Financeira"/>
    <s v="03.16.15"/>
    <s v="Direção Financeira"/>
    <s v="03.16.15"/>
    <x v="42"/>
    <x v="0"/>
    <x v="0"/>
    <x v="7"/>
    <x v="0"/>
    <x v="0"/>
    <x v="0"/>
    <x v="0"/>
    <x v="10"/>
    <s v="2023-12-??"/>
    <x v="3"/>
    <n v="212572"/>
    <x v="3"/>
    <n v="522694"/>
    <x v="1"/>
    <n v="620418"/>
    <x v="619"/>
    <m/>
    <x v="0"/>
    <x v="13"/>
    <m/>
    <s v="Direção Financeira"/>
    <x v="2"/>
    <m/>
    <x v="0"/>
    <x v="1"/>
    <x v="1"/>
    <x v="1"/>
    <x v="0"/>
    <x v="0"/>
    <x v="0"/>
    <x v="0"/>
    <x v="0"/>
    <x v="0"/>
    <x v="0"/>
    <s v="Direção Financeira"/>
    <x v="0"/>
    <x v="0"/>
    <x v="0"/>
    <x v="0"/>
    <x v="0"/>
    <x v="0"/>
    <x v="0"/>
    <m/>
    <x v="1"/>
    <x v="2"/>
    <x v="13"/>
    <x v="0"/>
    <m/>
  </r>
  <r>
    <x v="0"/>
    <n v="0"/>
    <n v="0"/>
    <n v="2600"/>
    <n v="0"/>
    <x v="6819"/>
    <x v="0"/>
    <x v="0"/>
    <x v="0"/>
    <s v="03.16.15"/>
    <x v="0"/>
    <x v="0"/>
    <x v="0"/>
    <s v="Direção Financeira"/>
    <s v="03.16.15"/>
    <s v="Direção Financeira"/>
    <s v="03.16.15"/>
    <x v="81"/>
    <x v="0"/>
    <x v="0"/>
    <x v="7"/>
    <x v="0"/>
    <x v="0"/>
    <x v="0"/>
    <x v="0"/>
    <x v="10"/>
    <s v="2023-12-??"/>
    <x v="3"/>
    <n v="2600"/>
    <x v="3"/>
    <n v="0"/>
    <x v="1"/>
    <n v="70000"/>
    <x v="619"/>
    <m/>
    <x v="0"/>
    <x v="13"/>
    <m/>
    <s v="Direção Financeira"/>
    <x v="2"/>
    <m/>
    <x v="0"/>
    <x v="1"/>
    <x v="1"/>
    <x v="1"/>
    <x v="0"/>
    <x v="0"/>
    <x v="0"/>
    <x v="0"/>
    <x v="0"/>
    <x v="0"/>
    <x v="0"/>
    <s v="Direção Financeira"/>
    <x v="0"/>
    <x v="0"/>
    <x v="0"/>
    <x v="0"/>
    <x v="0"/>
    <x v="0"/>
    <x v="0"/>
    <m/>
    <x v="1"/>
    <x v="2"/>
    <x v="13"/>
    <x v="0"/>
    <m/>
  </r>
  <r>
    <x v="0"/>
    <n v="0"/>
    <n v="0"/>
    <n v="15690"/>
    <n v="0"/>
    <x v="6819"/>
    <x v="0"/>
    <x v="0"/>
    <x v="0"/>
    <s v="03.16.17"/>
    <x v="53"/>
    <x v="0"/>
    <x v="0"/>
    <s v="Direção Proteção Civil"/>
    <s v="03.16.17"/>
    <s v="Direção Proteção Civil"/>
    <s v="03.16.17"/>
    <x v="54"/>
    <x v="0"/>
    <x v="0"/>
    <x v="0"/>
    <x v="0"/>
    <x v="0"/>
    <x v="0"/>
    <x v="0"/>
    <x v="0"/>
    <s v="2023-01-??"/>
    <x v="0"/>
    <n v="15690"/>
    <x v="3"/>
    <n v="0"/>
    <x v="1"/>
    <n v="372876"/>
    <x v="619"/>
    <m/>
    <x v="0"/>
    <x v="13"/>
    <m/>
    <s v="Direção Proteção Civil"/>
    <x v="2"/>
    <m/>
    <x v="0"/>
    <x v="1"/>
    <x v="1"/>
    <x v="1"/>
    <x v="0"/>
    <x v="0"/>
    <x v="0"/>
    <x v="0"/>
    <x v="0"/>
    <x v="0"/>
    <x v="0"/>
    <s v="Direção Proteção Civil"/>
    <x v="0"/>
    <x v="0"/>
    <x v="0"/>
    <x v="0"/>
    <x v="0"/>
    <x v="0"/>
    <x v="0"/>
    <m/>
    <x v="1"/>
    <x v="2"/>
    <x v="13"/>
    <x v="0"/>
    <m/>
  </r>
  <r>
    <x v="0"/>
    <n v="0"/>
    <n v="0"/>
    <n v="14342"/>
    <n v="0"/>
    <x v="6819"/>
    <x v="0"/>
    <x v="0"/>
    <x v="0"/>
    <s v="03.16.17"/>
    <x v="53"/>
    <x v="0"/>
    <x v="0"/>
    <s v="Direção Proteção Civil"/>
    <s v="03.16.17"/>
    <s v="Direção Proteção Civil"/>
    <s v="03.16.17"/>
    <x v="54"/>
    <x v="0"/>
    <x v="0"/>
    <x v="0"/>
    <x v="0"/>
    <x v="0"/>
    <x v="0"/>
    <x v="0"/>
    <x v="1"/>
    <s v="2023-02-??"/>
    <x v="0"/>
    <n v="14342"/>
    <x v="3"/>
    <n v="0"/>
    <x v="1"/>
    <n v="372876"/>
    <x v="619"/>
    <m/>
    <x v="0"/>
    <x v="13"/>
    <m/>
    <s v="Direção Proteção Civil"/>
    <x v="2"/>
    <m/>
    <x v="0"/>
    <x v="1"/>
    <x v="1"/>
    <x v="1"/>
    <x v="0"/>
    <x v="0"/>
    <x v="0"/>
    <x v="0"/>
    <x v="0"/>
    <x v="0"/>
    <x v="0"/>
    <s v="Direção Proteção Civil"/>
    <x v="0"/>
    <x v="0"/>
    <x v="0"/>
    <x v="0"/>
    <x v="0"/>
    <x v="0"/>
    <x v="0"/>
    <m/>
    <x v="1"/>
    <x v="2"/>
    <x v="13"/>
    <x v="0"/>
    <m/>
  </r>
  <r>
    <x v="0"/>
    <n v="0"/>
    <n v="0"/>
    <n v="14432"/>
    <n v="0"/>
    <x v="6819"/>
    <x v="0"/>
    <x v="0"/>
    <x v="0"/>
    <s v="03.16.17"/>
    <x v="53"/>
    <x v="0"/>
    <x v="0"/>
    <s v="Direção Proteção Civil"/>
    <s v="03.16.17"/>
    <s v="Direção Proteção Civil"/>
    <s v="03.16.17"/>
    <x v="54"/>
    <x v="0"/>
    <x v="0"/>
    <x v="0"/>
    <x v="0"/>
    <x v="0"/>
    <x v="0"/>
    <x v="0"/>
    <x v="2"/>
    <s v="2023-03-??"/>
    <x v="0"/>
    <n v="14432"/>
    <x v="3"/>
    <n v="0"/>
    <x v="1"/>
    <n v="372876"/>
    <x v="619"/>
    <m/>
    <x v="0"/>
    <x v="13"/>
    <m/>
    <s v="Direção Proteção Civil"/>
    <x v="2"/>
    <m/>
    <x v="0"/>
    <x v="1"/>
    <x v="1"/>
    <x v="1"/>
    <x v="0"/>
    <x v="0"/>
    <x v="0"/>
    <x v="0"/>
    <x v="0"/>
    <x v="0"/>
    <x v="0"/>
    <s v="Direção Proteção Civil"/>
    <x v="0"/>
    <x v="0"/>
    <x v="0"/>
    <x v="0"/>
    <x v="0"/>
    <x v="0"/>
    <x v="0"/>
    <m/>
    <x v="1"/>
    <x v="2"/>
    <x v="13"/>
    <x v="0"/>
    <m/>
  </r>
  <r>
    <x v="0"/>
    <n v="0"/>
    <n v="0"/>
    <n v="14432"/>
    <n v="0"/>
    <x v="6819"/>
    <x v="0"/>
    <x v="0"/>
    <x v="0"/>
    <s v="03.16.17"/>
    <x v="53"/>
    <x v="0"/>
    <x v="0"/>
    <s v="Direção Proteção Civil"/>
    <s v="03.16.17"/>
    <s v="Direção Proteção Civil"/>
    <s v="03.16.17"/>
    <x v="54"/>
    <x v="0"/>
    <x v="0"/>
    <x v="0"/>
    <x v="0"/>
    <x v="0"/>
    <x v="0"/>
    <x v="0"/>
    <x v="3"/>
    <s v="2023-04-??"/>
    <x v="1"/>
    <n v="14432"/>
    <x v="3"/>
    <n v="0"/>
    <x v="1"/>
    <n v="372876"/>
    <x v="619"/>
    <m/>
    <x v="0"/>
    <x v="13"/>
    <m/>
    <s v="Direção Proteção Civil"/>
    <x v="2"/>
    <m/>
    <x v="0"/>
    <x v="1"/>
    <x v="1"/>
    <x v="1"/>
    <x v="0"/>
    <x v="0"/>
    <x v="0"/>
    <x v="0"/>
    <x v="0"/>
    <x v="0"/>
    <x v="0"/>
    <s v="Direção Proteção Civil"/>
    <x v="0"/>
    <x v="0"/>
    <x v="0"/>
    <x v="0"/>
    <x v="0"/>
    <x v="0"/>
    <x v="0"/>
    <m/>
    <x v="1"/>
    <x v="2"/>
    <x v="13"/>
    <x v="0"/>
    <m/>
  </r>
  <r>
    <x v="0"/>
    <n v="0"/>
    <n v="0"/>
    <n v="7216"/>
    <n v="0"/>
    <x v="6819"/>
    <x v="0"/>
    <x v="0"/>
    <x v="0"/>
    <s v="03.16.17"/>
    <x v="53"/>
    <x v="0"/>
    <x v="0"/>
    <s v="Direção Proteção Civil"/>
    <s v="03.16.17"/>
    <s v="Direção Proteção Civil"/>
    <s v="03.16.17"/>
    <x v="54"/>
    <x v="0"/>
    <x v="0"/>
    <x v="0"/>
    <x v="0"/>
    <x v="0"/>
    <x v="0"/>
    <x v="0"/>
    <x v="5"/>
    <s v="2023-05-??"/>
    <x v="1"/>
    <n v="7216"/>
    <x v="3"/>
    <n v="0"/>
    <x v="1"/>
    <n v="372876"/>
    <x v="619"/>
    <m/>
    <x v="0"/>
    <x v="13"/>
    <m/>
    <s v="Direção Proteção Civil"/>
    <x v="2"/>
    <m/>
    <x v="0"/>
    <x v="1"/>
    <x v="1"/>
    <x v="1"/>
    <x v="0"/>
    <x v="0"/>
    <x v="0"/>
    <x v="0"/>
    <x v="0"/>
    <x v="0"/>
    <x v="0"/>
    <s v="Direção Proteção Civil"/>
    <x v="0"/>
    <x v="0"/>
    <x v="0"/>
    <x v="0"/>
    <x v="0"/>
    <x v="0"/>
    <x v="0"/>
    <m/>
    <x v="1"/>
    <x v="2"/>
    <x v="13"/>
    <x v="0"/>
    <m/>
  </r>
  <r>
    <x v="0"/>
    <n v="0"/>
    <n v="0"/>
    <n v="7216"/>
    <n v="0"/>
    <x v="6819"/>
    <x v="0"/>
    <x v="0"/>
    <x v="0"/>
    <s v="03.16.17"/>
    <x v="53"/>
    <x v="0"/>
    <x v="0"/>
    <s v="Direção Proteção Civil"/>
    <s v="03.16.17"/>
    <s v="Direção Proteção Civil"/>
    <s v="03.16.17"/>
    <x v="54"/>
    <x v="0"/>
    <x v="0"/>
    <x v="0"/>
    <x v="0"/>
    <x v="0"/>
    <x v="0"/>
    <x v="0"/>
    <x v="4"/>
    <s v="2023-06-??"/>
    <x v="1"/>
    <n v="7216"/>
    <x v="3"/>
    <n v="0"/>
    <x v="1"/>
    <n v="372876"/>
    <x v="619"/>
    <m/>
    <x v="0"/>
    <x v="13"/>
    <m/>
    <s v="Direção Proteção Civil"/>
    <x v="2"/>
    <m/>
    <x v="0"/>
    <x v="1"/>
    <x v="1"/>
    <x v="1"/>
    <x v="0"/>
    <x v="0"/>
    <x v="0"/>
    <x v="0"/>
    <x v="0"/>
    <x v="0"/>
    <x v="0"/>
    <s v="Direção Proteção Civil"/>
    <x v="0"/>
    <x v="0"/>
    <x v="0"/>
    <x v="0"/>
    <x v="0"/>
    <x v="0"/>
    <x v="0"/>
    <m/>
    <x v="1"/>
    <x v="2"/>
    <x v="13"/>
    <x v="0"/>
    <m/>
  </r>
  <r>
    <x v="0"/>
    <n v="0"/>
    <n v="0"/>
    <n v="7216"/>
    <n v="0"/>
    <x v="6819"/>
    <x v="0"/>
    <x v="0"/>
    <x v="0"/>
    <s v="03.16.17"/>
    <x v="53"/>
    <x v="0"/>
    <x v="0"/>
    <s v="Direção Proteção Civil"/>
    <s v="03.16.17"/>
    <s v="Direção Proteção Civil"/>
    <s v="03.16.17"/>
    <x v="54"/>
    <x v="0"/>
    <x v="0"/>
    <x v="0"/>
    <x v="0"/>
    <x v="0"/>
    <x v="0"/>
    <x v="0"/>
    <x v="6"/>
    <s v="2023-07-??"/>
    <x v="2"/>
    <n v="7216"/>
    <x v="3"/>
    <n v="0"/>
    <x v="1"/>
    <n v="372876"/>
    <x v="619"/>
    <m/>
    <x v="0"/>
    <x v="13"/>
    <m/>
    <s v="Direção Proteção Civil"/>
    <x v="2"/>
    <m/>
    <x v="0"/>
    <x v="1"/>
    <x v="1"/>
    <x v="1"/>
    <x v="0"/>
    <x v="0"/>
    <x v="0"/>
    <x v="0"/>
    <x v="0"/>
    <x v="0"/>
    <x v="0"/>
    <s v="Direção Proteção Civil"/>
    <x v="0"/>
    <x v="0"/>
    <x v="0"/>
    <x v="0"/>
    <x v="0"/>
    <x v="0"/>
    <x v="0"/>
    <m/>
    <x v="1"/>
    <x v="2"/>
    <x v="13"/>
    <x v="0"/>
    <m/>
  </r>
  <r>
    <x v="0"/>
    <n v="0"/>
    <n v="0"/>
    <n v="7216"/>
    <n v="0"/>
    <x v="6819"/>
    <x v="0"/>
    <x v="0"/>
    <x v="0"/>
    <s v="03.16.17"/>
    <x v="53"/>
    <x v="0"/>
    <x v="0"/>
    <s v="Direção Proteção Civil"/>
    <s v="03.16.17"/>
    <s v="Direção Proteção Civil"/>
    <s v="03.16.17"/>
    <x v="54"/>
    <x v="0"/>
    <x v="0"/>
    <x v="0"/>
    <x v="0"/>
    <x v="0"/>
    <x v="0"/>
    <x v="0"/>
    <x v="7"/>
    <s v="2023-08-??"/>
    <x v="2"/>
    <n v="7216"/>
    <x v="3"/>
    <n v="0"/>
    <x v="1"/>
    <n v="372876"/>
    <x v="619"/>
    <m/>
    <x v="0"/>
    <x v="13"/>
    <m/>
    <s v="Direção Proteção Civil"/>
    <x v="2"/>
    <m/>
    <x v="0"/>
    <x v="1"/>
    <x v="1"/>
    <x v="1"/>
    <x v="0"/>
    <x v="0"/>
    <x v="0"/>
    <x v="0"/>
    <x v="0"/>
    <x v="0"/>
    <x v="0"/>
    <s v="Direção Proteção Civil"/>
    <x v="0"/>
    <x v="0"/>
    <x v="0"/>
    <x v="0"/>
    <x v="0"/>
    <x v="0"/>
    <x v="0"/>
    <m/>
    <x v="1"/>
    <x v="2"/>
    <x v="13"/>
    <x v="0"/>
    <m/>
  </r>
  <r>
    <x v="0"/>
    <n v="0"/>
    <n v="0"/>
    <n v="7216"/>
    <n v="0"/>
    <x v="6819"/>
    <x v="0"/>
    <x v="0"/>
    <x v="0"/>
    <s v="03.16.17"/>
    <x v="53"/>
    <x v="0"/>
    <x v="0"/>
    <s v="Direção Proteção Civil"/>
    <s v="03.16.17"/>
    <s v="Direção Proteção Civil"/>
    <s v="03.16.17"/>
    <x v="54"/>
    <x v="0"/>
    <x v="0"/>
    <x v="0"/>
    <x v="0"/>
    <x v="0"/>
    <x v="0"/>
    <x v="0"/>
    <x v="11"/>
    <s v="2023-09-??"/>
    <x v="2"/>
    <n v="7216"/>
    <x v="3"/>
    <n v="0"/>
    <x v="1"/>
    <n v="372876"/>
    <x v="619"/>
    <m/>
    <x v="0"/>
    <x v="13"/>
    <m/>
    <s v="Direção Proteção Civil"/>
    <x v="2"/>
    <m/>
    <x v="0"/>
    <x v="1"/>
    <x v="1"/>
    <x v="1"/>
    <x v="0"/>
    <x v="0"/>
    <x v="0"/>
    <x v="0"/>
    <x v="0"/>
    <x v="0"/>
    <x v="0"/>
    <s v="Direção Proteção Civil"/>
    <x v="0"/>
    <x v="0"/>
    <x v="0"/>
    <x v="0"/>
    <x v="0"/>
    <x v="0"/>
    <x v="0"/>
    <m/>
    <x v="1"/>
    <x v="2"/>
    <x v="13"/>
    <x v="0"/>
    <m/>
  </r>
  <r>
    <x v="0"/>
    <n v="0"/>
    <n v="0"/>
    <n v="4000"/>
    <n v="0"/>
    <x v="6819"/>
    <x v="0"/>
    <x v="0"/>
    <x v="0"/>
    <s v="03.16.17"/>
    <x v="53"/>
    <x v="0"/>
    <x v="0"/>
    <s v="Direção Proteção Civil"/>
    <s v="03.16.17"/>
    <s v="Direção Proteção Civil"/>
    <s v="03.16.17"/>
    <x v="19"/>
    <x v="0"/>
    <x v="0"/>
    <x v="7"/>
    <x v="0"/>
    <x v="0"/>
    <x v="0"/>
    <x v="0"/>
    <x v="5"/>
    <s v="2023-05-??"/>
    <x v="1"/>
    <n v="4000"/>
    <x v="3"/>
    <n v="0"/>
    <x v="1"/>
    <n v="35200"/>
    <x v="619"/>
    <m/>
    <x v="0"/>
    <x v="13"/>
    <m/>
    <s v="Direção Proteção Civil"/>
    <x v="2"/>
    <m/>
    <x v="0"/>
    <x v="1"/>
    <x v="1"/>
    <x v="1"/>
    <x v="0"/>
    <x v="0"/>
    <x v="0"/>
    <x v="0"/>
    <x v="0"/>
    <x v="0"/>
    <x v="0"/>
    <s v="Direção Proteção Civil"/>
    <x v="0"/>
    <x v="0"/>
    <x v="0"/>
    <x v="0"/>
    <x v="0"/>
    <x v="0"/>
    <x v="0"/>
    <m/>
    <x v="1"/>
    <x v="2"/>
    <x v="13"/>
    <x v="0"/>
    <m/>
  </r>
  <r>
    <x v="0"/>
    <n v="0"/>
    <n v="0"/>
    <n v="2800"/>
    <n v="0"/>
    <x v="6819"/>
    <x v="0"/>
    <x v="0"/>
    <x v="0"/>
    <s v="03.16.17"/>
    <x v="53"/>
    <x v="0"/>
    <x v="0"/>
    <s v="Direção Proteção Civil"/>
    <s v="03.16.17"/>
    <s v="Direção Proteção Civil"/>
    <s v="03.16.17"/>
    <x v="19"/>
    <x v="0"/>
    <x v="0"/>
    <x v="7"/>
    <x v="0"/>
    <x v="0"/>
    <x v="0"/>
    <x v="0"/>
    <x v="8"/>
    <s v="2023-10-??"/>
    <x v="3"/>
    <n v="2800"/>
    <x v="3"/>
    <n v="0"/>
    <x v="1"/>
    <n v="35200"/>
    <x v="619"/>
    <m/>
    <x v="0"/>
    <x v="13"/>
    <m/>
    <s v="Direção Proteção Civil"/>
    <x v="2"/>
    <m/>
    <x v="0"/>
    <x v="1"/>
    <x v="1"/>
    <x v="1"/>
    <x v="0"/>
    <x v="0"/>
    <x v="0"/>
    <x v="0"/>
    <x v="0"/>
    <x v="0"/>
    <x v="0"/>
    <s v="Direção Proteção Civil"/>
    <x v="0"/>
    <x v="0"/>
    <x v="0"/>
    <x v="0"/>
    <x v="0"/>
    <x v="0"/>
    <x v="0"/>
    <m/>
    <x v="1"/>
    <x v="2"/>
    <x v="13"/>
    <x v="0"/>
    <m/>
  </r>
  <r>
    <x v="0"/>
    <n v="0"/>
    <n v="0"/>
    <n v="2400"/>
    <n v="0"/>
    <x v="6819"/>
    <x v="0"/>
    <x v="0"/>
    <x v="0"/>
    <s v="03.16.17"/>
    <x v="53"/>
    <x v="0"/>
    <x v="0"/>
    <s v="Direção Proteção Civil"/>
    <s v="03.16.17"/>
    <s v="Direção Proteção Civil"/>
    <s v="03.16.17"/>
    <x v="19"/>
    <x v="0"/>
    <x v="0"/>
    <x v="7"/>
    <x v="0"/>
    <x v="0"/>
    <x v="0"/>
    <x v="0"/>
    <x v="9"/>
    <s v="2023-11-??"/>
    <x v="3"/>
    <n v="2400"/>
    <x v="3"/>
    <n v="0"/>
    <x v="1"/>
    <n v="35200"/>
    <x v="619"/>
    <m/>
    <x v="0"/>
    <x v="13"/>
    <m/>
    <s v="Direção Proteção Civil"/>
    <x v="2"/>
    <m/>
    <x v="0"/>
    <x v="1"/>
    <x v="1"/>
    <x v="1"/>
    <x v="0"/>
    <x v="0"/>
    <x v="0"/>
    <x v="0"/>
    <x v="0"/>
    <x v="0"/>
    <x v="0"/>
    <s v="Direção Proteção Civil"/>
    <x v="0"/>
    <x v="0"/>
    <x v="0"/>
    <x v="0"/>
    <x v="0"/>
    <x v="0"/>
    <x v="0"/>
    <m/>
    <x v="1"/>
    <x v="2"/>
    <x v="13"/>
    <x v="0"/>
    <m/>
  </r>
  <r>
    <x v="0"/>
    <n v="0"/>
    <n v="0"/>
    <n v="358166"/>
    <n v="0"/>
    <x v="6819"/>
    <x v="0"/>
    <x v="0"/>
    <x v="0"/>
    <s v="01.25.01.10"/>
    <x v="11"/>
    <x v="1"/>
    <x v="1"/>
    <s v="Educação"/>
    <s v="01.25.01"/>
    <s v="Transporte escolar"/>
    <s v="01.25.01.10"/>
    <x v="21"/>
    <x v="0"/>
    <x v="5"/>
    <x v="8"/>
    <x v="0"/>
    <x v="1"/>
    <x v="0"/>
    <x v="0"/>
    <x v="0"/>
    <s v="2023-01-??"/>
    <x v="0"/>
    <n v="358166"/>
    <x v="3"/>
    <n v="1900000"/>
    <x v="1"/>
    <n v="0"/>
    <x v="619"/>
    <m/>
    <x v="0"/>
    <x v="13"/>
    <m/>
    <s v="Transporte escolar"/>
    <x v="2"/>
    <m/>
    <x v="0"/>
    <x v="1"/>
    <x v="1"/>
    <x v="1"/>
    <x v="0"/>
    <x v="0"/>
    <x v="0"/>
    <x v="0"/>
    <x v="0"/>
    <x v="0"/>
    <x v="0"/>
    <s v="Transporte escolar"/>
    <x v="0"/>
    <x v="0"/>
    <x v="0"/>
    <x v="0"/>
    <x v="1"/>
    <x v="0"/>
    <x v="0"/>
    <m/>
    <x v="1"/>
    <x v="2"/>
    <x v="13"/>
    <x v="0"/>
    <m/>
  </r>
  <r>
    <x v="0"/>
    <n v="0"/>
    <n v="0"/>
    <n v="29048"/>
    <n v="0"/>
    <x v="6819"/>
    <x v="0"/>
    <x v="0"/>
    <x v="0"/>
    <s v="03.16.15"/>
    <x v="0"/>
    <x v="0"/>
    <x v="0"/>
    <s v="Direção Financeira"/>
    <s v="03.16.15"/>
    <s v="Direção Financeira"/>
    <s v="03.16.15"/>
    <x v="54"/>
    <x v="0"/>
    <x v="0"/>
    <x v="0"/>
    <x v="0"/>
    <x v="0"/>
    <x v="0"/>
    <x v="0"/>
    <x v="0"/>
    <s v="2023-01-??"/>
    <x v="0"/>
    <n v="29048"/>
    <x v="3"/>
    <n v="0"/>
    <x v="1"/>
    <n v="614838"/>
    <x v="619"/>
    <m/>
    <x v="0"/>
    <x v="13"/>
    <m/>
    <s v="Direção Financeira"/>
    <x v="2"/>
    <m/>
    <x v="0"/>
    <x v="1"/>
    <x v="1"/>
    <x v="1"/>
    <x v="0"/>
    <x v="0"/>
    <x v="0"/>
    <x v="0"/>
    <x v="0"/>
    <x v="0"/>
    <x v="0"/>
    <s v="Direção Financeira"/>
    <x v="0"/>
    <x v="0"/>
    <x v="0"/>
    <x v="0"/>
    <x v="0"/>
    <x v="0"/>
    <x v="0"/>
    <m/>
    <x v="1"/>
    <x v="2"/>
    <x v="13"/>
    <x v="0"/>
    <m/>
  </r>
  <r>
    <x v="0"/>
    <n v="0"/>
    <n v="0"/>
    <n v="30955"/>
    <n v="0"/>
    <x v="6819"/>
    <x v="0"/>
    <x v="0"/>
    <x v="0"/>
    <s v="03.16.15"/>
    <x v="0"/>
    <x v="0"/>
    <x v="0"/>
    <s v="Direção Financeira"/>
    <s v="03.16.15"/>
    <s v="Direção Financeira"/>
    <s v="03.16.15"/>
    <x v="54"/>
    <x v="0"/>
    <x v="0"/>
    <x v="0"/>
    <x v="0"/>
    <x v="0"/>
    <x v="0"/>
    <x v="0"/>
    <x v="1"/>
    <s v="2023-02-??"/>
    <x v="0"/>
    <n v="30955"/>
    <x v="3"/>
    <n v="0"/>
    <x v="1"/>
    <n v="614838"/>
    <x v="619"/>
    <m/>
    <x v="0"/>
    <x v="13"/>
    <m/>
    <s v="Direção Financeira"/>
    <x v="2"/>
    <m/>
    <x v="0"/>
    <x v="1"/>
    <x v="1"/>
    <x v="1"/>
    <x v="0"/>
    <x v="0"/>
    <x v="0"/>
    <x v="0"/>
    <x v="0"/>
    <x v="0"/>
    <x v="0"/>
    <s v="Direção Financeira"/>
    <x v="0"/>
    <x v="0"/>
    <x v="0"/>
    <x v="0"/>
    <x v="0"/>
    <x v="0"/>
    <x v="0"/>
    <m/>
    <x v="1"/>
    <x v="2"/>
    <x v="13"/>
    <x v="0"/>
    <m/>
  </r>
  <r>
    <x v="0"/>
    <n v="0"/>
    <n v="0"/>
    <n v="18706"/>
    <n v="0"/>
    <x v="6819"/>
    <x v="0"/>
    <x v="0"/>
    <x v="0"/>
    <s v="03.16.15"/>
    <x v="0"/>
    <x v="0"/>
    <x v="0"/>
    <s v="Direção Financeira"/>
    <s v="03.16.15"/>
    <s v="Direção Financeira"/>
    <s v="03.16.15"/>
    <x v="54"/>
    <x v="0"/>
    <x v="0"/>
    <x v="0"/>
    <x v="0"/>
    <x v="0"/>
    <x v="0"/>
    <x v="0"/>
    <x v="2"/>
    <s v="2023-03-??"/>
    <x v="0"/>
    <n v="18706"/>
    <x v="3"/>
    <n v="0"/>
    <x v="1"/>
    <n v="614838"/>
    <x v="619"/>
    <m/>
    <x v="0"/>
    <x v="13"/>
    <m/>
    <s v="Direção Financeira"/>
    <x v="2"/>
    <m/>
    <x v="0"/>
    <x v="1"/>
    <x v="1"/>
    <x v="1"/>
    <x v="0"/>
    <x v="0"/>
    <x v="0"/>
    <x v="0"/>
    <x v="0"/>
    <x v="0"/>
    <x v="0"/>
    <s v="Direção Financeira"/>
    <x v="0"/>
    <x v="0"/>
    <x v="0"/>
    <x v="0"/>
    <x v="0"/>
    <x v="0"/>
    <x v="0"/>
    <m/>
    <x v="1"/>
    <x v="2"/>
    <x v="13"/>
    <x v="0"/>
    <m/>
  </r>
  <r>
    <x v="0"/>
    <n v="0"/>
    <n v="0"/>
    <n v="9353"/>
    <n v="0"/>
    <x v="6819"/>
    <x v="0"/>
    <x v="0"/>
    <x v="0"/>
    <s v="03.16.15"/>
    <x v="0"/>
    <x v="0"/>
    <x v="0"/>
    <s v="Direção Financeira"/>
    <s v="03.16.15"/>
    <s v="Direção Financeira"/>
    <s v="03.16.15"/>
    <x v="54"/>
    <x v="0"/>
    <x v="0"/>
    <x v="0"/>
    <x v="0"/>
    <x v="0"/>
    <x v="0"/>
    <x v="0"/>
    <x v="3"/>
    <s v="2023-04-??"/>
    <x v="1"/>
    <n v="9353"/>
    <x v="3"/>
    <n v="0"/>
    <x v="1"/>
    <n v="614838"/>
    <x v="619"/>
    <m/>
    <x v="0"/>
    <x v="13"/>
    <m/>
    <s v="Direção Financeira"/>
    <x v="2"/>
    <m/>
    <x v="0"/>
    <x v="1"/>
    <x v="1"/>
    <x v="1"/>
    <x v="0"/>
    <x v="0"/>
    <x v="0"/>
    <x v="0"/>
    <x v="0"/>
    <x v="0"/>
    <x v="0"/>
    <s v="Direção Financeira"/>
    <x v="0"/>
    <x v="0"/>
    <x v="0"/>
    <x v="0"/>
    <x v="0"/>
    <x v="0"/>
    <x v="0"/>
    <m/>
    <x v="1"/>
    <x v="2"/>
    <x v="13"/>
    <x v="0"/>
    <m/>
  </r>
  <r>
    <x v="0"/>
    <n v="0"/>
    <n v="0"/>
    <n v="5180"/>
    <n v="0"/>
    <x v="6819"/>
    <x v="0"/>
    <x v="0"/>
    <x v="0"/>
    <s v="03.16.15"/>
    <x v="0"/>
    <x v="0"/>
    <x v="0"/>
    <s v="Direção Financeira"/>
    <s v="03.16.15"/>
    <s v="Direção Financeira"/>
    <s v="03.16.15"/>
    <x v="54"/>
    <x v="0"/>
    <x v="0"/>
    <x v="0"/>
    <x v="0"/>
    <x v="0"/>
    <x v="0"/>
    <x v="0"/>
    <x v="5"/>
    <s v="2023-05-??"/>
    <x v="1"/>
    <n v="5180"/>
    <x v="3"/>
    <n v="0"/>
    <x v="1"/>
    <n v="614838"/>
    <x v="619"/>
    <m/>
    <x v="0"/>
    <x v="13"/>
    <m/>
    <s v="Direção Financeira"/>
    <x v="2"/>
    <m/>
    <x v="0"/>
    <x v="1"/>
    <x v="1"/>
    <x v="1"/>
    <x v="0"/>
    <x v="0"/>
    <x v="0"/>
    <x v="0"/>
    <x v="0"/>
    <x v="0"/>
    <x v="0"/>
    <s v="Direção Financeira"/>
    <x v="0"/>
    <x v="0"/>
    <x v="0"/>
    <x v="0"/>
    <x v="0"/>
    <x v="0"/>
    <x v="0"/>
    <m/>
    <x v="1"/>
    <x v="2"/>
    <x v="13"/>
    <x v="0"/>
    <m/>
  </r>
  <r>
    <x v="0"/>
    <n v="0"/>
    <n v="0"/>
    <n v="9353"/>
    <n v="0"/>
    <x v="6819"/>
    <x v="0"/>
    <x v="0"/>
    <x v="0"/>
    <s v="03.16.15"/>
    <x v="0"/>
    <x v="0"/>
    <x v="0"/>
    <s v="Direção Financeira"/>
    <s v="03.16.15"/>
    <s v="Direção Financeira"/>
    <s v="03.16.15"/>
    <x v="54"/>
    <x v="0"/>
    <x v="0"/>
    <x v="0"/>
    <x v="0"/>
    <x v="0"/>
    <x v="0"/>
    <x v="0"/>
    <x v="4"/>
    <s v="2023-06-??"/>
    <x v="1"/>
    <n v="9353"/>
    <x v="3"/>
    <n v="0"/>
    <x v="1"/>
    <n v="614838"/>
    <x v="619"/>
    <m/>
    <x v="0"/>
    <x v="13"/>
    <m/>
    <s v="Direção Financeira"/>
    <x v="2"/>
    <m/>
    <x v="0"/>
    <x v="1"/>
    <x v="1"/>
    <x v="1"/>
    <x v="0"/>
    <x v="0"/>
    <x v="0"/>
    <x v="0"/>
    <x v="0"/>
    <x v="0"/>
    <x v="0"/>
    <s v="Direção Financeira"/>
    <x v="0"/>
    <x v="0"/>
    <x v="0"/>
    <x v="0"/>
    <x v="0"/>
    <x v="0"/>
    <x v="0"/>
    <m/>
    <x v="1"/>
    <x v="2"/>
    <x v="13"/>
    <x v="0"/>
    <m/>
  </r>
  <r>
    <x v="0"/>
    <n v="0"/>
    <n v="0"/>
    <n v="9353"/>
    <n v="0"/>
    <x v="6819"/>
    <x v="0"/>
    <x v="0"/>
    <x v="0"/>
    <s v="03.16.15"/>
    <x v="0"/>
    <x v="0"/>
    <x v="0"/>
    <s v="Direção Financeira"/>
    <s v="03.16.15"/>
    <s v="Direção Financeira"/>
    <s v="03.16.15"/>
    <x v="54"/>
    <x v="0"/>
    <x v="0"/>
    <x v="0"/>
    <x v="0"/>
    <x v="0"/>
    <x v="0"/>
    <x v="0"/>
    <x v="6"/>
    <s v="2023-07-??"/>
    <x v="2"/>
    <n v="9353"/>
    <x v="3"/>
    <n v="0"/>
    <x v="1"/>
    <n v="614838"/>
    <x v="619"/>
    <m/>
    <x v="0"/>
    <x v="13"/>
    <m/>
    <s v="Direção Financeira"/>
    <x v="2"/>
    <m/>
    <x v="0"/>
    <x v="1"/>
    <x v="1"/>
    <x v="1"/>
    <x v="0"/>
    <x v="0"/>
    <x v="0"/>
    <x v="0"/>
    <x v="0"/>
    <x v="0"/>
    <x v="0"/>
    <s v="Direção Financeira"/>
    <x v="0"/>
    <x v="0"/>
    <x v="0"/>
    <x v="0"/>
    <x v="0"/>
    <x v="0"/>
    <x v="0"/>
    <m/>
    <x v="1"/>
    <x v="2"/>
    <x v="13"/>
    <x v="0"/>
    <m/>
  </r>
  <r>
    <x v="0"/>
    <n v="0"/>
    <n v="0"/>
    <n v="9353"/>
    <n v="0"/>
    <x v="6819"/>
    <x v="0"/>
    <x v="0"/>
    <x v="0"/>
    <s v="03.16.15"/>
    <x v="0"/>
    <x v="0"/>
    <x v="0"/>
    <s v="Direção Financeira"/>
    <s v="03.16.15"/>
    <s v="Direção Financeira"/>
    <s v="03.16.15"/>
    <x v="54"/>
    <x v="0"/>
    <x v="0"/>
    <x v="0"/>
    <x v="0"/>
    <x v="0"/>
    <x v="0"/>
    <x v="0"/>
    <x v="7"/>
    <s v="2023-08-??"/>
    <x v="2"/>
    <n v="9353"/>
    <x v="3"/>
    <n v="0"/>
    <x v="1"/>
    <n v="614838"/>
    <x v="619"/>
    <m/>
    <x v="0"/>
    <x v="13"/>
    <m/>
    <s v="Direção Financeira"/>
    <x v="2"/>
    <m/>
    <x v="0"/>
    <x v="1"/>
    <x v="1"/>
    <x v="1"/>
    <x v="0"/>
    <x v="0"/>
    <x v="0"/>
    <x v="0"/>
    <x v="0"/>
    <x v="0"/>
    <x v="0"/>
    <s v="Direção Financeira"/>
    <x v="0"/>
    <x v="0"/>
    <x v="0"/>
    <x v="0"/>
    <x v="0"/>
    <x v="0"/>
    <x v="0"/>
    <m/>
    <x v="1"/>
    <x v="2"/>
    <x v="13"/>
    <x v="0"/>
    <m/>
  </r>
  <r>
    <x v="0"/>
    <n v="0"/>
    <n v="0"/>
    <n v="9353"/>
    <n v="0"/>
    <x v="6819"/>
    <x v="0"/>
    <x v="0"/>
    <x v="0"/>
    <s v="03.16.15"/>
    <x v="0"/>
    <x v="0"/>
    <x v="0"/>
    <s v="Direção Financeira"/>
    <s v="03.16.15"/>
    <s v="Direção Financeira"/>
    <s v="03.16.15"/>
    <x v="54"/>
    <x v="0"/>
    <x v="0"/>
    <x v="0"/>
    <x v="0"/>
    <x v="0"/>
    <x v="0"/>
    <x v="0"/>
    <x v="11"/>
    <s v="2023-09-??"/>
    <x v="2"/>
    <n v="9353"/>
    <x v="3"/>
    <n v="0"/>
    <x v="1"/>
    <n v="614838"/>
    <x v="619"/>
    <m/>
    <x v="0"/>
    <x v="13"/>
    <m/>
    <s v="Direção Financeira"/>
    <x v="2"/>
    <m/>
    <x v="0"/>
    <x v="1"/>
    <x v="1"/>
    <x v="1"/>
    <x v="0"/>
    <x v="0"/>
    <x v="0"/>
    <x v="0"/>
    <x v="0"/>
    <x v="0"/>
    <x v="0"/>
    <s v="Direção Financeira"/>
    <x v="0"/>
    <x v="0"/>
    <x v="0"/>
    <x v="0"/>
    <x v="0"/>
    <x v="0"/>
    <x v="0"/>
    <m/>
    <x v="1"/>
    <x v="2"/>
    <x v="13"/>
    <x v="0"/>
    <m/>
  </r>
  <r>
    <x v="0"/>
    <n v="0"/>
    <n v="0"/>
    <n v="62700"/>
    <n v="0"/>
    <x v="6819"/>
    <x v="0"/>
    <x v="0"/>
    <x v="0"/>
    <s v="03.16.15"/>
    <x v="0"/>
    <x v="0"/>
    <x v="0"/>
    <s v="Direção Financeira"/>
    <s v="03.16.15"/>
    <s v="Direção Financeira"/>
    <s v="03.16.15"/>
    <x v="16"/>
    <x v="0"/>
    <x v="0"/>
    <x v="0"/>
    <x v="0"/>
    <x v="0"/>
    <x v="0"/>
    <x v="0"/>
    <x v="0"/>
    <s v="2023-01-??"/>
    <x v="0"/>
    <n v="62700"/>
    <x v="3"/>
    <n v="600000"/>
    <x v="1"/>
    <n v="50000"/>
    <x v="619"/>
    <m/>
    <x v="0"/>
    <x v="13"/>
    <m/>
    <s v="Direção Financeira"/>
    <x v="2"/>
    <m/>
    <x v="0"/>
    <x v="1"/>
    <x v="1"/>
    <x v="1"/>
    <x v="0"/>
    <x v="0"/>
    <x v="0"/>
    <x v="0"/>
    <x v="0"/>
    <x v="0"/>
    <x v="0"/>
    <s v="Direção Financeira"/>
    <x v="0"/>
    <x v="0"/>
    <x v="0"/>
    <x v="0"/>
    <x v="0"/>
    <x v="0"/>
    <x v="0"/>
    <m/>
    <x v="1"/>
    <x v="2"/>
    <x v="13"/>
    <x v="0"/>
    <m/>
  </r>
  <r>
    <x v="0"/>
    <n v="0"/>
    <n v="0"/>
    <n v="70840"/>
    <n v="0"/>
    <x v="6819"/>
    <x v="0"/>
    <x v="0"/>
    <x v="0"/>
    <s v="03.16.15"/>
    <x v="0"/>
    <x v="0"/>
    <x v="0"/>
    <s v="Direção Financeira"/>
    <s v="03.16.15"/>
    <s v="Direção Financeira"/>
    <s v="03.16.15"/>
    <x v="16"/>
    <x v="0"/>
    <x v="0"/>
    <x v="0"/>
    <x v="0"/>
    <x v="0"/>
    <x v="0"/>
    <x v="0"/>
    <x v="3"/>
    <s v="2023-04-??"/>
    <x v="1"/>
    <n v="70840"/>
    <x v="3"/>
    <n v="600000"/>
    <x v="1"/>
    <n v="50000"/>
    <x v="619"/>
    <m/>
    <x v="0"/>
    <x v="13"/>
    <m/>
    <s v="Direção Financeira"/>
    <x v="2"/>
    <m/>
    <x v="0"/>
    <x v="1"/>
    <x v="1"/>
    <x v="1"/>
    <x v="0"/>
    <x v="0"/>
    <x v="0"/>
    <x v="0"/>
    <x v="0"/>
    <x v="0"/>
    <x v="0"/>
    <s v="Direção Financeira"/>
    <x v="0"/>
    <x v="0"/>
    <x v="0"/>
    <x v="0"/>
    <x v="0"/>
    <x v="0"/>
    <x v="0"/>
    <m/>
    <x v="1"/>
    <x v="2"/>
    <x v="13"/>
    <x v="0"/>
    <m/>
  </r>
  <r>
    <x v="0"/>
    <n v="0"/>
    <n v="0"/>
    <n v="117150"/>
    <n v="0"/>
    <x v="6819"/>
    <x v="0"/>
    <x v="0"/>
    <x v="0"/>
    <s v="03.16.15"/>
    <x v="0"/>
    <x v="0"/>
    <x v="0"/>
    <s v="Direção Financeira"/>
    <s v="03.16.15"/>
    <s v="Direção Financeira"/>
    <s v="03.16.15"/>
    <x v="16"/>
    <x v="0"/>
    <x v="0"/>
    <x v="0"/>
    <x v="0"/>
    <x v="0"/>
    <x v="0"/>
    <x v="0"/>
    <x v="4"/>
    <s v="2023-06-??"/>
    <x v="1"/>
    <n v="117150"/>
    <x v="3"/>
    <n v="600000"/>
    <x v="1"/>
    <n v="50000"/>
    <x v="619"/>
    <m/>
    <x v="0"/>
    <x v="13"/>
    <m/>
    <s v="Direção Financeira"/>
    <x v="2"/>
    <m/>
    <x v="0"/>
    <x v="1"/>
    <x v="1"/>
    <x v="1"/>
    <x v="0"/>
    <x v="0"/>
    <x v="0"/>
    <x v="0"/>
    <x v="0"/>
    <x v="0"/>
    <x v="0"/>
    <s v="Direção Financeira"/>
    <x v="0"/>
    <x v="0"/>
    <x v="0"/>
    <x v="0"/>
    <x v="0"/>
    <x v="0"/>
    <x v="0"/>
    <m/>
    <x v="1"/>
    <x v="2"/>
    <x v="13"/>
    <x v="0"/>
    <m/>
  </r>
  <r>
    <x v="0"/>
    <n v="0"/>
    <n v="0"/>
    <n v="40000"/>
    <n v="0"/>
    <x v="6819"/>
    <x v="0"/>
    <x v="0"/>
    <x v="0"/>
    <s v="03.16.15"/>
    <x v="0"/>
    <x v="0"/>
    <x v="0"/>
    <s v="Direção Financeira"/>
    <s v="03.16.15"/>
    <s v="Direção Financeira"/>
    <s v="03.16.15"/>
    <x v="16"/>
    <x v="0"/>
    <x v="0"/>
    <x v="0"/>
    <x v="0"/>
    <x v="0"/>
    <x v="0"/>
    <x v="0"/>
    <x v="6"/>
    <s v="2023-07-??"/>
    <x v="2"/>
    <n v="40000"/>
    <x v="3"/>
    <n v="600000"/>
    <x v="1"/>
    <n v="50000"/>
    <x v="619"/>
    <m/>
    <x v="0"/>
    <x v="13"/>
    <m/>
    <s v="Direção Financeira"/>
    <x v="2"/>
    <m/>
    <x v="0"/>
    <x v="1"/>
    <x v="1"/>
    <x v="1"/>
    <x v="0"/>
    <x v="0"/>
    <x v="0"/>
    <x v="0"/>
    <x v="0"/>
    <x v="0"/>
    <x v="0"/>
    <s v="Direção Financeira"/>
    <x v="0"/>
    <x v="0"/>
    <x v="0"/>
    <x v="0"/>
    <x v="0"/>
    <x v="0"/>
    <x v="0"/>
    <m/>
    <x v="1"/>
    <x v="2"/>
    <x v="13"/>
    <x v="0"/>
    <m/>
  </r>
  <r>
    <x v="0"/>
    <n v="0"/>
    <n v="0"/>
    <n v="90000"/>
    <n v="0"/>
    <x v="6819"/>
    <x v="0"/>
    <x v="0"/>
    <x v="0"/>
    <s v="03.16.15"/>
    <x v="0"/>
    <x v="0"/>
    <x v="0"/>
    <s v="Direção Financeira"/>
    <s v="03.16.15"/>
    <s v="Direção Financeira"/>
    <s v="03.16.15"/>
    <x v="16"/>
    <x v="0"/>
    <x v="0"/>
    <x v="0"/>
    <x v="0"/>
    <x v="0"/>
    <x v="0"/>
    <x v="0"/>
    <x v="7"/>
    <s v="2023-08-??"/>
    <x v="2"/>
    <n v="90000"/>
    <x v="3"/>
    <n v="600000"/>
    <x v="1"/>
    <n v="50000"/>
    <x v="619"/>
    <m/>
    <x v="0"/>
    <x v="13"/>
    <m/>
    <s v="Direção Financeira"/>
    <x v="2"/>
    <m/>
    <x v="0"/>
    <x v="1"/>
    <x v="1"/>
    <x v="1"/>
    <x v="0"/>
    <x v="0"/>
    <x v="0"/>
    <x v="0"/>
    <x v="0"/>
    <x v="0"/>
    <x v="0"/>
    <s v="Direção Financeira"/>
    <x v="0"/>
    <x v="0"/>
    <x v="0"/>
    <x v="0"/>
    <x v="0"/>
    <x v="0"/>
    <x v="0"/>
    <m/>
    <x v="1"/>
    <x v="2"/>
    <x v="13"/>
    <x v="0"/>
    <m/>
  </r>
  <r>
    <x v="0"/>
    <n v="0"/>
    <n v="0"/>
    <n v="147040"/>
    <n v="0"/>
    <x v="6819"/>
    <x v="0"/>
    <x v="0"/>
    <x v="0"/>
    <s v="03.16.15"/>
    <x v="0"/>
    <x v="0"/>
    <x v="0"/>
    <s v="Direção Financeira"/>
    <s v="03.16.15"/>
    <s v="Direção Financeira"/>
    <s v="03.16.15"/>
    <x v="16"/>
    <x v="0"/>
    <x v="0"/>
    <x v="0"/>
    <x v="0"/>
    <x v="0"/>
    <x v="0"/>
    <x v="0"/>
    <x v="11"/>
    <s v="2023-09-??"/>
    <x v="2"/>
    <n v="147040"/>
    <x v="3"/>
    <n v="600000"/>
    <x v="1"/>
    <n v="50000"/>
    <x v="619"/>
    <m/>
    <x v="0"/>
    <x v="13"/>
    <m/>
    <s v="Direção Financeira"/>
    <x v="2"/>
    <m/>
    <x v="0"/>
    <x v="1"/>
    <x v="1"/>
    <x v="1"/>
    <x v="0"/>
    <x v="0"/>
    <x v="0"/>
    <x v="0"/>
    <x v="0"/>
    <x v="0"/>
    <x v="0"/>
    <s v="Direção Financeira"/>
    <x v="0"/>
    <x v="0"/>
    <x v="0"/>
    <x v="0"/>
    <x v="0"/>
    <x v="0"/>
    <x v="0"/>
    <m/>
    <x v="1"/>
    <x v="2"/>
    <x v="13"/>
    <x v="0"/>
    <m/>
  </r>
  <r>
    <x v="0"/>
    <n v="0"/>
    <n v="0"/>
    <n v="34380"/>
    <n v="0"/>
    <x v="6819"/>
    <x v="0"/>
    <x v="0"/>
    <x v="0"/>
    <s v="03.16.15"/>
    <x v="0"/>
    <x v="0"/>
    <x v="0"/>
    <s v="Direção Financeira"/>
    <s v="03.16.15"/>
    <s v="Direção Financeira"/>
    <s v="03.16.15"/>
    <x v="16"/>
    <x v="0"/>
    <x v="0"/>
    <x v="0"/>
    <x v="0"/>
    <x v="0"/>
    <x v="0"/>
    <x v="0"/>
    <x v="8"/>
    <s v="2023-10-??"/>
    <x v="3"/>
    <n v="34380"/>
    <x v="3"/>
    <n v="600000"/>
    <x v="1"/>
    <n v="50000"/>
    <x v="619"/>
    <m/>
    <x v="0"/>
    <x v="13"/>
    <m/>
    <s v="Direção Financeira"/>
    <x v="2"/>
    <m/>
    <x v="0"/>
    <x v="1"/>
    <x v="1"/>
    <x v="1"/>
    <x v="0"/>
    <x v="0"/>
    <x v="0"/>
    <x v="0"/>
    <x v="0"/>
    <x v="0"/>
    <x v="0"/>
    <s v="Direção Financeira"/>
    <x v="0"/>
    <x v="0"/>
    <x v="0"/>
    <x v="0"/>
    <x v="0"/>
    <x v="0"/>
    <x v="0"/>
    <m/>
    <x v="1"/>
    <x v="2"/>
    <x v="13"/>
    <x v="0"/>
    <m/>
  </r>
  <r>
    <x v="0"/>
    <n v="0"/>
    <n v="0"/>
    <n v="34250"/>
    <n v="0"/>
    <x v="6819"/>
    <x v="0"/>
    <x v="0"/>
    <x v="0"/>
    <s v="03.16.15"/>
    <x v="0"/>
    <x v="0"/>
    <x v="0"/>
    <s v="Direção Financeira"/>
    <s v="03.16.15"/>
    <s v="Direção Financeira"/>
    <s v="03.16.15"/>
    <x v="16"/>
    <x v="0"/>
    <x v="0"/>
    <x v="0"/>
    <x v="0"/>
    <x v="0"/>
    <x v="0"/>
    <x v="0"/>
    <x v="10"/>
    <s v="2023-12-??"/>
    <x v="3"/>
    <n v="34250"/>
    <x v="3"/>
    <n v="600000"/>
    <x v="1"/>
    <n v="50000"/>
    <x v="619"/>
    <m/>
    <x v="0"/>
    <x v="13"/>
    <m/>
    <s v="Direção Financeira"/>
    <x v="2"/>
    <m/>
    <x v="0"/>
    <x v="1"/>
    <x v="1"/>
    <x v="1"/>
    <x v="0"/>
    <x v="0"/>
    <x v="0"/>
    <x v="0"/>
    <x v="0"/>
    <x v="0"/>
    <x v="0"/>
    <s v="Direção Financeira"/>
    <x v="0"/>
    <x v="0"/>
    <x v="0"/>
    <x v="0"/>
    <x v="0"/>
    <x v="0"/>
    <x v="0"/>
    <m/>
    <x v="1"/>
    <x v="2"/>
    <x v="13"/>
    <x v="0"/>
    <m/>
  </r>
  <r>
    <x v="0"/>
    <n v="0"/>
    <n v="0"/>
    <n v="703861"/>
    <n v="0"/>
    <x v="6819"/>
    <x v="0"/>
    <x v="0"/>
    <x v="0"/>
    <s v="03.16.15"/>
    <x v="0"/>
    <x v="0"/>
    <x v="0"/>
    <s v="Direção Financeira"/>
    <s v="03.16.15"/>
    <s v="Direção Financeira"/>
    <s v="03.16.15"/>
    <x v="77"/>
    <x v="0"/>
    <x v="0"/>
    <x v="0"/>
    <x v="0"/>
    <x v="0"/>
    <x v="0"/>
    <x v="0"/>
    <x v="0"/>
    <s v="2023-01-??"/>
    <x v="0"/>
    <n v="703861"/>
    <x v="3"/>
    <n v="0"/>
    <x v="1"/>
    <n v="2490511"/>
    <x v="619"/>
    <m/>
    <x v="0"/>
    <x v="13"/>
    <m/>
    <s v="Direção Financeira"/>
    <x v="2"/>
    <m/>
    <x v="0"/>
    <x v="1"/>
    <x v="1"/>
    <x v="1"/>
    <x v="0"/>
    <x v="0"/>
    <x v="0"/>
    <x v="0"/>
    <x v="0"/>
    <x v="0"/>
    <x v="0"/>
    <s v="Direção Financeira"/>
    <x v="0"/>
    <x v="0"/>
    <x v="0"/>
    <x v="0"/>
    <x v="0"/>
    <x v="0"/>
    <x v="0"/>
    <m/>
    <x v="1"/>
    <x v="2"/>
    <x v="13"/>
    <x v="0"/>
    <m/>
  </r>
  <r>
    <x v="0"/>
    <n v="0"/>
    <n v="0"/>
    <n v="694522"/>
    <n v="0"/>
    <x v="6819"/>
    <x v="0"/>
    <x v="0"/>
    <x v="0"/>
    <s v="03.16.15"/>
    <x v="0"/>
    <x v="0"/>
    <x v="0"/>
    <s v="Direção Financeira"/>
    <s v="03.16.15"/>
    <s v="Direção Financeira"/>
    <s v="03.16.15"/>
    <x v="77"/>
    <x v="0"/>
    <x v="0"/>
    <x v="0"/>
    <x v="0"/>
    <x v="0"/>
    <x v="0"/>
    <x v="0"/>
    <x v="2"/>
    <s v="2023-03-??"/>
    <x v="0"/>
    <n v="694522"/>
    <x v="3"/>
    <n v="0"/>
    <x v="1"/>
    <n v="2490511"/>
    <x v="619"/>
    <m/>
    <x v="0"/>
    <x v="13"/>
    <m/>
    <s v="Direção Financeira"/>
    <x v="2"/>
    <m/>
    <x v="0"/>
    <x v="1"/>
    <x v="1"/>
    <x v="1"/>
    <x v="0"/>
    <x v="0"/>
    <x v="0"/>
    <x v="0"/>
    <x v="0"/>
    <x v="0"/>
    <x v="0"/>
    <s v="Direção Financeira"/>
    <x v="0"/>
    <x v="0"/>
    <x v="0"/>
    <x v="0"/>
    <x v="0"/>
    <x v="0"/>
    <x v="0"/>
    <m/>
    <x v="1"/>
    <x v="2"/>
    <x v="13"/>
    <x v="0"/>
    <m/>
  </r>
  <r>
    <x v="0"/>
    <n v="0"/>
    <n v="0"/>
    <n v="678857"/>
    <n v="0"/>
    <x v="6819"/>
    <x v="0"/>
    <x v="0"/>
    <x v="0"/>
    <s v="03.16.15"/>
    <x v="0"/>
    <x v="0"/>
    <x v="0"/>
    <s v="Direção Financeira"/>
    <s v="03.16.15"/>
    <s v="Direção Financeira"/>
    <s v="03.16.15"/>
    <x v="77"/>
    <x v="0"/>
    <x v="0"/>
    <x v="0"/>
    <x v="0"/>
    <x v="0"/>
    <x v="0"/>
    <x v="0"/>
    <x v="3"/>
    <s v="2023-04-??"/>
    <x v="1"/>
    <n v="678857"/>
    <x v="3"/>
    <n v="0"/>
    <x v="1"/>
    <n v="2490511"/>
    <x v="619"/>
    <m/>
    <x v="0"/>
    <x v="13"/>
    <m/>
    <s v="Direção Financeira"/>
    <x v="2"/>
    <m/>
    <x v="0"/>
    <x v="1"/>
    <x v="1"/>
    <x v="1"/>
    <x v="0"/>
    <x v="0"/>
    <x v="0"/>
    <x v="0"/>
    <x v="0"/>
    <x v="0"/>
    <x v="0"/>
    <s v="Direção Financeira"/>
    <x v="0"/>
    <x v="0"/>
    <x v="0"/>
    <x v="0"/>
    <x v="0"/>
    <x v="0"/>
    <x v="0"/>
    <m/>
    <x v="1"/>
    <x v="2"/>
    <x v="13"/>
    <x v="0"/>
    <m/>
  </r>
  <r>
    <x v="0"/>
    <n v="0"/>
    <n v="0"/>
    <n v="671178"/>
    <n v="0"/>
    <x v="6819"/>
    <x v="0"/>
    <x v="0"/>
    <x v="0"/>
    <s v="03.16.15"/>
    <x v="0"/>
    <x v="0"/>
    <x v="0"/>
    <s v="Direção Financeira"/>
    <s v="03.16.15"/>
    <s v="Direção Financeira"/>
    <s v="03.16.15"/>
    <x v="77"/>
    <x v="0"/>
    <x v="0"/>
    <x v="0"/>
    <x v="0"/>
    <x v="0"/>
    <x v="0"/>
    <x v="0"/>
    <x v="5"/>
    <s v="2023-05-??"/>
    <x v="1"/>
    <n v="671178"/>
    <x v="3"/>
    <n v="0"/>
    <x v="1"/>
    <n v="2490511"/>
    <x v="619"/>
    <m/>
    <x v="0"/>
    <x v="13"/>
    <m/>
    <s v="Direção Financeira"/>
    <x v="2"/>
    <m/>
    <x v="0"/>
    <x v="1"/>
    <x v="1"/>
    <x v="1"/>
    <x v="0"/>
    <x v="0"/>
    <x v="0"/>
    <x v="0"/>
    <x v="0"/>
    <x v="0"/>
    <x v="0"/>
    <s v="Direção Financeira"/>
    <x v="0"/>
    <x v="0"/>
    <x v="0"/>
    <x v="0"/>
    <x v="0"/>
    <x v="0"/>
    <x v="0"/>
    <m/>
    <x v="1"/>
    <x v="2"/>
    <x v="13"/>
    <x v="0"/>
    <m/>
  </r>
  <r>
    <x v="0"/>
    <n v="0"/>
    <n v="0"/>
    <n v="695733"/>
    <n v="0"/>
    <x v="6819"/>
    <x v="0"/>
    <x v="0"/>
    <x v="0"/>
    <s v="03.16.15"/>
    <x v="0"/>
    <x v="0"/>
    <x v="0"/>
    <s v="Direção Financeira"/>
    <s v="03.16.15"/>
    <s v="Direção Financeira"/>
    <s v="03.16.15"/>
    <x v="77"/>
    <x v="0"/>
    <x v="0"/>
    <x v="0"/>
    <x v="0"/>
    <x v="0"/>
    <x v="0"/>
    <x v="0"/>
    <x v="4"/>
    <s v="2023-06-??"/>
    <x v="1"/>
    <n v="695733"/>
    <x v="3"/>
    <n v="0"/>
    <x v="1"/>
    <n v="2490511"/>
    <x v="619"/>
    <m/>
    <x v="0"/>
    <x v="13"/>
    <m/>
    <s v="Direção Financeira"/>
    <x v="2"/>
    <m/>
    <x v="0"/>
    <x v="1"/>
    <x v="1"/>
    <x v="1"/>
    <x v="0"/>
    <x v="0"/>
    <x v="0"/>
    <x v="0"/>
    <x v="0"/>
    <x v="0"/>
    <x v="0"/>
    <s v="Direção Financeira"/>
    <x v="0"/>
    <x v="0"/>
    <x v="0"/>
    <x v="0"/>
    <x v="0"/>
    <x v="0"/>
    <x v="0"/>
    <m/>
    <x v="1"/>
    <x v="2"/>
    <x v="13"/>
    <x v="0"/>
    <m/>
  </r>
  <r>
    <x v="0"/>
    <n v="0"/>
    <n v="0"/>
    <n v="692458"/>
    <n v="0"/>
    <x v="6819"/>
    <x v="0"/>
    <x v="0"/>
    <x v="0"/>
    <s v="03.16.15"/>
    <x v="0"/>
    <x v="0"/>
    <x v="0"/>
    <s v="Direção Financeira"/>
    <s v="03.16.15"/>
    <s v="Direção Financeira"/>
    <s v="03.16.15"/>
    <x v="77"/>
    <x v="0"/>
    <x v="0"/>
    <x v="0"/>
    <x v="0"/>
    <x v="0"/>
    <x v="0"/>
    <x v="0"/>
    <x v="7"/>
    <s v="2023-08-??"/>
    <x v="2"/>
    <n v="692458"/>
    <x v="3"/>
    <n v="0"/>
    <x v="1"/>
    <n v="2490511"/>
    <x v="619"/>
    <m/>
    <x v="0"/>
    <x v="13"/>
    <m/>
    <s v="Direção Financeira"/>
    <x v="2"/>
    <m/>
    <x v="0"/>
    <x v="1"/>
    <x v="1"/>
    <x v="1"/>
    <x v="0"/>
    <x v="0"/>
    <x v="0"/>
    <x v="0"/>
    <x v="0"/>
    <x v="0"/>
    <x v="0"/>
    <s v="Direção Financeira"/>
    <x v="0"/>
    <x v="0"/>
    <x v="0"/>
    <x v="0"/>
    <x v="0"/>
    <x v="0"/>
    <x v="0"/>
    <m/>
    <x v="1"/>
    <x v="2"/>
    <x v="13"/>
    <x v="0"/>
    <m/>
  </r>
  <r>
    <x v="0"/>
    <n v="0"/>
    <n v="0"/>
    <n v="694023"/>
    <n v="0"/>
    <x v="6819"/>
    <x v="0"/>
    <x v="0"/>
    <x v="0"/>
    <s v="03.16.15"/>
    <x v="0"/>
    <x v="0"/>
    <x v="0"/>
    <s v="Direção Financeira"/>
    <s v="03.16.15"/>
    <s v="Direção Financeira"/>
    <s v="03.16.15"/>
    <x v="77"/>
    <x v="0"/>
    <x v="0"/>
    <x v="0"/>
    <x v="0"/>
    <x v="0"/>
    <x v="0"/>
    <x v="0"/>
    <x v="9"/>
    <s v="2023-11-??"/>
    <x v="3"/>
    <n v="694023"/>
    <x v="3"/>
    <n v="0"/>
    <x v="1"/>
    <n v="2490511"/>
    <x v="619"/>
    <m/>
    <x v="0"/>
    <x v="13"/>
    <m/>
    <s v="Direção Financeira"/>
    <x v="2"/>
    <m/>
    <x v="0"/>
    <x v="1"/>
    <x v="1"/>
    <x v="1"/>
    <x v="0"/>
    <x v="0"/>
    <x v="0"/>
    <x v="0"/>
    <x v="0"/>
    <x v="0"/>
    <x v="0"/>
    <s v="Direção Financeira"/>
    <x v="0"/>
    <x v="0"/>
    <x v="0"/>
    <x v="0"/>
    <x v="0"/>
    <x v="0"/>
    <x v="0"/>
    <m/>
    <x v="1"/>
    <x v="2"/>
    <x v="13"/>
    <x v="0"/>
    <m/>
  </r>
  <r>
    <x v="0"/>
    <n v="0"/>
    <n v="0"/>
    <n v="15245"/>
    <n v="0"/>
    <x v="6819"/>
    <x v="0"/>
    <x v="0"/>
    <x v="0"/>
    <s v="03.16.15"/>
    <x v="0"/>
    <x v="0"/>
    <x v="0"/>
    <s v="Direção Financeira"/>
    <s v="03.16.15"/>
    <s v="Direção Financeira"/>
    <s v="03.16.15"/>
    <x v="55"/>
    <x v="0"/>
    <x v="0"/>
    <x v="0"/>
    <x v="0"/>
    <x v="0"/>
    <x v="0"/>
    <x v="0"/>
    <x v="0"/>
    <s v="2023-01-??"/>
    <x v="0"/>
    <n v="15245"/>
    <x v="3"/>
    <n v="150000"/>
    <x v="1"/>
    <n v="83372"/>
    <x v="619"/>
    <m/>
    <x v="0"/>
    <x v="13"/>
    <m/>
    <s v="Direção Financeira"/>
    <x v="2"/>
    <m/>
    <x v="0"/>
    <x v="1"/>
    <x v="1"/>
    <x v="1"/>
    <x v="0"/>
    <x v="0"/>
    <x v="0"/>
    <x v="0"/>
    <x v="0"/>
    <x v="0"/>
    <x v="0"/>
    <s v="Direção Financeira"/>
    <x v="0"/>
    <x v="0"/>
    <x v="0"/>
    <x v="0"/>
    <x v="0"/>
    <x v="0"/>
    <x v="0"/>
    <m/>
    <x v="1"/>
    <x v="2"/>
    <x v="13"/>
    <x v="0"/>
    <m/>
  </r>
  <r>
    <x v="0"/>
    <n v="0"/>
    <n v="0"/>
    <n v="55104"/>
    <n v="0"/>
    <x v="6819"/>
    <x v="0"/>
    <x v="0"/>
    <x v="0"/>
    <s v="03.16.15"/>
    <x v="0"/>
    <x v="0"/>
    <x v="0"/>
    <s v="Direção Financeira"/>
    <s v="03.16.15"/>
    <s v="Direção Financeira"/>
    <s v="03.16.15"/>
    <x v="55"/>
    <x v="0"/>
    <x v="0"/>
    <x v="0"/>
    <x v="0"/>
    <x v="0"/>
    <x v="0"/>
    <x v="0"/>
    <x v="1"/>
    <s v="2023-02-??"/>
    <x v="0"/>
    <n v="55104"/>
    <x v="3"/>
    <n v="150000"/>
    <x v="1"/>
    <n v="83372"/>
    <x v="619"/>
    <m/>
    <x v="0"/>
    <x v="13"/>
    <m/>
    <s v="Direção Financeira"/>
    <x v="2"/>
    <m/>
    <x v="0"/>
    <x v="1"/>
    <x v="1"/>
    <x v="1"/>
    <x v="0"/>
    <x v="0"/>
    <x v="0"/>
    <x v="0"/>
    <x v="0"/>
    <x v="0"/>
    <x v="0"/>
    <s v="Direção Financeira"/>
    <x v="0"/>
    <x v="0"/>
    <x v="0"/>
    <x v="0"/>
    <x v="0"/>
    <x v="0"/>
    <x v="0"/>
    <m/>
    <x v="1"/>
    <x v="2"/>
    <x v="13"/>
    <x v="0"/>
    <m/>
  </r>
  <r>
    <x v="0"/>
    <n v="0"/>
    <n v="0"/>
    <n v="16297"/>
    <n v="0"/>
    <x v="6819"/>
    <x v="0"/>
    <x v="0"/>
    <x v="0"/>
    <s v="03.16.15"/>
    <x v="0"/>
    <x v="0"/>
    <x v="0"/>
    <s v="Direção Financeira"/>
    <s v="03.16.15"/>
    <s v="Direção Financeira"/>
    <s v="03.16.15"/>
    <x v="55"/>
    <x v="0"/>
    <x v="0"/>
    <x v="0"/>
    <x v="0"/>
    <x v="0"/>
    <x v="0"/>
    <x v="0"/>
    <x v="2"/>
    <s v="2023-03-??"/>
    <x v="0"/>
    <n v="16297"/>
    <x v="3"/>
    <n v="150000"/>
    <x v="1"/>
    <n v="83372"/>
    <x v="619"/>
    <m/>
    <x v="0"/>
    <x v="13"/>
    <m/>
    <s v="Direção Financeira"/>
    <x v="2"/>
    <m/>
    <x v="0"/>
    <x v="1"/>
    <x v="1"/>
    <x v="1"/>
    <x v="0"/>
    <x v="0"/>
    <x v="0"/>
    <x v="0"/>
    <x v="0"/>
    <x v="0"/>
    <x v="0"/>
    <s v="Direção Financeira"/>
    <x v="0"/>
    <x v="0"/>
    <x v="0"/>
    <x v="0"/>
    <x v="0"/>
    <x v="0"/>
    <x v="0"/>
    <m/>
    <x v="1"/>
    <x v="2"/>
    <x v="13"/>
    <x v="0"/>
    <m/>
  </r>
  <r>
    <x v="0"/>
    <n v="0"/>
    <n v="0"/>
    <n v="44685"/>
    <n v="0"/>
    <x v="6819"/>
    <x v="0"/>
    <x v="0"/>
    <x v="0"/>
    <s v="03.16.15"/>
    <x v="0"/>
    <x v="0"/>
    <x v="0"/>
    <s v="Direção Financeira"/>
    <s v="03.16.15"/>
    <s v="Direção Financeira"/>
    <s v="03.16.15"/>
    <x v="55"/>
    <x v="0"/>
    <x v="0"/>
    <x v="0"/>
    <x v="0"/>
    <x v="0"/>
    <x v="0"/>
    <x v="0"/>
    <x v="3"/>
    <s v="2023-04-??"/>
    <x v="1"/>
    <n v="44685"/>
    <x v="3"/>
    <n v="150000"/>
    <x v="1"/>
    <n v="83372"/>
    <x v="619"/>
    <m/>
    <x v="0"/>
    <x v="13"/>
    <m/>
    <s v="Direção Financeira"/>
    <x v="2"/>
    <m/>
    <x v="0"/>
    <x v="1"/>
    <x v="1"/>
    <x v="1"/>
    <x v="0"/>
    <x v="0"/>
    <x v="0"/>
    <x v="0"/>
    <x v="0"/>
    <x v="0"/>
    <x v="0"/>
    <s v="Direção Financeira"/>
    <x v="0"/>
    <x v="0"/>
    <x v="0"/>
    <x v="0"/>
    <x v="0"/>
    <x v="0"/>
    <x v="0"/>
    <m/>
    <x v="1"/>
    <x v="2"/>
    <x v="13"/>
    <x v="0"/>
    <m/>
  </r>
  <r>
    <x v="0"/>
    <n v="0"/>
    <n v="0"/>
    <n v="12358"/>
    <n v="0"/>
    <x v="6819"/>
    <x v="0"/>
    <x v="0"/>
    <x v="0"/>
    <s v="03.16.15"/>
    <x v="0"/>
    <x v="0"/>
    <x v="0"/>
    <s v="Direção Financeira"/>
    <s v="03.16.15"/>
    <s v="Direção Financeira"/>
    <s v="03.16.15"/>
    <x v="55"/>
    <x v="0"/>
    <x v="0"/>
    <x v="0"/>
    <x v="0"/>
    <x v="0"/>
    <x v="0"/>
    <x v="0"/>
    <x v="5"/>
    <s v="2023-05-??"/>
    <x v="1"/>
    <n v="12358"/>
    <x v="3"/>
    <n v="150000"/>
    <x v="1"/>
    <n v="83372"/>
    <x v="619"/>
    <m/>
    <x v="0"/>
    <x v="13"/>
    <m/>
    <s v="Direção Financeira"/>
    <x v="2"/>
    <m/>
    <x v="0"/>
    <x v="1"/>
    <x v="1"/>
    <x v="1"/>
    <x v="0"/>
    <x v="0"/>
    <x v="0"/>
    <x v="0"/>
    <x v="0"/>
    <x v="0"/>
    <x v="0"/>
    <s v="Direção Financeira"/>
    <x v="0"/>
    <x v="0"/>
    <x v="0"/>
    <x v="0"/>
    <x v="0"/>
    <x v="0"/>
    <x v="0"/>
    <m/>
    <x v="1"/>
    <x v="2"/>
    <x v="13"/>
    <x v="0"/>
    <m/>
  </r>
  <r>
    <x v="0"/>
    <n v="0"/>
    <n v="0"/>
    <n v="50775"/>
    <n v="0"/>
    <x v="6819"/>
    <x v="0"/>
    <x v="0"/>
    <x v="0"/>
    <s v="03.16.15"/>
    <x v="0"/>
    <x v="0"/>
    <x v="0"/>
    <s v="Direção Financeira"/>
    <s v="03.16.15"/>
    <s v="Direção Financeira"/>
    <s v="03.16.15"/>
    <x v="55"/>
    <x v="0"/>
    <x v="0"/>
    <x v="0"/>
    <x v="0"/>
    <x v="0"/>
    <x v="0"/>
    <x v="0"/>
    <x v="4"/>
    <s v="2023-06-??"/>
    <x v="1"/>
    <n v="50775"/>
    <x v="3"/>
    <n v="150000"/>
    <x v="1"/>
    <n v="83372"/>
    <x v="619"/>
    <m/>
    <x v="0"/>
    <x v="13"/>
    <m/>
    <s v="Direção Financeira"/>
    <x v="2"/>
    <m/>
    <x v="0"/>
    <x v="1"/>
    <x v="1"/>
    <x v="1"/>
    <x v="0"/>
    <x v="0"/>
    <x v="0"/>
    <x v="0"/>
    <x v="0"/>
    <x v="0"/>
    <x v="0"/>
    <s v="Direção Financeira"/>
    <x v="0"/>
    <x v="0"/>
    <x v="0"/>
    <x v="0"/>
    <x v="0"/>
    <x v="0"/>
    <x v="0"/>
    <m/>
    <x v="1"/>
    <x v="2"/>
    <x v="13"/>
    <x v="0"/>
    <m/>
  </r>
  <r>
    <x v="0"/>
    <n v="0"/>
    <n v="0"/>
    <n v="7650"/>
    <n v="0"/>
    <x v="6819"/>
    <x v="0"/>
    <x v="0"/>
    <x v="0"/>
    <s v="03.16.15"/>
    <x v="0"/>
    <x v="0"/>
    <x v="0"/>
    <s v="Direção Financeira"/>
    <s v="03.16.15"/>
    <s v="Direção Financeira"/>
    <s v="03.16.15"/>
    <x v="55"/>
    <x v="0"/>
    <x v="0"/>
    <x v="0"/>
    <x v="0"/>
    <x v="0"/>
    <x v="0"/>
    <x v="0"/>
    <x v="7"/>
    <s v="2023-08-??"/>
    <x v="2"/>
    <n v="7650"/>
    <x v="3"/>
    <n v="150000"/>
    <x v="1"/>
    <n v="83372"/>
    <x v="619"/>
    <m/>
    <x v="0"/>
    <x v="13"/>
    <m/>
    <s v="Direção Financeira"/>
    <x v="2"/>
    <m/>
    <x v="0"/>
    <x v="1"/>
    <x v="1"/>
    <x v="1"/>
    <x v="0"/>
    <x v="0"/>
    <x v="0"/>
    <x v="0"/>
    <x v="0"/>
    <x v="0"/>
    <x v="0"/>
    <s v="Direção Financeira"/>
    <x v="0"/>
    <x v="0"/>
    <x v="0"/>
    <x v="0"/>
    <x v="0"/>
    <x v="0"/>
    <x v="0"/>
    <m/>
    <x v="1"/>
    <x v="2"/>
    <x v="13"/>
    <x v="0"/>
    <m/>
  </r>
  <r>
    <x v="0"/>
    <n v="0"/>
    <n v="0"/>
    <n v="6407"/>
    <n v="0"/>
    <x v="6819"/>
    <x v="0"/>
    <x v="0"/>
    <x v="0"/>
    <s v="03.16.15"/>
    <x v="0"/>
    <x v="0"/>
    <x v="0"/>
    <s v="Direção Financeira"/>
    <s v="03.16.15"/>
    <s v="Direção Financeira"/>
    <s v="03.16.15"/>
    <x v="55"/>
    <x v="0"/>
    <x v="0"/>
    <x v="0"/>
    <x v="0"/>
    <x v="0"/>
    <x v="0"/>
    <x v="0"/>
    <x v="11"/>
    <s v="2023-09-??"/>
    <x v="2"/>
    <n v="6407"/>
    <x v="3"/>
    <n v="150000"/>
    <x v="1"/>
    <n v="83372"/>
    <x v="619"/>
    <m/>
    <x v="0"/>
    <x v="13"/>
    <m/>
    <s v="Direção Financeira"/>
    <x v="2"/>
    <m/>
    <x v="0"/>
    <x v="1"/>
    <x v="1"/>
    <x v="1"/>
    <x v="0"/>
    <x v="0"/>
    <x v="0"/>
    <x v="0"/>
    <x v="0"/>
    <x v="0"/>
    <x v="0"/>
    <s v="Direção Financeira"/>
    <x v="0"/>
    <x v="0"/>
    <x v="0"/>
    <x v="0"/>
    <x v="0"/>
    <x v="0"/>
    <x v="0"/>
    <m/>
    <x v="1"/>
    <x v="2"/>
    <x v="13"/>
    <x v="0"/>
    <m/>
  </r>
  <r>
    <x v="0"/>
    <n v="0"/>
    <n v="0"/>
    <n v="300"/>
    <n v="0"/>
    <x v="6819"/>
    <x v="0"/>
    <x v="0"/>
    <x v="0"/>
    <s v="03.16.15"/>
    <x v="0"/>
    <x v="0"/>
    <x v="0"/>
    <s v="Direção Financeira"/>
    <s v="03.16.15"/>
    <s v="Direção Financeira"/>
    <s v="03.16.15"/>
    <x v="55"/>
    <x v="0"/>
    <x v="0"/>
    <x v="0"/>
    <x v="0"/>
    <x v="0"/>
    <x v="0"/>
    <x v="0"/>
    <x v="8"/>
    <s v="2023-10-??"/>
    <x v="3"/>
    <n v="300"/>
    <x v="3"/>
    <n v="150000"/>
    <x v="1"/>
    <n v="83372"/>
    <x v="619"/>
    <m/>
    <x v="0"/>
    <x v="13"/>
    <m/>
    <s v="Direção Financeira"/>
    <x v="2"/>
    <m/>
    <x v="0"/>
    <x v="1"/>
    <x v="1"/>
    <x v="1"/>
    <x v="0"/>
    <x v="0"/>
    <x v="0"/>
    <x v="0"/>
    <x v="0"/>
    <x v="0"/>
    <x v="0"/>
    <s v="Direção Financeira"/>
    <x v="0"/>
    <x v="0"/>
    <x v="0"/>
    <x v="0"/>
    <x v="0"/>
    <x v="0"/>
    <x v="0"/>
    <m/>
    <x v="1"/>
    <x v="2"/>
    <x v="13"/>
    <x v="0"/>
    <m/>
  </r>
  <r>
    <x v="0"/>
    <n v="0"/>
    <n v="0"/>
    <n v="7807"/>
    <n v="0"/>
    <x v="6819"/>
    <x v="0"/>
    <x v="0"/>
    <x v="0"/>
    <s v="03.16.15"/>
    <x v="0"/>
    <x v="0"/>
    <x v="0"/>
    <s v="Direção Financeira"/>
    <s v="03.16.15"/>
    <s v="Direção Financeira"/>
    <s v="03.16.15"/>
    <x v="55"/>
    <x v="0"/>
    <x v="0"/>
    <x v="0"/>
    <x v="0"/>
    <x v="0"/>
    <x v="0"/>
    <x v="0"/>
    <x v="9"/>
    <s v="2023-11-??"/>
    <x v="3"/>
    <n v="7807"/>
    <x v="3"/>
    <n v="150000"/>
    <x v="1"/>
    <n v="83372"/>
    <x v="619"/>
    <m/>
    <x v="0"/>
    <x v="13"/>
    <m/>
    <s v="Direção Financeira"/>
    <x v="2"/>
    <m/>
    <x v="0"/>
    <x v="1"/>
    <x v="1"/>
    <x v="1"/>
    <x v="0"/>
    <x v="0"/>
    <x v="0"/>
    <x v="0"/>
    <x v="0"/>
    <x v="0"/>
    <x v="0"/>
    <s v="Direção Financeira"/>
    <x v="0"/>
    <x v="0"/>
    <x v="0"/>
    <x v="0"/>
    <x v="0"/>
    <x v="0"/>
    <x v="0"/>
    <m/>
    <x v="1"/>
    <x v="2"/>
    <x v="13"/>
    <x v="0"/>
    <m/>
  </r>
  <r>
    <x v="0"/>
    <n v="0"/>
    <n v="0"/>
    <n v="33300"/>
    <n v="0"/>
    <x v="6819"/>
    <x v="0"/>
    <x v="0"/>
    <x v="0"/>
    <s v="03.16.15"/>
    <x v="0"/>
    <x v="0"/>
    <x v="0"/>
    <s v="Direção Financeira"/>
    <s v="03.16.15"/>
    <s v="Direção Financeira"/>
    <s v="03.16.15"/>
    <x v="55"/>
    <x v="0"/>
    <x v="0"/>
    <x v="0"/>
    <x v="0"/>
    <x v="0"/>
    <x v="0"/>
    <x v="0"/>
    <x v="10"/>
    <s v="2023-12-??"/>
    <x v="3"/>
    <n v="33300"/>
    <x v="3"/>
    <n v="150000"/>
    <x v="1"/>
    <n v="83372"/>
    <x v="619"/>
    <m/>
    <x v="0"/>
    <x v="13"/>
    <m/>
    <s v="Direção Financeira"/>
    <x v="2"/>
    <m/>
    <x v="0"/>
    <x v="1"/>
    <x v="1"/>
    <x v="1"/>
    <x v="0"/>
    <x v="0"/>
    <x v="0"/>
    <x v="0"/>
    <x v="0"/>
    <x v="0"/>
    <x v="0"/>
    <s v="Direção Financeira"/>
    <x v="0"/>
    <x v="0"/>
    <x v="0"/>
    <x v="0"/>
    <x v="0"/>
    <x v="0"/>
    <x v="0"/>
    <m/>
    <x v="1"/>
    <x v="2"/>
    <x v="13"/>
    <x v="0"/>
    <m/>
  </r>
  <r>
    <x v="0"/>
    <n v="0"/>
    <n v="0"/>
    <n v="253590"/>
    <n v="0"/>
    <x v="6819"/>
    <x v="0"/>
    <x v="0"/>
    <x v="0"/>
    <s v="03.16.15"/>
    <x v="0"/>
    <x v="0"/>
    <x v="0"/>
    <s v="Direção Financeira"/>
    <s v="03.16.15"/>
    <s v="Direção Financeira"/>
    <s v="03.16.15"/>
    <x v="66"/>
    <x v="0"/>
    <x v="0"/>
    <x v="7"/>
    <x v="0"/>
    <x v="0"/>
    <x v="0"/>
    <x v="0"/>
    <x v="0"/>
    <s v="2023-01-??"/>
    <x v="0"/>
    <n v="253590"/>
    <x v="3"/>
    <n v="500000"/>
    <x v="1"/>
    <n v="0"/>
    <x v="619"/>
    <m/>
    <x v="0"/>
    <x v="13"/>
    <m/>
    <s v="Direção Financeira"/>
    <x v="2"/>
    <m/>
    <x v="0"/>
    <x v="1"/>
    <x v="1"/>
    <x v="1"/>
    <x v="0"/>
    <x v="0"/>
    <x v="0"/>
    <x v="0"/>
    <x v="0"/>
    <x v="0"/>
    <x v="0"/>
    <s v="Direção Financeira"/>
    <x v="0"/>
    <x v="0"/>
    <x v="0"/>
    <x v="0"/>
    <x v="0"/>
    <x v="0"/>
    <x v="0"/>
    <m/>
    <x v="1"/>
    <x v="2"/>
    <x v="13"/>
    <x v="0"/>
    <m/>
  </r>
  <r>
    <x v="0"/>
    <n v="0"/>
    <n v="0"/>
    <n v="13660"/>
    <n v="0"/>
    <x v="6819"/>
    <x v="0"/>
    <x v="0"/>
    <x v="0"/>
    <s v="03.16.15"/>
    <x v="0"/>
    <x v="0"/>
    <x v="0"/>
    <s v="Direção Financeira"/>
    <s v="03.16.15"/>
    <s v="Direção Financeira"/>
    <s v="03.16.15"/>
    <x v="66"/>
    <x v="0"/>
    <x v="0"/>
    <x v="7"/>
    <x v="0"/>
    <x v="0"/>
    <x v="0"/>
    <x v="0"/>
    <x v="1"/>
    <s v="2023-02-??"/>
    <x v="0"/>
    <n v="13660"/>
    <x v="3"/>
    <n v="500000"/>
    <x v="1"/>
    <n v="0"/>
    <x v="619"/>
    <m/>
    <x v="0"/>
    <x v="13"/>
    <m/>
    <s v="Direção Financeira"/>
    <x v="2"/>
    <m/>
    <x v="0"/>
    <x v="1"/>
    <x v="1"/>
    <x v="1"/>
    <x v="0"/>
    <x v="0"/>
    <x v="0"/>
    <x v="0"/>
    <x v="0"/>
    <x v="0"/>
    <x v="0"/>
    <s v="Direção Financeira"/>
    <x v="0"/>
    <x v="0"/>
    <x v="0"/>
    <x v="0"/>
    <x v="0"/>
    <x v="0"/>
    <x v="0"/>
    <m/>
    <x v="1"/>
    <x v="2"/>
    <x v="13"/>
    <x v="0"/>
    <m/>
  </r>
  <r>
    <x v="0"/>
    <n v="0"/>
    <n v="0"/>
    <n v="261702"/>
    <n v="0"/>
    <x v="6819"/>
    <x v="0"/>
    <x v="0"/>
    <x v="0"/>
    <s v="03.16.15"/>
    <x v="0"/>
    <x v="0"/>
    <x v="0"/>
    <s v="Direção Financeira"/>
    <s v="03.16.15"/>
    <s v="Direção Financeira"/>
    <s v="03.16.15"/>
    <x v="66"/>
    <x v="0"/>
    <x v="0"/>
    <x v="7"/>
    <x v="0"/>
    <x v="0"/>
    <x v="0"/>
    <x v="0"/>
    <x v="2"/>
    <s v="2023-03-??"/>
    <x v="0"/>
    <n v="261702"/>
    <x v="3"/>
    <n v="500000"/>
    <x v="1"/>
    <n v="0"/>
    <x v="619"/>
    <m/>
    <x v="0"/>
    <x v="13"/>
    <m/>
    <s v="Direção Financeira"/>
    <x v="2"/>
    <m/>
    <x v="0"/>
    <x v="1"/>
    <x v="1"/>
    <x v="1"/>
    <x v="0"/>
    <x v="0"/>
    <x v="0"/>
    <x v="0"/>
    <x v="0"/>
    <x v="0"/>
    <x v="0"/>
    <s v="Direção Financeira"/>
    <x v="0"/>
    <x v="0"/>
    <x v="0"/>
    <x v="0"/>
    <x v="0"/>
    <x v="0"/>
    <x v="0"/>
    <m/>
    <x v="1"/>
    <x v="2"/>
    <x v="13"/>
    <x v="0"/>
    <m/>
  </r>
  <r>
    <x v="0"/>
    <n v="0"/>
    <n v="0"/>
    <n v="306171"/>
    <n v="0"/>
    <x v="6819"/>
    <x v="0"/>
    <x v="0"/>
    <x v="0"/>
    <s v="03.16.15"/>
    <x v="0"/>
    <x v="0"/>
    <x v="0"/>
    <s v="Direção Financeira"/>
    <s v="03.16.15"/>
    <s v="Direção Financeira"/>
    <s v="03.16.15"/>
    <x v="66"/>
    <x v="0"/>
    <x v="0"/>
    <x v="7"/>
    <x v="0"/>
    <x v="0"/>
    <x v="0"/>
    <x v="0"/>
    <x v="3"/>
    <s v="2023-04-??"/>
    <x v="1"/>
    <n v="306171"/>
    <x v="3"/>
    <n v="500000"/>
    <x v="1"/>
    <n v="0"/>
    <x v="619"/>
    <m/>
    <x v="0"/>
    <x v="13"/>
    <m/>
    <s v="Direção Financeira"/>
    <x v="2"/>
    <m/>
    <x v="0"/>
    <x v="1"/>
    <x v="1"/>
    <x v="1"/>
    <x v="0"/>
    <x v="0"/>
    <x v="0"/>
    <x v="0"/>
    <x v="0"/>
    <x v="0"/>
    <x v="0"/>
    <s v="Direção Financeira"/>
    <x v="0"/>
    <x v="0"/>
    <x v="0"/>
    <x v="0"/>
    <x v="0"/>
    <x v="0"/>
    <x v="0"/>
    <m/>
    <x v="1"/>
    <x v="2"/>
    <x v="13"/>
    <x v="0"/>
    <m/>
  </r>
  <r>
    <x v="0"/>
    <n v="0"/>
    <n v="0"/>
    <n v="55124"/>
    <n v="0"/>
    <x v="6819"/>
    <x v="0"/>
    <x v="0"/>
    <x v="0"/>
    <s v="03.16.15"/>
    <x v="0"/>
    <x v="0"/>
    <x v="0"/>
    <s v="Direção Financeira"/>
    <s v="03.16.15"/>
    <s v="Direção Financeira"/>
    <s v="03.16.15"/>
    <x v="66"/>
    <x v="0"/>
    <x v="0"/>
    <x v="7"/>
    <x v="0"/>
    <x v="0"/>
    <x v="0"/>
    <x v="0"/>
    <x v="5"/>
    <s v="2023-05-??"/>
    <x v="1"/>
    <n v="55124"/>
    <x v="3"/>
    <n v="500000"/>
    <x v="1"/>
    <n v="0"/>
    <x v="619"/>
    <m/>
    <x v="0"/>
    <x v="13"/>
    <m/>
    <s v="Direção Financeira"/>
    <x v="2"/>
    <m/>
    <x v="0"/>
    <x v="1"/>
    <x v="1"/>
    <x v="1"/>
    <x v="0"/>
    <x v="0"/>
    <x v="0"/>
    <x v="0"/>
    <x v="0"/>
    <x v="0"/>
    <x v="0"/>
    <s v="Direção Financeira"/>
    <x v="0"/>
    <x v="0"/>
    <x v="0"/>
    <x v="0"/>
    <x v="0"/>
    <x v="0"/>
    <x v="0"/>
    <m/>
    <x v="1"/>
    <x v="2"/>
    <x v="13"/>
    <x v="0"/>
    <m/>
  </r>
  <r>
    <x v="0"/>
    <n v="0"/>
    <n v="0"/>
    <n v="49818"/>
    <n v="0"/>
    <x v="6819"/>
    <x v="0"/>
    <x v="0"/>
    <x v="0"/>
    <s v="03.16.15"/>
    <x v="0"/>
    <x v="0"/>
    <x v="0"/>
    <s v="Direção Financeira"/>
    <s v="03.16.15"/>
    <s v="Direção Financeira"/>
    <s v="03.16.15"/>
    <x v="66"/>
    <x v="0"/>
    <x v="0"/>
    <x v="7"/>
    <x v="0"/>
    <x v="0"/>
    <x v="0"/>
    <x v="0"/>
    <x v="4"/>
    <s v="2023-06-??"/>
    <x v="1"/>
    <n v="49818"/>
    <x v="3"/>
    <n v="500000"/>
    <x v="1"/>
    <n v="0"/>
    <x v="619"/>
    <m/>
    <x v="0"/>
    <x v="13"/>
    <m/>
    <s v="Direção Financeira"/>
    <x v="2"/>
    <m/>
    <x v="0"/>
    <x v="1"/>
    <x v="1"/>
    <x v="1"/>
    <x v="0"/>
    <x v="0"/>
    <x v="0"/>
    <x v="0"/>
    <x v="0"/>
    <x v="0"/>
    <x v="0"/>
    <s v="Direção Financeira"/>
    <x v="0"/>
    <x v="0"/>
    <x v="0"/>
    <x v="0"/>
    <x v="0"/>
    <x v="0"/>
    <x v="0"/>
    <m/>
    <x v="1"/>
    <x v="2"/>
    <x v="13"/>
    <x v="0"/>
    <m/>
  </r>
  <r>
    <x v="0"/>
    <n v="0"/>
    <n v="0"/>
    <n v="83160"/>
    <n v="0"/>
    <x v="6819"/>
    <x v="0"/>
    <x v="0"/>
    <x v="0"/>
    <s v="03.16.15"/>
    <x v="0"/>
    <x v="0"/>
    <x v="0"/>
    <s v="Direção Financeira"/>
    <s v="03.16.15"/>
    <s v="Direção Financeira"/>
    <s v="03.16.15"/>
    <x v="66"/>
    <x v="0"/>
    <x v="0"/>
    <x v="7"/>
    <x v="0"/>
    <x v="0"/>
    <x v="0"/>
    <x v="0"/>
    <x v="6"/>
    <s v="2023-07-??"/>
    <x v="2"/>
    <n v="83160"/>
    <x v="3"/>
    <n v="500000"/>
    <x v="1"/>
    <n v="0"/>
    <x v="619"/>
    <m/>
    <x v="0"/>
    <x v="13"/>
    <m/>
    <s v="Direção Financeira"/>
    <x v="2"/>
    <m/>
    <x v="0"/>
    <x v="1"/>
    <x v="1"/>
    <x v="1"/>
    <x v="0"/>
    <x v="0"/>
    <x v="0"/>
    <x v="0"/>
    <x v="0"/>
    <x v="0"/>
    <x v="0"/>
    <s v="Direção Financeira"/>
    <x v="0"/>
    <x v="0"/>
    <x v="0"/>
    <x v="0"/>
    <x v="0"/>
    <x v="0"/>
    <x v="0"/>
    <m/>
    <x v="1"/>
    <x v="2"/>
    <x v="13"/>
    <x v="0"/>
    <m/>
  </r>
  <r>
    <x v="0"/>
    <n v="0"/>
    <n v="0"/>
    <n v="29280"/>
    <n v="0"/>
    <x v="6819"/>
    <x v="0"/>
    <x v="0"/>
    <x v="0"/>
    <s v="03.16.15"/>
    <x v="0"/>
    <x v="0"/>
    <x v="0"/>
    <s v="Direção Financeira"/>
    <s v="03.16.15"/>
    <s v="Direção Financeira"/>
    <s v="03.16.15"/>
    <x v="66"/>
    <x v="0"/>
    <x v="0"/>
    <x v="7"/>
    <x v="0"/>
    <x v="0"/>
    <x v="0"/>
    <x v="0"/>
    <x v="7"/>
    <s v="2023-08-??"/>
    <x v="2"/>
    <n v="29280"/>
    <x v="3"/>
    <n v="500000"/>
    <x v="1"/>
    <n v="0"/>
    <x v="619"/>
    <m/>
    <x v="0"/>
    <x v="13"/>
    <m/>
    <s v="Direção Financeira"/>
    <x v="2"/>
    <m/>
    <x v="0"/>
    <x v="1"/>
    <x v="1"/>
    <x v="1"/>
    <x v="0"/>
    <x v="0"/>
    <x v="0"/>
    <x v="0"/>
    <x v="0"/>
    <x v="0"/>
    <x v="0"/>
    <s v="Direção Financeira"/>
    <x v="0"/>
    <x v="0"/>
    <x v="0"/>
    <x v="0"/>
    <x v="0"/>
    <x v="0"/>
    <x v="0"/>
    <m/>
    <x v="1"/>
    <x v="2"/>
    <x v="13"/>
    <x v="0"/>
    <m/>
  </r>
  <r>
    <x v="0"/>
    <n v="0"/>
    <n v="0"/>
    <n v="1900"/>
    <n v="0"/>
    <x v="6819"/>
    <x v="0"/>
    <x v="0"/>
    <x v="0"/>
    <s v="03.16.15"/>
    <x v="0"/>
    <x v="0"/>
    <x v="0"/>
    <s v="Direção Financeira"/>
    <s v="03.16.15"/>
    <s v="Direção Financeira"/>
    <s v="03.16.15"/>
    <x v="66"/>
    <x v="0"/>
    <x v="0"/>
    <x v="7"/>
    <x v="0"/>
    <x v="0"/>
    <x v="0"/>
    <x v="0"/>
    <x v="11"/>
    <s v="2023-09-??"/>
    <x v="2"/>
    <n v="1900"/>
    <x v="3"/>
    <n v="500000"/>
    <x v="1"/>
    <n v="0"/>
    <x v="619"/>
    <m/>
    <x v="0"/>
    <x v="13"/>
    <m/>
    <s v="Direção Financeira"/>
    <x v="2"/>
    <m/>
    <x v="0"/>
    <x v="1"/>
    <x v="1"/>
    <x v="1"/>
    <x v="0"/>
    <x v="0"/>
    <x v="0"/>
    <x v="0"/>
    <x v="0"/>
    <x v="0"/>
    <x v="0"/>
    <s v="Direção Financeira"/>
    <x v="0"/>
    <x v="0"/>
    <x v="0"/>
    <x v="0"/>
    <x v="0"/>
    <x v="0"/>
    <x v="0"/>
    <m/>
    <x v="1"/>
    <x v="2"/>
    <x v="13"/>
    <x v="0"/>
    <m/>
  </r>
  <r>
    <x v="0"/>
    <n v="0"/>
    <n v="0"/>
    <n v="17000"/>
    <n v="0"/>
    <x v="6819"/>
    <x v="0"/>
    <x v="0"/>
    <x v="0"/>
    <s v="03.16.15"/>
    <x v="0"/>
    <x v="0"/>
    <x v="0"/>
    <s v="Direção Financeira"/>
    <s v="03.16.15"/>
    <s v="Direção Financeira"/>
    <s v="03.16.15"/>
    <x v="66"/>
    <x v="0"/>
    <x v="0"/>
    <x v="7"/>
    <x v="0"/>
    <x v="0"/>
    <x v="0"/>
    <x v="0"/>
    <x v="8"/>
    <s v="2023-10-??"/>
    <x v="3"/>
    <n v="17000"/>
    <x v="3"/>
    <n v="500000"/>
    <x v="1"/>
    <n v="0"/>
    <x v="619"/>
    <m/>
    <x v="0"/>
    <x v="13"/>
    <m/>
    <s v="Direção Financeira"/>
    <x v="2"/>
    <m/>
    <x v="0"/>
    <x v="1"/>
    <x v="1"/>
    <x v="1"/>
    <x v="0"/>
    <x v="0"/>
    <x v="0"/>
    <x v="0"/>
    <x v="0"/>
    <x v="0"/>
    <x v="0"/>
    <s v="Direção Financeira"/>
    <x v="0"/>
    <x v="0"/>
    <x v="0"/>
    <x v="0"/>
    <x v="0"/>
    <x v="0"/>
    <x v="0"/>
    <m/>
    <x v="1"/>
    <x v="2"/>
    <x v="13"/>
    <x v="0"/>
    <m/>
  </r>
  <r>
    <x v="0"/>
    <n v="0"/>
    <n v="0"/>
    <n v="41000"/>
    <n v="0"/>
    <x v="6819"/>
    <x v="0"/>
    <x v="0"/>
    <x v="0"/>
    <s v="03.16.15"/>
    <x v="0"/>
    <x v="0"/>
    <x v="0"/>
    <s v="Direção Financeira"/>
    <s v="03.16.15"/>
    <s v="Direção Financeira"/>
    <s v="03.16.15"/>
    <x v="66"/>
    <x v="0"/>
    <x v="0"/>
    <x v="7"/>
    <x v="0"/>
    <x v="0"/>
    <x v="0"/>
    <x v="0"/>
    <x v="9"/>
    <s v="2023-11-??"/>
    <x v="3"/>
    <n v="41000"/>
    <x v="3"/>
    <n v="500000"/>
    <x v="1"/>
    <n v="0"/>
    <x v="619"/>
    <m/>
    <x v="0"/>
    <x v="13"/>
    <m/>
    <s v="Direção Financeira"/>
    <x v="2"/>
    <m/>
    <x v="0"/>
    <x v="1"/>
    <x v="1"/>
    <x v="1"/>
    <x v="0"/>
    <x v="0"/>
    <x v="0"/>
    <x v="0"/>
    <x v="0"/>
    <x v="0"/>
    <x v="0"/>
    <s v="Direção Financeira"/>
    <x v="0"/>
    <x v="0"/>
    <x v="0"/>
    <x v="0"/>
    <x v="0"/>
    <x v="0"/>
    <x v="0"/>
    <m/>
    <x v="1"/>
    <x v="2"/>
    <x v="13"/>
    <x v="0"/>
    <m/>
  </r>
  <r>
    <x v="0"/>
    <n v="0"/>
    <n v="0"/>
    <n v="189066"/>
    <n v="0"/>
    <x v="6819"/>
    <x v="0"/>
    <x v="0"/>
    <x v="0"/>
    <s v="03.16.15"/>
    <x v="0"/>
    <x v="0"/>
    <x v="0"/>
    <s v="Direção Financeira"/>
    <s v="03.16.15"/>
    <s v="Direção Financeira"/>
    <s v="03.16.15"/>
    <x v="66"/>
    <x v="0"/>
    <x v="0"/>
    <x v="7"/>
    <x v="0"/>
    <x v="0"/>
    <x v="0"/>
    <x v="0"/>
    <x v="10"/>
    <s v="2023-12-??"/>
    <x v="3"/>
    <n v="189066"/>
    <x v="3"/>
    <n v="500000"/>
    <x v="1"/>
    <n v="0"/>
    <x v="619"/>
    <m/>
    <x v="0"/>
    <x v="13"/>
    <m/>
    <s v="Direção Financeira"/>
    <x v="2"/>
    <m/>
    <x v="0"/>
    <x v="1"/>
    <x v="1"/>
    <x v="1"/>
    <x v="0"/>
    <x v="0"/>
    <x v="0"/>
    <x v="0"/>
    <x v="0"/>
    <x v="0"/>
    <x v="0"/>
    <s v="Direção Financeira"/>
    <x v="0"/>
    <x v="0"/>
    <x v="0"/>
    <x v="0"/>
    <x v="0"/>
    <x v="0"/>
    <x v="0"/>
    <m/>
    <x v="1"/>
    <x v="2"/>
    <x v="13"/>
    <x v="0"/>
    <m/>
  </r>
  <r>
    <x v="0"/>
    <n v="0"/>
    <n v="0"/>
    <n v="1600"/>
    <n v="0"/>
    <x v="6819"/>
    <x v="0"/>
    <x v="0"/>
    <x v="0"/>
    <s v="03.16.23"/>
    <x v="20"/>
    <x v="0"/>
    <x v="0"/>
    <s v="Direção da Educação, Formação Profissional, Emprego"/>
    <s v="03.16.23"/>
    <s v="Direção da Educação, Formação Profissional, Emprego"/>
    <s v="03.16.23"/>
    <x v="52"/>
    <x v="0"/>
    <x v="0"/>
    <x v="0"/>
    <x v="0"/>
    <x v="0"/>
    <x v="0"/>
    <x v="0"/>
    <x v="0"/>
    <s v="2023-01-??"/>
    <x v="0"/>
    <n v="16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1"/>
    <s v="2023-02-??"/>
    <x v="0"/>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2"/>
    <s v="2023-03-??"/>
    <x v="0"/>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3"/>
    <s v="2023-04-??"/>
    <x v="1"/>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5"/>
    <s v="2023-05-??"/>
    <x v="1"/>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4"/>
    <s v="2023-06-??"/>
    <x v="1"/>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6"/>
    <s v="2023-07-??"/>
    <x v="2"/>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7"/>
    <s v="2023-08-??"/>
    <x v="2"/>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11"/>
    <s v="2023-09-??"/>
    <x v="2"/>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8"/>
    <s v="2023-10-??"/>
    <x v="3"/>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263313"/>
    <n v="0"/>
    <x v="6819"/>
    <x v="0"/>
    <x v="0"/>
    <x v="0"/>
    <s v="03.16.02"/>
    <x v="9"/>
    <x v="0"/>
    <x v="0"/>
    <s v="Gabinete do Presidente"/>
    <s v="03.16.02"/>
    <s v="Gabinete do Presidente"/>
    <s v="03.16.02"/>
    <x v="48"/>
    <x v="0"/>
    <x v="0"/>
    <x v="0"/>
    <x v="1"/>
    <x v="0"/>
    <x v="0"/>
    <x v="0"/>
    <x v="0"/>
    <s v="2023-01-??"/>
    <x v="0"/>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1"/>
    <s v="2023-02-??"/>
    <x v="0"/>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2"/>
    <s v="2023-03-??"/>
    <x v="0"/>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3"/>
    <s v="2023-04-??"/>
    <x v="1"/>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5"/>
    <s v="2023-05-??"/>
    <x v="1"/>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4"/>
    <s v="2023-06-??"/>
    <x v="1"/>
    <n v="263313"/>
    <x v="3"/>
    <n v="51083"/>
    <x v="1"/>
    <n v="4680000"/>
    <x v="619"/>
    <m/>
    <x v="0"/>
    <x v="13"/>
    <m/>
    <s v="Gabinete do Presidente"/>
    <x v="2"/>
    <m/>
    <x v="0"/>
    <x v="1"/>
    <x v="1"/>
    <x v="1"/>
    <x v="0"/>
    <x v="0"/>
    <x v="0"/>
    <x v="0"/>
    <x v="0"/>
    <x v="0"/>
    <x v="0"/>
    <s v="Gabinete do Presidente"/>
    <x v="0"/>
    <x v="0"/>
    <x v="0"/>
    <x v="0"/>
    <x v="0"/>
    <x v="0"/>
    <x v="0"/>
    <m/>
    <x v="1"/>
    <x v="2"/>
    <x v="13"/>
    <x v="0"/>
    <m/>
  </r>
  <r>
    <x v="0"/>
    <n v="0"/>
    <n v="0"/>
    <n v="171913"/>
    <n v="0"/>
    <x v="6819"/>
    <x v="0"/>
    <x v="0"/>
    <x v="0"/>
    <s v="03.16.19"/>
    <x v="47"/>
    <x v="0"/>
    <x v="0"/>
    <s v="Direção de Inovação e Desporto"/>
    <s v="03.16.19"/>
    <s v="Direção de Inovação e Desporto"/>
    <s v="03.16.19"/>
    <x v="37"/>
    <x v="0"/>
    <x v="0"/>
    <x v="0"/>
    <x v="1"/>
    <x v="0"/>
    <x v="0"/>
    <x v="0"/>
    <x v="0"/>
    <s v="2023-01-??"/>
    <x v="0"/>
    <n v="171913"/>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1"/>
    <s v="2023-02-??"/>
    <x v="0"/>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2"/>
    <s v="2023-03-??"/>
    <x v="0"/>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3"/>
    <s v="2023-04-??"/>
    <x v="1"/>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5"/>
    <s v="2023-05-??"/>
    <x v="1"/>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4"/>
    <s v="2023-06-??"/>
    <x v="1"/>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6"/>
    <s v="2023-07-??"/>
    <x v="2"/>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7"/>
    <s v="2023-08-??"/>
    <x v="2"/>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11"/>
    <s v="2023-09-??"/>
    <x v="2"/>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8"/>
    <s v="2023-10-??"/>
    <x v="3"/>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9"/>
    <s v="2023-11-??"/>
    <x v="3"/>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25309"/>
    <n v="0"/>
    <x v="6819"/>
    <x v="0"/>
    <x v="0"/>
    <x v="0"/>
    <s v="03.16.19"/>
    <x v="47"/>
    <x v="0"/>
    <x v="0"/>
    <s v="Direção de Inovação e Desporto"/>
    <s v="03.16.19"/>
    <s v="Direção de Inovação e Desporto"/>
    <s v="03.16.19"/>
    <x v="37"/>
    <x v="0"/>
    <x v="0"/>
    <x v="0"/>
    <x v="1"/>
    <x v="0"/>
    <x v="0"/>
    <x v="0"/>
    <x v="10"/>
    <s v="2023-12-??"/>
    <x v="3"/>
    <n v="125309"/>
    <x v="3"/>
    <n v="0"/>
    <x v="1"/>
    <n v="1185532"/>
    <x v="619"/>
    <m/>
    <x v="0"/>
    <x v="13"/>
    <m/>
    <s v="Direção de Inovação e Desporto"/>
    <x v="2"/>
    <m/>
    <x v="0"/>
    <x v="1"/>
    <x v="1"/>
    <x v="1"/>
    <x v="0"/>
    <x v="0"/>
    <x v="0"/>
    <x v="0"/>
    <x v="0"/>
    <x v="0"/>
    <x v="0"/>
    <s v="Direção de Inovação e Desport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9"/>
    <s v="2023-11-??"/>
    <x v="3"/>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1800"/>
    <n v="0"/>
    <x v="6819"/>
    <x v="0"/>
    <x v="0"/>
    <x v="0"/>
    <s v="03.16.23"/>
    <x v="20"/>
    <x v="0"/>
    <x v="0"/>
    <s v="Direção da Educação, Formação Profissional, Emprego"/>
    <s v="03.16.23"/>
    <s v="Direção da Educação, Formação Profissional, Emprego"/>
    <s v="03.16.23"/>
    <x v="52"/>
    <x v="0"/>
    <x v="0"/>
    <x v="0"/>
    <x v="0"/>
    <x v="0"/>
    <x v="0"/>
    <x v="0"/>
    <x v="10"/>
    <s v="2023-12-??"/>
    <x v="3"/>
    <n v="1800"/>
    <x v="3"/>
    <n v="0"/>
    <x v="1"/>
    <n v="8600"/>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596381"/>
    <n v="0"/>
    <x v="6819"/>
    <x v="0"/>
    <x v="0"/>
    <x v="0"/>
    <s v="01.25.01.10"/>
    <x v="11"/>
    <x v="1"/>
    <x v="1"/>
    <s v="Educação"/>
    <s v="01.25.01"/>
    <s v="Transporte escolar"/>
    <s v="01.25.01.10"/>
    <x v="21"/>
    <x v="0"/>
    <x v="5"/>
    <x v="8"/>
    <x v="0"/>
    <x v="1"/>
    <x v="0"/>
    <x v="0"/>
    <x v="1"/>
    <s v="2023-02-??"/>
    <x v="0"/>
    <n v="596381"/>
    <x v="3"/>
    <n v="1900000"/>
    <x v="1"/>
    <n v="0"/>
    <x v="619"/>
    <m/>
    <x v="0"/>
    <x v="13"/>
    <m/>
    <s v="Transporte escolar"/>
    <x v="2"/>
    <m/>
    <x v="0"/>
    <x v="1"/>
    <x v="1"/>
    <x v="1"/>
    <x v="0"/>
    <x v="0"/>
    <x v="0"/>
    <x v="0"/>
    <x v="0"/>
    <x v="0"/>
    <x v="0"/>
    <s v="Transporte escolar"/>
    <x v="0"/>
    <x v="0"/>
    <x v="0"/>
    <x v="0"/>
    <x v="1"/>
    <x v="0"/>
    <x v="0"/>
    <m/>
    <x v="1"/>
    <x v="2"/>
    <x v="13"/>
    <x v="0"/>
    <m/>
  </r>
  <r>
    <x v="0"/>
    <n v="0"/>
    <n v="0"/>
    <n v="364744"/>
    <n v="0"/>
    <x v="6819"/>
    <x v="0"/>
    <x v="0"/>
    <x v="0"/>
    <s v="01.25.01.10"/>
    <x v="11"/>
    <x v="1"/>
    <x v="1"/>
    <s v="Educação"/>
    <s v="01.25.01"/>
    <s v="Transporte escolar"/>
    <s v="01.25.01.10"/>
    <x v="21"/>
    <x v="0"/>
    <x v="5"/>
    <x v="8"/>
    <x v="0"/>
    <x v="1"/>
    <x v="0"/>
    <x v="0"/>
    <x v="2"/>
    <s v="2023-03-??"/>
    <x v="0"/>
    <n v="364744"/>
    <x v="3"/>
    <n v="1900000"/>
    <x v="1"/>
    <n v="0"/>
    <x v="619"/>
    <m/>
    <x v="0"/>
    <x v="13"/>
    <m/>
    <s v="Transporte escolar"/>
    <x v="2"/>
    <m/>
    <x v="0"/>
    <x v="1"/>
    <x v="1"/>
    <x v="1"/>
    <x v="0"/>
    <x v="0"/>
    <x v="0"/>
    <x v="0"/>
    <x v="0"/>
    <x v="0"/>
    <x v="0"/>
    <s v="Transporte escolar"/>
    <x v="0"/>
    <x v="0"/>
    <x v="0"/>
    <x v="0"/>
    <x v="1"/>
    <x v="0"/>
    <x v="0"/>
    <m/>
    <x v="1"/>
    <x v="2"/>
    <x v="13"/>
    <x v="0"/>
    <m/>
  </r>
  <r>
    <x v="0"/>
    <n v="0"/>
    <n v="0"/>
    <n v="395676"/>
    <n v="0"/>
    <x v="6819"/>
    <x v="0"/>
    <x v="0"/>
    <x v="0"/>
    <s v="01.25.01.10"/>
    <x v="11"/>
    <x v="1"/>
    <x v="1"/>
    <s v="Educação"/>
    <s v="01.25.01"/>
    <s v="Transporte escolar"/>
    <s v="01.25.01.10"/>
    <x v="21"/>
    <x v="0"/>
    <x v="5"/>
    <x v="8"/>
    <x v="0"/>
    <x v="1"/>
    <x v="0"/>
    <x v="0"/>
    <x v="3"/>
    <s v="2023-04-??"/>
    <x v="1"/>
    <n v="395676"/>
    <x v="3"/>
    <n v="1900000"/>
    <x v="1"/>
    <n v="0"/>
    <x v="619"/>
    <m/>
    <x v="0"/>
    <x v="13"/>
    <m/>
    <s v="Transporte escolar"/>
    <x v="2"/>
    <m/>
    <x v="0"/>
    <x v="1"/>
    <x v="1"/>
    <x v="1"/>
    <x v="0"/>
    <x v="0"/>
    <x v="0"/>
    <x v="0"/>
    <x v="0"/>
    <x v="0"/>
    <x v="0"/>
    <s v="Transporte escolar"/>
    <x v="0"/>
    <x v="0"/>
    <x v="0"/>
    <x v="0"/>
    <x v="1"/>
    <x v="0"/>
    <x v="0"/>
    <m/>
    <x v="1"/>
    <x v="2"/>
    <x v="13"/>
    <x v="0"/>
    <m/>
  </r>
  <r>
    <x v="0"/>
    <n v="0"/>
    <n v="0"/>
    <n v="510644"/>
    <n v="0"/>
    <x v="6819"/>
    <x v="0"/>
    <x v="0"/>
    <x v="0"/>
    <s v="01.25.01.10"/>
    <x v="11"/>
    <x v="1"/>
    <x v="1"/>
    <s v="Educação"/>
    <s v="01.25.01"/>
    <s v="Transporte escolar"/>
    <s v="01.25.01.10"/>
    <x v="21"/>
    <x v="0"/>
    <x v="5"/>
    <x v="8"/>
    <x v="0"/>
    <x v="1"/>
    <x v="0"/>
    <x v="0"/>
    <x v="5"/>
    <s v="2023-05-??"/>
    <x v="1"/>
    <n v="510644"/>
    <x v="3"/>
    <n v="1900000"/>
    <x v="1"/>
    <n v="0"/>
    <x v="619"/>
    <m/>
    <x v="0"/>
    <x v="13"/>
    <m/>
    <s v="Transporte escolar"/>
    <x v="2"/>
    <m/>
    <x v="0"/>
    <x v="1"/>
    <x v="1"/>
    <x v="1"/>
    <x v="0"/>
    <x v="0"/>
    <x v="0"/>
    <x v="0"/>
    <x v="0"/>
    <x v="0"/>
    <x v="0"/>
    <s v="Transporte escolar"/>
    <x v="0"/>
    <x v="0"/>
    <x v="0"/>
    <x v="0"/>
    <x v="1"/>
    <x v="0"/>
    <x v="0"/>
    <m/>
    <x v="1"/>
    <x v="2"/>
    <x v="13"/>
    <x v="0"/>
    <m/>
  </r>
  <r>
    <x v="0"/>
    <n v="0"/>
    <n v="0"/>
    <n v="319272"/>
    <n v="0"/>
    <x v="6819"/>
    <x v="0"/>
    <x v="0"/>
    <x v="0"/>
    <s v="01.25.01.10"/>
    <x v="11"/>
    <x v="1"/>
    <x v="1"/>
    <s v="Educação"/>
    <s v="01.25.01"/>
    <s v="Transporte escolar"/>
    <s v="01.25.01.10"/>
    <x v="21"/>
    <x v="0"/>
    <x v="5"/>
    <x v="8"/>
    <x v="0"/>
    <x v="1"/>
    <x v="0"/>
    <x v="0"/>
    <x v="4"/>
    <s v="2023-06-??"/>
    <x v="1"/>
    <n v="319272"/>
    <x v="3"/>
    <n v="1900000"/>
    <x v="1"/>
    <n v="0"/>
    <x v="619"/>
    <m/>
    <x v="0"/>
    <x v="13"/>
    <m/>
    <s v="Transporte escolar"/>
    <x v="2"/>
    <m/>
    <x v="0"/>
    <x v="1"/>
    <x v="1"/>
    <x v="1"/>
    <x v="0"/>
    <x v="0"/>
    <x v="0"/>
    <x v="0"/>
    <x v="0"/>
    <x v="0"/>
    <x v="0"/>
    <s v="Transporte escolar"/>
    <x v="0"/>
    <x v="0"/>
    <x v="0"/>
    <x v="0"/>
    <x v="1"/>
    <x v="0"/>
    <x v="0"/>
    <m/>
    <x v="1"/>
    <x v="2"/>
    <x v="13"/>
    <x v="0"/>
    <m/>
  </r>
  <r>
    <x v="0"/>
    <n v="0"/>
    <n v="0"/>
    <n v="297675"/>
    <n v="0"/>
    <x v="6819"/>
    <x v="0"/>
    <x v="0"/>
    <x v="0"/>
    <s v="01.25.01.10"/>
    <x v="11"/>
    <x v="1"/>
    <x v="1"/>
    <s v="Educação"/>
    <s v="01.25.01"/>
    <s v="Transporte escolar"/>
    <s v="01.25.01.10"/>
    <x v="21"/>
    <x v="0"/>
    <x v="5"/>
    <x v="8"/>
    <x v="0"/>
    <x v="1"/>
    <x v="0"/>
    <x v="0"/>
    <x v="6"/>
    <s v="2023-07-??"/>
    <x v="2"/>
    <n v="297675"/>
    <x v="3"/>
    <n v="1900000"/>
    <x v="1"/>
    <n v="0"/>
    <x v="619"/>
    <m/>
    <x v="0"/>
    <x v="13"/>
    <m/>
    <s v="Transporte escolar"/>
    <x v="2"/>
    <m/>
    <x v="0"/>
    <x v="1"/>
    <x v="1"/>
    <x v="1"/>
    <x v="0"/>
    <x v="0"/>
    <x v="0"/>
    <x v="0"/>
    <x v="0"/>
    <x v="0"/>
    <x v="0"/>
    <s v="Transporte escolar"/>
    <x v="0"/>
    <x v="0"/>
    <x v="0"/>
    <x v="0"/>
    <x v="1"/>
    <x v="0"/>
    <x v="0"/>
    <m/>
    <x v="1"/>
    <x v="2"/>
    <x v="13"/>
    <x v="0"/>
    <m/>
  </r>
  <r>
    <x v="0"/>
    <n v="0"/>
    <n v="0"/>
    <n v="103087"/>
    <n v="0"/>
    <x v="6819"/>
    <x v="0"/>
    <x v="0"/>
    <x v="0"/>
    <s v="01.25.01.10"/>
    <x v="11"/>
    <x v="1"/>
    <x v="1"/>
    <s v="Educação"/>
    <s v="01.25.01"/>
    <s v="Transporte escolar"/>
    <s v="01.25.01.10"/>
    <x v="21"/>
    <x v="0"/>
    <x v="5"/>
    <x v="8"/>
    <x v="0"/>
    <x v="1"/>
    <x v="0"/>
    <x v="0"/>
    <x v="7"/>
    <s v="2023-08-??"/>
    <x v="2"/>
    <n v="103087"/>
    <x v="3"/>
    <n v="1900000"/>
    <x v="1"/>
    <n v="0"/>
    <x v="619"/>
    <m/>
    <x v="0"/>
    <x v="13"/>
    <m/>
    <s v="Transporte escolar"/>
    <x v="2"/>
    <m/>
    <x v="0"/>
    <x v="1"/>
    <x v="1"/>
    <x v="1"/>
    <x v="0"/>
    <x v="0"/>
    <x v="0"/>
    <x v="0"/>
    <x v="0"/>
    <x v="0"/>
    <x v="0"/>
    <s v="Transporte escolar"/>
    <x v="0"/>
    <x v="0"/>
    <x v="0"/>
    <x v="0"/>
    <x v="1"/>
    <x v="0"/>
    <x v="0"/>
    <m/>
    <x v="1"/>
    <x v="2"/>
    <x v="13"/>
    <x v="0"/>
    <m/>
  </r>
  <r>
    <x v="0"/>
    <n v="0"/>
    <n v="0"/>
    <n v="392354"/>
    <n v="0"/>
    <x v="6819"/>
    <x v="0"/>
    <x v="0"/>
    <x v="0"/>
    <s v="01.25.01.10"/>
    <x v="11"/>
    <x v="1"/>
    <x v="1"/>
    <s v="Educação"/>
    <s v="01.25.01"/>
    <s v="Transporte escolar"/>
    <s v="01.25.01.10"/>
    <x v="21"/>
    <x v="0"/>
    <x v="5"/>
    <x v="8"/>
    <x v="0"/>
    <x v="1"/>
    <x v="0"/>
    <x v="0"/>
    <x v="11"/>
    <s v="2023-09-??"/>
    <x v="2"/>
    <n v="392354"/>
    <x v="3"/>
    <n v="1900000"/>
    <x v="1"/>
    <n v="0"/>
    <x v="619"/>
    <m/>
    <x v="0"/>
    <x v="13"/>
    <m/>
    <s v="Transporte escolar"/>
    <x v="2"/>
    <m/>
    <x v="0"/>
    <x v="1"/>
    <x v="1"/>
    <x v="1"/>
    <x v="0"/>
    <x v="0"/>
    <x v="0"/>
    <x v="0"/>
    <x v="0"/>
    <x v="0"/>
    <x v="0"/>
    <s v="Transporte escolar"/>
    <x v="0"/>
    <x v="0"/>
    <x v="0"/>
    <x v="0"/>
    <x v="1"/>
    <x v="0"/>
    <x v="0"/>
    <m/>
    <x v="1"/>
    <x v="2"/>
    <x v="13"/>
    <x v="0"/>
    <m/>
  </r>
  <r>
    <x v="0"/>
    <n v="0"/>
    <n v="0"/>
    <n v="1223745"/>
    <n v="0"/>
    <x v="6819"/>
    <x v="0"/>
    <x v="0"/>
    <x v="0"/>
    <s v="01.25.01.10"/>
    <x v="11"/>
    <x v="1"/>
    <x v="1"/>
    <s v="Educação"/>
    <s v="01.25.01"/>
    <s v="Transporte escolar"/>
    <s v="01.25.01.10"/>
    <x v="21"/>
    <x v="0"/>
    <x v="5"/>
    <x v="8"/>
    <x v="0"/>
    <x v="1"/>
    <x v="0"/>
    <x v="0"/>
    <x v="8"/>
    <s v="2023-10-??"/>
    <x v="3"/>
    <n v="1223745"/>
    <x v="3"/>
    <n v="1900000"/>
    <x v="1"/>
    <n v="0"/>
    <x v="619"/>
    <m/>
    <x v="0"/>
    <x v="13"/>
    <m/>
    <s v="Transporte escolar"/>
    <x v="2"/>
    <m/>
    <x v="0"/>
    <x v="1"/>
    <x v="1"/>
    <x v="1"/>
    <x v="0"/>
    <x v="0"/>
    <x v="0"/>
    <x v="0"/>
    <x v="0"/>
    <x v="0"/>
    <x v="0"/>
    <s v="Transporte escolar"/>
    <x v="0"/>
    <x v="0"/>
    <x v="0"/>
    <x v="0"/>
    <x v="1"/>
    <x v="0"/>
    <x v="0"/>
    <m/>
    <x v="1"/>
    <x v="2"/>
    <x v="13"/>
    <x v="0"/>
    <m/>
  </r>
  <r>
    <x v="0"/>
    <n v="0"/>
    <n v="0"/>
    <n v="404994"/>
    <n v="0"/>
    <x v="6819"/>
    <x v="0"/>
    <x v="0"/>
    <x v="0"/>
    <s v="01.25.01.10"/>
    <x v="11"/>
    <x v="1"/>
    <x v="1"/>
    <s v="Educação"/>
    <s v="01.25.01"/>
    <s v="Transporte escolar"/>
    <s v="01.25.01.10"/>
    <x v="21"/>
    <x v="0"/>
    <x v="5"/>
    <x v="8"/>
    <x v="0"/>
    <x v="1"/>
    <x v="0"/>
    <x v="0"/>
    <x v="9"/>
    <s v="2023-11-??"/>
    <x v="3"/>
    <n v="404994"/>
    <x v="3"/>
    <n v="1900000"/>
    <x v="1"/>
    <n v="0"/>
    <x v="619"/>
    <m/>
    <x v="0"/>
    <x v="13"/>
    <m/>
    <s v="Transporte escolar"/>
    <x v="2"/>
    <m/>
    <x v="0"/>
    <x v="1"/>
    <x v="1"/>
    <x v="1"/>
    <x v="0"/>
    <x v="0"/>
    <x v="0"/>
    <x v="0"/>
    <x v="0"/>
    <x v="0"/>
    <x v="0"/>
    <s v="Transporte escolar"/>
    <x v="0"/>
    <x v="0"/>
    <x v="0"/>
    <x v="0"/>
    <x v="1"/>
    <x v="0"/>
    <x v="0"/>
    <m/>
    <x v="1"/>
    <x v="2"/>
    <x v="13"/>
    <x v="0"/>
    <m/>
  </r>
  <r>
    <x v="0"/>
    <n v="0"/>
    <n v="0"/>
    <n v="350429"/>
    <n v="0"/>
    <x v="6819"/>
    <x v="0"/>
    <x v="0"/>
    <x v="0"/>
    <s v="01.25.01.10"/>
    <x v="11"/>
    <x v="1"/>
    <x v="1"/>
    <s v="Educação"/>
    <s v="01.25.01"/>
    <s v="Transporte escolar"/>
    <s v="01.25.01.10"/>
    <x v="21"/>
    <x v="0"/>
    <x v="5"/>
    <x v="8"/>
    <x v="0"/>
    <x v="1"/>
    <x v="0"/>
    <x v="0"/>
    <x v="10"/>
    <s v="2023-12-??"/>
    <x v="3"/>
    <n v="350429"/>
    <x v="3"/>
    <n v="1900000"/>
    <x v="1"/>
    <n v="0"/>
    <x v="619"/>
    <m/>
    <x v="0"/>
    <x v="13"/>
    <m/>
    <s v="Transporte escolar"/>
    <x v="2"/>
    <m/>
    <x v="0"/>
    <x v="1"/>
    <x v="1"/>
    <x v="1"/>
    <x v="0"/>
    <x v="0"/>
    <x v="0"/>
    <x v="0"/>
    <x v="0"/>
    <x v="0"/>
    <x v="0"/>
    <s v="Transporte escolar"/>
    <x v="0"/>
    <x v="0"/>
    <x v="0"/>
    <x v="0"/>
    <x v="1"/>
    <x v="0"/>
    <x v="0"/>
    <m/>
    <x v="1"/>
    <x v="2"/>
    <x v="13"/>
    <x v="0"/>
    <m/>
  </r>
  <r>
    <x v="0"/>
    <n v="0"/>
    <n v="0"/>
    <n v="30000"/>
    <n v="0"/>
    <x v="6819"/>
    <x v="0"/>
    <x v="0"/>
    <x v="0"/>
    <s v="01.25.01.12"/>
    <x v="42"/>
    <x v="1"/>
    <x v="1"/>
    <s v="Educação"/>
    <s v="01.25.01"/>
    <s v="Comparticipação da Câmara com Ensino Superior"/>
    <s v="01.25.01.12"/>
    <x v="21"/>
    <x v="0"/>
    <x v="5"/>
    <x v="8"/>
    <x v="0"/>
    <x v="1"/>
    <x v="0"/>
    <x v="0"/>
    <x v="0"/>
    <s v="2023-01-??"/>
    <x v="0"/>
    <n v="30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15000"/>
    <n v="0"/>
    <x v="6819"/>
    <x v="0"/>
    <x v="0"/>
    <x v="0"/>
    <s v="01.25.01.12"/>
    <x v="42"/>
    <x v="1"/>
    <x v="1"/>
    <s v="Educação"/>
    <s v="01.25.01"/>
    <s v="Comparticipação da Câmara com Ensino Superior"/>
    <s v="01.25.01.12"/>
    <x v="21"/>
    <x v="0"/>
    <x v="5"/>
    <x v="8"/>
    <x v="0"/>
    <x v="1"/>
    <x v="0"/>
    <x v="0"/>
    <x v="1"/>
    <s v="2023-02-??"/>
    <x v="0"/>
    <n v="15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5000"/>
    <n v="0"/>
    <x v="6819"/>
    <x v="0"/>
    <x v="0"/>
    <x v="0"/>
    <s v="01.25.01.12"/>
    <x v="42"/>
    <x v="1"/>
    <x v="1"/>
    <s v="Educação"/>
    <s v="01.25.01"/>
    <s v="Comparticipação da Câmara com Ensino Superior"/>
    <s v="01.25.01.12"/>
    <x v="21"/>
    <x v="0"/>
    <x v="5"/>
    <x v="8"/>
    <x v="0"/>
    <x v="1"/>
    <x v="0"/>
    <x v="0"/>
    <x v="3"/>
    <s v="2023-04-??"/>
    <x v="1"/>
    <n v="5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13000"/>
    <n v="0"/>
    <x v="6819"/>
    <x v="0"/>
    <x v="0"/>
    <x v="0"/>
    <s v="01.25.01.12"/>
    <x v="42"/>
    <x v="1"/>
    <x v="1"/>
    <s v="Educação"/>
    <s v="01.25.01"/>
    <s v="Comparticipação da Câmara com Ensino Superior"/>
    <s v="01.25.01.12"/>
    <x v="21"/>
    <x v="0"/>
    <x v="5"/>
    <x v="8"/>
    <x v="0"/>
    <x v="1"/>
    <x v="0"/>
    <x v="0"/>
    <x v="5"/>
    <s v="2023-05-??"/>
    <x v="1"/>
    <n v="13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84000"/>
    <n v="0"/>
    <x v="6819"/>
    <x v="0"/>
    <x v="0"/>
    <x v="0"/>
    <s v="01.25.01.12"/>
    <x v="42"/>
    <x v="1"/>
    <x v="1"/>
    <s v="Educação"/>
    <s v="01.25.01"/>
    <s v="Comparticipação da Câmara com Ensino Superior"/>
    <s v="01.25.01.12"/>
    <x v="21"/>
    <x v="0"/>
    <x v="5"/>
    <x v="8"/>
    <x v="0"/>
    <x v="1"/>
    <x v="0"/>
    <x v="0"/>
    <x v="4"/>
    <s v="2023-06-??"/>
    <x v="1"/>
    <n v="84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5000"/>
    <n v="0"/>
    <x v="6819"/>
    <x v="0"/>
    <x v="0"/>
    <x v="0"/>
    <s v="01.25.01.12"/>
    <x v="42"/>
    <x v="1"/>
    <x v="1"/>
    <s v="Educação"/>
    <s v="01.25.01"/>
    <s v="Comparticipação da Câmara com Ensino Superior"/>
    <s v="01.25.01.12"/>
    <x v="21"/>
    <x v="0"/>
    <x v="5"/>
    <x v="8"/>
    <x v="0"/>
    <x v="1"/>
    <x v="0"/>
    <x v="0"/>
    <x v="6"/>
    <s v="2023-07-??"/>
    <x v="2"/>
    <n v="5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10000"/>
    <n v="0"/>
    <x v="6819"/>
    <x v="0"/>
    <x v="0"/>
    <x v="0"/>
    <s v="01.25.01.12"/>
    <x v="42"/>
    <x v="1"/>
    <x v="1"/>
    <s v="Educação"/>
    <s v="01.25.01"/>
    <s v="Comparticipação da Câmara com Ensino Superior"/>
    <s v="01.25.01.12"/>
    <x v="21"/>
    <x v="0"/>
    <x v="5"/>
    <x v="8"/>
    <x v="0"/>
    <x v="1"/>
    <x v="0"/>
    <x v="0"/>
    <x v="7"/>
    <s v="2023-08-??"/>
    <x v="2"/>
    <n v="10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5000"/>
    <n v="0"/>
    <x v="6819"/>
    <x v="0"/>
    <x v="0"/>
    <x v="0"/>
    <s v="01.25.01.12"/>
    <x v="42"/>
    <x v="1"/>
    <x v="1"/>
    <s v="Educação"/>
    <s v="01.25.01"/>
    <s v="Comparticipação da Câmara com Ensino Superior"/>
    <s v="01.25.01.12"/>
    <x v="21"/>
    <x v="0"/>
    <x v="5"/>
    <x v="8"/>
    <x v="0"/>
    <x v="1"/>
    <x v="0"/>
    <x v="0"/>
    <x v="11"/>
    <s v="2023-09-??"/>
    <x v="2"/>
    <n v="5000"/>
    <x v="3"/>
    <n v="0"/>
    <x v="1"/>
    <n v="0"/>
    <x v="619"/>
    <m/>
    <x v="0"/>
    <x v="13"/>
    <m/>
    <s v="Comparticipação da Câmara com Ensino Superior"/>
    <x v="2"/>
    <m/>
    <x v="0"/>
    <x v="1"/>
    <x v="1"/>
    <x v="1"/>
    <x v="0"/>
    <x v="0"/>
    <x v="0"/>
    <x v="0"/>
    <x v="0"/>
    <x v="0"/>
    <x v="0"/>
    <s v="Comparticipação da Câmara com Ensino Superior"/>
    <x v="0"/>
    <x v="0"/>
    <x v="0"/>
    <x v="0"/>
    <x v="1"/>
    <x v="0"/>
    <x v="0"/>
    <m/>
    <x v="1"/>
    <x v="2"/>
    <x v="13"/>
    <x v="0"/>
    <m/>
  </r>
  <r>
    <x v="0"/>
    <n v="0"/>
    <n v="0"/>
    <n v="35000"/>
    <n v="0"/>
    <x v="6819"/>
    <x v="0"/>
    <x v="0"/>
    <x v="0"/>
    <s v="01.25.01.12"/>
    <x v="42"/>
    <x v="1"/>
    <x v="1"/>
    <s v="Educação"/>
    <s v="01.25.01"/>
    <s v="Comparticipação da Câmara com Ensino Superior"/>
    <s v="01.25.01.12"/>
    <x v="21"/>
    <x v="0"/>
    <x v="5"/>
    <x v="8"/>
    <x v="0"/>
    <x v="1"/>
    <x v="0"/>
    <x v="0"/>
    <x v="9"/>
    <s v="2023-11-??"/>
    <x v="3"/>
    <n v="35000"/>
    <x v="3"/>
    <n v="0"/>
    <x v="1"/>
    <n v="0"/>
    <x v="619"/>
    <m/>
    <x v="0"/>
    <x v="13"/>
    <m/>
    <s v="Comparticipação da Câmara com Ensino Superior"/>
    <x v="2"/>
    <m/>
    <x v="0"/>
    <x v="1"/>
    <x v="1"/>
    <x v="1"/>
    <x v="0"/>
    <x v="0"/>
    <x v="0"/>
    <x v="0"/>
    <x v="0"/>
    <x v="0"/>
    <x v="0"/>
    <s v="Comparticipação da Câmara com Ensino Superior"/>
    <x v="0"/>
    <x v="0"/>
    <x v="0"/>
    <x v="0"/>
    <x v="1"/>
    <x v="0"/>
    <x v="0"/>
    <m/>
    <x v="1"/>
    <x v="2"/>
    <x v="13"/>
    <x v="0"/>
    <m/>
  </r>
  <r>
    <x v="2"/>
    <n v="0"/>
    <n v="0"/>
    <n v="4000"/>
    <n v="0"/>
    <x v="6819"/>
    <x v="0"/>
    <x v="0"/>
    <x v="0"/>
    <s v="01.25.02.17"/>
    <x v="27"/>
    <x v="1"/>
    <x v="1"/>
    <s v="desporto"/>
    <s v="01.25.02"/>
    <s v="Construção e Reabilitação de Placas Desportivas"/>
    <s v="01.25.02.17"/>
    <x v="18"/>
    <x v="0"/>
    <x v="0"/>
    <x v="0"/>
    <x v="0"/>
    <x v="1"/>
    <x v="2"/>
    <x v="0"/>
    <x v="3"/>
    <s v="2023-04-??"/>
    <x v="1"/>
    <n v="4000"/>
    <x v="3"/>
    <n v="0"/>
    <x v="1"/>
    <n v="700000"/>
    <x v="619"/>
    <m/>
    <x v="0"/>
    <x v="13"/>
    <m/>
    <s v="Construção e Reabilitação de Placas Desportivas"/>
    <x v="2"/>
    <m/>
    <x v="0"/>
    <x v="1"/>
    <x v="1"/>
    <x v="1"/>
    <x v="0"/>
    <x v="0"/>
    <x v="0"/>
    <x v="0"/>
    <x v="0"/>
    <x v="0"/>
    <x v="0"/>
    <s v="Construção e Reabilitação de Placas Desportivas"/>
    <x v="0"/>
    <x v="0"/>
    <x v="0"/>
    <x v="0"/>
    <x v="1"/>
    <x v="0"/>
    <x v="0"/>
    <m/>
    <x v="1"/>
    <x v="2"/>
    <x v="13"/>
    <x v="0"/>
    <m/>
  </r>
  <r>
    <x v="2"/>
    <n v="0"/>
    <n v="0"/>
    <n v="9324"/>
    <n v="0"/>
    <x v="6819"/>
    <x v="0"/>
    <x v="0"/>
    <x v="0"/>
    <s v="01.25.02.17"/>
    <x v="27"/>
    <x v="1"/>
    <x v="1"/>
    <s v="desporto"/>
    <s v="01.25.02"/>
    <s v="Construção e Reabilitação de Placas Desportivas"/>
    <s v="01.25.02.17"/>
    <x v="18"/>
    <x v="0"/>
    <x v="0"/>
    <x v="0"/>
    <x v="0"/>
    <x v="1"/>
    <x v="2"/>
    <x v="0"/>
    <x v="5"/>
    <s v="2023-05-??"/>
    <x v="1"/>
    <n v="9324"/>
    <x v="3"/>
    <n v="0"/>
    <x v="1"/>
    <n v="700000"/>
    <x v="619"/>
    <m/>
    <x v="0"/>
    <x v="13"/>
    <m/>
    <s v="Construção e Reabilitação de Placas Desportivas"/>
    <x v="2"/>
    <m/>
    <x v="0"/>
    <x v="1"/>
    <x v="1"/>
    <x v="1"/>
    <x v="0"/>
    <x v="0"/>
    <x v="0"/>
    <x v="0"/>
    <x v="0"/>
    <x v="0"/>
    <x v="0"/>
    <s v="Construção e Reabilitação de Placas Desportivas"/>
    <x v="0"/>
    <x v="0"/>
    <x v="0"/>
    <x v="0"/>
    <x v="1"/>
    <x v="0"/>
    <x v="0"/>
    <m/>
    <x v="1"/>
    <x v="2"/>
    <x v="13"/>
    <x v="0"/>
    <m/>
  </r>
  <r>
    <x v="2"/>
    <n v="0"/>
    <n v="0"/>
    <n v="6000"/>
    <n v="0"/>
    <x v="6819"/>
    <x v="0"/>
    <x v="0"/>
    <x v="0"/>
    <s v="01.25.02.17"/>
    <x v="27"/>
    <x v="1"/>
    <x v="1"/>
    <s v="desporto"/>
    <s v="01.25.02"/>
    <s v="Construção e Reabilitação de Placas Desportivas"/>
    <s v="01.25.02.17"/>
    <x v="18"/>
    <x v="0"/>
    <x v="0"/>
    <x v="0"/>
    <x v="0"/>
    <x v="1"/>
    <x v="2"/>
    <x v="0"/>
    <x v="7"/>
    <s v="2023-08-??"/>
    <x v="2"/>
    <n v="6000"/>
    <x v="3"/>
    <n v="0"/>
    <x v="1"/>
    <n v="700000"/>
    <x v="619"/>
    <m/>
    <x v="0"/>
    <x v="13"/>
    <m/>
    <s v="Construção e Reabilitação de Placas Desportivas"/>
    <x v="2"/>
    <m/>
    <x v="0"/>
    <x v="1"/>
    <x v="1"/>
    <x v="1"/>
    <x v="0"/>
    <x v="0"/>
    <x v="0"/>
    <x v="0"/>
    <x v="0"/>
    <x v="0"/>
    <x v="0"/>
    <s v="Construção e Reabilitação de Placas Desportivas"/>
    <x v="0"/>
    <x v="0"/>
    <x v="0"/>
    <x v="0"/>
    <x v="1"/>
    <x v="0"/>
    <x v="0"/>
    <m/>
    <x v="1"/>
    <x v="2"/>
    <x v="13"/>
    <x v="0"/>
    <m/>
  </r>
  <r>
    <x v="2"/>
    <n v="0"/>
    <n v="0"/>
    <n v="200000"/>
    <n v="0"/>
    <x v="6819"/>
    <x v="0"/>
    <x v="0"/>
    <x v="0"/>
    <s v="01.25.02.17"/>
    <x v="27"/>
    <x v="1"/>
    <x v="1"/>
    <s v="desporto"/>
    <s v="01.25.02"/>
    <s v="Construção e Reabilitação de Placas Desportivas"/>
    <s v="01.25.02.17"/>
    <x v="18"/>
    <x v="0"/>
    <x v="0"/>
    <x v="0"/>
    <x v="0"/>
    <x v="1"/>
    <x v="2"/>
    <x v="0"/>
    <x v="9"/>
    <s v="2023-11-??"/>
    <x v="3"/>
    <n v="200000"/>
    <x v="3"/>
    <n v="0"/>
    <x v="1"/>
    <n v="700000"/>
    <x v="619"/>
    <m/>
    <x v="0"/>
    <x v="13"/>
    <m/>
    <s v="Construção e Reabilitação de Placas Desportivas"/>
    <x v="2"/>
    <m/>
    <x v="0"/>
    <x v="1"/>
    <x v="1"/>
    <x v="1"/>
    <x v="0"/>
    <x v="0"/>
    <x v="0"/>
    <x v="0"/>
    <x v="0"/>
    <x v="0"/>
    <x v="0"/>
    <s v="Construção e Reabilitação de Placas Desportivas"/>
    <x v="0"/>
    <x v="0"/>
    <x v="0"/>
    <x v="0"/>
    <x v="1"/>
    <x v="0"/>
    <x v="0"/>
    <m/>
    <x v="1"/>
    <x v="2"/>
    <x v="13"/>
    <x v="0"/>
    <m/>
  </r>
  <r>
    <x v="2"/>
    <n v="0"/>
    <n v="0"/>
    <n v="101933"/>
    <n v="0"/>
    <x v="6819"/>
    <x v="0"/>
    <x v="0"/>
    <x v="0"/>
    <s v="01.27.06.72"/>
    <x v="31"/>
    <x v="4"/>
    <x v="5"/>
    <s v="Requalificação Urbana e habitação"/>
    <s v="01.27.06"/>
    <s v="Manutenção e Reabilitação de Edificios Municipais"/>
    <s v="01.27.06.72"/>
    <x v="18"/>
    <x v="0"/>
    <x v="0"/>
    <x v="0"/>
    <x v="0"/>
    <x v="1"/>
    <x v="2"/>
    <x v="0"/>
    <x v="0"/>
    <s v="2023-01-??"/>
    <x v="0"/>
    <n v="101933"/>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123020"/>
    <n v="0"/>
    <x v="6819"/>
    <x v="0"/>
    <x v="0"/>
    <x v="0"/>
    <s v="01.27.06.72"/>
    <x v="31"/>
    <x v="4"/>
    <x v="5"/>
    <s v="Requalificação Urbana e habitação"/>
    <s v="01.27.06"/>
    <s v="Manutenção e Reabilitação de Edificios Municipais"/>
    <s v="01.27.06.72"/>
    <x v="18"/>
    <x v="0"/>
    <x v="0"/>
    <x v="0"/>
    <x v="0"/>
    <x v="1"/>
    <x v="2"/>
    <x v="0"/>
    <x v="2"/>
    <s v="2023-03-??"/>
    <x v="0"/>
    <n v="12302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60000"/>
    <n v="0"/>
    <x v="6819"/>
    <x v="0"/>
    <x v="0"/>
    <x v="0"/>
    <s v="01.27.06.72"/>
    <x v="31"/>
    <x v="4"/>
    <x v="5"/>
    <s v="Requalificação Urbana e habitação"/>
    <s v="01.27.06"/>
    <s v="Manutenção e Reabilitação de Edificios Municipais"/>
    <s v="01.27.06.72"/>
    <x v="18"/>
    <x v="0"/>
    <x v="0"/>
    <x v="0"/>
    <x v="0"/>
    <x v="1"/>
    <x v="2"/>
    <x v="0"/>
    <x v="3"/>
    <s v="2023-04-??"/>
    <x v="1"/>
    <n v="6000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104750"/>
    <n v="0"/>
    <x v="6819"/>
    <x v="0"/>
    <x v="0"/>
    <x v="0"/>
    <s v="01.27.06.72"/>
    <x v="31"/>
    <x v="4"/>
    <x v="5"/>
    <s v="Requalificação Urbana e habitação"/>
    <s v="01.27.06"/>
    <s v="Manutenção e Reabilitação de Edificios Municipais"/>
    <s v="01.27.06.72"/>
    <x v="18"/>
    <x v="0"/>
    <x v="0"/>
    <x v="0"/>
    <x v="0"/>
    <x v="1"/>
    <x v="2"/>
    <x v="0"/>
    <x v="5"/>
    <s v="2023-05-??"/>
    <x v="1"/>
    <n v="10475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26000"/>
    <n v="0"/>
    <x v="6819"/>
    <x v="0"/>
    <x v="0"/>
    <x v="0"/>
    <s v="01.27.06.72"/>
    <x v="31"/>
    <x v="4"/>
    <x v="5"/>
    <s v="Requalificação Urbana e habitação"/>
    <s v="01.27.06"/>
    <s v="Manutenção e Reabilitação de Edificios Municipais"/>
    <s v="01.27.06.72"/>
    <x v="18"/>
    <x v="0"/>
    <x v="0"/>
    <x v="0"/>
    <x v="0"/>
    <x v="1"/>
    <x v="2"/>
    <x v="0"/>
    <x v="6"/>
    <s v="2023-07-??"/>
    <x v="2"/>
    <n v="2600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54940"/>
    <n v="0"/>
    <x v="6819"/>
    <x v="0"/>
    <x v="0"/>
    <x v="0"/>
    <s v="01.27.06.72"/>
    <x v="31"/>
    <x v="4"/>
    <x v="5"/>
    <s v="Requalificação Urbana e habitação"/>
    <s v="01.27.06"/>
    <s v="Manutenção e Reabilitação de Edificios Municipais"/>
    <s v="01.27.06.72"/>
    <x v="18"/>
    <x v="0"/>
    <x v="0"/>
    <x v="0"/>
    <x v="0"/>
    <x v="1"/>
    <x v="2"/>
    <x v="0"/>
    <x v="7"/>
    <s v="2023-08-??"/>
    <x v="2"/>
    <n v="5494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306170"/>
    <n v="0"/>
    <x v="6819"/>
    <x v="0"/>
    <x v="0"/>
    <x v="0"/>
    <s v="01.27.06.72"/>
    <x v="31"/>
    <x v="4"/>
    <x v="5"/>
    <s v="Requalificação Urbana e habitação"/>
    <s v="01.27.06"/>
    <s v="Manutenção e Reabilitação de Edificios Municipais"/>
    <s v="01.27.06.72"/>
    <x v="18"/>
    <x v="0"/>
    <x v="0"/>
    <x v="0"/>
    <x v="0"/>
    <x v="1"/>
    <x v="2"/>
    <x v="0"/>
    <x v="11"/>
    <s v="2023-09-??"/>
    <x v="2"/>
    <n v="30617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36000"/>
    <n v="0"/>
    <x v="6819"/>
    <x v="0"/>
    <x v="0"/>
    <x v="0"/>
    <s v="01.27.06.72"/>
    <x v="31"/>
    <x v="4"/>
    <x v="5"/>
    <s v="Requalificação Urbana e habitação"/>
    <s v="01.27.06"/>
    <s v="Manutenção e Reabilitação de Edificios Municipais"/>
    <s v="01.27.06.72"/>
    <x v="18"/>
    <x v="0"/>
    <x v="0"/>
    <x v="0"/>
    <x v="0"/>
    <x v="1"/>
    <x v="2"/>
    <x v="0"/>
    <x v="8"/>
    <s v="2023-10-??"/>
    <x v="3"/>
    <n v="3600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379815"/>
    <n v="0"/>
    <x v="6819"/>
    <x v="0"/>
    <x v="0"/>
    <x v="0"/>
    <s v="01.27.06.72"/>
    <x v="31"/>
    <x v="4"/>
    <x v="5"/>
    <s v="Requalificação Urbana e habitação"/>
    <s v="01.27.06"/>
    <s v="Manutenção e Reabilitação de Edificios Municipais"/>
    <s v="01.27.06.72"/>
    <x v="18"/>
    <x v="0"/>
    <x v="0"/>
    <x v="0"/>
    <x v="0"/>
    <x v="1"/>
    <x v="2"/>
    <x v="0"/>
    <x v="9"/>
    <s v="2023-11-??"/>
    <x v="3"/>
    <n v="379815"/>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2"/>
    <n v="0"/>
    <n v="0"/>
    <n v="287920"/>
    <n v="0"/>
    <x v="6819"/>
    <x v="0"/>
    <x v="0"/>
    <x v="0"/>
    <s v="01.27.06.72"/>
    <x v="31"/>
    <x v="4"/>
    <x v="5"/>
    <s v="Requalificação Urbana e habitação"/>
    <s v="01.27.06"/>
    <s v="Manutenção e Reabilitação de Edificios Municipais"/>
    <s v="01.27.06.72"/>
    <x v="18"/>
    <x v="0"/>
    <x v="0"/>
    <x v="0"/>
    <x v="0"/>
    <x v="1"/>
    <x v="2"/>
    <x v="0"/>
    <x v="10"/>
    <s v="2023-12-??"/>
    <x v="3"/>
    <n v="287920"/>
    <x v="3"/>
    <n v="0"/>
    <x v="1"/>
    <n v="1030000"/>
    <x v="619"/>
    <m/>
    <x v="0"/>
    <x v="13"/>
    <m/>
    <s v="Manutenção e Reabilitação de Edificios Municipais"/>
    <x v="2"/>
    <m/>
    <x v="0"/>
    <x v="1"/>
    <x v="1"/>
    <x v="1"/>
    <x v="0"/>
    <x v="0"/>
    <x v="0"/>
    <x v="0"/>
    <x v="0"/>
    <x v="0"/>
    <x v="0"/>
    <s v="Manutenção e Reabilitação de Edificios Municipais"/>
    <x v="0"/>
    <x v="0"/>
    <x v="0"/>
    <x v="0"/>
    <x v="1"/>
    <x v="0"/>
    <x v="0"/>
    <m/>
    <x v="1"/>
    <x v="2"/>
    <x v="13"/>
    <x v="0"/>
    <m/>
  </r>
  <r>
    <x v="0"/>
    <n v="0"/>
    <n v="0"/>
    <n v="17819"/>
    <n v="0"/>
    <x v="6819"/>
    <x v="0"/>
    <x v="0"/>
    <x v="0"/>
    <s v="03.16.19"/>
    <x v="47"/>
    <x v="0"/>
    <x v="0"/>
    <s v="Direção de Inovação e Desporto"/>
    <s v="03.16.19"/>
    <s v="Direção de Inovação e Desporto"/>
    <s v="03.16.19"/>
    <x v="71"/>
    <x v="0"/>
    <x v="0"/>
    <x v="0"/>
    <x v="0"/>
    <x v="0"/>
    <x v="0"/>
    <x v="0"/>
    <x v="0"/>
    <s v="2023-01-??"/>
    <x v="0"/>
    <n v="17819"/>
    <x v="3"/>
    <n v="0"/>
    <x v="1"/>
    <n v="522000"/>
    <x v="619"/>
    <m/>
    <x v="0"/>
    <x v="13"/>
    <m/>
    <s v="Direção de Inovação e Desporto"/>
    <x v="2"/>
    <m/>
    <x v="0"/>
    <x v="1"/>
    <x v="1"/>
    <x v="1"/>
    <x v="0"/>
    <x v="0"/>
    <x v="0"/>
    <x v="0"/>
    <x v="0"/>
    <x v="0"/>
    <x v="0"/>
    <s v="Direção de Inovação e Desporto"/>
    <x v="0"/>
    <x v="0"/>
    <x v="0"/>
    <x v="0"/>
    <x v="0"/>
    <x v="0"/>
    <x v="0"/>
    <m/>
    <x v="1"/>
    <x v="2"/>
    <x v="13"/>
    <x v="0"/>
    <m/>
  </r>
  <r>
    <x v="0"/>
    <n v="0"/>
    <n v="0"/>
    <n v="107440"/>
    <n v="0"/>
    <x v="6819"/>
    <x v="0"/>
    <x v="0"/>
    <x v="0"/>
    <s v="03.16.01"/>
    <x v="14"/>
    <x v="0"/>
    <x v="0"/>
    <s v="Assembleia Municipal"/>
    <s v="03.16.01"/>
    <s v="Assembleia Municipal"/>
    <s v="03.16.01"/>
    <x v="48"/>
    <x v="0"/>
    <x v="0"/>
    <x v="0"/>
    <x v="1"/>
    <x v="0"/>
    <x v="0"/>
    <x v="0"/>
    <x v="0"/>
    <s v="2023-01-??"/>
    <x v="0"/>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1"/>
    <s v="2023-02-??"/>
    <x v="0"/>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2"/>
    <s v="2023-03-??"/>
    <x v="0"/>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3"/>
    <s v="2023-04-??"/>
    <x v="1"/>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5"/>
    <s v="2023-05-??"/>
    <x v="1"/>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4"/>
    <s v="2023-06-??"/>
    <x v="1"/>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6"/>
    <s v="2023-07-??"/>
    <x v="2"/>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7"/>
    <s v="2023-08-??"/>
    <x v="2"/>
    <n v="107440"/>
    <x v="3"/>
    <n v="0"/>
    <x v="1"/>
    <n v="0"/>
    <x v="619"/>
    <m/>
    <x v="0"/>
    <x v="13"/>
    <m/>
    <s v="Assembleia Municipal"/>
    <x v="2"/>
    <s v="AM"/>
    <x v="0"/>
    <x v="1"/>
    <x v="1"/>
    <x v="1"/>
    <x v="0"/>
    <x v="0"/>
    <x v="0"/>
    <x v="0"/>
    <x v="0"/>
    <x v="0"/>
    <x v="0"/>
    <s v="Assembleia Municipal"/>
    <x v="0"/>
    <x v="0"/>
    <x v="0"/>
    <x v="0"/>
    <x v="0"/>
    <x v="0"/>
    <x v="0"/>
    <m/>
    <x v="1"/>
    <x v="2"/>
    <x v="13"/>
    <x v="0"/>
    <m/>
  </r>
  <r>
    <x v="0"/>
    <n v="0"/>
    <n v="0"/>
    <n v="7500"/>
    <n v="0"/>
    <x v="6819"/>
    <x v="0"/>
    <x v="0"/>
    <x v="0"/>
    <s v="03.16.15"/>
    <x v="0"/>
    <x v="0"/>
    <x v="0"/>
    <s v="Direção Financeira"/>
    <s v="03.16.15"/>
    <s v="Direção Financeira"/>
    <s v="03.16.15"/>
    <x v="70"/>
    <x v="0"/>
    <x v="0"/>
    <x v="7"/>
    <x v="1"/>
    <x v="0"/>
    <x v="0"/>
    <x v="0"/>
    <x v="0"/>
    <s v="2023-01-??"/>
    <x v="0"/>
    <n v="7500"/>
    <x v="3"/>
    <n v="0"/>
    <x v="1"/>
    <n v="572000"/>
    <x v="619"/>
    <m/>
    <x v="0"/>
    <x v="13"/>
    <m/>
    <s v="Direção Financeira"/>
    <x v="2"/>
    <m/>
    <x v="0"/>
    <x v="1"/>
    <x v="1"/>
    <x v="1"/>
    <x v="0"/>
    <x v="0"/>
    <x v="0"/>
    <x v="0"/>
    <x v="0"/>
    <x v="0"/>
    <x v="0"/>
    <s v="Direção Financeira"/>
    <x v="0"/>
    <x v="0"/>
    <x v="0"/>
    <x v="0"/>
    <x v="0"/>
    <x v="0"/>
    <x v="0"/>
    <m/>
    <x v="1"/>
    <x v="2"/>
    <x v="13"/>
    <x v="0"/>
    <m/>
  </r>
  <r>
    <x v="0"/>
    <n v="0"/>
    <n v="0"/>
    <n v="22460"/>
    <n v="0"/>
    <x v="6819"/>
    <x v="0"/>
    <x v="0"/>
    <x v="0"/>
    <s v="03.16.15"/>
    <x v="0"/>
    <x v="0"/>
    <x v="0"/>
    <s v="Direção Financeira"/>
    <s v="03.16.15"/>
    <s v="Direção Financeira"/>
    <s v="03.16.15"/>
    <x v="70"/>
    <x v="0"/>
    <x v="0"/>
    <x v="7"/>
    <x v="1"/>
    <x v="0"/>
    <x v="0"/>
    <x v="0"/>
    <x v="1"/>
    <s v="2023-02-??"/>
    <x v="0"/>
    <n v="22460"/>
    <x v="3"/>
    <n v="0"/>
    <x v="1"/>
    <n v="572000"/>
    <x v="619"/>
    <m/>
    <x v="0"/>
    <x v="13"/>
    <m/>
    <s v="Direção Financeira"/>
    <x v="2"/>
    <m/>
    <x v="0"/>
    <x v="1"/>
    <x v="1"/>
    <x v="1"/>
    <x v="0"/>
    <x v="0"/>
    <x v="0"/>
    <x v="0"/>
    <x v="0"/>
    <x v="0"/>
    <x v="0"/>
    <s v="Direção Financeira"/>
    <x v="0"/>
    <x v="0"/>
    <x v="0"/>
    <x v="0"/>
    <x v="0"/>
    <x v="0"/>
    <x v="0"/>
    <m/>
    <x v="1"/>
    <x v="2"/>
    <x v="13"/>
    <x v="0"/>
    <m/>
  </r>
  <r>
    <x v="0"/>
    <n v="0"/>
    <n v="0"/>
    <n v="3180"/>
    <n v="0"/>
    <x v="6819"/>
    <x v="0"/>
    <x v="0"/>
    <x v="0"/>
    <s v="03.16.15"/>
    <x v="0"/>
    <x v="0"/>
    <x v="0"/>
    <s v="Direção Financeira"/>
    <s v="03.16.15"/>
    <s v="Direção Financeira"/>
    <s v="03.16.15"/>
    <x v="70"/>
    <x v="0"/>
    <x v="0"/>
    <x v="7"/>
    <x v="1"/>
    <x v="0"/>
    <x v="0"/>
    <x v="0"/>
    <x v="2"/>
    <s v="2023-03-??"/>
    <x v="0"/>
    <n v="3180"/>
    <x v="3"/>
    <n v="0"/>
    <x v="1"/>
    <n v="572000"/>
    <x v="619"/>
    <m/>
    <x v="0"/>
    <x v="13"/>
    <m/>
    <s v="Direção Financeira"/>
    <x v="2"/>
    <m/>
    <x v="0"/>
    <x v="1"/>
    <x v="1"/>
    <x v="1"/>
    <x v="0"/>
    <x v="0"/>
    <x v="0"/>
    <x v="0"/>
    <x v="0"/>
    <x v="0"/>
    <x v="0"/>
    <s v="Direção Financeira"/>
    <x v="0"/>
    <x v="0"/>
    <x v="0"/>
    <x v="0"/>
    <x v="0"/>
    <x v="0"/>
    <x v="0"/>
    <m/>
    <x v="1"/>
    <x v="2"/>
    <x v="13"/>
    <x v="0"/>
    <m/>
  </r>
  <r>
    <x v="0"/>
    <n v="0"/>
    <n v="0"/>
    <n v="20240"/>
    <n v="0"/>
    <x v="6819"/>
    <x v="0"/>
    <x v="0"/>
    <x v="0"/>
    <s v="03.16.15"/>
    <x v="0"/>
    <x v="0"/>
    <x v="0"/>
    <s v="Direção Financeira"/>
    <s v="03.16.15"/>
    <s v="Direção Financeira"/>
    <s v="03.16.15"/>
    <x v="70"/>
    <x v="0"/>
    <x v="0"/>
    <x v="7"/>
    <x v="1"/>
    <x v="0"/>
    <x v="0"/>
    <x v="0"/>
    <x v="3"/>
    <s v="2023-04-??"/>
    <x v="1"/>
    <n v="20240"/>
    <x v="3"/>
    <n v="0"/>
    <x v="1"/>
    <n v="572000"/>
    <x v="619"/>
    <m/>
    <x v="0"/>
    <x v="13"/>
    <m/>
    <s v="Direção Financeira"/>
    <x v="2"/>
    <m/>
    <x v="0"/>
    <x v="1"/>
    <x v="1"/>
    <x v="1"/>
    <x v="0"/>
    <x v="0"/>
    <x v="0"/>
    <x v="0"/>
    <x v="0"/>
    <x v="0"/>
    <x v="0"/>
    <s v="Direção Financeira"/>
    <x v="0"/>
    <x v="0"/>
    <x v="0"/>
    <x v="0"/>
    <x v="0"/>
    <x v="0"/>
    <x v="0"/>
    <m/>
    <x v="1"/>
    <x v="2"/>
    <x v="13"/>
    <x v="0"/>
    <m/>
  </r>
  <r>
    <x v="0"/>
    <n v="0"/>
    <n v="0"/>
    <n v="25300"/>
    <n v="0"/>
    <x v="6819"/>
    <x v="0"/>
    <x v="0"/>
    <x v="0"/>
    <s v="03.16.15"/>
    <x v="0"/>
    <x v="0"/>
    <x v="0"/>
    <s v="Direção Financeira"/>
    <s v="03.16.15"/>
    <s v="Direção Financeira"/>
    <s v="03.16.15"/>
    <x v="70"/>
    <x v="0"/>
    <x v="0"/>
    <x v="7"/>
    <x v="1"/>
    <x v="0"/>
    <x v="0"/>
    <x v="0"/>
    <x v="5"/>
    <s v="2023-05-??"/>
    <x v="1"/>
    <n v="25300"/>
    <x v="3"/>
    <n v="0"/>
    <x v="1"/>
    <n v="572000"/>
    <x v="619"/>
    <m/>
    <x v="0"/>
    <x v="13"/>
    <m/>
    <s v="Direção Financeira"/>
    <x v="2"/>
    <m/>
    <x v="0"/>
    <x v="1"/>
    <x v="1"/>
    <x v="1"/>
    <x v="0"/>
    <x v="0"/>
    <x v="0"/>
    <x v="0"/>
    <x v="0"/>
    <x v="0"/>
    <x v="0"/>
    <s v="Direção Financeira"/>
    <x v="0"/>
    <x v="0"/>
    <x v="0"/>
    <x v="0"/>
    <x v="0"/>
    <x v="0"/>
    <x v="0"/>
    <m/>
    <x v="1"/>
    <x v="2"/>
    <x v="13"/>
    <x v="0"/>
    <m/>
  </r>
  <r>
    <x v="0"/>
    <n v="0"/>
    <n v="0"/>
    <n v="25300"/>
    <n v="0"/>
    <x v="6819"/>
    <x v="0"/>
    <x v="0"/>
    <x v="0"/>
    <s v="03.16.15"/>
    <x v="0"/>
    <x v="0"/>
    <x v="0"/>
    <s v="Direção Financeira"/>
    <s v="03.16.15"/>
    <s v="Direção Financeira"/>
    <s v="03.16.15"/>
    <x v="70"/>
    <x v="0"/>
    <x v="0"/>
    <x v="7"/>
    <x v="1"/>
    <x v="0"/>
    <x v="0"/>
    <x v="0"/>
    <x v="4"/>
    <s v="2023-06-??"/>
    <x v="1"/>
    <n v="25300"/>
    <x v="3"/>
    <n v="0"/>
    <x v="1"/>
    <n v="572000"/>
    <x v="619"/>
    <m/>
    <x v="0"/>
    <x v="13"/>
    <m/>
    <s v="Direção Financeira"/>
    <x v="2"/>
    <m/>
    <x v="0"/>
    <x v="1"/>
    <x v="1"/>
    <x v="1"/>
    <x v="0"/>
    <x v="0"/>
    <x v="0"/>
    <x v="0"/>
    <x v="0"/>
    <x v="0"/>
    <x v="0"/>
    <s v="Direção Financeira"/>
    <x v="0"/>
    <x v="0"/>
    <x v="0"/>
    <x v="0"/>
    <x v="0"/>
    <x v="0"/>
    <x v="0"/>
    <m/>
    <x v="1"/>
    <x v="2"/>
    <x v="13"/>
    <x v="0"/>
    <m/>
  </r>
  <r>
    <x v="0"/>
    <n v="0"/>
    <n v="0"/>
    <n v="83250"/>
    <n v="0"/>
    <x v="6819"/>
    <x v="0"/>
    <x v="0"/>
    <x v="0"/>
    <s v="03.16.15"/>
    <x v="0"/>
    <x v="0"/>
    <x v="0"/>
    <s v="Direção Financeira"/>
    <s v="03.16.15"/>
    <s v="Direção Financeira"/>
    <s v="03.16.15"/>
    <x v="70"/>
    <x v="0"/>
    <x v="0"/>
    <x v="7"/>
    <x v="1"/>
    <x v="0"/>
    <x v="0"/>
    <x v="0"/>
    <x v="7"/>
    <s v="2023-08-??"/>
    <x v="2"/>
    <n v="83250"/>
    <x v="3"/>
    <n v="0"/>
    <x v="1"/>
    <n v="572000"/>
    <x v="619"/>
    <m/>
    <x v="0"/>
    <x v="13"/>
    <m/>
    <s v="Direção Financeira"/>
    <x v="2"/>
    <m/>
    <x v="0"/>
    <x v="1"/>
    <x v="1"/>
    <x v="1"/>
    <x v="0"/>
    <x v="0"/>
    <x v="0"/>
    <x v="0"/>
    <x v="0"/>
    <x v="0"/>
    <x v="0"/>
    <s v="Direção Financeira"/>
    <x v="0"/>
    <x v="0"/>
    <x v="0"/>
    <x v="0"/>
    <x v="0"/>
    <x v="0"/>
    <x v="0"/>
    <m/>
    <x v="1"/>
    <x v="2"/>
    <x v="13"/>
    <x v="0"/>
    <m/>
  </r>
  <r>
    <x v="0"/>
    <n v="0"/>
    <n v="0"/>
    <n v="31830"/>
    <n v="0"/>
    <x v="6819"/>
    <x v="0"/>
    <x v="0"/>
    <x v="0"/>
    <s v="03.16.15"/>
    <x v="0"/>
    <x v="0"/>
    <x v="0"/>
    <s v="Direção Financeira"/>
    <s v="03.16.15"/>
    <s v="Direção Financeira"/>
    <s v="03.16.15"/>
    <x v="70"/>
    <x v="0"/>
    <x v="0"/>
    <x v="7"/>
    <x v="1"/>
    <x v="0"/>
    <x v="0"/>
    <x v="0"/>
    <x v="10"/>
    <s v="2023-12-??"/>
    <x v="3"/>
    <n v="31830"/>
    <x v="3"/>
    <n v="0"/>
    <x v="1"/>
    <n v="572000"/>
    <x v="619"/>
    <m/>
    <x v="0"/>
    <x v="13"/>
    <m/>
    <s v="Direção Financeira"/>
    <x v="2"/>
    <m/>
    <x v="0"/>
    <x v="1"/>
    <x v="1"/>
    <x v="1"/>
    <x v="0"/>
    <x v="0"/>
    <x v="0"/>
    <x v="0"/>
    <x v="0"/>
    <x v="0"/>
    <x v="0"/>
    <s v="Direção Financeira"/>
    <x v="0"/>
    <x v="0"/>
    <x v="0"/>
    <x v="0"/>
    <x v="0"/>
    <x v="0"/>
    <x v="0"/>
    <m/>
    <x v="1"/>
    <x v="2"/>
    <x v="13"/>
    <x v="0"/>
    <m/>
  </r>
  <r>
    <x v="0"/>
    <n v="0"/>
    <n v="0"/>
    <n v="1050331"/>
    <n v="0"/>
    <x v="6819"/>
    <x v="0"/>
    <x v="0"/>
    <x v="0"/>
    <s v="03.16.15"/>
    <x v="0"/>
    <x v="0"/>
    <x v="0"/>
    <s v="Direção Financeira"/>
    <s v="03.16.15"/>
    <s v="Direção Financeira"/>
    <s v="03.16.15"/>
    <x v="39"/>
    <x v="0"/>
    <x v="0"/>
    <x v="7"/>
    <x v="0"/>
    <x v="0"/>
    <x v="0"/>
    <x v="0"/>
    <x v="0"/>
    <s v="2023-01-??"/>
    <x v="0"/>
    <n v="1050331"/>
    <x v="3"/>
    <n v="6767559"/>
    <x v="1"/>
    <n v="50000"/>
    <x v="619"/>
    <m/>
    <x v="0"/>
    <x v="13"/>
    <m/>
    <s v="Direção Financeira"/>
    <x v="2"/>
    <m/>
    <x v="0"/>
    <x v="1"/>
    <x v="1"/>
    <x v="1"/>
    <x v="0"/>
    <x v="0"/>
    <x v="0"/>
    <x v="0"/>
    <x v="0"/>
    <x v="0"/>
    <x v="0"/>
    <s v="Direção Financeira"/>
    <x v="0"/>
    <x v="0"/>
    <x v="0"/>
    <x v="0"/>
    <x v="0"/>
    <x v="0"/>
    <x v="0"/>
    <m/>
    <x v="1"/>
    <x v="2"/>
    <x v="13"/>
    <x v="0"/>
    <m/>
  </r>
  <r>
    <x v="0"/>
    <n v="0"/>
    <n v="0"/>
    <n v="1075858"/>
    <n v="0"/>
    <x v="6819"/>
    <x v="0"/>
    <x v="0"/>
    <x v="0"/>
    <s v="03.16.15"/>
    <x v="0"/>
    <x v="0"/>
    <x v="0"/>
    <s v="Direção Financeira"/>
    <s v="03.16.15"/>
    <s v="Direção Financeira"/>
    <s v="03.16.15"/>
    <x v="39"/>
    <x v="0"/>
    <x v="0"/>
    <x v="7"/>
    <x v="0"/>
    <x v="0"/>
    <x v="0"/>
    <x v="0"/>
    <x v="1"/>
    <s v="2023-02-??"/>
    <x v="0"/>
    <n v="1075858"/>
    <x v="3"/>
    <n v="6767559"/>
    <x v="1"/>
    <n v="50000"/>
    <x v="619"/>
    <m/>
    <x v="0"/>
    <x v="13"/>
    <m/>
    <s v="Direção Financeira"/>
    <x v="2"/>
    <m/>
    <x v="0"/>
    <x v="1"/>
    <x v="1"/>
    <x v="1"/>
    <x v="0"/>
    <x v="0"/>
    <x v="0"/>
    <x v="0"/>
    <x v="0"/>
    <x v="0"/>
    <x v="0"/>
    <s v="Direção Financeira"/>
    <x v="0"/>
    <x v="0"/>
    <x v="0"/>
    <x v="0"/>
    <x v="0"/>
    <x v="0"/>
    <x v="0"/>
    <m/>
    <x v="1"/>
    <x v="2"/>
    <x v="13"/>
    <x v="0"/>
    <m/>
  </r>
  <r>
    <x v="0"/>
    <n v="0"/>
    <n v="0"/>
    <n v="15000"/>
    <n v="0"/>
    <x v="6819"/>
    <x v="0"/>
    <x v="0"/>
    <x v="0"/>
    <s v="03.16.15"/>
    <x v="0"/>
    <x v="0"/>
    <x v="0"/>
    <s v="Direção Financeira"/>
    <s v="03.16.15"/>
    <s v="Direção Financeira"/>
    <s v="03.16.15"/>
    <x v="39"/>
    <x v="0"/>
    <x v="0"/>
    <x v="7"/>
    <x v="0"/>
    <x v="0"/>
    <x v="0"/>
    <x v="0"/>
    <x v="2"/>
    <s v="2023-03-??"/>
    <x v="0"/>
    <n v="15000"/>
    <x v="3"/>
    <n v="6767559"/>
    <x v="1"/>
    <n v="50000"/>
    <x v="619"/>
    <m/>
    <x v="0"/>
    <x v="13"/>
    <m/>
    <s v="Direção Financeira"/>
    <x v="2"/>
    <m/>
    <x v="0"/>
    <x v="1"/>
    <x v="1"/>
    <x v="1"/>
    <x v="0"/>
    <x v="0"/>
    <x v="0"/>
    <x v="0"/>
    <x v="0"/>
    <x v="0"/>
    <x v="0"/>
    <s v="Direção Financeira"/>
    <x v="0"/>
    <x v="0"/>
    <x v="0"/>
    <x v="0"/>
    <x v="0"/>
    <x v="0"/>
    <x v="0"/>
    <m/>
    <x v="1"/>
    <x v="2"/>
    <x v="13"/>
    <x v="0"/>
    <m/>
  </r>
  <r>
    <x v="0"/>
    <n v="0"/>
    <n v="0"/>
    <n v="1979651"/>
    <n v="0"/>
    <x v="6819"/>
    <x v="0"/>
    <x v="0"/>
    <x v="0"/>
    <s v="03.16.15"/>
    <x v="0"/>
    <x v="0"/>
    <x v="0"/>
    <s v="Direção Financeira"/>
    <s v="03.16.15"/>
    <s v="Direção Financeira"/>
    <s v="03.16.15"/>
    <x v="39"/>
    <x v="0"/>
    <x v="0"/>
    <x v="7"/>
    <x v="0"/>
    <x v="0"/>
    <x v="0"/>
    <x v="0"/>
    <x v="3"/>
    <s v="2023-04-??"/>
    <x v="1"/>
    <n v="1979651"/>
    <x v="3"/>
    <n v="6767559"/>
    <x v="1"/>
    <n v="50000"/>
    <x v="619"/>
    <m/>
    <x v="0"/>
    <x v="13"/>
    <m/>
    <s v="Direção Financeira"/>
    <x v="2"/>
    <m/>
    <x v="0"/>
    <x v="1"/>
    <x v="1"/>
    <x v="1"/>
    <x v="0"/>
    <x v="0"/>
    <x v="0"/>
    <x v="0"/>
    <x v="0"/>
    <x v="0"/>
    <x v="0"/>
    <s v="Direção Financeira"/>
    <x v="0"/>
    <x v="0"/>
    <x v="0"/>
    <x v="0"/>
    <x v="0"/>
    <x v="0"/>
    <x v="0"/>
    <m/>
    <x v="1"/>
    <x v="2"/>
    <x v="13"/>
    <x v="0"/>
    <m/>
  </r>
  <r>
    <x v="0"/>
    <n v="0"/>
    <n v="0"/>
    <n v="979874"/>
    <n v="0"/>
    <x v="6819"/>
    <x v="0"/>
    <x v="0"/>
    <x v="0"/>
    <s v="03.16.15"/>
    <x v="0"/>
    <x v="0"/>
    <x v="0"/>
    <s v="Direção Financeira"/>
    <s v="03.16.15"/>
    <s v="Direção Financeira"/>
    <s v="03.16.15"/>
    <x v="39"/>
    <x v="0"/>
    <x v="0"/>
    <x v="7"/>
    <x v="0"/>
    <x v="0"/>
    <x v="0"/>
    <x v="0"/>
    <x v="5"/>
    <s v="2023-05-??"/>
    <x v="1"/>
    <n v="979874"/>
    <x v="3"/>
    <n v="6767559"/>
    <x v="1"/>
    <n v="50000"/>
    <x v="619"/>
    <m/>
    <x v="0"/>
    <x v="13"/>
    <m/>
    <s v="Direção Financeira"/>
    <x v="2"/>
    <m/>
    <x v="0"/>
    <x v="1"/>
    <x v="1"/>
    <x v="1"/>
    <x v="0"/>
    <x v="0"/>
    <x v="0"/>
    <x v="0"/>
    <x v="0"/>
    <x v="0"/>
    <x v="0"/>
    <s v="Direção Financeira"/>
    <x v="0"/>
    <x v="0"/>
    <x v="0"/>
    <x v="0"/>
    <x v="0"/>
    <x v="0"/>
    <x v="0"/>
    <m/>
    <x v="1"/>
    <x v="2"/>
    <x v="13"/>
    <x v="0"/>
    <m/>
  </r>
  <r>
    <x v="0"/>
    <n v="0"/>
    <n v="0"/>
    <n v="1317297"/>
    <n v="0"/>
    <x v="6819"/>
    <x v="0"/>
    <x v="0"/>
    <x v="0"/>
    <s v="03.16.15"/>
    <x v="0"/>
    <x v="0"/>
    <x v="0"/>
    <s v="Direção Financeira"/>
    <s v="03.16.15"/>
    <s v="Direção Financeira"/>
    <s v="03.16.15"/>
    <x v="39"/>
    <x v="0"/>
    <x v="0"/>
    <x v="7"/>
    <x v="0"/>
    <x v="0"/>
    <x v="0"/>
    <x v="0"/>
    <x v="4"/>
    <s v="2023-06-??"/>
    <x v="1"/>
    <n v="1317297"/>
    <x v="3"/>
    <n v="6767559"/>
    <x v="1"/>
    <n v="50000"/>
    <x v="619"/>
    <m/>
    <x v="0"/>
    <x v="13"/>
    <m/>
    <s v="Direção Financeira"/>
    <x v="2"/>
    <m/>
    <x v="0"/>
    <x v="1"/>
    <x v="1"/>
    <x v="1"/>
    <x v="0"/>
    <x v="0"/>
    <x v="0"/>
    <x v="0"/>
    <x v="0"/>
    <x v="0"/>
    <x v="0"/>
    <s v="Direção Financeira"/>
    <x v="0"/>
    <x v="0"/>
    <x v="0"/>
    <x v="0"/>
    <x v="0"/>
    <x v="0"/>
    <x v="0"/>
    <m/>
    <x v="1"/>
    <x v="2"/>
    <x v="13"/>
    <x v="0"/>
    <m/>
  </r>
  <r>
    <x v="0"/>
    <n v="0"/>
    <n v="0"/>
    <n v="826302"/>
    <n v="0"/>
    <x v="6819"/>
    <x v="0"/>
    <x v="0"/>
    <x v="0"/>
    <s v="03.16.15"/>
    <x v="0"/>
    <x v="0"/>
    <x v="0"/>
    <s v="Direção Financeira"/>
    <s v="03.16.15"/>
    <s v="Direção Financeira"/>
    <s v="03.16.15"/>
    <x v="39"/>
    <x v="0"/>
    <x v="0"/>
    <x v="7"/>
    <x v="0"/>
    <x v="0"/>
    <x v="0"/>
    <x v="0"/>
    <x v="6"/>
    <s v="2023-07-??"/>
    <x v="2"/>
    <n v="826302"/>
    <x v="3"/>
    <n v="6767559"/>
    <x v="1"/>
    <n v="50000"/>
    <x v="619"/>
    <m/>
    <x v="0"/>
    <x v="13"/>
    <m/>
    <s v="Direção Financeira"/>
    <x v="2"/>
    <m/>
    <x v="0"/>
    <x v="1"/>
    <x v="1"/>
    <x v="1"/>
    <x v="0"/>
    <x v="0"/>
    <x v="0"/>
    <x v="0"/>
    <x v="0"/>
    <x v="0"/>
    <x v="0"/>
    <s v="Direção Financeira"/>
    <x v="0"/>
    <x v="0"/>
    <x v="0"/>
    <x v="0"/>
    <x v="0"/>
    <x v="0"/>
    <x v="0"/>
    <m/>
    <x v="1"/>
    <x v="2"/>
    <x v="13"/>
    <x v="0"/>
    <m/>
  </r>
  <r>
    <x v="0"/>
    <n v="0"/>
    <n v="0"/>
    <n v="971498"/>
    <n v="0"/>
    <x v="6819"/>
    <x v="0"/>
    <x v="0"/>
    <x v="0"/>
    <s v="03.16.15"/>
    <x v="0"/>
    <x v="0"/>
    <x v="0"/>
    <s v="Direção Financeira"/>
    <s v="03.16.15"/>
    <s v="Direção Financeira"/>
    <s v="03.16.15"/>
    <x v="39"/>
    <x v="0"/>
    <x v="0"/>
    <x v="7"/>
    <x v="0"/>
    <x v="0"/>
    <x v="0"/>
    <x v="0"/>
    <x v="7"/>
    <s v="2023-08-??"/>
    <x v="2"/>
    <n v="971498"/>
    <x v="3"/>
    <n v="6767559"/>
    <x v="1"/>
    <n v="50000"/>
    <x v="619"/>
    <m/>
    <x v="0"/>
    <x v="13"/>
    <m/>
    <s v="Direção Financeira"/>
    <x v="2"/>
    <m/>
    <x v="0"/>
    <x v="1"/>
    <x v="1"/>
    <x v="1"/>
    <x v="0"/>
    <x v="0"/>
    <x v="0"/>
    <x v="0"/>
    <x v="0"/>
    <x v="0"/>
    <x v="0"/>
    <s v="Direção Financeira"/>
    <x v="0"/>
    <x v="0"/>
    <x v="0"/>
    <x v="0"/>
    <x v="0"/>
    <x v="0"/>
    <x v="0"/>
    <m/>
    <x v="1"/>
    <x v="2"/>
    <x v="13"/>
    <x v="0"/>
    <m/>
  </r>
  <r>
    <x v="0"/>
    <n v="0"/>
    <n v="0"/>
    <n v="810797"/>
    <n v="0"/>
    <x v="6819"/>
    <x v="0"/>
    <x v="0"/>
    <x v="0"/>
    <s v="03.16.15"/>
    <x v="0"/>
    <x v="0"/>
    <x v="0"/>
    <s v="Direção Financeira"/>
    <s v="03.16.15"/>
    <s v="Direção Financeira"/>
    <s v="03.16.15"/>
    <x v="39"/>
    <x v="0"/>
    <x v="0"/>
    <x v="7"/>
    <x v="0"/>
    <x v="0"/>
    <x v="0"/>
    <x v="0"/>
    <x v="11"/>
    <s v="2023-09-??"/>
    <x v="2"/>
    <n v="810797"/>
    <x v="3"/>
    <n v="6767559"/>
    <x v="1"/>
    <n v="50000"/>
    <x v="619"/>
    <m/>
    <x v="0"/>
    <x v="13"/>
    <m/>
    <s v="Direção Financeira"/>
    <x v="2"/>
    <m/>
    <x v="0"/>
    <x v="1"/>
    <x v="1"/>
    <x v="1"/>
    <x v="0"/>
    <x v="0"/>
    <x v="0"/>
    <x v="0"/>
    <x v="0"/>
    <x v="0"/>
    <x v="0"/>
    <s v="Direção Financeira"/>
    <x v="0"/>
    <x v="0"/>
    <x v="0"/>
    <x v="0"/>
    <x v="0"/>
    <x v="0"/>
    <x v="0"/>
    <m/>
    <x v="1"/>
    <x v="2"/>
    <x v="13"/>
    <x v="0"/>
    <m/>
  </r>
  <r>
    <x v="0"/>
    <n v="0"/>
    <n v="0"/>
    <n v="790549"/>
    <n v="0"/>
    <x v="6819"/>
    <x v="0"/>
    <x v="0"/>
    <x v="0"/>
    <s v="03.16.15"/>
    <x v="0"/>
    <x v="0"/>
    <x v="0"/>
    <s v="Direção Financeira"/>
    <s v="03.16.15"/>
    <s v="Direção Financeira"/>
    <s v="03.16.15"/>
    <x v="39"/>
    <x v="0"/>
    <x v="0"/>
    <x v="7"/>
    <x v="0"/>
    <x v="0"/>
    <x v="0"/>
    <x v="0"/>
    <x v="8"/>
    <s v="2023-10-??"/>
    <x v="3"/>
    <n v="790549"/>
    <x v="3"/>
    <n v="6767559"/>
    <x v="1"/>
    <n v="50000"/>
    <x v="619"/>
    <m/>
    <x v="0"/>
    <x v="13"/>
    <m/>
    <s v="Direção Financeira"/>
    <x v="2"/>
    <m/>
    <x v="0"/>
    <x v="1"/>
    <x v="1"/>
    <x v="1"/>
    <x v="0"/>
    <x v="0"/>
    <x v="0"/>
    <x v="0"/>
    <x v="0"/>
    <x v="0"/>
    <x v="0"/>
    <s v="Direção Financeira"/>
    <x v="0"/>
    <x v="0"/>
    <x v="0"/>
    <x v="0"/>
    <x v="0"/>
    <x v="0"/>
    <x v="0"/>
    <m/>
    <x v="1"/>
    <x v="2"/>
    <x v="13"/>
    <x v="0"/>
    <m/>
  </r>
  <r>
    <x v="0"/>
    <n v="0"/>
    <n v="0"/>
    <n v="915235"/>
    <n v="0"/>
    <x v="6819"/>
    <x v="0"/>
    <x v="0"/>
    <x v="0"/>
    <s v="03.16.15"/>
    <x v="0"/>
    <x v="0"/>
    <x v="0"/>
    <s v="Direção Financeira"/>
    <s v="03.16.15"/>
    <s v="Direção Financeira"/>
    <s v="03.16.15"/>
    <x v="39"/>
    <x v="0"/>
    <x v="0"/>
    <x v="7"/>
    <x v="0"/>
    <x v="0"/>
    <x v="0"/>
    <x v="0"/>
    <x v="9"/>
    <s v="2023-11-??"/>
    <x v="3"/>
    <n v="915235"/>
    <x v="3"/>
    <n v="6767559"/>
    <x v="1"/>
    <n v="50000"/>
    <x v="619"/>
    <m/>
    <x v="0"/>
    <x v="13"/>
    <m/>
    <s v="Direção Financeira"/>
    <x v="2"/>
    <m/>
    <x v="0"/>
    <x v="1"/>
    <x v="1"/>
    <x v="1"/>
    <x v="0"/>
    <x v="0"/>
    <x v="0"/>
    <x v="0"/>
    <x v="0"/>
    <x v="0"/>
    <x v="0"/>
    <s v="Direção Financeira"/>
    <x v="0"/>
    <x v="0"/>
    <x v="0"/>
    <x v="0"/>
    <x v="0"/>
    <x v="0"/>
    <x v="0"/>
    <m/>
    <x v="1"/>
    <x v="2"/>
    <x v="13"/>
    <x v="0"/>
    <m/>
  </r>
  <r>
    <x v="0"/>
    <n v="0"/>
    <n v="0"/>
    <n v="920733"/>
    <n v="0"/>
    <x v="6819"/>
    <x v="0"/>
    <x v="0"/>
    <x v="0"/>
    <s v="03.16.15"/>
    <x v="0"/>
    <x v="0"/>
    <x v="0"/>
    <s v="Direção Financeira"/>
    <s v="03.16.15"/>
    <s v="Direção Financeira"/>
    <s v="03.16.15"/>
    <x v="39"/>
    <x v="0"/>
    <x v="0"/>
    <x v="7"/>
    <x v="0"/>
    <x v="0"/>
    <x v="0"/>
    <x v="0"/>
    <x v="10"/>
    <s v="2023-12-??"/>
    <x v="3"/>
    <n v="920733"/>
    <x v="3"/>
    <n v="6767559"/>
    <x v="1"/>
    <n v="50000"/>
    <x v="619"/>
    <m/>
    <x v="0"/>
    <x v="13"/>
    <m/>
    <s v="Direção Financeira"/>
    <x v="2"/>
    <m/>
    <x v="0"/>
    <x v="1"/>
    <x v="1"/>
    <x v="1"/>
    <x v="0"/>
    <x v="0"/>
    <x v="0"/>
    <x v="0"/>
    <x v="0"/>
    <x v="0"/>
    <x v="0"/>
    <s v="Direção Financeira"/>
    <x v="0"/>
    <x v="0"/>
    <x v="0"/>
    <x v="0"/>
    <x v="0"/>
    <x v="0"/>
    <x v="0"/>
    <m/>
    <x v="1"/>
    <x v="2"/>
    <x v="13"/>
    <x v="0"/>
    <m/>
  </r>
  <r>
    <x v="0"/>
    <n v="0"/>
    <n v="0"/>
    <n v="201109"/>
    <n v="0"/>
    <x v="6819"/>
    <x v="0"/>
    <x v="0"/>
    <x v="0"/>
    <s v="03.16.15"/>
    <x v="0"/>
    <x v="0"/>
    <x v="0"/>
    <s v="Direção Financeira"/>
    <s v="03.16.15"/>
    <s v="Direção Financeira"/>
    <s v="03.16.15"/>
    <x v="40"/>
    <x v="0"/>
    <x v="0"/>
    <x v="7"/>
    <x v="0"/>
    <x v="0"/>
    <x v="0"/>
    <x v="0"/>
    <x v="0"/>
    <s v="2023-01-??"/>
    <x v="0"/>
    <n v="201109"/>
    <x v="3"/>
    <n v="4004702"/>
    <x v="1"/>
    <n v="251000"/>
    <x v="619"/>
    <m/>
    <x v="0"/>
    <x v="13"/>
    <m/>
    <s v="Direção Financeira"/>
    <x v="2"/>
    <m/>
    <x v="0"/>
    <x v="1"/>
    <x v="1"/>
    <x v="1"/>
    <x v="0"/>
    <x v="0"/>
    <x v="0"/>
    <x v="0"/>
    <x v="0"/>
    <x v="0"/>
    <x v="0"/>
    <s v="Direção Financeira"/>
    <x v="0"/>
    <x v="0"/>
    <x v="0"/>
    <x v="0"/>
    <x v="0"/>
    <x v="0"/>
    <x v="0"/>
    <m/>
    <x v="1"/>
    <x v="2"/>
    <x v="13"/>
    <x v="0"/>
    <m/>
  </r>
  <r>
    <x v="0"/>
    <n v="0"/>
    <n v="0"/>
    <n v="210515"/>
    <n v="0"/>
    <x v="6819"/>
    <x v="0"/>
    <x v="0"/>
    <x v="0"/>
    <s v="03.16.15"/>
    <x v="0"/>
    <x v="0"/>
    <x v="0"/>
    <s v="Direção Financeira"/>
    <s v="03.16.15"/>
    <s v="Direção Financeira"/>
    <s v="03.16.15"/>
    <x v="40"/>
    <x v="0"/>
    <x v="0"/>
    <x v="7"/>
    <x v="0"/>
    <x v="0"/>
    <x v="0"/>
    <x v="0"/>
    <x v="1"/>
    <s v="2023-02-??"/>
    <x v="0"/>
    <n v="210515"/>
    <x v="3"/>
    <n v="4004702"/>
    <x v="1"/>
    <n v="251000"/>
    <x v="619"/>
    <m/>
    <x v="0"/>
    <x v="13"/>
    <m/>
    <s v="Direção Financeira"/>
    <x v="2"/>
    <m/>
    <x v="0"/>
    <x v="1"/>
    <x v="1"/>
    <x v="1"/>
    <x v="0"/>
    <x v="0"/>
    <x v="0"/>
    <x v="0"/>
    <x v="0"/>
    <x v="0"/>
    <x v="0"/>
    <s v="Direção Financeira"/>
    <x v="0"/>
    <x v="0"/>
    <x v="0"/>
    <x v="0"/>
    <x v="0"/>
    <x v="0"/>
    <x v="0"/>
    <m/>
    <x v="1"/>
    <x v="2"/>
    <x v="13"/>
    <x v="0"/>
    <m/>
  </r>
  <r>
    <x v="0"/>
    <n v="0"/>
    <n v="0"/>
    <n v="112420"/>
    <n v="0"/>
    <x v="6819"/>
    <x v="0"/>
    <x v="0"/>
    <x v="0"/>
    <s v="03.16.15"/>
    <x v="0"/>
    <x v="0"/>
    <x v="0"/>
    <s v="Direção Financeira"/>
    <s v="03.16.15"/>
    <s v="Direção Financeira"/>
    <s v="03.16.15"/>
    <x v="40"/>
    <x v="0"/>
    <x v="0"/>
    <x v="7"/>
    <x v="0"/>
    <x v="0"/>
    <x v="0"/>
    <x v="0"/>
    <x v="2"/>
    <s v="2023-03-??"/>
    <x v="0"/>
    <n v="112420"/>
    <x v="3"/>
    <n v="4004702"/>
    <x v="1"/>
    <n v="251000"/>
    <x v="619"/>
    <m/>
    <x v="0"/>
    <x v="13"/>
    <m/>
    <s v="Direção Financeira"/>
    <x v="2"/>
    <m/>
    <x v="0"/>
    <x v="1"/>
    <x v="1"/>
    <x v="1"/>
    <x v="0"/>
    <x v="0"/>
    <x v="0"/>
    <x v="0"/>
    <x v="0"/>
    <x v="0"/>
    <x v="0"/>
    <s v="Direção Financeira"/>
    <x v="0"/>
    <x v="0"/>
    <x v="0"/>
    <x v="0"/>
    <x v="0"/>
    <x v="0"/>
    <x v="0"/>
    <m/>
    <x v="1"/>
    <x v="2"/>
    <x v="13"/>
    <x v="0"/>
    <m/>
  </r>
  <r>
    <x v="0"/>
    <n v="0"/>
    <n v="0"/>
    <n v="104129"/>
    <n v="0"/>
    <x v="6819"/>
    <x v="0"/>
    <x v="0"/>
    <x v="0"/>
    <s v="03.16.15"/>
    <x v="0"/>
    <x v="0"/>
    <x v="0"/>
    <s v="Direção Financeira"/>
    <s v="03.16.15"/>
    <s v="Direção Financeira"/>
    <s v="03.16.15"/>
    <x v="40"/>
    <x v="0"/>
    <x v="0"/>
    <x v="7"/>
    <x v="0"/>
    <x v="0"/>
    <x v="0"/>
    <x v="0"/>
    <x v="3"/>
    <s v="2023-04-??"/>
    <x v="1"/>
    <n v="104129"/>
    <x v="3"/>
    <n v="4004702"/>
    <x v="1"/>
    <n v="251000"/>
    <x v="619"/>
    <m/>
    <x v="0"/>
    <x v="13"/>
    <m/>
    <s v="Direção Financeira"/>
    <x v="2"/>
    <m/>
    <x v="0"/>
    <x v="1"/>
    <x v="1"/>
    <x v="1"/>
    <x v="0"/>
    <x v="0"/>
    <x v="0"/>
    <x v="0"/>
    <x v="0"/>
    <x v="0"/>
    <x v="0"/>
    <s v="Direção Financeira"/>
    <x v="0"/>
    <x v="0"/>
    <x v="0"/>
    <x v="0"/>
    <x v="0"/>
    <x v="0"/>
    <x v="0"/>
    <m/>
    <x v="1"/>
    <x v="2"/>
    <x v="13"/>
    <x v="0"/>
    <m/>
  </r>
  <r>
    <x v="0"/>
    <n v="0"/>
    <n v="0"/>
    <n v="257213"/>
    <n v="0"/>
    <x v="6819"/>
    <x v="0"/>
    <x v="0"/>
    <x v="0"/>
    <s v="03.16.15"/>
    <x v="0"/>
    <x v="0"/>
    <x v="0"/>
    <s v="Direção Financeira"/>
    <s v="03.16.15"/>
    <s v="Direção Financeira"/>
    <s v="03.16.15"/>
    <x v="40"/>
    <x v="0"/>
    <x v="0"/>
    <x v="7"/>
    <x v="0"/>
    <x v="0"/>
    <x v="0"/>
    <x v="0"/>
    <x v="5"/>
    <s v="2023-05-??"/>
    <x v="1"/>
    <n v="257213"/>
    <x v="3"/>
    <n v="4004702"/>
    <x v="1"/>
    <n v="251000"/>
    <x v="619"/>
    <m/>
    <x v="0"/>
    <x v="13"/>
    <m/>
    <s v="Direção Financeira"/>
    <x v="2"/>
    <m/>
    <x v="0"/>
    <x v="1"/>
    <x v="1"/>
    <x v="1"/>
    <x v="0"/>
    <x v="0"/>
    <x v="0"/>
    <x v="0"/>
    <x v="0"/>
    <x v="0"/>
    <x v="0"/>
    <s v="Direção Financeira"/>
    <x v="0"/>
    <x v="0"/>
    <x v="0"/>
    <x v="0"/>
    <x v="0"/>
    <x v="0"/>
    <x v="0"/>
    <m/>
    <x v="1"/>
    <x v="2"/>
    <x v="13"/>
    <x v="0"/>
    <m/>
  </r>
  <r>
    <x v="0"/>
    <n v="0"/>
    <n v="0"/>
    <n v="55347"/>
    <n v="0"/>
    <x v="6819"/>
    <x v="0"/>
    <x v="0"/>
    <x v="0"/>
    <s v="03.16.15"/>
    <x v="0"/>
    <x v="0"/>
    <x v="0"/>
    <s v="Direção Financeira"/>
    <s v="03.16.15"/>
    <s v="Direção Financeira"/>
    <s v="03.16.15"/>
    <x v="40"/>
    <x v="0"/>
    <x v="0"/>
    <x v="7"/>
    <x v="0"/>
    <x v="0"/>
    <x v="0"/>
    <x v="0"/>
    <x v="4"/>
    <s v="2023-06-??"/>
    <x v="1"/>
    <n v="55347"/>
    <x v="3"/>
    <n v="4004702"/>
    <x v="1"/>
    <n v="251000"/>
    <x v="619"/>
    <m/>
    <x v="0"/>
    <x v="13"/>
    <m/>
    <s v="Direção Financeira"/>
    <x v="2"/>
    <m/>
    <x v="0"/>
    <x v="1"/>
    <x v="1"/>
    <x v="1"/>
    <x v="0"/>
    <x v="0"/>
    <x v="0"/>
    <x v="0"/>
    <x v="0"/>
    <x v="0"/>
    <x v="0"/>
    <s v="Direção Financeira"/>
    <x v="0"/>
    <x v="0"/>
    <x v="0"/>
    <x v="0"/>
    <x v="0"/>
    <x v="0"/>
    <x v="0"/>
    <m/>
    <x v="1"/>
    <x v="2"/>
    <x v="13"/>
    <x v="0"/>
    <m/>
  </r>
  <r>
    <x v="0"/>
    <n v="0"/>
    <n v="0"/>
    <n v="81055"/>
    <n v="0"/>
    <x v="6819"/>
    <x v="0"/>
    <x v="0"/>
    <x v="0"/>
    <s v="03.16.15"/>
    <x v="0"/>
    <x v="0"/>
    <x v="0"/>
    <s v="Direção Financeira"/>
    <s v="03.16.15"/>
    <s v="Direção Financeira"/>
    <s v="03.16.15"/>
    <x v="40"/>
    <x v="0"/>
    <x v="0"/>
    <x v="7"/>
    <x v="0"/>
    <x v="0"/>
    <x v="0"/>
    <x v="0"/>
    <x v="6"/>
    <s v="2023-07-??"/>
    <x v="2"/>
    <n v="81055"/>
    <x v="3"/>
    <n v="4004702"/>
    <x v="1"/>
    <n v="251000"/>
    <x v="619"/>
    <m/>
    <x v="0"/>
    <x v="13"/>
    <m/>
    <s v="Direção Financeira"/>
    <x v="2"/>
    <m/>
    <x v="0"/>
    <x v="1"/>
    <x v="1"/>
    <x v="1"/>
    <x v="0"/>
    <x v="0"/>
    <x v="0"/>
    <x v="0"/>
    <x v="0"/>
    <x v="0"/>
    <x v="0"/>
    <s v="Direção Financeira"/>
    <x v="0"/>
    <x v="0"/>
    <x v="0"/>
    <x v="0"/>
    <x v="0"/>
    <x v="0"/>
    <x v="0"/>
    <m/>
    <x v="1"/>
    <x v="2"/>
    <x v="13"/>
    <x v="0"/>
    <m/>
  </r>
  <r>
    <x v="0"/>
    <n v="0"/>
    <n v="0"/>
    <n v="210350"/>
    <n v="0"/>
    <x v="6819"/>
    <x v="0"/>
    <x v="0"/>
    <x v="0"/>
    <s v="03.16.15"/>
    <x v="0"/>
    <x v="0"/>
    <x v="0"/>
    <s v="Direção Financeira"/>
    <s v="03.16.15"/>
    <s v="Direção Financeira"/>
    <s v="03.16.15"/>
    <x v="40"/>
    <x v="0"/>
    <x v="0"/>
    <x v="7"/>
    <x v="0"/>
    <x v="0"/>
    <x v="0"/>
    <x v="0"/>
    <x v="7"/>
    <s v="2023-08-??"/>
    <x v="2"/>
    <n v="210350"/>
    <x v="3"/>
    <n v="4004702"/>
    <x v="1"/>
    <n v="251000"/>
    <x v="619"/>
    <m/>
    <x v="0"/>
    <x v="13"/>
    <m/>
    <s v="Direção Financeira"/>
    <x v="2"/>
    <m/>
    <x v="0"/>
    <x v="1"/>
    <x v="1"/>
    <x v="1"/>
    <x v="0"/>
    <x v="0"/>
    <x v="0"/>
    <x v="0"/>
    <x v="0"/>
    <x v="0"/>
    <x v="0"/>
    <s v="Direção Financeira"/>
    <x v="0"/>
    <x v="0"/>
    <x v="0"/>
    <x v="0"/>
    <x v="0"/>
    <x v="0"/>
    <x v="0"/>
    <m/>
    <x v="1"/>
    <x v="2"/>
    <x v="13"/>
    <x v="0"/>
    <m/>
  </r>
  <r>
    <x v="0"/>
    <n v="0"/>
    <n v="0"/>
    <n v="54675"/>
    <n v="0"/>
    <x v="6819"/>
    <x v="0"/>
    <x v="0"/>
    <x v="0"/>
    <s v="03.16.15"/>
    <x v="0"/>
    <x v="0"/>
    <x v="0"/>
    <s v="Direção Financeira"/>
    <s v="03.16.15"/>
    <s v="Direção Financeira"/>
    <s v="03.16.15"/>
    <x v="40"/>
    <x v="0"/>
    <x v="0"/>
    <x v="7"/>
    <x v="0"/>
    <x v="0"/>
    <x v="0"/>
    <x v="0"/>
    <x v="11"/>
    <s v="2023-09-??"/>
    <x v="2"/>
    <n v="54675"/>
    <x v="3"/>
    <n v="4004702"/>
    <x v="1"/>
    <n v="251000"/>
    <x v="619"/>
    <m/>
    <x v="0"/>
    <x v="13"/>
    <m/>
    <s v="Direção Financeira"/>
    <x v="2"/>
    <m/>
    <x v="0"/>
    <x v="1"/>
    <x v="1"/>
    <x v="1"/>
    <x v="0"/>
    <x v="0"/>
    <x v="0"/>
    <x v="0"/>
    <x v="0"/>
    <x v="0"/>
    <x v="0"/>
    <s v="Direção Financeira"/>
    <x v="0"/>
    <x v="0"/>
    <x v="0"/>
    <x v="0"/>
    <x v="0"/>
    <x v="0"/>
    <x v="0"/>
    <m/>
    <x v="1"/>
    <x v="2"/>
    <x v="13"/>
    <x v="0"/>
    <m/>
  </r>
  <r>
    <x v="0"/>
    <n v="0"/>
    <n v="0"/>
    <n v="231103"/>
    <n v="0"/>
    <x v="6819"/>
    <x v="0"/>
    <x v="0"/>
    <x v="0"/>
    <s v="03.16.15"/>
    <x v="0"/>
    <x v="0"/>
    <x v="0"/>
    <s v="Direção Financeira"/>
    <s v="03.16.15"/>
    <s v="Direção Financeira"/>
    <s v="03.16.15"/>
    <x v="40"/>
    <x v="0"/>
    <x v="0"/>
    <x v="7"/>
    <x v="0"/>
    <x v="0"/>
    <x v="0"/>
    <x v="0"/>
    <x v="8"/>
    <s v="2023-10-??"/>
    <x v="3"/>
    <n v="231103"/>
    <x v="3"/>
    <n v="4004702"/>
    <x v="1"/>
    <n v="251000"/>
    <x v="619"/>
    <m/>
    <x v="0"/>
    <x v="13"/>
    <m/>
    <s v="Direção Financeira"/>
    <x v="2"/>
    <m/>
    <x v="0"/>
    <x v="1"/>
    <x v="1"/>
    <x v="1"/>
    <x v="0"/>
    <x v="0"/>
    <x v="0"/>
    <x v="0"/>
    <x v="0"/>
    <x v="0"/>
    <x v="0"/>
    <s v="Direção Financeira"/>
    <x v="0"/>
    <x v="0"/>
    <x v="0"/>
    <x v="0"/>
    <x v="0"/>
    <x v="0"/>
    <x v="0"/>
    <m/>
    <x v="1"/>
    <x v="2"/>
    <x v="13"/>
    <x v="0"/>
    <m/>
  </r>
  <r>
    <x v="0"/>
    <n v="0"/>
    <n v="0"/>
    <n v="2537855"/>
    <n v="0"/>
    <x v="6819"/>
    <x v="0"/>
    <x v="0"/>
    <x v="0"/>
    <s v="03.16.15"/>
    <x v="0"/>
    <x v="0"/>
    <x v="0"/>
    <s v="Direção Financeira"/>
    <s v="03.16.15"/>
    <s v="Direção Financeira"/>
    <s v="03.16.15"/>
    <x v="40"/>
    <x v="0"/>
    <x v="0"/>
    <x v="7"/>
    <x v="0"/>
    <x v="0"/>
    <x v="0"/>
    <x v="0"/>
    <x v="9"/>
    <s v="2023-11-??"/>
    <x v="3"/>
    <n v="2537855"/>
    <x v="3"/>
    <n v="4004702"/>
    <x v="1"/>
    <n v="251000"/>
    <x v="619"/>
    <m/>
    <x v="0"/>
    <x v="13"/>
    <m/>
    <s v="Direção Financeira"/>
    <x v="2"/>
    <m/>
    <x v="0"/>
    <x v="1"/>
    <x v="1"/>
    <x v="1"/>
    <x v="0"/>
    <x v="0"/>
    <x v="0"/>
    <x v="0"/>
    <x v="0"/>
    <x v="0"/>
    <x v="0"/>
    <s v="Direção Financeira"/>
    <x v="0"/>
    <x v="0"/>
    <x v="0"/>
    <x v="0"/>
    <x v="0"/>
    <x v="0"/>
    <x v="0"/>
    <m/>
    <x v="1"/>
    <x v="2"/>
    <x v="13"/>
    <x v="0"/>
    <m/>
  </r>
  <r>
    <x v="0"/>
    <n v="0"/>
    <n v="0"/>
    <n v="568903"/>
    <n v="0"/>
    <x v="6819"/>
    <x v="0"/>
    <x v="0"/>
    <x v="0"/>
    <s v="03.16.15"/>
    <x v="0"/>
    <x v="0"/>
    <x v="0"/>
    <s v="Direção Financeira"/>
    <s v="03.16.15"/>
    <s v="Direção Financeira"/>
    <s v="03.16.15"/>
    <x v="40"/>
    <x v="0"/>
    <x v="0"/>
    <x v="7"/>
    <x v="0"/>
    <x v="0"/>
    <x v="0"/>
    <x v="0"/>
    <x v="10"/>
    <s v="2023-12-??"/>
    <x v="3"/>
    <n v="568903"/>
    <x v="3"/>
    <n v="4004702"/>
    <x v="1"/>
    <n v="251000"/>
    <x v="619"/>
    <m/>
    <x v="0"/>
    <x v="13"/>
    <m/>
    <s v="Direção Financeira"/>
    <x v="2"/>
    <m/>
    <x v="0"/>
    <x v="1"/>
    <x v="1"/>
    <x v="1"/>
    <x v="0"/>
    <x v="0"/>
    <x v="0"/>
    <x v="0"/>
    <x v="0"/>
    <x v="0"/>
    <x v="0"/>
    <s v="Direção Financeira"/>
    <x v="0"/>
    <x v="0"/>
    <x v="0"/>
    <x v="0"/>
    <x v="0"/>
    <x v="0"/>
    <x v="0"/>
    <m/>
    <x v="1"/>
    <x v="2"/>
    <x v="13"/>
    <x v="0"/>
    <m/>
  </r>
  <r>
    <x v="0"/>
    <n v="0"/>
    <n v="0"/>
    <n v="1384503"/>
    <n v="0"/>
    <x v="6819"/>
    <x v="0"/>
    <x v="0"/>
    <x v="0"/>
    <s v="03.16.15"/>
    <x v="0"/>
    <x v="0"/>
    <x v="0"/>
    <s v="Direção Financeira"/>
    <s v="03.16.15"/>
    <s v="Direção Financeira"/>
    <s v="03.16.15"/>
    <x v="79"/>
    <x v="0"/>
    <x v="0"/>
    <x v="0"/>
    <x v="0"/>
    <x v="0"/>
    <x v="0"/>
    <x v="0"/>
    <x v="0"/>
    <s v="2023-01-??"/>
    <x v="0"/>
    <n v="1384503"/>
    <x v="3"/>
    <n v="6758364"/>
    <x v="1"/>
    <n v="750000"/>
    <x v="619"/>
    <m/>
    <x v="0"/>
    <x v="13"/>
    <m/>
    <s v="Direção Financeira"/>
    <x v="2"/>
    <m/>
    <x v="0"/>
    <x v="1"/>
    <x v="1"/>
    <x v="1"/>
    <x v="0"/>
    <x v="0"/>
    <x v="0"/>
    <x v="0"/>
    <x v="0"/>
    <x v="0"/>
    <x v="0"/>
    <s v="Direção Financeira"/>
    <x v="0"/>
    <x v="0"/>
    <x v="0"/>
    <x v="0"/>
    <x v="0"/>
    <x v="0"/>
    <x v="0"/>
    <m/>
    <x v="1"/>
    <x v="2"/>
    <x v="13"/>
    <x v="0"/>
    <m/>
  </r>
  <r>
    <x v="0"/>
    <n v="0"/>
    <n v="0"/>
    <n v="2565493"/>
    <n v="0"/>
    <x v="6819"/>
    <x v="0"/>
    <x v="0"/>
    <x v="0"/>
    <s v="03.16.15"/>
    <x v="0"/>
    <x v="0"/>
    <x v="0"/>
    <s v="Direção Financeira"/>
    <s v="03.16.15"/>
    <s v="Direção Financeira"/>
    <s v="03.16.15"/>
    <x v="79"/>
    <x v="0"/>
    <x v="0"/>
    <x v="0"/>
    <x v="0"/>
    <x v="0"/>
    <x v="0"/>
    <x v="0"/>
    <x v="2"/>
    <s v="2023-03-??"/>
    <x v="0"/>
    <n v="2565493"/>
    <x v="3"/>
    <n v="6758364"/>
    <x v="1"/>
    <n v="750000"/>
    <x v="619"/>
    <m/>
    <x v="0"/>
    <x v="13"/>
    <m/>
    <s v="Direção Financeira"/>
    <x v="2"/>
    <m/>
    <x v="0"/>
    <x v="1"/>
    <x v="1"/>
    <x v="1"/>
    <x v="0"/>
    <x v="0"/>
    <x v="0"/>
    <x v="0"/>
    <x v="0"/>
    <x v="0"/>
    <x v="0"/>
    <s v="Direção Financeira"/>
    <x v="0"/>
    <x v="0"/>
    <x v="0"/>
    <x v="0"/>
    <x v="0"/>
    <x v="0"/>
    <x v="0"/>
    <m/>
    <x v="1"/>
    <x v="2"/>
    <x v="13"/>
    <x v="0"/>
    <m/>
  </r>
  <r>
    <x v="0"/>
    <n v="0"/>
    <n v="0"/>
    <n v="2513329"/>
    <n v="0"/>
    <x v="6819"/>
    <x v="0"/>
    <x v="0"/>
    <x v="0"/>
    <s v="03.16.15"/>
    <x v="0"/>
    <x v="0"/>
    <x v="0"/>
    <s v="Direção Financeira"/>
    <s v="03.16.15"/>
    <s v="Direção Financeira"/>
    <s v="03.16.15"/>
    <x v="79"/>
    <x v="0"/>
    <x v="0"/>
    <x v="0"/>
    <x v="0"/>
    <x v="0"/>
    <x v="0"/>
    <x v="0"/>
    <x v="5"/>
    <s v="2023-05-??"/>
    <x v="1"/>
    <n v="2513329"/>
    <x v="3"/>
    <n v="6758364"/>
    <x v="1"/>
    <n v="750000"/>
    <x v="619"/>
    <m/>
    <x v="0"/>
    <x v="13"/>
    <m/>
    <s v="Direção Financeira"/>
    <x v="2"/>
    <m/>
    <x v="0"/>
    <x v="1"/>
    <x v="1"/>
    <x v="1"/>
    <x v="0"/>
    <x v="0"/>
    <x v="0"/>
    <x v="0"/>
    <x v="0"/>
    <x v="0"/>
    <x v="0"/>
    <s v="Direção Financeira"/>
    <x v="0"/>
    <x v="0"/>
    <x v="0"/>
    <x v="0"/>
    <x v="0"/>
    <x v="0"/>
    <x v="0"/>
    <m/>
    <x v="1"/>
    <x v="2"/>
    <x v="13"/>
    <x v="0"/>
    <m/>
  </r>
  <r>
    <x v="0"/>
    <n v="0"/>
    <n v="0"/>
    <n v="1248850"/>
    <n v="0"/>
    <x v="6819"/>
    <x v="0"/>
    <x v="0"/>
    <x v="0"/>
    <s v="03.16.15"/>
    <x v="0"/>
    <x v="0"/>
    <x v="0"/>
    <s v="Direção Financeira"/>
    <s v="03.16.15"/>
    <s v="Direção Financeira"/>
    <s v="03.16.15"/>
    <x v="79"/>
    <x v="0"/>
    <x v="0"/>
    <x v="0"/>
    <x v="0"/>
    <x v="0"/>
    <x v="0"/>
    <x v="0"/>
    <x v="4"/>
    <s v="2023-06-??"/>
    <x v="1"/>
    <n v="1248850"/>
    <x v="3"/>
    <n v="6758364"/>
    <x v="1"/>
    <n v="750000"/>
    <x v="619"/>
    <m/>
    <x v="0"/>
    <x v="13"/>
    <m/>
    <s v="Direção Financeira"/>
    <x v="2"/>
    <m/>
    <x v="0"/>
    <x v="1"/>
    <x v="1"/>
    <x v="1"/>
    <x v="0"/>
    <x v="0"/>
    <x v="0"/>
    <x v="0"/>
    <x v="0"/>
    <x v="0"/>
    <x v="0"/>
    <s v="Direção Financeira"/>
    <x v="0"/>
    <x v="0"/>
    <x v="0"/>
    <x v="0"/>
    <x v="0"/>
    <x v="0"/>
    <x v="0"/>
    <m/>
    <x v="1"/>
    <x v="2"/>
    <x v="13"/>
    <x v="0"/>
    <m/>
  </r>
  <r>
    <x v="0"/>
    <n v="0"/>
    <n v="0"/>
    <n v="1270658"/>
    <n v="0"/>
    <x v="6819"/>
    <x v="0"/>
    <x v="0"/>
    <x v="0"/>
    <s v="03.16.15"/>
    <x v="0"/>
    <x v="0"/>
    <x v="0"/>
    <s v="Direção Financeira"/>
    <s v="03.16.15"/>
    <s v="Direção Financeira"/>
    <s v="03.16.15"/>
    <x v="79"/>
    <x v="0"/>
    <x v="0"/>
    <x v="0"/>
    <x v="0"/>
    <x v="0"/>
    <x v="0"/>
    <x v="0"/>
    <x v="6"/>
    <s v="2023-07-??"/>
    <x v="2"/>
    <n v="1270658"/>
    <x v="3"/>
    <n v="6758364"/>
    <x v="1"/>
    <n v="750000"/>
    <x v="619"/>
    <m/>
    <x v="0"/>
    <x v="13"/>
    <m/>
    <s v="Direção Financeira"/>
    <x v="2"/>
    <m/>
    <x v="0"/>
    <x v="1"/>
    <x v="1"/>
    <x v="1"/>
    <x v="0"/>
    <x v="0"/>
    <x v="0"/>
    <x v="0"/>
    <x v="0"/>
    <x v="0"/>
    <x v="0"/>
    <s v="Direção Financeira"/>
    <x v="0"/>
    <x v="0"/>
    <x v="0"/>
    <x v="0"/>
    <x v="0"/>
    <x v="0"/>
    <x v="0"/>
    <m/>
    <x v="1"/>
    <x v="2"/>
    <x v="13"/>
    <x v="0"/>
    <m/>
  </r>
  <r>
    <x v="0"/>
    <n v="0"/>
    <n v="0"/>
    <n v="1313533"/>
    <n v="0"/>
    <x v="6819"/>
    <x v="0"/>
    <x v="0"/>
    <x v="0"/>
    <s v="03.16.15"/>
    <x v="0"/>
    <x v="0"/>
    <x v="0"/>
    <s v="Direção Financeira"/>
    <s v="03.16.15"/>
    <s v="Direção Financeira"/>
    <s v="03.16.15"/>
    <x v="79"/>
    <x v="0"/>
    <x v="0"/>
    <x v="0"/>
    <x v="0"/>
    <x v="0"/>
    <x v="0"/>
    <x v="0"/>
    <x v="7"/>
    <s v="2023-08-??"/>
    <x v="2"/>
    <n v="1313533"/>
    <x v="3"/>
    <n v="6758364"/>
    <x v="1"/>
    <n v="750000"/>
    <x v="619"/>
    <m/>
    <x v="0"/>
    <x v="13"/>
    <m/>
    <s v="Direção Financeira"/>
    <x v="2"/>
    <m/>
    <x v="0"/>
    <x v="1"/>
    <x v="1"/>
    <x v="1"/>
    <x v="0"/>
    <x v="0"/>
    <x v="0"/>
    <x v="0"/>
    <x v="0"/>
    <x v="0"/>
    <x v="0"/>
    <s v="Direção Financeira"/>
    <x v="0"/>
    <x v="0"/>
    <x v="0"/>
    <x v="0"/>
    <x v="0"/>
    <x v="0"/>
    <x v="0"/>
    <m/>
    <x v="1"/>
    <x v="2"/>
    <x v="13"/>
    <x v="0"/>
    <m/>
  </r>
  <r>
    <x v="0"/>
    <n v="0"/>
    <n v="0"/>
    <n v="1308223"/>
    <n v="0"/>
    <x v="6819"/>
    <x v="0"/>
    <x v="0"/>
    <x v="0"/>
    <s v="03.16.15"/>
    <x v="0"/>
    <x v="0"/>
    <x v="0"/>
    <s v="Direção Financeira"/>
    <s v="03.16.15"/>
    <s v="Direção Financeira"/>
    <s v="03.16.15"/>
    <x v="79"/>
    <x v="0"/>
    <x v="0"/>
    <x v="0"/>
    <x v="0"/>
    <x v="0"/>
    <x v="0"/>
    <x v="0"/>
    <x v="11"/>
    <s v="2023-09-??"/>
    <x v="2"/>
    <n v="1308223"/>
    <x v="3"/>
    <n v="6758364"/>
    <x v="1"/>
    <n v="750000"/>
    <x v="619"/>
    <m/>
    <x v="0"/>
    <x v="13"/>
    <m/>
    <s v="Direção Financeira"/>
    <x v="2"/>
    <m/>
    <x v="0"/>
    <x v="1"/>
    <x v="1"/>
    <x v="1"/>
    <x v="0"/>
    <x v="0"/>
    <x v="0"/>
    <x v="0"/>
    <x v="0"/>
    <x v="0"/>
    <x v="0"/>
    <s v="Direção Financeira"/>
    <x v="0"/>
    <x v="0"/>
    <x v="0"/>
    <x v="0"/>
    <x v="0"/>
    <x v="0"/>
    <x v="0"/>
    <m/>
    <x v="1"/>
    <x v="2"/>
    <x v="13"/>
    <x v="0"/>
    <m/>
  </r>
  <r>
    <x v="0"/>
    <n v="0"/>
    <n v="0"/>
    <n v="1343210"/>
    <n v="0"/>
    <x v="6819"/>
    <x v="0"/>
    <x v="0"/>
    <x v="0"/>
    <s v="03.16.15"/>
    <x v="0"/>
    <x v="0"/>
    <x v="0"/>
    <s v="Direção Financeira"/>
    <s v="03.16.15"/>
    <s v="Direção Financeira"/>
    <s v="03.16.15"/>
    <x v="79"/>
    <x v="0"/>
    <x v="0"/>
    <x v="0"/>
    <x v="0"/>
    <x v="0"/>
    <x v="0"/>
    <x v="0"/>
    <x v="8"/>
    <s v="2023-10-??"/>
    <x v="3"/>
    <n v="1343210"/>
    <x v="3"/>
    <n v="6758364"/>
    <x v="1"/>
    <n v="750000"/>
    <x v="619"/>
    <m/>
    <x v="0"/>
    <x v="13"/>
    <m/>
    <s v="Direção Financeira"/>
    <x v="2"/>
    <m/>
    <x v="0"/>
    <x v="1"/>
    <x v="1"/>
    <x v="1"/>
    <x v="0"/>
    <x v="0"/>
    <x v="0"/>
    <x v="0"/>
    <x v="0"/>
    <x v="0"/>
    <x v="0"/>
    <s v="Direção Financeira"/>
    <x v="0"/>
    <x v="0"/>
    <x v="0"/>
    <x v="0"/>
    <x v="0"/>
    <x v="0"/>
    <x v="0"/>
    <m/>
    <x v="1"/>
    <x v="2"/>
    <x v="13"/>
    <x v="0"/>
    <m/>
  </r>
  <r>
    <x v="0"/>
    <n v="0"/>
    <n v="0"/>
    <n v="2121263"/>
    <n v="0"/>
    <x v="6819"/>
    <x v="0"/>
    <x v="0"/>
    <x v="0"/>
    <s v="03.16.15"/>
    <x v="0"/>
    <x v="0"/>
    <x v="0"/>
    <s v="Direção Financeira"/>
    <s v="03.16.15"/>
    <s v="Direção Financeira"/>
    <s v="03.16.15"/>
    <x v="79"/>
    <x v="0"/>
    <x v="0"/>
    <x v="0"/>
    <x v="0"/>
    <x v="0"/>
    <x v="0"/>
    <x v="0"/>
    <x v="10"/>
    <s v="2023-12-??"/>
    <x v="3"/>
    <n v="2121263"/>
    <x v="3"/>
    <n v="6758364"/>
    <x v="1"/>
    <n v="750000"/>
    <x v="619"/>
    <m/>
    <x v="0"/>
    <x v="13"/>
    <m/>
    <s v="Direção Financeira"/>
    <x v="2"/>
    <m/>
    <x v="0"/>
    <x v="1"/>
    <x v="1"/>
    <x v="1"/>
    <x v="0"/>
    <x v="0"/>
    <x v="0"/>
    <x v="0"/>
    <x v="0"/>
    <x v="0"/>
    <x v="0"/>
    <s v="Direção Financeira"/>
    <x v="0"/>
    <x v="0"/>
    <x v="0"/>
    <x v="0"/>
    <x v="0"/>
    <x v="0"/>
    <x v="0"/>
    <m/>
    <x v="1"/>
    <x v="2"/>
    <x v="13"/>
    <x v="0"/>
    <m/>
  </r>
  <r>
    <x v="0"/>
    <n v="0"/>
    <n v="0"/>
    <n v="80500"/>
    <n v="0"/>
    <x v="6819"/>
    <x v="0"/>
    <x v="0"/>
    <x v="0"/>
    <s v="01.24.04.01.05"/>
    <x v="66"/>
    <x v="7"/>
    <x v="8"/>
    <s v="Segurança"/>
    <s v="01.24.04"/>
    <s v="Reforço da segurança interna"/>
    <s v="01.24.04.01"/>
    <x v="80"/>
    <x v="0"/>
    <x v="0"/>
    <x v="0"/>
    <x v="0"/>
    <x v="1"/>
    <x v="0"/>
    <x v="0"/>
    <x v="1"/>
    <s v="2023-02-??"/>
    <x v="0"/>
    <n v="80500"/>
    <x v="3"/>
    <n v="0"/>
    <x v="1"/>
    <n v="0"/>
    <x v="619"/>
    <m/>
    <x v="0"/>
    <x v="13"/>
    <m/>
    <s v="Formação de Bombeiros/Fiscais Municipais"/>
    <x v="2"/>
    <m/>
    <x v="0"/>
    <x v="1"/>
    <x v="1"/>
    <x v="1"/>
    <x v="0"/>
    <x v="0"/>
    <x v="0"/>
    <x v="0"/>
    <x v="0"/>
    <x v="0"/>
    <x v="0"/>
    <s v="Formação de Bombeiros/Fiscais Municipais"/>
    <x v="0"/>
    <x v="0"/>
    <x v="0"/>
    <x v="0"/>
    <x v="1"/>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0"/>
    <s v="2023-01-??"/>
    <x v="0"/>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1"/>
    <s v="2023-02-??"/>
    <x v="0"/>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2"/>
    <s v="2023-03-??"/>
    <x v="0"/>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3"/>
    <s v="2023-04-??"/>
    <x v="1"/>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5"/>
    <s v="2023-05-??"/>
    <x v="1"/>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4"/>
    <s v="2023-06-??"/>
    <x v="1"/>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6"/>
    <s v="2023-07-??"/>
    <x v="2"/>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7"/>
    <s v="2023-08-??"/>
    <x v="2"/>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11"/>
    <s v="2023-09-??"/>
    <x v="2"/>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8"/>
    <s v="2023-10-??"/>
    <x v="3"/>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9"/>
    <s v="2023-11-??"/>
    <x v="3"/>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245144"/>
    <n v="0"/>
    <x v="6819"/>
    <x v="0"/>
    <x v="0"/>
    <x v="0"/>
    <s v="03.16.24"/>
    <x v="56"/>
    <x v="0"/>
    <x v="0"/>
    <s v="Direcao da Familia, Inclusão, Género e Saúde"/>
    <s v="03.16.24"/>
    <s v="Direcao da Familia, Inclusão, Género e Saúde"/>
    <s v="03.16.24"/>
    <x v="49"/>
    <x v="0"/>
    <x v="0"/>
    <x v="0"/>
    <x v="1"/>
    <x v="0"/>
    <x v="0"/>
    <x v="0"/>
    <x v="10"/>
    <s v="2023-12-??"/>
    <x v="3"/>
    <n v="245144"/>
    <x v="3"/>
    <n v="92280"/>
    <x v="1"/>
    <n v="0"/>
    <x v="619"/>
    <m/>
    <x v="0"/>
    <x v="13"/>
    <m/>
    <s v="Direcao da Familia, Inclusão, Género e Saúde"/>
    <x v="2"/>
    <m/>
    <x v="0"/>
    <x v="1"/>
    <x v="1"/>
    <x v="1"/>
    <x v="0"/>
    <x v="0"/>
    <x v="0"/>
    <x v="0"/>
    <x v="0"/>
    <x v="0"/>
    <x v="0"/>
    <s v="Direcao da Familia, Inclusão, Género e Saúde"/>
    <x v="0"/>
    <x v="0"/>
    <x v="0"/>
    <x v="0"/>
    <x v="0"/>
    <x v="0"/>
    <x v="0"/>
    <m/>
    <x v="1"/>
    <x v="2"/>
    <x v="13"/>
    <x v="0"/>
    <m/>
  </r>
  <r>
    <x v="0"/>
    <n v="0"/>
    <n v="0"/>
    <n v="122400"/>
    <n v="0"/>
    <x v="6819"/>
    <x v="0"/>
    <x v="0"/>
    <x v="0"/>
    <s v="03.16.25"/>
    <x v="51"/>
    <x v="0"/>
    <x v="0"/>
    <s v="Direção dos  Recursos Humanos"/>
    <s v="03.16.25"/>
    <s v="Direção dos  Recursos Humanos"/>
    <s v="03.16.25"/>
    <x v="48"/>
    <x v="0"/>
    <x v="0"/>
    <x v="0"/>
    <x v="1"/>
    <x v="0"/>
    <x v="0"/>
    <x v="0"/>
    <x v="6"/>
    <s v="2023-07-??"/>
    <x v="2"/>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7"/>
    <s v="2023-08-??"/>
    <x v="2"/>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11"/>
    <s v="2023-09-??"/>
    <x v="2"/>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8"/>
    <s v="2023-10-??"/>
    <x v="3"/>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9"/>
    <s v="2023-11-??"/>
    <x v="3"/>
    <n v="122400"/>
    <x v="3"/>
    <n v="0"/>
    <x v="1"/>
    <n v="122400"/>
    <x v="619"/>
    <m/>
    <x v="0"/>
    <x v="13"/>
    <m/>
    <s v="Direção dos  Recursos Humanos"/>
    <x v="2"/>
    <m/>
    <x v="0"/>
    <x v="1"/>
    <x v="1"/>
    <x v="1"/>
    <x v="0"/>
    <x v="0"/>
    <x v="0"/>
    <x v="0"/>
    <x v="0"/>
    <x v="0"/>
    <x v="0"/>
    <s v="Direção dos  Recursos Humanos"/>
    <x v="0"/>
    <x v="0"/>
    <x v="0"/>
    <x v="0"/>
    <x v="0"/>
    <x v="0"/>
    <x v="0"/>
    <m/>
    <x v="1"/>
    <x v="2"/>
    <x v="13"/>
    <x v="0"/>
    <m/>
  </r>
  <r>
    <x v="0"/>
    <n v="0"/>
    <n v="0"/>
    <n v="122400"/>
    <n v="0"/>
    <x v="6819"/>
    <x v="0"/>
    <x v="0"/>
    <x v="0"/>
    <s v="03.16.25"/>
    <x v="51"/>
    <x v="0"/>
    <x v="0"/>
    <s v="Direção dos  Recursos Humanos"/>
    <s v="03.16.25"/>
    <s v="Direção dos  Recursos Humanos"/>
    <s v="03.16.25"/>
    <x v="48"/>
    <x v="0"/>
    <x v="0"/>
    <x v="0"/>
    <x v="1"/>
    <x v="0"/>
    <x v="0"/>
    <x v="0"/>
    <x v="10"/>
    <s v="2023-12-??"/>
    <x v="3"/>
    <n v="122400"/>
    <x v="3"/>
    <n v="0"/>
    <x v="1"/>
    <n v="12240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0"/>
    <s v="2023-01-??"/>
    <x v="0"/>
    <n v="32428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1"/>
    <s v="2023-02-??"/>
    <x v="0"/>
    <n v="32428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2"/>
    <s v="2023-03-??"/>
    <x v="0"/>
    <n v="324282"/>
    <x v="3"/>
    <n v="432522"/>
    <x v="1"/>
    <n v="0"/>
    <x v="619"/>
    <m/>
    <x v="0"/>
    <x v="13"/>
    <m/>
    <s v="Direção dos  Recursos Humanos"/>
    <x v="2"/>
    <m/>
    <x v="0"/>
    <x v="1"/>
    <x v="1"/>
    <x v="1"/>
    <x v="0"/>
    <x v="0"/>
    <x v="0"/>
    <x v="0"/>
    <x v="0"/>
    <x v="0"/>
    <x v="0"/>
    <s v="Direção dos  Recursos Humanos"/>
    <x v="0"/>
    <x v="0"/>
    <x v="0"/>
    <x v="0"/>
    <x v="0"/>
    <x v="0"/>
    <x v="0"/>
    <m/>
    <x v="1"/>
    <x v="2"/>
    <x v="13"/>
    <x v="0"/>
    <m/>
  </r>
  <r>
    <x v="0"/>
    <n v="0"/>
    <n v="0"/>
    <n v="256212"/>
    <n v="0"/>
    <x v="6819"/>
    <x v="0"/>
    <x v="0"/>
    <x v="0"/>
    <s v="03.16.25"/>
    <x v="51"/>
    <x v="0"/>
    <x v="0"/>
    <s v="Direção dos  Recursos Humanos"/>
    <s v="03.16.25"/>
    <s v="Direção dos  Recursos Humanos"/>
    <s v="03.16.25"/>
    <x v="49"/>
    <x v="0"/>
    <x v="0"/>
    <x v="0"/>
    <x v="1"/>
    <x v="0"/>
    <x v="0"/>
    <x v="0"/>
    <x v="3"/>
    <s v="2023-04-??"/>
    <x v="1"/>
    <n v="25621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5"/>
    <s v="2023-05-??"/>
    <x v="1"/>
    <n v="324282"/>
    <x v="3"/>
    <n v="432522"/>
    <x v="1"/>
    <n v="0"/>
    <x v="619"/>
    <m/>
    <x v="0"/>
    <x v="13"/>
    <m/>
    <s v="Direção dos  Recursos Humanos"/>
    <x v="2"/>
    <m/>
    <x v="0"/>
    <x v="1"/>
    <x v="1"/>
    <x v="1"/>
    <x v="0"/>
    <x v="0"/>
    <x v="0"/>
    <x v="0"/>
    <x v="0"/>
    <x v="0"/>
    <x v="0"/>
    <s v="Direção dos  Recursos Humanos"/>
    <x v="0"/>
    <x v="0"/>
    <x v="0"/>
    <x v="0"/>
    <x v="0"/>
    <x v="0"/>
    <x v="0"/>
    <m/>
    <x v="1"/>
    <x v="2"/>
    <x v="13"/>
    <x v="0"/>
    <m/>
  </r>
  <r>
    <x v="0"/>
    <n v="0"/>
    <n v="0"/>
    <n v="256212"/>
    <n v="0"/>
    <x v="6819"/>
    <x v="0"/>
    <x v="0"/>
    <x v="0"/>
    <s v="03.16.25"/>
    <x v="51"/>
    <x v="0"/>
    <x v="0"/>
    <s v="Direção dos  Recursos Humanos"/>
    <s v="03.16.25"/>
    <s v="Direção dos  Recursos Humanos"/>
    <s v="03.16.25"/>
    <x v="49"/>
    <x v="0"/>
    <x v="0"/>
    <x v="0"/>
    <x v="1"/>
    <x v="0"/>
    <x v="0"/>
    <x v="0"/>
    <x v="4"/>
    <s v="2023-06-??"/>
    <x v="1"/>
    <n v="25621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6"/>
    <s v="2023-07-??"/>
    <x v="2"/>
    <n v="32428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7"/>
    <s v="2023-08-??"/>
    <x v="2"/>
    <n v="324282"/>
    <x v="3"/>
    <n v="432522"/>
    <x v="1"/>
    <n v="0"/>
    <x v="619"/>
    <m/>
    <x v="0"/>
    <x v="13"/>
    <m/>
    <s v="Direção dos  Recursos Humanos"/>
    <x v="2"/>
    <m/>
    <x v="0"/>
    <x v="1"/>
    <x v="1"/>
    <x v="1"/>
    <x v="0"/>
    <x v="0"/>
    <x v="0"/>
    <x v="0"/>
    <x v="0"/>
    <x v="0"/>
    <x v="0"/>
    <s v="Direção dos  Recursos Humanos"/>
    <x v="0"/>
    <x v="0"/>
    <x v="0"/>
    <x v="0"/>
    <x v="0"/>
    <x v="0"/>
    <x v="0"/>
    <m/>
    <x v="1"/>
    <x v="2"/>
    <x v="13"/>
    <x v="0"/>
    <m/>
  </r>
  <r>
    <x v="0"/>
    <n v="0"/>
    <n v="0"/>
    <n v="297054"/>
    <n v="0"/>
    <x v="6819"/>
    <x v="0"/>
    <x v="0"/>
    <x v="0"/>
    <s v="03.16.25"/>
    <x v="51"/>
    <x v="0"/>
    <x v="0"/>
    <s v="Direção dos  Recursos Humanos"/>
    <s v="03.16.25"/>
    <s v="Direção dos  Recursos Humanos"/>
    <s v="03.16.25"/>
    <x v="49"/>
    <x v="0"/>
    <x v="0"/>
    <x v="0"/>
    <x v="1"/>
    <x v="0"/>
    <x v="0"/>
    <x v="0"/>
    <x v="11"/>
    <s v="2023-09-??"/>
    <x v="2"/>
    <n v="297054"/>
    <x v="3"/>
    <n v="432522"/>
    <x v="1"/>
    <n v="0"/>
    <x v="619"/>
    <m/>
    <x v="0"/>
    <x v="13"/>
    <m/>
    <s v="Direção dos  Recursos Humanos"/>
    <x v="2"/>
    <m/>
    <x v="0"/>
    <x v="1"/>
    <x v="1"/>
    <x v="1"/>
    <x v="0"/>
    <x v="0"/>
    <x v="0"/>
    <x v="0"/>
    <x v="0"/>
    <x v="0"/>
    <x v="0"/>
    <s v="Direção dos  Recursos Humanos"/>
    <x v="0"/>
    <x v="0"/>
    <x v="0"/>
    <x v="0"/>
    <x v="0"/>
    <x v="0"/>
    <x v="0"/>
    <m/>
    <x v="1"/>
    <x v="2"/>
    <x v="13"/>
    <x v="0"/>
    <m/>
  </r>
  <r>
    <x v="0"/>
    <n v="0"/>
    <n v="0"/>
    <n v="297054"/>
    <n v="0"/>
    <x v="6819"/>
    <x v="0"/>
    <x v="0"/>
    <x v="0"/>
    <s v="03.16.25"/>
    <x v="51"/>
    <x v="0"/>
    <x v="0"/>
    <s v="Direção dos  Recursos Humanos"/>
    <s v="03.16.25"/>
    <s v="Direção dos  Recursos Humanos"/>
    <s v="03.16.25"/>
    <x v="49"/>
    <x v="0"/>
    <x v="0"/>
    <x v="0"/>
    <x v="1"/>
    <x v="0"/>
    <x v="0"/>
    <x v="0"/>
    <x v="8"/>
    <s v="2023-10-??"/>
    <x v="3"/>
    <n v="297054"/>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9"/>
    <s v="2023-11-??"/>
    <x v="3"/>
    <n v="324282"/>
    <x v="3"/>
    <n v="432522"/>
    <x v="1"/>
    <n v="0"/>
    <x v="619"/>
    <m/>
    <x v="0"/>
    <x v="13"/>
    <m/>
    <s v="Direção dos  Recursos Humanos"/>
    <x v="2"/>
    <m/>
    <x v="0"/>
    <x v="1"/>
    <x v="1"/>
    <x v="1"/>
    <x v="0"/>
    <x v="0"/>
    <x v="0"/>
    <x v="0"/>
    <x v="0"/>
    <x v="0"/>
    <x v="0"/>
    <s v="Direção dos  Recursos Humanos"/>
    <x v="0"/>
    <x v="0"/>
    <x v="0"/>
    <x v="0"/>
    <x v="0"/>
    <x v="0"/>
    <x v="0"/>
    <m/>
    <x v="1"/>
    <x v="2"/>
    <x v="13"/>
    <x v="0"/>
    <m/>
  </r>
  <r>
    <x v="0"/>
    <n v="0"/>
    <n v="0"/>
    <n v="324282"/>
    <n v="0"/>
    <x v="6819"/>
    <x v="0"/>
    <x v="0"/>
    <x v="0"/>
    <s v="03.16.25"/>
    <x v="51"/>
    <x v="0"/>
    <x v="0"/>
    <s v="Direção dos  Recursos Humanos"/>
    <s v="03.16.25"/>
    <s v="Direção dos  Recursos Humanos"/>
    <s v="03.16.25"/>
    <x v="49"/>
    <x v="0"/>
    <x v="0"/>
    <x v="0"/>
    <x v="1"/>
    <x v="0"/>
    <x v="0"/>
    <x v="0"/>
    <x v="10"/>
    <s v="2023-12-??"/>
    <x v="3"/>
    <n v="324282"/>
    <x v="3"/>
    <n v="432522"/>
    <x v="1"/>
    <n v="0"/>
    <x v="619"/>
    <m/>
    <x v="0"/>
    <x v="13"/>
    <m/>
    <s v="Direção dos  Recursos Humanos"/>
    <x v="2"/>
    <m/>
    <x v="0"/>
    <x v="1"/>
    <x v="1"/>
    <x v="1"/>
    <x v="0"/>
    <x v="0"/>
    <x v="0"/>
    <x v="0"/>
    <x v="0"/>
    <x v="0"/>
    <x v="0"/>
    <s v="Direção dos  Recursos Humanos"/>
    <x v="0"/>
    <x v="0"/>
    <x v="0"/>
    <x v="0"/>
    <x v="0"/>
    <x v="0"/>
    <x v="0"/>
    <m/>
    <x v="1"/>
    <x v="2"/>
    <x v="13"/>
    <x v="0"/>
    <m/>
  </r>
  <r>
    <x v="0"/>
    <n v="0"/>
    <n v="0"/>
    <n v="59496"/>
    <n v="0"/>
    <x v="6819"/>
    <x v="0"/>
    <x v="0"/>
    <x v="0"/>
    <s v="03.16.25"/>
    <x v="51"/>
    <x v="0"/>
    <x v="0"/>
    <s v="Direção dos  Recursos Humanos"/>
    <s v="03.16.25"/>
    <s v="Direção dos  Recursos Humanos"/>
    <s v="03.16.25"/>
    <x v="37"/>
    <x v="0"/>
    <x v="0"/>
    <x v="0"/>
    <x v="1"/>
    <x v="0"/>
    <x v="0"/>
    <x v="0"/>
    <x v="0"/>
    <s v="2023-01-??"/>
    <x v="0"/>
    <n v="59496"/>
    <x v="3"/>
    <n v="1150000"/>
    <x v="1"/>
    <n v="51396"/>
    <x v="619"/>
    <m/>
    <x v="0"/>
    <x v="13"/>
    <m/>
    <s v="Direção dos  Recursos Humanos"/>
    <x v="2"/>
    <m/>
    <x v="0"/>
    <x v="1"/>
    <x v="1"/>
    <x v="1"/>
    <x v="0"/>
    <x v="0"/>
    <x v="0"/>
    <x v="0"/>
    <x v="0"/>
    <x v="0"/>
    <x v="0"/>
    <s v="Direção dos  Recursos Humanos"/>
    <x v="0"/>
    <x v="0"/>
    <x v="0"/>
    <x v="0"/>
    <x v="0"/>
    <x v="0"/>
    <x v="0"/>
    <m/>
    <x v="1"/>
    <x v="2"/>
    <x v="13"/>
    <x v="0"/>
    <m/>
  </r>
  <r>
    <x v="0"/>
    <n v="0"/>
    <n v="0"/>
    <n v="60055"/>
    <n v="0"/>
    <x v="6819"/>
    <x v="0"/>
    <x v="0"/>
    <x v="0"/>
    <s v="03.16.25"/>
    <x v="51"/>
    <x v="0"/>
    <x v="0"/>
    <s v="Direção dos  Recursos Humanos"/>
    <s v="03.16.25"/>
    <s v="Direção dos  Recursos Humanos"/>
    <s v="03.16.25"/>
    <x v="37"/>
    <x v="0"/>
    <x v="0"/>
    <x v="0"/>
    <x v="1"/>
    <x v="0"/>
    <x v="0"/>
    <x v="0"/>
    <x v="1"/>
    <s v="2023-02-??"/>
    <x v="0"/>
    <n v="60055"/>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2"/>
    <s v="2023-03-??"/>
    <x v="0"/>
    <n v="43294"/>
    <x v="3"/>
    <n v="1150000"/>
    <x v="1"/>
    <n v="51396"/>
    <x v="619"/>
    <m/>
    <x v="0"/>
    <x v="13"/>
    <m/>
    <s v="Direção dos  Recursos Humanos"/>
    <x v="2"/>
    <m/>
    <x v="0"/>
    <x v="1"/>
    <x v="1"/>
    <x v="1"/>
    <x v="0"/>
    <x v="0"/>
    <x v="0"/>
    <x v="0"/>
    <x v="0"/>
    <x v="0"/>
    <x v="0"/>
    <s v="Direção dos  Recursos Humanos"/>
    <x v="0"/>
    <x v="0"/>
    <x v="0"/>
    <x v="0"/>
    <x v="0"/>
    <x v="0"/>
    <x v="0"/>
    <m/>
    <x v="1"/>
    <x v="2"/>
    <x v="13"/>
    <x v="0"/>
    <m/>
  </r>
  <r>
    <x v="0"/>
    <n v="0"/>
    <n v="0"/>
    <n v="100246"/>
    <n v="0"/>
    <x v="6819"/>
    <x v="0"/>
    <x v="0"/>
    <x v="0"/>
    <s v="03.16.25"/>
    <x v="51"/>
    <x v="0"/>
    <x v="0"/>
    <s v="Direção dos  Recursos Humanos"/>
    <s v="03.16.25"/>
    <s v="Direção dos  Recursos Humanos"/>
    <s v="03.16.25"/>
    <x v="37"/>
    <x v="0"/>
    <x v="0"/>
    <x v="0"/>
    <x v="1"/>
    <x v="0"/>
    <x v="0"/>
    <x v="0"/>
    <x v="3"/>
    <s v="2023-04-??"/>
    <x v="1"/>
    <n v="100246"/>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5"/>
    <s v="2023-05-??"/>
    <x v="1"/>
    <n v="43294"/>
    <x v="3"/>
    <n v="1150000"/>
    <x v="1"/>
    <n v="51396"/>
    <x v="619"/>
    <m/>
    <x v="0"/>
    <x v="13"/>
    <m/>
    <s v="Direção dos  Recursos Humanos"/>
    <x v="2"/>
    <m/>
    <x v="0"/>
    <x v="1"/>
    <x v="1"/>
    <x v="1"/>
    <x v="0"/>
    <x v="0"/>
    <x v="0"/>
    <x v="0"/>
    <x v="0"/>
    <x v="0"/>
    <x v="0"/>
    <s v="Direção dos  Recursos Humanos"/>
    <x v="0"/>
    <x v="0"/>
    <x v="0"/>
    <x v="0"/>
    <x v="0"/>
    <x v="0"/>
    <x v="0"/>
    <m/>
    <x v="1"/>
    <x v="2"/>
    <x v="13"/>
    <x v="0"/>
    <m/>
  </r>
  <r>
    <x v="0"/>
    <n v="0"/>
    <n v="0"/>
    <n v="84363"/>
    <n v="0"/>
    <x v="6819"/>
    <x v="0"/>
    <x v="0"/>
    <x v="0"/>
    <s v="03.16.25"/>
    <x v="51"/>
    <x v="0"/>
    <x v="0"/>
    <s v="Direção dos  Recursos Humanos"/>
    <s v="03.16.25"/>
    <s v="Direção dos  Recursos Humanos"/>
    <s v="03.16.25"/>
    <x v="37"/>
    <x v="0"/>
    <x v="0"/>
    <x v="0"/>
    <x v="1"/>
    <x v="0"/>
    <x v="0"/>
    <x v="0"/>
    <x v="4"/>
    <s v="2023-06-??"/>
    <x v="1"/>
    <n v="84363"/>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6"/>
    <s v="2023-07-??"/>
    <x v="2"/>
    <n v="43294"/>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7"/>
    <s v="2023-08-??"/>
    <x v="2"/>
    <n v="43294"/>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11"/>
    <s v="2023-09-??"/>
    <x v="2"/>
    <n v="43294"/>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8"/>
    <s v="2023-10-??"/>
    <x v="3"/>
    <n v="43294"/>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9"/>
    <s v="2023-11-??"/>
    <x v="3"/>
    <n v="43294"/>
    <x v="3"/>
    <n v="1150000"/>
    <x v="1"/>
    <n v="51396"/>
    <x v="619"/>
    <m/>
    <x v="0"/>
    <x v="13"/>
    <m/>
    <s v="Direção dos  Recursos Humanos"/>
    <x v="2"/>
    <m/>
    <x v="0"/>
    <x v="1"/>
    <x v="1"/>
    <x v="1"/>
    <x v="0"/>
    <x v="0"/>
    <x v="0"/>
    <x v="0"/>
    <x v="0"/>
    <x v="0"/>
    <x v="0"/>
    <s v="Direção dos  Recursos Humanos"/>
    <x v="0"/>
    <x v="0"/>
    <x v="0"/>
    <x v="0"/>
    <x v="0"/>
    <x v="0"/>
    <x v="0"/>
    <m/>
    <x v="1"/>
    <x v="2"/>
    <x v="13"/>
    <x v="0"/>
    <m/>
  </r>
  <r>
    <x v="0"/>
    <n v="0"/>
    <n v="0"/>
    <n v="43294"/>
    <n v="0"/>
    <x v="6819"/>
    <x v="0"/>
    <x v="0"/>
    <x v="0"/>
    <s v="03.16.25"/>
    <x v="51"/>
    <x v="0"/>
    <x v="0"/>
    <s v="Direção dos  Recursos Humanos"/>
    <s v="03.16.25"/>
    <s v="Direção dos  Recursos Humanos"/>
    <s v="03.16.25"/>
    <x v="37"/>
    <x v="0"/>
    <x v="0"/>
    <x v="0"/>
    <x v="1"/>
    <x v="0"/>
    <x v="0"/>
    <x v="0"/>
    <x v="10"/>
    <s v="2023-12-??"/>
    <x v="3"/>
    <n v="43294"/>
    <x v="3"/>
    <n v="1150000"/>
    <x v="1"/>
    <n v="51396"/>
    <x v="619"/>
    <m/>
    <x v="0"/>
    <x v="13"/>
    <m/>
    <s v="Direção dos  Recursos Humanos"/>
    <x v="2"/>
    <m/>
    <x v="0"/>
    <x v="1"/>
    <x v="1"/>
    <x v="1"/>
    <x v="0"/>
    <x v="0"/>
    <x v="0"/>
    <x v="0"/>
    <x v="0"/>
    <x v="0"/>
    <x v="0"/>
    <s v="Direção dos  Recursos Humanos"/>
    <x v="0"/>
    <x v="0"/>
    <x v="0"/>
    <x v="0"/>
    <x v="0"/>
    <x v="0"/>
    <x v="0"/>
    <m/>
    <x v="1"/>
    <x v="2"/>
    <x v="13"/>
    <x v="0"/>
    <m/>
  </r>
  <r>
    <x v="0"/>
    <n v="0"/>
    <n v="0"/>
    <n v="576395"/>
    <n v="0"/>
    <x v="6819"/>
    <x v="0"/>
    <x v="0"/>
    <x v="0"/>
    <s v="01.27.02.11"/>
    <x v="21"/>
    <x v="4"/>
    <x v="5"/>
    <s v="Saneamento básico"/>
    <s v="01.27.02"/>
    <s v="Reforço do saneamento básico"/>
    <s v="01.27.02.11"/>
    <x v="21"/>
    <x v="0"/>
    <x v="5"/>
    <x v="8"/>
    <x v="0"/>
    <x v="1"/>
    <x v="0"/>
    <x v="0"/>
    <x v="0"/>
    <s v="2023-01-??"/>
    <x v="0"/>
    <n v="576395"/>
    <x v="3"/>
    <n v="820000"/>
    <x v="1"/>
    <n v="0"/>
    <x v="619"/>
    <m/>
    <x v="0"/>
    <x v="13"/>
    <m/>
    <s v="Reforço do saneamento básico"/>
    <x v="2"/>
    <m/>
    <x v="0"/>
    <x v="1"/>
    <x v="1"/>
    <x v="1"/>
    <x v="0"/>
    <x v="0"/>
    <x v="0"/>
    <x v="0"/>
    <x v="0"/>
    <x v="0"/>
    <x v="0"/>
    <s v="Reforço do saneamento básico"/>
    <x v="0"/>
    <x v="0"/>
    <x v="0"/>
    <x v="0"/>
    <x v="1"/>
    <x v="0"/>
    <x v="0"/>
    <m/>
    <x v="1"/>
    <x v="2"/>
    <x v="13"/>
    <x v="0"/>
    <m/>
  </r>
  <r>
    <x v="0"/>
    <n v="0"/>
    <n v="0"/>
    <n v="377194"/>
    <n v="0"/>
    <x v="6819"/>
    <x v="0"/>
    <x v="0"/>
    <x v="0"/>
    <s v="01.27.02.11"/>
    <x v="21"/>
    <x v="4"/>
    <x v="5"/>
    <s v="Saneamento básico"/>
    <s v="01.27.02"/>
    <s v="Reforço do saneamento básico"/>
    <s v="01.27.02.11"/>
    <x v="21"/>
    <x v="0"/>
    <x v="5"/>
    <x v="8"/>
    <x v="0"/>
    <x v="1"/>
    <x v="0"/>
    <x v="0"/>
    <x v="1"/>
    <s v="2023-02-??"/>
    <x v="0"/>
    <n v="377194"/>
    <x v="3"/>
    <n v="820000"/>
    <x v="1"/>
    <n v="0"/>
    <x v="619"/>
    <m/>
    <x v="0"/>
    <x v="13"/>
    <m/>
    <s v="Reforço do saneamento básico"/>
    <x v="2"/>
    <m/>
    <x v="0"/>
    <x v="1"/>
    <x v="1"/>
    <x v="1"/>
    <x v="0"/>
    <x v="0"/>
    <x v="0"/>
    <x v="0"/>
    <x v="0"/>
    <x v="0"/>
    <x v="0"/>
    <s v="Reforço do saneamento básico"/>
    <x v="0"/>
    <x v="0"/>
    <x v="0"/>
    <x v="0"/>
    <x v="1"/>
    <x v="0"/>
    <x v="0"/>
    <m/>
    <x v="1"/>
    <x v="2"/>
    <x v="13"/>
    <x v="0"/>
    <m/>
  </r>
  <r>
    <x v="0"/>
    <n v="0"/>
    <n v="0"/>
    <n v="33088"/>
    <n v="0"/>
    <x v="6819"/>
    <x v="0"/>
    <x v="0"/>
    <x v="0"/>
    <s v="01.27.02.11"/>
    <x v="21"/>
    <x v="4"/>
    <x v="5"/>
    <s v="Saneamento básico"/>
    <s v="01.27.02"/>
    <s v="Reforço do saneamento básico"/>
    <s v="01.27.02.11"/>
    <x v="21"/>
    <x v="0"/>
    <x v="5"/>
    <x v="8"/>
    <x v="0"/>
    <x v="1"/>
    <x v="0"/>
    <x v="0"/>
    <x v="2"/>
    <s v="2023-03-??"/>
    <x v="0"/>
    <n v="33088"/>
    <x v="3"/>
    <n v="820000"/>
    <x v="1"/>
    <n v="0"/>
    <x v="619"/>
    <m/>
    <x v="0"/>
    <x v="13"/>
    <m/>
    <s v="Reforço do saneamento básico"/>
    <x v="2"/>
    <m/>
    <x v="0"/>
    <x v="1"/>
    <x v="1"/>
    <x v="1"/>
    <x v="0"/>
    <x v="0"/>
    <x v="0"/>
    <x v="0"/>
    <x v="0"/>
    <x v="0"/>
    <x v="0"/>
    <s v="Reforço do saneamento básico"/>
    <x v="0"/>
    <x v="0"/>
    <x v="0"/>
    <x v="0"/>
    <x v="1"/>
    <x v="0"/>
    <x v="0"/>
    <m/>
    <x v="1"/>
    <x v="2"/>
    <x v="13"/>
    <x v="0"/>
    <m/>
  </r>
  <r>
    <x v="0"/>
    <n v="0"/>
    <n v="0"/>
    <n v="507418"/>
    <n v="0"/>
    <x v="6819"/>
    <x v="0"/>
    <x v="0"/>
    <x v="0"/>
    <s v="01.27.02.11"/>
    <x v="21"/>
    <x v="4"/>
    <x v="5"/>
    <s v="Saneamento básico"/>
    <s v="01.27.02"/>
    <s v="Reforço do saneamento básico"/>
    <s v="01.27.02.11"/>
    <x v="21"/>
    <x v="0"/>
    <x v="5"/>
    <x v="8"/>
    <x v="0"/>
    <x v="1"/>
    <x v="0"/>
    <x v="0"/>
    <x v="3"/>
    <s v="2023-04-??"/>
    <x v="1"/>
    <n v="507418"/>
    <x v="3"/>
    <n v="820000"/>
    <x v="1"/>
    <n v="0"/>
    <x v="619"/>
    <m/>
    <x v="0"/>
    <x v="13"/>
    <m/>
    <s v="Reforço do saneamento básico"/>
    <x v="2"/>
    <m/>
    <x v="0"/>
    <x v="1"/>
    <x v="1"/>
    <x v="1"/>
    <x v="0"/>
    <x v="0"/>
    <x v="0"/>
    <x v="0"/>
    <x v="0"/>
    <x v="0"/>
    <x v="0"/>
    <s v="Reforço do saneamento básico"/>
    <x v="0"/>
    <x v="0"/>
    <x v="0"/>
    <x v="0"/>
    <x v="1"/>
    <x v="0"/>
    <x v="0"/>
    <m/>
    <x v="1"/>
    <x v="2"/>
    <x v="13"/>
    <x v="0"/>
    <m/>
  </r>
  <r>
    <x v="0"/>
    <n v="0"/>
    <n v="0"/>
    <n v="456978"/>
    <n v="0"/>
    <x v="6819"/>
    <x v="0"/>
    <x v="0"/>
    <x v="0"/>
    <s v="01.27.02.11"/>
    <x v="21"/>
    <x v="4"/>
    <x v="5"/>
    <s v="Saneamento básico"/>
    <s v="01.27.02"/>
    <s v="Reforço do saneamento básico"/>
    <s v="01.27.02.11"/>
    <x v="21"/>
    <x v="0"/>
    <x v="5"/>
    <x v="8"/>
    <x v="0"/>
    <x v="1"/>
    <x v="0"/>
    <x v="0"/>
    <x v="5"/>
    <s v="2023-05-??"/>
    <x v="1"/>
    <n v="456978"/>
    <x v="3"/>
    <n v="820000"/>
    <x v="1"/>
    <n v="0"/>
    <x v="619"/>
    <m/>
    <x v="0"/>
    <x v="13"/>
    <m/>
    <s v="Reforço do saneamento básico"/>
    <x v="2"/>
    <m/>
    <x v="0"/>
    <x v="1"/>
    <x v="1"/>
    <x v="1"/>
    <x v="0"/>
    <x v="0"/>
    <x v="0"/>
    <x v="0"/>
    <x v="0"/>
    <x v="0"/>
    <x v="0"/>
    <s v="Reforço do saneamento básico"/>
    <x v="0"/>
    <x v="0"/>
    <x v="0"/>
    <x v="0"/>
    <x v="1"/>
    <x v="0"/>
    <x v="0"/>
    <m/>
    <x v="1"/>
    <x v="2"/>
    <x v="13"/>
    <x v="0"/>
    <m/>
  </r>
  <r>
    <x v="0"/>
    <n v="0"/>
    <n v="0"/>
    <n v="418853"/>
    <n v="0"/>
    <x v="6819"/>
    <x v="0"/>
    <x v="0"/>
    <x v="0"/>
    <s v="01.27.02.11"/>
    <x v="21"/>
    <x v="4"/>
    <x v="5"/>
    <s v="Saneamento básico"/>
    <s v="01.27.02"/>
    <s v="Reforço do saneamento básico"/>
    <s v="01.27.02.11"/>
    <x v="21"/>
    <x v="0"/>
    <x v="5"/>
    <x v="8"/>
    <x v="0"/>
    <x v="1"/>
    <x v="0"/>
    <x v="0"/>
    <x v="4"/>
    <s v="2023-06-??"/>
    <x v="1"/>
    <n v="418853"/>
    <x v="3"/>
    <n v="820000"/>
    <x v="1"/>
    <n v="0"/>
    <x v="619"/>
    <m/>
    <x v="0"/>
    <x v="13"/>
    <m/>
    <s v="Reforço do saneamento básico"/>
    <x v="2"/>
    <m/>
    <x v="0"/>
    <x v="1"/>
    <x v="1"/>
    <x v="1"/>
    <x v="0"/>
    <x v="0"/>
    <x v="0"/>
    <x v="0"/>
    <x v="0"/>
    <x v="0"/>
    <x v="0"/>
    <s v="Reforço do saneamento básico"/>
    <x v="0"/>
    <x v="0"/>
    <x v="0"/>
    <x v="0"/>
    <x v="1"/>
    <x v="0"/>
    <x v="0"/>
    <m/>
    <x v="1"/>
    <x v="2"/>
    <x v="13"/>
    <x v="0"/>
    <m/>
  </r>
  <r>
    <x v="0"/>
    <n v="0"/>
    <n v="0"/>
    <n v="595629"/>
    <n v="0"/>
    <x v="6819"/>
    <x v="0"/>
    <x v="0"/>
    <x v="0"/>
    <s v="01.27.02.11"/>
    <x v="21"/>
    <x v="4"/>
    <x v="5"/>
    <s v="Saneamento básico"/>
    <s v="01.27.02"/>
    <s v="Reforço do saneamento básico"/>
    <s v="01.27.02.11"/>
    <x v="21"/>
    <x v="0"/>
    <x v="5"/>
    <x v="8"/>
    <x v="0"/>
    <x v="1"/>
    <x v="0"/>
    <x v="0"/>
    <x v="6"/>
    <s v="2023-07-??"/>
    <x v="2"/>
    <n v="595629"/>
    <x v="3"/>
    <n v="820000"/>
    <x v="1"/>
    <n v="0"/>
    <x v="619"/>
    <m/>
    <x v="0"/>
    <x v="13"/>
    <m/>
    <s v="Reforço do saneamento básico"/>
    <x v="2"/>
    <m/>
    <x v="0"/>
    <x v="1"/>
    <x v="1"/>
    <x v="1"/>
    <x v="0"/>
    <x v="0"/>
    <x v="0"/>
    <x v="0"/>
    <x v="0"/>
    <x v="0"/>
    <x v="0"/>
    <s v="Reforço do saneamento básico"/>
    <x v="0"/>
    <x v="0"/>
    <x v="0"/>
    <x v="0"/>
    <x v="1"/>
    <x v="0"/>
    <x v="0"/>
    <m/>
    <x v="1"/>
    <x v="2"/>
    <x v="13"/>
    <x v="0"/>
    <m/>
  </r>
  <r>
    <x v="0"/>
    <n v="0"/>
    <n v="0"/>
    <n v="353572"/>
    <n v="0"/>
    <x v="6819"/>
    <x v="0"/>
    <x v="0"/>
    <x v="0"/>
    <s v="01.27.02.11"/>
    <x v="21"/>
    <x v="4"/>
    <x v="5"/>
    <s v="Saneamento básico"/>
    <s v="01.27.02"/>
    <s v="Reforço do saneamento básico"/>
    <s v="01.27.02.11"/>
    <x v="21"/>
    <x v="0"/>
    <x v="5"/>
    <x v="8"/>
    <x v="0"/>
    <x v="1"/>
    <x v="0"/>
    <x v="0"/>
    <x v="7"/>
    <s v="2023-08-??"/>
    <x v="2"/>
    <n v="353572"/>
    <x v="3"/>
    <n v="820000"/>
    <x v="1"/>
    <n v="0"/>
    <x v="619"/>
    <m/>
    <x v="0"/>
    <x v="13"/>
    <m/>
    <s v="Reforço do saneamento básico"/>
    <x v="2"/>
    <m/>
    <x v="0"/>
    <x v="1"/>
    <x v="1"/>
    <x v="1"/>
    <x v="0"/>
    <x v="0"/>
    <x v="0"/>
    <x v="0"/>
    <x v="0"/>
    <x v="0"/>
    <x v="0"/>
    <s v="Reforço do saneamento básico"/>
    <x v="0"/>
    <x v="0"/>
    <x v="0"/>
    <x v="0"/>
    <x v="1"/>
    <x v="0"/>
    <x v="0"/>
    <m/>
    <x v="1"/>
    <x v="2"/>
    <x v="13"/>
    <x v="0"/>
    <m/>
  </r>
  <r>
    <x v="0"/>
    <n v="0"/>
    <n v="0"/>
    <n v="439568"/>
    <n v="0"/>
    <x v="6819"/>
    <x v="0"/>
    <x v="0"/>
    <x v="0"/>
    <s v="01.27.02.11"/>
    <x v="21"/>
    <x v="4"/>
    <x v="5"/>
    <s v="Saneamento básico"/>
    <s v="01.27.02"/>
    <s v="Reforço do saneamento básico"/>
    <s v="01.27.02.11"/>
    <x v="21"/>
    <x v="0"/>
    <x v="5"/>
    <x v="8"/>
    <x v="0"/>
    <x v="1"/>
    <x v="0"/>
    <x v="0"/>
    <x v="11"/>
    <s v="2023-09-??"/>
    <x v="2"/>
    <n v="439568"/>
    <x v="3"/>
    <n v="820000"/>
    <x v="1"/>
    <n v="0"/>
    <x v="619"/>
    <m/>
    <x v="0"/>
    <x v="13"/>
    <m/>
    <s v="Reforço do saneamento básico"/>
    <x v="2"/>
    <m/>
    <x v="0"/>
    <x v="1"/>
    <x v="1"/>
    <x v="1"/>
    <x v="0"/>
    <x v="0"/>
    <x v="0"/>
    <x v="0"/>
    <x v="0"/>
    <x v="0"/>
    <x v="0"/>
    <s v="Reforço do saneamento básico"/>
    <x v="0"/>
    <x v="0"/>
    <x v="0"/>
    <x v="0"/>
    <x v="1"/>
    <x v="0"/>
    <x v="0"/>
    <m/>
    <x v="1"/>
    <x v="2"/>
    <x v="13"/>
    <x v="0"/>
    <m/>
  </r>
  <r>
    <x v="0"/>
    <n v="0"/>
    <n v="0"/>
    <n v="264930"/>
    <n v="0"/>
    <x v="6819"/>
    <x v="0"/>
    <x v="0"/>
    <x v="0"/>
    <s v="01.27.02.11"/>
    <x v="21"/>
    <x v="4"/>
    <x v="5"/>
    <s v="Saneamento básico"/>
    <s v="01.27.02"/>
    <s v="Reforço do saneamento básico"/>
    <s v="01.27.02.11"/>
    <x v="21"/>
    <x v="0"/>
    <x v="5"/>
    <x v="8"/>
    <x v="0"/>
    <x v="1"/>
    <x v="0"/>
    <x v="0"/>
    <x v="8"/>
    <s v="2023-10-??"/>
    <x v="3"/>
    <n v="264930"/>
    <x v="3"/>
    <n v="820000"/>
    <x v="1"/>
    <n v="0"/>
    <x v="619"/>
    <m/>
    <x v="0"/>
    <x v="13"/>
    <m/>
    <s v="Reforço do saneamento básico"/>
    <x v="2"/>
    <m/>
    <x v="0"/>
    <x v="1"/>
    <x v="1"/>
    <x v="1"/>
    <x v="0"/>
    <x v="0"/>
    <x v="0"/>
    <x v="0"/>
    <x v="0"/>
    <x v="0"/>
    <x v="0"/>
    <s v="Reforço do saneamento básico"/>
    <x v="0"/>
    <x v="0"/>
    <x v="0"/>
    <x v="0"/>
    <x v="1"/>
    <x v="0"/>
    <x v="0"/>
    <m/>
    <x v="1"/>
    <x v="2"/>
    <x v="13"/>
    <x v="0"/>
    <m/>
  </r>
  <r>
    <x v="0"/>
    <n v="0"/>
    <n v="0"/>
    <n v="402813"/>
    <n v="0"/>
    <x v="6819"/>
    <x v="0"/>
    <x v="0"/>
    <x v="0"/>
    <s v="01.27.02.11"/>
    <x v="21"/>
    <x v="4"/>
    <x v="5"/>
    <s v="Saneamento básico"/>
    <s v="01.27.02"/>
    <s v="Reforço do saneamento básico"/>
    <s v="01.27.02.11"/>
    <x v="21"/>
    <x v="0"/>
    <x v="5"/>
    <x v="8"/>
    <x v="0"/>
    <x v="1"/>
    <x v="0"/>
    <x v="0"/>
    <x v="9"/>
    <s v="2023-11-??"/>
    <x v="3"/>
    <n v="402813"/>
    <x v="3"/>
    <n v="820000"/>
    <x v="1"/>
    <n v="0"/>
    <x v="619"/>
    <m/>
    <x v="0"/>
    <x v="13"/>
    <m/>
    <s v="Reforço do saneamento básico"/>
    <x v="2"/>
    <m/>
    <x v="0"/>
    <x v="1"/>
    <x v="1"/>
    <x v="1"/>
    <x v="0"/>
    <x v="0"/>
    <x v="0"/>
    <x v="0"/>
    <x v="0"/>
    <x v="0"/>
    <x v="0"/>
    <s v="Reforço do saneamento básico"/>
    <x v="0"/>
    <x v="0"/>
    <x v="0"/>
    <x v="0"/>
    <x v="1"/>
    <x v="0"/>
    <x v="0"/>
    <m/>
    <x v="1"/>
    <x v="2"/>
    <x v="13"/>
    <x v="0"/>
    <m/>
  </r>
  <r>
    <x v="0"/>
    <n v="0"/>
    <n v="0"/>
    <n v="343090"/>
    <n v="0"/>
    <x v="6819"/>
    <x v="0"/>
    <x v="0"/>
    <x v="0"/>
    <s v="01.27.02.11"/>
    <x v="21"/>
    <x v="4"/>
    <x v="5"/>
    <s v="Saneamento básico"/>
    <s v="01.27.02"/>
    <s v="Reforço do saneamento básico"/>
    <s v="01.27.02.11"/>
    <x v="21"/>
    <x v="0"/>
    <x v="5"/>
    <x v="8"/>
    <x v="0"/>
    <x v="1"/>
    <x v="0"/>
    <x v="0"/>
    <x v="10"/>
    <s v="2023-12-??"/>
    <x v="3"/>
    <n v="343090"/>
    <x v="3"/>
    <n v="820000"/>
    <x v="1"/>
    <n v="0"/>
    <x v="619"/>
    <m/>
    <x v="0"/>
    <x v="13"/>
    <m/>
    <s v="Reforço do saneamento básico"/>
    <x v="2"/>
    <m/>
    <x v="0"/>
    <x v="1"/>
    <x v="1"/>
    <x v="1"/>
    <x v="0"/>
    <x v="0"/>
    <x v="0"/>
    <x v="0"/>
    <x v="0"/>
    <x v="0"/>
    <x v="0"/>
    <s v="Reforço do saneamento básico"/>
    <x v="0"/>
    <x v="0"/>
    <x v="0"/>
    <x v="0"/>
    <x v="1"/>
    <x v="0"/>
    <x v="0"/>
    <m/>
    <x v="1"/>
    <x v="2"/>
    <x v="13"/>
    <x v="0"/>
    <m/>
  </r>
  <r>
    <x v="0"/>
    <n v="0"/>
    <n v="0"/>
    <n v="64516"/>
    <n v="0"/>
    <x v="6819"/>
    <x v="0"/>
    <x v="0"/>
    <x v="0"/>
    <s v="03.16.16"/>
    <x v="22"/>
    <x v="0"/>
    <x v="0"/>
    <s v="Direção Ambiente e Saneamento "/>
    <s v="03.16.16"/>
    <s v="Direção Ambiente e Saneamento "/>
    <s v="03.16.16"/>
    <x v="51"/>
    <x v="0"/>
    <x v="0"/>
    <x v="0"/>
    <x v="0"/>
    <x v="0"/>
    <x v="0"/>
    <x v="0"/>
    <x v="0"/>
    <s v="2023-01-??"/>
    <x v="0"/>
    <n v="64516"/>
    <x v="3"/>
    <n v="1009690"/>
    <x v="1"/>
    <n v="106635"/>
    <x v="619"/>
    <m/>
    <x v="0"/>
    <x v="13"/>
    <m/>
    <s v="Direção Ambiente e Saneamento "/>
    <x v="2"/>
    <m/>
    <x v="0"/>
    <x v="1"/>
    <x v="1"/>
    <x v="1"/>
    <x v="0"/>
    <x v="0"/>
    <x v="0"/>
    <x v="0"/>
    <x v="0"/>
    <x v="0"/>
    <x v="0"/>
    <s v="Direção Ambiente e Saneamento "/>
    <x v="0"/>
    <x v="0"/>
    <x v="0"/>
    <x v="0"/>
    <x v="0"/>
    <x v="0"/>
    <x v="0"/>
    <m/>
    <x v="1"/>
    <x v="2"/>
    <x v="13"/>
    <x v="0"/>
    <m/>
  </r>
  <r>
    <x v="0"/>
    <n v="0"/>
    <n v="0"/>
    <n v="78322"/>
    <n v="0"/>
    <x v="6819"/>
    <x v="0"/>
    <x v="0"/>
    <x v="0"/>
    <s v="03.16.16"/>
    <x v="22"/>
    <x v="0"/>
    <x v="0"/>
    <s v="Direção Ambiente e Saneamento "/>
    <s v="03.16.16"/>
    <s v="Direção Ambiente e Saneamento "/>
    <s v="03.16.16"/>
    <x v="51"/>
    <x v="0"/>
    <x v="0"/>
    <x v="0"/>
    <x v="0"/>
    <x v="0"/>
    <x v="0"/>
    <x v="0"/>
    <x v="1"/>
    <s v="2023-02-??"/>
    <x v="0"/>
    <n v="78322"/>
    <x v="3"/>
    <n v="1009690"/>
    <x v="1"/>
    <n v="106635"/>
    <x v="619"/>
    <m/>
    <x v="0"/>
    <x v="13"/>
    <m/>
    <s v="Direção Ambiente e Saneamento "/>
    <x v="2"/>
    <m/>
    <x v="0"/>
    <x v="1"/>
    <x v="1"/>
    <x v="1"/>
    <x v="0"/>
    <x v="0"/>
    <x v="0"/>
    <x v="0"/>
    <x v="0"/>
    <x v="0"/>
    <x v="0"/>
    <s v="Direção Ambiente e Saneamento "/>
    <x v="0"/>
    <x v="0"/>
    <x v="0"/>
    <x v="0"/>
    <x v="0"/>
    <x v="0"/>
    <x v="0"/>
    <m/>
    <x v="1"/>
    <x v="2"/>
    <x v="13"/>
    <x v="0"/>
    <m/>
  </r>
  <r>
    <x v="0"/>
    <n v="0"/>
    <n v="0"/>
    <n v="78322"/>
    <n v="0"/>
    <x v="6819"/>
    <x v="0"/>
    <x v="0"/>
    <x v="0"/>
    <s v="03.16.16"/>
    <x v="22"/>
    <x v="0"/>
    <x v="0"/>
    <s v="Direção Ambiente e Saneamento "/>
    <s v="03.16.16"/>
    <s v="Direção Ambiente e Saneamento "/>
    <s v="03.16.16"/>
    <x v="51"/>
    <x v="0"/>
    <x v="0"/>
    <x v="0"/>
    <x v="0"/>
    <x v="0"/>
    <x v="0"/>
    <x v="0"/>
    <x v="2"/>
    <s v="2023-03-??"/>
    <x v="0"/>
    <n v="78322"/>
    <x v="3"/>
    <n v="1009690"/>
    <x v="1"/>
    <n v="106635"/>
    <x v="619"/>
    <m/>
    <x v="0"/>
    <x v="13"/>
    <m/>
    <s v="Direção Ambiente e Saneamento "/>
    <x v="2"/>
    <m/>
    <x v="0"/>
    <x v="1"/>
    <x v="1"/>
    <x v="1"/>
    <x v="0"/>
    <x v="0"/>
    <x v="0"/>
    <x v="0"/>
    <x v="0"/>
    <x v="0"/>
    <x v="0"/>
    <s v="Direção Ambiente e Saneamento "/>
    <x v="0"/>
    <x v="0"/>
    <x v="0"/>
    <x v="0"/>
    <x v="0"/>
    <x v="0"/>
    <x v="0"/>
    <m/>
    <x v="1"/>
    <x v="2"/>
    <x v="13"/>
    <x v="0"/>
    <m/>
  </r>
  <r>
    <x v="0"/>
    <n v="0"/>
    <n v="0"/>
    <n v="111347"/>
    <n v="0"/>
    <x v="6819"/>
    <x v="0"/>
    <x v="0"/>
    <x v="0"/>
    <s v="03.16.16"/>
    <x v="22"/>
    <x v="0"/>
    <x v="0"/>
    <s v="Direção Ambiente e Saneamento "/>
    <s v="03.16.16"/>
    <s v="Direção Ambiente e Saneamento "/>
    <s v="03.16.16"/>
    <x v="51"/>
    <x v="0"/>
    <x v="0"/>
    <x v="0"/>
    <x v="0"/>
    <x v="0"/>
    <x v="0"/>
    <x v="0"/>
    <x v="3"/>
    <s v="2023-04-??"/>
    <x v="1"/>
    <n v="111347"/>
    <x v="3"/>
    <n v="1009690"/>
    <x v="1"/>
    <n v="106635"/>
    <x v="619"/>
    <m/>
    <x v="0"/>
    <x v="13"/>
    <m/>
    <s v="Direção Ambiente e Saneamento "/>
    <x v="2"/>
    <m/>
    <x v="0"/>
    <x v="1"/>
    <x v="1"/>
    <x v="1"/>
    <x v="0"/>
    <x v="0"/>
    <x v="0"/>
    <x v="0"/>
    <x v="0"/>
    <x v="0"/>
    <x v="0"/>
    <s v="Direção Ambiente e Saneamento "/>
    <x v="0"/>
    <x v="0"/>
    <x v="0"/>
    <x v="0"/>
    <x v="0"/>
    <x v="0"/>
    <x v="0"/>
    <m/>
    <x v="1"/>
    <x v="2"/>
    <x v="13"/>
    <x v="0"/>
    <m/>
  </r>
  <r>
    <x v="0"/>
    <n v="0"/>
    <n v="0"/>
    <n v="120700"/>
    <n v="0"/>
    <x v="6819"/>
    <x v="0"/>
    <x v="0"/>
    <x v="0"/>
    <s v="03.16.16"/>
    <x v="22"/>
    <x v="0"/>
    <x v="0"/>
    <s v="Direção Ambiente e Saneamento "/>
    <s v="03.16.16"/>
    <s v="Direção Ambiente e Saneamento "/>
    <s v="03.16.16"/>
    <x v="51"/>
    <x v="0"/>
    <x v="0"/>
    <x v="0"/>
    <x v="0"/>
    <x v="0"/>
    <x v="0"/>
    <x v="0"/>
    <x v="5"/>
    <s v="2023-05-??"/>
    <x v="1"/>
    <n v="120700"/>
    <x v="3"/>
    <n v="1009690"/>
    <x v="1"/>
    <n v="106635"/>
    <x v="619"/>
    <m/>
    <x v="0"/>
    <x v="13"/>
    <m/>
    <s v="Direção Ambiente e Saneamento "/>
    <x v="2"/>
    <m/>
    <x v="0"/>
    <x v="1"/>
    <x v="1"/>
    <x v="1"/>
    <x v="0"/>
    <x v="0"/>
    <x v="0"/>
    <x v="0"/>
    <x v="0"/>
    <x v="0"/>
    <x v="0"/>
    <s v="Direção Ambiente e Saneamento "/>
    <x v="0"/>
    <x v="0"/>
    <x v="0"/>
    <x v="0"/>
    <x v="0"/>
    <x v="0"/>
    <x v="0"/>
    <m/>
    <x v="1"/>
    <x v="2"/>
    <x v="13"/>
    <x v="0"/>
    <m/>
  </r>
  <r>
    <x v="0"/>
    <n v="0"/>
    <n v="0"/>
    <n v="120700"/>
    <n v="0"/>
    <x v="6819"/>
    <x v="0"/>
    <x v="0"/>
    <x v="0"/>
    <s v="03.16.16"/>
    <x v="22"/>
    <x v="0"/>
    <x v="0"/>
    <s v="Direção Ambiente e Saneamento "/>
    <s v="03.16.16"/>
    <s v="Direção Ambiente e Saneamento "/>
    <s v="03.16.16"/>
    <x v="51"/>
    <x v="0"/>
    <x v="0"/>
    <x v="0"/>
    <x v="0"/>
    <x v="0"/>
    <x v="0"/>
    <x v="0"/>
    <x v="4"/>
    <s v="2023-06-??"/>
    <x v="1"/>
    <n v="120700"/>
    <x v="3"/>
    <n v="1009690"/>
    <x v="1"/>
    <n v="106635"/>
    <x v="619"/>
    <m/>
    <x v="0"/>
    <x v="13"/>
    <m/>
    <s v="Direção Ambiente e Saneamento "/>
    <x v="2"/>
    <m/>
    <x v="0"/>
    <x v="1"/>
    <x v="1"/>
    <x v="1"/>
    <x v="0"/>
    <x v="0"/>
    <x v="0"/>
    <x v="0"/>
    <x v="0"/>
    <x v="0"/>
    <x v="0"/>
    <s v="Direção Ambiente e Saneamento "/>
    <x v="0"/>
    <x v="0"/>
    <x v="0"/>
    <x v="0"/>
    <x v="0"/>
    <x v="0"/>
    <x v="0"/>
    <m/>
    <x v="1"/>
    <x v="2"/>
    <x v="13"/>
    <x v="0"/>
    <m/>
  </r>
  <r>
    <x v="0"/>
    <n v="0"/>
    <n v="0"/>
    <n v="120783"/>
    <n v="0"/>
    <x v="6819"/>
    <x v="0"/>
    <x v="0"/>
    <x v="0"/>
    <s v="03.16.16"/>
    <x v="22"/>
    <x v="0"/>
    <x v="0"/>
    <s v="Direção Ambiente e Saneamento "/>
    <s v="03.16.16"/>
    <s v="Direção Ambiente e Saneamento "/>
    <s v="03.16.16"/>
    <x v="51"/>
    <x v="0"/>
    <x v="0"/>
    <x v="0"/>
    <x v="0"/>
    <x v="0"/>
    <x v="0"/>
    <x v="0"/>
    <x v="6"/>
    <s v="2023-07-??"/>
    <x v="2"/>
    <n v="120783"/>
    <x v="3"/>
    <n v="1009690"/>
    <x v="1"/>
    <n v="106635"/>
    <x v="619"/>
    <m/>
    <x v="0"/>
    <x v="13"/>
    <m/>
    <s v="Direção Ambiente e Saneamento "/>
    <x v="2"/>
    <m/>
    <x v="0"/>
    <x v="1"/>
    <x v="1"/>
    <x v="1"/>
    <x v="0"/>
    <x v="0"/>
    <x v="0"/>
    <x v="0"/>
    <x v="0"/>
    <x v="0"/>
    <x v="0"/>
    <s v="Direção Ambiente e Saneamento "/>
    <x v="0"/>
    <x v="0"/>
    <x v="0"/>
    <x v="0"/>
    <x v="0"/>
    <x v="0"/>
    <x v="0"/>
    <m/>
    <x v="1"/>
    <x v="2"/>
    <x v="13"/>
    <x v="0"/>
    <m/>
  </r>
  <r>
    <x v="0"/>
    <n v="0"/>
    <n v="0"/>
    <n v="110231"/>
    <n v="0"/>
    <x v="6819"/>
    <x v="0"/>
    <x v="0"/>
    <x v="0"/>
    <s v="03.16.16"/>
    <x v="22"/>
    <x v="0"/>
    <x v="0"/>
    <s v="Direção Ambiente e Saneamento "/>
    <s v="03.16.16"/>
    <s v="Direção Ambiente e Saneamento "/>
    <s v="03.16.16"/>
    <x v="51"/>
    <x v="0"/>
    <x v="0"/>
    <x v="0"/>
    <x v="0"/>
    <x v="0"/>
    <x v="0"/>
    <x v="0"/>
    <x v="7"/>
    <s v="2023-08-??"/>
    <x v="2"/>
    <n v="110231"/>
    <x v="3"/>
    <n v="1009690"/>
    <x v="1"/>
    <n v="106635"/>
    <x v="619"/>
    <m/>
    <x v="0"/>
    <x v="13"/>
    <m/>
    <s v="Direção Ambiente e Saneamento "/>
    <x v="2"/>
    <m/>
    <x v="0"/>
    <x v="1"/>
    <x v="1"/>
    <x v="1"/>
    <x v="0"/>
    <x v="0"/>
    <x v="0"/>
    <x v="0"/>
    <x v="0"/>
    <x v="0"/>
    <x v="0"/>
    <s v="Direção Ambiente e Saneamento "/>
    <x v="0"/>
    <x v="0"/>
    <x v="0"/>
    <x v="0"/>
    <x v="0"/>
    <x v="0"/>
    <x v="0"/>
    <m/>
    <x v="1"/>
    <x v="2"/>
    <x v="13"/>
    <x v="0"/>
    <m/>
  </r>
  <r>
    <x v="0"/>
    <n v="0"/>
    <n v="0"/>
    <n v="102230"/>
    <n v="0"/>
    <x v="6819"/>
    <x v="0"/>
    <x v="0"/>
    <x v="0"/>
    <s v="03.16.16"/>
    <x v="22"/>
    <x v="0"/>
    <x v="0"/>
    <s v="Direção Ambiente e Saneamento "/>
    <s v="03.16.16"/>
    <s v="Direção Ambiente e Saneamento "/>
    <s v="03.16.16"/>
    <x v="51"/>
    <x v="0"/>
    <x v="0"/>
    <x v="0"/>
    <x v="0"/>
    <x v="0"/>
    <x v="0"/>
    <x v="0"/>
    <x v="11"/>
    <s v="2023-09-??"/>
    <x v="2"/>
    <n v="102230"/>
    <x v="3"/>
    <n v="1009690"/>
    <x v="1"/>
    <n v="106635"/>
    <x v="619"/>
    <m/>
    <x v="0"/>
    <x v="13"/>
    <m/>
    <s v="Direção Ambiente e Saneamento "/>
    <x v="2"/>
    <m/>
    <x v="0"/>
    <x v="1"/>
    <x v="1"/>
    <x v="1"/>
    <x v="0"/>
    <x v="0"/>
    <x v="0"/>
    <x v="0"/>
    <x v="0"/>
    <x v="0"/>
    <x v="0"/>
    <s v="Direção Ambiente e Saneamento "/>
    <x v="0"/>
    <x v="0"/>
    <x v="0"/>
    <x v="0"/>
    <x v="0"/>
    <x v="0"/>
    <x v="0"/>
    <m/>
    <x v="1"/>
    <x v="2"/>
    <x v="13"/>
    <x v="0"/>
    <m/>
  </r>
  <r>
    <x v="0"/>
    <n v="0"/>
    <n v="0"/>
    <n v="110660"/>
    <n v="0"/>
    <x v="6819"/>
    <x v="0"/>
    <x v="0"/>
    <x v="0"/>
    <s v="03.16.16"/>
    <x v="22"/>
    <x v="0"/>
    <x v="0"/>
    <s v="Direção Ambiente e Saneamento "/>
    <s v="03.16.16"/>
    <s v="Direção Ambiente e Saneamento "/>
    <s v="03.16.16"/>
    <x v="51"/>
    <x v="0"/>
    <x v="0"/>
    <x v="0"/>
    <x v="0"/>
    <x v="0"/>
    <x v="0"/>
    <x v="0"/>
    <x v="8"/>
    <s v="2023-10-??"/>
    <x v="3"/>
    <n v="110660"/>
    <x v="3"/>
    <n v="1009690"/>
    <x v="1"/>
    <n v="106635"/>
    <x v="619"/>
    <m/>
    <x v="0"/>
    <x v="13"/>
    <m/>
    <s v="Direção Ambiente e Saneamento "/>
    <x v="2"/>
    <m/>
    <x v="0"/>
    <x v="1"/>
    <x v="1"/>
    <x v="1"/>
    <x v="0"/>
    <x v="0"/>
    <x v="0"/>
    <x v="0"/>
    <x v="0"/>
    <x v="0"/>
    <x v="0"/>
    <s v="Direção Ambiente e Saneamento "/>
    <x v="0"/>
    <x v="0"/>
    <x v="0"/>
    <x v="0"/>
    <x v="0"/>
    <x v="0"/>
    <x v="0"/>
    <m/>
    <x v="1"/>
    <x v="2"/>
    <x v="13"/>
    <x v="0"/>
    <m/>
  </r>
  <r>
    <x v="0"/>
    <n v="0"/>
    <n v="0"/>
    <n v="122353"/>
    <n v="0"/>
    <x v="6819"/>
    <x v="0"/>
    <x v="0"/>
    <x v="0"/>
    <s v="03.16.16"/>
    <x v="22"/>
    <x v="0"/>
    <x v="0"/>
    <s v="Direção Ambiente e Saneamento "/>
    <s v="03.16.16"/>
    <s v="Direção Ambiente e Saneamento "/>
    <s v="03.16.16"/>
    <x v="51"/>
    <x v="0"/>
    <x v="0"/>
    <x v="0"/>
    <x v="0"/>
    <x v="0"/>
    <x v="0"/>
    <x v="0"/>
    <x v="9"/>
    <s v="2023-11-??"/>
    <x v="3"/>
    <n v="122353"/>
    <x v="3"/>
    <n v="1009690"/>
    <x v="1"/>
    <n v="106635"/>
    <x v="619"/>
    <m/>
    <x v="0"/>
    <x v="13"/>
    <m/>
    <s v="Direção Ambiente e Saneamento "/>
    <x v="2"/>
    <m/>
    <x v="0"/>
    <x v="1"/>
    <x v="1"/>
    <x v="1"/>
    <x v="0"/>
    <x v="0"/>
    <x v="0"/>
    <x v="0"/>
    <x v="0"/>
    <x v="0"/>
    <x v="0"/>
    <s v="Direção Ambiente e Saneamento "/>
    <x v="0"/>
    <x v="0"/>
    <x v="0"/>
    <x v="0"/>
    <x v="0"/>
    <x v="0"/>
    <x v="0"/>
    <m/>
    <x v="1"/>
    <x v="2"/>
    <x v="13"/>
    <x v="0"/>
    <m/>
  </r>
  <r>
    <x v="0"/>
    <n v="0"/>
    <n v="0"/>
    <n v="106629"/>
    <n v="0"/>
    <x v="6819"/>
    <x v="0"/>
    <x v="0"/>
    <x v="0"/>
    <s v="03.16.16"/>
    <x v="22"/>
    <x v="0"/>
    <x v="0"/>
    <s v="Direção Ambiente e Saneamento "/>
    <s v="03.16.16"/>
    <s v="Direção Ambiente e Saneamento "/>
    <s v="03.16.16"/>
    <x v="51"/>
    <x v="0"/>
    <x v="0"/>
    <x v="0"/>
    <x v="0"/>
    <x v="0"/>
    <x v="0"/>
    <x v="0"/>
    <x v="10"/>
    <s v="2023-12-??"/>
    <x v="3"/>
    <n v="106629"/>
    <x v="3"/>
    <n v="1009690"/>
    <x v="1"/>
    <n v="106635"/>
    <x v="619"/>
    <m/>
    <x v="0"/>
    <x v="13"/>
    <m/>
    <s v="Direção Ambiente e Saneamento "/>
    <x v="2"/>
    <m/>
    <x v="0"/>
    <x v="1"/>
    <x v="1"/>
    <x v="1"/>
    <x v="0"/>
    <x v="0"/>
    <x v="0"/>
    <x v="0"/>
    <x v="0"/>
    <x v="0"/>
    <x v="0"/>
    <s v="Direção Ambiente e Saneamento "/>
    <x v="0"/>
    <x v="0"/>
    <x v="0"/>
    <x v="0"/>
    <x v="0"/>
    <x v="0"/>
    <x v="0"/>
    <m/>
    <x v="1"/>
    <x v="2"/>
    <x v="13"/>
    <x v="0"/>
    <m/>
  </r>
  <r>
    <x v="2"/>
    <n v="0"/>
    <n v="0"/>
    <n v="23550"/>
    <n v="0"/>
    <x v="6819"/>
    <x v="0"/>
    <x v="0"/>
    <x v="0"/>
    <s v="01.27.02.12"/>
    <x v="65"/>
    <x v="4"/>
    <x v="5"/>
    <s v="Saneamento básico"/>
    <s v="01.27.02"/>
    <s v="Rede de Esgotos"/>
    <s v="01.27.02.12"/>
    <x v="18"/>
    <x v="0"/>
    <x v="0"/>
    <x v="0"/>
    <x v="0"/>
    <x v="1"/>
    <x v="2"/>
    <x v="0"/>
    <x v="0"/>
    <s v="2023-01-??"/>
    <x v="0"/>
    <n v="23550"/>
    <x v="3"/>
    <n v="0"/>
    <x v="1"/>
    <n v="650000"/>
    <x v="619"/>
    <m/>
    <x v="0"/>
    <x v="13"/>
    <m/>
    <s v="Rede de Esgotos"/>
    <x v="2"/>
    <s v="RE"/>
    <x v="0"/>
    <x v="1"/>
    <x v="1"/>
    <x v="1"/>
    <x v="0"/>
    <x v="0"/>
    <x v="0"/>
    <x v="0"/>
    <x v="0"/>
    <x v="0"/>
    <x v="0"/>
    <s v="Rede de Esgotos"/>
    <x v="0"/>
    <x v="0"/>
    <x v="0"/>
    <x v="0"/>
    <x v="1"/>
    <x v="0"/>
    <x v="0"/>
    <m/>
    <x v="1"/>
    <x v="2"/>
    <x v="13"/>
    <x v="0"/>
    <m/>
  </r>
  <r>
    <x v="2"/>
    <n v="0"/>
    <n v="0"/>
    <n v="63000"/>
    <n v="0"/>
    <x v="6819"/>
    <x v="0"/>
    <x v="0"/>
    <x v="0"/>
    <s v="01.27.02.12"/>
    <x v="65"/>
    <x v="4"/>
    <x v="5"/>
    <s v="Saneamento básico"/>
    <s v="01.27.02"/>
    <s v="Rede de Esgotos"/>
    <s v="01.27.02.12"/>
    <x v="18"/>
    <x v="0"/>
    <x v="0"/>
    <x v="0"/>
    <x v="0"/>
    <x v="1"/>
    <x v="2"/>
    <x v="0"/>
    <x v="11"/>
    <s v="2023-09-??"/>
    <x v="2"/>
    <n v="63000"/>
    <x v="3"/>
    <n v="0"/>
    <x v="1"/>
    <n v="650000"/>
    <x v="619"/>
    <m/>
    <x v="0"/>
    <x v="13"/>
    <m/>
    <s v="Rede de Esgotos"/>
    <x v="2"/>
    <s v="RE"/>
    <x v="0"/>
    <x v="1"/>
    <x v="1"/>
    <x v="1"/>
    <x v="0"/>
    <x v="0"/>
    <x v="0"/>
    <x v="0"/>
    <x v="0"/>
    <x v="0"/>
    <x v="0"/>
    <s v="Rede de Esgotos"/>
    <x v="0"/>
    <x v="0"/>
    <x v="0"/>
    <x v="0"/>
    <x v="1"/>
    <x v="0"/>
    <x v="0"/>
    <m/>
    <x v="1"/>
    <x v="2"/>
    <x v="13"/>
    <x v="0"/>
    <m/>
  </r>
  <r>
    <x v="2"/>
    <n v="0"/>
    <n v="0"/>
    <n v="4054"/>
    <n v="0"/>
    <x v="6819"/>
    <x v="0"/>
    <x v="0"/>
    <x v="0"/>
    <s v="01.27.06.98"/>
    <x v="67"/>
    <x v="4"/>
    <x v="5"/>
    <s v="Requalificação Urbana e habitação"/>
    <s v="01.27.06"/>
    <s v="Construção da estrada Igreja Cutelo Gomes"/>
    <s v="01.27.06.98"/>
    <x v="18"/>
    <x v="0"/>
    <x v="0"/>
    <x v="0"/>
    <x v="0"/>
    <x v="1"/>
    <x v="2"/>
    <x v="0"/>
    <x v="2"/>
    <s v="2023-03-??"/>
    <x v="0"/>
    <n v="4054"/>
    <x v="3"/>
    <n v="0"/>
    <x v="1"/>
    <n v="5250000"/>
    <x v="619"/>
    <m/>
    <x v="0"/>
    <x v="13"/>
    <m/>
    <s v="Construção da estrada Igreja Cutelo Gomes"/>
    <x v="2"/>
    <m/>
    <x v="0"/>
    <x v="1"/>
    <x v="1"/>
    <x v="1"/>
    <x v="0"/>
    <x v="0"/>
    <x v="0"/>
    <x v="0"/>
    <x v="0"/>
    <x v="0"/>
    <x v="0"/>
    <s v="Construção da estrada Igreja Cutelo Gomes"/>
    <x v="0"/>
    <x v="0"/>
    <x v="0"/>
    <x v="0"/>
    <x v="1"/>
    <x v="0"/>
    <x v="0"/>
    <m/>
    <x v="1"/>
    <x v="2"/>
    <x v="13"/>
    <x v="0"/>
    <m/>
  </r>
  <r>
    <x v="0"/>
    <n v="0"/>
    <n v="0"/>
    <n v="5440"/>
    <n v="0"/>
    <x v="6819"/>
    <x v="0"/>
    <x v="0"/>
    <x v="0"/>
    <s v="03.16.19"/>
    <x v="47"/>
    <x v="0"/>
    <x v="0"/>
    <s v="Direção de Inovação e Desporto"/>
    <s v="03.16.19"/>
    <s v="Direção de Inovação e Desporto"/>
    <s v="03.16.19"/>
    <x v="42"/>
    <x v="0"/>
    <x v="0"/>
    <x v="7"/>
    <x v="0"/>
    <x v="0"/>
    <x v="0"/>
    <x v="0"/>
    <x v="0"/>
    <s v="2023-01-??"/>
    <x v="0"/>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1"/>
    <s v="2023-02-??"/>
    <x v="0"/>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2"/>
    <s v="2023-03-??"/>
    <x v="0"/>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3"/>
    <s v="2023-04-??"/>
    <x v="1"/>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5"/>
    <s v="2023-05-??"/>
    <x v="1"/>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4"/>
    <s v="2023-06-??"/>
    <x v="1"/>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6"/>
    <s v="2023-07-??"/>
    <x v="2"/>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7"/>
    <s v="2023-08-??"/>
    <x v="2"/>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11"/>
    <s v="2023-09-??"/>
    <x v="2"/>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8"/>
    <s v="2023-10-??"/>
    <x v="3"/>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9"/>
    <s v="2023-11-??"/>
    <x v="3"/>
    <n v="5440"/>
    <x v="3"/>
    <n v="0"/>
    <x v="1"/>
    <n v="81600"/>
    <x v="619"/>
    <m/>
    <x v="0"/>
    <x v="13"/>
    <m/>
    <s v="Direção de Inovação e Desporto"/>
    <x v="2"/>
    <m/>
    <x v="0"/>
    <x v="1"/>
    <x v="1"/>
    <x v="1"/>
    <x v="0"/>
    <x v="0"/>
    <x v="0"/>
    <x v="0"/>
    <x v="0"/>
    <x v="0"/>
    <x v="0"/>
    <s v="Direção de Inovação e Desporto"/>
    <x v="0"/>
    <x v="0"/>
    <x v="0"/>
    <x v="0"/>
    <x v="0"/>
    <x v="0"/>
    <x v="0"/>
    <m/>
    <x v="1"/>
    <x v="2"/>
    <x v="13"/>
    <x v="0"/>
    <m/>
  </r>
  <r>
    <x v="0"/>
    <n v="0"/>
    <n v="0"/>
    <n v="5440"/>
    <n v="0"/>
    <x v="6819"/>
    <x v="0"/>
    <x v="0"/>
    <x v="0"/>
    <s v="03.16.19"/>
    <x v="47"/>
    <x v="0"/>
    <x v="0"/>
    <s v="Direção de Inovação e Desporto"/>
    <s v="03.16.19"/>
    <s v="Direção de Inovação e Desporto"/>
    <s v="03.16.19"/>
    <x v="42"/>
    <x v="0"/>
    <x v="0"/>
    <x v="7"/>
    <x v="0"/>
    <x v="0"/>
    <x v="0"/>
    <x v="0"/>
    <x v="10"/>
    <s v="2023-12-??"/>
    <x v="3"/>
    <n v="5440"/>
    <x v="3"/>
    <n v="0"/>
    <x v="1"/>
    <n v="81600"/>
    <x v="619"/>
    <m/>
    <x v="0"/>
    <x v="13"/>
    <m/>
    <s v="Direção de Inovação e Desporto"/>
    <x v="2"/>
    <m/>
    <x v="0"/>
    <x v="1"/>
    <x v="1"/>
    <x v="1"/>
    <x v="0"/>
    <x v="0"/>
    <x v="0"/>
    <x v="0"/>
    <x v="0"/>
    <x v="0"/>
    <x v="0"/>
    <s v="Direção de Inovação e Desport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0"/>
    <s v="2023-01-??"/>
    <x v="0"/>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1"/>
    <s v="2023-02-??"/>
    <x v="0"/>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2"/>
    <s v="2023-03-??"/>
    <x v="0"/>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3"/>
    <s v="2023-04-??"/>
    <x v="1"/>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5"/>
    <s v="2023-05-??"/>
    <x v="1"/>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4"/>
    <s v="2023-06-??"/>
    <x v="1"/>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6"/>
    <s v="2023-07-??"/>
    <x v="2"/>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7"/>
    <s v="2023-08-??"/>
    <x v="2"/>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11"/>
    <s v="2023-09-??"/>
    <x v="2"/>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8"/>
    <s v="2023-10-??"/>
    <x v="3"/>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81600"/>
    <n v="0"/>
    <x v="6819"/>
    <x v="0"/>
    <x v="0"/>
    <x v="0"/>
    <s v="03.16.21"/>
    <x v="25"/>
    <x v="0"/>
    <x v="0"/>
    <s v="Dir. Turismo, Investimento e Emprendedorismo"/>
    <s v="03.16.21"/>
    <s v="Dir. Turismo, Investimento e Emprendedorismo"/>
    <s v="03.16.21"/>
    <x v="48"/>
    <x v="0"/>
    <x v="0"/>
    <x v="0"/>
    <x v="1"/>
    <x v="0"/>
    <x v="0"/>
    <x v="0"/>
    <x v="9"/>
    <s v="2023-11-??"/>
    <x v="3"/>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107440"/>
    <n v="0"/>
    <x v="6819"/>
    <x v="0"/>
    <x v="0"/>
    <x v="0"/>
    <s v="03.16.01"/>
    <x v="14"/>
    <x v="0"/>
    <x v="0"/>
    <s v="Assembleia Municipal"/>
    <s v="03.16.01"/>
    <s v="Assembleia Municipal"/>
    <s v="03.16.01"/>
    <x v="48"/>
    <x v="0"/>
    <x v="0"/>
    <x v="0"/>
    <x v="1"/>
    <x v="0"/>
    <x v="0"/>
    <x v="0"/>
    <x v="11"/>
    <s v="2023-09-??"/>
    <x v="2"/>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8"/>
    <s v="2023-10-??"/>
    <x v="3"/>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9"/>
    <s v="2023-11-??"/>
    <x v="3"/>
    <n v="107440"/>
    <x v="3"/>
    <n v="0"/>
    <x v="1"/>
    <n v="0"/>
    <x v="619"/>
    <m/>
    <x v="0"/>
    <x v="13"/>
    <m/>
    <s v="Assembleia Municipal"/>
    <x v="2"/>
    <s v="AM"/>
    <x v="0"/>
    <x v="1"/>
    <x v="1"/>
    <x v="1"/>
    <x v="0"/>
    <x v="0"/>
    <x v="0"/>
    <x v="0"/>
    <x v="0"/>
    <x v="0"/>
    <x v="0"/>
    <s v="Assembleia Municipal"/>
    <x v="0"/>
    <x v="0"/>
    <x v="0"/>
    <x v="0"/>
    <x v="0"/>
    <x v="0"/>
    <x v="0"/>
    <m/>
    <x v="1"/>
    <x v="2"/>
    <x v="13"/>
    <x v="0"/>
    <m/>
  </r>
  <r>
    <x v="0"/>
    <n v="0"/>
    <n v="0"/>
    <n v="107440"/>
    <n v="0"/>
    <x v="6819"/>
    <x v="0"/>
    <x v="0"/>
    <x v="0"/>
    <s v="03.16.01"/>
    <x v="14"/>
    <x v="0"/>
    <x v="0"/>
    <s v="Assembleia Municipal"/>
    <s v="03.16.01"/>
    <s v="Assembleia Municipal"/>
    <s v="03.16.01"/>
    <x v="48"/>
    <x v="0"/>
    <x v="0"/>
    <x v="0"/>
    <x v="1"/>
    <x v="0"/>
    <x v="0"/>
    <x v="0"/>
    <x v="10"/>
    <s v="2023-12-??"/>
    <x v="3"/>
    <n v="107440"/>
    <x v="3"/>
    <n v="0"/>
    <x v="1"/>
    <n v="0"/>
    <x v="619"/>
    <m/>
    <x v="0"/>
    <x v="13"/>
    <m/>
    <s v="Assembleia Municipal"/>
    <x v="2"/>
    <s v="AM"/>
    <x v="0"/>
    <x v="1"/>
    <x v="1"/>
    <x v="1"/>
    <x v="0"/>
    <x v="0"/>
    <x v="0"/>
    <x v="0"/>
    <x v="0"/>
    <x v="0"/>
    <x v="0"/>
    <s v="Assembleia Municipal"/>
    <x v="0"/>
    <x v="0"/>
    <x v="0"/>
    <x v="0"/>
    <x v="0"/>
    <x v="0"/>
    <x v="0"/>
    <m/>
    <x v="1"/>
    <x v="2"/>
    <x v="13"/>
    <x v="0"/>
    <m/>
  </r>
  <r>
    <x v="0"/>
    <n v="0"/>
    <n v="0"/>
    <n v="263313"/>
    <n v="0"/>
    <x v="6819"/>
    <x v="0"/>
    <x v="0"/>
    <x v="0"/>
    <s v="03.16.02"/>
    <x v="9"/>
    <x v="0"/>
    <x v="0"/>
    <s v="Gabinete do Presidente"/>
    <s v="03.16.02"/>
    <s v="Gabinete do Presidente"/>
    <s v="03.16.02"/>
    <x v="48"/>
    <x v="0"/>
    <x v="0"/>
    <x v="0"/>
    <x v="1"/>
    <x v="0"/>
    <x v="0"/>
    <x v="0"/>
    <x v="6"/>
    <s v="2023-07-??"/>
    <x v="2"/>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7"/>
    <s v="2023-08-??"/>
    <x v="2"/>
    <n v="263313"/>
    <x v="3"/>
    <n v="51083"/>
    <x v="1"/>
    <n v="4680000"/>
    <x v="619"/>
    <m/>
    <x v="0"/>
    <x v="13"/>
    <m/>
    <s v="Gabinete do Presidente"/>
    <x v="2"/>
    <m/>
    <x v="0"/>
    <x v="1"/>
    <x v="1"/>
    <x v="1"/>
    <x v="0"/>
    <x v="0"/>
    <x v="0"/>
    <x v="0"/>
    <x v="0"/>
    <x v="0"/>
    <x v="0"/>
    <s v="Gabinete do Presidente"/>
    <x v="0"/>
    <x v="0"/>
    <x v="0"/>
    <x v="0"/>
    <x v="0"/>
    <x v="0"/>
    <x v="0"/>
    <m/>
    <x v="1"/>
    <x v="2"/>
    <x v="13"/>
    <x v="0"/>
    <m/>
  </r>
  <r>
    <x v="0"/>
    <n v="0"/>
    <n v="0"/>
    <n v="263313"/>
    <n v="0"/>
    <x v="6819"/>
    <x v="0"/>
    <x v="0"/>
    <x v="0"/>
    <s v="03.16.02"/>
    <x v="9"/>
    <x v="0"/>
    <x v="0"/>
    <s v="Gabinete do Presidente"/>
    <s v="03.16.02"/>
    <s v="Gabinete do Presidente"/>
    <s v="03.16.02"/>
    <x v="48"/>
    <x v="0"/>
    <x v="0"/>
    <x v="0"/>
    <x v="1"/>
    <x v="0"/>
    <x v="0"/>
    <x v="0"/>
    <x v="11"/>
    <s v="2023-09-??"/>
    <x v="2"/>
    <n v="263313"/>
    <x v="3"/>
    <n v="51083"/>
    <x v="1"/>
    <n v="4680000"/>
    <x v="619"/>
    <m/>
    <x v="0"/>
    <x v="13"/>
    <m/>
    <s v="Gabinete do Presidente"/>
    <x v="2"/>
    <m/>
    <x v="0"/>
    <x v="1"/>
    <x v="1"/>
    <x v="1"/>
    <x v="0"/>
    <x v="0"/>
    <x v="0"/>
    <x v="0"/>
    <x v="0"/>
    <x v="0"/>
    <x v="0"/>
    <s v="Gabinete do Presidente"/>
    <x v="0"/>
    <x v="0"/>
    <x v="0"/>
    <x v="0"/>
    <x v="0"/>
    <x v="0"/>
    <x v="0"/>
    <m/>
    <x v="1"/>
    <x v="2"/>
    <x v="13"/>
    <x v="0"/>
    <m/>
  </r>
  <r>
    <x v="0"/>
    <n v="0"/>
    <n v="0"/>
    <n v="236591"/>
    <n v="0"/>
    <x v="6819"/>
    <x v="0"/>
    <x v="0"/>
    <x v="0"/>
    <s v="03.16.02"/>
    <x v="9"/>
    <x v="0"/>
    <x v="0"/>
    <s v="Gabinete do Presidente"/>
    <s v="03.16.02"/>
    <s v="Gabinete do Presidente"/>
    <s v="03.16.02"/>
    <x v="48"/>
    <x v="0"/>
    <x v="0"/>
    <x v="0"/>
    <x v="1"/>
    <x v="0"/>
    <x v="0"/>
    <x v="0"/>
    <x v="8"/>
    <s v="2023-10-??"/>
    <x v="3"/>
    <n v="236591"/>
    <x v="3"/>
    <n v="51083"/>
    <x v="1"/>
    <n v="4680000"/>
    <x v="619"/>
    <m/>
    <x v="0"/>
    <x v="13"/>
    <m/>
    <s v="Gabinete do Presidente"/>
    <x v="2"/>
    <m/>
    <x v="0"/>
    <x v="1"/>
    <x v="1"/>
    <x v="1"/>
    <x v="0"/>
    <x v="0"/>
    <x v="0"/>
    <x v="0"/>
    <x v="0"/>
    <x v="0"/>
    <x v="0"/>
    <s v="Gabinete do Presidente"/>
    <x v="0"/>
    <x v="0"/>
    <x v="0"/>
    <x v="0"/>
    <x v="0"/>
    <x v="0"/>
    <x v="0"/>
    <m/>
    <x v="1"/>
    <x v="2"/>
    <x v="13"/>
    <x v="0"/>
    <m/>
  </r>
  <r>
    <x v="0"/>
    <n v="0"/>
    <n v="0"/>
    <n v="262764"/>
    <n v="0"/>
    <x v="6819"/>
    <x v="0"/>
    <x v="0"/>
    <x v="0"/>
    <s v="03.16.02"/>
    <x v="9"/>
    <x v="0"/>
    <x v="0"/>
    <s v="Gabinete do Presidente"/>
    <s v="03.16.02"/>
    <s v="Gabinete do Presidente"/>
    <s v="03.16.02"/>
    <x v="48"/>
    <x v="0"/>
    <x v="0"/>
    <x v="0"/>
    <x v="1"/>
    <x v="0"/>
    <x v="0"/>
    <x v="0"/>
    <x v="9"/>
    <s v="2023-11-??"/>
    <x v="3"/>
    <n v="262764"/>
    <x v="3"/>
    <n v="51083"/>
    <x v="1"/>
    <n v="4680000"/>
    <x v="619"/>
    <m/>
    <x v="0"/>
    <x v="13"/>
    <m/>
    <s v="Gabinete do Presidente"/>
    <x v="2"/>
    <m/>
    <x v="0"/>
    <x v="1"/>
    <x v="1"/>
    <x v="1"/>
    <x v="0"/>
    <x v="0"/>
    <x v="0"/>
    <x v="0"/>
    <x v="0"/>
    <x v="0"/>
    <x v="0"/>
    <s v="Gabinete do Presidente"/>
    <x v="0"/>
    <x v="0"/>
    <x v="0"/>
    <x v="0"/>
    <x v="0"/>
    <x v="0"/>
    <x v="0"/>
    <m/>
    <x v="1"/>
    <x v="2"/>
    <x v="13"/>
    <x v="0"/>
    <m/>
  </r>
  <r>
    <x v="0"/>
    <n v="0"/>
    <n v="0"/>
    <n v="262764"/>
    <n v="0"/>
    <x v="6819"/>
    <x v="0"/>
    <x v="0"/>
    <x v="0"/>
    <s v="03.16.02"/>
    <x v="9"/>
    <x v="0"/>
    <x v="0"/>
    <s v="Gabinete do Presidente"/>
    <s v="03.16.02"/>
    <s v="Gabinete do Presidente"/>
    <s v="03.16.02"/>
    <x v="48"/>
    <x v="0"/>
    <x v="0"/>
    <x v="0"/>
    <x v="1"/>
    <x v="0"/>
    <x v="0"/>
    <x v="0"/>
    <x v="10"/>
    <s v="2023-12-??"/>
    <x v="3"/>
    <n v="262764"/>
    <x v="3"/>
    <n v="51083"/>
    <x v="1"/>
    <n v="468000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0"/>
    <s v="2023-01-??"/>
    <x v="0"/>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1"/>
    <s v="2023-02-??"/>
    <x v="0"/>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2"/>
    <s v="2023-03-??"/>
    <x v="0"/>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3"/>
    <s v="2023-04-??"/>
    <x v="1"/>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5"/>
    <s v="2023-05-??"/>
    <x v="1"/>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4"/>
    <s v="2023-06-??"/>
    <x v="1"/>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6"/>
    <s v="2023-07-??"/>
    <x v="2"/>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7"/>
    <s v="2023-08-??"/>
    <x v="2"/>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11"/>
    <s v="2023-09-??"/>
    <x v="2"/>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8"/>
    <s v="2023-10-??"/>
    <x v="3"/>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9"/>
    <s v="2023-11-??"/>
    <x v="3"/>
    <n v="70000"/>
    <x v="3"/>
    <n v="70000"/>
    <x v="1"/>
    <n v="0"/>
    <x v="619"/>
    <m/>
    <x v="0"/>
    <x v="13"/>
    <m/>
    <s v="Gabinete do Presidente"/>
    <x v="2"/>
    <m/>
    <x v="0"/>
    <x v="1"/>
    <x v="1"/>
    <x v="1"/>
    <x v="0"/>
    <x v="0"/>
    <x v="0"/>
    <x v="0"/>
    <x v="0"/>
    <x v="0"/>
    <x v="0"/>
    <s v="Gabinete do Presidente"/>
    <x v="0"/>
    <x v="0"/>
    <x v="0"/>
    <x v="0"/>
    <x v="0"/>
    <x v="0"/>
    <x v="0"/>
    <m/>
    <x v="1"/>
    <x v="2"/>
    <x v="13"/>
    <x v="0"/>
    <m/>
  </r>
  <r>
    <x v="0"/>
    <n v="0"/>
    <n v="0"/>
    <n v="70000"/>
    <n v="0"/>
    <x v="6819"/>
    <x v="0"/>
    <x v="0"/>
    <x v="0"/>
    <s v="03.16.02"/>
    <x v="9"/>
    <x v="0"/>
    <x v="0"/>
    <s v="Gabinete do Presidente"/>
    <s v="03.16.02"/>
    <s v="Gabinete do Presidente"/>
    <s v="03.16.02"/>
    <x v="51"/>
    <x v="0"/>
    <x v="0"/>
    <x v="0"/>
    <x v="0"/>
    <x v="0"/>
    <x v="0"/>
    <x v="0"/>
    <x v="10"/>
    <s v="2023-12-??"/>
    <x v="3"/>
    <n v="70000"/>
    <x v="3"/>
    <n v="70000"/>
    <x v="1"/>
    <n v="0"/>
    <x v="619"/>
    <m/>
    <x v="0"/>
    <x v="13"/>
    <m/>
    <s v="Gabinete do Presidente"/>
    <x v="2"/>
    <m/>
    <x v="0"/>
    <x v="1"/>
    <x v="1"/>
    <x v="1"/>
    <x v="0"/>
    <x v="0"/>
    <x v="0"/>
    <x v="0"/>
    <x v="0"/>
    <x v="0"/>
    <x v="0"/>
    <s v="Gabinete do Presidente"/>
    <x v="0"/>
    <x v="0"/>
    <x v="0"/>
    <x v="0"/>
    <x v="0"/>
    <x v="0"/>
    <x v="0"/>
    <m/>
    <x v="1"/>
    <x v="2"/>
    <x v="13"/>
    <x v="0"/>
    <m/>
  </r>
  <r>
    <x v="0"/>
    <n v="0"/>
    <n v="0"/>
    <n v="8800"/>
    <n v="0"/>
    <x v="6819"/>
    <x v="0"/>
    <x v="0"/>
    <x v="0"/>
    <s v="03.16.02"/>
    <x v="9"/>
    <x v="0"/>
    <x v="0"/>
    <s v="Gabinete do Presidente"/>
    <s v="03.16.02"/>
    <s v="Gabinete do Presidente"/>
    <s v="03.16.02"/>
    <x v="42"/>
    <x v="0"/>
    <x v="0"/>
    <x v="7"/>
    <x v="0"/>
    <x v="0"/>
    <x v="0"/>
    <x v="0"/>
    <x v="0"/>
    <s v="2023-01-??"/>
    <x v="0"/>
    <n v="8800"/>
    <x v="3"/>
    <n v="0"/>
    <x v="1"/>
    <n v="10400"/>
    <x v="619"/>
    <m/>
    <x v="0"/>
    <x v="13"/>
    <m/>
    <s v="Gabinete do Presidente"/>
    <x v="2"/>
    <m/>
    <x v="0"/>
    <x v="1"/>
    <x v="1"/>
    <x v="1"/>
    <x v="0"/>
    <x v="0"/>
    <x v="0"/>
    <x v="0"/>
    <x v="0"/>
    <x v="0"/>
    <x v="0"/>
    <s v="Gabinete do Presidente"/>
    <x v="0"/>
    <x v="0"/>
    <x v="0"/>
    <x v="0"/>
    <x v="0"/>
    <x v="0"/>
    <x v="0"/>
    <m/>
    <x v="1"/>
    <x v="2"/>
    <x v="13"/>
    <x v="0"/>
    <m/>
  </r>
  <r>
    <x v="0"/>
    <n v="0"/>
    <n v="0"/>
    <n v="8800"/>
    <n v="0"/>
    <x v="6819"/>
    <x v="0"/>
    <x v="0"/>
    <x v="0"/>
    <s v="03.16.02"/>
    <x v="9"/>
    <x v="0"/>
    <x v="0"/>
    <s v="Gabinete do Presidente"/>
    <s v="03.16.02"/>
    <s v="Gabinete do Presidente"/>
    <s v="03.16.02"/>
    <x v="42"/>
    <x v="0"/>
    <x v="0"/>
    <x v="7"/>
    <x v="0"/>
    <x v="0"/>
    <x v="0"/>
    <x v="0"/>
    <x v="1"/>
    <s v="2023-02-??"/>
    <x v="0"/>
    <n v="8800"/>
    <x v="3"/>
    <n v="0"/>
    <x v="1"/>
    <n v="10400"/>
    <x v="619"/>
    <m/>
    <x v="0"/>
    <x v="13"/>
    <m/>
    <s v="Gabinete do Presidente"/>
    <x v="2"/>
    <m/>
    <x v="0"/>
    <x v="1"/>
    <x v="1"/>
    <x v="1"/>
    <x v="0"/>
    <x v="0"/>
    <x v="0"/>
    <x v="0"/>
    <x v="0"/>
    <x v="0"/>
    <x v="0"/>
    <s v="Gabinete do Presidente"/>
    <x v="0"/>
    <x v="0"/>
    <x v="0"/>
    <x v="0"/>
    <x v="0"/>
    <x v="0"/>
    <x v="0"/>
    <m/>
    <x v="1"/>
    <x v="2"/>
    <x v="13"/>
    <x v="0"/>
    <m/>
  </r>
  <r>
    <x v="0"/>
    <n v="0"/>
    <n v="0"/>
    <n v="8800"/>
    <n v="0"/>
    <x v="6819"/>
    <x v="0"/>
    <x v="0"/>
    <x v="0"/>
    <s v="03.16.02"/>
    <x v="9"/>
    <x v="0"/>
    <x v="0"/>
    <s v="Gabinete do Presidente"/>
    <s v="03.16.02"/>
    <s v="Gabinete do Presidente"/>
    <s v="03.16.02"/>
    <x v="42"/>
    <x v="0"/>
    <x v="0"/>
    <x v="7"/>
    <x v="0"/>
    <x v="0"/>
    <x v="0"/>
    <x v="0"/>
    <x v="2"/>
    <s v="2023-03-??"/>
    <x v="0"/>
    <n v="8800"/>
    <x v="3"/>
    <n v="0"/>
    <x v="1"/>
    <n v="10400"/>
    <x v="619"/>
    <m/>
    <x v="0"/>
    <x v="13"/>
    <m/>
    <s v="Gabinete do Presidente"/>
    <x v="2"/>
    <m/>
    <x v="0"/>
    <x v="1"/>
    <x v="1"/>
    <x v="1"/>
    <x v="0"/>
    <x v="0"/>
    <x v="0"/>
    <x v="0"/>
    <x v="0"/>
    <x v="0"/>
    <x v="0"/>
    <s v="Gabinete do Presidente"/>
    <x v="0"/>
    <x v="0"/>
    <x v="0"/>
    <x v="0"/>
    <x v="0"/>
    <x v="0"/>
    <x v="0"/>
    <m/>
    <x v="1"/>
    <x v="2"/>
    <x v="13"/>
    <x v="0"/>
    <m/>
  </r>
  <r>
    <x v="0"/>
    <n v="0"/>
    <n v="0"/>
    <n v="8800"/>
    <n v="0"/>
    <x v="6819"/>
    <x v="0"/>
    <x v="0"/>
    <x v="0"/>
    <s v="03.16.02"/>
    <x v="9"/>
    <x v="0"/>
    <x v="0"/>
    <s v="Gabinete do Presidente"/>
    <s v="03.16.02"/>
    <s v="Gabinete do Presidente"/>
    <s v="03.16.02"/>
    <x v="42"/>
    <x v="0"/>
    <x v="0"/>
    <x v="7"/>
    <x v="0"/>
    <x v="0"/>
    <x v="0"/>
    <x v="0"/>
    <x v="3"/>
    <s v="2023-04-??"/>
    <x v="1"/>
    <n v="8800"/>
    <x v="3"/>
    <n v="0"/>
    <x v="1"/>
    <n v="10400"/>
    <x v="619"/>
    <m/>
    <x v="0"/>
    <x v="13"/>
    <m/>
    <s v="Gabinete do Presidente"/>
    <x v="2"/>
    <m/>
    <x v="0"/>
    <x v="1"/>
    <x v="1"/>
    <x v="1"/>
    <x v="0"/>
    <x v="0"/>
    <x v="0"/>
    <x v="0"/>
    <x v="0"/>
    <x v="0"/>
    <x v="0"/>
    <s v="Gabinete do Presidente"/>
    <x v="0"/>
    <x v="0"/>
    <x v="0"/>
    <x v="0"/>
    <x v="0"/>
    <x v="0"/>
    <x v="0"/>
    <m/>
    <x v="1"/>
    <x v="2"/>
    <x v="13"/>
    <x v="0"/>
    <m/>
  </r>
  <r>
    <x v="0"/>
    <n v="0"/>
    <n v="0"/>
    <n v="8800"/>
    <n v="0"/>
    <x v="6819"/>
    <x v="0"/>
    <x v="0"/>
    <x v="0"/>
    <s v="03.16.02"/>
    <x v="9"/>
    <x v="0"/>
    <x v="0"/>
    <s v="Gabinete do Presidente"/>
    <s v="03.16.02"/>
    <s v="Gabinete do Presidente"/>
    <s v="03.16.02"/>
    <x v="42"/>
    <x v="0"/>
    <x v="0"/>
    <x v="7"/>
    <x v="0"/>
    <x v="0"/>
    <x v="0"/>
    <x v="0"/>
    <x v="5"/>
    <s v="2023-05-??"/>
    <x v="1"/>
    <n v="88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4"/>
    <s v="2023-06-??"/>
    <x v="1"/>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6"/>
    <s v="2023-07-??"/>
    <x v="2"/>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7"/>
    <s v="2023-08-??"/>
    <x v="2"/>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11"/>
    <s v="2023-09-??"/>
    <x v="2"/>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8"/>
    <s v="2023-10-??"/>
    <x v="3"/>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9"/>
    <s v="2023-11-??"/>
    <x v="3"/>
    <n v="13600"/>
    <x v="3"/>
    <n v="0"/>
    <x v="1"/>
    <n v="10400"/>
    <x v="619"/>
    <m/>
    <x v="0"/>
    <x v="13"/>
    <m/>
    <s v="Gabinete do Presidente"/>
    <x v="2"/>
    <m/>
    <x v="0"/>
    <x v="1"/>
    <x v="1"/>
    <x v="1"/>
    <x v="0"/>
    <x v="0"/>
    <x v="0"/>
    <x v="0"/>
    <x v="0"/>
    <x v="0"/>
    <x v="0"/>
    <s v="Gabinete do Presidente"/>
    <x v="0"/>
    <x v="0"/>
    <x v="0"/>
    <x v="0"/>
    <x v="0"/>
    <x v="0"/>
    <x v="0"/>
    <m/>
    <x v="1"/>
    <x v="2"/>
    <x v="13"/>
    <x v="0"/>
    <m/>
  </r>
  <r>
    <x v="0"/>
    <n v="0"/>
    <n v="0"/>
    <n v="13600"/>
    <n v="0"/>
    <x v="6819"/>
    <x v="0"/>
    <x v="0"/>
    <x v="0"/>
    <s v="03.16.02"/>
    <x v="9"/>
    <x v="0"/>
    <x v="0"/>
    <s v="Gabinete do Presidente"/>
    <s v="03.16.02"/>
    <s v="Gabinete do Presidente"/>
    <s v="03.16.02"/>
    <x v="42"/>
    <x v="0"/>
    <x v="0"/>
    <x v="7"/>
    <x v="0"/>
    <x v="0"/>
    <x v="0"/>
    <x v="0"/>
    <x v="10"/>
    <s v="2023-12-??"/>
    <x v="3"/>
    <n v="13600"/>
    <x v="3"/>
    <n v="0"/>
    <x v="1"/>
    <n v="10400"/>
    <x v="619"/>
    <m/>
    <x v="0"/>
    <x v="13"/>
    <m/>
    <s v="Gabinete do Presidente"/>
    <x v="2"/>
    <m/>
    <x v="0"/>
    <x v="1"/>
    <x v="1"/>
    <x v="1"/>
    <x v="0"/>
    <x v="0"/>
    <x v="0"/>
    <x v="0"/>
    <x v="0"/>
    <x v="0"/>
    <x v="0"/>
    <s v="Gabinete do Presidente"/>
    <x v="0"/>
    <x v="0"/>
    <x v="0"/>
    <x v="0"/>
    <x v="0"/>
    <x v="0"/>
    <x v="0"/>
    <m/>
    <x v="1"/>
    <x v="2"/>
    <x v="13"/>
    <x v="0"/>
    <m/>
  </r>
  <r>
    <x v="0"/>
    <n v="0"/>
    <n v="0"/>
    <n v="22000"/>
    <n v="0"/>
    <x v="6819"/>
    <x v="0"/>
    <x v="0"/>
    <x v="0"/>
    <s v="03.16.02"/>
    <x v="9"/>
    <x v="0"/>
    <x v="0"/>
    <s v="Gabinete do Presidente"/>
    <s v="03.16.02"/>
    <s v="Gabinete do Presidente"/>
    <s v="03.16.02"/>
    <x v="19"/>
    <x v="0"/>
    <x v="0"/>
    <x v="7"/>
    <x v="0"/>
    <x v="0"/>
    <x v="0"/>
    <x v="0"/>
    <x v="0"/>
    <s v="2023-01-??"/>
    <x v="0"/>
    <n v="22000"/>
    <x v="3"/>
    <n v="20000"/>
    <x v="1"/>
    <n v="17524"/>
    <x v="619"/>
    <m/>
    <x v="0"/>
    <x v="13"/>
    <m/>
    <s v="Gabinete do Presidente"/>
    <x v="2"/>
    <m/>
    <x v="0"/>
    <x v="1"/>
    <x v="1"/>
    <x v="1"/>
    <x v="0"/>
    <x v="0"/>
    <x v="0"/>
    <x v="0"/>
    <x v="0"/>
    <x v="0"/>
    <x v="0"/>
    <s v="Gabinete do Presidente"/>
    <x v="0"/>
    <x v="0"/>
    <x v="0"/>
    <x v="0"/>
    <x v="0"/>
    <x v="0"/>
    <x v="0"/>
    <m/>
    <x v="1"/>
    <x v="2"/>
    <x v="13"/>
    <x v="0"/>
    <m/>
  </r>
  <r>
    <x v="0"/>
    <n v="0"/>
    <n v="0"/>
    <n v="51400"/>
    <n v="0"/>
    <x v="6819"/>
    <x v="0"/>
    <x v="0"/>
    <x v="0"/>
    <s v="03.16.02"/>
    <x v="9"/>
    <x v="0"/>
    <x v="0"/>
    <s v="Gabinete do Presidente"/>
    <s v="03.16.02"/>
    <s v="Gabinete do Presidente"/>
    <s v="03.16.02"/>
    <x v="19"/>
    <x v="0"/>
    <x v="0"/>
    <x v="7"/>
    <x v="0"/>
    <x v="0"/>
    <x v="0"/>
    <x v="0"/>
    <x v="1"/>
    <s v="2023-02-??"/>
    <x v="0"/>
    <n v="51400"/>
    <x v="3"/>
    <n v="20000"/>
    <x v="1"/>
    <n v="17524"/>
    <x v="619"/>
    <m/>
    <x v="0"/>
    <x v="13"/>
    <m/>
    <s v="Gabinete do Presidente"/>
    <x v="2"/>
    <m/>
    <x v="0"/>
    <x v="1"/>
    <x v="1"/>
    <x v="1"/>
    <x v="0"/>
    <x v="0"/>
    <x v="0"/>
    <x v="0"/>
    <x v="0"/>
    <x v="0"/>
    <x v="0"/>
    <s v="Gabinete do Presidente"/>
    <x v="0"/>
    <x v="0"/>
    <x v="0"/>
    <x v="0"/>
    <x v="0"/>
    <x v="0"/>
    <x v="0"/>
    <m/>
    <x v="1"/>
    <x v="2"/>
    <x v="13"/>
    <x v="0"/>
    <m/>
  </r>
  <r>
    <x v="0"/>
    <n v="0"/>
    <n v="0"/>
    <n v="114075"/>
    <n v="0"/>
    <x v="6819"/>
    <x v="0"/>
    <x v="0"/>
    <x v="0"/>
    <s v="03.16.17"/>
    <x v="53"/>
    <x v="0"/>
    <x v="0"/>
    <s v="Direção Proteção Civil"/>
    <s v="03.16.17"/>
    <s v="Direção Proteção Civil"/>
    <s v="03.16.17"/>
    <x v="37"/>
    <x v="0"/>
    <x v="0"/>
    <x v="0"/>
    <x v="1"/>
    <x v="0"/>
    <x v="0"/>
    <x v="0"/>
    <x v="0"/>
    <s v="2023-01-??"/>
    <x v="0"/>
    <n v="114075"/>
    <x v="3"/>
    <n v="0"/>
    <x v="1"/>
    <n v="436525"/>
    <x v="619"/>
    <m/>
    <x v="0"/>
    <x v="13"/>
    <m/>
    <s v="Direção Proteção Civil"/>
    <x v="2"/>
    <m/>
    <x v="0"/>
    <x v="1"/>
    <x v="1"/>
    <x v="1"/>
    <x v="0"/>
    <x v="0"/>
    <x v="0"/>
    <x v="0"/>
    <x v="0"/>
    <x v="0"/>
    <x v="0"/>
    <s v="Direção Proteção Civil"/>
    <x v="0"/>
    <x v="0"/>
    <x v="0"/>
    <x v="0"/>
    <x v="0"/>
    <x v="0"/>
    <x v="0"/>
    <m/>
    <x v="1"/>
    <x v="2"/>
    <x v="13"/>
    <x v="0"/>
    <m/>
  </r>
  <r>
    <x v="0"/>
    <n v="0"/>
    <n v="0"/>
    <n v="118255"/>
    <n v="0"/>
    <x v="6819"/>
    <x v="0"/>
    <x v="0"/>
    <x v="0"/>
    <s v="03.16.17"/>
    <x v="53"/>
    <x v="0"/>
    <x v="0"/>
    <s v="Direção Proteção Civil"/>
    <s v="03.16.17"/>
    <s v="Direção Proteção Civil"/>
    <s v="03.16.17"/>
    <x v="37"/>
    <x v="0"/>
    <x v="0"/>
    <x v="0"/>
    <x v="1"/>
    <x v="0"/>
    <x v="0"/>
    <x v="0"/>
    <x v="1"/>
    <s v="2023-02-??"/>
    <x v="0"/>
    <n v="118255"/>
    <x v="3"/>
    <n v="0"/>
    <x v="1"/>
    <n v="436525"/>
    <x v="619"/>
    <m/>
    <x v="0"/>
    <x v="13"/>
    <m/>
    <s v="Direção Proteção Civil"/>
    <x v="2"/>
    <m/>
    <x v="0"/>
    <x v="1"/>
    <x v="1"/>
    <x v="1"/>
    <x v="0"/>
    <x v="0"/>
    <x v="0"/>
    <x v="0"/>
    <x v="0"/>
    <x v="0"/>
    <x v="0"/>
    <s v="Direção Proteção Civil"/>
    <x v="0"/>
    <x v="0"/>
    <x v="0"/>
    <x v="0"/>
    <x v="0"/>
    <x v="0"/>
    <x v="0"/>
    <m/>
    <x v="1"/>
    <x v="2"/>
    <x v="13"/>
    <x v="0"/>
    <m/>
  </r>
  <r>
    <x v="0"/>
    <n v="0"/>
    <n v="0"/>
    <n v="119126"/>
    <n v="0"/>
    <x v="6819"/>
    <x v="0"/>
    <x v="0"/>
    <x v="0"/>
    <s v="03.16.17"/>
    <x v="53"/>
    <x v="0"/>
    <x v="0"/>
    <s v="Direção Proteção Civil"/>
    <s v="03.16.17"/>
    <s v="Direção Proteção Civil"/>
    <s v="03.16.17"/>
    <x v="37"/>
    <x v="0"/>
    <x v="0"/>
    <x v="0"/>
    <x v="1"/>
    <x v="0"/>
    <x v="0"/>
    <x v="0"/>
    <x v="2"/>
    <s v="2023-03-??"/>
    <x v="0"/>
    <n v="119126"/>
    <x v="3"/>
    <n v="0"/>
    <x v="1"/>
    <n v="436525"/>
    <x v="619"/>
    <m/>
    <x v="0"/>
    <x v="13"/>
    <m/>
    <s v="Direção Proteção Civil"/>
    <x v="2"/>
    <m/>
    <x v="0"/>
    <x v="1"/>
    <x v="1"/>
    <x v="1"/>
    <x v="0"/>
    <x v="0"/>
    <x v="0"/>
    <x v="0"/>
    <x v="0"/>
    <x v="0"/>
    <x v="0"/>
    <s v="Direção Proteção Civil"/>
    <x v="0"/>
    <x v="0"/>
    <x v="0"/>
    <x v="0"/>
    <x v="0"/>
    <x v="0"/>
    <x v="0"/>
    <m/>
    <x v="1"/>
    <x v="2"/>
    <x v="13"/>
    <x v="0"/>
    <m/>
  </r>
  <r>
    <x v="0"/>
    <n v="0"/>
    <n v="0"/>
    <n v="119126"/>
    <n v="0"/>
    <x v="6819"/>
    <x v="0"/>
    <x v="0"/>
    <x v="0"/>
    <s v="03.16.17"/>
    <x v="53"/>
    <x v="0"/>
    <x v="0"/>
    <s v="Direção Proteção Civil"/>
    <s v="03.16.17"/>
    <s v="Direção Proteção Civil"/>
    <s v="03.16.17"/>
    <x v="37"/>
    <x v="0"/>
    <x v="0"/>
    <x v="0"/>
    <x v="1"/>
    <x v="0"/>
    <x v="0"/>
    <x v="0"/>
    <x v="3"/>
    <s v="2023-04-??"/>
    <x v="1"/>
    <n v="119126"/>
    <x v="3"/>
    <n v="0"/>
    <x v="1"/>
    <n v="436525"/>
    <x v="619"/>
    <m/>
    <x v="0"/>
    <x v="13"/>
    <m/>
    <s v="Direção Proteção Civil"/>
    <x v="2"/>
    <m/>
    <x v="0"/>
    <x v="1"/>
    <x v="1"/>
    <x v="1"/>
    <x v="0"/>
    <x v="0"/>
    <x v="0"/>
    <x v="0"/>
    <x v="0"/>
    <x v="0"/>
    <x v="0"/>
    <s v="Direção Proteção Civil"/>
    <x v="0"/>
    <x v="0"/>
    <x v="0"/>
    <x v="0"/>
    <x v="0"/>
    <x v="0"/>
    <x v="0"/>
    <m/>
    <x v="1"/>
    <x v="2"/>
    <x v="13"/>
    <x v="0"/>
    <m/>
  </r>
  <r>
    <x v="0"/>
    <n v="0"/>
    <n v="0"/>
    <n v="97479"/>
    <n v="0"/>
    <x v="6819"/>
    <x v="0"/>
    <x v="0"/>
    <x v="0"/>
    <s v="03.16.17"/>
    <x v="53"/>
    <x v="0"/>
    <x v="0"/>
    <s v="Direção Proteção Civil"/>
    <s v="03.16.17"/>
    <s v="Direção Proteção Civil"/>
    <s v="03.16.17"/>
    <x v="37"/>
    <x v="0"/>
    <x v="0"/>
    <x v="0"/>
    <x v="1"/>
    <x v="0"/>
    <x v="0"/>
    <x v="0"/>
    <x v="5"/>
    <s v="2023-05-??"/>
    <x v="1"/>
    <n v="97479"/>
    <x v="3"/>
    <n v="0"/>
    <x v="1"/>
    <n v="436525"/>
    <x v="619"/>
    <m/>
    <x v="0"/>
    <x v="13"/>
    <m/>
    <s v="Direção Proteção Civil"/>
    <x v="2"/>
    <m/>
    <x v="0"/>
    <x v="1"/>
    <x v="1"/>
    <x v="1"/>
    <x v="0"/>
    <x v="0"/>
    <x v="0"/>
    <x v="0"/>
    <x v="0"/>
    <x v="0"/>
    <x v="0"/>
    <s v="Direção Proteção Civil"/>
    <x v="0"/>
    <x v="0"/>
    <x v="0"/>
    <x v="0"/>
    <x v="0"/>
    <x v="0"/>
    <x v="0"/>
    <m/>
    <x v="1"/>
    <x v="2"/>
    <x v="13"/>
    <x v="0"/>
    <m/>
  </r>
  <r>
    <x v="0"/>
    <n v="0"/>
    <n v="0"/>
    <n v="97479"/>
    <n v="0"/>
    <x v="6819"/>
    <x v="0"/>
    <x v="0"/>
    <x v="0"/>
    <s v="03.16.17"/>
    <x v="53"/>
    <x v="0"/>
    <x v="0"/>
    <s v="Direção Proteção Civil"/>
    <s v="03.16.17"/>
    <s v="Direção Proteção Civil"/>
    <s v="03.16.17"/>
    <x v="37"/>
    <x v="0"/>
    <x v="0"/>
    <x v="0"/>
    <x v="1"/>
    <x v="0"/>
    <x v="0"/>
    <x v="0"/>
    <x v="4"/>
    <s v="2023-06-??"/>
    <x v="1"/>
    <n v="97479"/>
    <x v="3"/>
    <n v="0"/>
    <x v="1"/>
    <n v="436525"/>
    <x v="619"/>
    <m/>
    <x v="0"/>
    <x v="13"/>
    <m/>
    <s v="Direção Proteção Civil"/>
    <x v="2"/>
    <m/>
    <x v="0"/>
    <x v="1"/>
    <x v="1"/>
    <x v="1"/>
    <x v="0"/>
    <x v="0"/>
    <x v="0"/>
    <x v="0"/>
    <x v="0"/>
    <x v="0"/>
    <x v="0"/>
    <s v="Direção Proteção Civil"/>
    <x v="0"/>
    <x v="0"/>
    <x v="0"/>
    <x v="0"/>
    <x v="0"/>
    <x v="0"/>
    <x v="0"/>
    <m/>
    <x v="1"/>
    <x v="2"/>
    <x v="13"/>
    <x v="0"/>
    <m/>
  </r>
  <r>
    <x v="0"/>
    <n v="0"/>
    <n v="0"/>
    <n v="97479"/>
    <n v="0"/>
    <x v="6819"/>
    <x v="0"/>
    <x v="0"/>
    <x v="0"/>
    <s v="03.16.17"/>
    <x v="53"/>
    <x v="0"/>
    <x v="0"/>
    <s v="Direção Proteção Civil"/>
    <s v="03.16.17"/>
    <s v="Direção Proteção Civil"/>
    <s v="03.16.17"/>
    <x v="37"/>
    <x v="0"/>
    <x v="0"/>
    <x v="0"/>
    <x v="1"/>
    <x v="0"/>
    <x v="0"/>
    <x v="0"/>
    <x v="6"/>
    <s v="2023-07-??"/>
    <x v="2"/>
    <n v="97479"/>
    <x v="3"/>
    <n v="0"/>
    <x v="1"/>
    <n v="436525"/>
    <x v="619"/>
    <m/>
    <x v="0"/>
    <x v="13"/>
    <m/>
    <s v="Direção Proteção Civil"/>
    <x v="2"/>
    <m/>
    <x v="0"/>
    <x v="1"/>
    <x v="1"/>
    <x v="1"/>
    <x v="0"/>
    <x v="0"/>
    <x v="0"/>
    <x v="0"/>
    <x v="0"/>
    <x v="0"/>
    <x v="0"/>
    <s v="Direção Proteção Civil"/>
    <x v="0"/>
    <x v="0"/>
    <x v="0"/>
    <x v="0"/>
    <x v="0"/>
    <x v="0"/>
    <x v="0"/>
    <m/>
    <x v="1"/>
    <x v="2"/>
    <x v="13"/>
    <x v="0"/>
    <m/>
  </r>
  <r>
    <x v="0"/>
    <n v="0"/>
    <n v="0"/>
    <n v="75832"/>
    <n v="0"/>
    <x v="6819"/>
    <x v="0"/>
    <x v="0"/>
    <x v="0"/>
    <s v="03.16.17"/>
    <x v="53"/>
    <x v="0"/>
    <x v="0"/>
    <s v="Direção Proteção Civil"/>
    <s v="03.16.17"/>
    <s v="Direção Proteção Civil"/>
    <s v="03.16.17"/>
    <x v="37"/>
    <x v="0"/>
    <x v="0"/>
    <x v="0"/>
    <x v="1"/>
    <x v="0"/>
    <x v="0"/>
    <x v="0"/>
    <x v="7"/>
    <s v="2023-08-??"/>
    <x v="2"/>
    <n v="75832"/>
    <x v="3"/>
    <n v="0"/>
    <x v="1"/>
    <n v="436525"/>
    <x v="619"/>
    <m/>
    <x v="0"/>
    <x v="13"/>
    <m/>
    <s v="Direção Proteção Civil"/>
    <x v="2"/>
    <m/>
    <x v="0"/>
    <x v="1"/>
    <x v="1"/>
    <x v="1"/>
    <x v="0"/>
    <x v="0"/>
    <x v="0"/>
    <x v="0"/>
    <x v="0"/>
    <x v="0"/>
    <x v="0"/>
    <s v="Direção Proteção Civil"/>
    <x v="0"/>
    <x v="0"/>
    <x v="0"/>
    <x v="0"/>
    <x v="0"/>
    <x v="0"/>
    <x v="0"/>
    <m/>
    <x v="1"/>
    <x v="2"/>
    <x v="13"/>
    <x v="0"/>
    <m/>
  </r>
  <r>
    <x v="0"/>
    <n v="0"/>
    <n v="0"/>
    <n v="75832"/>
    <n v="0"/>
    <x v="6819"/>
    <x v="0"/>
    <x v="0"/>
    <x v="0"/>
    <s v="03.16.17"/>
    <x v="53"/>
    <x v="0"/>
    <x v="0"/>
    <s v="Direção Proteção Civil"/>
    <s v="03.16.17"/>
    <s v="Direção Proteção Civil"/>
    <s v="03.16.17"/>
    <x v="37"/>
    <x v="0"/>
    <x v="0"/>
    <x v="0"/>
    <x v="1"/>
    <x v="0"/>
    <x v="0"/>
    <x v="0"/>
    <x v="11"/>
    <s v="2023-09-??"/>
    <x v="2"/>
    <n v="75832"/>
    <x v="3"/>
    <n v="0"/>
    <x v="1"/>
    <n v="436525"/>
    <x v="619"/>
    <m/>
    <x v="0"/>
    <x v="13"/>
    <m/>
    <s v="Direção Proteção Civil"/>
    <x v="2"/>
    <m/>
    <x v="0"/>
    <x v="1"/>
    <x v="1"/>
    <x v="1"/>
    <x v="0"/>
    <x v="0"/>
    <x v="0"/>
    <x v="0"/>
    <x v="0"/>
    <x v="0"/>
    <x v="0"/>
    <s v="Direção Proteção Civil"/>
    <x v="0"/>
    <x v="0"/>
    <x v="0"/>
    <x v="0"/>
    <x v="0"/>
    <x v="0"/>
    <x v="0"/>
    <m/>
    <x v="1"/>
    <x v="2"/>
    <x v="13"/>
    <x v="0"/>
    <m/>
  </r>
  <r>
    <x v="0"/>
    <n v="0"/>
    <n v="0"/>
    <n v="75832"/>
    <n v="0"/>
    <x v="6819"/>
    <x v="0"/>
    <x v="0"/>
    <x v="0"/>
    <s v="03.16.17"/>
    <x v="53"/>
    <x v="0"/>
    <x v="0"/>
    <s v="Direção Proteção Civil"/>
    <s v="03.16.17"/>
    <s v="Direção Proteção Civil"/>
    <s v="03.16.17"/>
    <x v="37"/>
    <x v="0"/>
    <x v="0"/>
    <x v="0"/>
    <x v="1"/>
    <x v="0"/>
    <x v="0"/>
    <x v="0"/>
    <x v="8"/>
    <s v="2023-10-??"/>
    <x v="3"/>
    <n v="75832"/>
    <x v="3"/>
    <n v="0"/>
    <x v="1"/>
    <n v="436525"/>
    <x v="619"/>
    <m/>
    <x v="0"/>
    <x v="13"/>
    <m/>
    <s v="Direção Proteção Civil"/>
    <x v="2"/>
    <m/>
    <x v="0"/>
    <x v="1"/>
    <x v="1"/>
    <x v="1"/>
    <x v="0"/>
    <x v="0"/>
    <x v="0"/>
    <x v="0"/>
    <x v="0"/>
    <x v="0"/>
    <x v="0"/>
    <s v="Direção Proteção Civil"/>
    <x v="0"/>
    <x v="0"/>
    <x v="0"/>
    <x v="0"/>
    <x v="0"/>
    <x v="0"/>
    <x v="0"/>
    <m/>
    <x v="1"/>
    <x v="2"/>
    <x v="13"/>
    <x v="0"/>
    <m/>
  </r>
  <r>
    <x v="0"/>
    <n v="0"/>
    <n v="0"/>
    <n v="75832"/>
    <n v="0"/>
    <x v="6819"/>
    <x v="0"/>
    <x v="0"/>
    <x v="0"/>
    <s v="03.16.17"/>
    <x v="53"/>
    <x v="0"/>
    <x v="0"/>
    <s v="Direção Proteção Civil"/>
    <s v="03.16.17"/>
    <s v="Direção Proteção Civil"/>
    <s v="03.16.17"/>
    <x v="37"/>
    <x v="0"/>
    <x v="0"/>
    <x v="0"/>
    <x v="1"/>
    <x v="0"/>
    <x v="0"/>
    <x v="0"/>
    <x v="9"/>
    <s v="2023-11-??"/>
    <x v="3"/>
    <n v="75832"/>
    <x v="3"/>
    <n v="0"/>
    <x v="1"/>
    <n v="436525"/>
    <x v="619"/>
    <m/>
    <x v="0"/>
    <x v="13"/>
    <m/>
    <s v="Direção Proteção Civil"/>
    <x v="2"/>
    <m/>
    <x v="0"/>
    <x v="1"/>
    <x v="1"/>
    <x v="1"/>
    <x v="0"/>
    <x v="0"/>
    <x v="0"/>
    <x v="0"/>
    <x v="0"/>
    <x v="0"/>
    <x v="0"/>
    <s v="Direção Proteção Civil"/>
    <x v="0"/>
    <x v="0"/>
    <x v="0"/>
    <x v="0"/>
    <x v="0"/>
    <x v="0"/>
    <x v="0"/>
    <m/>
    <x v="1"/>
    <x v="2"/>
    <x v="13"/>
    <x v="0"/>
    <m/>
  </r>
  <r>
    <x v="0"/>
    <n v="0"/>
    <n v="0"/>
    <n v="75832"/>
    <n v="0"/>
    <x v="6819"/>
    <x v="0"/>
    <x v="0"/>
    <x v="0"/>
    <s v="03.16.17"/>
    <x v="53"/>
    <x v="0"/>
    <x v="0"/>
    <s v="Direção Proteção Civil"/>
    <s v="03.16.17"/>
    <s v="Direção Proteção Civil"/>
    <s v="03.16.17"/>
    <x v="37"/>
    <x v="0"/>
    <x v="0"/>
    <x v="0"/>
    <x v="1"/>
    <x v="0"/>
    <x v="0"/>
    <x v="0"/>
    <x v="10"/>
    <s v="2023-12-??"/>
    <x v="3"/>
    <n v="75832"/>
    <x v="3"/>
    <n v="0"/>
    <x v="1"/>
    <n v="436525"/>
    <x v="619"/>
    <m/>
    <x v="0"/>
    <x v="13"/>
    <m/>
    <s v="Direção Proteção Civil"/>
    <x v="2"/>
    <m/>
    <x v="0"/>
    <x v="1"/>
    <x v="1"/>
    <x v="1"/>
    <x v="0"/>
    <x v="0"/>
    <x v="0"/>
    <x v="0"/>
    <x v="0"/>
    <x v="0"/>
    <x v="0"/>
    <s v="Direção Proteção Civil"/>
    <x v="0"/>
    <x v="0"/>
    <x v="0"/>
    <x v="0"/>
    <x v="0"/>
    <x v="0"/>
    <x v="0"/>
    <m/>
    <x v="1"/>
    <x v="2"/>
    <x v="13"/>
    <x v="0"/>
    <m/>
  </r>
  <r>
    <x v="0"/>
    <n v="0"/>
    <n v="0"/>
    <n v="1400"/>
    <n v="0"/>
    <x v="6819"/>
    <x v="0"/>
    <x v="0"/>
    <x v="0"/>
    <s v="03.16.17"/>
    <x v="53"/>
    <x v="0"/>
    <x v="0"/>
    <s v="Direção Proteção Civil"/>
    <s v="03.16.17"/>
    <s v="Direção Proteção Civil"/>
    <s v="03.16.17"/>
    <x v="19"/>
    <x v="0"/>
    <x v="0"/>
    <x v="7"/>
    <x v="0"/>
    <x v="0"/>
    <x v="0"/>
    <x v="0"/>
    <x v="1"/>
    <s v="2023-02-??"/>
    <x v="0"/>
    <n v="1400"/>
    <x v="3"/>
    <n v="0"/>
    <x v="1"/>
    <n v="35200"/>
    <x v="619"/>
    <m/>
    <x v="0"/>
    <x v="13"/>
    <m/>
    <s v="Direção Proteção Civil"/>
    <x v="2"/>
    <m/>
    <x v="0"/>
    <x v="1"/>
    <x v="1"/>
    <x v="1"/>
    <x v="0"/>
    <x v="0"/>
    <x v="0"/>
    <x v="0"/>
    <x v="0"/>
    <x v="0"/>
    <x v="0"/>
    <s v="Direção Proteção Civil"/>
    <x v="0"/>
    <x v="0"/>
    <x v="0"/>
    <x v="0"/>
    <x v="0"/>
    <x v="0"/>
    <x v="0"/>
    <m/>
    <x v="1"/>
    <x v="2"/>
    <x v="13"/>
    <x v="0"/>
    <m/>
  </r>
  <r>
    <x v="0"/>
    <n v="0"/>
    <n v="0"/>
    <n v="4200"/>
    <n v="0"/>
    <x v="6819"/>
    <x v="0"/>
    <x v="0"/>
    <x v="0"/>
    <s v="03.16.17"/>
    <x v="53"/>
    <x v="0"/>
    <x v="0"/>
    <s v="Direção Proteção Civil"/>
    <s v="03.16.17"/>
    <s v="Direção Proteção Civil"/>
    <s v="03.16.17"/>
    <x v="19"/>
    <x v="0"/>
    <x v="0"/>
    <x v="7"/>
    <x v="0"/>
    <x v="0"/>
    <x v="0"/>
    <x v="0"/>
    <x v="2"/>
    <s v="2023-03-??"/>
    <x v="0"/>
    <n v="4200"/>
    <x v="3"/>
    <n v="0"/>
    <x v="1"/>
    <n v="35200"/>
    <x v="619"/>
    <m/>
    <x v="0"/>
    <x v="13"/>
    <m/>
    <s v="Direção Proteção Civil"/>
    <x v="2"/>
    <m/>
    <x v="0"/>
    <x v="1"/>
    <x v="1"/>
    <x v="1"/>
    <x v="0"/>
    <x v="0"/>
    <x v="0"/>
    <x v="0"/>
    <x v="0"/>
    <x v="0"/>
    <x v="0"/>
    <s v="Direção Proteção Civil"/>
    <x v="0"/>
    <x v="0"/>
    <x v="0"/>
    <x v="0"/>
    <x v="0"/>
    <x v="0"/>
    <x v="0"/>
    <m/>
    <x v="1"/>
    <x v="2"/>
    <x v="13"/>
    <x v="0"/>
    <m/>
  </r>
  <r>
    <x v="2"/>
    <n v="0"/>
    <n v="0"/>
    <n v="29000"/>
    <n v="0"/>
    <x v="6819"/>
    <x v="0"/>
    <x v="0"/>
    <x v="0"/>
    <s v="01.26.03.06"/>
    <x v="63"/>
    <x v="5"/>
    <x v="6"/>
    <s v="Turismo"/>
    <s v="01.26.03"/>
    <s v="Sinalização Turística do Concelho de São Miguel"/>
    <s v="01.26.03.06"/>
    <x v="18"/>
    <x v="0"/>
    <x v="0"/>
    <x v="0"/>
    <x v="0"/>
    <x v="1"/>
    <x v="2"/>
    <x v="0"/>
    <x v="4"/>
    <s v="2023-06-??"/>
    <x v="1"/>
    <n v="29000"/>
    <x v="3"/>
    <n v="0"/>
    <x v="1"/>
    <n v="0"/>
    <x v="619"/>
    <m/>
    <x v="0"/>
    <x v="13"/>
    <m/>
    <s v="Sinalização Turística do Concelho de São Miguel"/>
    <x v="2"/>
    <s v="STCSM"/>
    <x v="0"/>
    <x v="1"/>
    <x v="1"/>
    <x v="1"/>
    <x v="0"/>
    <x v="0"/>
    <x v="0"/>
    <x v="0"/>
    <x v="0"/>
    <x v="0"/>
    <x v="0"/>
    <s v="Sinalização Turística do Concelho de São Miguel"/>
    <x v="0"/>
    <x v="0"/>
    <x v="0"/>
    <x v="0"/>
    <x v="1"/>
    <x v="0"/>
    <x v="0"/>
    <m/>
    <x v="1"/>
    <x v="2"/>
    <x v="13"/>
    <x v="0"/>
    <m/>
  </r>
  <r>
    <x v="2"/>
    <n v="0"/>
    <n v="0"/>
    <n v="60000"/>
    <n v="0"/>
    <x v="6819"/>
    <x v="0"/>
    <x v="0"/>
    <x v="0"/>
    <s v="01.26.03.06"/>
    <x v="63"/>
    <x v="5"/>
    <x v="6"/>
    <s v="Turismo"/>
    <s v="01.26.03"/>
    <s v="Sinalização Turística do Concelho de São Miguel"/>
    <s v="01.26.03.06"/>
    <x v="18"/>
    <x v="0"/>
    <x v="0"/>
    <x v="0"/>
    <x v="0"/>
    <x v="1"/>
    <x v="2"/>
    <x v="0"/>
    <x v="7"/>
    <s v="2023-08-??"/>
    <x v="2"/>
    <n v="60000"/>
    <x v="3"/>
    <n v="0"/>
    <x v="1"/>
    <n v="0"/>
    <x v="619"/>
    <m/>
    <x v="0"/>
    <x v="13"/>
    <m/>
    <s v="Sinalização Turística do Concelho de São Miguel"/>
    <x v="2"/>
    <s v="STCSM"/>
    <x v="0"/>
    <x v="1"/>
    <x v="1"/>
    <x v="1"/>
    <x v="0"/>
    <x v="0"/>
    <x v="0"/>
    <x v="0"/>
    <x v="0"/>
    <x v="0"/>
    <x v="0"/>
    <s v="Sinalização Turística do Concelho de São Miguel"/>
    <x v="0"/>
    <x v="0"/>
    <x v="0"/>
    <x v="0"/>
    <x v="1"/>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0"/>
    <s v="2023-01-??"/>
    <x v="0"/>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37984"/>
    <n v="0"/>
    <x v="6819"/>
    <x v="0"/>
    <x v="0"/>
    <x v="0"/>
    <s v="03.16.20"/>
    <x v="26"/>
    <x v="0"/>
    <x v="0"/>
    <s v="Dir. do Comércio, Indústria, Transporte Feiras e Pesca"/>
    <s v="03.16.20"/>
    <s v="Dir. do Comércio, Indústria, Transporte Feiras e Pesca"/>
    <s v="03.16.20"/>
    <x v="49"/>
    <x v="0"/>
    <x v="0"/>
    <x v="0"/>
    <x v="1"/>
    <x v="0"/>
    <x v="0"/>
    <x v="0"/>
    <x v="1"/>
    <s v="2023-02-??"/>
    <x v="0"/>
    <n v="37984"/>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2"/>
    <s v="2023-03-??"/>
    <x v="0"/>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3"/>
    <s v="2023-04-??"/>
    <x v="1"/>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5"/>
    <s v="2023-05-??"/>
    <x v="1"/>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4"/>
    <s v="2023-06-??"/>
    <x v="1"/>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6"/>
    <s v="2023-07-??"/>
    <x v="2"/>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7"/>
    <s v="2023-08-??"/>
    <x v="2"/>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11"/>
    <s v="2023-09-??"/>
    <x v="2"/>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8"/>
    <s v="2023-10-??"/>
    <x v="3"/>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9"/>
    <s v="2023-11-??"/>
    <x v="3"/>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0"/>
    <n v="0"/>
    <n v="0"/>
    <n v="102662"/>
    <n v="0"/>
    <x v="6819"/>
    <x v="0"/>
    <x v="0"/>
    <x v="0"/>
    <s v="03.16.20"/>
    <x v="26"/>
    <x v="0"/>
    <x v="0"/>
    <s v="Dir. do Comércio, Indústria, Transporte Feiras e Pesca"/>
    <s v="03.16.20"/>
    <s v="Dir. do Comércio, Indústria, Transporte Feiras e Pesca"/>
    <s v="03.16.20"/>
    <x v="49"/>
    <x v="0"/>
    <x v="0"/>
    <x v="0"/>
    <x v="1"/>
    <x v="0"/>
    <x v="0"/>
    <x v="0"/>
    <x v="10"/>
    <s v="2023-12-??"/>
    <x v="3"/>
    <n v="102662"/>
    <x v="3"/>
    <n v="37984"/>
    <x v="1"/>
    <n v="0"/>
    <x v="619"/>
    <m/>
    <x v="0"/>
    <x v="13"/>
    <m/>
    <s v="Dir. do Comércio, Indústria, Transporte Feiras e Pesca"/>
    <x v="2"/>
    <m/>
    <x v="0"/>
    <x v="1"/>
    <x v="1"/>
    <x v="1"/>
    <x v="0"/>
    <x v="0"/>
    <x v="0"/>
    <x v="0"/>
    <x v="0"/>
    <x v="0"/>
    <x v="0"/>
    <s v="Dir. do Comércio, Indústria, Transporte Feiras e Pesca"/>
    <x v="0"/>
    <x v="0"/>
    <x v="0"/>
    <x v="0"/>
    <x v="0"/>
    <x v="0"/>
    <x v="0"/>
    <m/>
    <x v="1"/>
    <x v="2"/>
    <x v="13"/>
    <x v="0"/>
    <m/>
  </r>
  <r>
    <x v="2"/>
    <n v="0"/>
    <n v="0"/>
    <n v="700000"/>
    <n v="0"/>
    <x v="6819"/>
    <x v="0"/>
    <x v="0"/>
    <x v="0"/>
    <s v="01.27.06.91"/>
    <x v="44"/>
    <x v="4"/>
    <x v="5"/>
    <s v="Requalificação Urbana e habitação"/>
    <s v="01.27.06"/>
    <s v="Projeto de valorização Turística das Aldeias Rurais"/>
    <s v="01.27.06.91"/>
    <x v="18"/>
    <x v="0"/>
    <x v="0"/>
    <x v="0"/>
    <x v="0"/>
    <x v="1"/>
    <x v="2"/>
    <x v="0"/>
    <x v="3"/>
    <s v="2023-04-??"/>
    <x v="1"/>
    <n v="700000"/>
    <x v="3"/>
    <n v="4000000"/>
    <x v="1"/>
    <n v="4600000"/>
    <x v="619"/>
    <m/>
    <x v="0"/>
    <x v="13"/>
    <m/>
    <s v="Projeto de valorização Turística das Aldeias Rurais"/>
    <x v="2"/>
    <s v="PVTAR"/>
    <x v="0"/>
    <x v="1"/>
    <x v="1"/>
    <x v="1"/>
    <x v="0"/>
    <x v="0"/>
    <x v="0"/>
    <x v="0"/>
    <x v="0"/>
    <x v="0"/>
    <x v="0"/>
    <s v="Projeto de valorização Turística das Aldeias Rurais"/>
    <x v="0"/>
    <x v="0"/>
    <x v="0"/>
    <x v="0"/>
    <x v="1"/>
    <x v="0"/>
    <x v="0"/>
    <m/>
    <x v="1"/>
    <x v="2"/>
    <x v="13"/>
    <x v="0"/>
    <m/>
  </r>
  <r>
    <x v="2"/>
    <n v="0"/>
    <n v="0"/>
    <n v="50000"/>
    <n v="0"/>
    <x v="6819"/>
    <x v="0"/>
    <x v="0"/>
    <x v="0"/>
    <s v="01.27.06.91"/>
    <x v="44"/>
    <x v="4"/>
    <x v="5"/>
    <s v="Requalificação Urbana e habitação"/>
    <s v="01.27.06"/>
    <s v="Projeto de valorização Turística das Aldeias Rurais"/>
    <s v="01.27.06.91"/>
    <x v="18"/>
    <x v="0"/>
    <x v="0"/>
    <x v="0"/>
    <x v="0"/>
    <x v="1"/>
    <x v="2"/>
    <x v="0"/>
    <x v="5"/>
    <s v="2023-05-??"/>
    <x v="1"/>
    <n v="50000"/>
    <x v="3"/>
    <n v="4000000"/>
    <x v="1"/>
    <n v="4600000"/>
    <x v="619"/>
    <m/>
    <x v="0"/>
    <x v="13"/>
    <m/>
    <s v="Projeto de valorização Turística das Aldeias Rurais"/>
    <x v="2"/>
    <s v="PVTAR"/>
    <x v="0"/>
    <x v="1"/>
    <x v="1"/>
    <x v="1"/>
    <x v="0"/>
    <x v="0"/>
    <x v="0"/>
    <x v="0"/>
    <x v="0"/>
    <x v="0"/>
    <x v="0"/>
    <s v="Projeto de valorização Turística das Aldeias Rurais"/>
    <x v="0"/>
    <x v="0"/>
    <x v="0"/>
    <x v="0"/>
    <x v="1"/>
    <x v="0"/>
    <x v="0"/>
    <m/>
    <x v="1"/>
    <x v="2"/>
    <x v="13"/>
    <x v="0"/>
    <m/>
  </r>
  <r>
    <x v="2"/>
    <n v="0"/>
    <n v="0"/>
    <n v="308154"/>
    <n v="0"/>
    <x v="6819"/>
    <x v="0"/>
    <x v="0"/>
    <x v="0"/>
    <s v="01.27.06.91"/>
    <x v="44"/>
    <x v="4"/>
    <x v="5"/>
    <s v="Requalificação Urbana e habitação"/>
    <s v="01.27.06"/>
    <s v="Projeto de valorização Turística das Aldeias Rurais"/>
    <s v="01.27.06.91"/>
    <x v="18"/>
    <x v="0"/>
    <x v="0"/>
    <x v="0"/>
    <x v="0"/>
    <x v="1"/>
    <x v="2"/>
    <x v="0"/>
    <x v="8"/>
    <s v="2023-10-??"/>
    <x v="3"/>
    <n v="308154"/>
    <x v="3"/>
    <n v="4000000"/>
    <x v="1"/>
    <n v="4600000"/>
    <x v="619"/>
    <m/>
    <x v="0"/>
    <x v="13"/>
    <m/>
    <s v="Projeto de valorização Turística das Aldeias Rurais"/>
    <x v="2"/>
    <s v="PVTAR"/>
    <x v="0"/>
    <x v="1"/>
    <x v="1"/>
    <x v="1"/>
    <x v="0"/>
    <x v="0"/>
    <x v="0"/>
    <x v="0"/>
    <x v="0"/>
    <x v="0"/>
    <x v="0"/>
    <s v="Projeto de valorização Turística das Aldeias Rurais"/>
    <x v="0"/>
    <x v="0"/>
    <x v="0"/>
    <x v="0"/>
    <x v="1"/>
    <x v="0"/>
    <x v="0"/>
    <m/>
    <x v="1"/>
    <x v="2"/>
    <x v="13"/>
    <x v="0"/>
    <m/>
  </r>
  <r>
    <x v="2"/>
    <n v="0"/>
    <n v="0"/>
    <n v="272910"/>
    <n v="0"/>
    <x v="6819"/>
    <x v="0"/>
    <x v="0"/>
    <x v="0"/>
    <s v="01.27.06.91"/>
    <x v="44"/>
    <x v="4"/>
    <x v="5"/>
    <s v="Requalificação Urbana e habitação"/>
    <s v="01.27.06"/>
    <s v="Projeto de valorização Turística das Aldeias Rurais"/>
    <s v="01.27.06.91"/>
    <x v="18"/>
    <x v="0"/>
    <x v="0"/>
    <x v="0"/>
    <x v="0"/>
    <x v="1"/>
    <x v="2"/>
    <x v="0"/>
    <x v="9"/>
    <s v="2023-11-??"/>
    <x v="3"/>
    <n v="272910"/>
    <x v="3"/>
    <n v="4000000"/>
    <x v="1"/>
    <n v="4600000"/>
    <x v="619"/>
    <m/>
    <x v="0"/>
    <x v="13"/>
    <m/>
    <s v="Projeto de valorização Turística das Aldeias Rurais"/>
    <x v="2"/>
    <s v="PVTAR"/>
    <x v="0"/>
    <x v="1"/>
    <x v="1"/>
    <x v="1"/>
    <x v="0"/>
    <x v="0"/>
    <x v="0"/>
    <x v="0"/>
    <x v="0"/>
    <x v="0"/>
    <x v="0"/>
    <s v="Projeto de valorização Turística das Aldeias Rurais"/>
    <x v="0"/>
    <x v="0"/>
    <x v="0"/>
    <x v="0"/>
    <x v="1"/>
    <x v="0"/>
    <x v="0"/>
    <m/>
    <x v="1"/>
    <x v="2"/>
    <x v="13"/>
    <x v="0"/>
    <m/>
  </r>
  <r>
    <x v="2"/>
    <n v="0"/>
    <n v="0"/>
    <n v="509986"/>
    <n v="0"/>
    <x v="6819"/>
    <x v="0"/>
    <x v="0"/>
    <x v="0"/>
    <s v="01.27.06.91"/>
    <x v="44"/>
    <x v="4"/>
    <x v="5"/>
    <s v="Requalificação Urbana e habitação"/>
    <s v="01.27.06"/>
    <s v="Projeto de valorização Turística das Aldeias Rurais"/>
    <s v="01.27.06.91"/>
    <x v="18"/>
    <x v="0"/>
    <x v="0"/>
    <x v="0"/>
    <x v="0"/>
    <x v="1"/>
    <x v="2"/>
    <x v="0"/>
    <x v="10"/>
    <s v="2023-12-??"/>
    <x v="3"/>
    <n v="509986"/>
    <x v="3"/>
    <n v="4000000"/>
    <x v="1"/>
    <n v="4600000"/>
    <x v="619"/>
    <m/>
    <x v="0"/>
    <x v="13"/>
    <m/>
    <s v="Projeto de valorização Turística das Aldeias Rurais"/>
    <x v="2"/>
    <s v="PVTAR"/>
    <x v="0"/>
    <x v="1"/>
    <x v="1"/>
    <x v="1"/>
    <x v="0"/>
    <x v="0"/>
    <x v="0"/>
    <x v="0"/>
    <x v="0"/>
    <x v="0"/>
    <x v="0"/>
    <s v="Projeto de valorização Turística das Aldeias Rurais"/>
    <x v="0"/>
    <x v="0"/>
    <x v="0"/>
    <x v="0"/>
    <x v="1"/>
    <x v="0"/>
    <x v="0"/>
    <m/>
    <x v="1"/>
    <x v="2"/>
    <x v="13"/>
    <x v="0"/>
    <m/>
  </r>
  <r>
    <x v="0"/>
    <n v="0"/>
    <n v="0"/>
    <n v="140550"/>
    <n v="0"/>
    <x v="6819"/>
    <x v="0"/>
    <x v="0"/>
    <x v="0"/>
    <s v="03.16.02"/>
    <x v="9"/>
    <x v="0"/>
    <x v="0"/>
    <s v="Gabinete do Presidente"/>
    <s v="03.16.02"/>
    <s v="Gabinete do Presidente"/>
    <s v="03.16.02"/>
    <x v="19"/>
    <x v="0"/>
    <x v="0"/>
    <x v="7"/>
    <x v="0"/>
    <x v="0"/>
    <x v="0"/>
    <x v="0"/>
    <x v="2"/>
    <s v="2023-03-??"/>
    <x v="0"/>
    <n v="140550"/>
    <x v="3"/>
    <n v="20000"/>
    <x v="1"/>
    <n v="17524"/>
    <x v="619"/>
    <m/>
    <x v="0"/>
    <x v="13"/>
    <m/>
    <s v="Gabinete do Presidente"/>
    <x v="2"/>
    <m/>
    <x v="0"/>
    <x v="1"/>
    <x v="1"/>
    <x v="1"/>
    <x v="0"/>
    <x v="0"/>
    <x v="0"/>
    <x v="0"/>
    <x v="0"/>
    <x v="0"/>
    <x v="0"/>
    <s v="Gabinete do Presidente"/>
    <x v="0"/>
    <x v="0"/>
    <x v="0"/>
    <x v="0"/>
    <x v="0"/>
    <x v="0"/>
    <x v="0"/>
    <m/>
    <x v="1"/>
    <x v="2"/>
    <x v="13"/>
    <x v="0"/>
    <m/>
  </r>
  <r>
    <x v="0"/>
    <n v="0"/>
    <n v="0"/>
    <n v="25550"/>
    <n v="0"/>
    <x v="6819"/>
    <x v="0"/>
    <x v="0"/>
    <x v="0"/>
    <s v="03.16.02"/>
    <x v="9"/>
    <x v="0"/>
    <x v="0"/>
    <s v="Gabinete do Presidente"/>
    <s v="03.16.02"/>
    <s v="Gabinete do Presidente"/>
    <s v="03.16.02"/>
    <x v="19"/>
    <x v="0"/>
    <x v="0"/>
    <x v="7"/>
    <x v="0"/>
    <x v="0"/>
    <x v="0"/>
    <x v="0"/>
    <x v="3"/>
    <s v="2023-04-??"/>
    <x v="1"/>
    <n v="25550"/>
    <x v="3"/>
    <n v="20000"/>
    <x v="1"/>
    <n v="17524"/>
    <x v="619"/>
    <m/>
    <x v="0"/>
    <x v="13"/>
    <m/>
    <s v="Gabinete do Presidente"/>
    <x v="2"/>
    <m/>
    <x v="0"/>
    <x v="1"/>
    <x v="1"/>
    <x v="1"/>
    <x v="0"/>
    <x v="0"/>
    <x v="0"/>
    <x v="0"/>
    <x v="0"/>
    <x v="0"/>
    <x v="0"/>
    <s v="Gabinete do Presidente"/>
    <x v="0"/>
    <x v="0"/>
    <x v="0"/>
    <x v="0"/>
    <x v="0"/>
    <x v="0"/>
    <x v="0"/>
    <m/>
    <x v="1"/>
    <x v="2"/>
    <x v="13"/>
    <x v="0"/>
    <m/>
  </r>
  <r>
    <x v="0"/>
    <n v="0"/>
    <n v="0"/>
    <n v="9000"/>
    <n v="0"/>
    <x v="6819"/>
    <x v="0"/>
    <x v="0"/>
    <x v="0"/>
    <s v="03.16.02"/>
    <x v="9"/>
    <x v="0"/>
    <x v="0"/>
    <s v="Gabinete do Presidente"/>
    <s v="03.16.02"/>
    <s v="Gabinete do Presidente"/>
    <s v="03.16.02"/>
    <x v="19"/>
    <x v="0"/>
    <x v="0"/>
    <x v="7"/>
    <x v="0"/>
    <x v="0"/>
    <x v="0"/>
    <x v="0"/>
    <x v="5"/>
    <s v="2023-05-??"/>
    <x v="1"/>
    <n v="9000"/>
    <x v="3"/>
    <n v="20000"/>
    <x v="1"/>
    <n v="17524"/>
    <x v="619"/>
    <m/>
    <x v="0"/>
    <x v="13"/>
    <m/>
    <s v="Gabinete do Presidente"/>
    <x v="2"/>
    <m/>
    <x v="0"/>
    <x v="1"/>
    <x v="1"/>
    <x v="1"/>
    <x v="0"/>
    <x v="0"/>
    <x v="0"/>
    <x v="0"/>
    <x v="0"/>
    <x v="0"/>
    <x v="0"/>
    <s v="Gabinete do Presidente"/>
    <x v="0"/>
    <x v="0"/>
    <x v="0"/>
    <x v="0"/>
    <x v="0"/>
    <x v="0"/>
    <x v="0"/>
    <m/>
    <x v="1"/>
    <x v="2"/>
    <x v="13"/>
    <x v="0"/>
    <m/>
  </r>
  <r>
    <x v="0"/>
    <n v="0"/>
    <n v="0"/>
    <n v="160340"/>
    <n v="0"/>
    <x v="6819"/>
    <x v="0"/>
    <x v="0"/>
    <x v="0"/>
    <s v="03.16.02"/>
    <x v="9"/>
    <x v="0"/>
    <x v="0"/>
    <s v="Gabinete do Presidente"/>
    <s v="03.16.02"/>
    <s v="Gabinete do Presidente"/>
    <s v="03.16.02"/>
    <x v="19"/>
    <x v="0"/>
    <x v="0"/>
    <x v="7"/>
    <x v="0"/>
    <x v="0"/>
    <x v="0"/>
    <x v="0"/>
    <x v="6"/>
    <s v="2023-07-??"/>
    <x v="2"/>
    <n v="160340"/>
    <x v="3"/>
    <n v="20000"/>
    <x v="1"/>
    <n v="17524"/>
    <x v="619"/>
    <m/>
    <x v="0"/>
    <x v="13"/>
    <m/>
    <s v="Gabinete do Presidente"/>
    <x v="2"/>
    <m/>
    <x v="0"/>
    <x v="1"/>
    <x v="1"/>
    <x v="1"/>
    <x v="0"/>
    <x v="0"/>
    <x v="0"/>
    <x v="0"/>
    <x v="0"/>
    <x v="0"/>
    <x v="0"/>
    <s v="Gabinete do Presidente"/>
    <x v="0"/>
    <x v="0"/>
    <x v="0"/>
    <x v="0"/>
    <x v="0"/>
    <x v="0"/>
    <x v="0"/>
    <m/>
    <x v="1"/>
    <x v="2"/>
    <x v="13"/>
    <x v="0"/>
    <m/>
  </r>
  <r>
    <x v="0"/>
    <n v="0"/>
    <n v="0"/>
    <n v="17400"/>
    <n v="0"/>
    <x v="6819"/>
    <x v="0"/>
    <x v="0"/>
    <x v="0"/>
    <s v="03.16.02"/>
    <x v="9"/>
    <x v="0"/>
    <x v="0"/>
    <s v="Gabinete do Presidente"/>
    <s v="03.16.02"/>
    <s v="Gabinete do Presidente"/>
    <s v="03.16.02"/>
    <x v="19"/>
    <x v="0"/>
    <x v="0"/>
    <x v="7"/>
    <x v="0"/>
    <x v="0"/>
    <x v="0"/>
    <x v="0"/>
    <x v="7"/>
    <s v="2023-08-??"/>
    <x v="2"/>
    <n v="17400"/>
    <x v="3"/>
    <n v="20000"/>
    <x v="1"/>
    <n v="17524"/>
    <x v="619"/>
    <m/>
    <x v="0"/>
    <x v="13"/>
    <m/>
    <s v="Gabinete do Presidente"/>
    <x v="2"/>
    <m/>
    <x v="0"/>
    <x v="1"/>
    <x v="1"/>
    <x v="1"/>
    <x v="0"/>
    <x v="0"/>
    <x v="0"/>
    <x v="0"/>
    <x v="0"/>
    <x v="0"/>
    <x v="0"/>
    <s v="Gabinete do Presidente"/>
    <x v="0"/>
    <x v="0"/>
    <x v="0"/>
    <x v="0"/>
    <x v="0"/>
    <x v="0"/>
    <x v="0"/>
    <m/>
    <x v="1"/>
    <x v="2"/>
    <x v="13"/>
    <x v="0"/>
    <m/>
  </r>
  <r>
    <x v="0"/>
    <n v="0"/>
    <n v="0"/>
    <n v="239675"/>
    <n v="0"/>
    <x v="6819"/>
    <x v="0"/>
    <x v="0"/>
    <x v="0"/>
    <s v="03.16.02"/>
    <x v="9"/>
    <x v="0"/>
    <x v="0"/>
    <s v="Gabinete do Presidente"/>
    <s v="03.16.02"/>
    <s v="Gabinete do Presidente"/>
    <s v="03.16.02"/>
    <x v="19"/>
    <x v="0"/>
    <x v="0"/>
    <x v="7"/>
    <x v="0"/>
    <x v="0"/>
    <x v="0"/>
    <x v="0"/>
    <x v="11"/>
    <s v="2023-09-??"/>
    <x v="2"/>
    <n v="239675"/>
    <x v="3"/>
    <n v="20000"/>
    <x v="1"/>
    <n v="17524"/>
    <x v="619"/>
    <m/>
    <x v="0"/>
    <x v="13"/>
    <m/>
    <s v="Gabinete do Presidente"/>
    <x v="2"/>
    <m/>
    <x v="0"/>
    <x v="1"/>
    <x v="1"/>
    <x v="1"/>
    <x v="0"/>
    <x v="0"/>
    <x v="0"/>
    <x v="0"/>
    <x v="0"/>
    <x v="0"/>
    <x v="0"/>
    <s v="Gabinete do Presidente"/>
    <x v="0"/>
    <x v="0"/>
    <x v="0"/>
    <x v="0"/>
    <x v="0"/>
    <x v="0"/>
    <x v="0"/>
    <m/>
    <x v="1"/>
    <x v="2"/>
    <x v="13"/>
    <x v="0"/>
    <m/>
  </r>
  <r>
    <x v="0"/>
    <n v="0"/>
    <n v="0"/>
    <n v="48300"/>
    <n v="0"/>
    <x v="6819"/>
    <x v="0"/>
    <x v="0"/>
    <x v="0"/>
    <s v="03.16.02"/>
    <x v="9"/>
    <x v="0"/>
    <x v="0"/>
    <s v="Gabinete do Presidente"/>
    <s v="03.16.02"/>
    <s v="Gabinete do Presidente"/>
    <s v="03.16.02"/>
    <x v="19"/>
    <x v="0"/>
    <x v="0"/>
    <x v="7"/>
    <x v="0"/>
    <x v="0"/>
    <x v="0"/>
    <x v="0"/>
    <x v="8"/>
    <s v="2023-10-??"/>
    <x v="3"/>
    <n v="48300"/>
    <x v="3"/>
    <n v="20000"/>
    <x v="1"/>
    <n v="17524"/>
    <x v="619"/>
    <m/>
    <x v="0"/>
    <x v="13"/>
    <m/>
    <s v="Gabinete do Presidente"/>
    <x v="2"/>
    <m/>
    <x v="0"/>
    <x v="1"/>
    <x v="1"/>
    <x v="1"/>
    <x v="0"/>
    <x v="0"/>
    <x v="0"/>
    <x v="0"/>
    <x v="0"/>
    <x v="0"/>
    <x v="0"/>
    <s v="Gabinete do Presidente"/>
    <x v="0"/>
    <x v="0"/>
    <x v="0"/>
    <x v="0"/>
    <x v="0"/>
    <x v="0"/>
    <x v="0"/>
    <m/>
    <x v="1"/>
    <x v="2"/>
    <x v="13"/>
    <x v="0"/>
    <m/>
  </r>
  <r>
    <x v="0"/>
    <n v="0"/>
    <n v="0"/>
    <n v="83661"/>
    <n v="0"/>
    <x v="6819"/>
    <x v="0"/>
    <x v="0"/>
    <x v="0"/>
    <s v="03.16.02"/>
    <x v="9"/>
    <x v="0"/>
    <x v="0"/>
    <s v="Gabinete do Presidente"/>
    <s v="03.16.02"/>
    <s v="Gabinete do Presidente"/>
    <s v="03.16.02"/>
    <x v="19"/>
    <x v="0"/>
    <x v="0"/>
    <x v="7"/>
    <x v="0"/>
    <x v="0"/>
    <x v="0"/>
    <x v="0"/>
    <x v="9"/>
    <s v="2023-11-??"/>
    <x v="3"/>
    <n v="83661"/>
    <x v="3"/>
    <n v="20000"/>
    <x v="1"/>
    <n v="17524"/>
    <x v="619"/>
    <m/>
    <x v="0"/>
    <x v="13"/>
    <m/>
    <s v="Gabinete do Presidente"/>
    <x v="2"/>
    <m/>
    <x v="0"/>
    <x v="1"/>
    <x v="1"/>
    <x v="1"/>
    <x v="0"/>
    <x v="0"/>
    <x v="0"/>
    <x v="0"/>
    <x v="0"/>
    <x v="0"/>
    <x v="0"/>
    <s v="Gabinete do Presidente"/>
    <x v="0"/>
    <x v="0"/>
    <x v="0"/>
    <x v="0"/>
    <x v="0"/>
    <x v="0"/>
    <x v="0"/>
    <m/>
    <x v="1"/>
    <x v="2"/>
    <x v="13"/>
    <x v="0"/>
    <m/>
  </r>
  <r>
    <x v="0"/>
    <n v="0"/>
    <n v="0"/>
    <n v="4600"/>
    <n v="0"/>
    <x v="6819"/>
    <x v="0"/>
    <x v="0"/>
    <x v="0"/>
    <s v="03.16.02"/>
    <x v="9"/>
    <x v="0"/>
    <x v="0"/>
    <s v="Gabinete do Presidente"/>
    <s v="03.16.02"/>
    <s v="Gabinete do Presidente"/>
    <s v="03.16.02"/>
    <x v="19"/>
    <x v="0"/>
    <x v="0"/>
    <x v="7"/>
    <x v="0"/>
    <x v="0"/>
    <x v="0"/>
    <x v="0"/>
    <x v="10"/>
    <s v="2023-12-??"/>
    <x v="3"/>
    <n v="4600"/>
    <x v="3"/>
    <n v="20000"/>
    <x v="1"/>
    <n v="17524"/>
    <x v="619"/>
    <m/>
    <x v="0"/>
    <x v="13"/>
    <m/>
    <s v="Gabinete do Presidente"/>
    <x v="2"/>
    <m/>
    <x v="0"/>
    <x v="1"/>
    <x v="1"/>
    <x v="1"/>
    <x v="0"/>
    <x v="0"/>
    <x v="0"/>
    <x v="0"/>
    <x v="0"/>
    <x v="0"/>
    <x v="0"/>
    <s v="Gabinete do Presidente"/>
    <x v="0"/>
    <x v="0"/>
    <x v="0"/>
    <x v="0"/>
    <x v="0"/>
    <x v="0"/>
    <x v="0"/>
    <m/>
    <x v="1"/>
    <x v="2"/>
    <x v="13"/>
    <x v="0"/>
    <m/>
  </r>
  <r>
    <x v="0"/>
    <n v="0"/>
    <n v="0"/>
    <n v="282890"/>
    <n v="0"/>
    <x v="6819"/>
    <x v="0"/>
    <x v="0"/>
    <x v="0"/>
    <s v="03.16.15"/>
    <x v="0"/>
    <x v="0"/>
    <x v="0"/>
    <s v="Direção Financeira"/>
    <s v="03.16.15"/>
    <s v="Direção Financeira"/>
    <s v="03.16.15"/>
    <x v="49"/>
    <x v="0"/>
    <x v="0"/>
    <x v="0"/>
    <x v="1"/>
    <x v="0"/>
    <x v="0"/>
    <x v="0"/>
    <x v="0"/>
    <s v="2023-01-??"/>
    <x v="0"/>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1"/>
    <s v="2023-02-??"/>
    <x v="0"/>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2"/>
    <s v="2023-03-??"/>
    <x v="0"/>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3"/>
    <s v="2023-04-??"/>
    <x v="1"/>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5"/>
    <s v="2023-05-??"/>
    <x v="1"/>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4"/>
    <s v="2023-06-??"/>
    <x v="1"/>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6"/>
    <s v="2023-07-??"/>
    <x v="2"/>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7"/>
    <s v="2023-08-??"/>
    <x v="2"/>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11"/>
    <s v="2023-09-??"/>
    <x v="2"/>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8"/>
    <s v="2023-10-??"/>
    <x v="3"/>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9"/>
    <s v="2023-11-??"/>
    <x v="3"/>
    <n v="282890"/>
    <x v="3"/>
    <n v="300000"/>
    <x v="1"/>
    <n v="0"/>
    <x v="619"/>
    <m/>
    <x v="0"/>
    <x v="13"/>
    <m/>
    <s v="Direção Financeira"/>
    <x v="2"/>
    <m/>
    <x v="0"/>
    <x v="1"/>
    <x v="1"/>
    <x v="1"/>
    <x v="0"/>
    <x v="0"/>
    <x v="0"/>
    <x v="0"/>
    <x v="0"/>
    <x v="0"/>
    <x v="0"/>
    <s v="Direção Financeira"/>
    <x v="0"/>
    <x v="0"/>
    <x v="0"/>
    <x v="0"/>
    <x v="0"/>
    <x v="0"/>
    <x v="0"/>
    <m/>
    <x v="1"/>
    <x v="2"/>
    <x v="13"/>
    <x v="0"/>
    <m/>
  </r>
  <r>
    <x v="0"/>
    <n v="0"/>
    <n v="0"/>
    <n v="282890"/>
    <n v="0"/>
    <x v="6819"/>
    <x v="0"/>
    <x v="0"/>
    <x v="0"/>
    <s v="03.16.15"/>
    <x v="0"/>
    <x v="0"/>
    <x v="0"/>
    <s v="Direção Financeira"/>
    <s v="03.16.15"/>
    <s v="Direção Financeira"/>
    <s v="03.16.15"/>
    <x v="49"/>
    <x v="0"/>
    <x v="0"/>
    <x v="0"/>
    <x v="1"/>
    <x v="0"/>
    <x v="0"/>
    <x v="0"/>
    <x v="10"/>
    <s v="2023-12-??"/>
    <x v="3"/>
    <n v="282890"/>
    <x v="3"/>
    <n v="300000"/>
    <x v="1"/>
    <n v="0"/>
    <x v="619"/>
    <m/>
    <x v="0"/>
    <x v="13"/>
    <m/>
    <s v="Direção Financeira"/>
    <x v="2"/>
    <m/>
    <x v="0"/>
    <x v="1"/>
    <x v="1"/>
    <x v="1"/>
    <x v="0"/>
    <x v="0"/>
    <x v="0"/>
    <x v="0"/>
    <x v="0"/>
    <x v="0"/>
    <x v="0"/>
    <s v="Direção Financeira"/>
    <x v="0"/>
    <x v="0"/>
    <x v="0"/>
    <x v="0"/>
    <x v="0"/>
    <x v="0"/>
    <x v="0"/>
    <m/>
    <x v="1"/>
    <x v="2"/>
    <x v="13"/>
    <x v="0"/>
    <m/>
  </r>
  <r>
    <x v="0"/>
    <n v="0"/>
    <n v="0"/>
    <n v="587285"/>
    <n v="0"/>
    <x v="6819"/>
    <x v="0"/>
    <x v="0"/>
    <x v="0"/>
    <s v="03.16.15"/>
    <x v="0"/>
    <x v="0"/>
    <x v="0"/>
    <s v="Direção Financeira"/>
    <s v="03.16.15"/>
    <s v="Direção Financeira"/>
    <s v="03.16.15"/>
    <x v="37"/>
    <x v="0"/>
    <x v="0"/>
    <x v="0"/>
    <x v="1"/>
    <x v="0"/>
    <x v="0"/>
    <x v="0"/>
    <x v="0"/>
    <s v="2023-01-??"/>
    <x v="0"/>
    <n v="587285"/>
    <x v="3"/>
    <n v="660253"/>
    <x v="1"/>
    <n v="500000"/>
    <x v="619"/>
    <m/>
    <x v="0"/>
    <x v="13"/>
    <m/>
    <s v="Direção Financeira"/>
    <x v="2"/>
    <m/>
    <x v="0"/>
    <x v="1"/>
    <x v="1"/>
    <x v="1"/>
    <x v="0"/>
    <x v="0"/>
    <x v="0"/>
    <x v="0"/>
    <x v="0"/>
    <x v="0"/>
    <x v="0"/>
    <s v="Direção Financeira"/>
    <x v="0"/>
    <x v="0"/>
    <x v="0"/>
    <x v="0"/>
    <x v="0"/>
    <x v="0"/>
    <x v="0"/>
    <m/>
    <x v="1"/>
    <x v="2"/>
    <x v="13"/>
    <x v="0"/>
    <m/>
  </r>
  <r>
    <x v="0"/>
    <n v="0"/>
    <n v="0"/>
    <n v="586350"/>
    <n v="0"/>
    <x v="6819"/>
    <x v="0"/>
    <x v="0"/>
    <x v="0"/>
    <s v="03.16.15"/>
    <x v="0"/>
    <x v="0"/>
    <x v="0"/>
    <s v="Direção Financeira"/>
    <s v="03.16.15"/>
    <s v="Direção Financeira"/>
    <s v="03.16.15"/>
    <x v="37"/>
    <x v="0"/>
    <x v="0"/>
    <x v="0"/>
    <x v="1"/>
    <x v="0"/>
    <x v="0"/>
    <x v="0"/>
    <x v="1"/>
    <s v="2023-02-??"/>
    <x v="0"/>
    <n v="586350"/>
    <x v="3"/>
    <n v="660253"/>
    <x v="1"/>
    <n v="500000"/>
    <x v="619"/>
    <m/>
    <x v="0"/>
    <x v="13"/>
    <m/>
    <s v="Direção Financeira"/>
    <x v="2"/>
    <m/>
    <x v="0"/>
    <x v="1"/>
    <x v="1"/>
    <x v="1"/>
    <x v="0"/>
    <x v="0"/>
    <x v="0"/>
    <x v="0"/>
    <x v="0"/>
    <x v="0"/>
    <x v="0"/>
    <s v="Direção Financeira"/>
    <x v="0"/>
    <x v="0"/>
    <x v="0"/>
    <x v="0"/>
    <x v="0"/>
    <x v="0"/>
    <x v="0"/>
    <m/>
    <x v="1"/>
    <x v="2"/>
    <x v="13"/>
    <x v="0"/>
    <m/>
  </r>
  <r>
    <x v="0"/>
    <n v="0"/>
    <n v="0"/>
    <n v="587285"/>
    <n v="0"/>
    <x v="6819"/>
    <x v="0"/>
    <x v="0"/>
    <x v="0"/>
    <s v="03.16.15"/>
    <x v="0"/>
    <x v="0"/>
    <x v="0"/>
    <s v="Direção Financeira"/>
    <s v="03.16.15"/>
    <s v="Direção Financeira"/>
    <s v="03.16.15"/>
    <x v="37"/>
    <x v="0"/>
    <x v="0"/>
    <x v="0"/>
    <x v="1"/>
    <x v="0"/>
    <x v="0"/>
    <x v="0"/>
    <x v="2"/>
    <s v="2023-03-??"/>
    <x v="0"/>
    <n v="587285"/>
    <x v="3"/>
    <n v="660253"/>
    <x v="1"/>
    <n v="500000"/>
    <x v="619"/>
    <m/>
    <x v="0"/>
    <x v="13"/>
    <m/>
    <s v="Direção Financeira"/>
    <x v="2"/>
    <m/>
    <x v="0"/>
    <x v="1"/>
    <x v="1"/>
    <x v="1"/>
    <x v="0"/>
    <x v="0"/>
    <x v="0"/>
    <x v="0"/>
    <x v="0"/>
    <x v="0"/>
    <x v="0"/>
    <s v="Direção Financeira"/>
    <x v="0"/>
    <x v="0"/>
    <x v="0"/>
    <x v="0"/>
    <x v="0"/>
    <x v="0"/>
    <x v="0"/>
    <m/>
    <x v="1"/>
    <x v="2"/>
    <x v="13"/>
    <x v="0"/>
    <m/>
  </r>
  <r>
    <x v="0"/>
    <n v="0"/>
    <n v="0"/>
    <n v="588446"/>
    <n v="0"/>
    <x v="6819"/>
    <x v="0"/>
    <x v="0"/>
    <x v="0"/>
    <s v="03.16.15"/>
    <x v="0"/>
    <x v="0"/>
    <x v="0"/>
    <s v="Direção Financeira"/>
    <s v="03.16.15"/>
    <s v="Direção Financeira"/>
    <s v="03.16.15"/>
    <x v="37"/>
    <x v="0"/>
    <x v="0"/>
    <x v="0"/>
    <x v="1"/>
    <x v="0"/>
    <x v="0"/>
    <x v="0"/>
    <x v="3"/>
    <s v="2023-04-??"/>
    <x v="1"/>
    <n v="588446"/>
    <x v="3"/>
    <n v="660253"/>
    <x v="1"/>
    <n v="500000"/>
    <x v="619"/>
    <m/>
    <x v="0"/>
    <x v="13"/>
    <m/>
    <s v="Direção Financeira"/>
    <x v="2"/>
    <m/>
    <x v="0"/>
    <x v="1"/>
    <x v="1"/>
    <x v="1"/>
    <x v="0"/>
    <x v="0"/>
    <x v="0"/>
    <x v="0"/>
    <x v="0"/>
    <x v="0"/>
    <x v="0"/>
    <s v="Direção Financeira"/>
    <x v="0"/>
    <x v="0"/>
    <x v="0"/>
    <x v="0"/>
    <x v="0"/>
    <x v="0"/>
    <x v="0"/>
    <m/>
    <x v="1"/>
    <x v="2"/>
    <x v="13"/>
    <x v="0"/>
    <m/>
  </r>
  <r>
    <x v="0"/>
    <n v="0"/>
    <n v="0"/>
    <n v="578644"/>
    <n v="0"/>
    <x v="6819"/>
    <x v="0"/>
    <x v="0"/>
    <x v="0"/>
    <s v="03.16.15"/>
    <x v="0"/>
    <x v="0"/>
    <x v="0"/>
    <s v="Direção Financeira"/>
    <s v="03.16.15"/>
    <s v="Direção Financeira"/>
    <s v="03.16.15"/>
    <x v="37"/>
    <x v="0"/>
    <x v="0"/>
    <x v="0"/>
    <x v="1"/>
    <x v="0"/>
    <x v="0"/>
    <x v="0"/>
    <x v="5"/>
    <s v="2023-05-??"/>
    <x v="1"/>
    <n v="578644"/>
    <x v="3"/>
    <n v="660253"/>
    <x v="1"/>
    <n v="500000"/>
    <x v="619"/>
    <m/>
    <x v="0"/>
    <x v="13"/>
    <m/>
    <s v="Direção Financeira"/>
    <x v="2"/>
    <m/>
    <x v="0"/>
    <x v="1"/>
    <x v="1"/>
    <x v="1"/>
    <x v="0"/>
    <x v="0"/>
    <x v="0"/>
    <x v="0"/>
    <x v="0"/>
    <x v="0"/>
    <x v="0"/>
    <s v="Direção Financeira"/>
    <x v="0"/>
    <x v="0"/>
    <x v="0"/>
    <x v="0"/>
    <x v="0"/>
    <x v="0"/>
    <x v="0"/>
    <m/>
    <x v="1"/>
    <x v="2"/>
    <x v="13"/>
    <x v="0"/>
    <m/>
  </r>
  <r>
    <x v="0"/>
    <n v="0"/>
    <n v="0"/>
    <n v="608375"/>
    <n v="0"/>
    <x v="6819"/>
    <x v="0"/>
    <x v="0"/>
    <x v="0"/>
    <s v="03.16.15"/>
    <x v="0"/>
    <x v="0"/>
    <x v="0"/>
    <s v="Direção Financeira"/>
    <s v="03.16.15"/>
    <s v="Direção Financeira"/>
    <s v="03.16.15"/>
    <x v="37"/>
    <x v="0"/>
    <x v="0"/>
    <x v="0"/>
    <x v="1"/>
    <x v="0"/>
    <x v="0"/>
    <x v="0"/>
    <x v="4"/>
    <s v="2023-06-??"/>
    <x v="1"/>
    <n v="608375"/>
    <x v="3"/>
    <n v="660253"/>
    <x v="1"/>
    <n v="500000"/>
    <x v="619"/>
    <m/>
    <x v="0"/>
    <x v="13"/>
    <m/>
    <s v="Direção Financeira"/>
    <x v="2"/>
    <m/>
    <x v="0"/>
    <x v="1"/>
    <x v="1"/>
    <x v="1"/>
    <x v="0"/>
    <x v="0"/>
    <x v="0"/>
    <x v="0"/>
    <x v="0"/>
    <x v="0"/>
    <x v="0"/>
    <s v="Direção Financeira"/>
    <x v="0"/>
    <x v="0"/>
    <x v="0"/>
    <x v="0"/>
    <x v="0"/>
    <x v="0"/>
    <x v="0"/>
    <m/>
    <x v="1"/>
    <x v="2"/>
    <x v="13"/>
    <x v="0"/>
    <m/>
  </r>
  <r>
    <x v="0"/>
    <n v="0"/>
    <n v="0"/>
    <n v="614164"/>
    <n v="0"/>
    <x v="6819"/>
    <x v="0"/>
    <x v="0"/>
    <x v="0"/>
    <s v="03.16.15"/>
    <x v="0"/>
    <x v="0"/>
    <x v="0"/>
    <s v="Direção Financeira"/>
    <s v="03.16.15"/>
    <s v="Direção Financeira"/>
    <s v="03.16.15"/>
    <x v="37"/>
    <x v="0"/>
    <x v="0"/>
    <x v="0"/>
    <x v="1"/>
    <x v="0"/>
    <x v="0"/>
    <x v="0"/>
    <x v="6"/>
    <s v="2023-07-??"/>
    <x v="2"/>
    <n v="614164"/>
    <x v="3"/>
    <n v="660253"/>
    <x v="1"/>
    <n v="500000"/>
    <x v="619"/>
    <m/>
    <x v="0"/>
    <x v="13"/>
    <m/>
    <s v="Direção Financeira"/>
    <x v="2"/>
    <m/>
    <x v="0"/>
    <x v="1"/>
    <x v="1"/>
    <x v="1"/>
    <x v="0"/>
    <x v="0"/>
    <x v="0"/>
    <x v="0"/>
    <x v="0"/>
    <x v="0"/>
    <x v="0"/>
    <s v="Direção Financeira"/>
    <x v="0"/>
    <x v="0"/>
    <x v="0"/>
    <x v="0"/>
    <x v="0"/>
    <x v="0"/>
    <x v="0"/>
    <m/>
    <x v="1"/>
    <x v="2"/>
    <x v="13"/>
    <x v="0"/>
    <m/>
  </r>
  <r>
    <x v="0"/>
    <n v="0"/>
    <n v="0"/>
    <n v="614164"/>
    <n v="0"/>
    <x v="6819"/>
    <x v="0"/>
    <x v="0"/>
    <x v="0"/>
    <s v="03.16.15"/>
    <x v="0"/>
    <x v="0"/>
    <x v="0"/>
    <s v="Direção Financeira"/>
    <s v="03.16.15"/>
    <s v="Direção Financeira"/>
    <s v="03.16.15"/>
    <x v="37"/>
    <x v="0"/>
    <x v="0"/>
    <x v="0"/>
    <x v="1"/>
    <x v="0"/>
    <x v="0"/>
    <x v="0"/>
    <x v="7"/>
    <s v="2023-08-??"/>
    <x v="2"/>
    <n v="614164"/>
    <x v="3"/>
    <n v="660253"/>
    <x v="1"/>
    <n v="500000"/>
    <x v="619"/>
    <m/>
    <x v="0"/>
    <x v="13"/>
    <m/>
    <s v="Direção Financeira"/>
    <x v="2"/>
    <m/>
    <x v="0"/>
    <x v="1"/>
    <x v="1"/>
    <x v="1"/>
    <x v="0"/>
    <x v="0"/>
    <x v="0"/>
    <x v="0"/>
    <x v="0"/>
    <x v="0"/>
    <x v="0"/>
    <s v="Direção Financeira"/>
    <x v="0"/>
    <x v="0"/>
    <x v="0"/>
    <x v="0"/>
    <x v="0"/>
    <x v="0"/>
    <x v="0"/>
    <m/>
    <x v="1"/>
    <x v="2"/>
    <x v="13"/>
    <x v="0"/>
    <m/>
  </r>
  <r>
    <x v="0"/>
    <n v="0"/>
    <n v="0"/>
    <n v="614164"/>
    <n v="0"/>
    <x v="6819"/>
    <x v="0"/>
    <x v="0"/>
    <x v="0"/>
    <s v="03.16.15"/>
    <x v="0"/>
    <x v="0"/>
    <x v="0"/>
    <s v="Direção Financeira"/>
    <s v="03.16.15"/>
    <s v="Direção Financeira"/>
    <s v="03.16.15"/>
    <x v="37"/>
    <x v="0"/>
    <x v="0"/>
    <x v="0"/>
    <x v="1"/>
    <x v="0"/>
    <x v="0"/>
    <x v="0"/>
    <x v="11"/>
    <s v="2023-09-??"/>
    <x v="2"/>
    <n v="614164"/>
    <x v="3"/>
    <n v="660253"/>
    <x v="1"/>
    <n v="500000"/>
    <x v="619"/>
    <m/>
    <x v="0"/>
    <x v="13"/>
    <m/>
    <s v="Direção Financeira"/>
    <x v="2"/>
    <m/>
    <x v="0"/>
    <x v="1"/>
    <x v="1"/>
    <x v="1"/>
    <x v="0"/>
    <x v="0"/>
    <x v="0"/>
    <x v="0"/>
    <x v="0"/>
    <x v="0"/>
    <x v="0"/>
    <s v="Direção Financeira"/>
    <x v="0"/>
    <x v="0"/>
    <x v="0"/>
    <x v="0"/>
    <x v="0"/>
    <x v="0"/>
    <x v="0"/>
    <m/>
    <x v="1"/>
    <x v="2"/>
    <x v="13"/>
    <x v="0"/>
    <m/>
  </r>
  <r>
    <x v="0"/>
    <n v="0"/>
    <n v="0"/>
    <n v="614164"/>
    <n v="0"/>
    <x v="6819"/>
    <x v="0"/>
    <x v="0"/>
    <x v="0"/>
    <s v="03.16.15"/>
    <x v="0"/>
    <x v="0"/>
    <x v="0"/>
    <s v="Direção Financeira"/>
    <s v="03.16.15"/>
    <s v="Direção Financeira"/>
    <s v="03.16.15"/>
    <x v="37"/>
    <x v="0"/>
    <x v="0"/>
    <x v="0"/>
    <x v="1"/>
    <x v="0"/>
    <x v="0"/>
    <x v="0"/>
    <x v="8"/>
    <s v="2023-10-??"/>
    <x v="3"/>
    <n v="614164"/>
    <x v="3"/>
    <n v="660253"/>
    <x v="1"/>
    <n v="500000"/>
    <x v="619"/>
    <m/>
    <x v="0"/>
    <x v="13"/>
    <m/>
    <s v="Direção Financeira"/>
    <x v="2"/>
    <m/>
    <x v="0"/>
    <x v="1"/>
    <x v="1"/>
    <x v="1"/>
    <x v="0"/>
    <x v="0"/>
    <x v="0"/>
    <x v="0"/>
    <x v="0"/>
    <x v="0"/>
    <x v="0"/>
    <s v="Direção Financeira"/>
    <x v="0"/>
    <x v="0"/>
    <x v="0"/>
    <x v="0"/>
    <x v="0"/>
    <x v="0"/>
    <x v="0"/>
    <m/>
    <x v="1"/>
    <x v="2"/>
    <x v="13"/>
    <x v="0"/>
    <m/>
  </r>
  <r>
    <x v="0"/>
    <n v="0"/>
    <n v="0"/>
    <n v="614164"/>
    <n v="0"/>
    <x v="6819"/>
    <x v="0"/>
    <x v="0"/>
    <x v="0"/>
    <s v="03.16.15"/>
    <x v="0"/>
    <x v="0"/>
    <x v="0"/>
    <s v="Direção Financeira"/>
    <s v="03.16.15"/>
    <s v="Direção Financeira"/>
    <s v="03.16.15"/>
    <x v="37"/>
    <x v="0"/>
    <x v="0"/>
    <x v="0"/>
    <x v="1"/>
    <x v="0"/>
    <x v="0"/>
    <x v="0"/>
    <x v="9"/>
    <s v="2023-11-??"/>
    <x v="3"/>
    <n v="614164"/>
    <x v="3"/>
    <n v="660253"/>
    <x v="1"/>
    <n v="500000"/>
    <x v="619"/>
    <m/>
    <x v="0"/>
    <x v="13"/>
    <m/>
    <s v="Direção Financeira"/>
    <x v="2"/>
    <m/>
    <x v="0"/>
    <x v="1"/>
    <x v="1"/>
    <x v="1"/>
    <x v="0"/>
    <x v="0"/>
    <x v="0"/>
    <x v="0"/>
    <x v="0"/>
    <x v="0"/>
    <x v="0"/>
    <s v="Direção Financeira"/>
    <x v="0"/>
    <x v="0"/>
    <x v="0"/>
    <x v="0"/>
    <x v="0"/>
    <x v="0"/>
    <x v="0"/>
    <m/>
    <x v="1"/>
    <x v="2"/>
    <x v="13"/>
    <x v="0"/>
    <m/>
  </r>
  <r>
    <x v="0"/>
    <n v="0"/>
    <n v="0"/>
    <n v="700498"/>
    <n v="0"/>
    <x v="6819"/>
    <x v="0"/>
    <x v="0"/>
    <x v="0"/>
    <s v="03.16.15"/>
    <x v="0"/>
    <x v="0"/>
    <x v="0"/>
    <s v="Direção Financeira"/>
    <s v="03.16.15"/>
    <s v="Direção Financeira"/>
    <s v="03.16.15"/>
    <x v="37"/>
    <x v="0"/>
    <x v="0"/>
    <x v="0"/>
    <x v="1"/>
    <x v="0"/>
    <x v="0"/>
    <x v="0"/>
    <x v="10"/>
    <s v="2023-12-??"/>
    <x v="3"/>
    <n v="700498"/>
    <x v="3"/>
    <n v="660253"/>
    <x v="1"/>
    <n v="500000"/>
    <x v="619"/>
    <m/>
    <x v="0"/>
    <x v="13"/>
    <m/>
    <s v="Direção Financeira"/>
    <x v="2"/>
    <m/>
    <x v="0"/>
    <x v="1"/>
    <x v="1"/>
    <x v="1"/>
    <x v="0"/>
    <x v="0"/>
    <x v="0"/>
    <x v="0"/>
    <x v="0"/>
    <x v="0"/>
    <x v="0"/>
    <s v="Direção Financeira"/>
    <x v="0"/>
    <x v="0"/>
    <x v="0"/>
    <x v="0"/>
    <x v="0"/>
    <x v="0"/>
    <x v="0"/>
    <m/>
    <x v="1"/>
    <x v="2"/>
    <x v="13"/>
    <x v="0"/>
    <m/>
  </r>
  <r>
    <x v="0"/>
    <n v="0"/>
    <n v="0"/>
    <n v="59210"/>
    <n v="0"/>
    <x v="6819"/>
    <x v="0"/>
    <x v="0"/>
    <x v="0"/>
    <s v="03.16.15"/>
    <x v="0"/>
    <x v="0"/>
    <x v="0"/>
    <s v="Direção Financeira"/>
    <s v="03.16.15"/>
    <s v="Direção Financeira"/>
    <s v="03.16.15"/>
    <x v="51"/>
    <x v="0"/>
    <x v="0"/>
    <x v="0"/>
    <x v="0"/>
    <x v="0"/>
    <x v="0"/>
    <x v="0"/>
    <x v="0"/>
    <s v="2023-01-??"/>
    <x v="0"/>
    <n v="59210"/>
    <x v="3"/>
    <n v="399417"/>
    <x v="1"/>
    <n v="0"/>
    <x v="619"/>
    <m/>
    <x v="0"/>
    <x v="13"/>
    <m/>
    <s v="Direção Financeira"/>
    <x v="2"/>
    <m/>
    <x v="0"/>
    <x v="1"/>
    <x v="1"/>
    <x v="1"/>
    <x v="0"/>
    <x v="0"/>
    <x v="0"/>
    <x v="0"/>
    <x v="0"/>
    <x v="0"/>
    <x v="0"/>
    <s v="Direção Financeira"/>
    <x v="0"/>
    <x v="0"/>
    <x v="0"/>
    <x v="0"/>
    <x v="0"/>
    <x v="0"/>
    <x v="0"/>
    <m/>
    <x v="1"/>
    <x v="2"/>
    <x v="13"/>
    <x v="0"/>
    <m/>
  </r>
  <r>
    <x v="0"/>
    <n v="0"/>
    <n v="0"/>
    <n v="36351"/>
    <n v="0"/>
    <x v="6819"/>
    <x v="0"/>
    <x v="0"/>
    <x v="0"/>
    <s v="03.16.15"/>
    <x v="0"/>
    <x v="0"/>
    <x v="0"/>
    <s v="Direção Financeira"/>
    <s v="03.16.15"/>
    <s v="Direção Financeira"/>
    <s v="03.16.15"/>
    <x v="51"/>
    <x v="0"/>
    <x v="0"/>
    <x v="0"/>
    <x v="0"/>
    <x v="0"/>
    <x v="0"/>
    <x v="0"/>
    <x v="1"/>
    <s v="2023-02-??"/>
    <x v="0"/>
    <n v="36351"/>
    <x v="3"/>
    <n v="399417"/>
    <x v="1"/>
    <n v="0"/>
    <x v="619"/>
    <m/>
    <x v="0"/>
    <x v="13"/>
    <m/>
    <s v="Direção Financeira"/>
    <x v="2"/>
    <m/>
    <x v="0"/>
    <x v="1"/>
    <x v="1"/>
    <x v="1"/>
    <x v="0"/>
    <x v="0"/>
    <x v="0"/>
    <x v="0"/>
    <x v="0"/>
    <x v="0"/>
    <x v="0"/>
    <s v="Direção Financeira"/>
    <x v="0"/>
    <x v="0"/>
    <x v="0"/>
    <x v="0"/>
    <x v="0"/>
    <x v="0"/>
    <x v="0"/>
    <m/>
    <x v="1"/>
    <x v="2"/>
    <x v="13"/>
    <x v="0"/>
    <m/>
  </r>
  <r>
    <x v="0"/>
    <n v="0"/>
    <n v="0"/>
    <n v="36351"/>
    <n v="0"/>
    <x v="6819"/>
    <x v="0"/>
    <x v="0"/>
    <x v="0"/>
    <s v="03.16.15"/>
    <x v="0"/>
    <x v="0"/>
    <x v="0"/>
    <s v="Direção Financeira"/>
    <s v="03.16.15"/>
    <s v="Direção Financeira"/>
    <s v="03.16.15"/>
    <x v="51"/>
    <x v="0"/>
    <x v="0"/>
    <x v="0"/>
    <x v="0"/>
    <x v="0"/>
    <x v="0"/>
    <x v="0"/>
    <x v="2"/>
    <s v="2023-03-??"/>
    <x v="0"/>
    <n v="36351"/>
    <x v="3"/>
    <n v="399417"/>
    <x v="1"/>
    <n v="0"/>
    <x v="619"/>
    <m/>
    <x v="0"/>
    <x v="13"/>
    <m/>
    <s v="Direção Financeira"/>
    <x v="2"/>
    <m/>
    <x v="0"/>
    <x v="1"/>
    <x v="1"/>
    <x v="1"/>
    <x v="0"/>
    <x v="0"/>
    <x v="0"/>
    <x v="0"/>
    <x v="0"/>
    <x v="0"/>
    <x v="0"/>
    <s v="Direção Financeira"/>
    <x v="0"/>
    <x v="0"/>
    <x v="0"/>
    <x v="0"/>
    <x v="0"/>
    <x v="0"/>
    <x v="0"/>
    <m/>
    <x v="1"/>
    <x v="2"/>
    <x v="13"/>
    <x v="0"/>
    <m/>
  </r>
  <r>
    <x v="0"/>
    <n v="0"/>
    <n v="0"/>
    <n v="55988"/>
    <n v="0"/>
    <x v="6819"/>
    <x v="0"/>
    <x v="0"/>
    <x v="0"/>
    <s v="03.16.15"/>
    <x v="0"/>
    <x v="0"/>
    <x v="0"/>
    <s v="Direção Financeira"/>
    <s v="03.16.15"/>
    <s v="Direção Financeira"/>
    <s v="03.16.15"/>
    <x v="51"/>
    <x v="0"/>
    <x v="0"/>
    <x v="0"/>
    <x v="0"/>
    <x v="0"/>
    <x v="0"/>
    <x v="0"/>
    <x v="3"/>
    <s v="2023-04-??"/>
    <x v="1"/>
    <n v="55988"/>
    <x v="3"/>
    <n v="399417"/>
    <x v="1"/>
    <n v="0"/>
    <x v="619"/>
    <m/>
    <x v="0"/>
    <x v="13"/>
    <m/>
    <s v="Direção Financeira"/>
    <x v="2"/>
    <m/>
    <x v="0"/>
    <x v="1"/>
    <x v="1"/>
    <x v="1"/>
    <x v="0"/>
    <x v="0"/>
    <x v="0"/>
    <x v="0"/>
    <x v="0"/>
    <x v="0"/>
    <x v="0"/>
    <s v="Direção Financeira"/>
    <x v="0"/>
    <x v="0"/>
    <x v="0"/>
    <x v="0"/>
    <x v="0"/>
    <x v="0"/>
    <x v="0"/>
    <m/>
    <x v="1"/>
    <x v="2"/>
    <x v="13"/>
    <x v="0"/>
    <m/>
  </r>
  <r>
    <x v="0"/>
    <n v="0"/>
    <n v="0"/>
    <n v="56927"/>
    <n v="0"/>
    <x v="6819"/>
    <x v="0"/>
    <x v="0"/>
    <x v="0"/>
    <s v="03.16.15"/>
    <x v="0"/>
    <x v="0"/>
    <x v="0"/>
    <s v="Direção Financeira"/>
    <s v="03.16.15"/>
    <s v="Direção Financeira"/>
    <s v="03.16.15"/>
    <x v="51"/>
    <x v="0"/>
    <x v="0"/>
    <x v="0"/>
    <x v="0"/>
    <x v="0"/>
    <x v="0"/>
    <x v="0"/>
    <x v="5"/>
    <s v="2023-05-??"/>
    <x v="1"/>
    <n v="56927"/>
    <x v="3"/>
    <n v="399417"/>
    <x v="1"/>
    <n v="0"/>
    <x v="619"/>
    <m/>
    <x v="0"/>
    <x v="13"/>
    <m/>
    <s v="Direção Financeira"/>
    <x v="2"/>
    <m/>
    <x v="0"/>
    <x v="1"/>
    <x v="1"/>
    <x v="1"/>
    <x v="0"/>
    <x v="0"/>
    <x v="0"/>
    <x v="0"/>
    <x v="0"/>
    <x v="0"/>
    <x v="0"/>
    <s v="Direção Financeira"/>
    <x v="0"/>
    <x v="0"/>
    <x v="0"/>
    <x v="0"/>
    <x v="0"/>
    <x v="0"/>
    <x v="0"/>
    <m/>
    <x v="1"/>
    <x v="2"/>
    <x v="13"/>
    <x v="0"/>
    <m/>
  </r>
  <r>
    <x v="0"/>
    <n v="0"/>
    <n v="0"/>
    <n v="66280"/>
    <n v="0"/>
    <x v="6819"/>
    <x v="0"/>
    <x v="0"/>
    <x v="0"/>
    <s v="03.16.15"/>
    <x v="0"/>
    <x v="0"/>
    <x v="0"/>
    <s v="Direção Financeira"/>
    <s v="03.16.15"/>
    <s v="Direção Financeira"/>
    <s v="03.16.15"/>
    <x v="51"/>
    <x v="0"/>
    <x v="0"/>
    <x v="0"/>
    <x v="0"/>
    <x v="0"/>
    <x v="0"/>
    <x v="0"/>
    <x v="4"/>
    <s v="2023-06-??"/>
    <x v="1"/>
    <n v="66280"/>
    <x v="3"/>
    <n v="399417"/>
    <x v="1"/>
    <n v="0"/>
    <x v="619"/>
    <m/>
    <x v="0"/>
    <x v="13"/>
    <m/>
    <s v="Direção Financeira"/>
    <x v="2"/>
    <m/>
    <x v="0"/>
    <x v="1"/>
    <x v="1"/>
    <x v="1"/>
    <x v="0"/>
    <x v="0"/>
    <x v="0"/>
    <x v="0"/>
    <x v="0"/>
    <x v="0"/>
    <x v="0"/>
    <s v="Direção Financeira"/>
    <x v="0"/>
    <x v="0"/>
    <x v="0"/>
    <x v="0"/>
    <x v="0"/>
    <x v="0"/>
    <x v="0"/>
    <m/>
    <x v="1"/>
    <x v="2"/>
    <x v="13"/>
    <x v="0"/>
    <m/>
  </r>
  <r>
    <x v="0"/>
    <n v="0"/>
    <n v="0"/>
    <n v="66280"/>
    <n v="0"/>
    <x v="6819"/>
    <x v="0"/>
    <x v="0"/>
    <x v="0"/>
    <s v="03.16.15"/>
    <x v="0"/>
    <x v="0"/>
    <x v="0"/>
    <s v="Direção Financeira"/>
    <s v="03.16.15"/>
    <s v="Direção Financeira"/>
    <s v="03.16.15"/>
    <x v="51"/>
    <x v="0"/>
    <x v="0"/>
    <x v="0"/>
    <x v="0"/>
    <x v="0"/>
    <x v="0"/>
    <x v="0"/>
    <x v="6"/>
    <s v="2023-07-??"/>
    <x v="2"/>
    <n v="66280"/>
    <x v="3"/>
    <n v="399417"/>
    <x v="1"/>
    <n v="0"/>
    <x v="619"/>
    <m/>
    <x v="0"/>
    <x v="13"/>
    <m/>
    <s v="Direção Financeira"/>
    <x v="2"/>
    <m/>
    <x v="0"/>
    <x v="1"/>
    <x v="1"/>
    <x v="1"/>
    <x v="0"/>
    <x v="0"/>
    <x v="0"/>
    <x v="0"/>
    <x v="0"/>
    <x v="0"/>
    <x v="0"/>
    <s v="Direção Financeira"/>
    <x v="0"/>
    <x v="0"/>
    <x v="0"/>
    <x v="0"/>
    <x v="0"/>
    <x v="0"/>
    <x v="0"/>
    <m/>
    <x v="1"/>
    <x v="2"/>
    <x v="13"/>
    <x v="0"/>
    <m/>
  </r>
  <r>
    <x v="0"/>
    <n v="0"/>
    <n v="0"/>
    <n v="66280"/>
    <n v="0"/>
    <x v="6819"/>
    <x v="0"/>
    <x v="0"/>
    <x v="0"/>
    <s v="03.16.15"/>
    <x v="0"/>
    <x v="0"/>
    <x v="0"/>
    <s v="Direção Financeira"/>
    <s v="03.16.15"/>
    <s v="Direção Financeira"/>
    <s v="03.16.15"/>
    <x v="51"/>
    <x v="0"/>
    <x v="0"/>
    <x v="0"/>
    <x v="0"/>
    <x v="0"/>
    <x v="0"/>
    <x v="0"/>
    <x v="7"/>
    <s v="2023-08-??"/>
    <x v="2"/>
    <n v="66280"/>
    <x v="3"/>
    <n v="399417"/>
    <x v="1"/>
    <n v="0"/>
    <x v="619"/>
    <m/>
    <x v="0"/>
    <x v="13"/>
    <m/>
    <s v="Direção Financeira"/>
    <x v="2"/>
    <m/>
    <x v="0"/>
    <x v="1"/>
    <x v="1"/>
    <x v="1"/>
    <x v="0"/>
    <x v="0"/>
    <x v="0"/>
    <x v="0"/>
    <x v="0"/>
    <x v="0"/>
    <x v="0"/>
    <s v="Direção Financeira"/>
    <x v="0"/>
    <x v="0"/>
    <x v="0"/>
    <x v="0"/>
    <x v="0"/>
    <x v="0"/>
    <x v="0"/>
    <m/>
    <x v="1"/>
    <x v="2"/>
    <x v="13"/>
    <x v="0"/>
    <m/>
  </r>
  <r>
    <x v="0"/>
    <n v="0"/>
    <n v="0"/>
    <n v="81280"/>
    <n v="0"/>
    <x v="6819"/>
    <x v="0"/>
    <x v="0"/>
    <x v="0"/>
    <s v="03.16.15"/>
    <x v="0"/>
    <x v="0"/>
    <x v="0"/>
    <s v="Direção Financeira"/>
    <s v="03.16.15"/>
    <s v="Direção Financeira"/>
    <s v="03.16.15"/>
    <x v="51"/>
    <x v="0"/>
    <x v="0"/>
    <x v="0"/>
    <x v="0"/>
    <x v="0"/>
    <x v="0"/>
    <x v="0"/>
    <x v="11"/>
    <s v="2023-09-??"/>
    <x v="2"/>
    <n v="81280"/>
    <x v="3"/>
    <n v="399417"/>
    <x v="1"/>
    <n v="0"/>
    <x v="619"/>
    <m/>
    <x v="0"/>
    <x v="13"/>
    <m/>
    <s v="Direção Financeira"/>
    <x v="2"/>
    <m/>
    <x v="0"/>
    <x v="1"/>
    <x v="1"/>
    <x v="1"/>
    <x v="0"/>
    <x v="0"/>
    <x v="0"/>
    <x v="0"/>
    <x v="0"/>
    <x v="0"/>
    <x v="0"/>
    <s v="Direção Financeira"/>
    <x v="0"/>
    <x v="0"/>
    <x v="0"/>
    <x v="0"/>
    <x v="0"/>
    <x v="0"/>
    <x v="0"/>
    <m/>
    <x v="1"/>
    <x v="2"/>
    <x v="13"/>
    <x v="0"/>
    <m/>
  </r>
  <r>
    <x v="0"/>
    <n v="0"/>
    <n v="0"/>
    <n v="77086"/>
    <n v="0"/>
    <x v="6819"/>
    <x v="0"/>
    <x v="0"/>
    <x v="0"/>
    <s v="03.16.15"/>
    <x v="0"/>
    <x v="0"/>
    <x v="0"/>
    <s v="Direção Financeira"/>
    <s v="03.16.15"/>
    <s v="Direção Financeira"/>
    <s v="03.16.15"/>
    <x v="51"/>
    <x v="0"/>
    <x v="0"/>
    <x v="0"/>
    <x v="0"/>
    <x v="0"/>
    <x v="0"/>
    <x v="0"/>
    <x v="8"/>
    <s v="2023-10-??"/>
    <x v="3"/>
    <n v="77086"/>
    <x v="3"/>
    <n v="399417"/>
    <x v="1"/>
    <n v="0"/>
    <x v="619"/>
    <m/>
    <x v="0"/>
    <x v="13"/>
    <m/>
    <s v="Direção Financeira"/>
    <x v="2"/>
    <m/>
    <x v="0"/>
    <x v="1"/>
    <x v="1"/>
    <x v="1"/>
    <x v="0"/>
    <x v="0"/>
    <x v="0"/>
    <x v="0"/>
    <x v="0"/>
    <x v="0"/>
    <x v="0"/>
    <s v="Direção Financeira"/>
    <x v="0"/>
    <x v="0"/>
    <x v="0"/>
    <x v="0"/>
    <x v="0"/>
    <x v="0"/>
    <x v="0"/>
    <m/>
    <x v="1"/>
    <x v="2"/>
    <x v="13"/>
    <x v="0"/>
    <m/>
  </r>
  <r>
    <x v="0"/>
    <n v="0"/>
    <n v="0"/>
    <n v="80086"/>
    <n v="0"/>
    <x v="6819"/>
    <x v="0"/>
    <x v="0"/>
    <x v="0"/>
    <s v="03.16.15"/>
    <x v="0"/>
    <x v="0"/>
    <x v="0"/>
    <s v="Direção Financeira"/>
    <s v="03.16.15"/>
    <s v="Direção Financeira"/>
    <s v="03.16.15"/>
    <x v="51"/>
    <x v="0"/>
    <x v="0"/>
    <x v="0"/>
    <x v="0"/>
    <x v="0"/>
    <x v="0"/>
    <x v="0"/>
    <x v="9"/>
    <s v="2023-11-??"/>
    <x v="3"/>
    <n v="80086"/>
    <x v="3"/>
    <n v="399417"/>
    <x v="1"/>
    <n v="0"/>
    <x v="619"/>
    <m/>
    <x v="0"/>
    <x v="13"/>
    <m/>
    <s v="Direção Financeira"/>
    <x v="2"/>
    <m/>
    <x v="0"/>
    <x v="1"/>
    <x v="1"/>
    <x v="1"/>
    <x v="0"/>
    <x v="0"/>
    <x v="0"/>
    <x v="0"/>
    <x v="0"/>
    <x v="0"/>
    <x v="0"/>
    <s v="Direção Financeira"/>
    <x v="0"/>
    <x v="0"/>
    <x v="0"/>
    <x v="0"/>
    <x v="0"/>
    <x v="0"/>
    <x v="0"/>
    <m/>
    <x v="1"/>
    <x v="2"/>
    <x v="13"/>
    <x v="0"/>
    <m/>
  </r>
  <r>
    <x v="0"/>
    <n v="0"/>
    <n v="0"/>
    <n v="73748"/>
    <n v="0"/>
    <x v="6819"/>
    <x v="0"/>
    <x v="0"/>
    <x v="0"/>
    <s v="03.16.15"/>
    <x v="0"/>
    <x v="0"/>
    <x v="0"/>
    <s v="Direção Financeira"/>
    <s v="03.16.15"/>
    <s v="Direção Financeira"/>
    <s v="03.16.15"/>
    <x v="51"/>
    <x v="0"/>
    <x v="0"/>
    <x v="0"/>
    <x v="0"/>
    <x v="0"/>
    <x v="0"/>
    <x v="0"/>
    <x v="10"/>
    <s v="2023-12-??"/>
    <x v="3"/>
    <n v="73748"/>
    <x v="3"/>
    <n v="399417"/>
    <x v="1"/>
    <n v="0"/>
    <x v="619"/>
    <m/>
    <x v="0"/>
    <x v="13"/>
    <m/>
    <s v="Direção Financeira"/>
    <x v="2"/>
    <m/>
    <x v="0"/>
    <x v="1"/>
    <x v="1"/>
    <x v="1"/>
    <x v="0"/>
    <x v="0"/>
    <x v="0"/>
    <x v="0"/>
    <x v="0"/>
    <x v="0"/>
    <x v="0"/>
    <s v="Direção Financeira"/>
    <x v="0"/>
    <x v="0"/>
    <x v="0"/>
    <x v="0"/>
    <x v="0"/>
    <x v="0"/>
    <x v="0"/>
    <m/>
    <x v="1"/>
    <x v="2"/>
    <x v="13"/>
    <x v="0"/>
    <m/>
  </r>
  <r>
    <x v="0"/>
    <n v="0"/>
    <n v="0"/>
    <n v="61694"/>
    <n v="0"/>
    <x v="6819"/>
    <x v="0"/>
    <x v="0"/>
    <x v="0"/>
    <s v="03.16.15"/>
    <x v="0"/>
    <x v="0"/>
    <x v="0"/>
    <s v="Direção Financeira"/>
    <s v="03.16.15"/>
    <s v="Direção Financeira"/>
    <s v="03.16.15"/>
    <x v="71"/>
    <x v="0"/>
    <x v="0"/>
    <x v="0"/>
    <x v="0"/>
    <x v="0"/>
    <x v="0"/>
    <x v="0"/>
    <x v="0"/>
    <s v="2023-01-??"/>
    <x v="0"/>
    <n v="61694"/>
    <x v="3"/>
    <n v="89130"/>
    <x v="1"/>
    <n v="0"/>
    <x v="619"/>
    <m/>
    <x v="0"/>
    <x v="13"/>
    <m/>
    <s v="Direção Financeira"/>
    <x v="2"/>
    <m/>
    <x v="0"/>
    <x v="1"/>
    <x v="1"/>
    <x v="1"/>
    <x v="0"/>
    <x v="0"/>
    <x v="0"/>
    <x v="0"/>
    <x v="0"/>
    <x v="0"/>
    <x v="0"/>
    <s v="Direção Financeira"/>
    <x v="0"/>
    <x v="0"/>
    <x v="0"/>
    <x v="0"/>
    <x v="0"/>
    <x v="0"/>
    <x v="0"/>
    <m/>
    <x v="1"/>
    <x v="2"/>
    <x v="13"/>
    <x v="0"/>
    <m/>
  </r>
  <r>
    <x v="0"/>
    <n v="0"/>
    <n v="0"/>
    <n v="62326"/>
    <n v="0"/>
    <x v="6819"/>
    <x v="0"/>
    <x v="0"/>
    <x v="0"/>
    <s v="03.16.15"/>
    <x v="0"/>
    <x v="0"/>
    <x v="0"/>
    <s v="Direção Financeira"/>
    <s v="03.16.15"/>
    <s v="Direção Financeira"/>
    <s v="03.16.15"/>
    <x v="71"/>
    <x v="0"/>
    <x v="0"/>
    <x v="0"/>
    <x v="0"/>
    <x v="0"/>
    <x v="0"/>
    <x v="0"/>
    <x v="1"/>
    <s v="2023-02-??"/>
    <x v="0"/>
    <n v="62326"/>
    <x v="3"/>
    <n v="89130"/>
    <x v="1"/>
    <n v="0"/>
    <x v="619"/>
    <m/>
    <x v="0"/>
    <x v="13"/>
    <m/>
    <s v="Direção Financeira"/>
    <x v="2"/>
    <m/>
    <x v="0"/>
    <x v="1"/>
    <x v="1"/>
    <x v="1"/>
    <x v="0"/>
    <x v="0"/>
    <x v="0"/>
    <x v="0"/>
    <x v="0"/>
    <x v="0"/>
    <x v="0"/>
    <s v="Direção Financeira"/>
    <x v="0"/>
    <x v="0"/>
    <x v="0"/>
    <x v="0"/>
    <x v="0"/>
    <x v="0"/>
    <x v="0"/>
    <m/>
    <x v="1"/>
    <x v="2"/>
    <x v="13"/>
    <x v="0"/>
    <m/>
  </r>
  <r>
    <x v="0"/>
    <n v="0"/>
    <n v="0"/>
    <n v="63790"/>
    <n v="0"/>
    <x v="6819"/>
    <x v="0"/>
    <x v="0"/>
    <x v="0"/>
    <s v="03.16.15"/>
    <x v="0"/>
    <x v="0"/>
    <x v="0"/>
    <s v="Direção Financeira"/>
    <s v="03.16.15"/>
    <s v="Direção Financeira"/>
    <s v="03.16.15"/>
    <x v="71"/>
    <x v="0"/>
    <x v="0"/>
    <x v="0"/>
    <x v="0"/>
    <x v="0"/>
    <x v="0"/>
    <x v="0"/>
    <x v="2"/>
    <s v="2023-03-??"/>
    <x v="0"/>
    <n v="63790"/>
    <x v="3"/>
    <n v="89130"/>
    <x v="1"/>
    <n v="0"/>
    <x v="619"/>
    <m/>
    <x v="0"/>
    <x v="13"/>
    <m/>
    <s v="Direção Financeira"/>
    <x v="2"/>
    <m/>
    <x v="0"/>
    <x v="1"/>
    <x v="1"/>
    <x v="1"/>
    <x v="0"/>
    <x v="0"/>
    <x v="0"/>
    <x v="0"/>
    <x v="0"/>
    <x v="0"/>
    <x v="0"/>
    <s v="Direção Financeira"/>
    <x v="0"/>
    <x v="0"/>
    <x v="0"/>
    <x v="0"/>
    <x v="0"/>
    <x v="0"/>
    <x v="0"/>
    <m/>
    <x v="1"/>
    <x v="2"/>
    <x v="13"/>
    <x v="0"/>
    <m/>
  </r>
  <r>
    <x v="0"/>
    <n v="0"/>
    <n v="0"/>
    <n v="53970"/>
    <n v="0"/>
    <x v="6819"/>
    <x v="0"/>
    <x v="0"/>
    <x v="0"/>
    <s v="03.16.15"/>
    <x v="0"/>
    <x v="0"/>
    <x v="0"/>
    <s v="Direção Financeira"/>
    <s v="03.16.15"/>
    <s v="Direção Financeira"/>
    <s v="03.16.15"/>
    <x v="71"/>
    <x v="0"/>
    <x v="0"/>
    <x v="0"/>
    <x v="0"/>
    <x v="0"/>
    <x v="0"/>
    <x v="0"/>
    <x v="3"/>
    <s v="2023-04-??"/>
    <x v="1"/>
    <n v="53970"/>
    <x v="3"/>
    <n v="89130"/>
    <x v="1"/>
    <n v="0"/>
    <x v="619"/>
    <m/>
    <x v="0"/>
    <x v="13"/>
    <m/>
    <s v="Direção Financeira"/>
    <x v="2"/>
    <m/>
    <x v="0"/>
    <x v="1"/>
    <x v="1"/>
    <x v="1"/>
    <x v="0"/>
    <x v="0"/>
    <x v="0"/>
    <x v="0"/>
    <x v="0"/>
    <x v="0"/>
    <x v="0"/>
    <s v="Direção Financeira"/>
    <x v="0"/>
    <x v="0"/>
    <x v="0"/>
    <x v="0"/>
    <x v="0"/>
    <x v="0"/>
    <x v="0"/>
    <m/>
    <x v="1"/>
    <x v="2"/>
    <x v="13"/>
    <x v="0"/>
    <m/>
  </r>
  <r>
    <x v="0"/>
    <n v="0"/>
    <n v="0"/>
    <n v="53970"/>
    <n v="0"/>
    <x v="6819"/>
    <x v="0"/>
    <x v="0"/>
    <x v="0"/>
    <s v="03.16.15"/>
    <x v="0"/>
    <x v="0"/>
    <x v="0"/>
    <s v="Direção Financeira"/>
    <s v="03.16.15"/>
    <s v="Direção Financeira"/>
    <s v="03.16.15"/>
    <x v="71"/>
    <x v="0"/>
    <x v="0"/>
    <x v="0"/>
    <x v="0"/>
    <x v="0"/>
    <x v="0"/>
    <x v="0"/>
    <x v="5"/>
    <s v="2023-05-??"/>
    <x v="1"/>
    <n v="53970"/>
    <x v="3"/>
    <n v="89130"/>
    <x v="1"/>
    <n v="0"/>
    <x v="619"/>
    <m/>
    <x v="0"/>
    <x v="13"/>
    <m/>
    <s v="Direção Financeira"/>
    <x v="2"/>
    <m/>
    <x v="0"/>
    <x v="1"/>
    <x v="1"/>
    <x v="1"/>
    <x v="0"/>
    <x v="0"/>
    <x v="0"/>
    <x v="0"/>
    <x v="0"/>
    <x v="0"/>
    <x v="0"/>
    <s v="Direção Financeira"/>
    <x v="0"/>
    <x v="0"/>
    <x v="0"/>
    <x v="0"/>
    <x v="0"/>
    <x v="0"/>
    <x v="0"/>
    <m/>
    <x v="1"/>
    <x v="2"/>
    <x v="13"/>
    <x v="0"/>
    <m/>
  </r>
  <r>
    <x v="0"/>
    <n v="0"/>
    <n v="0"/>
    <n v="63970"/>
    <n v="0"/>
    <x v="6819"/>
    <x v="0"/>
    <x v="0"/>
    <x v="0"/>
    <s v="03.16.15"/>
    <x v="0"/>
    <x v="0"/>
    <x v="0"/>
    <s v="Direção Financeira"/>
    <s v="03.16.15"/>
    <s v="Direção Financeira"/>
    <s v="03.16.15"/>
    <x v="71"/>
    <x v="0"/>
    <x v="0"/>
    <x v="0"/>
    <x v="0"/>
    <x v="0"/>
    <x v="0"/>
    <x v="0"/>
    <x v="4"/>
    <s v="2023-06-??"/>
    <x v="1"/>
    <n v="63970"/>
    <x v="3"/>
    <n v="89130"/>
    <x v="1"/>
    <n v="0"/>
    <x v="619"/>
    <m/>
    <x v="0"/>
    <x v="13"/>
    <m/>
    <s v="Direção Financeira"/>
    <x v="2"/>
    <m/>
    <x v="0"/>
    <x v="1"/>
    <x v="1"/>
    <x v="1"/>
    <x v="0"/>
    <x v="0"/>
    <x v="0"/>
    <x v="0"/>
    <x v="0"/>
    <x v="0"/>
    <x v="0"/>
    <s v="Direção Financeira"/>
    <x v="0"/>
    <x v="0"/>
    <x v="0"/>
    <x v="0"/>
    <x v="0"/>
    <x v="0"/>
    <x v="0"/>
    <m/>
    <x v="1"/>
    <x v="2"/>
    <x v="13"/>
    <x v="0"/>
    <m/>
  </r>
  <r>
    <x v="0"/>
    <n v="0"/>
    <n v="0"/>
    <n v="53970"/>
    <n v="0"/>
    <x v="6819"/>
    <x v="0"/>
    <x v="0"/>
    <x v="0"/>
    <s v="03.16.15"/>
    <x v="0"/>
    <x v="0"/>
    <x v="0"/>
    <s v="Direção Financeira"/>
    <s v="03.16.15"/>
    <s v="Direção Financeira"/>
    <s v="03.16.15"/>
    <x v="71"/>
    <x v="0"/>
    <x v="0"/>
    <x v="0"/>
    <x v="0"/>
    <x v="0"/>
    <x v="0"/>
    <x v="0"/>
    <x v="6"/>
    <s v="2023-07-??"/>
    <x v="2"/>
    <n v="53970"/>
    <x v="3"/>
    <n v="89130"/>
    <x v="1"/>
    <n v="0"/>
    <x v="619"/>
    <m/>
    <x v="0"/>
    <x v="13"/>
    <m/>
    <s v="Direção Financeira"/>
    <x v="2"/>
    <m/>
    <x v="0"/>
    <x v="1"/>
    <x v="1"/>
    <x v="1"/>
    <x v="0"/>
    <x v="0"/>
    <x v="0"/>
    <x v="0"/>
    <x v="0"/>
    <x v="0"/>
    <x v="0"/>
    <s v="Direção Financeira"/>
    <x v="0"/>
    <x v="0"/>
    <x v="0"/>
    <x v="0"/>
    <x v="0"/>
    <x v="0"/>
    <x v="0"/>
    <m/>
    <x v="1"/>
    <x v="2"/>
    <x v="13"/>
    <x v="0"/>
    <m/>
  </r>
  <r>
    <x v="0"/>
    <n v="0"/>
    <n v="0"/>
    <n v="53970"/>
    <n v="0"/>
    <x v="6819"/>
    <x v="0"/>
    <x v="0"/>
    <x v="0"/>
    <s v="03.16.15"/>
    <x v="0"/>
    <x v="0"/>
    <x v="0"/>
    <s v="Direção Financeira"/>
    <s v="03.16.15"/>
    <s v="Direção Financeira"/>
    <s v="03.16.15"/>
    <x v="71"/>
    <x v="0"/>
    <x v="0"/>
    <x v="0"/>
    <x v="0"/>
    <x v="0"/>
    <x v="0"/>
    <x v="0"/>
    <x v="7"/>
    <s v="2023-08-??"/>
    <x v="2"/>
    <n v="53970"/>
    <x v="3"/>
    <n v="89130"/>
    <x v="1"/>
    <n v="0"/>
    <x v="619"/>
    <m/>
    <x v="0"/>
    <x v="13"/>
    <m/>
    <s v="Direção Financeira"/>
    <x v="2"/>
    <m/>
    <x v="0"/>
    <x v="1"/>
    <x v="1"/>
    <x v="1"/>
    <x v="0"/>
    <x v="0"/>
    <x v="0"/>
    <x v="0"/>
    <x v="0"/>
    <x v="0"/>
    <x v="0"/>
    <s v="Direção Financeira"/>
    <x v="0"/>
    <x v="0"/>
    <x v="0"/>
    <x v="0"/>
    <x v="0"/>
    <x v="0"/>
    <x v="0"/>
    <m/>
    <x v="1"/>
    <x v="2"/>
    <x v="13"/>
    <x v="0"/>
    <m/>
  </r>
  <r>
    <x v="0"/>
    <n v="0"/>
    <n v="0"/>
    <n v="54970"/>
    <n v="0"/>
    <x v="6819"/>
    <x v="0"/>
    <x v="0"/>
    <x v="0"/>
    <s v="03.16.15"/>
    <x v="0"/>
    <x v="0"/>
    <x v="0"/>
    <s v="Direção Financeira"/>
    <s v="03.16.15"/>
    <s v="Direção Financeira"/>
    <s v="03.16.15"/>
    <x v="71"/>
    <x v="0"/>
    <x v="0"/>
    <x v="0"/>
    <x v="0"/>
    <x v="0"/>
    <x v="0"/>
    <x v="0"/>
    <x v="11"/>
    <s v="2023-09-??"/>
    <x v="2"/>
    <n v="54970"/>
    <x v="3"/>
    <n v="89130"/>
    <x v="1"/>
    <n v="0"/>
    <x v="619"/>
    <m/>
    <x v="0"/>
    <x v="13"/>
    <m/>
    <s v="Direção Financeira"/>
    <x v="2"/>
    <m/>
    <x v="0"/>
    <x v="1"/>
    <x v="1"/>
    <x v="1"/>
    <x v="0"/>
    <x v="0"/>
    <x v="0"/>
    <x v="0"/>
    <x v="0"/>
    <x v="0"/>
    <x v="0"/>
    <s v="Direção Financeira"/>
    <x v="0"/>
    <x v="0"/>
    <x v="0"/>
    <x v="0"/>
    <x v="0"/>
    <x v="0"/>
    <x v="0"/>
    <m/>
    <x v="1"/>
    <x v="2"/>
    <x v="13"/>
    <x v="0"/>
    <m/>
  </r>
  <r>
    <x v="0"/>
    <n v="0"/>
    <n v="0"/>
    <n v="53970"/>
    <n v="0"/>
    <x v="6819"/>
    <x v="0"/>
    <x v="0"/>
    <x v="0"/>
    <s v="03.16.15"/>
    <x v="0"/>
    <x v="0"/>
    <x v="0"/>
    <s v="Direção Financeira"/>
    <s v="03.16.15"/>
    <s v="Direção Financeira"/>
    <s v="03.16.15"/>
    <x v="71"/>
    <x v="0"/>
    <x v="0"/>
    <x v="0"/>
    <x v="0"/>
    <x v="0"/>
    <x v="0"/>
    <x v="0"/>
    <x v="8"/>
    <s v="2023-10-??"/>
    <x v="3"/>
    <n v="53970"/>
    <x v="3"/>
    <n v="89130"/>
    <x v="1"/>
    <n v="0"/>
    <x v="619"/>
    <m/>
    <x v="0"/>
    <x v="13"/>
    <m/>
    <s v="Direção Financeira"/>
    <x v="2"/>
    <m/>
    <x v="0"/>
    <x v="1"/>
    <x v="1"/>
    <x v="1"/>
    <x v="0"/>
    <x v="0"/>
    <x v="0"/>
    <x v="0"/>
    <x v="0"/>
    <x v="0"/>
    <x v="0"/>
    <s v="Direção Financeira"/>
    <x v="0"/>
    <x v="0"/>
    <x v="0"/>
    <x v="0"/>
    <x v="0"/>
    <x v="0"/>
    <x v="0"/>
    <m/>
    <x v="1"/>
    <x v="2"/>
    <x v="13"/>
    <x v="0"/>
    <m/>
  </r>
  <r>
    <x v="0"/>
    <n v="0"/>
    <n v="0"/>
    <n v="58970"/>
    <n v="0"/>
    <x v="6819"/>
    <x v="0"/>
    <x v="0"/>
    <x v="0"/>
    <s v="03.16.15"/>
    <x v="0"/>
    <x v="0"/>
    <x v="0"/>
    <s v="Direção Financeira"/>
    <s v="03.16.15"/>
    <s v="Direção Financeira"/>
    <s v="03.16.15"/>
    <x v="71"/>
    <x v="0"/>
    <x v="0"/>
    <x v="0"/>
    <x v="0"/>
    <x v="0"/>
    <x v="0"/>
    <x v="0"/>
    <x v="9"/>
    <s v="2023-11-??"/>
    <x v="3"/>
    <n v="58970"/>
    <x v="3"/>
    <n v="89130"/>
    <x v="1"/>
    <n v="0"/>
    <x v="619"/>
    <m/>
    <x v="0"/>
    <x v="13"/>
    <m/>
    <s v="Direção Financeira"/>
    <x v="2"/>
    <m/>
    <x v="0"/>
    <x v="1"/>
    <x v="1"/>
    <x v="1"/>
    <x v="0"/>
    <x v="0"/>
    <x v="0"/>
    <x v="0"/>
    <x v="0"/>
    <x v="0"/>
    <x v="0"/>
    <s v="Direção Financeira"/>
    <x v="0"/>
    <x v="0"/>
    <x v="0"/>
    <x v="0"/>
    <x v="0"/>
    <x v="0"/>
    <x v="0"/>
    <m/>
    <x v="1"/>
    <x v="2"/>
    <x v="13"/>
    <x v="0"/>
    <m/>
  </r>
  <r>
    <x v="0"/>
    <n v="0"/>
    <n v="0"/>
    <n v="56970"/>
    <n v="0"/>
    <x v="6819"/>
    <x v="0"/>
    <x v="0"/>
    <x v="0"/>
    <s v="03.16.15"/>
    <x v="0"/>
    <x v="0"/>
    <x v="0"/>
    <s v="Direção Financeira"/>
    <s v="03.16.15"/>
    <s v="Direção Financeira"/>
    <s v="03.16.15"/>
    <x v="71"/>
    <x v="0"/>
    <x v="0"/>
    <x v="0"/>
    <x v="0"/>
    <x v="0"/>
    <x v="0"/>
    <x v="0"/>
    <x v="10"/>
    <s v="2023-12-??"/>
    <x v="3"/>
    <n v="56970"/>
    <x v="3"/>
    <n v="89130"/>
    <x v="1"/>
    <n v="0"/>
    <x v="619"/>
    <m/>
    <x v="0"/>
    <x v="13"/>
    <m/>
    <s v="Direção Financeira"/>
    <x v="2"/>
    <m/>
    <x v="0"/>
    <x v="1"/>
    <x v="1"/>
    <x v="1"/>
    <x v="0"/>
    <x v="0"/>
    <x v="0"/>
    <x v="0"/>
    <x v="0"/>
    <x v="0"/>
    <x v="0"/>
    <s v="Direção Financeira"/>
    <x v="0"/>
    <x v="0"/>
    <x v="0"/>
    <x v="0"/>
    <x v="0"/>
    <x v="0"/>
    <x v="0"/>
    <m/>
    <x v="1"/>
    <x v="2"/>
    <x v="13"/>
    <x v="0"/>
    <m/>
  </r>
  <r>
    <x v="0"/>
    <n v="0"/>
    <n v="0"/>
    <n v="10000"/>
    <n v="0"/>
    <x v="6819"/>
    <x v="0"/>
    <x v="0"/>
    <x v="0"/>
    <s v="03.16.15"/>
    <x v="0"/>
    <x v="0"/>
    <x v="0"/>
    <s v="Direção Financeira"/>
    <s v="03.16.15"/>
    <s v="Direção Financeira"/>
    <s v="03.16.15"/>
    <x v="80"/>
    <x v="0"/>
    <x v="0"/>
    <x v="0"/>
    <x v="0"/>
    <x v="0"/>
    <x v="0"/>
    <x v="0"/>
    <x v="1"/>
    <s v="2023-02-??"/>
    <x v="0"/>
    <n v="10000"/>
    <x v="3"/>
    <n v="0"/>
    <x v="1"/>
    <n v="190000"/>
    <x v="619"/>
    <m/>
    <x v="0"/>
    <x v="13"/>
    <m/>
    <s v="Direção Financeira"/>
    <x v="2"/>
    <m/>
    <x v="0"/>
    <x v="1"/>
    <x v="1"/>
    <x v="1"/>
    <x v="0"/>
    <x v="0"/>
    <x v="0"/>
    <x v="0"/>
    <x v="0"/>
    <x v="0"/>
    <x v="0"/>
    <s v="Direção Financeira"/>
    <x v="0"/>
    <x v="0"/>
    <x v="0"/>
    <x v="0"/>
    <x v="0"/>
    <x v="0"/>
    <x v="0"/>
    <m/>
    <x v="1"/>
    <x v="2"/>
    <x v="13"/>
    <x v="0"/>
    <m/>
  </r>
  <r>
    <x v="0"/>
    <n v="0"/>
    <n v="0"/>
    <n v="98853"/>
    <n v="0"/>
    <x v="6819"/>
    <x v="0"/>
    <x v="0"/>
    <x v="0"/>
    <s v="03.16.15"/>
    <x v="0"/>
    <x v="0"/>
    <x v="0"/>
    <s v="Direção Financeira"/>
    <s v="03.16.15"/>
    <s v="Direção Financeira"/>
    <s v="03.16.15"/>
    <x v="63"/>
    <x v="0"/>
    <x v="5"/>
    <x v="15"/>
    <x v="0"/>
    <x v="0"/>
    <x v="0"/>
    <x v="0"/>
    <x v="0"/>
    <s v="2023-01-??"/>
    <x v="0"/>
    <n v="98853"/>
    <x v="3"/>
    <n v="0"/>
    <x v="1"/>
    <n v="261105"/>
    <x v="619"/>
    <m/>
    <x v="0"/>
    <x v="13"/>
    <m/>
    <s v="Direção Financeira"/>
    <x v="2"/>
    <m/>
    <x v="0"/>
    <x v="1"/>
    <x v="1"/>
    <x v="1"/>
    <x v="0"/>
    <x v="0"/>
    <x v="0"/>
    <x v="0"/>
    <x v="0"/>
    <x v="0"/>
    <x v="0"/>
    <s v="Direção Financeira"/>
    <x v="0"/>
    <x v="0"/>
    <x v="0"/>
    <x v="0"/>
    <x v="0"/>
    <x v="0"/>
    <x v="0"/>
    <m/>
    <x v="1"/>
    <x v="2"/>
    <x v="13"/>
    <x v="0"/>
    <m/>
  </r>
  <r>
    <x v="0"/>
    <n v="0"/>
    <n v="0"/>
    <n v="37394"/>
    <n v="0"/>
    <x v="6819"/>
    <x v="0"/>
    <x v="0"/>
    <x v="0"/>
    <s v="03.16.15"/>
    <x v="0"/>
    <x v="0"/>
    <x v="0"/>
    <s v="Direção Financeira"/>
    <s v="03.16.15"/>
    <s v="Direção Financeira"/>
    <s v="03.16.15"/>
    <x v="63"/>
    <x v="0"/>
    <x v="5"/>
    <x v="15"/>
    <x v="0"/>
    <x v="0"/>
    <x v="0"/>
    <x v="0"/>
    <x v="1"/>
    <s v="2023-02-??"/>
    <x v="0"/>
    <n v="37394"/>
    <x v="3"/>
    <n v="0"/>
    <x v="1"/>
    <n v="261105"/>
    <x v="619"/>
    <m/>
    <x v="0"/>
    <x v="13"/>
    <m/>
    <s v="Direção Financeira"/>
    <x v="2"/>
    <m/>
    <x v="0"/>
    <x v="1"/>
    <x v="1"/>
    <x v="1"/>
    <x v="0"/>
    <x v="0"/>
    <x v="0"/>
    <x v="0"/>
    <x v="0"/>
    <x v="0"/>
    <x v="0"/>
    <s v="Direção Financeira"/>
    <x v="0"/>
    <x v="0"/>
    <x v="0"/>
    <x v="0"/>
    <x v="0"/>
    <x v="0"/>
    <x v="0"/>
    <m/>
    <x v="1"/>
    <x v="2"/>
    <x v="13"/>
    <x v="0"/>
    <m/>
  </r>
  <r>
    <x v="0"/>
    <n v="0"/>
    <n v="0"/>
    <n v="105726"/>
    <n v="0"/>
    <x v="6819"/>
    <x v="0"/>
    <x v="0"/>
    <x v="0"/>
    <s v="03.16.15"/>
    <x v="0"/>
    <x v="0"/>
    <x v="0"/>
    <s v="Direção Financeira"/>
    <s v="03.16.15"/>
    <s v="Direção Financeira"/>
    <s v="03.16.15"/>
    <x v="63"/>
    <x v="0"/>
    <x v="5"/>
    <x v="15"/>
    <x v="0"/>
    <x v="0"/>
    <x v="0"/>
    <x v="0"/>
    <x v="2"/>
    <s v="2023-03-??"/>
    <x v="0"/>
    <n v="105726"/>
    <x v="3"/>
    <n v="0"/>
    <x v="1"/>
    <n v="261105"/>
    <x v="619"/>
    <m/>
    <x v="0"/>
    <x v="13"/>
    <m/>
    <s v="Direção Financeira"/>
    <x v="2"/>
    <m/>
    <x v="0"/>
    <x v="1"/>
    <x v="1"/>
    <x v="1"/>
    <x v="0"/>
    <x v="0"/>
    <x v="0"/>
    <x v="0"/>
    <x v="0"/>
    <x v="0"/>
    <x v="0"/>
    <s v="Direção Financeira"/>
    <x v="0"/>
    <x v="0"/>
    <x v="0"/>
    <x v="0"/>
    <x v="0"/>
    <x v="0"/>
    <x v="0"/>
    <m/>
    <x v="1"/>
    <x v="2"/>
    <x v="13"/>
    <x v="0"/>
    <m/>
  </r>
  <r>
    <x v="0"/>
    <n v="0"/>
    <n v="0"/>
    <n v="33398"/>
    <n v="0"/>
    <x v="6819"/>
    <x v="0"/>
    <x v="0"/>
    <x v="0"/>
    <s v="03.16.15"/>
    <x v="0"/>
    <x v="0"/>
    <x v="0"/>
    <s v="Direção Financeira"/>
    <s v="03.16.15"/>
    <s v="Direção Financeira"/>
    <s v="03.16.15"/>
    <x v="63"/>
    <x v="0"/>
    <x v="5"/>
    <x v="15"/>
    <x v="0"/>
    <x v="0"/>
    <x v="0"/>
    <x v="0"/>
    <x v="3"/>
    <s v="2023-04-??"/>
    <x v="1"/>
    <n v="33398"/>
    <x v="3"/>
    <n v="0"/>
    <x v="1"/>
    <n v="261105"/>
    <x v="619"/>
    <m/>
    <x v="0"/>
    <x v="13"/>
    <m/>
    <s v="Direção Financeira"/>
    <x v="2"/>
    <m/>
    <x v="0"/>
    <x v="1"/>
    <x v="1"/>
    <x v="1"/>
    <x v="0"/>
    <x v="0"/>
    <x v="0"/>
    <x v="0"/>
    <x v="0"/>
    <x v="0"/>
    <x v="0"/>
    <s v="Direção Financeira"/>
    <x v="0"/>
    <x v="0"/>
    <x v="0"/>
    <x v="0"/>
    <x v="0"/>
    <x v="0"/>
    <x v="0"/>
    <m/>
    <x v="1"/>
    <x v="2"/>
    <x v="13"/>
    <x v="0"/>
    <m/>
  </r>
  <r>
    <x v="0"/>
    <n v="0"/>
    <n v="0"/>
    <n v="4787"/>
    <n v="0"/>
    <x v="6819"/>
    <x v="0"/>
    <x v="0"/>
    <x v="0"/>
    <s v="03.16.15"/>
    <x v="0"/>
    <x v="0"/>
    <x v="0"/>
    <s v="Direção Financeira"/>
    <s v="03.16.15"/>
    <s v="Direção Financeira"/>
    <s v="03.16.15"/>
    <x v="63"/>
    <x v="0"/>
    <x v="5"/>
    <x v="15"/>
    <x v="0"/>
    <x v="0"/>
    <x v="0"/>
    <x v="0"/>
    <x v="5"/>
    <s v="2023-05-??"/>
    <x v="1"/>
    <n v="4787"/>
    <x v="3"/>
    <n v="0"/>
    <x v="1"/>
    <n v="261105"/>
    <x v="619"/>
    <m/>
    <x v="0"/>
    <x v="13"/>
    <m/>
    <s v="Direção Financeira"/>
    <x v="2"/>
    <m/>
    <x v="0"/>
    <x v="1"/>
    <x v="1"/>
    <x v="1"/>
    <x v="0"/>
    <x v="0"/>
    <x v="0"/>
    <x v="0"/>
    <x v="0"/>
    <x v="0"/>
    <x v="0"/>
    <s v="Direção Financeira"/>
    <x v="0"/>
    <x v="0"/>
    <x v="0"/>
    <x v="0"/>
    <x v="0"/>
    <x v="0"/>
    <x v="0"/>
    <m/>
    <x v="1"/>
    <x v="2"/>
    <x v="13"/>
    <x v="0"/>
    <m/>
  </r>
  <r>
    <x v="0"/>
    <n v="0"/>
    <n v="0"/>
    <n v="13856"/>
    <n v="0"/>
    <x v="6819"/>
    <x v="0"/>
    <x v="0"/>
    <x v="0"/>
    <s v="03.16.15"/>
    <x v="0"/>
    <x v="0"/>
    <x v="0"/>
    <s v="Direção Financeira"/>
    <s v="03.16.15"/>
    <s v="Direção Financeira"/>
    <s v="03.16.15"/>
    <x v="63"/>
    <x v="0"/>
    <x v="5"/>
    <x v="15"/>
    <x v="0"/>
    <x v="0"/>
    <x v="0"/>
    <x v="0"/>
    <x v="4"/>
    <s v="2023-06-??"/>
    <x v="1"/>
    <n v="13856"/>
    <x v="3"/>
    <n v="0"/>
    <x v="1"/>
    <n v="261105"/>
    <x v="619"/>
    <m/>
    <x v="0"/>
    <x v="13"/>
    <m/>
    <s v="Direção Financeira"/>
    <x v="2"/>
    <m/>
    <x v="0"/>
    <x v="1"/>
    <x v="1"/>
    <x v="1"/>
    <x v="0"/>
    <x v="0"/>
    <x v="0"/>
    <x v="0"/>
    <x v="0"/>
    <x v="0"/>
    <x v="0"/>
    <s v="Direção Financeira"/>
    <x v="0"/>
    <x v="0"/>
    <x v="0"/>
    <x v="0"/>
    <x v="0"/>
    <x v="0"/>
    <x v="0"/>
    <m/>
    <x v="1"/>
    <x v="2"/>
    <x v="13"/>
    <x v="0"/>
    <m/>
  </r>
  <r>
    <x v="0"/>
    <n v="0"/>
    <n v="0"/>
    <n v="60510"/>
    <n v="0"/>
    <x v="6819"/>
    <x v="0"/>
    <x v="0"/>
    <x v="0"/>
    <s v="03.16.15"/>
    <x v="0"/>
    <x v="0"/>
    <x v="0"/>
    <s v="Direção Financeira"/>
    <s v="03.16.15"/>
    <s v="Direção Financeira"/>
    <s v="03.16.15"/>
    <x v="63"/>
    <x v="0"/>
    <x v="5"/>
    <x v="15"/>
    <x v="0"/>
    <x v="0"/>
    <x v="0"/>
    <x v="0"/>
    <x v="6"/>
    <s v="2023-07-??"/>
    <x v="2"/>
    <n v="60510"/>
    <x v="3"/>
    <n v="0"/>
    <x v="1"/>
    <n v="261105"/>
    <x v="619"/>
    <m/>
    <x v="0"/>
    <x v="13"/>
    <m/>
    <s v="Direção Financeira"/>
    <x v="2"/>
    <m/>
    <x v="0"/>
    <x v="1"/>
    <x v="1"/>
    <x v="1"/>
    <x v="0"/>
    <x v="0"/>
    <x v="0"/>
    <x v="0"/>
    <x v="0"/>
    <x v="0"/>
    <x v="0"/>
    <s v="Direção Financeira"/>
    <x v="0"/>
    <x v="0"/>
    <x v="0"/>
    <x v="0"/>
    <x v="0"/>
    <x v="0"/>
    <x v="0"/>
    <m/>
    <x v="1"/>
    <x v="2"/>
    <x v="13"/>
    <x v="0"/>
    <m/>
  </r>
  <r>
    <x v="0"/>
    <n v="0"/>
    <n v="0"/>
    <n v="12735"/>
    <n v="0"/>
    <x v="6819"/>
    <x v="0"/>
    <x v="0"/>
    <x v="0"/>
    <s v="03.16.15"/>
    <x v="0"/>
    <x v="0"/>
    <x v="0"/>
    <s v="Direção Financeira"/>
    <s v="03.16.15"/>
    <s v="Direção Financeira"/>
    <s v="03.16.15"/>
    <x v="63"/>
    <x v="0"/>
    <x v="5"/>
    <x v="15"/>
    <x v="0"/>
    <x v="0"/>
    <x v="0"/>
    <x v="0"/>
    <x v="7"/>
    <s v="2023-08-??"/>
    <x v="2"/>
    <n v="12735"/>
    <x v="3"/>
    <n v="0"/>
    <x v="1"/>
    <n v="261105"/>
    <x v="619"/>
    <m/>
    <x v="0"/>
    <x v="13"/>
    <m/>
    <s v="Direção Financeira"/>
    <x v="2"/>
    <m/>
    <x v="0"/>
    <x v="1"/>
    <x v="1"/>
    <x v="1"/>
    <x v="0"/>
    <x v="0"/>
    <x v="0"/>
    <x v="0"/>
    <x v="0"/>
    <x v="0"/>
    <x v="0"/>
    <s v="Direção Financeira"/>
    <x v="0"/>
    <x v="0"/>
    <x v="0"/>
    <x v="0"/>
    <x v="0"/>
    <x v="0"/>
    <x v="0"/>
    <m/>
    <x v="1"/>
    <x v="2"/>
    <x v="13"/>
    <x v="0"/>
    <m/>
  </r>
  <r>
    <x v="0"/>
    <n v="0"/>
    <n v="0"/>
    <n v="28767"/>
    <n v="0"/>
    <x v="6819"/>
    <x v="0"/>
    <x v="0"/>
    <x v="0"/>
    <s v="03.16.15"/>
    <x v="0"/>
    <x v="0"/>
    <x v="0"/>
    <s v="Direção Financeira"/>
    <s v="03.16.15"/>
    <s v="Direção Financeira"/>
    <s v="03.16.15"/>
    <x v="63"/>
    <x v="0"/>
    <x v="5"/>
    <x v="15"/>
    <x v="0"/>
    <x v="0"/>
    <x v="0"/>
    <x v="0"/>
    <x v="11"/>
    <s v="2023-09-??"/>
    <x v="2"/>
    <n v="28767"/>
    <x v="3"/>
    <n v="0"/>
    <x v="1"/>
    <n v="261105"/>
    <x v="619"/>
    <m/>
    <x v="0"/>
    <x v="13"/>
    <m/>
    <s v="Direção Financeira"/>
    <x v="2"/>
    <m/>
    <x v="0"/>
    <x v="1"/>
    <x v="1"/>
    <x v="1"/>
    <x v="0"/>
    <x v="0"/>
    <x v="0"/>
    <x v="0"/>
    <x v="0"/>
    <x v="0"/>
    <x v="0"/>
    <s v="Direção Financeira"/>
    <x v="0"/>
    <x v="0"/>
    <x v="0"/>
    <x v="0"/>
    <x v="0"/>
    <x v="0"/>
    <x v="0"/>
    <m/>
    <x v="1"/>
    <x v="2"/>
    <x v="13"/>
    <x v="0"/>
    <m/>
  </r>
  <r>
    <x v="0"/>
    <n v="0"/>
    <n v="0"/>
    <n v="4787"/>
    <n v="0"/>
    <x v="6819"/>
    <x v="0"/>
    <x v="0"/>
    <x v="0"/>
    <s v="03.16.15"/>
    <x v="0"/>
    <x v="0"/>
    <x v="0"/>
    <s v="Direção Financeira"/>
    <s v="03.16.15"/>
    <s v="Direção Financeira"/>
    <s v="03.16.15"/>
    <x v="63"/>
    <x v="0"/>
    <x v="5"/>
    <x v="15"/>
    <x v="0"/>
    <x v="0"/>
    <x v="0"/>
    <x v="0"/>
    <x v="8"/>
    <s v="2023-10-??"/>
    <x v="3"/>
    <n v="4787"/>
    <x v="3"/>
    <n v="0"/>
    <x v="1"/>
    <n v="261105"/>
    <x v="619"/>
    <m/>
    <x v="0"/>
    <x v="13"/>
    <m/>
    <s v="Direção Financeira"/>
    <x v="2"/>
    <m/>
    <x v="0"/>
    <x v="1"/>
    <x v="1"/>
    <x v="1"/>
    <x v="0"/>
    <x v="0"/>
    <x v="0"/>
    <x v="0"/>
    <x v="0"/>
    <x v="0"/>
    <x v="0"/>
    <s v="Direção Financeira"/>
    <x v="0"/>
    <x v="0"/>
    <x v="0"/>
    <x v="0"/>
    <x v="0"/>
    <x v="0"/>
    <x v="0"/>
    <m/>
    <x v="1"/>
    <x v="2"/>
    <x v="13"/>
    <x v="0"/>
    <m/>
  </r>
  <r>
    <x v="0"/>
    <n v="0"/>
    <n v="0"/>
    <n v="38082"/>
    <n v="0"/>
    <x v="6819"/>
    <x v="0"/>
    <x v="0"/>
    <x v="0"/>
    <s v="03.16.15"/>
    <x v="0"/>
    <x v="0"/>
    <x v="0"/>
    <s v="Direção Financeira"/>
    <s v="03.16.15"/>
    <s v="Direção Financeira"/>
    <s v="03.16.15"/>
    <x v="63"/>
    <x v="0"/>
    <x v="5"/>
    <x v="15"/>
    <x v="0"/>
    <x v="0"/>
    <x v="0"/>
    <x v="0"/>
    <x v="9"/>
    <s v="2023-11-??"/>
    <x v="3"/>
    <n v="38082"/>
    <x v="3"/>
    <n v="0"/>
    <x v="1"/>
    <n v="261105"/>
    <x v="619"/>
    <m/>
    <x v="0"/>
    <x v="13"/>
    <m/>
    <s v="Direção Financeira"/>
    <x v="2"/>
    <m/>
    <x v="0"/>
    <x v="1"/>
    <x v="1"/>
    <x v="1"/>
    <x v="0"/>
    <x v="0"/>
    <x v="0"/>
    <x v="0"/>
    <x v="0"/>
    <x v="0"/>
    <x v="0"/>
    <s v="Direção Financeira"/>
    <x v="0"/>
    <x v="0"/>
    <x v="0"/>
    <x v="0"/>
    <x v="0"/>
    <x v="0"/>
    <x v="0"/>
    <m/>
    <x v="1"/>
    <x v="2"/>
    <x v="13"/>
    <x v="0"/>
    <m/>
  </r>
  <r>
    <x v="2"/>
    <n v="0"/>
    <n v="0"/>
    <n v="750000"/>
    <n v="0"/>
    <x v="6819"/>
    <x v="0"/>
    <x v="0"/>
    <x v="0"/>
    <s v="01.25.02.23"/>
    <x v="12"/>
    <x v="1"/>
    <x v="1"/>
    <s v="desporto"/>
    <s v="01.25.02"/>
    <s v="Atividades desportivas e promoção do desporto no Concelho"/>
    <s v="01.25.02.23"/>
    <x v="18"/>
    <x v="0"/>
    <x v="0"/>
    <x v="0"/>
    <x v="0"/>
    <x v="1"/>
    <x v="2"/>
    <x v="0"/>
    <x v="0"/>
    <s v="2023-01-??"/>
    <x v="0"/>
    <n v="75000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83300"/>
    <n v="0"/>
    <x v="6819"/>
    <x v="0"/>
    <x v="0"/>
    <x v="0"/>
    <s v="01.25.02.23"/>
    <x v="12"/>
    <x v="1"/>
    <x v="1"/>
    <s v="desporto"/>
    <s v="01.25.02"/>
    <s v="Atividades desportivas e promoção do desporto no Concelho"/>
    <s v="01.25.02.23"/>
    <x v="18"/>
    <x v="0"/>
    <x v="0"/>
    <x v="0"/>
    <x v="0"/>
    <x v="1"/>
    <x v="2"/>
    <x v="0"/>
    <x v="1"/>
    <s v="2023-02-??"/>
    <x v="0"/>
    <n v="8330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5830"/>
    <n v="0"/>
    <x v="6819"/>
    <x v="0"/>
    <x v="0"/>
    <x v="0"/>
    <s v="01.25.02.23"/>
    <x v="12"/>
    <x v="1"/>
    <x v="1"/>
    <s v="desporto"/>
    <s v="01.25.02"/>
    <s v="Atividades desportivas e promoção do desporto no Concelho"/>
    <s v="01.25.02.23"/>
    <x v="18"/>
    <x v="0"/>
    <x v="0"/>
    <x v="0"/>
    <x v="0"/>
    <x v="1"/>
    <x v="2"/>
    <x v="0"/>
    <x v="2"/>
    <s v="2023-03-??"/>
    <x v="0"/>
    <n v="583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6600"/>
    <n v="0"/>
    <x v="6819"/>
    <x v="0"/>
    <x v="0"/>
    <x v="0"/>
    <s v="01.25.02.23"/>
    <x v="12"/>
    <x v="1"/>
    <x v="1"/>
    <s v="desporto"/>
    <s v="01.25.02"/>
    <s v="Atividades desportivas e promoção do desporto no Concelho"/>
    <s v="01.25.02.23"/>
    <x v="18"/>
    <x v="0"/>
    <x v="0"/>
    <x v="0"/>
    <x v="0"/>
    <x v="1"/>
    <x v="2"/>
    <x v="0"/>
    <x v="3"/>
    <s v="2023-04-??"/>
    <x v="1"/>
    <n v="660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71400"/>
    <n v="0"/>
    <x v="6819"/>
    <x v="0"/>
    <x v="0"/>
    <x v="0"/>
    <s v="01.25.02.23"/>
    <x v="12"/>
    <x v="1"/>
    <x v="1"/>
    <s v="desporto"/>
    <s v="01.25.02"/>
    <s v="Atividades desportivas e promoção do desporto no Concelho"/>
    <s v="01.25.02.23"/>
    <x v="18"/>
    <x v="0"/>
    <x v="0"/>
    <x v="0"/>
    <x v="0"/>
    <x v="1"/>
    <x v="2"/>
    <x v="0"/>
    <x v="5"/>
    <s v="2023-05-??"/>
    <x v="1"/>
    <n v="7140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251940"/>
    <n v="0"/>
    <x v="6819"/>
    <x v="0"/>
    <x v="0"/>
    <x v="0"/>
    <s v="01.25.02.23"/>
    <x v="12"/>
    <x v="1"/>
    <x v="1"/>
    <s v="desporto"/>
    <s v="01.25.02"/>
    <s v="Atividades desportivas e promoção do desporto no Concelho"/>
    <s v="01.25.02.23"/>
    <x v="18"/>
    <x v="0"/>
    <x v="0"/>
    <x v="0"/>
    <x v="0"/>
    <x v="1"/>
    <x v="2"/>
    <x v="0"/>
    <x v="4"/>
    <s v="2023-06-??"/>
    <x v="1"/>
    <n v="25194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168208"/>
    <n v="0"/>
    <x v="6819"/>
    <x v="0"/>
    <x v="0"/>
    <x v="0"/>
    <s v="01.25.02.23"/>
    <x v="12"/>
    <x v="1"/>
    <x v="1"/>
    <s v="desporto"/>
    <s v="01.25.02"/>
    <s v="Atividades desportivas e promoção do desporto no Concelho"/>
    <s v="01.25.02.23"/>
    <x v="18"/>
    <x v="0"/>
    <x v="0"/>
    <x v="0"/>
    <x v="0"/>
    <x v="1"/>
    <x v="2"/>
    <x v="0"/>
    <x v="6"/>
    <s v="2023-07-??"/>
    <x v="2"/>
    <n v="168208"/>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536133"/>
    <n v="0"/>
    <x v="6819"/>
    <x v="0"/>
    <x v="0"/>
    <x v="0"/>
    <s v="01.25.02.23"/>
    <x v="12"/>
    <x v="1"/>
    <x v="1"/>
    <s v="desporto"/>
    <s v="01.25.02"/>
    <s v="Atividades desportivas e promoção do desporto no Concelho"/>
    <s v="01.25.02.23"/>
    <x v="18"/>
    <x v="0"/>
    <x v="0"/>
    <x v="0"/>
    <x v="0"/>
    <x v="1"/>
    <x v="2"/>
    <x v="0"/>
    <x v="7"/>
    <s v="2023-08-??"/>
    <x v="2"/>
    <n v="536133"/>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0"/>
    <n v="0"/>
    <n v="0"/>
    <n v="81600"/>
    <n v="0"/>
    <x v="6819"/>
    <x v="0"/>
    <x v="0"/>
    <x v="0"/>
    <s v="03.16.21"/>
    <x v="25"/>
    <x v="0"/>
    <x v="0"/>
    <s v="Dir. Turismo, Investimento e Emprendedorismo"/>
    <s v="03.16.21"/>
    <s v="Dir. Turismo, Investimento e Emprendedorismo"/>
    <s v="03.16.21"/>
    <x v="48"/>
    <x v="0"/>
    <x v="0"/>
    <x v="0"/>
    <x v="1"/>
    <x v="0"/>
    <x v="0"/>
    <x v="0"/>
    <x v="10"/>
    <s v="2023-12-??"/>
    <x v="3"/>
    <n v="81600"/>
    <x v="3"/>
    <n v="81600"/>
    <x v="1"/>
    <n v="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0"/>
    <s v="2023-01-??"/>
    <x v="0"/>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1"/>
    <s v="2023-02-??"/>
    <x v="0"/>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2"/>
    <s v="2023-03-??"/>
    <x v="0"/>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3"/>
    <s v="2023-04-??"/>
    <x v="1"/>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5"/>
    <s v="2023-05-??"/>
    <x v="1"/>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4"/>
    <s v="2023-06-??"/>
    <x v="1"/>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6"/>
    <s v="2023-07-??"/>
    <x v="2"/>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7"/>
    <s v="2023-08-??"/>
    <x v="2"/>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11"/>
    <s v="2023-09-??"/>
    <x v="2"/>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8"/>
    <s v="2023-10-??"/>
    <x v="3"/>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9"/>
    <s v="2023-11-??"/>
    <x v="3"/>
    <n v="7660"/>
    <x v="3"/>
    <n v="0"/>
    <x v="1"/>
    <n v="47300"/>
    <x v="619"/>
    <m/>
    <x v="0"/>
    <x v="13"/>
    <m/>
    <s v="Dir. Turismo, Investimento e Emprendedorismo"/>
    <x v="2"/>
    <m/>
    <x v="0"/>
    <x v="1"/>
    <x v="1"/>
    <x v="1"/>
    <x v="0"/>
    <x v="0"/>
    <x v="0"/>
    <x v="0"/>
    <x v="0"/>
    <x v="0"/>
    <x v="0"/>
    <s v="Dir. Turismo, Investimento e Emprendedorismo"/>
    <x v="0"/>
    <x v="0"/>
    <x v="0"/>
    <x v="0"/>
    <x v="0"/>
    <x v="0"/>
    <x v="0"/>
    <m/>
    <x v="1"/>
    <x v="2"/>
    <x v="13"/>
    <x v="0"/>
    <m/>
  </r>
  <r>
    <x v="0"/>
    <n v="0"/>
    <n v="0"/>
    <n v="7660"/>
    <n v="0"/>
    <x v="6819"/>
    <x v="0"/>
    <x v="0"/>
    <x v="0"/>
    <s v="03.16.21"/>
    <x v="25"/>
    <x v="0"/>
    <x v="0"/>
    <s v="Dir. Turismo, Investimento e Emprendedorismo"/>
    <s v="03.16.21"/>
    <s v="Dir. Turismo, Investimento e Emprendedorismo"/>
    <s v="03.16.21"/>
    <x v="42"/>
    <x v="0"/>
    <x v="0"/>
    <x v="7"/>
    <x v="0"/>
    <x v="0"/>
    <x v="0"/>
    <x v="0"/>
    <x v="10"/>
    <s v="2023-12-??"/>
    <x v="3"/>
    <n v="7660"/>
    <x v="3"/>
    <n v="0"/>
    <x v="1"/>
    <n v="47300"/>
    <x v="619"/>
    <m/>
    <x v="0"/>
    <x v="13"/>
    <m/>
    <s v="Dir. Turismo, Investimento e Emprendedorismo"/>
    <x v="2"/>
    <m/>
    <x v="0"/>
    <x v="1"/>
    <x v="1"/>
    <x v="1"/>
    <x v="0"/>
    <x v="0"/>
    <x v="0"/>
    <x v="0"/>
    <x v="0"/>
    <x v="0"/>
    <x v="0"/>
    <s v="Dir. Turismo, Investimento e Emprendedorismo"/>
    <x v="0"/>
    <x v="0"/>
    <x v="0"/>
    <x v="0"/>
    <x v="0"/>
    <x v="0"/>
    <x v="0"/>
    <m/>
    <x v="1"/>
    <x v="2"/>
    <x v="13"/>
    <x v="0"/>
    <m/>
  </r>
  <r>
    <x v="2"/>
    <n v="0"/>
    <n v="0"/>
    <n v="760182"/>
    <n v="0"/>
    <x v="6819"/>
    <x v="0"/>
    <x v="0"/>
    <x v="0"/>
    <s v="01.28.01.08"/>
    <x v="43"/>
    <x v="6"/>
    <x v="7"/>
    <s v="Habitação Social"/>
    <s v="01.28.01"/>
    <s v="Habitações Sociais"/>
    <s v="01.28.01.08"/>
    <x v="18"/>
    <x v="0"/>
    <x v="0"/>
    <x v="0"/>
    <x v="0"/>
    <x v="1"/>
    <x v="2"/>
    <x v="0"/>
    <x v="0"/>
    <s v="2023-01-??"/>
    <x v="0"/>
    <n v="760182"/>
    <x v="3"/>
    <n v="1050000"/>
    <x v="1"/>
    <n v="1000000"/>
    <x v="619"/>
    <m/>
    <x v="0"/>
    <x v="13"/>
    <m/>
    <s v="Habitações Sociais"/>
    <x v="2"/>
    <s v="HS"/>
    <x v="0"/>
    <x v="1"/>
    <x v="1"/>
    <x v="1"/>
    <x v="0"/>
    <x v="0"/>
    <x v="0"/>
    <x v="0"/>
    <x v="0"/>
    <x v="0"/>
    <x v="0"/>
    <s v="Habitações Sociais"/>
    <x v="0"/>
    <x v="0"/>
    <x v="0"/>
    <x v="0"/>
    <x v="1"/>
    <x v="0"/>
    <x v="0"/>
    <m/>
    <x v="1"/>
    <x v="2"/>
    <x v="13"/>
    <x v="0"/>
    <m/>
  </r>
  <r>
    <x v="2"/>
    <n v="0"/>
    <n v="0"/>
    <n v="2390626"/>
    <n v="0"/>
    <x v="6819"/>
    <x v="0"/>
    <x v="0"/>
    <x v="0"/>
    <s v="01.28.01.08"/>
    <x v="43"/>
    <x v="6"/>
    <x v="7"/>
    <s v="Habitação Social"/>
    <s v="01.28.01"/>
    <s v="Habitações Sociais"/>
    <s v="01.28.01.08"/>
    <x v="18"/>
    <x v="0"/>
    <x v="0"/>
    <x v="0"/>
    <x v="0"/>
    <x v="1"/>
    <x v="2"/>
    <x v="0"/>
    <x v="1"/>
    <s v="2023-02-??"/>
    <x v="0"/>
    <n v="2390626"/>
    <x v="3"/>
    <n v="1050000"/>
    <x v="1"/>
    <n v="1000000"/>
    <x v="619"/>
    <m/>
    <x v="0"/>
    <x v="13"/>
    <m/>
    <s v="Habitações Sociais"/>
    <x v="2"/>
    <s v="HS"/>
    <x v="0"/>
    <x v="1"/>
    <x v="1"/>
    <x v="1"/>
    <x v="0"/>
    <x v="0"/>
    <x v="0"/>
    <x v="0"/>
    <x v="0"/>
    <x v="0"/>
    <x v="0"/>
    <s v="Habitações Sociais"/>
    <x v="0"/>
    <x v="0"/>
    <x v="0"/>
    <x v="0"/>
    <x v="1"/>
    <x v="0"/>
    <x v="0"/>
    <m/>
    <x v="1"/>
    <x v="2"/>
    <x v="13"/>
    <x v="0"/>
    <m/>
  </r>
  <r>
    <x v="2"/>
    <n v="0"/>
    <n v="0"/>
    <n v="111334"/>
    <n v="0"/>
    <x v="6819"/>
    <x v="0"/>
    <x v="0"/>
    <x v="0"/>
    <s v="01.28.01.08"/>
    <x v="43"/>
    <x v="6"/>
    <x v="7"/>
    <s v="Habitação Social"/>
    <s v="01.28.01"/>
    <s v="Habitações Sociais"/>
    <s v="01.28.01.08"/>
    <x v="18"/>
    <x v="0"/>
    <x v="0"/>
    <x v="0"/>
    <x v="0"/>
    <x v="1"/>
    <x v="2"/>
    <x v="0"/>
    <x v="2"/>
    <s v="2023-03-??"/>
    <x v="0"/>
    <n v="111334"/>
    <x v="3"/>
    <n v="1050000"/>
    <x v="1"/>
    <n v="1000000"/>
    <x v="619"/>
    <m/>
    <x v="0"/>
    <x v="13"/>
    <m/>
    <s v="Habitações Sociais"/>
    <x v="2"/>
    <s v="HS"/>
    <x v="0"/>
    <x v="1"/>
    <x v="1"/>
    <x v="1"/>
    <x v="0"/>
    <x v="0"/>
    <x v="0"/>
    <x v="0"/>
    <x v="0"/>
    <x v="0"/>
    <x v="0"/>
    <s v="Habitações Sociais"/>
    <x v="0"/>
    <x v="0"/>
    <x v="0"/>
    <x v="0"/>
    <x v="1"/>
    <x v="0"/>
    <x v="0"/>
    <m/>
    <x v="1"/>
    <x v="2"/>
    <x v="13"/>
    <x v="0"/>
    <m/>
  </r>
  <r>
    <x v="2"/>
    <n v="0"/>
    <n v="0"/>
    <n v="605430"/>
    <n v="0"/>
    <x v="6819"/>
    <x v="0"/>
    <x v="0"/>
    <x v="0"/>
    <s v="01.28.01.08"/>
    <x v="43"/>
    <x v="6"/>
    <x v="7"/>
    <s v="Habitação Social"/>
    <s v="01.28.01"/>
    <s v="Habitações Sociais"/>
    <s v="01.28.01.08"/>
    <x v="18"/>
    <x v="0"/>
    <x v="0"/>
    <x v="0"/>
    <x v="0"/>
    <x v="1"/>
    <x v="2"/>
    <x v="0"/>
    <x v="3"/>
    <s v="2023-04-??"/>
    <x v="1"/>
    <n v="605430"/>
    <x v="3"/>
    <n v="1050000"/>
    <x v="1"/>
    <n v="1000000"/>
    <x v="619"/>
    <m/>
    <x v="0"/>
    <x v="13"/>
    <m/>
    <s v="Habitações Sociais"/>
    <x v="2"/>
    <s v="HS"/>
    <x v="0"/>
    <x v="1"/>
    <x v="1"/>
    <x v="1"/>
    <x v="0"/>
    <x v="0"/>
    <x v="0"/>
    <x v="0"/>
    <x v="0"/>
    <x v="0"/>
    <x v="0"/>
    <s v="Habitações Sociais"/>
    <x v="0"/>
    <x v="0"/>
    <x v="0"/>
    <x v="0"/>
    <x v="1"/>
    <x v="0"/>
    <x v="0"/>
    <m/>
    <x v="1"/>
    <x v="2"/>
    <x v="13"/>
    <x v="0"/>
    <m/>
  </r>
  <r>
    <x v="2"/>
    <n v="0"/>
    <n v="0"/>
    <n v="1017634"/>
    <n v="0"/>
    <x v="6819"/>
    <x v="0"/>
    <x v="0"/>
    <x v="0"/>
    <s v="01.28.01.08"/>
    <x v="43"/>
    <x v="6"/>
    <x v="7"/>
    <s v="Habitação Social"/>
    <s v="01.28.01"/>
    <s v="Habitações Sociais"/>
    <s v="01.28.01.08"/>
    <x v="18"/>
    <x v="0"/>
    <x v="0"/>
    <x v="0"/>
    <x v="0"/>
    <x v="1"/>
    <x v="2"/>
    <x v="0"/>
    <x v="5"/>
    <s v="2023-05-??"/>
    <x v="1"/>
    <n v="1017634"/>
    <x v="3"/>
    <n v="1050000"/>
    <x v="1"/>
    <n v="1000000"/>
    <x v="619"/>
    <m/>
    <x v="0"/>
    <x v="13"/>
    <m/>
    <s v="Habitações Sociais"/>
    <x v="2"/>
    <s v="HS"/>
    <x v="0"/>
    <x v="1"/>
    <x v="1"/>
    <x v="1"/>
    <x v="0"/>
    <x v="0"/>
    <x v="0"/>
    <x v="0"/>
    <x v="0"/>
    <x v="0"/>
    <x v="0"/>
    <s v="Habitações Sociais"/>
    <x v="0"/>
    <x v="0"/>
    <x v="0"/>
    <x v="0"/>
    <x v="1"/>
    <x v="0"/>
    <x v="0"/>
    <m/>
    <x v="1"/>
    <x v="2"/>
    <x v="13"/>
    <x v="0"/>
    <m/>
  </r>
  <r>
    <x v="2"/>
    <n v="0"/>
    <n v="0"/>
    <n v="701790"/>
    <n v="0"/>
    <x v="6819"/>
    <x v="0"/>
    <x v="0"/>
    <x v="0"/>
    <s v="01.28.01.08"/>
    <x v="43"/>
    <x v="6"/>
    <x v="7"/>
    <s v="Habitação Social"/>
    <s v="01.28.01"/>
    <s v="Habitações Sociais"/>
    <s v="01.28.01.08"/>
    <x v="18"/>
    <x v="0"/>
    <x v="0"/>
    <x v="0"/>
    <x v="0"/>
    <x v="1"/>
    <x v="2"/>
    <x v="0"/>
    <x v="4"/>
    <s v="2023-06-??"/>
    <x v="1"/>
    <n v="701790"/>
    <x v="3"/>
    <n v="1050000"/>
    <x v="1"/>
    <n v="1000000"/>
    <x v="619"/>
    <m/>
    <x v="0"/>
    <x v="13"/>
    <m/>
    <s v="Habitações Sociais"/>
    <x v="2"/>
    <s v="HS"/>
    <x v="0"/>
    <x v="1"/>
    <x v="1"/>
    <x v="1"/>
    <x v="0"/>
    <x v="0"/>
    <x v="0"/>
    <x v="0"/>
    <x v="0"/>
    <x v="0"/>
    <x v="0"/>
    <s v="Habitações Sociais"/>
    <x v="0"/>
    <x v="0"/>
    <x v="0"/>
    <x v="0"/>
    <x v="1"/>
    <x v="0"/>
    <x v="0"/>
    <m/>
    <x v="1"/>
    <x v="2"/>
    <x v="13"/>
    <x v="0"/>
    <m/>
  </r>
  <r>
    <x v="2"/>
    <n v="0"/>
    <n v="0"/>
    <n v="2244560"/>
    <n v="0"/>
    <x v="6819"/>
    <x v="0"/>
    <x v="0"/>
    <x v="0"/>
    <s v="01.28.01.08"/>
    <x v="43"/>
    <x v="6"/>
    <x v="7"/>
    <s v="Habitação Social"/>
    <s v="01.28.01"/>
    <s v="Habitações Sociais"/>
    <s v="01.28.01.08"/>
    <x v="18"/>
    <x v="0"/>
    <x v="0"/>
    <x v="0"/>
    <x v="0"/>
    <x v="1"/>
    <x v="2"/>
    <x v="0"/>
    <x v="6"/>
    <s v="2023-07-??"/>
    <x v="2"/>
    <n v="2244560"/>
    <x v="3"/>
    <n v="1050000"/>
    <x v="1"/>
    <n v="1000000"/>
    <x v="619"/>
    <m/>
    <x v="0"/>
    <x v="13"/>
    <m/>
    <s v="Habitações Sociais"/>
    <x v="2"/>
    <s v="HS"/>
    <x v="0"/>
    <x v="1"/>
    <x v="1"/>
    <x v="1"/>
    <x v="0"/>
    <x v="0"/>
    <x v="0"/>
    <x v="0"/>
    <x v="0"/>
    <x v="0"/>
    <x v="0"/>
    <s v="Habitações Sociais"/>
    <x v="0"/>
    <x v="0"/>
    <x v="0"/>
    <x v="0"/>
    <x v="1"/>
    <x v="0"/>
    <x v="0"/>
    <m/>
    <x v="1"/>
    <x v="2"/>
    <x v="13"/>
    <x v="0"/>
    <m/>
  </r>
  <r>
    <x v="2"/>
    <n v="0"/>
    <n v="0"/>
    <n v="1839590"/>
    <n v="0"/>
    <x v="6819"/>
    <x v="0"/>
    <x v="0"/>
    <x v="0"/>
    <s v="01.28.01.08"/>
    <x v="43"/>
    <x v="6"/>
    <x v="7"/>
    <s v="Habitação Social"/>
    <s v="01.28.01"/>
    <s v="Habitações Sociais"/>
    <s v="01.28.01.08"/>
    <x v="18"/>
    <x v="0"/>
    <x v="0"/>
    <x v="0"/>
    <x v="0"/>
    <x v="1"/>
    <x v="2"/>
    <x v="0"/>
    <x v="7"/>
    <s v="2023-08-??"/>
    <x v="2"/>
    <n v="1839590"/>
    <x v="3"/>
    <n v="1050000"/>
    <x v="1"/>
    <n v="1000000"/>
    <x v="619"/>
    <m/>
    <x v="0"/>
    <x v="13"/>
    <m/>
    <s v="Habitações Sociais"/>
    <x v="2"/>
    <s v="HS"/>
    <x v="0"/>
    <x v="1"/>
    <x v="1"/>
    <x v="1"/>
    <x v="0"/>
    <x v="0"/>
    <x v="0"/>
    <x v="0"/>
    <x v="0"/>
    <x v="0"/>
    <x v="0"/>
    <s v="Habitações Sociais"/>
    <x v="0"/>
    <x v="0"/>
    <x v="0"/>
    <x v="0"/>
    <x v="1"/>
    <x v="0"/>
    <x v="0"/>
    <m/>
    <x v="1"/>
    <x v="2"/>
    <x v="13"/>
    <x v="0"/>
    <m/>
  </r>
  <r>
    <x v="2"/>
    <n v="0"/>
    <n v="0"/>
    <n v="238495"/>
    <n v="0"/>
    <x v="6819"/>
    <x v="0"/>
    <x v="0"/>
    <x v="0"/>
    <s v="01.28.01.08"/>
    <x v="43"/>
    <x v="6"/>
    <x v="7"/>
    <s v="Habitação Social"/>
    <s v="01.28.01"/>
    <s v="Habitações Sociais"/>
    <s v="01.28.01.08"/>
    <x v="18"/>
    <x v="0"/>
    <x v="0"/>
    <x v="0"/>
    <x v="0"/>
    <x v="1"/>
    <x v="2"/>
    <x v="0"/>
    <x v="11"/>
    <s v="2023-09-??"/>
    <x v="2"/>
    <n v="238495"/>
    <x v="3"/>
    <n v="1050000"/>
    <x v="1"/>
    <n v="1000000"/>
    <x v="619"/>
    <m/>
    <x v="0"/>
    <x v="13"/>
    <m/>
    <s v="Habitações Sociais"/>
    <x v="2"/>
    <s v="HS"/>
    <x v="0"/>
    <x v="1"/>
    <x v="1"/>
    <x v="1"/>
    <x v="0"/>
    <x v="0"/>
    <x v="0"/>
    <x v="0"/>
    <x v="0"/>
    <x v="0"/>
    <x v="0"/>
    <s v="Habitações Sociais"/>
    <x v="0"/>
    <x v="0"/>
    <x v="0"/>
    <x v="0"/>
    <x v="1"/>
    <x v="0"/>
    <x v="0"/>
    <m/>
    <x v="1"/>
    <x v="2"/>
    <x v="13"/>
    <x v="0"/>
    <m/>
  </r>
  <r>
    <x v="2"/>
    <n v="0"/>
    <n v="0"/>
    <n v="49023"/>
    <n v="0"/>
    <x v="6819"/>
    <x v="0"/>
    <x v="0"/>
    <x v="0"/>
    <s v="01.28.01.08"/>
    <x v="43"/>
    <x v="6"/>
    <x v="7"/>
    <s v="Habitação Social"/>
    <s v="01.28.01"/>
    <s v="Habitações Sociais"/>
    <s v="01.28.01.08"/>
    <x v="18"/>
    <x v="0"/>
    <x v="0"/>
    <x v="0"/>
    <x v="0"/>
    <x v="1"/>
    <x v="2"/>
    <x v="0"/>
    <x v="8"/>
    <s v="2023-10-??"/>
    <x v="3"/>
    <n v="49023"/>
    <x v="3"/>
    <n v="1050000"/>
    <x v="1"/>
    <n v="1000000"/>
    <x v="619"/>
    <m/>
    <x v="0"/>
    <x v="13"/>
    <m/>
    <s v="Habitações Sociais"/>
    <x v="2"/>
    <s v="HS"/>
    <x v="0"/>
    <x v="1"/>
    <x v="1"/>
    <x v="1"/>
    <x v="0"/>
    <x v="0"/>
    <x v="0"/>
    <x v="0"/>
    <x v="0"/>
    <x v="0"/>
    <x v="0"/>
    <s v="Habitações Sociais"/>
    <x v="0"/>
    <x v="0"/>
    <x v="0"/>
    <x v="0"/>
    <x v="1"/>
    <x v="0"/>
    <x v="0"/>
    <m/>
    <x v="1"/>
    <x v="2"/>
    <x v="13"/>
    <x v="0"/>
    <m/>
  </r>
  <r>
    <x v="2"/>
    <n v="0"/>
    <n v="0"/>
    <n v="1172469"/>
    <n v="0"/>
    <x v="6819"/>
    <x v="0"/>
    <x v="0"/>
    <x v="0"/>
    <s v="01.28.01.08"/>
    <x v="43"/>
    <x v="6"/>
    <x v="7"/>
    <s v="Habitação Social"/>
    <s v="01.28.01"/>
    <s v="Habitações Sociais"/>
    <s v="01.28.01.08"/>
    <x v="18"/>
    <x v="0"/>
    <x v="0"/>
    <x v="0"/>
    <x v="0"/>
    <x v="1"/>
    <x v="2"/>
    <x v="0"/>
    <x v="9"/>
    <s v="2023-11-??"/>
    <x v="3"/>
    <n v="1172469"/>
    <x v="3"/>
    <n v="1050000"/>
    <x v="1"/>
    <n v="1000000"/>
    <x v="619"/>
    <m/>
    <x v="0"/>
    <x v="13"/>
    <m/>
    <s v="Habitações Sociais"/>
    <x v="2"/>
    <s v="HS"/>
    <x v="0"/>
    <x v="1"/>
    <x v="1"/>
    <x v="1"/>
    <x v="0"/>
    <x v="0"/>
    <x v="0"/>
    <x v="0"/>
    <x v="0"/>
    <x v="0"/>
    <x v="0"/>
    <s v="Habitações Sociais"/>
    <x v="0"/>
    <x v="0"/>
    <x v="0"/>
    <x v="0"/>
    <x v="1"/>
    <x v="0"/>
    <x v="0"/>
    <m/>
    <x v="1"/>
    <x v="2"/>
    <x v="13"/>
    <x v="0"/>
    <m/>
  </r>
  <r>
    <x v="2"/>
    <n v="0"/>
    <n v="0"/>
    <n v="1237071"/>
    <n v="0"/>
    <x v="6819"/>
    <x v="0"/>
    <x v="0"/>
    <x v="0"/>
    <s v="01.28.01.08"/>
    <x v="43"/>
    <x v="6"/>
    <x v="7"/>
    <s v="Habitação Social"/>
    <s v="01.28.01"/>
    <s v="Habitações Sociais"/>
    <s v="01.28.01.08"/>
    <x v="18"/>
    <x v="0"/>
    <x v="0"/>
    <x v="0"/>
    <x v="0"/>
    <x v="1"/>
    <x v="2"/>
    <x v="0"/>
    <x v="10"/>
    <s v="2023-12-??"/>
    <x v="3"/>
    <n v="1237071"/>
    <x v="3"/>
    <n v="1050000"/>
    <x v="1"/>
    <n v="1000000"/>
    <x v="619"/>
    <m/>
    <x v="0"/>
    <x v="13"/>
    <m/>
    <s v="Habitações Sociais"/>
    <x v="2"/>
    <s v="HS"/>
    <x v="0"/>
    <x v="1"/>
    <x v="1"/>
    <x v="1"/>
    <x v="0"/>
    <x v="0"/>
    <x v="0"/>
    <x v="0"/>
    <x v="0"/>
    <x v="0"/>
    <x v="0"/>
    <s v="Habitações Sociais"/>
    <x v="0"/>
    <x v="0"/>
    <x v="0"/>
    <x v="0"/>
    <x v="1"/>
    <x v="0"/>
    <x v="0"/>
    <m/>
    <x v="1"/>
    <x v="2"/>
    <x v="13"/>
    <x v="0"/>
    <m/>
  </r>
  <r>
    <x v="0"/>
    <n v="0"/>
    <n v="0"/>
    <n v="87500"/>
    <n v="0"/>
    <x v="6819"/>
    <x v="0"/>
    <x v="0"/>
    <x v="0"/>
    <s v="01.28.03.06"/>
    <x v="30"/>
    <x v="6"/>
    <x v="7"/>
    <s v="Proteção Social"/>
    <s v="01.28.03"/>
    <s v="Apoio a Crianças Vulneráveis "/>
    <s v="01.28.03.06"/>
    <x v="21"/>
    <x v="0"/>
    <x v="5"/>
    <x v="8"/>
    <x v="0"/>
    <x v="1"/>
    <x v="0"/>
    <x v="0"/>
    <x v="0"/>
    <s v="2023-01-??"/>
    <x v="0"/>
    <n v="87500"/>
    <x v="3"/>
    <n v="0"/>
    <x v="1"/>
    <n v="0"/>
    <x v="619"/>
    <m/>
    <x v="0"/>
    <x v="13"/>
    <m/>
    <s v="Apoio a Crianças Vulneráveis "/>
    <x v="2"/>
    <s v="ACV"/>
    <x v="0"/>
    <x v="1"/>
    <x v="1"/>
    <x v="1"/>
    <x v="0"/>
    <x v="0"/>
    <x v="0"/>
    <x v="0"/>
    <x v="0"/>
    <x v="0"/>
    <x v="0"/>
    <s v="Apoio a Crianças Vulneráveis "/>
    <x v="0"/>
    <x v="0"/>
    <x v="0"/>
    <x v="0"/>
    <x v="1"/>
    <x v="0"/>
    <x v="0"/>
    <m/>
    <x v="1"/>
    <x v="2"/>
    <x v="13"/>
    <x v="0"/>
    <m/>
  </r>
  <r>
    <x v="0"/>
    <n v="0"/>
    <n v="0"/>
    <n v="72500"/>
    <n v="0"/>
    <x v="6819"/>
    <x v="0"/>
    <x v="0"/>
    <x v="0"/>
    <s v="01.28.03.06"/>
    <x v="30"/>
    <x v="6"/>
    <x v="7"/>
    <s v="Proteção Social"/>
    <s v="01.28.03"/>
    <s v="Apoio a Crianças Vulneráveis "/>
    <s v="01.28.03.06"/>
    <x v="21"/>
    <x v="0"/>
    <x v="5"/>
    <x v="8"/>
    <x v="0"/>
    <x v="1"/>
    <x v="0"/>
    <x v="0"/>
    <x v="1"/>
    <s v="2023-02-??"/>
    <x v="0"/>
    <n v="72500"/>
    <x v="3"/>
    <n v="0"/>
    <x v="1"/>
    <n v="0"/>
    <x v="619"/>
    <m/>
    <x v="0"/>
    <x v="13"/>
    <m/>
    <s v="Apoio a Crianças Vulneráveis "/>
    <x v="2"/>
    <s v="ACV"/>
    <x v="0"/>
    <x v="1"/>
    <x v="1"/>
    <x v="1"/>
    <x v="0"/>
    <x v="0"/>
    <x v="0"/>
    <x v="0"/>
    <x v="0"/>
    <x v="0"/>
    <x v="0"/>
    <s v="Apoio a Crianças Vulneráveis "/>
    <x v="0"/>
    <x v="0"/>
    <x v="0"/>
    <x v="0"/>
    <x v="1"/>
    <x v="0"/>
    <x v="0"/>
    <m/>
    <x v="1"/>
    <x v="2"/>
    <x v="13"/>
    <x v="0"/>
    <m/>
  </r>
  <r>
    <x v="0"/>
    <n v="0"/>
    <n v="0"/>
    <n v="145000"/>
    <n v="0"/>
    <x v="6819"/>
    <x v="0"/>
    <x v="0"/>
    <x v="0"/>
    <s v="01.28.03.06"/>
    <x v="30"/>
    <x v="6"/>
    <x v="7"/>
    <s v="Proteção Social"/>
    <s v="01.28.03"/>
    <s v="Apoio a Crianças Vulneráveis "/>
    <s v="01.28.03.06"/>
    <x v="21"/>
    <x v="0"/>
    <x v="5"/>
    <x v="8"/>
    <x v="0"/>
    <x v="1"/>
    <x v="0"/>
    <x v="0"/>
    <x v="3"/>
    <s v="2023-04-??"/>
    <x v="1"/>
    <n v="145000"/>
    <x v="3"/>
    <n v="0"/>
    <x v="1"/>
    <n v="0"/>
    <x v="619"/>
    <m/>
    <x v="0"/>
    <x v="13"/>
    <m/>
    <s v="Apoio a Crianças Vulneráveis "/>
    <x v="2"/>
    <s v="ACV"/>
    <x v="0"/>
    <x v="1"/>
    <x v="1"/>
    <x v="1"/>
    <x v="0"/>
    <x v="0"/>
    <x v="0"/>
    <x v="0"/>
    <x v="0"/>
    <x v="0"/>
    <x v="0"/>
    <s v="Apoio a Crianças Vulneráveis "/>
    <x v="0"/>
    <x v="0"/>
    <x v="0"/>
    <x v="0"/>
    <x v="1"/>
    <x v="0"/>
    <x v="0"/>
    <m/>
    <x v="1"/>
    <x v="2"/>
    <x v="13"/>
    <x v="0"/>
    <m/>
  </r>
  <r>
    <x v="0"/>
    <n v="0"/>
    <n v="0"/>
    <n v="119750"/>
    <n v="0"/>
    <x v="6819"/>
    <x v="0"/>
    <x v="0"/>
    <x v="0"/>
    <s v="01.28.03.06"/>
    <x v="30"/>
    <x v="6"/>
    <x v="7"/>
    <s v="Proteção Social"/>
    <s v="01.28.03"/>
    <s v="Apoio a Crianças Vulneráveis "/>
    <s v="01.28.03.06"/>
    <x v="21"/>
    <x v="0"/>
    <x v="5"/>
    <x v="8"/>
    <x v="0"/>
    <x v="1"/>
    <x v="0"/>
    <x v="0"/>
    <x v="5"/>
    <s v="2023-05-??"/>
    <x v="1"/>
    <n v="119750"/>
    <x v="3"/>
    <n v="0"/>
    <x v="1"/>
    <n v="0"/>
    <x v="619"/>
    <m/>
    <x v="0"/>
    <x v="13"/>
    <m/>
    <s v="Apoio a Crianças Vulneráveis "/>
    <x v="2"/>
    <s v="ACV"/>
    <x v="0"/>
    <x v="1"/>
    <x v="1"/>
    <x v="1"/>
    <x v="0"/>
    <x v="0"/>
    <x v="0"/>
    <x v="0"/>
    <x v="0"/>
    <x v="0"/>
    <x v="0"/>
    <s v="Apoio a Crianças Vulneráveis "/>
    <x v="0"/>
    <x v="0"/>
    <x v="0"/>
    <x v="0"/>
    <x v="1"/>
    <x v="0"/>
    <x v="0"/>
    <m/>
    <x v="1"/>
    <x v="2"/>
    <x v="13"/>
    <x v="0"/>
    <m/>
  </r>
  <r>
    <x v="0"/>
    <n v="0"/>
    <n v="0"/>
    <n v="72500"/>
    <n v="0"/>
    <x v="6819"/>
    <x v="0"/>
    <x v="0"/>
    <x v="0"/>
    <s v="01.28.03.06"/>
    <x v="30"/>
    <x v="6"/>
    <x v="7"/>
    <s v="Proteção Social"/>
    <s v="01.28.03"/>
    <s v="Apoio a Crianças Vulneráveis "/>
    <s v="01.28.03.06"/>
    <x v="21"/>
    <x v="0"/>
    <x v="5"/>
    <x v="8"/>
    <x v="0"/>
    <x v="1"/>
    <x v="0"/>
    <x v="0"/>
    <x v="4"/>
    <s v="2023-06-??"/>
    <x v="1"/>
    <n v="72500"/>
    <x v="3"/>
    <n v="0"/>
    <x v="1"/>
    <n v="0"/>
    <x v="619"/>
    <m/>
    <x v="0"/>
    <x v="13"/>
    <m/>
    <s v="Apoio a Crianças Vulneráveis "/>
    <x v="2"/>
    <s v="ACV"/>
    <x v="0"/>
    <x v="1"/>
    <x v="1"/>
    <x v="1"/>
    <x v="0"/>
    <x v="0"/>
    <x v="0"/>
    <x v="0"/>
    <x v="0"/>
    <x v="0"/>
    <x v="0"/>
    <s v="Apoio a Crianças Vulneráveis "/>
    <x v="0"/>
    <x v="0"/>
    <x v="0"/>
    <x v="0"/>
    <x v="1"/>
    <x v="0"/>
    <x v="0"/>
    <m/>
    <x v="1"/>
    <x v="2"/>
    <x v="13"/>
    <x v="0"/>
    <m/>
  </r>
  <r>
    <x v="0"/>
    <n v="0"/>
    <n v="0"/>
    <n v="88250"/>
    <n v="0"/>
    <x v="6819"/>
    <x v="0"/>
    <x v="0"/>
    <x v="0"/>
    <s v="01.28.03.06"/>
    <x v="30"/>
    <x v="6"/>
    <x v="7"/>
    <s v="Proteção Social"/>
    <s v="01.28.03"/>
    <s v="Apoio a Crianças Vulneráveis "/>
    <s v="01.28.03.06"/>
    <x v="21"/>
    <x v="0"/>
    <x v="5"/>
    <x v="8"/>
    <x v="0"/>
    <x v="1"/>
    <x v="0"/>
    <x v="0"/>
    <x v="6"/>
    <s v="2023-07-??"/>
    <x v="2"/>
    <n v="88250"/>
    <x v="3"/>
    <n v="0"/>
    <x v="1"/>
    <n v="0"/>
    <x v="619"/>
    <m/>
    <x v="0"/>
    <x v="13"/>
    <m/>
    <s v="Apoio a Crianças Vulneráveis "/>
    <x v="2"/>
    <s v="ACV"/>
    <x v="0"/>
    <x v="1"/>
    <x v="1"/>
    <x v="1"/>
    <x v="0"/>
    <x v="0"/>
    <x v="0"/>
    <x v="0"/>
    <x v="0"/>
    <x v="0"/>
    <x v="0"/>
    <s v="Apoio a Crianças Vulneráveis "/>
    <x v="0"/>
    <x v="0"/>
    <x v="0"/>
    <x v="0"/>
    <x v="1"/>
    <x v="0"/>
    <x v="0"/>
    <m/>
    <x v="1"/>
    <x v="2"/>
    <x v="13"/>
    <x v="0"/>
    <m/>
  </r>
  <r>
    <x v="0"/>
    <n v="0"/>
    <n v="0"/>
    <n v="66500"/>
    <n v="0"/>
    <x v="6819"/>
    <x v="0"/>
    <x v="0"/>
    <x v="0"/>
    <s v="01.28.03.06"/>
    <x v="30"/>
    <x v="6"/>
    <x v="7"/>
    <s v="Proteção Social"/>
    <s v="01.28.03"/>
    <s v="Apoio a Crianças Vulneráveis "/>
    <s v="01.28.03.06"/>
    <x v="21"/>
    <x v="0"/>
    <x v="5"/>
    <x v="8"/>
    <x v="0"/>
    <x v="1"/>
    <x v="0"/>
    <x v="0"/>
    <x v="7"/>
    <s v="2023-08-??"/>
    <x v="2"/>
    <n v="66500"/>
    <x v="3"/>
    <n v="0"/>
    <x v="1"/>
    <n v="0"/>
    <x v="619"/>
    <m/>
    <x v="0"/>
    <x v="13"/>
    <m/>
    <s v="Apoio a Crianças Vulneráveis "/>
    <x v="2"/>
    <s v="ACV"/>
    <x v="0"/>
    <x v="1"/>
    <x v="1"/>
    <x v="1"/>
    <x v="0"/>
    <x v="0"/>
    <x v="0"/>
    <x v="0"/>
    <x v="0"/>
    <x v="0"/>
    <x v="0"/>
    <s v="Apoio a Crianças Vulneráveis "/>
    <x v="0"/>
    <x v="0"/>
    <x v="0"/>
    <x v="0"/>
    <x v="1"/>
    <x v="0"/>
    <x v="0"/>
    <m/>
    <x v="1"/>
    <x v="2"/>
    <x v="13"/>
    <x v="0"/>
    <m/>
  </r>
  <r>
    <x v="0"/>
    <n v="0"/>
    <n v="0"/>
    <n v="66500"/>
    <n v="0"/>
    <x v="6819"/>
    <x v="0"/>
    <x v="0"/>
    <x v="0"/>
    <s v="01.28.03.06"/>
    <x v="30"/>
    <x v="6"/>
    <x v="7"/>
    <s v="Proteção Social"/>
    <s v="01.28.03"/>
    <s v="Apoio a Crianças Vulneráveis "/>
    <s v="01.28.03.06"/>
    <x v="21"/>
    <x v="0"/>
    <x v="5"/>
    <x v="8"/>
    <x v="0"/>
    <x v="1"/>
    <x v="0"/>
    <x v="0"/>
    <x v="11"/>
    <s v="2023-09-??"/>
    <x v="2"/>
    <n v="66500"/>
    <x v="3"/>
    <n v="0"/>
    <x v="1"/>
    <n v="0"/>
    <x v="619"/>
    <m/>
    <x v="0"/>
    <x v="13"/>
    <m/>
    <s v="Apoio a Crianças Vulneráveis "/>
    <x v="2"/>
    <s v="ACV"/>
    <x v="0"/>
    <x v="1"/>
    <x v="1"/>
    <x v="1"/>
    <x v="0"/>
    <x v="0"/>
    <x v="0"/>
    <x v="0"/>
    <x v="0"/>
    <x v="0"/>
    <x v="0"/>
    <s v="Apoio a Crianças Vulneráveis "/>
    <x v="0"/>
    <x v="0"/>
    <x v="0"/>
    <x v="0"/>
    <x v="1"/>
    <x v="0"/>
    <x v="0"/>
    <m/>
    <x v="1"/>
    <x v="2"/>
    <x v="13"/>
    <x v="0"/>
    <m/>
  </r>
  <r>
    <x v="0"/>
    <n v="0"/>
    <n v="0"/>
    <n v="66500"/>
    <n v="0"/>
    <x v="6819"/>
    <x v="0"/>
    <x v="0"/>
    <x v="0"/>
    <s v="01.28.03.06"/>
    <x v="30"/>
    <x v="6"/>
    <x v="7"/>
    <s v="Proteção Social"/>
    <s v="01.28.03"/>
    <s v="Apoio a Crianças Vulneráveis "/>
    <s v="01.28.03.06"/>
    <x v="21"/>
    <x v="0"/>
    <x v="5"/>
    <x v="8"/>
    <x v="0"/>
    <x v="1"/>
    <x v="0"/>
    <x v="0"/>
    <x v="8"/>
    <s v="2023-10-??"/>
    <x v="3"/>
    <n v="66500"/>
    <x v="3"/>
    <n v="0"/>
    <x v="1"/>
    <n v="0"/>
    <x v="619"/>
    <m/>
    <x v="0"/>
    <x v="13"/>
    <m/>
    <s v="Apoio a Crianças Vulneráveis "/>
    <x v="2"/>
    <s v="ACV"/>
    <x v="0"/>
    <x v="1"/>
    <x v="1"/>
    <x v="1"/>
    <x v="0"/>
    <x v="0"/>
    <x v="0"/>
    <x v="0"/>
    <x v="0"/>
    <x v="0"/>
    <x v="0"/>
    <s v="Apoio a Crianças Vulneráveis "/>
    <x v="0"/>
    <x v="0"/>
    <x v="0"/>
    <x v="0"/>
    <x v="1"/>
    <x v="0"/>
    <x v="0"/>
    <m/>
    <x v="1"/>
    <x v="2"/>
    <x v="13"/>
    <x v="0"/>
    <m/>
  </r>
  <r>
    <x v="0"/>
    <n v="0"/>
    <n v="0"/>
    <n v="100500"/>
    <n v="0"/>
    <x v="6819"/>
    <x v="0"/>
    <x v="0"/>
    <x v="0"/>
    <s v="01.28.03.06"/>
    <x v="30"/>
    <x v="6"/>
    <x v="7"/>
    <s v="Proteção Social"/>
    <s v="01.28.03"/>
    <s v="Apoio a Crianças Vulneráveis "/>
    <s v="01.28.03.06"/>
    <x v="21"/>
    <x v="0"/>
    <x v="5"/>
    <x v="8"/>
    <x v="0"/>
    <x v="1"/>
    <x v="0"/>
    <x v="0"/>
    <x v="9"/>
    <s v="2023-11-??"/>
    <x v="3"/>
    <n v="100500"/>
    <x v="3"/>
    <n v="0"/>
    <x v="1"/>
    <n v="0"/>
    <x v="619"/>
    <m/>
    <x v="0"/>
    <x v="13"/>
    <m/>
    <s v="Apoio a Crianças Vulneráveis "/>
    <x v="2"/>
    <s v="ACV"/>
    <x v="0"/>
    <x v="1"/>
    <x v="1"/>
    <x v="1"/>
    <x v="0"/>
    <x v="0"/>
    <x v="0"/>
    <x v="0"/>
    <x v="0"/>
    <x v="0"/>
    <x v="0"/>
    <s v="Apoio a Crianças Vulneráveis "/>
    <x v="0"/>
    <x v="0"/>
    <x v="0"/>
    <x v="0"/>
    <x v="1"/>
    <x v="0"/>
    <x v="0"/>
    <m/>
    <x v="1"/>
    <x v="2"/>
    <x v="13"/>
    <x v="0"/>
    <m/>
  </r>
  <r>
    <x v="0"/>
    <n v="0"/>
    <n v="0"/>
    <n v="71000"/>
    <n v="0"/>
    <x v="6819"/>
    <x v="0"/>
    <x v="0"/>
    <x v="0"/>
    <s v="01.28.03.06"/>
    <x v="30"/>
    <x v="6"/>
    <x v="7"/>
    <s v="Proteção Social"/>
    <s v="01.28.03"/>
    <s v="Apoio a Crianças Vulneráveis "/>
    <s v="01.28.03.06"/>
    <x v="21"/>
    <x v="0"/>
    <x v="5"/>
    <x v="8"/>
    <x v="0"/>
    <x v="1"/>
    <x v="0"/>
    <x v="0"/>
    <x v="10"/>
    <s v="2023-12-??"/>
    <x v="3"/>
    <n v="71000"/>
    <x v="3"/>
    <n v="0"/>
    <x v="1"/>
    <n v="0"/>
    <x v="619"/>
    <m/>
    <x v="0"/>
    <x v="13"/>
    <m/>
    <s v="Apoio a Crianças Vulneráveis "/>
    <x v="2"/>
    <s v="ACV"/>
    <x v="0"/>
    <x v="1"/>
    <x v="1"/>
    <x v="1"/>
    <x v="0"/>
    <x v="0"/>
    <x v="0"/>
    <x v="0"/>
    <x v="0"/>
    <x v="0"/>
    <x v="0"/>
    <s v="Apoio a Crianças Vulneráveis "/>
    <x v="0"/>
    <x v="0"/>
    <x v="0"/>
    <x v="0"/>
    <x v="1"/>
    <x v="0"/>
    <x v="0"/>
    <m/>
    <x v="1"/>
    <x v="2"/>
    <x v="13"/>
    <x v="0"/>
    <m/>
  </r>
  <r>
    <x v="0"/>
    <n v="0"/>
    <n v="0"/>
    <n v="122400"/>
    <n v="0"/>
    <x v="6819"/>
    <x v="0"/>
    <x v="0"/>
    <x v="0"/>
    <s v="03.16.22"/>
    <x v="52"/>
    <x v="0"/>
    <x v="0"/>
    <s v="Direção da Habitação"/>
    <s v="03.16.22"/>
    <s v="Direção da Habitação"/>
    <s v="03.16.22"/>
    <x v="48"/>
    <x v="0"/>
    <x v="0"/>
    <x v="0"/>
    <x v="1"/>
    <x v="0"/>
    <x v="0"/>
    <x v="0"/>
    <x v="0"/>
    <s v="2023-01-??"/>
    <x v="0"/>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1"/>
    <s v="2023-02-??"/>
    <x v="0"/>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2"/>
    <s v="2023-03-??"/>
    <x v="0"/>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3"/>
    <s v="2023-04-??"/>
    <x v="1"/>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5"/>
    <s v="2023-05-??"/>
    <x v="1"/>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4"/>
    <s v="2023-06-??"/>
    <x v="1"/>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6"/>
    <s v="2023-07-??"/>
    <x v="2"/>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7"/>
    <s v="2023-08-??"/>
    <x v="2"/>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11"/>
    <s v="2023-09-??"/>
    <x v="2"/>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8"/>
    <s v="2023-10-??"/>
    <x v="3"/>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9"/>
    <s v="2023-11-??"/>
    <x v="3"/>
    <n v="122400"/>
    <x v="3"/>
    <n v="0"/>
    <x v="1"/>
    <n v="0"/>
    <x v="619"/>
    <m/>
    <x v="0"/>
    <x v="13"/>
    <m/>
    <s v="Direção da Habitação"/>
    <x v="2"/>
    <m/>
    <x v="0"/>
    <x v="1"/>
    <x v="1"/>
    <x v="1"/>
    <x v="0"/>
    <x v="0"/>
    <x v="0"/>
    <x v="0"/>
    <x v="0"/>
    <x v="0"/>
    <x v="0"/>
    <s v="Direção da Habitação"/>
    <x v="0"/>
    <x v="0"/>
    <x v="0"/>
    <x v="0"/>
    <x v="0"/>
    <x v="0"/>
    <x v="0"/>
    <m/>
    <x v="1"/>
    <x v="2"/>
    <x v="13"/>
    <x v="0"/>
    <m/>
  </r>
  <r>
    <x v="0"/>
    <n v="0"/>
    <n v="0"/>
    <n v="122400"/>
    <n v="0"/>
    <x v="6819"/>
    <x v="0"/>
    <x v="0"/>
    <x v="0"/>
    <s v="03.16.22"/>
    <x v="52"/>
    <x v="0"/>
    <x v="0"/>
    <s v="Direção da Habitação"/>
    <s v="03.16.22"/>
    <s v="Direção da Habitação"/>
    <s v="03.16.22"/>
    <x v="48"/>
    <x v="0"/>
    <x v="0"/>
    <x v="0"/>
    <x v="1"/>
    <x v="0"/>
    <x v="0"/>
    <x v="0"/>
    <x v="10"/>
    <s v="2023-12-??"/>
    <x v="3"/>
    <n v="122400"/>
    <x v="3"/>
    <n v="0"/>
    <x v="1"/>
    <n v="0"/>
    <x v="619"/>
    <m/>
    <x v="0"/>
    <x v="13"/>
    <m/>
    <s v="Direção da Habitação"/>
    <x v="2"/>
    <m/>
    <x v="0"/>
    <x v="1"/>
    <x v="1"/>
    <x v="1"/>
    <x v="0"/>
    <x v="0"/>
    <x v="0"/>
    <x v="0"/>
    <x v="0"/>
    <x v="0"/>
    <x v="0"/>
    <s v="Direção da Habitação"/>
    <x v="0"/>
    <x v="0"/>
    <x v="0"/>
    <x v="0"/>
    <x v="0"/>
    <x v="0"/>
    <x v="0"/>
    <m/>
    <x v="1"/>
    <x v="2"/>
    <x v="13"/>
    <x v="0"/>
    <m/>
  </r>
  <r>
    <x v="0"/>
    <n v="0"/>
    <n v="0"/>
    <n v="5600"/>
    <n v="0"/>
    <x v="6819"/>
    <x v="0"/>
    <x v="0"/>
    <x v="0"/>
    <s v="03.16.22"/>
    <x v="52"/>
    <x v="0"/>
    <x v="0"/>
    <s v="Direção da Habitação"/>
    <s v="03.16.22"/>
    <s v="Direção da Habitação"/>
    <s v="03.16.22"/>
    <x v="19"/>
    <x v="0"/>
    <x v="0"/>
    <x v="7"/>
    <x v="0"/>
    <x v="0"/>
    <x v="0"/>
    <x v="0"/>
    <x v="1"/>
    <s v="2023-02-??"/>
    <x v="0"/>
    <n v="5600"/>
    <x v="3"/>
    <n v="0"/>
    <x v="1"/>
    <n v="181900"/>
    <x v="619"/>
    <m/>
    <x v="0"/>
    <x v="13"/>
    <m/>
    <s v="Direção da Habitação"/>
    <x v="2"/>
    <m/>
    <x v="0"/>
    <x v="1"/>
    <x v="1"/>
    <x v="1"/>
    <x v="0"/>
    <x v="0"/>
    <x v="0"/>
    <x v="0"/>
    <x v="0"/>
    <x v="0"/>
    <x v="0"/>
    <s v="Direção da Habitação"/>
    <x v="0"/>
    <x v="0"/>
    <x v="0"/>
    <x v="0"/>
    <x v="0"/>
    <x v="0"/>
    <x v="0"/>
    <m/>
    <x v="1"/>
    <x v="2"/>
    <x v="13"/>
    <x v="0"/>
    <m/>
  </r>
  <r>
    <x v="0"/>
    <n v="0"/>
    <n v="0"/>
    <n v="62500"/>
    <n v="0"/>
    <x v="6819"/>
    <x v="0"/>
    <x v="0"/>
    <x v="0"/>
    <s v="03.16.22"/>
    <x v="52"/>
    <x v="0"/>
    <x v="0"/>
    <s v="Direção da Habitação"/>
    <s v="03.16.22"/>
    <s v="Direção da Habitação"/>
    <s v="03.16.22"/>
    <x v="19"/>
    <x v="0"/>
    <x v="0"/>
    <x v="7"/>
    <x v="0"/>
    <x v="0"/>
    <x v="0"/>
    <x v="0"/>
    <x v="2"/>
    <s v="2023-03-??"/>
    <x v="0"/>
    <n v="62500"/>
    <x v="3"/>
    <n v="0"/>
    <x v="1"/>
    <n v="181900"/>
    <x v="619"/>
    <m/>
    <x v="0"/>
    <x v="13"/>
    <m/>
    <s v="Direção da Habitação"/>
    <x v="2"/>
    <m/>
    <x v="0"/>
    <x v="1"/>
    <x v="1"/>
    <x v="1"/>
    <x v="0"/>
    <x v="0"/>
    <x v="0"/>
    <x v="0"/>
    <x v="0"/>
    <x v="0"/>
    <x v="0"/>
    <s v="Direção da Habitação"/>
    <x v="0"/>
    <x v="0"/>
    <x v="0"/>
    <x v="0"/>
    <x v="0"/>
    <x v="0"/>
    <x v="0"/>
    <m/>
    <x v="1"/>
    <x v="2"/>
    <x v="13"/>
    <x v="0"/>
    <m/>
  </r>
  <r>
    <x v="0"/>
    <n v="0"/>
    <n v="0"/>
    <n v="1060671"/>
    <n v="0"/>
    <x v="6819"/>
    <x v="0"/>
    <x v="0"/>
    <x v="0"/>
    <s v="03.16.23"/>
    <x v="20"/>
    <x v="0"/>
    <x v="0"/>
    <s v="Direção da Educação, Formação Profissional, Emprego"/>
    <s v="03.16.23"/>
    <s v="Direção da Educação, Formação Profissional, Emprego"/>
    <s v="03.16.23"/>
    <x v="37"/>
    <x v="0"/>
    <x v="0"/>
    <x v="0"/>
    <x v="1"/>
    <x v="0"/>
    <x v="0"/>
    <x v="0"/>
    <x v="0"/>
    <s v="2023-01-??"/>
    <x v="0"/>
    <n v="1060671"/>
    <x v="3"/>
    <n v="0"/>
    <x v="1"/>
    <n v="5896278"/>
    <x v="619"/>
    <m/>
    <x v="0"/>
    <x v="13"/>
    <m/>
    <s v="Direção da Educação, Formação Profissional, Emprego"/>
    <x v="2"/>
    <m/>
    <x v="0"/>
    <x v="1"/>
    <x v="1"/>
    <x v="1"/>
    <x v="0"/>
    <x v="0"/>
    <x v="0"/>
    <x v="0"/>
    <x v="0"/>
    <x v="0"/>
    <x v="0"/>
    <s v="Direção da Educação, Formação Profissional, Emprego"/>
    <x v="0"/>
    <x v="0"/>
    <x v="0"/>
    <x v="0"/>
    <x v="0"/>
    <x v="0"/>
    <x v="0"/>
    <m/>
    <x v="1"/>
    <x v="2"/>
    <x v="13"/>
    <x v="0"/>
    <m/>
  </r>
  <r>
    <x v="2"/>
    <n v="0"/>
    <n v="0"/>
    <n v="122590"/>
    <n v="0"/>
    <x v="6819"/>
    <x v="0"/>
    <x v="0"/>
    <x v="0"/>
    <s v="01.25.02.23"/>
    <x v="12"/>
    <x v="1"/>
    <x v="1"/>
    <s v="desporto"/>
    <s v="01.25.02"/>
    <s v="Atividades desportivas e promoção do desporto no Concelho"/>
    <s v="01.25.02.23"/>
    <x v="18"/>
    <x v="0"/>
    <x v="0"/>
    <x v="0"/>
    <x v="0"/>
    <x v="1"/>
    <x v="2"/>
    <x v="0"/>
    <x v="11"/>
    <s v="2023-09-??"/>
    <x v="2"/>
    <n v="12259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148865"/>
    <n v="0"/>
    <x v="6819"/>
    <x v="0"/>
    <x v="0"/>
    <x v="0"/>
    <s v="01.25.02.23"/>
    <x v="12"/>
    <x v="1"/>
    <x v="1"/>
    <s v="desporto"/>
    <s v="01.25.02"/>
    <s v="Atividades desportivas e promoção do desporto no Concelho"/>
    <s v="01.25.02.23"/>
    <x v="18"/>
    <x v="0"/>
    <x v="0"/>
    <x v="0"/>
    <x v="0"/>
    <x v="1"/>
    <x v="2"/>
    <x v="0"/>
    <x v="8"/>
    <s v="2023-10-??"/>
    <x v="3"/>
    <n v="148865"/>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281250"/>
    <n v="0"/>
    <x v="6819"/>
    <x v="0"/>
    <x v="0"/>
    <x v="0"/>
    <s v="01.25.02.23"/>
    <x v="12"/>
    <x v="1"/>
    <x v="1"/>
    <s v="desporto"/>
    <s v="01.25.02"/>
    <s v="Atividades desportivas e promoção do desporto no Concelho"/>
    <s v="01.25.02.23"/>
    <x v="18"/>
    <x v="0"/>
    <x v="0"/>
    <x v="0"/>
    <x v="0"/>
    <x v="1"/>
    <x v="2"/>
    <x v="0"/>
    <x v="9"/>
    <s v="2023-11-??"/>
    <x v="3"/>
    <n v="28125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2"/>
    <n v="0"/>
    <n v="0"/>
    <n v="1157050"/>
    <n v="0"/>
    <x v="6819"/>
    <x v="0"/>
    <x v="0"/>
    <x v="0"/>
    <s v="01.25.02.23"/>
    <x v="12"/>
    <x v="1"/>
    <x v="1"/>
    <s v="desporto"/>
    <s v="01.25.02"/>
    <s v="Atividades desportivas e promoção do desporto no Concelho"/>
    <s v="01.25.02.23"/>
    <x v="18"/>
    <x v="0"/>
    <x v="0"/>
    <x v="0"/>
    <x v="0"/>
    <x v="1"/>
    <x v="2"/>
    <x v="0"/>
    <x v="10"/>
    <s v="2023-12-??"/>
    <x v="3"/>
    <n v="1157050"/>
    <x v="3"/>
    <n v="1100000"/>
    <x v="1"/>
    <n v="500000"/>
    <x v="619"/>
    <m/>
    <x v="0"/>
    <x v="13"/>
    <m/>
    <s v="Atividades desportivas e promoção do desporto no Concelho"/>
    <x v="2"/>
    <m/>
    <x v="0"/>
    <x v="1"/>
    <x v="1"/>
    <x v="1"/>
    <x v="0"/>
    <x v="0"/>
    <x v="0"/>
    <x v="0"/>
    <x v="0"/>
    <x v="0"/>
    <x v="0"/>
    <s v="Atividades desportivas e promoção do desporto no Concelho"/>
    <x v="0"/>
    <x v="0"/>
    <x v="0"/>
    <x v="0"/>
    <x v="1"/>
    <x v="0"/>
    <x v="0"/>
    <m/>
    <x v="1"/>
    <x v="2"/>
    <x v="13"/>
    <x v="0"/>
    <m/>
  </r>
  <r>
    <x v="0"/>
    <n v="0"/>
    <n v="0"/>
    <n v="1238457"/>
    <n v="0"/>
    <x v="6819"/>
    <x v="0"/>
    <x v="0"/>
    <x v="0"/>
    <s v="03.16.16"/>
    <x v="22"/>
    <x v="0"/>
    <x v="0"/>
    <s v="Direção Ambiente e Saneamento "/>
    <s v="03.16.16"/>
    <s v="Direção Ambiente e Saneamento "/>
    <s v="03.16.16"/>
    <x v="37"/>
    <x v="0"/>
    <x v="0"/>
    <x v="0"/>
    <x v="1"/>
    <x v="0"/>
    <x v="0"/>
    <x v="0"/>
    <x v="0"/>
    <s v="2023-01-??"/>
    <x v="0"/>
    <n v="1238457"/>
    <x v="3"/>
    <n v="45000"/>
    <x v="1"/>
    <n v="1939063"/>
    <x v="619"/>
    <m/>
    <x v="0"/>
    <x v="13"/>
    <m/>
    <s v="Direção Ambiente e Saneamento "/>
    <x v="2"/>
    <m/>
    <x v="0"/>
    <x v="1"/>
    <x v="1"/>
    <x v="1"/>
    <x v="0"/>
    <x v="0"/>
    <x v="0"/>
    <x v="0"/>
    <x v="0"/>
    <x v="0"/>
    <x v="0"/>
    <s v="Direção Ambiente e Saneamento "/>
    <x v="0"/>
    <x v="0"/>
    <x v="0"/>
    <x v="0"/>
    <x v="0"/>
    <x v="0"/>
    <x v="0"/>
    <m/>
    <x v="1"/>
    <x v="2"/>
    <x v="13"/>
    <x v="0"/>
    <m/>
  </r>
  <r>
    <x v="0"/>
    <n v="0"/>
    <n v="0"/>
    <n v="1263150"/>
    <n v="0"/>
    <x v="6819"/>
    <x v="0"/>
    <x v="0"/>
    <x v="0"/>
    <s v="03.16.16"/>
    <x v="22"/>
    <x v="0"/>
    <x v="0"/>
    <s v="Direção Ambiente e Saneamento "/>
    <s v="03.16.16"/>
    <s v="Direção Ambiente e Saneamento "/>
    <s v="03.16.16"/>
    <x v="37"/>
    <x v="0"/>
    <x v="0"/>
    <x v="0"/>
    <x v="1"/>
    <x v="0"/>
    <x v="0"/>
    <x v="0"/>
    <x v="1"/>
    <s v="2023-02-??"/>
    <x v="0"/>
    <n v="1263150"/>
    <x v="3"/>
    <n v="45000"/>
    <x v="1"/>
    <n v="1939063"/>
    <x v="619"/>
    <m/>
    <x v="0"/>
    <x v="13"/>
    <m/>
    <s v="Direção Ambiente e Saneamento "/>
    <x v="2"/>
    <m/>
    <x v="0"/>
    <x v="1"/>
    <x v="1"/>
    <x v="1"/>
    <x v="0"/>
    <x v="0"/>
    <x v="0"/>
    <x v="0"/>
    <x v="0"/>
    <x v="0"/>
    <x v="0"/>
    <s v="Direção Ambiente e Saneamento "/>
    <x v="0"/>
    <x v="0"/>
    <x v="0"/>
    <x v="0"/>
    <x v="0"/>
    <x v="0"/>
    <x v="0"/>
    <m/>
    <x v="1"/>
    <x v="2"/>
    <x v="13"/>
    <x v="0"/>
    <m/>
  </r>
  <r>
    <x v="0"/>
    <n v="0"/>
    <n v="0"/>
    <n v="1242341"/>
    <n v="0"/>
    <x v="6819"/>
    <x v="0"/>
    <x v="0"/>
    <x v="0"/>
    <s v="03.16.16"/>
    <x v="22"/>
    <x v="0"/>
    <x v="0"/>
    <s v="Direção Ambiente e Saneamento "/>
    <s v="03.16.16"/>
    <s v="Direção Ambiente e Saneamento "/>
    <s v="03.16.16"/>
    <x v="37"/>
    <x v="0"/>
    <x v="0"/>
    <x v="0"/>
    <x v="1"/>
    <x v="0"/>
    <x v="0"/>
    <x v="0"/>
    <x v="2"/>
    <s v="2023-03-??"/>
    <x v="0"/>
    <n v="1242341"/>
    <x v="3"/>
    <n v="45000"/>
    <x v="1"/>
    <n v="1939063"/>
    <x v="619"/>
    <m/>
    <x v="0"/>
    <x v="13"/>
    <m/>
    <s v="Direção Ambiente e Saneamento "/>
    <x v="2"/>
    <m/>
    <x v="0"/>
    <x v="1"/>
    <x v="1"/>
    <x v="1"/>
    <x v="0"/>
    <x v="0"/>
    <x v="0"/>
    <x v="0"/>
    <x v="0"/>
    <x v="0"/>
    <x v="0"/>
    <s v="Direção Ambiente e Saneamento "/>
    <x v="0"/>
    <x v="0"/>
    <x v="0"/>
    <x v="0"/>
    <x v="0"/>
    <x v="0"/>
    <x v="0"/>
    <m/>
    <x v="1"/>
    <x v="2"/>
    <x v="13"/>
    <x v="0"/>
    <m/>
  </r>
  <r>
    <x v="0"/>
    <n v="0"/>
    <n v="0"/>
    <n v="1267699"/>
    <n v="0"/>
    <x v="6819"/>
    <x v="0"/>
    <x v="0"/>
    <x v="0"/>
    <s v="03.16.16"/>
    <x v="22"/>
    <x v="0"/>
    <x v="0"/>
    <s v="Direção Ambiente e Saneamento "/>
    <s v="03.16.16"/>
    <s v="Direção Ambiente e Saneamento "/>
    <s v="03.16.16"/>
    <x v="37"/>
    <x v="0"/>
    <x v="0"/>
    <x v="0"/>
    <x v="1"/>
    <x v="0"/>
    <x v="0"/>
    <x v="0"/>
    <x v="3"/>
    <s v="2023-04-??"/>
    <x v="1"/>
    <n v="1267699"/>
    <x v="3"/>
    <n v="45000"/>
    <x v="1"/>
    <n v="1939063"/>
    <x v="619"/>
    <m/>
    <x v="0"/>
    <x v="13"/>
    <m/>
    <s v="Direção Ambiente e Saneamento "/>
    <x v="2"/>
    <m/>
    <x v="0"/>
    <x v="1"/>
    <x v="1"/>
    <x v="1"/>
    <x v="0"/>
    <x v="0"/>
    <x v="0"/>
    <x v="0"/>
    <x v="0"/>
    <x v="0"/>
    <x v="0"/>
    <s v="Direção Ambiente e Saneamento "/>
    <x v="0"/>
    <x v="0"/>
    <x v="0"/>
    <x v="0"/>
    <x v="0"/>
    <x v="0"/>
    <x v="0"/>
    <m/>
    <x v="1"/>
    <x v="2"/>
    <x v="13"/>
    <x v="0"/>
    <m/>
  </r>
  <r>
    <x v="0"/>
    <n v="0"/>
    <n v="0"/>
    <n v="1260729"/>
    <n v="0"/>
    <x v="6819"/>
    <x v="0"/>
    <x v="0"/>
    <x v="0"/>
    <s v="03.16.16"/>
    <x v="22"/>
    <x v="0"/>
    <x v="0"/>
    <s v="Direção Ambiente e Saneamento "/>
    <s v="03.16.16"/>
    <s v="Direção Ambiente e Saneamento "/>
    <s v="03.16.16"/>
    <x v="37"/>
    <x v="0"/>
    <x v="0"/>
    <x v="0"/>
    <x v="1"/>
    <x v="0"/>
    <x v="0"/>
    <x v="0"/>
    <x v="5"/>
    <s v="2023-05-??"/>
    <x v="1"/>
    <n v="1260729"/>
    <x v="3"/>
    <n v="45000"/>
    <x v="1"/>
    <n v="1939063"/>
    <x v="619"/>
    <m/>
    <x v="0"/>
    <x v="13"/>
    <m/>
    <s v="Direção Ambiente e Saneamento "/>
    <x v="2"/>
    <m/>
    <x v="0"/>
    <x v="1"/>
    <x v="1"/>
    <x v="1"/>
    <x v="0"/>
    <x v="0"/>
    <x v="0"/>
    <x v="0"/>
    <x v="0"/>
    <x v="0"/>
    <x v="0"/>
    <s v="Direção Ambiente e Saneamento "/>
    <x v="0"/>
    <x v="0"/>
    <x v="0"/>
    <x v="0"/>
    <x v="0"/>
    <x v="0"/>
    <x v="0"/>
    <m/>
    <x v="1"/>
    <x v="2"/>
    <x v="13"/>
    <x v="0"/>
    <m/>
  </r>
  <r>
    <x v="0"/>
    <n v="0"/>
    <n v="0"/>
    <n v="1241784"/>
    <n v="0"/>
    <x v="6819"/>
    <x v="0"/>
    <x v="0"/>
    <x v="0"/>
    <s v="03.16.16"/>
    <x v="22"/>
    <x v="0"/>
    <x v="0"/>
    <s v="Direção Ambiente e Saneamento "/>
    <s v="03.16.16"/>
    <s v="Direção Ambiente e Saneamento "/>
    <s v="03.16.16"/>
    <x v="37"/>
    <x v="0"/>
    <x v="0"/>
    <x v="0"/>
    <x v="1"/>
    <x v="0"/>
    <x v="0"/>
    <x v="0"/>
    <x v="4"/>
    <s v="2023-06-??"/>
    <x v="1"/>
    <n v="1241784"/>
    <x v="3"/>
    <n v="45000"/>
    <x v="1"/>
    <n v="1939063"/>
    <x v="619"/>
    <m/>
    <x v="0"/>
    <x v="13"/>
    <m/>
    <s v="Direção Ambiente e Saneamento "/>
    <x v="2"/>
    <m/>
    <x v="0"/>
    <x v="1"/>
    <x v="1"/>
    <x v="1"/>
    <x v="0"/>
    <x v="0"/>
    <x v="0"/>
    <x v="0"/>
    <x v="0"/>
    <x v="0"/>
    <x v="0"/>
    <s v="Direção Ambiente e Saneamento "/>
    <x v="0"/>
    <x v="0"/>
    <x v="0"/>
    <x v="0"/>
    <x v="0"/>
    <x v="0"/>
    <x v="0"/>
    <m/>
    <x v="1"/>
    <x v="2"/>
    <x v="13"/>
    <x v="0"/>
    <m/>
  </r>
  <r>
    <x v="0"/>
    <n v="0"/>
    <n v="0"/>
    <n v="1235935"/>
    <n v="0"/>
    <x v="6819"/>
    <x v="0"/>
    <x v="0"/>
    <x v="0"/>
    <s v="03.16.16"/>
    <x v="22"/>
    <x v="0"/>
    <x v="0"/>
    <s v="Direção Ambiente e Saneamento "/>
    <s v="03.16.16"/>
    <s v="Direção Ambiente e Saneamento "/>
    <s v="03.16.16"/>
    <x v="37"/>
    <x v="0"/>
    <x v="0"/>
    <x v="0"/>
    <x v="1"/>
    <x v="0"/>
    <x v="0"/>
    <x v="0"/>
    <x v="6"/>
    <s v="2023-07-??"/>
    <x v="2"/>
    <n v="1235935"/>
    <x v="3"/>
    <n v="45000"/>
    <x v="1"/>
    <n v="1939063"/>
    <x v="619"/>
    <m/>
    <x v="0"/>
    <x v="13"/>
    <m/>
    <s v="Direção Ambiente e Saneamento "/>
    <x v="2"/>
    <m/>
    <x v="0"/>
    <x v="1"/>
    <x v="1"/>
    <x v="1"/>
    <x v="0"/>
    <x v="0"/>
    <x v="0"/>
    <x v="0"/>
    <x v="0"/>
    <x v="0"/>
    <x v="0"/>
    <s v="Direção Ambiente e Saneamento "/>
    <x v="0"/>
    <x v="0"/>
    <x v="0"/>
    <x v="0"/>
    <x v="0"/>
    <x v="0"/>
    <x v="0"/>
    <m/>
    <x v="1"/>
    <x v="2"/>
    <x v="13"/>
    <x v="0"/>
    <m/>
  </r>
  <r>
    <x v="0"/>
    <n v="0"/>
    <n v="0"/>
    <n v="1171432"/>
    <n v="0"/>
    <x v="6819"/>
    <x v="0"/>
    <x v="0"/>
    <x v="0"/>
    <s v="03.16.16"/>
    <x v="22"/>
    <x v="0"/>
    <x v="0"/>
    <s v="Direção Ambiente e Saneamento "/>
    <s v="03.16.16"/>
    <s v="Direção Ambiente e Saneamento "/>
    <s v="03.16.16"/>
    <x v="37"/>
    <x v="0"/>
    <x v="0"/>
    <x v="0"/>
    <x v="1"/>
    <x v="0"/>
    <x v="0"/>
    <x v="0"/>
    <x v="7"/>
    <s v="2023-08-??"/>
    <x v="2"/>
    <n v="1171432"/>
    <x v="3"/>
    <n v="45000"/>
    <x v="1"/>
    <n v="1939063"/>
    <x v="619"/>
    <m/>
    <x v="0"/>
    <x v="13"/>
    <m/>
    <s v="Direção Ambiente e Saneamento "/>
    <x v="2"/>
    <m/>
    <x v="0"/>
    <x v="1"/>
    <x v="1"/>
    <x v="1"/>
    <x v="0"/>
    <x v="0"/>
    <x v="0"/>
    <x v="0"/>
    <x v="0"/>
    <x v="0"/>
    <x v="0"/>
    <s v="Direção Ambiente e Saneamento "/>
    <x v="0"/>
    <x v="0"/>
    <x v="0"/>
    <x v="0"/>
    <x v="0"/>
    <x v="0"/>
    <x v="0"/>
    <m/>
    <x v="1"/>
    <x v="2"/>
    <x v="13"/>
    <x v="0"/>
    <m/>
  </r>
  <r>
    <x v="0"/>
    <n v="0"/>
    <n v="0"/>
    <n v="1149625"/>
    <n v="0"/>
    <x v="6819"/>
    <x v="0"/>
    <x v="0"/>
    <x v="0"/>
    <s v="03.16.16"/>
    <x v="22"/>
    <x v="0"/>
    <x v="0"/>
    <s v="Direção Ambiente e Saneamento "/>
    <s v="03.16.16"/>
    <s v="Direção Ambiente e Saneamento "/>
    <s v="03.16.16"/>
    <x v="37"/>
    <x v="0"/>
    <x v="0"/>
    <x v="0"/>
    <x v="1"/>
    <x v="0"/>
    <x v="0"/>
    <x v="0"/>
    <x v="11"/>
    <s v="2023-09-??"/>
    <x v="2"/>
    <n v="1149625"/>
    <x v="3"/>
    <n v="45000"/>
    <x v="1"/>
    <n v="1939063"/>
    <x v="619"/>
    <m/>
    <x v="0"/>
    <x v="13"/>
    <m/>
    <s v="Direção Ambiente e Saneamento "/>
    <x v="2"/>
    <m/>
    <x v="0"/>
    <x v="1"/>
    <x v="1"/>
    <x v="1"/>
    <x v="0"/>
    <x v="0"/>
    <x v="0"/>
    <x v="0"/>
    <x v="0"/>
    <x v="0"/>
    <x v="0"/>
    <s v="Direção Ambiente e Saneamento "/>
    <x v="0"/>
    <x v="0"/>
    <x v="0"/>
    <x v="0"/>
    <x v="0"/>
    <x v="0"/>
    <x v="0"/>
    <m/>
    <x v="1"/>
    <x v="2"/>
    <x v="13"/>
    <x v="0"/>
    <m/>
  </r>
  <r>
    <x v="0"/>
    <n v="0"/>
    <n v="0"/>
    <n v="1164070"/>
    <n v="0"/>
    <x v="6819"/>
    <x v="0"/>
    <x v="0"/>
    <x v="0"/>
    <s v="03.16.16"/>
    <x v="22"/>
    <x v="0"/>
    <x v="0"/>
    <s v="Direção Ambiente e Saneamento "/>
    <s v="03.16.16"/>
    <s v="Direção Ambiente e Saneamento "/>
    <s v="03.16.16"/>
    <x v="37"/>
    <x v="0"/>
    <x v="0"/>
    <x v="0"/>
    <x v="1"/>
    <x v="0"/>
    <x v="0"/>
    <x v="0"/>
    <x v="8"/>
    <s v="2023-10-??"/>
    <x v="3"/>
    <n v="1164070"/>
    <x v="3"/>
    <n v="45000"/>
    <x v="1"/>
    <n v="1939063"/>
    <x v="619"/>
    <m/>
    <x v="0"/>
    <x v="13"/>
    <m/>
    <s v="Direção Ambiente e Saneamento "/>
    <x v="2"/>
    <m/>
    <x v="0"/>
    <x v="1"/>
    <x v="1"/>
    <x v="1"/>
    <x v="0"/>
    <x v="0"/>
    <x v="0"/>
    <x v="0"/>
    <x v="0"/>
    <x v="0"/>
    <x v="0"/>
    <s v="Direção Ambiente e Saneamento "/>
    <x v="0"/>
    <x v="0"/>
    <x v="0"/>
    <x v="0"/>
    <x v="0"/>
    <x v="0"/>
    <x v="0"/>
    <m/>
    <x v="1"/>
    <x v="2"/>
    <x v="13"/>
    <x v="0"/>
    <m/>
  </r>
  <r>
    <x v="0"/>
    <n v="0"/>
    <n v="0"/>
    <n v="1141672"/>
    <n v="0"/>
    <x v="6819"/>
    <x v="0"/>
    <x v="0"/>
    <x v="0"/>
    <s v="03.16.16"/>
    <x v="22"/>
    <x v="0"/>
    <x v="0"/>
    <s v="Direção Ambiente e Saneamento "/>
    <s v="03.16.16"/>
    <s v="Direção Ambiente e Saneamento "/>
    <s v="03.16.16"/>
    <x v="37"/>
    <x v="0"/>
    <x v="0"/>
    <x v="0"/>
    <x v="1"/>
    <x v="0"/>
    <x v="0"/>
    <x v="0"/>
    <x v="9"/>
    <s v="2023-11-??"/>
    <x v="3"/>
    <n v="1141672"/>
    <x v="3"/>
    <n v="45000"/>
    <x v="1"/>
    <n v="1939063"/>
    <x v="619"/>
    <m/>
    <x v="0"/>
    <x v="13"/>
    <m/>
    <s v="Direção Ambiente e Saneamento "/>
    <x v="2"/>
    <m/>
    <x v="0"/>
    <x v="1"/>
    <x v="1"/>
    <x v="1"/>
    <x v="0"/>
    <x v="0"/>
    <x v="0"/>
    <x v="0"/>
    <x v="0"/>
    <x v="0"/>
    <x v="0"/>
    <s v="Direção Ambiente e Saneamento "/>
    <x v="0"/>
    <x v="0"/>
    <x v="0"/>
    <x v="0"/>
    <x v="0"/>
    <x v="0"/>
    <x v="0"/>
    <m/>
    <x v="1"/>
    <x v="2"/>
    <x v="13"/>
    <x v="0"/>
    <m/>
  </r>
  <r>
    <x v="0"/>
    <n v="0"/>
    <n v="0"/>
    <n v="1143153"/>
    <n v="0"/>
    <x v="6819"/>
    <x v="0"/>
    <x v="0"/>
    <x v="0"/>
    <s v="03.16.16"/>
    <x v="22"/>
    <x v="0"/>
    <x v="0"/>
    <s v="Direção Ambiente e Saneamento "/>
    <s v="03.16.16"/>
    <s v="Direção Ambiente e Saneamento "/>
    <s v="03.16.16"/>
    <x v="37"/>
    <x v="0"/>
    <x v="0"/>
    <x v="0"/>
    <x v="1"/>
    <x v="0"/>
    <x v="0"/>
    <x v="0"/>
    <x v="10"/>
    <s v="2023-12-??"/>
    <x v="3"/>
    <n v="1143153"/>
    <x v="3"/>
    <n v="45000"/>
    <x v="1"/>
    <n v="1939063"/>
    <x v="619"/>
    <m/>
    <x v="0"/>
    <x v="13"/>
    <m/>
    <s v="Direção Ambiente e Saneamento "/>
    <x v="2"/>
    <m/>
    <x v="0"/>
    <x v="1"/>
    <x v="1"/>
    <x v="1"/>
    <x v="0"/>
    <x v="0"/>
    <x v="0"/>
    <x v="0"/>
    <x v="0"/>
    <x v="0"/>
    <x v="0"/>
    <s v="Direção Ambiente e Saneamento "/>
    <x v="0"/>
    <x v="0"/>
    <x v="0"/>
    <x v="0"/>
    <x v="0"/>
    <x v="0"/>
    <x v="0"/>
    <m/>
    <x v="1"/>
    <x v="2"/>
    <x v="13"/>
    <x v="0"/>
    <m/>
  </r>
  <r>
    <x v="2"/>
    <n v="0"/>
    <n v="0"/>
    <n v="187500"/>
    <n v="0"/>
    <x v="6819"/>
    <x v="0"/>
    <x v="0"/>
    <x v="0"/>
    <s v="01.27.02.14"/>
    <x v="61"/>
    <x v="4"/>
    <x v="5"/>
    <s v="Saneamento básico"/>
    <s v="01.27.02"/>
    <s v="Construção de Casas de Banho"/>
    <s v="01.27.02.14"/>
    <x v="18"/>
    <x v="0"/>
    <x v="0"/>
    <x v="0"/>
    <x v="0"/>
    <x v="1"/>
    <x v="2"/>
    <x v="0"/>
    <x v="0"/>
    <s v="2023-01-??"/>
    <x v="0"/>
    <n v="187500"/>
    <x v="3"/>
    <n v="0"/>
    <x v="1"/>
    <n v="0"/>
    <x v="619"/>
    <m/>
    <x v="0"/>
    <x v="13"/>
    <m/>
    <s v="Construção de Casas de Banho"/>
    <x v="2"/>
    <s v="CCB"/>
    <x v="0"/>
    <x v="1"/>
    <x v="1"/>
    <x v="1"/>
    <x v="0"/>
    <x v="0"/>
    <x v="0"/>
    <x v="0"/>
    <x v="0"/>
    <x v="0"/>
    <x v="0"/>
    <s v="Construção de Casas de Banho"/>
    <x v="0"/>
    <x v="0"/>
    <x v="0"/>
    <x v="0"/>
    <x v="1"/>
    <x v="0"/>
    <x v="0"/>
    <m/>
    <x v="1"/>
    <x v="2"/>
    <x v="13"/>
    <x v="0"/>
    <m/>
  </r>
  <r>
    <x v="2"/>
    <n v="0"/>
    <n v="0"/>
    <n v="287680"/>
    <n v="0"/>
    <x v="6819"/>
    <x v="0"/>
    <x v="0"/>
    <x v="0"/>
    <s v="01.27.02.14"/>
    <x v="61"/>
    <x v="4"/>
    <x v="5"/>
    <s v="Saneamento básico"/>
    <s v="01.27.02"/>
    <s v="Construção de Casas de Banho"/>
    <s v="01.27.02.14"/>
    <x v="18"/>
    <x v="0"/>
    <x v="0"/>
    <x v="0"/>
    <x v="0"/>
    <x v="1"/>
    <x v="2"/>
    <x v="0"/>
    <x v="1"/>
    <s v="2023-02-??"/>
    <x v="0"/>
    <n v="287680"/>
    <x v="3"/>
    <n v="0"/>
    <x v="1"/>
    <n v="0"/>
    <x v="619"/>
    <m/>
    <x v="0"/>
    <x v="13"/>
    <m/>
    <s v="Construção de Casas de Banho"/>
    <x v="2"/>
    <s v="CCB"/>
    <x v="0"/>
    <x v="1"/>
    <x v="1"/>
    <x v="1"/>
    <x v="0"/>
    <x v="0"/>
    <x v="0"/>
    <x v="0"/>
    <x v="0"/>
    <x v="0"/>
    <x v="0"/>
    <s v="Construção de Casas de Banho"/>
    <x v="0"/>
    <x v="0"/>
    <x v="0"/>
    <x v="0"/>
    <x v="1"/>
    <x v="0"/>
    <x v="0"/>
    <m/>
    <x v="1"/>
    <x v="2"/>
    <x v="13"/>
    <x v="0"/>
    <m/>
  </r>
  <r>
    <x v="2"/>
    <n v="0"/>
    <n v="0"/>
    <n v="19375"/>
    <n v="0"/>
    <x v="6819"/>
    <x v="0"/>
    <x v="0"/>
    <x v="0"/>
    <s v="01.27.02.14"/>
    <x v="61"/>
    <x v="4"/>
    <x v="5"/>
    <s v="Saneamento básico"/>
    <s v="01.27.02"/>
    <s v="Construção de Casas de Banho"/>
    <s v="01.27.02.14"/>
    <x v="18"/>
    <x v="0"/>
    <x v="0"/>
    <x v="0"/>
    <x v="0"/>
    <x v="1"/>
    <x v="2"/>
    <x v="0"/>
    <x v="2"/>
    <s v="2023-03-??"/>
    <x v="0"/>
    <n v="19375"/>
    <x v="3"/>
    <n v="0"/>
    <x v="1"/>
    <n v="0"/>
    <x v="619"/>
    <m/>
    <x v="0"/>
    <x v="13"/>
    <m/>
    <s v="Construção de Casas de Banho"/>
    <x v="2"/>
    <s v="CCB"/>
    <x v="0"/>
    <x v="1"/>
    <x v="1"/>
    <x v="1"/>
    <x v="0"/>
    <x v="0"/>
    <x v="0"/>
    <x v="0"/>
    <x v="0"/>
    <x v="0"/>
    <x v="0"/>
    <s v="Construção de Casas de Banho"/>
    <x v="0"/>
    <x v="0"/>
    <x v="0"/>
    <x v="0"/>
    <x v="1"/>
    <x v="0"/>
    <x v="0"/>
    <m/>
    <x v="1"/>
    <x v="2"/>
    <x v="13"/>
    <x v="0"/>
    <m/>
  </r>
  <r>
    <x v="2"/>
    <n v="0"/>
    <n v="0"/>
    <n v="15000"/>
    <n v="0"/>
    <x v="6819"/>
    <x v="0"/>
    <x v="0"/>
    <x v="0"/>
    <s v="01.27.02.14"/>
    <x v="61"/>
    <x v="4"/>
    <x v="5"/>
    <s v="Saneamento básico"/>
    <s v="01.27.02"/>
    <s v="Construção de Casas de Banho"/>
    <s v="01.27.02.14"/>
    <x v="18"/>
    <x v="0"/>
    <x v="0"/>
    <x v="0"/>
    <x v="0"/>
    <x v="1"/>
    <x v="2"/>
    <x v="0"/>
    <x v="5"/>
    <s v="2023-05-??"/>
    <x v="1"/>
    <n v="15000"/>
    <x v="3"/>
    <n v="0"/>
    <x v="1"/>
    <n v="0"/>
    <x v="619"/>
    <m/>
    <x v="0"/>
    <x v="13"/>
    <m/>
    <s v="Construção de Casas de Banho"/>
    <x v="2"/>
    <s v="CCB"/>
    <x v="0"/>
    <x v="1"/>
    <x v="1"/>
    <x v="1"/>
    <x v="0"/>
    <x v="0"/>
    <x v="0"/>
    <x v="0"/>
    <x v="0"/>
    <x v="0"/>
    <x v="0"/>
    <s v="Construção de Casas de Banho"/>
    <x v="0"/>
    <x v="0"/>
    <x v="0"/>
    <x v="0"/>
    <x v="1"/>
    <x v="0"/>
    <x v="0"/>
    <m/>
    <x v="1"/>
    <x v="2"/>
    <x v="13"/>
    <x v="0"/>
    <m/>
  </r>
  <r>
    <x v="2"/>
    <n v="0"/>
    <n v="0"/>
    <n v="28850"/>
    <n v="0"/>
    <x v="6819"/>
    <x v="0"/>
    <x v="0"/>
    <x v="0"/>
    <s v="01.27.02.14"/>
    <x v="61"/>
    <x v="4"/>
    <x v="5"/>
    <s v="Saneamento básico"/>
    <s v="01.27.02"/>
    <s v="Construção de Casas de Banho"/>
    <s v="01.27.02.14"/>
    <x v="18"/>
    <x v="0"/>
    <x v="0"/>
    <x v="0"/>
    <x v="0"/>
    <x v="1"/>
    <x v="2"/>
    <x v="0"/>
    <x v="4"/>
    <s v="2023-06-??"/>
    <x v="1"/>
    <n v="28850"/>
    <x v="3"/>
    <n v="0"/>
    <x v="1"/>
    <n v="0"/>
    <x v="619"/>
    <m/>
    <x v="0"/>
    <x v="13"/>
    <m/>
    <s v="Construção de Casas de Banho"/>
    <x v="2"/>
    <s v="CCB"/>
    <x v="0"/>
    <x v="1"/>
    <x v="1"/>
    <x v="1"/>
    <x v="0"/>
    <x v="0"/>
    <x v="0"/>
    <x v="0"/>
    <x v="0"/>
    <x v="0"/>
    <x v="0"/>
    <s v="Construção de Casas de Banho"/>
    <x v="0"/>
    <x v="0"/>
    <x v="0"/>
    <x v="0"/>
    <x v="1"/>
    <x v="0"/>
    <x v="0"/>
    <m/>
    <x v="1"/>
    <x v="2"/>
    <x v="13"/>
    <x v="0"/>
    <m/>
  </r>
  <r>
    <x v="0"/>
    <n v="0"/>
    <n v="0"/>
    <n v="3400"/>
    <n v="0"/>
    <x v="6819"/>
    <x v="0"/>
    <x v="0"/>
    <x v="0"/>
    <s v="03.16.16"/>
    <x v="22"/>
    <x v="0"/>
    <x v="0"/>
    <s v="Direção Ambiente e Saneamento "/>
    <s v="03.16.16"/>
    <s v="Direção Ambiente e Saneamento "/>
    <s v="03.16.16"/>
    <x v="19"/>
    <x v="0"/>
    <x v="0"/>
    <x v="7"/>
    <x v="0"/>
    <x v="0"/>
    <x v="0"/>
    <x v="0"/>
    <x v="0"/>
    <s v="2023-01-??"/>
    <x v="0"/>
    <n v="3400"/>
    <x v="3"/>
    <n v="30000"/>
    <x v="1"/>
    <n v="0"/>
    <x v="619"/>
    <m/>
    <x v="0"/>
    <x v="13"/>
    <m/>
    <s v="Direção Ambiente e Saneamento "/>
    <x v="2"/>
    <m/>
    <x v="0"/>
    <x v="1"/>
    <x v="1"/>
    <x v="1"/>
    <x v="0"/>
    <x v="0"/>
    <x v="0"/>
    <x v="0"/>
    <x v="0"/>
    <x v="0"/>
    <x v="0"/>
    <s v="Direção Ambiente e Saneamento "/>
    <x v="0"/>
    <x v="0"/>
    <x v="0"/>
    <x v="0"/>
    <x v="0"/>
    <x v="0"/>
    <x v="0"/>
    <m/>
    <x v="1"/>
    <x v="2"/>
    <x v="13"/>
    <x v="0"/>
    <m/>
  </r>
  <r>
    <x v="0"/>
    <n v="0"/>
    <n v="0"/>
    <n v="3400"/>
    <n v="0"/>
    <x v="6819"/>
    <x v="0"/>
    <x v="0"/>
    <x v="0"/>
    <s v="03.16.16"/>
    <x v="22"/>
    <x v="0"/>
    <x v="0"/>
    <s v="Direção Ambiente e Saneamento "/>
    <s v="03.16.16"/>
    <s v="Direção Ambiente e Saneamento "/>
    <s v="03.16.16"/>
    <x v="19"/>
    <x v="0"/>
    <x v="0"/>
    <x v="7"/>
    <x v="0"/>
    <x v="0"/>
    <x v="0"/>
    <x v="0"/>
    <x v="1"/>
    <s v="2023-02-??"/>
    <x v="0"/>
    <n v="3400"/>
    <x v="3"/>
    <n v="30000"/>
    <x v="1"/>
    <n v="0"/>
    <x v="619"/>
    <m/>
    <x v="0"/>
    <x v="13"/>
    <m/>
    <s v="Direção Ambiente e Saneamento "/>
    <x v="2"/>
    <m/>
    <x v="0"/>
    <x v="1"/>
    <x v="1"/>
    <x v="1"/>
    <x v="0"/>
    <x v="0"/>
    <x v="0"/>
    <x v="0"/>
    <x v="0"/>
    <x v="0"/>
    <x v="0"/>
    <s v="Direção Ambiente e Saneamento "/>
    <x v="0"/>
    <x v="0"/>
    <x v="0"/>
    <x v="0"/>
    <x v="0"/>
    <x v="0"/>
    <x v="0"/>
    <m/>
    <x v="1"/>
    <x v="2"/>
    <x v="13"/>
    <x v="0"/>
    <m/>
  </r>
  <r>
    <x v="0"/>
    <n v="0"/>
    <n v="0"/>
    <n v="5600"/>
    <n v="0"/>
    <x v="6819"/>
    <x v="0"/>
    <x v="0"/>
    <x v="0"/>
    <s v="03.16.16"/>
    <x v="22"/>
    <x v="0"/>
    <x v="0"/>
    <s v="Direção Ambiente e Saneamento "/>
    <s v="03.16.16"/>
    <s v="Direção Ambiente e Saneamento "/>
    <s v="03.16.16"/>
    <x v="19"/>
    <x v="0"/>
    <x v="0"/>
    <x v="7"/>
    <x v="0"/>
    <x v="0"/>
    <x v="0"/>
    <x v="0"/>
    <x v="2"/>
    <s v="2023-03-??"/>
    <x v="0"/>
    <n v="5600"/>
    <x v="3"/>
    <n v="30000"/>
    <x v="1"/>
    <n v="0"/>
    <x v="619"/>
    <m/>
    <x v="0"/>
    <x v="13"/>
    <m/>
    <s v="Direção Ambiente e Saneamento "/>
    <x v="2"/>
    <m/>
    <x v="0"/>
    <x v="1"/>
    <x v="1"/>
    <x v="1"/>
    <x v="0"/>
    <x v="0"/>
    <x v="0"/>
    <x v="0"/>
    <x v="0"/>
    <x v="0"/>
    <x v="0"/>
    <s v="Direção Ambiente e Saneamento "/>
    <x v="0"/>
    <x v="0"/>
    <x v="0"/>
    <x v="0"/>
    <x v="0"/>
    <x v="0"/>
    <x v="0"/>
    <m/>
    <x v="1"/>
    <x v="2"/>
    <x v="13"/>
    <x v="0"/>
    <m/>
  </r>
  <r>
    <x v="0"/>
    <n v="0"/>
    <n v="0"/>
    <n v="5800"/>
    <n v="0"/>
    <x v="6819"/>
    <x v="0"/>
    <x v="0"/>
    <x v="0"/>
    <s v="03.16.16"/>
    <x v="22"/>
    <x v="0"/>
    <x v="0"/>
    <s v="Direção Ambiente e Saneamento "/>
    <s v="03.16.16"/>
    <s v="Direção Ambiente e Saneamento "/>
    <s v="03.16.16"/>
    <x v="19"/>
    <x v="0"/>
    <x v="0"/>
    <x v="7"/>
    <x v="0"/>
    <x v="0"/>
    <x v="0"/>
    <x v="0"/>
    <x v="3"/>
    <s v="2023-04-??"/>
    <x v="1"/>
    <n v="5800"/>
    <x v="3"/>
    <n v="30000"/>
    <x v="1"/>
    <n v="0"/>
    <x v="619"/>
    <m/>
    <x v="0"/>
    <x v="13"/>
    <m/>
    <s v="Direção Ambiente e Saneamento "/>
    <x v="2"/>
    <m/>
    <x v="0"/>
    <x v="1"/>
    <x v="1"/>
    <x v="1"/>
    <x v="0"/>
    <x v="0"/>
    <x v="0"/>
    <x v="0"/>
    <x v="0"/>
    <x v="0"/>
    <x v="0"/>
    <s v="Direção Ambiente e Saneamento "/>
    <x v="0"/>
    <x v="0"/>
    <x v="0"/>
    <x v="0"/>
    <x v="0"/>
    <x v="0"/>
    <x v="0"/>
    <m/>
    <x v="1"/>
    <x v="2"/>
    <x v="13"/>
    <x v="0"/>
    <m/>
  </r>
  <r>
    <x v="0"/>
    <n v="0"/>
    <n v="0"/>
    <n v="12000"/>
    <n v="0"/>
    <x v="6819"/>
    <x v="0"/>
    <x v="0"/>
    <x v="0"/>
    <s v="03.16.16"/>
    <x v="22"/>
    <x v="0"/>
    <x v="0"/>
    <s v="Direção Ambiente e Saneamento "/>
    <s v="03.16.16"/>
    <s v="Direção Ambiente e Saneamento "/>
    <s v="03.16.16"/>
    <x v="19"/>
    <x v="0"/>
    <x v="0"/>
    <x v="7"/>
    <x v="0"/>
    <x v="0"/>
    <x v="0"/>
    <x v="0"/>
    <x v="5"/>
    <s v="2023-05-??"/>
    <x v="1"/>
    <n v="12000"/>
    <x v="3"/>
    <n v="30000"/>
    <x v="1"/>
    <n v="0"/>
    <x v="619"/>
    <m/>
    <x v="0"/>
    <x v="13"/>
    <m/>
    <s v="Direção Ambiente e Saneamento "/>
    <x v="2"/>
    <m/>
    <x v="0"/>
    <x v="1"/>
    <x v="1"/>
    <x v="1"/>
    <x v="0"/>
    <x v="0"/>
    <x v="0"/>
    <x v="0"/>
    <x v="0"/>
    <x v="0"/>
    <x v="0"/>
    <s v="Direção Ambiente e Saneamento "/>
    <x v="0"/>
    <x v="0"/>
    <x v="0"/>
    <x v="0"/>
    <x v="0"/>
    <x v="0"/>
    <x v="0"/>
    <m/>
    <x v="1"/>
    <x v="2"/>
    <x v="13"/>
    <x v="0"/>
    <m/>
  </r>
  <r>
    <x v="0"/>
    <n v="0"/>
    <n v="0"/>
    <n v="4200"/>
    <n v="0"/>
    <x v="6819"/>
    <x v="0"/>
    <x v="0"/>
    <x v="0"/>
    <s v="03.16.16"/>
    <x v="22"/>
    <x v="0"/>
    <x v="0"/>
    <s v="Direção Ambiente e Saneamento "/>
    <s v="03.16.16"/>
    <s v="Direção Ambiente e Saneamento "/>
    <s v="03.16.16"/>
    <x v="19"/>
    <x v="0"/>
    <x v="0"/>
    <x v="7"/>
    <x v="0"/>
    <x v="0"/>
    <x v="0"/>
    <x v="0"/>
    <x v="4"/>
    <s v="2023-06-??"/>
    <x v="1"/>
    <n v="4200"/>
    <x v="3"/>
    <n v="30000"/>
    <x v="1"/>
    <n v="0"/>
    <x v="619"/>
    <m/>
    <x v="0"/>
    <x v="13"/>
    <m/>
    <s v="Direção Ambiente e Saneamento "/>
    <x v="2"/>
    <m/>
    <x v="0"/>
    <x v="1"/>
    <x v="1"/>
    <x v="1"/>
    <x v="0"/>
    <x v="0"/>
    <x v="0"/>
    <x v="0"/>
    <x v="0"/>
    <x v="0"/>
    <x v="0"/>
    <s v="Direção Ambiente e Saneamento "/>
    <x v="0"/>
    <x v="0"/>
    <x v="0"/>
    <x v="0"/>
    <x v="0"/>
    <x v="0"/>
    <x v="0"/>
    <m/>
    <x v="1"/>
    <x v="2"/>
    <x v="13"/>
    <x v="0"/>
    <m/>
  </r>
  <r>
    <x v="0"/>
    <n v="0"/>
    <n v="0"/>
    <n v="5000"/>
    <n v="0"/>
    <x v="6819"/>
    <x v="0"/>
    <x v="0"/>
    <x v="0"/>
    <s v="03.16.16"/>
    <x v="22"/>
    <x v="0"/>
    <x v="0"/>
    <s v="Direção Ambiente e Saneamento "/>
    <s v="03.16.16"/>
    <s v="Direção Ambiente e Saneamento "/>
    <s v="03.16.16"/>
    <x v="19"/>
    <x v="0"/>
    <x v="0"/>
    <x v="7"/>
    <x v="0"/>
    <x v="0"/>
    <x v="0"/>
    <x v="0"/>
    <x v="6"/>
    <s v="2023-07-??"/>
    <x v="2"/>
    <n v="5000"/>
    <x v="3"/>
    <n v="30000"/>
    <x v="1"/>
    <n v="0"/>
    <x v="619"/>
    <m/>
    <x v="0"/>
    <x v="13"/>
    <m/>
    <s v="Direção Ambiente e Saneamento "/>
    <x v="2"/>
    <m/>
    <x v="0"/>
    <x v="1"/>
    <x v="1"/>
    <x v="1"/>
    <x v="0"/>
    <x v="0"/>
    <x v="0"/>
    <x v="0"/>
    <x v="0"/>
    <x v="0"/>
    <x v="0"/>
    <s v="Direção Ambiente e Saneamento "/>
    <x v="0"/>
    <x v="0"/>
    <x v="0"/>
    <x v="0"/>
    <x v="0"/>
    <x v="0"/>
    <x v="0"/>
    <m/>
    <x v="1"/>
    <x v="2"/>
    <x v="13"/>
    <x v="0"/>
    <m/>
  </r>
  <r>
    <x v="0"/>
    <n v="0"/>
    <n v="0"/>
    <n v="20800"/>
    <n v="0"/>
    <x v="6819"/>
    <x v="0"/>
    <x v="0"/>
    <x v="0"/>
    <s v="03.16.16"/>
    <x v="22"/>
    <x v="0"/>
    <x v="0"/>
    <s v="Direção Ambiente e Saneamento "/>
    <s v="03.16.16"/>
    <s v="Direção Ambiente e Saneamento "/>
    <s v="03.16.16"/>
    <x v="19"/>
    <x v="0"/>
    <x v="0"/>
    <x v="7"/>
    <x v="0"/>
    <x v="0"/>
    <x v="0"/>
    <x v="0"/>
    <x v="7"/>
    <s v="2023-08-??"/>
    <x v="2"/>
    <n v="20800"/>
    <x v="3"/>
    <n v="30000"/>
    <x v="1"/>
    <n v="0"/>
    <x v="619"/>
    <m/>
    <x v="0"/>
    <x v="13"/>
    <m/>
    <s v="Direção Ambiente e Saneamento "/>
    <x v="2"/>
    <m/>
    <x v="0"/>
    <x v="1"/>
    <x v="1"/>
    <x v="1"/>
    <x v="0"/>
    <x v="0"/>
    <x v="0"/>
    <x v="0"/>
    <x v="0"/>
    <x v="0"/>
    <x v="0"/>
    <s v="Direção Ambiente e Saneamento "/>
    <x v="0"/>
    <x v="0"/>
    <x v="0"/>
    <x v="0"/>
    <x v="0"/>
    <x v="0"/>
    <x v="0"/>
    <m/>
    <x v="1"/>
    <x v="2"/>
    <x v="13"/>
    <x v="0"/>
    <m/>
  </r>
  <r>
    <x v="0"/>
    <n v="0"/>
    <n v="0"/>
    <n v="12200"/>
    <n v="0"/>
    <x v="6819"/>
    <x v="0"/>
    <x v="0"/>
    <x v="0"/>
    <s v="03.16.16"/>
    <x v="22"/>
    <x v="0"/>
    <x v="0"/>
    <s v="Direção Ambiente e Saneamento "/>
    <s v="03.16.16"/>
    <s v="Direção Ambiente e Saneamento "/>
    <s v="03.16.16"/>
    <x v="19"/>
    <x v="0"/>
    <x v="0"/>
    <x v="7"/>
    <x v="0"/>
    <x v="0"/>
    <x v="0"/>
    <x v="0"/>
    <x v="11"/>
    <s v="2023-09-??"/>
    <x v="2"/>
    <n v="12200"/>
    <x v="3"/>
    <n v="30000"/>
    <x v="1"/>
    <n v="0"/>
    <x v="619"/>
    <m/>
    <x v="0"/>
    <x v="13"/>
    <m/>
    <s v="Direção Ambiente e Saneamento "/>
    <x v="2"/>
    <m/>
    <x v="0"/>
    <x v="1"/>
    <x v="1"/>
    <x v="1"/>
    <x v="0"/>
    <x v="0"/>
    <x v="0"/>
    <x v="0"/>
    <x v="0"/>
    <x v="0"/>
    <x v="0"/>
    <s v="Direção Ambiente e Saneamento "/>
    <x v="0"/>
    <x v="0"/>
    <x v="0"/>
    <x v="0"/>
    <x v="0"/>
    <x v="0"/>
    <x v="0"/>
    <m/>
    <x v="1"/>
    <x v="2"/>
    <x v="13"/>
    <x v="0"/>
    <m/>
  </r>
  <r>
    <x v="0"/>
    <n v="0"/>
    <n v="0"/>
    <n v="7000"/>
    <n v="0"/>
    <x v="6819"/>
    <x v="0"/>
    <x v="0"/>
    <x v="0"/>
    <s v="03.16.16"/>
    <x v="22"/>
    <x v="0"/>
    <x v="0"/>
    <s v="Direção Ambiente e Saneamento "/>
    <s v="03.16.16"/>
    <s v="Direção Ambiente e Saneamento "/>
    <s v="03.16.16"/>
    <x v="19"/>
    <x v="0"/>
    <x v="0"/>
    <x v="7"/>
    <x v="0"/>
    <x v="0"/>
    <x v="0"/>
    <x v="0"/>
    <x v="8"/>
    <s v="2023-10-??"/>
    <x v="3"/>
    <n v="7000"/>
    <x v="3"/>
    <n v="30000"/>
    <x v="1"/>
    <n v="0"/>
    <x v="619"/>
    <m/>
    <x v="0"/>
    <x v="13"/>
    <m/>
    <s v="Direção Ambiente e Saneamento "/>
    <x v="2"/>
    <m/>
    <x v="0"/>
    <x v="1"/>
    <x v="1"/>
    <x v="1"/>
    <x v="0"/>
    <x v="0"/>
    <x v="0"/>
    <x v="0"/>
    <x v="0"/>
    <x v="0"/>
    <x v="0"/>
    <s v="Direção Ambiente e Saneamento "/>
    <x v="0"/>
    <x v="0"/>
    <x v="0"/>
    <x v="0"/>
    <x v="0"/>
    <x v="0"/>
    <x v="0"/>
    <m/>
    <x v="1"/>
    <x v="2"/>
    <x v="13"/>
    <x v="0"/>
    <m/>
  </r>
  <r>
    <x v="2"/>
    <n v="0"/>
    <n v="0"/>
    <n v="13850"/>
    <n v="0"/>
    <x v="6819"/>
    <x v="0"/>
    <x v="0"/>
    <x v="0"/>
    <s v="01.27.06.41"/>
    <x v="24"/>
    <x v="4"/>
    <x v="5"/>
    <s v="Requalificação Urbana e habitação"/>
    <s v="01.27.06"/>
    <s v="Reabilitação de Jardins Infantis e Escolas do EBI"/>
    <s v="01.27.06.41"/>
    <x v="46"/>
    <x v="0"/>
    <x v="0"/>
    <x v="0"/>
    <x v="0"/>
    <x v="1"/>
    <x v="2"/>
    <x v="0"/>
    <x v="0"/>
    <s v="2023-01-??"/>
    <x v="0"/>
    <n v="1385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60000"/>
    <n v="0"/>
    <x v="6819"/>
    <x v="0"/>
    <x v="0"/>
    <x v="0"/>
    <s v="01.27.06.41"/>
    <x v="24"/>
    <x v="4"/>
    <x v="5"/>
    <s v="Requalificação Urbana e habitação"/>
    <s v="01.27.06"/>
    <s v="Reabilitação de Jardins Infantis e Escolas do EBI"/>
    <s v="01.27.06.41"/>
    <x v="46"/>
    <x v="0"/>
    <x v="0"/>
    <x v="0"/>
    <x v="0"/>
    <x v="1"/>
    <x v="2"/>
    <x v="0"/>
    <x v="1"/>
    <s v="2023-02-??"/>
    <x v="0"/>
    <n v="6000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215300"/>
    <n v="0"/>
    <x v="6819"/>
    <x v="0"/>
    <x v="0"/>
    <x v="0"/>
    <s v="01.27.06.41"/>
    <x v="24"/>
    <x v="4"/>
    <x v="5"/>
    <s v="Requalificação Urbana e habitação"/>
    <s v="01.27.06"/>
    <s v="Reabilitação de Jardins Infantis e Escolas do EBI"/>
    <s v="01.27.06.41"/>
    <x v="46"/>
    <x v="0"/>
    <x v="0"/>
    <x v="0"/>
    <x v="0"/>
    <x v="1"/>
    <x v="2"/>
    <x v="0"/>
    <x v="2"/>
    <s v="2023-03-??"/>
    <x v="0"/>
    <n v="21530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42925"/>
    <n v="0"/>
    <x v="6819"/>
    <x v="0"/>
    <x v="0"/>
    <x v="0"/>
    <s v="01.27.06.41"/>
    <x v="24"/>
    <x v="4"/>
    <x v="5"/>
    <s v="Requalificação Urbana e habitação"/>
    <s v="01.27.06"/>
    <s v="Reabilitação de Jardins Infantis e Escolas do EBI"/>
    <s v="01.27.06.41"/>
    <x v="46"/>
    <x v="0"/>
    <x v="0"/>
    <x v="0"/>
    <x v="0"/>
    <x v="1"/>
    <x v="2"/>
    <x v="0"/>
    <x v="3"/>
    <s v="2023-04-??"/>
    <x v="1"/>
    <n v="42925"/>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31500"/>
    <n v="0"/>
    <x v="6819"/>
    <x v="0"/>
    <x v="0"/>
    <x v="0"/>
    <s v="01.27.06.41"/>
    <x v="24"/>
    <x v="4"/>
    <x v="5"/>
    <s v="Requalificação Urbana e habitação"/>
    <s v="01.27.06"/>
    <s v="Reabilitação de Jardins Infantis e Escolas do EBI"/>
    <s v="01.27.06.41"/>
    <x v="46"/>
    <x v="0"/>
    <x v="0"/>
    <x v="0"/>
    <x v="0"/>
    <x v="1"/>
    <x v="2"/>
    <x v="0"/>
    <x v="5"/>
    <s v="2023-05-??"/>
    <x v="1"/>
    <n v="3150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318590"/>
    <n v="0"/>
    <x v="6819"/>
    <x v="0"/>
    <x v="0"/>
    <x v="0"/>
    <s v="01.27.06.41"/>
    <x v="24"/>
    <x v="4"/>
    <x v="5"/>
    <s v="Requalificação Urbana e habitação"/>
    <s v="01.27.06"/>
    <s v="Reabilitação de Jardins Infantis e Escolas do EBI"/>
    <s v="01.27.06.41"/>
    <x v="46"/>
    <x v="0"/>
    <x v="0"/>
    <x v="0"/>
    <x v="0"/>
    <x v="1"/>
    <x v="2"/>
    <x v="0"/>
    <x v="4"/>
    <s v="2023-06-??"/>
    <x v="1"/>
    <n v="31859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73550"/>
    <n v="0"/>
    <x v="6819"/>
    <x v="0"/>
    <x v="0"/>
    <x v="0"/>
    <s v="01.27.06.41"/>
    <x v="24"/>
    <x v="4"/>
    <x v="5"/>
    <s v="Requalificação Urbana e habitação"/>
    <s v="01.27.06"/>
    <s v="Reabilitação de Jardins Infantis e Escolas do EBI"/>
    <s v="01.27.06.41"/>
    <x v="46"/>
    <x v="0"/>
    <x v="0"/>
    <x v="0"/>
    <x v="0"/>
    <x v="1"/>
    <x v="2"/>
    <x v="0"/>
    <x v="11"/>
    <s v="2023-09-??"/>
    <x v="2"/>
    <n v="73550"/>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302278"/>
    <n v="0"/>
    <x v="6819"/>
    <x v="0"/>
    <x v="0"/>
    <x v="0"/>
    <s v="01.27.06.41"/>
    <x v="24"/>
    <x v="4"/>
    <x v="5"/>
    <s v="Requalificação Urbana e habitação"/>
    <s v="01.27.06"/>
    <s v="Reabilitação de Jardins Infantis e Escolas do EBI"/>
    <s v="01.27.06.41"/>
    <x v="46"/>
    <x v="0"/>
    <x v="0"/>
    <x v="0"/>
    <x v="0"/>
    <x v="1"/>
    <x v="2"/>
    <x v="0"/>
    <x v="8"/>
    <s v="2023-10-??"/>
    <x v="3"/>
    <n v="302278"/>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455453"/>
    <n v="0"/>
    <x v="6819"/>
    <x v="0"/>
    <x v="0"/>
    <x v="0"/>
    <s v="01.27.06.41"/>
    <x v="24"/>
    <x v="4"/>
    <x v="5"/>
    <s v="Requalificação Urbana e habitação"/>
    <s v="01.27.06"/>
    <s v="Reabilitação de Jardins Infantis e Escolas do EBI"/>
    <s v="01.27.06.41"/>
    <x v="46"/>
    <x v="0"/>
    <x v="0"/>
    <x v="0"/>
    <x v="0"/>
    <x v="1"/>
    <x v="2"/>
    <x v="0"/>
    <x v="9"/>
    <s v="2023-11-??"/>
    <x v="3"/>
    <n v="455453"/>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500826"/>
    <n v="0"/>
    <x v="6819"/>
    <x v="0"/>
    <x v="0"/>
    <x v="0"/>
    <s v="01.27.06.41"/>
    <x v="24"/>
    <x v="4"/>
    <x v="5"/>
    <s v="Requalificação Urbana e habitação"/>
    <s v="01.27.06"/>
    <s v="Reabilitação de Jardins Infantis e Escolas do EBI"/>
    <s v="01.27.06.41"/>
    <x v="46"/>
    <x v="0"/>
    <x v="0"/>
    <x v="0"/>
    <x v="0"/>
    <x v="1"/>
    <x v="2"/>
    <x v="0"/>
    <x v="10"/>
    <s v="2023-12-??"/>
    <x v="3"/>
    <n v="500826"/>
    <x v="3"/>
    <n v="520000"/>
    <x v="1"/>
    <n v="0"/>
    <x v="619"/>
    <m/>
    <x v="0"/>
    <x v="13"/>
    <m/>
    <s v="Reabilitação de Jardins Infantis e Escolas do EBI"/>
    <x v="2"/>
    <s v="RJEBI"/>
    <x v="0"/>
    <x v="1"/>
    <x v="1"/>
    <x v="1"/>
    <x v="0"/>
    <x v="0"/>
    <x v="0"/>
    <x v="0"/>
    <x v="0"/>
    <x v="0"/>
    <x v="0"/>
    <s v="Reabilitação de Jardins Infantis e Escolas do EBI"/>
    <x v="0"/>
    <x v="0"/>
    <x v="0"/>
    <x v="0"/>
    <x v="1"/>
    <x v="0"/>
    <x v="0"/>
    <m/>
    <x v="1"/>
    <x v="2"/>
    <x v="13"/>
    <x v="0"/>
    <m/>
  </r>
  <r>
    <x v="2"/>
    <n v="0"/>
    <n v="0"/>
    <n v="4240"/>
    <n v="0"/>
    <x v="6819"/>
    <x v="0"/>
    <x v="0"/>
    <x v="0"/>
    <s v="01.27.06.42"/>
    <x v="57"/>
    <x v="4"/>
    <x v="5"/>
    <s v="Requalificação Urbana e habitação"/>
    <s v="01.27.06"/>
    <s v="Manutenção do Estádio Municipal/Campos Futebol 11"/>
    <s v="01.27.06.42"/>
    <x v="18"/>
    <x v="0"/>
    <x v="0"/>
    <x v="0"/>
    <x v="0"/>
    <x v="1"/>
    <x v="2"/>
    <x v="0"/>
    <x v="5"/>
    <s v="2023-05-??"/>
    <x v="1"/>
    <n v="4240"/>
    <x v="3"/>
    <n v="8000000"/>
    <x v="1"/>
    <n v="0"/>
    <x v="619"/>
    <m/>
    <x v="0"/>
    <x v="13"/>
    <m/>
    <s v="Manutenção do Estádio Municipal/Campos Futebol 11"/>
    <x v="2"/>
    <s v="MCF"/>
    <x v="0"/>
    <x v="1"/>
    <x v="1"/>
    <x v="1"/>
    <x v="0"/>
    <x v="0"/>
    <x v="0"/>
    <x v="0"/>
    <x v="0"/>
    <x v="0"/>
    <x v="0"/>
    <s v="Manutenção do Estádio Municipal/Campos Futebol 11"/>
    <x v="0"/>
    <x v="0"/>
    <x v="0"/>
    <x v="0"/>
    <x v="1"/>
    <x v="0"/>
    <x v="0"/>
    <m/>
    <x v="1"/>
    <x v="2"/>
    <x v="13"/>
    <x v="0"/>
    <m/>
  </r>
  <r>
    <x v="2"/>
    <n v="0"/>
    <n v="0"/>
    <n v="130000"/>
    <n v="0"/>
    <x v="6819"/>
    <x v="0"/>
    <x v="0"/>
    <x v="0"/>
    <s v="01.27.06.42"/>
    <x v="57"/>
    <x v="4"/>
    <x v="5"/>
    <s v="Requalificação Urbana e habitação"/>
    <s v="01.27.06"/>
    <s v="Manutenção do Estádio Municipal/Campos Futebol 11"/>
    <s v="01.27.06.42"/>
    <x v="18"/>
    <x v="0"/>
    <x v="0"/>
    <x v="0"/>
    <x v="0"/>
    <x v="1"/>
    <x v="2"/>
    <x v="0"/>
    <x v="7"/>
    <s v="2023-08-??"/>
    <x v="2"/>
    <n v="130000"/>
    <x v="3"/>
    <n v="8000000"/>
    <x v="1"/>
    <n v="0"/>
    <x v="619"/>
    <m/>
    <x v="0"/>
    <x v="13"/>
    <m/>
    <s v="Manutenção do Estádio Municipal/Campos Futebol 11"/>
    <x v="2"/>
    <s v="MCF"/>
    <x v="0"/>
    <x v="1"/>
    <x v="1"/>
    <x v="1"/>
    <x v="0"/>
    <x v="0"/>
    <x v="0"/>
    <x v="0"/>
    <x v="0"/>
    <x v="0"/>
    <x v="0"/>
    <s v="Manutenção do Estádio Municipal/Campos Futebol 11"/>
    <x v="0"/>
    <x v="0"/>
    <x v="0"/>
    <x v="0"/>
    <x v="1"/>
    <x v="0"/>
    <x v="0"/>
    <m/>
    <x v="1"/>
    <x v="2"/>
    <x v="13"/>
    <x v="0"/>
    <m/>
  </r>
  <r>
    <x v="2"/>
    <n v="0"/>
    <n v="0"/>
    <n v="228362"/>
    <n v="0"/>
    <x v="6819"/>
    <x v="0"/>
    <x v="0"/>
    <x v="0"/>
    <s v="01.27.06.42"/>
    <x v="57"/>
    <x v="4"/>
    <x v="5"/>
    <s v="Requalificação Urbana e habitação"/>
    <s v="01.27.06"/>
    <s v="Manutenção do Estádio Municipal/Campos Futebol 11"/>
    <s v="01.27.06.42"/>
    <x v="18"/>
    <x v="0"/>
    <x v="0"/>
    <x v="0"/>
    <x v="0"/>
    <x v="1"/>
    <x v="2"/>
    <x v="0"/>
    <x v="9"/>
    <s v="2023-11-??"/>
    <x v="3"/>
    <n v="228362"/>
    <x v="3"/>
    <n v="8000000"/>
    <x v="1"/>
    <n v="0"/>
    <x v="619"/>
    <m/>
    <x v="0"/>
    <x v="13"/>
    <m/>
    <s v="Manutenção do Estádio Municipal/Campos Futebol 11"/>
    <x v="2"/>
    <s v="MCF"/>
    <x v="0"/>
    <x v="1"/>
    <x v="1"/>
    <x v="1"/>
    <x v="0"/>
    <x v="0"/>
    <x v="0"/>
    <x v="0"/>
    <x v="0"/>
    <x v="0"/>
    <x v="0"/>
    <s v="Manutenção do Estádio Municipal/Campos Futebol 11"/>
    <x v="0"/>
    <x v="0"/>
    <x v="0"/>
    <x v="0"/>
    <x v="1"/>
    <x v="0"/>
    <x v="0"/>
    <m/>
    <x v="1"/>
    <x v="2"/>
    <x v="13"/>
    <x v="0"/>
    <m/>
  </r>
  <r>
    <x v="2"/>
    <n v="0"/>
    <n v="0"/>
    <n v="8376893"/>
    <n v="0"/>
    <x v="6819"/>
    <x v="0"/>
    <x v="0"/>
    <x v="0"/>
    <s v="01.27.06.42"/>
    <x v="57"/>
    <x v="4"/>
    <x v="5"/>
    <s v="Requalificação Urbana e habitação"/>
    <s v="01.27.06"/>
    <s v="Manutenção do Estádio Municipal/Campos Futebol 11"/>
    <s v="01.27.06.42"/>
    <x v="18"/>
    <x v="0"/>
    <x v="0"/>
    <x v="0"/>
    <x v="0"/>
    <x v="1"/>
    <x v="2"/>
    <x v="0"/>
    <x v="10"/>
    <s v="2023-12-??"/>
    <x v="3"/>
    <n v="8376893"/>
    <x v="3"/>
    <n v="8000000"/>
    <x v="1"/>
    <n v="0"/>
    <x v="619"/>
    <m/>
    <x v="0"/>
    <x v="13"/>
    <m/>
    <s v="Manutenção do Estádio Municipal/Campos Futebol 11"/>
    <x v="2"/>
    <s v="MCF"/>
    <x v="0"/>
    <x v="1"/>
    <x v="1"/>
    <x v="1"/>
    <x v="0"/>
    <x v="0"/>
    <x v="0"/>
    <x v="0"/>
    <x v="0"/>
    <x v="0"/>
    <x v="0"/>
    <s v="Manutenção do Estádio Municipal/Campos Futebol 11"/>
    <x v="0"/>
    <x v="0"/>
    <x v="0"/>
    <x v="0"/>
    <x v="1"/>
    <x v="0"/>
    <x v="0"/>
    <m/>
    <x v="1"/>
    <x v="2"/>
    <x v="13"/>
    <x v="0"/>
    <m/>
  </r>
  <r>
    <x v="0"/>
    <n v="0"/>
    <n v="0"/>
    <n v="180000"/>
    <n v="0"/>
    <x v="6819"/>
    <x v="0"/>
    <x v="0"/>
    <x v="0"/>
    <s v="03.16.01"/>
    <x v="14"/>
    <x v="0"/>
    <x v="0"/>
    <s v="Assembleia Municipal"/>
    <s v="03.16.01"/>
    <s v="Assembleia Municipal"/>
    <s v="03.16.01"/>
    <x v="71"/>
    <x v="0"/>
    <x v="0"/>
    <x v="0"/>
    <x v="0"/>
    <x v="0"/>
    <x v="0"/>
    <x v="0"/>
    <x v="5"/>
    <s v="2023-05-??"/>
    <x v="1"/>
    <n v="180000"/>
    <x v="3"/>
    <n v="175000"/>
    <x v="1"/>
    <n v="320000"/>
    <x v="619"/>
    <m/>
    <x v="0"/>
    <x v="13"/>
    <m/>
    <s v="Assembleia Municipal"/>
    <x v="2"/>
    <s v="AM"/>
    <x v="0"/>
    <x v="1"/>
    <x v="1"/>
    <x v="1"/>
    <x v="0"/>
    <x v="0"/>
    <x v="0"/>
    <x v="0"/>
    <x v="0"/>
    <x v="0"/>
    <x v="0"/>
    <s v="Assembleia Municipal"/>
    <x v="0"/>
    <x v="0"/>
    <x v="0"/>
    <x v="0"/>
    <x v="0"/>
    <x v="0"/>
    <x v="0"/>
    <m/>
    <x v="1"/>
    <x v="2"/>
    <x v="13"/>
    <x v="0"/>
    <m/>
  </r>
  <r>
    <x v="0"/>
    <n v="0"/>
    <n v="0"/>
    <n v="12000"/>
    <n v="0"/>
    <x v="6819"/>
    <x v="0"/>
    <x v="0"/>
    <x v="0"/>
    <s v="03.16.01"/>
    <x v="14"/>
    <x v="0"/>
    <x v="0"/>
    <s v="Assembleia Municipal"/>
    <s v="03.16.01"/>
    <s v="Assembleia Municipal"/>
    <s v="03.16.01"/>
    <x v="71"/>
    <x v="0"/>
    <x v="0"/>
    <x v="0"/>
    <x v="0"/>
    <x v="0"/>
    <x v="0"/>
    <x v="0"/>
    <x v="4"/>
    <s v="2023-06-??"/>
    <x v="1"/>
    <n v="12000"/>
    <x v="3"/>
    <n v="175000"/>
    <x v="1"/>
    <n v="320000"/>
    <x v="619"/>
    <m/>
    <x v="0"/>
    <x v="13"/>
    <m/>
    <s v="Assembleia Municipal"/>
    <x v="2"/>
    <s v="AM"/>
    <x v="0"/>
    <x v="1"/>
    <x v="1"/>
    <x v="1"/>
    <x v="0"/>
    <x v="0"/>
    <x v="0"/>
    <x v="0"/>
    <x v="0"/>
    <x v="0"/>
    <x v="0"/>
    <s v="Assembleia Municipal"/>
    <x v="0"/>
    <x v="0"/>
    <x v="0"/>
    <x v="0"/>
    <x v="0"/>
    <x v="0"/>
    <x v="0"/>
    <m/>
    <x v="1"/>
    <x v="2"/>
    <x v="13"/>
    <x v="0"/>
    <m/>
  </r>
  <r>
    <x v="0"/>
    <n v="0"/>
    <n v="0"/>
    <n v="192000"/>
    <n v="0"/>
    <x v="6819"/>
    <x v="0"/>
    <x v="0"/>
    <x v="0"/>
    <s v="03.16.01"/>
    <x v="14"/>
    <x v="0"/>
    <x v="0"/>
    <s v="Assembleia Municipal"/>
    <s v="03.16.01"/>
    <s v="Assembleia Municipal"/>
    <s v="03.16.01"/>
    <x v="71"/>
    <x v="0"/>
    <x v="0"/>
    <x v="0"/>
    <x v="0"/>
    <x v="0"/>
    <x v="0"/>
    <x v="0"/>
    <x v="6"/>
    <s v="2023-07-??"/>
    <x v="2"/>
    <n v="192000"/>
    <x v="3"/>
    <n v="175000"/>
    <x v="1"/>
    <n v="320000"/>
    <x v="619"/>
    <m/>
    <x v="0"/>
    <x v="13"/>
    <m/>
    <s v="Assembleia Municipal"/>
    <x v="2"/>
    <s v="AM"/>
    <x v="0"/>
    <x v="1"/>
    <x v="1"/>
    <x v="1"/>
    <x v="0"/>
    <x v="0"/>
    <x v="0"/>
    <x v="0"/>
    <x v="0"/>
    <x v="0"/>
    <x v="0"/>
    <s v="Assembleia Municipal"/>
    <x v="0"/>
    <x v="0"/>
    <x v="0"/>
    <x v="0"/>
    <x v="0"/>
    <x v="0"/>
    <x v="0"/>
    <m/>
    <x v="1"/>
    <x v="2"/>
    <x v="13"/>
    <x v="0"/>
    <m/>
  </r>
  <r>
    <x v="0"/>
    <n v="0"/>
    <n v="0"/>
    <n v="180000"/>
    <n v="0"/>
    <x v="6819"/>
    <x v="0"/>
    <x v="0"/>
    <x v="0"/>
    <s v="03.16.01"/>
    <x v="14"/>
    <x v="0"/>
    <x v="0"/>
    <s v="Assembleia Municipal"/>
    <s v="03.16.01"/>
    <s v="Assembleia Municipal"/>
    <s v="03.16.01"/>
    <x v="71"/>
    <x v="0"/>
    <x v="0"/>
    <x v="0"/>
    <x v="0"/>
    <x v="0"/>
    <x v="0"/>
    <x v="0"/>
    <x v="11"/>
    <s v="2023-09-??"/>
    <x v="2"/>
    <n v="180000"/>
    <x v="3"/>
    <n v="175000"/>
    <x v="1"/>
    <n v="320000"/>
    <x v="619"/>
    <m/>
    <x v="0"/>
    <x v="13"/>
    <m/>
    <s v="Assembleia Municipal"/>
    <x v="2"/>
    <s v="AM"/>
    <x v="0"/>
    <x v="1"/>
    <x v="1"/>
    <x v="1"/>
    <x v="0"/>
    <x v="0"/>
    <x v="0"/>
    <x v="0"/>
    <x v="0"/>
    <x v="0"/>
    <x v="0"/>
    <s v="Assembleia Municipal"/>
    <x v="0"/>
    <x v="0"/>
    <x v="0"/>
    <x v="0"/>
    <x v="0"/>
    <x v="0"/>
    <x v="0"/>
    <m/>
    <x v="1"/>
    <x v="2"/>
    <x v="13"/>
    <x v="0"/>
    <m/>
  </r>
  <r>
    <x v="0"/>
    <n v="0"/>
    <n v="0"/>
    <n v="186000"/>
    <n v="0"/>
    <x v="6819"/>
    <x v="0"/>
    <x v="0"/>
    <x v="0"/>
    <s v="03.16.01"/>
    <x v="14"/>
    <x v="0"/>
    <x v="0"/>
    <s v="Assembleia Municipal"/>
    <s v="03.16.01"/>
    <s v="Assembleia Municipal"/>
    <s v="03.16.01"/>
    <x v="71"/>
    <x v="0"/>
    <x v="0"/>
    <x v="0"/>
    <x v="0"/>
    <x v="0"/>
    <x v="0"/>
    <x v="0"/>
    <x v="10"/>
    <s v="2023-12-??"/>
    <x v="3"/>
    <n v="186000"/>
    <x v="3"/>
    <n v="175000"/>
    <x v="1"/>
    <n v="320000"/>
    <x v="619"/>
    <m/>
    <x v="0"/>
    <x v="13"/>
    <m/>
    <s v="Assembleia Municipal"/>
    <x v="2"/>
    <s v="AM"/>
    <x v="0"/>
    <x v="1"/>
    <x v="1"/>
    <x v="1"/>
    <x v="0"/>
    <x v="0"/>
    <x v="0"/>
    <x v="0"/>
    <x v="0"/>
    <x v="0"/>
    <x v="0"/>
    <s v="Assembleia Municipal"/>
    <x v="0"/>
    <x v="0"/>
    <x v="0"/>
    <x v="0"/>
    <x v="0"/>
    <x v="0"/>
    <x v="0"/>
    <m/>
    <x v="1"/>
    <x v="2"/>
    <x v="13"/>
    <x v="0"/>
    <m/>
  </r>
  <r>
    <x v="0"/>
    <n v="0"/>
    <n v="0"/>
    <n v="9900"/>
    <n v="0"/>
    <x v="6819"/>
    <x v="0"/>
    <x v="0"/>
    <x v="0"/>
    <s v="03.16.01"/>
    <x v="14"/>
    <x v="0"/>
    <x v="0"/>
    <s v="Assembleia Municipal"/>
    <s v="03.16.01"/>
    <s v="Assembleia Municipal"/>
    <s v="03.16.01"/>
    <x v="19"/>
    <x v="0"/>
    <x v="0"/>
    <x v="7"/>
    <x v="0"/>
    <x v="0"/>
    <x v="0"/>
    <x v="0"/>
    <x v="0"/>
    <s v="2023-01-??"/>
    <x v="0"/>
    <n v="9900"/>
    <x v="3"/>
    <n v="58000"/>
    <x v="1"/>
    <n v="105000"/>
    <x v="619"/>
    <m/>
    <x v="0"/>
    <x v="13"/>
    <m/>
    <s v="Assembleia Municipal"/>
    <x v="2"/>
    <s v="AM"/>
    <x v="0"/>
    <x v="1"/>
    <x v="1"/>
    <x v="1"/>
    <x v="0"/>
    <x v="0"/>
    <x v="0"/>
    <x v="0"/>
    <x v="0"/>
    <x v="0"/>
    <x v="0"/>
    <s v="Assembleia Municipal"/>
    <x v="0"/>
    <x v="0"/>
    <x v="0"/>
    <x v="0"/>
    <x v="0"/>
    <x v="0"/>
    <x v="0"/>
    <m/>
    <x v="1"/>
    <x v="2"/>
    <x v="13"/>
    <x v="0"/>
    <m/>
  </r>
  <r>
    <x v="0"/>
    <n v="0"/>
    <n v="0"/>
    <n v="65000"/>
    <n v="0"/>
    <x v="6819"/>
    <x v="0"/>
    <x v="0"/>
    <x v="0"/>
    <s v="03.16.01"/>
    <x v="14"/>
    <x v="0"/>
    <x v="0"/>
    <s v="Assembleia Municipal"/>
    <s v="03.16.01"/>
    <s v="Assembleia Municipal"/>
    <s v="03.16.01"/>
    <x v="19"/>
    <x v="0"/>
    <x v="0"/>
    <x v="7"/>
    <x v="0"/>
    <x v="0"/>
    <x v="0"/>
    <x v="0"/>
    <x v="1"/>
    <s v="2023-02-??"/>
    <x v="0"/>
    <n v="65000"/>
    <x v="3"/>
    <n v="58000"/>
    <x v="1"/>
    <n v="105000"/>
    <x v="619"/>
    <m/>
    <x v="0"/>
    <x v="13"/>
    <m/>
    <s v="Assembleia Municipal"/>
    <x v="2"/>
    <s v="AM"/>
    <x v="0"/>
    <x v="1"/>
    <x v="1"/>
    <x v="1"/>
    <x v="0"/>
    <x v="0"/>
    <x v="0"/>
    <x v="0"/>
    <x v="0"/>
    <x v="0"/>
    <x v="0"/>
    <s v="Assembleia Municipal"/>
    <x v="0"/>
    <x v="0"/>
    <x v="0"/>
    <x v="0"/>
    <x v="0"/>
    <x v="0"/>
    <x v="0"/>
    <m/>
    <x v="1"/>
    <x v="2"/>
    <x v="13"/>
    <x v="0"/>
    <m/>
  </r>
  <r>
    <x v="0"/>
    <n v="0"/>
    <n v="0"/>
    <n v="20000"/>
    <n v="0"/>
    <x v="6819"/>
    <x v="0"/>
    <x v="0"/>
    <x v="0"/>
    <s v="03.16.01"/>
    <x v="14"/>
    <x v="0"/>
    <x v="0"/>
    <s v="Assembleia Municipal"/>
    <s v="03.16.01"/>
    <s v="Assembleia Municipal"/>
    <s v="03.16.01"/>
    <x v="19"/>
    <x v="0"/>
    <x v="0"/>
    <x v="7"/>
    <x v="0"/>
    <x v="0"/>
    <x v="0"/>
    <x v="0"/>
    <x v="3"/>
    <s v="2023-04-??"/>
    <x v="1"/>
    <n v="20000"/>
    <x v="3"/>
    <n v="58000"/>
    <x v="1"/>
    <n v="105000"/>
    <x v="619"/>
    <m/>
    <x v="0"/>
    <x v="13"/>
    <m/>
    <s v="Assembleia Municipal"/>
    <x v="2"/>
    <s v="AM"/>
    <x v="0"/>
    <x v="1"/>
    <x v="1"/>
    <x v="1"/>
    <x v="0"/>
    <x v="0"/>
    <x v="0"/>
    <x v="0"/>
    <x v="0"/>
    <x v="0"/>
    <x v="0"/>
    <s v="Assembleia Municipal"/>
    <x v="0"/>
    <x v="0"/>
    <x v="0"/>
    <x v="0"/>
    <x v="0"/>
    <x v="0"/>
    <x v="0"/>
    <m/>
    <x v="1"/>
    <x v="2"/>
    <x v="13"/>
    <x v="0"/>
    <m/>
  </r>
  <r>
    <x v="0"/>
    <n v="0"/>
    <n v="0"/>
    <n v="26000"/>
    <n v="0"/>
    <x v="6819"/>
    <x v="0"/>
    <x v="0"/>
    <x v="0"/>
    <s v="03.16.01"/>
    <x v="14"/>
    <x v="0"/>
    <x v="0"/>
    <s v="Assembleia Municipal"/>
    <s v="03.16.01"/>
    <s v="Assembleia Municipal"/>
    <s v="03.16.01"/>
    <x v="19"/>
    <x v="0"/>
    <x v="0"/>
    <x v="7"/>
    <x v="0"/>
    <x v="0"/>
    <x v="0"/>
    <x v="0"/>
    <x v="5"/>
    <s v="2023-05-??"/>
    <x v="1"/>
    <n v="26000"/>
    <x v="3"/>
    <n v="58000"/>
    <x v="1"/>
    <n v="105000"/>
    <x v="619"/>
    <m/>
    <x v="0"/>
    <x v="13"/>
    <m/>
    <s v="Assembleia Municipal"/>
    <x v="2"/>
    <s v="AM"/>
    <x v="0"/>
    <x v="1"/>
    <x v="1"/>
    <x v="1"/>
    <x v="0"/>
    <x v="0"/>
    <x v="0"/>
    <x v="0"/>
    <x v="0"/>
    <x v="0"/>
    <x v="0"/>
    <s v="Assembleia Municipal"/>
    <x v="0"/>
    <x v="0"/>
    <x v="0"/>
    <x v="0"/>
    <x v="0"/>
    <x v="0"/>
    <x v="0"/>
    <m/>
    <x v="1"/>
    <x v="2"/>
    <x v="13"/>
    <x v="0"/>
    <m/>
  </r>
  <r>
    <x v="0"/>
    <n v="0"/>
    <n v="0"/>
    <n v="17000"/>
    <n v="0"/>
    <x v="6819"/>
    <x v="0"/>
    <x v="0"/>
    <x v="0"/>
    <s v="03.16.01"/>
    <x v="14"/>
    <x v="0"/>
    <x v="0"/>
    <s v="Assembleia Municipal"/>
    <s v="03.16.01"/>
    <s v="Assembleia Municipal"/>
    <s v="03.16.01"/>
    <x v="19"/>
    <x v="0"/>
    <x v="0"/>
    <x v="7"/>
    <x v="0"/>
    <x v="0"/>
    <x v="0"/>
    <x v="0"/>
    <x v="6"/>
    <s v="2023-07-??"/>
    <x v="2"/>
    <n v="17000"/>
    <x v="3"/>
    <n v="58000"/>
    <x v="1"/>
    <n v="105000"/>
    <x v="619"/>
    <m/>
    <x v="0"/>
    <x v="13"/>
    <m/>
    <s v="Assembleia Municipal"/>
    <x v="2"/>
    <s v="AM"/>
    <x v="0"/>
    <x v="1"/>
    <x v="1"/>
    <x v="1"/>
    <x v="0"/>
    <x v="0"/>
    <x v="0"/>
    <x v="0"/>
    <x v="0"/>
    <x v="0"/>
    <x v="0"/>
    <s v="Assembleia Municipal"/>
    <x v="0"/>
    <x v="0"/>
    <x v="0"/>
    <x v="0"/>
    <x v="0"/>
    <x v="0"/>
    <x v="0"/>
    <m/>
    <x v="1"/>
    <x v="2"/>
    <x v="13"/>
    <x v="0"/>
    <m/>
  </r>
  <r>
    <x v="0"/>
    <n v="0"/>
    <n v="0"/>
    <n v="37000"/>
    <n v="0"/>
    <x v="6819"/>
    <x v="0"/>
    <x v="0"/>
    <x v="0"/>
    <s v="03.16.01"/>
    <x v="14"/>
    <x v="0"/>
    <x v="0"/>
    <s v="Assembleia Municipal"/>
    <s v="03.16.01"/>
    <s v="Assembleia Municipal"/>
    <s v="03.16.01"/>
    <x v="19"/>
    <x v="0"/>
    <x v="0"/>
    <x v="7"/>
    <x v="0"/>
    <x v="0"/>
    <x v="0"/>
    <x v="0"/>
    <x v="11"/>
    <s v="2023-09-??"/>
    <x v="2"/>
    <n v="37000"/>
    <x v="3"/>
    <n v="58000"/>
    <x v="1"/>
    <n v="105000"/>
    <x v="619"/>
    <m/>
    <x v="0"/>
    <x v="13"/>
    <m/>
    <s v="Assembleia Municipal"/>
    <x v="2"/>
    <s v="AM"/>
    <x v="0"/>
    <x v="1"/>
    <x v="1"/>
    <x v="1"/>
    <x v="0"/>
    <x v="0"/>
    <x v="0"/>
    <x v="0"/>
    <x v="0"/>
    <x v="0"/>
    <x v="0"/>
    <s v="Assembleia Municipal"/>
    <x v="0"/>
    <x v="0"/>
    <x v="0"/>
    <x v="0"/>
    <x v="0"/>
    <x v="0"/>
    <x v="0"/>
    <m/>
    <x v="1"/>
    <x v="2"/>
    <x v="13"/>
    <x v="0"/>
    <m/>
  </r>
  <r>
    <x v="0"/>
    <n v="0"/>
    <n v="0"/>
    <n v="48230"/>
    <n v="0"/>
    <x v="6819"/>
    <x v="0"/>
    <x v="0"/>
    <x v="0"/>
    <s v="03.16.01"/>
    <x v="14"/>
    <x v="0"/>
    <x v="0"/>
    <s v="Assembleia Municipal"/>
    <s v="03.16.01"/>
    <s v="Assembleia Municipal"/>
    <s v="03.16.01"/>
    <x v="19"/>
    <x v="0"/>
    <x v="0"/>
    <x v="7"/>
    <x v="0"/>
    <x v="0"/>
    <x v="0"/>
    <x v="0"/>
    <x v="8"/>
    <s v="2023-10-??"/>
    <x v="3"/>
    <n v="48230"/>
    <x v="3"/>
    <n v="58000"/>
    <x v="1"/>
    <n v="105000"/>
    <x v="619"/>
    <m/>
    <x v="0"/>
    <x v="13"/>
    <m/>
    <s v="Assembleia Municipal"/>
    <x v="2"/>
    <s v="AM"/>
    <x v="0"/>
    <x v="1"/>
    <x v="1"/>
    <x v="1"/>
    <x v="0"/>
    <x v="0"/>
    <x v="0"/>
    <x v="0"/>
    <x v="0"/>
    <x v="0"/>
    <x v="0"/>
    <s v="Assembleia Municipal"/>
    <x v="0"/>
    <x v="0"/>
    <x v="0"/>
    <x v="0"/>
    <x v="0"/>
    <x v="0"/>
    <x v="0"/>
    <m/>
    <x v="1"/>
    <x v="2"/>
    <x v="13"/>
    <x v="0"/>
    <m/>
  </r>
  <r>
    <x v="0"/>
    <n v="0"/>
    <n v="0"/>
    <n v="14000"/>
    <n v="0"/>
    <x v="6819"/>
    <x v="0"/>
    <x v="0"/>
    <x v="0"/>
    <s v="03.16.01"/>
    <x v="14"/>
    <x v="0"/>
    <x v="0"/>
    <s v="Assembleia Municipal"/>
    <s v="03.16.01"/>
    <s v="Assembleia Municipal"/>
    <s v="03.16.01"/>
    <x v="19"/>
    <x v="0"/>
    <x v="0"/>
    <x v="7"/>
    <x v="0"/>
    <x v="0"/>
    <x v="0"/>
    <x v="0"/>
    <x v="10"/>
    <s v="2023-12-??"/>
    <x v="3"/>
    <n v="14000"/>
    <x v="3"/>
    <n v="58000"/>
    <x v="1"/>
    <n v="105000"/>
    <x v="619"/>
    <m/>
    <x v="0"/>
    <x v="13"/>
    <m/>
    <s v="Assembleia Municipal"/>
    <x v="2"/>
    <s v="AM"/>
    <x v="0"/>
    <x v="1"/>
    <x v="1"/>
    <x v="1"/>
    <x v="0"/>
    <x v="0"/>
    <x v="0"/>
    <x v="0"/>
    <x v="0"/>
    <x v="0"/>
    <x v="0"/>
    <s v="Assembleia Municipal"/>
    <x v="0"/>
    <x v="0"/>
    <x v="0"/>
    <x v="0"/>
    <x v="0"/>
    <x v="0"/>
    <x v="0"/>
    <m/>
    <x v="1"/>
    <x v="2"/>
    <x v="13"/>
    <x v="0"/>
    <m/>
  </r>
  <r>
    <x v="0"/>
    <n v="0"/>
    <n v="0"/>
    <n v="6000"/>
    <n v="0"/>
    <x v="6819"/>
    <x v="0"/>
    <x v="0"/>
    <x v="0"/>
    <s v="03.16.15"/>
    <x v="0"/>
    <x v="0"/>
    <x v="0"/>
    <s v="Direção Financeira"/>
    <s v="03.16.15"/>
    <s v="Direção Financeira"/>
    <s v="03.16.15"/>
    <x v="42"/>
    <x v="0"/>
    <x v="0"/>
    <x v="7"/>
    <x v="0"/>
    <x v="0"/>
    <x v="0"/>
    <x v="0"/>
    <x v="0"/>
    <s v="2023-01-??"/>
    <x v="0"/>
    <n v="6000"/>
    <x v="3"/>
    <n v="522694"/>
    <x v="1"/>
    <n v="620418"/>
    <x v="619"/>
    <m/>
    <x v="0"/>
    <x v="13"/>
    <m/>
    <s v="Direção Financeira"/>
    <x v="2"/>
    <m/>
    <x v="0"/>
    <x v="1"/>
    <x v="1"/>
    <x v="1"/>
    <x v="0"/>
    <x v="0"/>
    <x v="0"/>
    <x v="0"/>
    <x v="0"/>
    <x v="0"/>
    <x v="0"/>
    <s v="Direção Financeira"/>
    <x v="0"/>
    <x v="0"/>
    <x v="0"/>
    <x v="0"/>
    <x v="0"/>
    <x v="0"/>
    <x v="0"/>
    <m/>
    <x v="1"/>
    <x v="2"/>
    <x v="13"/>
    <x v="0"/>
    <m/>
  </r>
  <r>
    <x v="0"/>
    <n v="0"/>
    <n v="0"/>
    <n v="88380"/>
    <n v="0"/>
    <x v="6819"/>
    <x v="0"/>
    <x v="0"/>
    <x v="0"/>
    <s v="03.16.15"/>
    <x v="0"/>
    <x v="0"/>
    <x v="0"/>
    <s v="Direção Financeira"/>
    <s v="03.16.15"/>
    <s v="Direção Financeira"/>
    <s v="03.16.15"/>
    <x v="42"/>
    <x v="0"/>
    <x v="0"/>
    <x v="7"/>
    <x v="0"/>
    <x v="0"/>
    <x v="0"/>
    <x v="0"/>
    <x v="1"/>
    <s v="2023-02-??"/>
    <x v="0"/>
    <n v="88380"/>
    <x v="3"/>
    <n v="522694"/>
    <x v="1"/>
    <n v="620418"/>
    <x v="619"/>
    <m/>
    <x v="0"/>
    <x v="13"/>
    <m/>
    <s v="Direção Financeira"/>
    <x v="2"/>
    <m/>
    <x v="0"/>
    <x v="1"/>
    <x v="1"/>
    <x v="1"/>
    <x v="0"/>
    <x v="0"/>
    <x v="0"/>
    <x v="0"/>
    <x v="0"/>
    <x v="0"/>
    <x v="0"/>
    <s v="Direção Financeira"/>
    <x v="0"/>
    <x v="0"/>
    <x v="0"/>
    <x v="0"/>
    <x v="0"/>
    <x v="0"/>
    <x v="0"/>
    <m/>
    <x v="1"/>
    <x v="2"/>
    <x v="13"/>
    <x v="0"/>
    <m/>
  </r>
  <r>
    <x v="0"/>
    <n v="0"/>
    <n v="0"/>
    <n v="17980"/>
    <n v="0"/>
    <x v="6819"/>
    <x v="0"/>
    <x v="0"/>
    <x v="0"/>
    <s v="03.16.15"/>
    <x v="0"/>
    <x v="0"/>
    <x v="0"/>
    <s v="Direção Financeira"/>
    <s v="03.16.15"/>
    <s v="Direção Financeira"/>
    <s v="03.16.15"/>
    <x v="42"/>
    <x v="0"/>
    <x v="0"/>
    <x v="7"/>
    <x v="0"/>
    <x v="0"/>
    <x v="0"/>
    <x v="0"/>
    <x v="2"/>
    <s v="2023-03-??"/>
    <x v="0"/>
    <n v="17980"/>
    <x v="3"/>
    <n v="522694"/>
    <x v="1"/>
    <n v="620418"/>
    <x v="619"/>
    <m/>
    <x v="0"/>
    <x v="13"/>
    <m/>
    <s v="Direção Financeira"/>
    <x v="2"/>
    <m/>
    <x v="0"/>
    <x v="1"/>
    <x v="1"/>
    <x v="1"/>
    <x v="0"/>
    <x v="0"/>
    <x v="0"/>
    <x v="0"/>
    <x v="0"/>
    <x v="0"/>
    <x v="0"/>
    <s v="Direção Financeira"/>
    <x v="0"/>
    <x v="0"/>
    <x v="0"/>
    <x v="0"/>
    <x v="0"/>
    <x v="0"/>
    <x v="0"/>
    <m/>
    <x v="1"/>
    <x v="2"/>
    <x v="13"/>
    <x v="0"/>
    <m/>
  </r>
  <r>
    <x v="0"/>
    <n v="0"/>
    <n v="0"/>
    <n v="1980"/>
    <n v="0"/>
    <x v="6819"/>
    <x v="0"/>
    <x v="0"/>
    <x v="0"/>
    <s v="03.16.15"/>
    <x v="0"/>
    <x v="0"/>
    <x v="0"/>
    <s v="Direção Financeira"/>
    <s v="03.16.15"/>
    <s v="Direção Financeira"/>
    <s v="03.16.15"/>
    <x v="42"/>
    <x v="0"/>
    <x v="0"/>
    <x v="7"/>
    <x v="0"/>
    <x v="0"/>
    <x v="0"/>
    <x v="0"/>
    <x v="3"/>
    <s v="2023-04-??"/>
    <x v="1"/>
    <n v="1980"/>
    <x v="3"/>
    <n v="522694"/>
    <x v="1"/>
    <n v="620418"/>
    <x v="619"/>
    <m/>
    <x v="0"/>
    <x v="13"/>
    <m/>
    <s v="Direção Financeira"/>
    <x v="2"/>
    <m/>
    <x v="0"/>
    <x v="1"/>
    <x v="1"/>
    <x v="1"/>
    <x v="0"/>
    <x v="0"/>
    <x v="0"/>
    <x v="0"/>
    <x v="0"/>
    <x v="0"/>
    <x v="0"/>
    <s v="Direção Financeira"/>
    <x v="0"/>
    <x v="0"/>
    <x v="0"/>
    <x v="0"/>
    <x v="0"/>
    <x v="0"/>
    <x v="0"/>
    <m/>
    <x v="1"/>
    <x v="2"/>
    <x v="13"/>
    <x v="0"/>
    <m/>
  </r>
  <r>
    <x v="0"/>
    <n v="0"/>
    <n v="0"/>
    <n v="25334"/>
    <n v="0"/>
    <x v="6819"/>
    <x v="0"/>
    <x v="0"/>
    <x v="0"/>
    <s v="03.16.15"/>
    <x v="0"/>
    <x v="0"/>
    <x v="0"/>
    <s v="Direção Financeira"/>
    <s v="03.16.15"/>
    <s v="Direção Financeira"/>
    <s v="03.16.15"/>
    <x v="42"/>
    <x v="0"/>
    <x v="0"/>
    <x v="7"/>
    <x v="0"/>
    <x v="0"/>
    <x v="0"/>
    <x v="0"/>
    <x v="5"/>
    <s v="2023-05-??"/>
    <x v="1"/>
    <n v="25334"/>
    <x v="3"/>
    <n v="522694"/>
    <x v="1"/>
    <n v="620418"/>
    <x v="619"/>
    <m/>
    <x v="0"/>
    <x v="13"/>
    <m/>
    <s v="Direção Financeira"/>
    <x v="2"/>
    <m/>
    <x v="0"/>
    <x v="1"/>
    <x v="1"/>
    <x v="1"/>
    <x v="0"/>
    <x v="0"/>
    <x v="0"/>
    <x v="0"/>
    <x v="0"/>
    <x v="0"/>
    <x v="0"/>
    <s v="Direção Financeira"/>
    <x v="0"/>
    <x v="0"/>
    <x v="0"/>
    <x v="0"/>
    <x v="0"/>
    <x v="0"/>
    <x v="0"/>
    <m/>
    <x v="1"/>
    <x v="2"/>
    <x v="13"/>
    <x v="0"/>
    <m/>
  </r>
  <r>
    <x v="0"/>
    <n v="0"/>
    <n v="0"/>
    <n v="213550"/>
    <n v="0"/>
    <x v="6819"/>
    <x v="0"/>
    <x v="1"/>
    <x v="0"/>
    <s v="03.03.10"/>
    <x v="4"/>
    <x v="0"/>
    <x v="3"/>
    <s v="Receitas Da Câmara"/>
    <s v="03.03.10"/>
    <s v="Receitas Da Câmara"/>
    <s v="03.03.10"/>
    <x v="34"/>
    <x v="0"/>
    <x v="3"/>
    <x v="3"/>
    <x v="0"/>
    <x v="0"/>
    <x v="1"/>
    <x v="0"/>
    <x v="0"/>
    <s v="2023-01-??"/>
    <x v="0"/>
    <n v="213550"/>
    <x v="3"/>
    <n v="0"/>
    <x v="1"/>
    <n v="0"/>
    <x v="619"/>
    <m/>
    <x v="0"/>
    <x v="13"/>
    <m/>
    <s v="Receitas Da Câmara"/>
    <x v="2"/>
    <s v="RDC"/>
    <x v="0"/>
    <x v="1"/>
    <x v="1"/>
    <x v="1"/>
    <x v="0"/>
    <x v="0"/>
    <x v="0"/>
    <x v="0"/>
    <x v="0"/>
    <x v="0"/>
    <x v="0"/>
    <s v="Receitas Da Câmara"/>
    <x v="0"/>
    <x v="0"/>
    <x v="0"/>
    <x v="0"/>
    <x v="0"/>
    <x v="0"/>
    <x v="0"/>
    <m/>
    <x v="1"/>
    <x v="2"/>
    <x v="13"/>
    <x v="0"/>
    <m/>
  </r>
  <r>
    <x v="0"/>
    <n v="0"/>
    <n v="0"/>
    <n v="83025"/>
    <n v="0"/>
    <x v="6819"/>
    <x v="0"/>
    <x v="1"/>
    <x v="0"/>
    <s v="03.03.10"/>
    <x v="4"/>
    <x v="0"/>
    <x v="3"/>
    <s v="Receitas Da Câmara"/>
    <s v="03.03.10"/>
    <s v="Receitas Da Câmara"/>
    <s v="03.03.10"/>
    <x v="34"/>
    <x v="0"/>
    <x v="3"/>
    <x v="3"/>
    <x v="0"/>
    <x v="0"/>
    <x v="1"/>
    <x v="0"/>
    <x v="1"/>
    <s v="2023-02-??"/>
    <x v="0"/>
    <n v="83025"/>
    <x v="3"/>
    <n v="0"/>
    <x v="1"/>
    <n v="0"/>
    <x v="619"/>
    <m/>
    <x v="0"/>
    <x v="13"/>
    <m/>
    <s v="Receitas Da Câmara"/>
    <x v="2"/>
    <s v="RDC"/>
    <x v="0"/>
    <x v="1"/>
    <x v="1"/>
    <x v="1"/>
    <x v="0"/>
    <x v="0"/>
    <x v="0"/>
    <x v="0"/>
    <x v="0"/>
    <x v="0"/>
    <x v="0"/>
    <s v="Receitas Da Câmara"/>
    <x v="0"/>
    <x v="0"/>
    <x v="0"/>
    <x v="0"/>
    <x v="0"/>
    <x v="0"/>
    <x v="0"/>
    <m/>
    <x v="1"/>
    <x v="2"/>
    <x v="13"/>
    <x v="0"/>
    <m/>
  </r>
  <r>
    <x v="0"/>
    <n v="0"/>
    <n v="0"/>
    <n v="249401"/>
    <n v="0"/>
    <x v="6819"/>
    <x v="0"/>
    <x v="1"/>
    <x v="0"/>
    <s v="03.03.10"/>
    <x v="4"/>
    <x v="0"/>
    <x v="3"/>
    <s v="Receitas Da Câmara"/>
    <s v="03.03.10"/>
    <s v="Receitas Da Câmara"/>
    <s v="03.03.10"/>
    <x v="34"/>
    <x v="0"/>
    <x v="3"/>
    <x v="3"/>
    <x v="0"/>
    <x v="0"/>
    <x v="1"/>
    <x v="0"/>
    <x v="2"/>
    <s v="2023-03-??"/>
    <x v="0"/>
    <n v="249401"/>
    <x v="3"/>
    <n v="0"/>
    <x v="1"/>
    <n v="0"/>
    <x v="619"/>
    <m/>
    <x v="0"/>
    <x v="13"/>
    <m/>
    <s v="Receitas Da Câmara"/>
    <x v="2"/>
    <s v="RDC"/>
    <x v="0"/>
    <x v="1"/>
    <x v="1"/>
    <x v="1"/>
    <x v="0"/>
    <x v="0"/>
    <x v="0"/>
    <x v="0"/>
    <x v="0"/>
    <x v="0"/>
    <x v="0"/>
    <s v="Receitas Da Câmara"/>
    <x v="0"/>
    <x v="0"/>
    <x v="0"/>
    <x v="0"/>
    <x v="0"/>
    <x v="0"/>
    <x v="0"/>
    <m/>
    <x v="1"/>
    <x v="2"/>
    <x v="13"/>
    <x v="0"/>
    <m/>
  </r>
  <r>
    <x v="0"/>
    <n v="0"/>
    <n v="0"/>
    <n v="143912"/>
    <n v="0"/>
    <x v="6819"/>
    <x v="0"/>
    <x v="1"/>
    <x v="0"/>
    <s v="03.03.10"/>
    <x v="4"/>
    <x v="0"/>
    <x v="3"/>
    <s v="Receitas Da Câmara"/>
    <s v="03.03.10"/>
    <s v="Receitas Da Câmara"/>
    <s v="03.03.10"/>
    <x v="34"/>
    <x v="0"/>
    <x v="3"/>
    <x v="3"/>
    <x v="0"/>
    <x v="0"/>
    <x v="1"/>
    <x v="0"/>
    <x v="3"/>
    <s v="2023-04-??"/>
    <x v="1"/>
    <n v="143912"/>
    <x v="3"/>
    <n v="0"/>
    <x v="1"/>
    <n v="0"/>
    <x v="619"/>
    <m/>
    <x v="0"/>
    <x v="13"/>
    <m/>
    <s v="Receitas Da Câmara"/>
    <x v="2"/>
    <s v="RDC"/>
    <x v="0"/>
    <x v="1"/>
    <x v="1"/>
    <x v="1"/>
    <x v="0"/>
    <x v="0"/>
    <x v="0"/>
    <x v="0"/>
    <x v="0"/>
    <x v="0"/>
    <x v="0"/>
    <s v="Receitas Da Câmara"/>
    <x v="0"/>
    <x v="0"/>
    <x v="0"/>
    <x v="0"/>
    <x v="0"/>
    <x v="0"/>
    <x v="0"/>
    <m/>
    <x v="1"/>
    <x v="2"/>
    <x v="13"/>
    <x v="0"/>
    <m/>
  </r>
  <r>
    <x v="0"/>
    <n v="0"/>
    <n v="0"/>
    <n v="239787"/>
    <n v="0"/>
    <x v="6819"/>
    <x v="0"/>
    <x v="1"/>
    <x v="0"/>
    <s v="03.03.10"/>
    <x v="4"/>
    <x v="0"/>
    <x v="3"/>
    <s v="Receitas Da Câmara"/>
    <s v="03.03.10"/>
    <s v="Receitas Da Câmara"/>
    <s v="03.03.10"/>
    <x v="34"/>
    <x v="0"/>
    <x v="3"/>
    <x v="3"/>
    <x v="0"/>
    <x v="0"/>
    <x v="1"/>
    <x v="0"/>
    <x v="5"/>
    <s v="2023-05-??"/>
    <x v="1"/>
    <n v="239787"/>
    <x v="3"/>
    <n v="0"/>
    <x v="1"/>
    <n v="0"/>
    <x v="619"/>
    <m/>
    <x v="0"/>
    <x v="13"/>
    <m/>
    <s v="Receitas Da Câmara"/>
    <x v="2"/>
    <s v="RDC"/>
    <x v="0"/>
    <x v="1"/>
    <x v="1"/>
    <x v="1"/>
    <x v="0"/>
    <x v="0"/>
    <x v="0"/>
    <x v="0"/>
    <x v="0"/>
    <x v="0"/>
    <x v="0"/>
    <s v="Receitas Da Câmara"/>
    <x v="0"/>
    <x v="0"/>
    <x v="0"/>
    <x v="0"/>
    <x v="0"/>
    <x v="0"/>
    <x v="0"/>
    <m/>
    <x v="1"/>
    <x v="2"/>
    <x v="13"/>
    <x v="0"/>
    <m/>
  </r>
  <r>
    <x v="0"/>
    <n v="0"/>
    <n v="0"/>
    <n v="144006"/>
    <n v="0"/>
    <x v="6819"/>
    <x v="0"/>
    <x v="1"/>
    <x v="0"/>
    <s v="03.03.10"/>
    <x v="4"/>
    <x v="0"/>
    <x v="3"/>
    <s v="Receitas Da Câmara"/>
    <s v="03.03.10"/>
    <s v="Receitas Da Câmara"/>
    <s v="03.03.10"/>
    <x v="34"/>
    <x v="0"/>
    <x v="3"/>
    <x v="3"/>
    <x v="0"/>
    <x v="0"/>
    <x v="1"/>
    <x v="0"/>
    <x v="4"/>
    <s v="2023-06-??"/>
    <x v="1"/>
    <n v="144006"/>
    <x v="3"/>
    <n v="0"/>
    <x v="1"/>
    <n v="0"/>
    <x v="619"/>
    <m/>
    <x v="0"/>
    <x v="13"/>
    <m/>
    <s v="Receitas Da Câmara"/>
    <x v="2"/>
    <s v="RDC"/>
    <x v="0"/>
    <x v="1"/>
    <x v="1"/>
    <x v="1"/>
    <x v="0"/>
    <x v="0"/>
    <x v="0"/>
    <x v="0"/>
    <x v="0"/>
    <x v="0"/>
    <x v="0"/>
    <s v="Receitas Da Câmara"/>
    <x v="0"/>
    <x v="0"/>
    <x v="0"/>
    <x v="0"/>
    <x v="0"/>
    <x v="0"/>
    <x v="0"/>
    <m/>
    <x v="1"/>
    <x v="2"/>
    <x v="13"/>
    <x v="0"/>
    <m/>
  </r>
  <r>
    <x v="0"/>
    <n v="0"/>
    <n v="0"/>
    <n v="183945"/>
    <n v="0"/>
    <x v="6819"/>
    <x v="0"/>
    <x v="1"/>
    <x v="0"/>
    <s v="03.03.10"/>
    <x v="4"/>
    <x v="0"/>
    <x v="3"/>
    <s v="Receitas Da Câmara"/>
    <s v="03.03.10"/>
    <s v="Receitas Da Câmara"/>
    <s v="03.03.10"/>
    <x v="34"/>
    <x v="0"/>
    <x v="3"/>
    <x v="3"/>
    <x v="0"/>
    <x v="0"/>
    <x v="1"/>
    <x v="0"/>
    <x v="6"/>
    <s v="2023-07-??"/>
    <x v="2"/>
    <n v="183945"/>
    <x v="3"/>
    <n v="0"/>
    <x v="1"/>
    <n v="0"/>
    <x v="619"/>
    <m/>
    <x v="0"/>
    <x v="13"/>
    <m/>
    <s v="Receitas Da Câmara"/>
    <x v="2"/>
    <s v="RDC"/>
    <x v="0"/>
    <x v="1"/>
    <x v="1"/>
    <x v="1"/>
    <x v="0"/>
    <x v="0"/>
    <x v="0"/>
    <x v="0"/>
    <x v="0"/>
    <x v="0"/>
    <x v="0"/>
    <s v="Receitas Da Câmara"/>
    <x v="0"/>
    <x v="0"/>
    <x v="0"/>
    <x v="0"/>
    <x v="0"/>
    <x v="0"/>
    <x v="0"/>
    <m/>
    <x v="1"/>
    <x v="2"/>
    <x v="13"/>
    <x v="0"/>
    <m/>
  </r>
  <r>
    <x v="0"/>
    <n v="0"/>
    <n v="0"/>
    <n v="188256"/>
    <n v="0"/>
    <x v="6819"/>
    <x v="0"/>
    <x v="1"/>
    <x v="0"/>
    <s v="03.03.10"/>
    <x v="4"/>
    <x v="0"/>
    <x v="3"/>
    <s v="Receitas Da Câmara"/>
    <s v="03.03.10"/>
    <s v="Receitas Da Câmara"/>
    <s v="03.03.10"/>
    <x v="34"/>
    <x v="0"/>
    <x v="3"/>
    <x v="3"/>
    <x v="0"/>
    <x v="0"/>
    <x v="1"/>
    <x v="0"/>
    <x v="7"/>
    <s v="2023-08-??"/>
    <x v="2"/>
    <n v="188256"/>
    <x v="3"/>
    <n v="0"/>
    <x v="1"/>
    <n v="0"/>
    <x v="619"/>
    <m/>
    <x v="0"/>
    <x v="13"/>
    <m/>
    <s v="Receitas Da Câmara"/>
    <x v="2"/>
    <s v="RDC"/>
    <x v="0"/>
    <x v="1"/>
    <x v="1"/>
    <x v="1"/>
    <x v="0"/>
    <x v="0"/>
    <x v="0"/>
    <x v="0"/>
    <x v="0"/>
    <x v="0"/>
    <x v="0"/>
    <s v="Receitas Da Câmara"/>
    <x v="0"/>
    <x v="0"/>
    <x v="0"/>
    <x v="0"/>
    <x v="0"/>
    <x v="0"/>
    <x v="0"/>
    <m/>
    <x v="1"/>
    <x v="2"/>
    <x v="13"/>
    <x v="0"/>
    <m/>
  </r>
  <r>
    <x v="0"/>
    <n v="0"/>
    <n v="0"/>
    <n v="79093"/>
    <n v="0"/>
    <x v="6819"/>
    <x v="0"/>
    <x v="1"/>
    <x v="0"/>
    <s v="03.03.10"/>
    <x v="4"/>
    <x v="0"/>
    <x v="3"/>
    <s v="Receitas Da Câmara"/>
    <s v="03.03.10"/>
    <s v="Receitas Da Câmara"/>
    <s v="03.03.10"/>
    <x v="34"/>
    <x v="0"/>
    <x v="3"/>
    <x v="3"/>
    <x v="0"/>
    <x v="0"/>
    <x v="1"/>
    <x v="0"/>
    <x v="11"/>
    <s v="2023-09-??"/>
    <x v="2"/>
    <n v="79093"/>
    <x v="3"/>
    <n v="0"/>
    <x v="1"/>
    <n v="0"/>
    <x v="619"/>
    <m/>
    <x v="0"/>
    <x v="13"/>
    <m/>
    <s v="Receitas Da Câmara"/>
    <x v="2"/>
    <s v="RDC"/>
    <x v="0"/>
    <x v="1"/>
    <x v="1"/>
    <x v="1"/>
    <x v="0"/>
    <x v="0"/>
    <x v="0"/>
    <x v="0"/>
    <x v="0"/>
    <x v="0"/>
    <x v="0"/>
    <s v="Receitas Da Câmara"/>
    <x v="0"/>
    <x v="0"/>
    <x v="0"/>
    <x v="0"/>
    <x v="0"/>
    <x v="0"/>
    <x v="0"/>
    <m/>
    <x v="1"/>
    <x v="2"/>
    <x v="13"/>
    <x v="0"/>
    <m/>
  </r>
  <r>
    <x v="0"/>
    <n v="0"/>
    <n v="0"/>
    <n v="117225"/>
    <n v="0"/>
    <x v="6819"/>
    <x v="0"/>
    <x v="1"/>
    <x v="0"/>
    <s v="03.03.10"/>
    <x v="4"/>
    <x v="0"/>
    <x v="3"/>
    <s v="Receitas Da Câmara"/>
    <s v="03.03.10"/>
    <s v="Receitas Da Câmara"/>
    <s v="03.03.10"/>
    <x v="34"/>
    <x v="0"/>
    <x v="3"/>
    <x v="3"/>
    <x v="0"/>
    <x v="0"/>
    <x v="1"/>
    <x v="0"/>
    <x v="8"/>
    <s v="2023-10-??"/>
    <x v="3"/>
    <n v="117225"/>
    <x v="3"/>
    <n v="0"/>
    <x v="1"/>
    <n v="0"/>
    <x v="619"/>
    <m/>
    <x v="0"/>
    <x v="13"/>
    <m/>
    <s v="Receitas Da Câmara"/>
    <x v="2"/>
    <s v="RDC"/>
    <x v="0"/>
    <x v="1"/>
    <x v="1"/>
    <x v="1"/>
    <x v="0"/>
    <x v="0"/>
    <x v="0"/>
    <x v="0"/>
    <x v="0"/>
    <x v="0"/>
    <x v="0"/>
    <s v="Receitas Da Câmara"/>
    <x v="0"/>
    <x v="0"/>
    <x v="0"/>
    <x v="0"/>
    <x v="0"/>
    <x v="0"/>
    <x v="0"/>
    <m/>
    <x v="1"/>
    <x v="2"/>
    <x v="13"/>
    <x v="0"/>
    <m/>
  </r>
  <r>
    <x v="0"/>
    <n v="0"/>
    <n v="0"/>
    <n v="82075"/>
    <n v="0"/>
    <x v="6819"/>
    <x v="0"/>
    <x v="1"/>
    <x v="0"/>
    <s v="03.03.10"/>
    <x v="4"/>
    <x v="0"/>
    <x v="3"/>
    <s v="Receitas Da Câmara"/>
    <s v="03.03.10"/>
    <s v="Receitas Da Câmara"/>
    <s v="03.03.10"/>
    <x v="34"/>
    <x v="0"/>
    <x v="3"/>
    <x v="3"/>
    <x v="0"/>
    <x v="0"/>
    <x v="1"/>
    <x v="0"/>
    <x v="9"/>
    <s v="2023-11-??"/>
    <x v="3"/>
    <n v="82075"/>
    <x v="3"/>
    <n v="0"/>
    <x v="1"/>
    <n v="0"/>
    <x v="619"/>
    <m/>
    <x v="0"/>
    <x v="13"/>
    <m/>
    <s v="Receitas Da Câmara"/>
    <x v="2"/>
    <s v="RDC"/>
    <x v="0"/>
    <x v="1"/>
    <x v="1"/>
    <x v="1"/>
    <x v="0"/>
    <x v="0"/>
    <x v="0"/>
    <x v="0"/>
    <x v="0"/>
    <x v="0"/>
    <x v="0"/>
    <s v="Receitas Da Câmara"/>
    <x v="0"/>
    <x v="0"/>
    <x v="0"/>
    <x v="0"/>
    <x v="0"/>
    <x v="0"/>
    <x v="0"/>
    <m/>
    <x v="1"/>
    <x v="2"/>
    <x v="13"/>
    <x v="0"/>
    <m/>
  </r>
  <r>
    <x v="0"/>
    <n v="0"/>
    <n v="0"/>
    <n v="148596"/>
    <n v="0"/>
    <x v="6819"/>
    <x v="0"/>
    <x v="1"/>
    <x v="0"/>
    <s v="03.03.10"/>
    <x v="4"/>
    <x v="0"/>
    <x v="3"/>
    <s v="Receitas Da Câmara"/>
    <s v="03.03.10"/>
    <s v="Receitas Da Câmara"/>
    <s v="03.03.10"/>
    <x v="34"/>
    <x v="0"/>
    <x v="3"/>
    <x v="3"/>
    <x v="0"/>
    <x v="0"/>
    <x v="1"/>
    <x v="0"/>
    <x v="10"/>
    <s v="2023-12-??"/>
    <x v="3"/>
    <n v="148596"/>
    <x v="3"/>
    <n v="0"/>
    <x v="1"/>
    <n v="0"/>
    <x v="619"/>
    <m/>
    <x v="0"/>
    <x v="13"/>
    <m/>
    <s v="Receitas Da Câmara"/>
    <x v="2"/>
    <s v="RDC"/>
    <x v="0"/>
    <x v="1"/>
    <x v="1"/>
    <x v="1"/>
    <x v="0"/>
    <x v="0"/>
    <x v="0"/>
    <x v="0"/>
    <x v="0"/>
    <x v="0"/>
    <x v="0"/>
    <s v="Receitas Da Câmara"/>
    <x v="0"/>
    <x v="0"/>
    <x v="0"/>
    <x v="0"/>
    <x v="0"/>
    <x v="0"/>
    <x v="0"/>
    <m/>
    <x v="1"/>
    <x v="2"/>
    <x v="13"/>
    <x v="0"/>
    <m/>
  </r>
  <r>
    <x v="0"/>
    <n v="0"/>
    <n v="0"/>
    <n v="14000"/>
    <n v="0"/>
    <x v="6819"/>
    <x v="0"/>
    <x v="1"/>
    <x v="0"/>
    <s v="03.03.10"/>
    <x v="4"/>
    <x v="0"/>
    <x v="3"/>
    <s v="Receitas Da Câmara"/>
    <s v="03.03.10"/>
    <s v="Receitas Da Câmara"/>
    <s v="03.03.10"/>
    <x v="10"/>
    <x v="0"/>
    <x v="3"/>
    <x v="5"/>
    <x v="0"/>
    <x v="0"/>
    <x v="1"/>
    <x v="0"/>
    <x v="0"/>
    <s v="2023-01-??"/>
    <x v="0"/>
    <n v="14000"/>
    <x v="3"/>
    <n v="0"/>
    <x v="1"/>
    <n v="0"/>
    <x v="619"/>
    <m/>
    <x v="0"/>
    <x v="13"/>
    <m/>
    <s v="Receitas Da Câmara"/>
    <x v="2"/>
    <s v="RDC"/>
    <x v="0"/>
    <x v="1"/>
    <x v="1"/>
    <x v="1"/>
    <x v="0"/>
    <x v="0"/>
    <x v="0"/>
    <x v="0"/>
    <x v="0"/>
    <x v="0"/>
    <x v="0"/>
    <s v="Receitas Da Câmara"/>
    <x v="0"/>
    <x v="0"/>
    <x v="0"/>
    <x v="0"/>
    <x v="0"/>
    <x v="0"/>
    <x v="0"/>
    <m/>
    <x v="1"/>
    <x v="2"/>
    <x v="13"/>
    <x v="0"/>
    <m/>
  </r>
  <r>
    <x v="0"/>
    <n v="0"/>
    <n v="0"/>
    <n v="67680"/>
    <n v="0"/>
    <x v="6819"/>
    <x v="0"/>
    <x v="1"/>
    <x v="0"/>
    <s v="03.03.10"/>
    <x v="4"/>
    <x v="0"/>
    <x v="3"/>
    <s v="Receitas Da Câmara"/>
    <s v="03.03.10"/>
    <s v="Receitas Da Câmara"/>
    <s v="03.03.10"/>
    <x v="10"/>
    <x v="0"/>
    <x v="3"/>
    <x v="5"/>
    <x v="0"/>
    <x v="0"/>
    <x v="1"/>
    <x v="0"/>
    <x v="1"/>
    <s v="2023-02-??"/>
    <x v="0"/>
    <n v="67680"/>
    <x v="3"/>
    <n v="0"/>
    <x v="1"/>
    <n v="0"/>
    <x v="619"/>
    <m/>
    <x v="0"/>
    <x v="13"/>
    <m/>
    <s v="Receitas Da Câmara"/>
    <x v="2"/>
    <s v="RDC"/>
    <x v="0"/>
    <x v="1"/>
    <x v="1"/>
    <x v="1"/>
    <x v="0"/>
    <x v="0"/>
    <x v="0"/>
    <x v="0"/>
    <x v="0"/>
    <x v="0"/>
    <x v="0"/>
    <s v="Receitas Da Câmara"/>
    <x v="0"/>
    <x v="0"/>
    <x v="0"/>
    <x v="0"/>
    <x v="0"/>
    <x v="0"/>
    <x v="0"/>
    <m/>
    <x v="1"/>
    <x v="2"/>
    <x v="13"/>
    <x v="0"/>
    <m/>
  </r>
  <r>
    <x v="0"/>
    <n v="0"/>
    <n v="0"/>
    <n v="51920"/>
    <n v="0"/>
    <x v="6819"/>
    <x v="0"/>
    <x v="1"/>
    <x v="0"/>
    <s v="03.03.10"/>
    <x v="4"/>
    <x v="0"/>
    <x v="3"/>
    <s v="Receitas Da Câmara"/>
    <s v="03.03.10"/>
    <s v="Receitas Da Câmara"/>
    <s v="03.03.10"/>
    <x v="10"/>
    <x v="0"/>
    <x v="3"/>
    <x v="5"/>
    <x v="0"/>
    <x v="0"/>
    <x v="1"/>
    <x v="0"/>
    <x v="2"/>
    <s v="2023-03-??"/>
    <x v="0"/>
    <n v="51920"/>
    <x v="3"/>
    <n v="0"/>
    <x v="1"/>
    <n v="0"/>
    <x v="619"/>
    <m/>
    <x v="0"/>
    <x v="13"/>
    <m/>
    <s v="Receitas Da Câmara"/>
    <x v="2"/>
    <s v="RDC"/>
    <x v="0"/>
    <x v="1"/>
    <x v="1"/>
    <x v="1"/>
    <x v="0"/>
    <x v="0"/>
    <x v="0"/>
    <x v="0"/>
    <x v="0"/>
    <x v="0"/>
    <x v="0"/>
    <s v="Receitas Da Câmara"/>
    <x v="0"/>
    <x v="0"/>
    <x v="0"/>
    <x v="0"/>
    <x v="0"/>
    <x v="0"/>
    <x v="0"/>
    <m/>
    <x v="1"/>
    <x v="2"/>
    <x v="13"/>
    <x v="0"/>
    <m/>
  </r>
  <r>
    <x v="0"/>
    <n v="0"/>
    <n v="0"/>
    <n v="14960"/>
    <n v="0"/>
    <x v="6819"/>
    <x v="0"/>
    <x v="1"/>
    <x v="0"/>
    <s v="03.03.10"/>
    <x v="4"/>
    <x v="0"/>
    <x v="3"/>
    <s v="Receitas Da Câmara"/>
    <s v="03.03.10"/>
    <s v="Receitas Da Câmara"/>
    <s v="03.03.10"/>
    <x v="10"/>
    <x v="0"/>
    <x v="3"/>
    <x v="5"/>
    <x v="0"/>
    <x v="0"/>
    <x v="1"/>
    <x v="0"/>
    <x v="3"/>
    <s v="2023-04-??"/>
    <x v="1"/>
    <n v="14960"/>
    <x v="3"/>
    <n v="0"/>
    <x v="1"/>
    <n v="0"/>
    <x v="619"/>
    <m/>
    <x v="0"/>
    <x v="13"/>
    <m/>
    <s v="Receitas Da Câmara"/>
    <x v="2"/>
    <s v="RDC"/>
    <x v="0"/>
    <x v="1"/>
    <x v="1"/>
    <x v="1"/>
    <x v="0"/>
    <x v="0"/>
    <x v="0"/>
    <x v="0"/>
    <x v="0"/>
    <x v="0"/>
    <x v="0"/>
    <s v="Receitas Da Câmara"/>
    <x v="0"/>
    <x v="0"/>
    <x v="0"/>
    <x v="0"/>
    <x v="0"/>
    <x v="0"/>
    <x v="0"/>
    <m/>
    <x v="1"/>
    <x v="2"/>
    <x v="13"/>
    <x v="0"/>
    <m/>
  </r>
  <r>
    <x v="0"/>
    <n v="0"/>
    <n v="0"/>
    <n v="18000"/>
    <n v="0"/>
    <x v="6819"/>
    <x v="0"/>
    <x v="1"/>
    <x v="0"/>
    <s v="03.03.10"/>
    <x v="4"/>
    <x v="0"/>
    <x v="3"/>
    <s v="Receitas Da Câmara"/>
    <s v="03.03.10"/>
    <s v="Receitas Da Câmara"/>
    <s v="03.03.10"/>
    <x v="10"/>
    <x v="0"/>
    <x v="3"/>
    <x v="5"/>
    <x v="0"/>
    <x v="0"/>
    <x v="1"/>
    <x v="0"/>
    <x v="5"/>
    <s v="2023-05-??"/>
    <x v="1"/>
    <n v="18000"/>
    <x v="3"/>
    <n v="0"/>
    <x v="1"/>
    <n v="0"/>
    <x v="619"/>
    <m/>
    <x v="0"/>
    <x v="13"/>
    <m/>
    <s v="Receitas Da Câmara"/>
    <x v="2"/>
    <s v="RDC"/>
    <x v="0"/>
    <x v="1"/>
    <x v="1"/>
    <x v="1"/>
    <x v="0"/>
    <x v="0"/>
    <x v="0"/>
    <x v="0"/>
    <x v="0"/>
    <x v="0"/>
    <x v="0"/>
    <s v="Receitas Da Câmara"/>
    <x v="0"/>
    <x v="0"/>
    <x v="0"/>
    <x v="0"/>
    <x v="0"/>
    <x v="0"/>
    <x v="0"/>
    <m/>
    <x v="1"/>
    <x v="2"/>
    <x v="13"/>
    <x v="0"/>
    <m/>
  </r>
  <r>
    <x v="0"/>
    <n v="0"/>
    <n v="0"/>
    <n v="6000"/>
    <n v="0"/>
    <x v="6819"/>
    <x v="0"/>
    <x v="1"/>
    <x v="0"/>
    <s v="03.03.10"/>
    <x v="4"/>
    <x v="0"/>
    <x v="3"/>
    <s v="Receitas Da Câmara"/>
    <s v="03.03.10"/>
    <s v="Receitas Da Câmara"/>
    <s v="03.03.10"/>
    <x v="10"/>
    <x v="0"/>
    <x v="3"/>
    <x v="5"/>
    <x v="0"/>
    <x v="0"/>
    <x v="1"/>
    <x v="0"/>
    <x v="4"/>
    <s v="2023-06-??"/>
    <x v="1"/>
    <n v="6000"/>
    <x v="3"/>
    <n v="0"/>
    <x v="1"/>
    <n v="0"/>
    <x v="619"/>
    <m/>
    <x v="0"/>
    <x v="13"/>
    <m/>
    <s v="Receitas Da Câmara"/>
    <x v="2"/>
    <s v="RDC"/>
    <x v="0"/>
    <x v="1"/>
    <x v="1"/>
    <x v="1"/>
    <x v="0"/>
    <x v="0"/>
    <x v="0"/>
    <x v="0"/>
    <x v="0"/>
    <x v="0"/>
    <x v="0"/>
    <s v="Receitas Da Câmara"/>
    <x v="0"/>
    <x v="0"/>
    <x v="0"/>
    <x v="0"/>
    <x v="0"/>
    <x v="0"/>
    <x v="0"/>
    <m/>
    <x v="1"/>
    <x v="2"/>
    <x v="13"/>
    <x v="0"/>
    <m/>
  </r>
  <r>
    <x v="0"/>
    <n v="0"/>
    <n v="0"/>
    <n v="66134"/>
    <n v="0"/>
    <x v="6819"/>
    <x v="0"/>
    <x v="1"/>
    <x v="0"/>
    <s v="03.03.10"/>
    <x v="4"/>
    <x v="0"/>
    <x v="3"/>
    <s v="Receitas Da Câmara"/>
    <s v="03.03.10"/>
    <s v="Receitas Da Câmara"/>
    <s v="03.03.10"/>
    <x v="10"/>
    <x v="0"/>
    <x v="3"/>
    <x v="5"/>
    <x v="0"/>
    <x v="0"/>
    <x v="1"/>
    <x v="0"/>
    <x v="6"/>
    <s v="2023-07-??"/>
    <x v="2"/>
    <n v="66134"/>
    <x v="3"/>
    <n v="0"/>
    <x v="1"/>
    <n v="0"/>
    <x v="619"/>
    <m/>
    <x v="0"/>
    <x v="13"/>
    <m/>
    <s v="Receitas Da Câmara"/>
    <x v="2"/>
    <s v="RDC"/>
    <x v="0"/>
    <x v="1"/>
    <x v="1"/>
    <x v="1"/>
    <x v="0"/>
    <x v="0"/>
    <x v="0"/>
    <x v="0"/>
    <x v="0"/>
    <x v="0"/>
    <x v="0"/>
    <s v="Receitas Da Câmara"/>
    <x v="0"/>
    <x v="0"/>
    <x v="0"/>
    <x v="0"/>
    <x v="0"/>
    <x v="0"/>
    <x v="0"/>
    <m/>
    <x v="1"/>
    <x v="2"/>
    <x v="13"/>
    <x v="0"/>
    <m/>
  </r>
  <r>
    <x v="0"/>
    <n v="0"/>
    <n v="0"/>
    <n v="28960"/>
    <n v="0"/>
    <x v="6819"/>
    <x v="0"/>
    <x v="1"/>
    <x v="0"/>
    <s v="03.03.10"/>
    <x v="4"/>
    <x v="0"/>
    <x v="3"/>
    <s v="Receitas Da Câmara"/>
    <s v="03.03.10"/>
    <s v="Receitas Da Câmara"/>
    <s v="03.03.10"/>
    <x v="10"/>
    <x v="0"/>
    <x v="3"/>
    <x v="5"/>
    <x v="0"/>
    <x v="0"/>
    <x v="1"/>
    <x v="0"/>
    <x v="7"/>
    <s v="2023-08-??"/>
    <x v="2"/>
    <n v="28960"/>
    <x v="3"/>
    <n v="0"/>
    <x v="1"/>
    <n v="0"/>
    <x v="619"/>
    <m/>
    <x v="0"/>
    <x v="13"/>
    <m/>
    <s v="Receitas Da Câmara"/>
    <x v="2"/>
    <s v="RDC"/>
    <x v="0"/>
    <x v="1"/>
    <x v="1"/>
    <x v="1"/>
    <x v="0"/>
    <x v="0"/>
    <x v="0"/>
    <x v="0"/>
    <x v="0"/>
    <x v="0"/>
    <x v="0"/>
    <s v="Receitas Da Câmara"/>
    <x v="0"/>
    <x v="0"/>
    <x v="0"/>
    <x v="0"/>
    <x v="0"/>
    <x v="0"/>
    <x v="0"/>
    <m/>
    <x v="1"/>
    <x v="2"/>
    <x v="13"/>
    <x v="0"/>
    <m/>
  </r>
  <r>
    <x v="0"/>
    <n v="0"/>
    <n v="0"/>
    <n v="165600"/>
    <n v="0"/>
    <x v="6819"/>
    <x v="0"/>
    <x v="1"/>
    <x v="0"/>
    <s v="03.03.10"/>
    <x v="4"/>
    <x v="0"/>
    <x v="3"/>
    <s v="Receitas Da Câmara"/>
    <s v="03.03.10"/>
    <s v="Receitas Da Câmara"/>
    <s v="03.03.10"/>
    <x v="10"/>
    <x v="0"/>
    <x v="3"/>
    <x v="5"/>
    <x v="0"/>
    <x v="0"/>
    <x v="1"/>
    <x v="0"/>
    <x v="11"/>
    <s v="2023-09-??"/>
    <x v="2"/>
    <n v="165600"/>
    <x v="3"/>
    <n v="0"/>
    <x v="1"/>
    <n v="0"/>
    <x v="619"/>
    <m/>
    <x v="0"/>
    <x v="13"/>
    <m/>
    <s v="Receitas Da Câmara"/>
    <x v="2"/>
    <s v="RDC"/>
    <x v="0"/>
    <x v="1"/>
    <x v="1"/>
    <x v="1"/>
    <x v="0"/>
    <x v="0"/>
    <x v="0"/>
    <x v="0"/>
    <x v="0"/>
    <x v="0"/>
    <x v="0"/>
    <s v="Receitas Da Câmara"/>
    <x v="0"/>
    <x v="0"/>
    <x v="0"/>
    <x v="0"/>
    <x v="0"/>
    <x v="0"/>
    <x v="0"/>
    <m/>
    <x v="1"/>
    <x v="2"/>
    <x v="13"/>
    <x v="0"/>
    <m/>
  </r>
  <r>
    <x v="0"/>
    <n v="0"/>
    <n v="0"/>
    <n v="38556"/>
    <n v="0"/>
    <x v="6819"/>
    <x v="0"/>
    <x v="1"/>
    <x v="0"/>
    <s v="03.03.10"/>
    <x v="4"/>
    <x v="0"/>
    <x v="3"/>
    <s v="Receitas Da Câmara"/>
    <s v="03.03.10"/>
    <s v="Receitas Da Câmara"/>
    <s v="03.03.10"/>
    <x v="10"/>
    <x v="0"/>
    <x v="3"/>
    <x v="5"/>
    <x v="0"/>
    <x v="0"/>
    <x v="1"/>
    <x v="0"/>
    <x v="8"/>
    <s v="2023-10-??"/>
    <x v="3"/>
    <n v="38556"/>
    <x v="3"/>
    <n v="0"/>
    <x v="1"/>
    <n v="0"/>
    <x v="619"/>
    <m/>
    <x v="0"/>
    <x v="13"/>
    <m/>
    <s v="Receitas Da Câmara"/>
    <x v="2"/>
    <s v="RDC"/>
    <x v="0"/>
    <x v="1"/>
    <x v="1"/>
    <x v="1"/>
    <x v="0"/>
    <x v="0"/>
    <x v="0"/>
    <x v="0"/>
    <x v="0"/>
    <x v="0"/>
    <x v="0"/>
    <s v="Receitas Da Câmara"/>
    <x v="0"/>
    <x v="0"/>
    <x v="0"/>
    <x v="0"/>
    <x v="0"/>
    <x v="0"/>
    <x v="0"/>
    <m/>
    <x v="1"/>
    <x v="2"/>
    <x v="13"/>
    <x v="0"/>
    <m/>
  </r>
  <r>
    <x v="0"/>
    <n v="0"/>
    <n v="0"/>
    <n v="46000"/>
    <n v="0"/>
    <x v="6819"/>
    <x v="0"/>
    <x v="1"/>
    <x v="0"/>
    <s v="03.03.10"/>
    <x v="4"/>
    <x v="0"/>
    <x v="3"/>
    <s v="Receitas Da Câmara"/>
    <s v="03.03.10"/>
    <s v="Receitas Da Câmara"/>
    <s v="03.03.10"/>
    <x v="10"/>
    <x v="0"/>
    <x v="3"/>
    <x v="5"/>
    <x v="0"/>
    <x v="0"/>
    <x v="1"/>
    <x v="0"/>
    <x v="9"/>
    <s v="2023-11-??"/>
    <x v="3"/>
    <n v="46000"/>
    <x v="3"/>
    <n v="0"/>
    <x v="1"/>
    <n v="0"/>
    <x v="619"/>
    <m/>
    <x v="0"/>
    <x v="13"/>
    <m/>
    <s v="Receitas Da Câmara"/>
    <x v="2"/>
    <s v="RDC"/>
    <x v="0"/>
    <x v="1"/>
    <x v="1"/>
    <x v="1"/>
    <x v="0"/>
    <x v="0"/>
    <x v="0"/>
    <x v="0"/>
    <x v="0"/>
    <x v="0"/>
    <x v="0"/>
    <s v="Receitas Da Câmara"/>
    <x v="0"/>
    <x v="0"/>
    <x v="0"/>
    <x v="0"/>
    <x v="0"/>
    <x v="0"/>
    <x v="0"/>
    <m/>
    <x v="1"/>
    <x v="2"/>
    <x v="13"/>
    <x v="0"/>
    <m/>
  </r>
  <r>
    <x v="0"/>
    <n v="0"/>
    <n v="0"/>
    <n v="22000"/>
    <n v="0"/>
    <x v="6819"/>
    <x v="0"/>
    <x v="1"/>
    <x v="0"/>
    <s v="03.03.10"/>
    <x v="4"/>
    <x v="0"/>
    <x v="3"/>
    <s v="Receitas Da Câmara"/>
    <s v="03.03.10"/>
    <s v="Receitas Da Câmara"/>
    <s v="03.03.10"/>
    <x v="10"/>
    <x v="0"/>
    <x v="3"/>
    <x v="5"/>
    <x v="0"/>
    <x v="0"/>
    <x v="1"/>
    <x v="0"/>
    <x v="10"/>
    <s v="2023-12-??"/>
    <x v="3"/>
    <n v="22000"/>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0"/>
    <s v="2023-01-??"/>
    <x v="0"/>
    <n v="4557"/>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1"/>
    <s v="2023-02-??"/>
    <x v="0"/>
    <n v="4557"/>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2"/>
    <s v="2023-03-??"/>
    <x v="0"/>
    <n v="4557"/>
    <x v="3"/>
    <n v="0"/>
    <x v="1"/>
    <n v="0"/>
    <x v="619"/>
    <m/>
    <x v="0"/>
    <x v="13"/>
    <m/>
    <s v="Receitas Da Câmara"/>
    <x v="2"/>
    <s v="RDC"/>
    <x v="0"/>
    <x v="1"/>
    <x v="1"/>
    <x v="1"/>
    <x v="0"/>
    <x v="0"/>
    <x v="0"/>
    <x v="0"/>
    <x v="0"/>
    <x v="0"/>
    <x v="0"/>
    <s v="Receitas Da Câmara"/>
    <x v="0"/>
    <x v="0"/>
    <x v="0"/>
    <x v="0"/>
    <x v="0"/>
    <x v="0"/>
    <x v="0"/>
    <m/>
    <x v="1"/>
    <x v="2"/>
    <x v="13"/>
    <x v="0"/>
    <m/>
  </r>
  <r>
    <x v="0"/>
    <n v="0"/>
    <n v="0"/>
    <n v="6000"/>
    <n v="0"/>
    <x v="6819"/>
    <x v="0"/>
    <x v="1"/>
    <x v="0"/>
    <s v="03.03.10"/>
    <x v="4"/>
    <x v="0"/>
    <x v="3"/>
    <s v="Receitas Da Câmara"/>
    <s v="03.03.10"/>
    <s v="Receitas Da Câmara"/>
    <s v="03.03.10"/>
    <x v="82"/>
    <x v="0"/>
    <x v="3"/>
    <x v="5"/>
    <x v="0"/>
    <x v="0"/>
    <x v="1"/>
    <x v="0"/>
    <x v="3"/>
    <s v="2023-04-??"/>
    <x v="1"/>
    <n v="6000"/>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4"/>
    <s v="2023-06-??"/>
    <x v="1"/>
    <n v="4557"/>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6"/>
    <s v="2023-07-??"/>
    <x v="2"/>
    <n v="4557"/>
    <x v="3"/>
    <n v="0"/>
    <x v="1"/>
    <n v="0"/>
    <x v="619"/>
    <m/>
    <x v="0"/>
    <x v="13"/>
    <m/>
    <s v="Receitas Da Câmara"/>
    <x v="2"/>
    <s v="RDC"/>
    <x v="0"/>
    <x v="1"/>
    <x v="1"/>
    <x v="1"/>
    <x v="0"/>
    <x v="0"/>
    <x v="0"/>
    <x v="0"/>
    <x v="0"/>
    <x v="0"/>
    <x v="0"/>
    <s v="Receitas Da Câmara"/>
    <x v="0"/>
    <x v="0"/>
    <x v="0"/>
    <x v="0"/>
    <x v="0"/>
    <x v="0"/>
    <x v="0"/>
    <m/>
    <x v="1"/>
    <x v="2"/>
    <x v="13"/>
    <x v="0"/>
    <m/>
  </r>
  <r>
    <x v="0"/>
    <n v="0"/>
    <n v="0"/>
    <n v="4557"/>
    <n v="0"/>
    <x v="6819"/>
    <x v="0"/>
    <x v="1"/>
    <x v="0"/>
    <s v="03.03.10"/>
    <x v="4"/>
    <x v="0"/>
    <x v="3"/>
    <s v="Receitas Da Câmara"/>
    <s v="03.03.10"/>
    <s v="Receitas Da Câmara"/>
    <s v="03.03.10"/>
    <x v="82"/>
    <x v="0"/>
    <x v="3"/>
    <x v="5"/>
    <x v="0"/>
    <x v="0"/>
    <x v="1"/>
    <x v="0"/>
    <x v="11"/>
    <s v="2023-09-??"/>
    <x v="2"/>
    <n v="4557"/>
    <x v="3"/>
    <n v="0"/>
    <x v="1"/>
    <n v="0"/>
    <x v="619"/>
    <m/>
    <x v="0"/>
    <x v="13"/>
    <m/>
    <s v="Receitas Da Câmara"/>
    <x v="2"/>
    <s v="RDC"/>
    <x v="0"/>
    <x v="1"/>
    <x v="1"/>
    <x v="1"/>
    <x v="0"/>
    <x v="0"/>
    <x v="0"/>
    <x v="0"/>
    <x v="0"/>
    <x v="0"/>
    <x v="0"/>
    <s v="Receitas Da Câmara"/>
    <x v="0"/>
    <x v="0"/>
    <x v="0"/>
    <x v="0"/>
    <x v="0"/>
    <x v="0"/>
    <x v="0"/>
    <m/>
    <x v="1"/>
    <x v="2"/>
    <x v="13"/>
    <x v="0"/>
    <m/>
  </r>
  <r>
    <x v="0"/>
    <n v="0"/>
    <n v="0"/>
    <n v="15556"/>
    <n v="0"/>
    <x v="6819"/>
    <x v="0"/>
    <x v="1"/>
    <x v="0"/>
    <s v="03.03.10"/>
    <x v="4"/>
    <x v="0"/>
    <x v="3"/>
    <s v="Receitas Da Câmara"/>
    <s v="03.03.10"/>
    <s v="Receitas Da Câmara"/>
    <s v="03.03.10"/>
    <x v="82"/>
    <x v="0"/>
    <x v="3"/>
    <x v="5"/>
    <x v="0"/>
    <x v="0"/>
    <x v="1"/>
    <x v="0"/>
    <x v="9"/>
    <s v="2023-11-??"/>
    <x v="3"/>
    <n v="15556"/>
    <x v="3"/>
    <n v="0"/>
    <x v="1"/>
    <n v="0"/>
    <x v="619"/>
    <m/>
    <x v="0"/>
    <x v="13"/>
    <m/>
    <s v="Receitas Da Câmara"/>
    <x v="2"/>
    <s v="RDC"/>
    <x v="0"/>
    <x v="1"/>
    <x v="1"/>
    <x v="1"/>
    <x v="0"/>
    <x v="0"/>
    <x v="0"/>
    <x v="0"/>
    <x v="0"/>
    <x v="0"/>
    <x v="0"/>
    <s v="Receitas Da Câmara"/>
    <x v="0"/>
    <x v="0"/>
    <x v="0"/>
    <x v="0"/>
    <x v="0"/>
    <x v="0"/>
    <x v="0"/>
    <m/>
    <x v="1"/>
    <x v="2"/>
    <x v="13"/>
    <x v="0"/>
    <m/>
  </r>
  <r>
    <x v="0"/>
    <n v="0"/>
    <n v="0"/>
    <n v="3000"/>
    <n v="0"/>
    <x v="6819"/>
    <x v="0"/>
    <x v="1"/>
    <x v="0"/>
    <s v="03.03.10"/>
    <x v="4"/>
    <x v="0"/>
    <x v="3"/>
    <s v="Receitas Da Câmara"/>
    <s v="03.03.10"/>
    <s v="Receitas Da Câmara"/>
    <s v="03.03.10"/>
    <x v="74"/>
    <x v="0"/>
    <x v="3"/>
    <x v="9"/>
    <x v="0"/>
    <x v="0"/>
    <x v="1"/>
    <x v="0"/>
    <x v="9"/>
    <s v="2023-11-??"/>
    <x v="3"/>
    <n v="3000"/>
    <x v="3"/>
    <n v="0"/>
    <x v="1"/>
    <n v="0"/>
    <x v="619"/>
    <m/>
    <x v="0"/>
    <x v="13"/>
    <m/>
    <s v="Receitas Da Câmara"/>
    <x v="2"/>
    <s v="RDC"/>
    <x v="0"/>
    <x v="1"/>
    <x v="1"/>
    <x v="1"/>
    <x v="0"/>
    <x v="0"/>
    <x v="0"/>
    <x v="0"/>
    <x v="0"/>
    <x v="0"/>
    <x v="0"/>
    <s v="Receitas Da Câmara"/>
    <x v="0"/>
    <x v="0"/>
    <x v="0"/>
    <x v="0"/>
    <x v="0"/>
    <x v="0"/>
    <x v="0"/>
    <m/>
    <x v="1"/>
    <x v="2"/>
    <x v="13"/>
    <x v="0"/>
    <m/>
  </r>
  <r>
    <x v="1"/>
    <n v="0"/>
    <n v="0"/>
    <n v="19146"/>
    <n v="0"/>
    <x v="6819"/>
    <x v="0"/>
    <x v="0"/>
    <x v="0"/>
    <s v="80.02.10.24"/>
    <x v="38"/>
    <x v="2"/>
    <x v="2"/>
    <s v="Outros"/>
    <s v="80.02.10"/>
    <s v="Retenções SIACSA"/>
    <s v="80.02.10.24"/>
    <x v="53"/>
    <x v="0"/>
    <x v="4"/>
    <x v="6"/>
    <x v="1"/>
    <x v="2"/>
    <x v="0"/>
    <x v="0"/>
    <x v="5"/>
    <s v="2023-05-??"/>
    <x v="1"/>
    <n v="19146"/>
    <x v="3"/>
    <n v="0"/>
    <x v="1"/>
    <n v="8000000"/>
    <x v="619"/>
    <m/>
    <x v="0"/>
    <x v="13"/>
    <m/>
    <s v="Retenções SIACSA"/>
    <x v="2"/>
    <s v="SIACSA"/>
    <x v="0"/>
    <x v="1"/>
    <x v="1"/>
    <x v="1"/>
    <x v="0"/>
    <x v="0"/>
    <x v="0"/>
    <x v="0"/>
    <x v="0"/>
    <x v="0"/>
    <x v="0"/>
    <s v="Retenções SIACSA"/>
    <x v="0"/>
    <x v="0"/>
    <x v="0"/>
    <x v="0"/>
    <x v="2"/>
    <x v="0"/>
    <x v="0"/>
    <m/>
    <x v="1"/>
    <x v="2"/>
    <x v="13"/>
    <x v="0"/>
    <m/>
  </r>
  <r>
    <x v="1"/>
    <n v="0"/>
    <n v="0"/>
    <n v="47096"/>
    <n v="0"/>
    <x v="6819"/>
    <x v="0"/>
    <x v="0"/>
    <x v="0"/>
    <s v="80.02.10.24"/>
    <x v="38"/>
    <x v="2"/>
    <x v="2"/>
    <s v="Outros"/>
    <s v="80.02.10"/>
    <s v="Retenções SIACSA"/>
    <s v="80.02.10.24"/>
    <x v="53"/>
    <x v="0"/>
    <x v="4"/>
    <x v="6"/>
    <x v="1"/>
    <x v="2"/>
    <x v="0"/>
    <x v="0"/>
    <x v="9"/>
    <s v="2023-11-??"/>
    <x v="3"/>
    <n v="47096"/>
    <x v="3"/>
    <n v="0"/>
    <x v="1"/>
    <n v="8000000"/>
    <x v="619"/>
    <m/>
    <x v="0"/>
    <x v="13"/>
    <m/>
    <s v="Retenções SIACSA"/>
    <x v="2"/>
    <s v="SIACSA"/>
    <x v="0"/>
    <x v="1"/>
    <x v="1"/>
    <x v="1"/>
    <x v="0"/>
    <x v="0"/>
    <x v="0"/>
    <x v="0"/>
    <x v="0"/>
    <x v="0"/>
    <x v="0"/>
    <s v="Retenções SIACSA"/>
    <x v="0"/>
    <x v="0"/>
    <x v="0"/>
    <x v="0"/>
    <x v="2"/>
    <x v="0"/>
    <x v="0"/>
    <m/>
    <x v="1"/>
    <x v="2"/>
    <x v="13"/>
    <x v="0"/>
    <m/>
  </r>
  <r>
    <x v="0"/>
    <n v="0"/>
    <n v="0"/>
    <n v="3400"/>
    <n v="0"/>
    <x v="6819"/>
    <x v="0"/>
    <x v="0"/>
    <x v="0"/>
    <s v="03.16.01"/>
    <x v="14"/>
    <x v="0"/>
    <x v="0"/>
    <s v="Assembleia Municipal"/>
    <s v="03.16.01"/>
    <s v="Assembleia Municipal"/>
    <s v="03.16.01"/>
    <x v="42"/>
    <x v="0"/>
    <x v="0"/>
    <x v="7"/>
    <x v="0"/>
    <x v="0"/>
    <x v="0"/>
    <x v="0"/>
    <x v="4"/>
    <s v="2023-06-??"/>
    <x v="1"/>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6"/>
    <s v="2023-07-??"/>
    <x v="2"/>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7"/>
    <s v="2023-08-??"/>
    <x v="2"/>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11"/>
    <s v="2023-09-??"/>
    <x v="2"/>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8"/>
    <s v="2023-10-??"/>
    <x v="3"/>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9"/>
    <s v="2023-11-??"/>
    <x v="3"/>
    <n v="3400"/>
    <x v="3"/>
    <n v="23800"/>
    <x v="1"/>
    <n v="0"/>
    <x v="619"/>
    <m/>
    <x v="0"/>
    <x v="13"/>
    <m/>
    <s v="Assembleia Municipal"/>
    <x v="2"/>
    <s v="AM"/>
    <x v="0"/>
    <x v="1"/>
    <x v="1"/>
    <x v="1"/>
    <x v="0"/>
    <x v="0"/>
    <x v="0"/>
    <x v="0"/>
    <x v="0"/>
    <x v="0"/>
    <x v="0"/>
    <s v="Assembleia Municipal"/>
    <x v="0"/>
    <x v="0"/>
    <x v="0"/>
    <x v="0"/>
    <x v="0"/>
    <x v="0"/>
    <x v="0"/>
    <m/>
    <x v="1"/>
    <x v="2"/>
    <x v="13"/>
    <x v="0"/>
    <m/>
  </r>
  <r>
    <x v="0"/>
    <n v="0"/>
    <n v="0"/>
    <n v="3400"/>
    <n v="0"/>
    <x v="6819"/>
    <x v="0"/>
    <x v="0"/>
    <x v="0"/>
    <s v="03.16.01"/>
    <x v="14"/>
    <x v="0"/>
    <x v="0"/>
    <s v="Assembleia Municipal"/>
    <s v="03.16.01"/>
    <s v="Assembleia Municipal"/>
    <s v="03.16.01"/>
    <x v="42"/>
    <x v="0"/>
    <x v="0"/>
    <x v="7"/>
    <x v="0"/>
    <x v="0"/>
    <x v="0"/>
    <x v="0"/>
    <x v="10"/>
    <s v="2023-12-??"/>
    <x v="3"/>
    <n v="3400"/>
    <x v="3"/>
    <n v="23800"/>
    <x v="1"/>
    <n v="0"/>
    <x v="619"/>
    <m/>
    <x v="0"/>
    <x v="13"/>
    <m/>
    <s v="Assembleia Municipal"/>
    <x v="2"/>
    <s v="AM"/>
    <x v="0"/>
    <x v="1"/>
    <x v="1"/>
    <x v="1"/>
    <x v="0"/>
    <x v="0"/>
    <x v="0"/>
    <x v="0"/>
    <x v="0"/>
    <x v="0"/>
    <x v="0"/>
    <s v="Assembleia Municipal"/>
    <x v="0"/>
    <x v="0"/>
    <x v="0"/>
    <x v="0"/>
    <x v="0"/>
    <x v="0"/>
    <x v="0"/>
    <m/>
    <x v="1"/>
    <x v="2"/>
    <x v="13"/>
    <x v="0"/>
    <m/>
  </r>
  <r>
    <x v="0"/>
    <n v="0"/>
    <n v="0"/>
    <n v="7400"/>
    <n v="0"/>
    <x v="6819"/>
    <x v="0"/>
    <x v="1"/>
    <x v="0"/>
    <s v="80.02.10.20"/>
    <x v="18"/>
    <x v="2"/>
    <x v="2"/>
    <s v="Outros"/>
    <s v="80.02.10"/>
    <s v="Retenções CVMovel"/>
    <s v="80.02.10.20"/>
    <x v="3"/>
    <x v="0"/>
    <x v="2"/>
    <x v="2"/>
    <x v="1"/>
    <x v="2"/>
    <x v="1"/>
    <x v="0"/>
    <x v="4"/>
    <s v="2023-06-??"/>
    <x v="1"/>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6"/>
    <s v="2023-07-??"/>
    <x v="2"/>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7"/>
    <s v="2023-08-??"/>
    <x v="2"/>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11"/>
    <s v="2023-09-??"/>
    <x v="2"/>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8"/>
    <s v="2023-10-??"/>
    <x v="3"/>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9"/>
    <s v="2023-11-??"/>
    <x v="3"/>
    <n v="7400"/>
    <x v="3"/>
    <n v="0"/>
    <x v="1"/>
    <n v="0"/>
    <x v="619"/>
    <m/>
    <x v="0"/>
    <x v="13"/>
    <m/>
    <s v="Retenções CVMovel"/>
    <x v="2"/>
    <s v="RT"/>
    <x v="0"/>
    <x v="1"/>
    <x v="1"/>
    <x v="1"/>
    <x v="0"/>
    <x v="0"/>
    <x v="0"/>
    <x v="0"/>
    <x v="0"/>
    <x v="0"/>
    <x v="0"/>
    <s v="Retenções CVMovel"/>
    <x v="0"/>
    <x v="0"/>
    <x v="0"/>
    <x v="0"/>
    <x v="2"/>
    <x v="0"/>
    <x v="0"/>
    <m/>
    <x v="1"/>
    <x v="2"/>
    <x v="13"/>
    <x v="0"/>
    <m/>
  </r>
  <r>
    <x v="0"/>
    <n v="0"/>
    <n v="0"/>
    <n v="7400"/>
    <n v="0"/>
    <x v="6819"/>
    <x v="0"/>
    <x v="1"/>
    <x v="0"/>
    <s v="80.02.10.20"/>
    <x v="18"/>
    <x v="2"/>
    <x v="2"/>
    <s v="Outros"/>
    <s v="80.02.10"/>
    <s v="Retenções CVMovel"/>
    <s v="80.02.10.20"/>
    <x v="3"/>
    <x v="0"/>
    <x v="2"/>
    <x v="2"/>
    <x v="1"/>
    <x v="2"/>
    <x v="1"/>
    <x v="0"/>
    <x v="10"/>
    <s v="2023-12-??"/>
    <x v="3"/>
    <n v="7400"/>
    <x v="3"/>
    <n v="0"/>
    <x v="1"/>
    <n v="0"/>
    <x v="619"/>
    <m/>
    <x v="0"/>
    <x v="13"/>
    <m/>
    <s v="Retenções CVMovel"/>
    <x v="2"/>
    <s v="RT"/>
    <x v="0"/>
    <x v="1"/>
    <x v="1"/>
    <x v="1"/>
    <x v="0"/>
    <x v="0"/>
    <x v="0"/>
    <x v="0"/>
    <x v="0"/>
    <x v="0"/>
    <x v="0"/>
    <s v="Retenções CVMovel"/>
    <x v="0"/>
    <x v="0"/>
    <x v="0"/>
    <x v="0"/>
    <x v="2"/>
    <x v="0"/>
    <x v="0"/>
    <m/>
    <x v="1"/>
    <x v="2"/>
    <x v="13"/>
    <x v="0"/>
    <m/>
  </r>
  <r>
    <x v="0"/>
    <n v="0"/>
    <n v="0"/>
    <n v="943024"/>
    <n v="0"/>
    <x v="6819"/>
    <x v="0"/>
    <x v="1"/>
    <x v="0"/>
    <s v="03.03.10"/>
    <x v="4"/>
    <x v="0"/>
    <x v="3"/>
    <s v="Receitas Da Câmara"/>
    <s v="03.03.10"/>
    <s v="Receitas Da Câmara"/>
    <s v="03.03.10"/>
    <x v="8"/>
    <x v="0"/>
    <x v="0"/>
    <x v="0"/>
    <x v="0"/>
    <x v="0"/>
    <x v="1"/>
    <x v="0"/>
    <x v="0"/>
    <s v="2023-01-??"/>
    <x v="0"/>
    <n v="943024"/>
    <x v="3"/>
    <n v="0"/>
    <x v="1"/>
    <n v="0"/>
    <x v="619"/>
    <m/>
    <x v="0"/>
    <x v="13"/>
    <m/>
    <s v="Receitas Da Câmara"/>
    <x v="2"/>
    <s v="RDC"/>
    <x v="0"/>
    <x v="1"/>
    <x v="1"/>
    <x v="1"/>
    <x v="0"/>
    <x v="0"/>
    <x v="0"/>
    <x v="0"/>
    <x v="0"/>
    <x v="0"/>
    <x v="0"/>
    <s v="Receitas Da Câmara"/>
    <x v="0"/>
    <x v="0"/>
    <x v="0"/>
    <x v="0"/>
    <x v="0"/>
    <x v="0"/>
    <x v="0"/>
    <m/>
    <x v="1"/>
    <x v="2"/>
    <x v="13"/>
    <x v="0"/>
    <m/>
  </r>
  <r>
    <x v="0"/>
    <n v="0"/>
    <n v="0"/>
    <n v="1048410"/>
    <n v="0"/>
    <x v="6819"/>
    <x v="0"/>
    <x v="1"/>
    <x v="0"/>
    <s v="03.03.10"/>
    <x v="4"/>
    <x v="0"/>
    <x v="3"/>
    <s v="Receitas Da Câmara"/>
    <s v="03.03.10"/>
    <s v="Receitas Da Câmara"/>
    <s v="03.03.10"/>
    <x v="8"/>
    <x v="0"/>
    <x v="0"/>
    <x v="0"/>
    <x v="0"/>
    <x v="0"/>
    <x v="1"/>
    <x v="0"/>
    <x v="1"/>
    <s v="2023-02-??"/>
    <x v="0"/>
    <n v="1048410"/>
    <x v="3"/>
    <n v="0"/>
    <x v="1"/>
    <n v="0"/>
    <x v="619"/>
    <m/>
    <x v="0"/>
    <x v="13"/>
    <m/>
    <s v="Receitas Da Câmara"/>
    <x v="2"/>
    <s v="RDC"/>
    <x v="0"/>
    <x v="1"/>
    <x v="1"/>
    <x v="1"/>
    <x v="0"/>
    <x v="0"/>
    <x v="0"/>
    <x v="0"/>
    <x v="0"/>
    <x v="0"/>
    <x v="0"/>
    <s v="Receitas Da Câmara"/>
    <x v="0"/>
    <x v="0"/>
    <x v="0"/>
    <x v="0"/>
    <x v="0"/>
    <x v="0"/>
    <x v="0"/>
    <m/>
    <x v="1"/>
    <x v="2"/>
    <x v="13"/>
    <x v="0"/>
    <m/>
  </r>
  <r>
    <x v="0"/>
    <n v="0"/>
    <n v="0"/>
    <n v="1204067.5"/>
    <n v="0"/>
    <x v="6819"/>
    <x v="0"/>
    <x v="1"/>
    <x v="0"/>
    <s v="03.03.10"/>
    <x v="4"/>
    <x v="0"/>
    <x v="3"/>
    <s v="Receitas Da Câmara"/>
    <s v="03.03.10"/>
    <s v="Receitas Da Câmara"/>
    <s v="03.03.10"/>
    <x v="8"/>
    <x v="0"/>
    <x v="0"/>
    <x v="0"/>
    <x v="0"/>
    <x v="0"/>
    <x v="1"/>
    <x v="0"/>
    <x v="2"/>
    <s v="2023-03-??"/>
    <x v="0"/>
    <n v="1204067.5"/>
    <x v="3"/>
    <n v="0"/>
    <x v="1"/>
    <n v="0"/>
    <x v="619"/>
    <m/>
    <x v="0"/>
    <x v="13"/>
    <m/>
    <s v="Receitas Da Câmara"/>
    <x v="2"/>
    <s v="RDC"/>
    <x v="0"/>
    <x v="1"/>
    <x v="1"/>
    <x v="1"/>
    <x v="0"/>
    <x v="0"/>
    <x v="0"/>
    <x v="0"/>
    <x v="0"/>
    <x v="0"/>
    <x v="0"/>
    <s v="Receitas Da Câmara"/>
    <x v="0"/>
    <x v="0"/>
    <x v="0"/>
    <x v="0"/>
    <x v="0"/>
    <x v="0"/>
    <x v="0"/>
    <m/>
    <x v="1"/>
    <x v="2"/>
    <x v="13"/>
    <x v="0"/>
    <m/>
  </r>
  <r>
    <x v="0"/>
    <n v="0"/>
    <n v="0"/>
    <n v="1030701"/>
    <n v="0"/>
    <x v="6819"/>
    <x v="0"/>
    <x v="1"/>
    <x v="0"/>
    <s v="03.03.10"/>
    <x v="4"/>
    <x v="0"/>
    <x v="3"/>
    <s v="Receitas Da Câmara"/>
    <s v="03.03.10"/>
    <s v="Receitas Da Câmara"/>
    <s v="03.03.10"/>
    <x v="8"/>
    <x v="0"/>
    <x v="0"/>
    <x v="0"/>
    <x v="0"/>
    <x v="0"/>
    <x v="1"/>
    <x v="0"/>
    <x v="3"/>
    <s v="2023-04-??"/>
    <x v="1"/>
    <n v="1030701"/>
    <x v="3"/>
    <n v="0"/>
    <x v="1"/>
    <n v="0"/>
    <x v="619"/>
    <m/>
    <x v="0"/>
    <x v="13"/>
    <m/>
    <s v="Receitas Da Câmara"/>
    <x v="2"/>
    <s v="RDC"/>
    <x v="0"/>
    <x v="1"/>
    <x v="1"/>
    <x v="1"/>
    <x v="0"/>
    <x v="0"/>
    <x v="0"/>
    <x v="0"/>
    <x v="0"/>
    <x v="0"/>
    <x v="0"/>
    <s v="Receitas Da Câmara"/>
    <x v="0"/>
    <x v="0"/>
    <x v="0"/>
    <x v="0"/>
    <x v="0"/>
    <x v="0"/>
    <x v="0"/>
    <m/>
    <x v="1"/>
    <x v="2"/>
    <x v="13"/>
    <x v="0"/>
    <m/>
  </r>
  <r>
    <x v="0"/>
    <n v="0"/>
    <n v="0"/>
    <n v="1369685.82"/>
    <n v="0"/>
    <x v="6819"/>
    <x v="0"/>
    <x v="1"/>
    <x v="0"/>
    <s v="03.03.10"/>
    <x v="4"/>
    <x v="0"/>
    <x v="3"/>
    <s v="Receitas Da Câmara"/>
    <s v="03.03.10"/>
    <s v="Receitas Da Câmara"/>
    <s v="03.03.10"/>
    <x v="8"/>
    <x v="0"/>
    <x v="0"/>
    <x v="0"/>
    <x v="0"/>
    <x v="0"/>
    <x v="1"/>
    <x v="0"/>
    <x v="5"/>
    <s v="2023-05-??"/>
    <x v="1"/>
    <n v="1369685.82"/>
    <x v="3"/>
    <n v="0"/>
    <x v="1"/>
    <n v="0"/>
    <x v="619"/>
    <m/>
    <x v="0"/>
    <x v="13"/>
    <m/>
    <s v="Receitas Da Câmara"/>
    <x v="2"/>
    <s v="RDC"/>
    <x v="0"/>
    <x v="1"/>
    <x v="1"/>
    <x v="1"/>
    <x v="0"/>
    <x v="0"/>
    <x v="0"/>
    <x v="0"/>
    <x v="0"/>
    <x v="0"/>
    <x v="0"/>
    <s v="Receitas Da Câmara"/>
    <x v="0"/>
    <x v="0"/>
    <x v="0"/>
    <x v="0"/>
    <x v="0"/>
    <x v="0"/>
    <x v="0"/>
    <m/>
    <x v="1"/>
    <x v="2"/>
    <x v="13"/>
    <x v="0"/>
    <m/>
  </r>
  <r>
    <x v="0"/>
    <n v="0"/>
    <n v="0"/>
    <n v="968688.15"/>
    <n v="0"/>
    <x v="6819"/>
    <x v="0"/>
    <x v="1"/>
    <x v="0"/>
    <s v="03.03.10"/>
    <x v="4"/>
    <x v="0"/>
    <x v="3"/>
    <s v="Receitas Da Câmara"/>
    <s v="03.03.10"/>
    <s v="Receitas Da Câmara"/>
    <s v="03.03.10"/>
    <x v="8"/>
    <x v="0"/>
    <x v="0"/>
    <x v="0"/>
    <x v="0"/>
    <x v="0"/>
    <x v="1"/>
    <x v="0"/>
    <x v="4"/>
    <s v="2023-06-??"/>
    <x v="1"/>
    <n v="968688.15"/>
    <x v="3"/>
    <n v="0"/>
    <x v="1"/>
    <n v="0"/>
    <x v="619"/>
    <m/>
    <x v="0"/>
    <x v="13"/>
    <m/>
    <s v="Receitas Da Câmara"/>
    <x v="2"/>
    <s v="RDC"/>
    <x v="0"/>
    <x v="1"/>
    <x v="1"/>
    <x v="1"/>
    <x v="0"/>
    <x v="0"/>
    <x v="0"/>
    <x v="0"/>
    <x v="0"/>
    <x v="0"/>
    <x v="0"/>
    <s v="Receitas Da Câmara"/>
    <x v="0"/>
    <x v="0"/>
    <x v="0"/>
    <x v="0"/>
    <x v="0"/>
    <x v="0"/>
    <x v="0"/>
    <m/>
    <x v="1"/>
    <x v="2"/>
    <x v="13"/>
    <x v="0"/>
    <m/>
  </r>
  <r>
    <x v="0"/>
    <n v="0"/>
    <n v="0"/>
    <n v="1276479"/>
    <n v="0"/>
    <x v="6819"/>
    <x v="0"/>
    <x v="1"/>
    <x v="0"/>
    <s v="03.03.10"/>
    <x v="4"/>
    <x v="0"/>
    <x v="3"/>
    <s v="Receitas Da Câmara"/>
    <s v="03.03.10"/>
    <s v="Receitas Da Câmara"/>
    <s v="03.03.10"/>
    <x v="8"/>
    <x v="0"/>
    <x v="0"/>
    <x v="0"/>
    <x v="0"/>
    <x v="0"/>
    <x v="1"/>
    <x v="0"/>
    <x v="6"/>
    <s v="2023-07-??"/>
    <x v="2"/>
    <n v="1276479"/>
    <x v="3"/>
    <n v="0"/>
    <x v="1"/>
    <n v="0"/>
    <x v="619"/>
    <m/>
    <x v="0"/>
    <x v="13"/>
    <m/>
    <s v="Receitas Da Câmara"/>
    <x v="2"/>
    <s v="RDC"/>
    <x v="0"/>
    <x v="1"/>
    <x v="1"/>
    <x v="1"/>
    <x v="0"/>
    <x v="0"/>
    <x v="0"/>
    <x v="0"/>
    <x v="0"/>
    <x v="0"/>
    <x v="0"/>
    <s v="Receitas Da Câmara"/>
    <x v="0"/>
    <x v="0"/>
    <x v="0"/>
    <x v="0"/>
    <x v="0"/>
    <x v="0"/>
    <x v="0"/>
    <m/>
    <x v="1"/>
    <x v="2"/>
    <x v="13"/>
    <x v="0"/>
    <m/>
  </r>
  <r>
    <x v="0"/>
    <n v="0"/>
    <n v="0"/>
    <n v="1380179"/>
    <n v="0"/>
    <x v="6819"/>
    <x v="0"/>
    <x v="1"/>
    <x v="0"/>
    <s v="03.03.10"/>
    <x v="4"/>
    <x v="0"/>
    <x v="3"/>
    <s v="Receitas Da Câmara"/>
    <s v="03.03.10"/>
    <s v="Receitas Da Câmara"/>
    <s v="03.03.10"/>
    <x v="8"/>
    <x v="0"/>
    <x v="0"/>
    <x v="0"/>
    <x v="0"/>
    <x v="0"/>
    <x v="1"/>
    <x v="0"/>
    <x v="7"/>
    <s v="2023-08-??"/>
    <x v="2"/>
    <n v="1380179"/>
    <x v="3"/>
    <n v="0"/>
    <x v="1"/>
    <n v="0"/>
    <x v="619"/>
    <m/>
    <x v="0"/>
    <x v="13"/>
    <m/>
    <s v="Receitas Da Câmara"/>
    <x v="2"/>
    <s v="RDC"/>
    <x v="0"/>
    <x v="1"/>
    <x v="1"/>
    <x v="1"/>
    <x v="0"/>
    <x v="0"/>
    <x v="0"/>
    <x v="0"/>
    <x v="0"/>
    <x v="0"/>
    <x v="0"/>
    <s v="Receitas Da Câmara"/>
    <x v="0"/>
    <x v="0"/>
    <x v="0"/>
    <x v="0"/>
    <x v="0"/>
    <x v="0"/>
    <x v="0"/>
    <m/>
    <x v="1"/>
    <x v="2"/>
    <x v="13"/>
    <x v="0"/>
    <m/>
  </r>
  <r>
    <x v="0"/>
    <n v="0"/>
    <n v="0"/>
    <n v="653213.5"/>
    <n v="0"/>
    <x v="6819"/>
    <x v="0"/>
    <x v="1"/>
    <x v="0"/>
    <s v="03.03.10"/>
    <x v="4"/>
    <x v="0"/>
    <x v="3"/>
    <s v="Receitas Da Câmara"/>
    <s v="03.03.10"/>
    <s v="Receitas Da Câmara"/>
    <s v="03.03.10"/>
    <x v="8"/>
    <x v="0"/>
    <x v="0"/>
    <x v="0"/>
    <x v="0"/>
    <x v="0"/>
    <x v="1"/>
    <x v="0"/>
    <x v="11"/>
    <s v="2023-09-??"/>
    <x v="2"/>
    <n v="653213.5"/>
    <x v="3"/>
    <n v="0"/>
    <x v="1"/>
    <n v="0"/>
    <x v="619"/>
    <m/>
    <x v="0"/>
    <x v="13"/>
    <m/>
    <s v="Receitas Da Câmara"/>
    <x v="2"/>
    <s v="RDC"/>
    <x v="0"/>
    <x v="1"/>
    <x v="1"/>
    <x v="1"/>
    <x v="0"/>
    <x v="0"/>
    <x v="0"/>
    <x v="0"/>
    <x v="0"/>
    <x v="0"/>
    <x v="0"/>
    <s v="Receitas Da Câmara"/>
    <x v="0"/>
    <x v="0"/>
    <x v="0"/>
    <x v="0"/>
    <x v="0"/>
    <x v="0"/>
    <x v="0"/>
    <m/>
    <x v="1"/>
    <x v="2"/>
    <x v="13"/>
    <x v="0"/>
    <m/>
  </r>
  <r>
    <x v="0"/>
    <n v="0"/>
    <n v="0"/>
    <n v="709156"/>
    <n v="0"/>
    <x v="6819"/>
    <x v="0"/>
    <x v="1"/>
    <x v="0"/>
    <s v="03.03.10"/>
    <x v="4"/>
    <x v="0"/>
    <x v="3"/>
    <s v="Receitas Da Câmara"/>
    <s v="03.03.10"/>
    <s v="Receitas Da Câmara"/>
    <s v="03.03.10"/>
    <x v="8"/>
    <x v="0"/>
    <x v="0"/>
    <x v="0"/>
    <x v="0"/>
    <x v="0"/>
    <x v="1"/>
    <x v="0"/>
    <x v="8"/>
    <s v="2023-10-??"/>
    <x v="3"/>
    <n v="709156"/>
    <x v="3"/>
    <n v="0"/>
    <x v="1"/>
    <n v="0"/>
    <x v="619"/>
    <m/>
    <x v="0"/>
    <x v="13"/>
    <m/>
    <s v="Receitas Da Câmara"/>
    <x v="2"/>
    <s v="RDC"/>
    <x v="0"/>
    <x v="1"/>
    <x v="1"/>
    <x v="1"/>
    <x v="0"/>
    <x v="0"/>
    <x v="0"/>
    <x v="0"/>
    <x v="0"/>
    <x v="0"/>
    <x v="0"/>
    <s v="Receitas Da Câmara"/>
    <x v="0"/>
    <x v="0"/>
    <x v="0"/>
    <x v="0"/>
    <x v="0"/>
    <x v="0"/>
    <x v="0"/>
    <m/>
    <x v="1"/>
    <x v="2"/>
    <x v="13"/>
    <x v="0"/>
    <m/>
  </r>
  <r>
    <x v="0"/>
    <n v="0"/>
    <n v="0"/>
    <n v="514075"/>
    <n v="0"/>
    <x v="6819"/>
    <x v="0"/>
    <x v="1"/>
    <x v="0"/>
    <s v="03.03.10"/>
    <x v="4"/>
    <x v="0"/>
    <x v="3"/>
    <s v="Receitas Da Câmara"/>
    <s v="03.03.10"/>
    <s v="Receitas Da Câmara"/>
    <s v="03.03.10"/>
    <x v="8"/>
    <x v="0"/>
    <x v="0"/>
    <x v="0"/>
    <x v="0"/>
    <x v="0"/>
    <x v="1"/>
    <x v="0"/>
    <x v="9"/>
    <s v="2023-11-??"/>
    <x v="3"/>
    <n v="514075"/>
    <x v="3"/>
    <n v="0"/>
    <x v="1"/>
    <n v="0"/>
    <x v="619"/>
    <m/>
    <x v="0"/>
    <x v="13"/>
    <m/>
    <s v="Receitas Da Câmara"/>
    <x v="2"/>
    <s v="RDC"/>
    <x v="0"/>
    <x v="1"/>
    <x v="1"/>
    <x v="1"/>
    <x v="0"/>
    <x v="0"/>
    <x v="0"/>
    <x v="0"/>
    <x v="0"/>
    <x v="0"/>
    <x v="0"/>
    <s v="Receitas Da Câmara"/>
    <x v="0"/>
    <x v="0"/>
    <x v="0"/>
    <x v="0"/>
    <x v="0"/>
    <x v="0"/>
    <x v="0"/>
    <m/>
    <x v="1"/>
    <x v="2"/>
    <x v="13"/>
    <x v="0"/>
    <m/>
  </r>
  <r>
    <x v="0"/>
    <n v="0"/>
    <n v="0"/>
    <n v="931495"/>
    <n v="0"/>
    <x v="6819"/>
    <x v="0"/>
    <x v="1"/>
    <x v="0"/>
    <s v="03.03.10"/>
    <x v="4"/>
    <x v="0"/>
    <x v="3"/>
    <s v="Receitas Da Câmara"/>
    <s v="03.03.10"/>
    <s v="Receitas Da Câmara"/>
    <s v="03.03.10"/>
    <x v="8"/>
    <x v="0"/>
    <x v="0"/>
    <x v="0"/>
    <x v="0"/>
    <x v="0"/>
    <x v="1"/>
    <x v="0"/>
    <x v="10"/>
    <s v="2023-12-??"/>
    <x v="3"/>
    <n v="931495"/>
    <x v="3"/>
    <n v="0"/>
    <x v="1"/>
    <n v="0"/>
    <x v="619"/>
    <m/>
    <x v="0"/>
    <x v="13"/>
    <m/>
    <s v="Receitas Da Câmara"/>
    <x v="2"/>
    <s v="RDC"/>
    <x v="0"/>
    <x v="1"/>
    <x v="1"/>
    <x v="1"/>
    <x v="0"/>
    <x v="0"/>
    <x v="0"/>
    <x v="0"/>
    <x v="0"/>
    <x v="0"/>
    <x v="0"/>
    <s v="Receitas Da Câmara"/>
    <x v="0"/>
    <x v="0"/>
    <x v="0"/>
    <x v="0"/>
    <x v="0"/>
    <x v="0"/>
    <x v="0"/>
    <m/>
    <x v="1"/>
    <x v="2"/>
    <x v="13"/>
    <x v="0"/>
    <m/>
  </r>
  <r>
    <x v="0"/>
    <n v="0"/>
    <n v="0"/>
    <n v="35432"/>
    <n v="0"/>
    <x v="6819"/>
    <x v="0"/>
    <x v="0"/>
    <x v="0"/>
    <s v="03.16.27"/>
    <x v="33"/>
    <x v="0"/>
    <x v="0"/>
    <s v="Direção dos Assuntos Jurídicos, Fiscalização e Policia Municipal"/>
    <s v="03.16.27"/>
    <s v="Direção dos Assuntos Jurídicos, Fiscalização e Policia Municipal"/>
    <s v="03.16.27"/>
    <x v="51"/>
    <x v="0"/>
    <x v="0"/>
    <x v="0"/>
    <x v="0"/>
    <x v="0"/>
    <x v="0"/>
    <x v="0"/>
    <x v="0"/>
    <s v="2023-01-??"/>
    <x v="0"/>
    <n v="35432"/>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6912"/>
    <n v="0"/>
    <x v="6819"/>
    <x v="0"/>
    <x v="0"/>
    <x v="0"/>
    <s v="03.16.27"/>
    <x v="33"/>
    <x v="0"/>
    <x v="0"/>
    <s v="Direção dos Assuntos Jurídicos, Fiscalização e Policia Municipal"/>
    <s v="03.16.27"/>
    <s v="Direção dos Assuntos Jurídicos, Fiscalização e Policia Municipal"/>
    <s v="03.16.27"/>
    <x v="51"/>
    <x v="0"/>
    <x v="0"/>
    <x v="0"/>
    <x v="0"/>
    <x v="0"/>
    <x v="0"/>
    <x v="0"/>
    <x v="1"/>
    <s v="2023-02-??"/>
    <x v="0"/>
    <n v="26912"/>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3458"/>
    <n v="0"/>
    <x v="6819"/>
    <x v="0"/>
    <x v="0"/>
    <x v="0"/>
    <s v="03.16.27"/>
    <x v="33"/>
    <x v="0"/>
    <x v="0"/>
    <s v="Direção dos Assuntos Jurídicos, Fiscalização e Policia Municipal"/>
    <s v="03.16.27"/>
    <s v="Direção dos Assuntos Jurídicos, Fiscalização e Policia Municipal"/>
    <s v="03.16.27"/>
    <x v="51"/>
    <x v="0"/>
    <x v="0"/>
    <x v="0"/>
    <x v="0"/>
    <x v="0"/>
    <x v="0"/>
    <x v="0"/>
    <x v="2"/>
    <s v="2023-03-??"/>
    <x v="0"/>
    <n v="33458"/>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3458"/>
    <n v="0"/>
    <x v="6819"/>
    <x v="0"/>
    <x v="0"/>
    <x v="0"/>
    <s v="03.16.27"/>
    <x v="33"/>
    <x v="0"/>
    <x v="0"/>
    <s v="Direção dos Assuntos Jurídicos, Fiscalização e Policia Municipal"/>
    <s v="03.16.27"/>
    <s v="Direção dos Assuntos Jurídicos, Fiscalização e Policia Municipal"/>
    <s v="03.16.27"/>
    <x v="51"/>
    <x v="0"/>
    <x v="0"/>
    <x v="0"/>
    <x v="0"/>
    <x v="0"/>
    <x v="0"/>
    <x v="0"/>
    <x v="3"/>
    <s v="2023-04-??"/>
    <x v="1"/>
    <n v="33458"/>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3458"/>
    <n v="0"/>
    <x v="6819"/>
    <x v="0"/>
    <x v="0"/>
    <x v="0"/>
    <s v="03.16.27"/>
    <x v="33"/>
    <x v="0"/>
    <x v="0"/>
    <s v="Direção dos Assuntos Jurídicos, Fiscalização e Policia Municipal"/>
    <s v="03.16.27"/>
    <s v="Direção dos Assuntos Jurídicos, Fiscalização e Policia Municipal"/>
    <s v="03.16.27"/>
    <x v="51"/>
    <x v="0"/>
    <x v="0"/>
    <x v="0"/>
    <x v="0"/>
    <x v="0"/>
    <x v="0"/>
    <x v="0"/>
    <x v="5"/>
    <s v="2023-05-??"/>
    <x v="1"/>
    <n v="33458"/>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3458"/>
    <n v="0"/>
    <x v="6819"/>
    <x v="0"/>
    <x v="0"/>
    <x v="0"/>
    <s v="03.16.27"/>
    <x v="33"/>
    <x v="0"/>
    <x v="0"/>
    <s v="Direção dos Assuntos Jurídicos, Fiscalização e Policia Municipal"/>
    <s v="03.16.27"/>
    <s v="Direção dos Assuntos Jurídicos, Fiscalização e Policia Municipal"/>
    <s v="03.16.27"/>
    <x v="51"/>
    <x v="0"/>
    <x v="0"/>
    <x v="0"/>
    <x v="0"/>
    <x v="0"/>
    <x v="0"/>
    <x v="0"/>
    <x v="4"/>
    <s v="2023-06-??"/>
    <x v="1"/>
    <n v="33458"/>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8674"/>
    <n v="0"/>
    <x v="6819"/>
    <x v="0"/>
    <x v="0"/>
    <x v="0"/>
    <s v="03.16.27"/>
    <x v="33"/>
    <x v="0"/>
    <x v="0"/>
    <s v="Direção dos Assuntos Jurídicos, Fiscalização e Policia Municipal"/>
    <s v="03.16.27"/>
    <s v="Direção dos Assuntos Jurídicos, Fiscalização e Policia Municipal"/>
    <s v="03.16.27"/>
    <x v="51"/>
    <x v="0"/>
    <x v="0"/>
    <x v="0"/>
    <x v="0"/>
    <x v="0"/>
    <x v="0"/>
    <x v="0"/>
    <x v="6"/>
    <s v="2023-07-??"/>
    <x v="2"/>
    <n v="38674"/>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8674"/>
    <n v="0"/>
    <x v="6819"/>
    <x v="0"/>
    <x v="0"/>
    <x v="0"/>
    <s v="03.16.27"/>
    <x v="33"/>
    <x v="0"/>
    <x v="0"/>
    <s v="Direção dos Assuntos Jurídicos, Fiscalização e Policia Municipal"/>
    <s v="03.16.27"/>
    <s v="Direção dos Assuntos Jurídicos, Fiscalização e Policia Municipal"/>
    <s v="03.16.27"/>
    <x v="51"/>
    <x v="0"/>
    <x v="0"/>
    <x v="0"/>
    <x v="0"/>
    <x v="0"/>
    <x v="0"/>
    <x v="0"/>
    <x v="7"/>
    <s v="2023-08-??"/>
    <x v="2"/>
    <n v="38674"/>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6674"/>
    <n v="0"/>
    <x v="6819"/>
    <x v="0"/>
    <x v="0"/>
    <x v="0"/>
    <s v="03.16.27"/>
    <x v="33"/>
    <x v="0"/>
    <x v="0"/>
    <s v="Direção dos Assuntos Jurídicos, Fiscalização e Policia Municipal"/>
    <s v="03.16.27"/>
    <s v="Direção dos Assuntos Jurídicos, Fiscalização e Policia Municipal"/>
    <s v="03.16.27"/>
    <x v="51"/>
    <x v="0"/>
    <x v="0"/>
    <x v="0"/>
    <x v="0"/>
    <x v="0"/>
    <x v="0"/>
    <x v="0"/>
    <x v="11"/>
    <s v="2023-09-??"/>
    <x v="2"/>
    <n v="36674"/>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30451"/>
    <n v="0"/>
    <x v="6819"/>
    <x v="0"/>
    <x v="0"/>
    <x v="0"/>
    <s v="03.16.27"/>
    <x v="33"/>
    <x v="0"/>
    <x v="0"/>
    <s v="Direção dos Assuntos Jurídicos, Fiscalização e Policia Municipal"/>
    <s v="03.16.27"/>
    <s v="Direção dos Assuntos Jurídicos, Fiscalização e Policia Municipal"/>
    <s v="03.16.27"/>
    <x v="51"/>
    <x v="0"/>
    <x v="0"/>
    <x v="0"/>
    <x v="0"/>
    <x v="0"/>
    <x v="0"/>
    <x v="0"/>
    <x v="8"/>
    <s v="2023-10-??"/>
    <x v="3"/>
    <n v="30451"/>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6854"/>
    <n v="0"/>
    <x v="6819"/>
    <x v="0"/>
    <x v="0"/>
    <x v="0"/>
    <s v="03.16.27"/>
    <x v="33"/>
    <x v="0"/>
    <x v="0"/>
    <s v="Direção dos Assuntos Jurídicos, Fiscalização e Policia Municipal"/>
    <s v="03.16.27"/>
    <s v="Direção dos Assuntos Jurídicos, Fiscalização e Policia Municipal"/>
    <s v="03.16.27"/>
    <x v="51"/>
    <x v="0"/>
    <x v="0"/>
    <x v="0"/>
    <x v="0"/>
    <x v="0"/>
    <x v="0"/>
    <x v="0"/>
    <x v="9"/>
    <s v="2023-11-??"/>
    <x v="3"/>
    <n v="26854"/>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26854"/>
    <n v="0"/>
    <x v="6819"/>
    <x v="0"/>
    <x v="0"/>
    <x v="0"/>
    <s v="03.16.27"/>
    <x v="33"/>
    <x v="0"/>
    <x v="0"/>
    <s v="Direção dos Assuntos Jurídicos, Fiscalização e Policia Municipal"/>
    <s v="03.16.27"/>
    <s v="Direção dos Assuntos Jurídicos, Fiscalização e Policia Municipal"/>
    <s v="03.16.27"/>
    <x v="51"/>
    <x v="0"/>
    <x v="0"/>
    <x v="0"/>
    <x v="0"/>
    <x v="0"/>
    <x v="0"/>
    <x v="0"/>
    <x v="10"/>
    <s v="2023-12-??"/>
    <x v="3"/>
    <n v="26854"/>
    <x v="3"/>
    <n v="520000"/>
    <x v="1"/>
    <n v="125643"/>
    <x v="619"/>
    <m/>
    <x v="0"/>
    <x v="13"/>
    <m/>
    <s v="Direção dos Assuntos Jurídicos, Fiscalização e Policia Municipal"/>
    <x v="2"/>
    <m/>
    <x v="0"/>
    <x v="1"/>
    <x v="1"/>
    <x v="1"/>
    <x v="0"/>
    <x v="0"/>
    <x v="0"/>
    <x v="0"/>
    <x v="0"/>
    <x v="0"/>
    <x v="0"/>
    <s v="Direção dos Assuntos Jurídicos, Fiscalização e Policia Municipal"/>
    <x v="0"/>
    <x v="0"/>
    <x v="0"/>
    <x v="0"/>
    <x v="0"/>
    <x v="0"/>
    <x v="0"/>
    <m/>
    <x v="1"/>
    <x v="2"/>
    <x v="13"/>
    <x v="0"/>
    <m/>
  </r>
  <r>
    <x v="0"/>
    <n v="0"/>
    <n v="0"/>
    <n v="18524"/>
    <n v="0"/>
    <x v="6819"/>
    <x v="0"/>
    <x v="0"/>
    <x v="0"/>
    <s v="03.16.11"/>
    <x v="48"/>
    <x v="0"/>
    <x v="0"/>
    <s v="Direcção de Obras"/>
    <s v="03.16.11"/>
    <s v="Direcção de Obras"/>
    <s v="03.16.11"/>
    <x v="51"/>
    <x v="0"/>
    <x v="0"/>
    <x v="0"/>
    <x v="0"/>
    <x v="0"/>
    <x v="0"/>
    <x v="0"/>
    <x v="0"/>
    <s v="2023-01-??"/>
    <x v="0"/>
    <n v="18524"/>
    <x v="3"/>
    <n v="475338"/>
    <x v="1"/>
    <n v="0"/>
    <x v="619"/>
    <m/>
    <x v="0"/>
    <x v="13"/>
    <m/>
    <s v="Direcção de Obras"/>
    <x v="2"/>
    <m/>
    <x v="0"/>
    <x v="1"/>
    <x v="1"/>
    <x v="1"/>
    <x v="0"/>
    <x v="0"/>
    <x v="0"/>
    <x v="0"/>
    <x v="0"/>
    <x v="0"/>
    <x v="0"/>
    <s v="Direcção de Obras"/>
    <x v="0"/>
    <x v="0"/>
    <x v="0"/>
    <x v="0"/>
    <x v="0"/>
    <x v="0"/>
    <x v="0"/>
    <m/>
    <x v="1"/>
    <x v="2"/>
    <x v="13"/>
    <x v="0"/>
    <m/>
  </r>
  <r>
    <x v="0"/>
    <n v="0"/>
    <n v="0"/>
    <n v="25813"/>
    <n v="0"/>
    <x v="6819"/>
    <x v="0"/>
    <x v="0"/>
    <x v="0"/>
    <s v="03.16.11"/>
    <x v="48"/>
    <x v="0"/>
    <x v="0"/>
    <s v="Direcção de Obras"/>
    <s v="03.16.11"/>
    <s v="Direcção de Obras"/>
    <s v="03.16.11"/>
    <x v="51"/>
    <x v="0"/>
    <x v="0"/>
    <x v="0"/>
    <x v="0"/>
    <x v="0"/>
    <x v="0"/>
    <x v="0"/>
    <x v="1"/>
    <s v="2023-02-??"/>
    <x v="0"/>
    <n v="25813"/>
    <x v="3"/>
    <n v="475338"/>
    <x v="1"/>
    <n v="0"/>
    <x v="619"/>
    <m/>
    <x v="0"/>
    <x v="13"/>
    <m/>
    <s v="Direcção de Obras"/>
    <x v="2"/>
    <m/>
    <x v="0"/>
    <x v="1"/>
    <x v="1"/>
    <x v="1"/>
    <x v="0"/>
    <x v="0"/>
    <x v="0"/>
    <x v="0"/>
    <x v="0"/>
    <x v="0"/>
    <x v="0"/>
    <s v="Direcção de Obras"/>
    <x v="0"/>
    <x v="0"/>
    <x v="0"/>
    <x v="0"/>
    <x v="0"/>
    <x v="0"/>
    <x v="0"/>
    <m/>
    <x v="1"/>
    <x v="2"/>
    <x v="13"/>
    <x v="0"/>
    <m/>
  </r>
  <r>
    <x v="0"/>
    <n v="0"/>
    <n v="0"/>
    <n v="26129"/>
    <n v="0"/>
    <x v="6819"/>
    <x v="0"/>
    <x v="0"/>
    <x v="0"/>
    <s v="03.16.11"/>
    <x v="48"/>
    <x v="0"/>
    <x v="0"/>
    <s v="Direcção de Obras"/>
    <s v="03.16.11"/>
    <s v="Direcção de Obras"/>
    <s v="03.16.11"/>
    <x v="51"/>
    <x v="0"/>
    <x v="0"/>
    <x v="0"/>
    <x v="0"/>
    <x v="0"/>
    <x v="0"/>
    <x v="0"/>
    <x v="2"/>
    <s v="2023-03-??"/>
    <x v="0"/>
    <n v="26129"/>
    <x v="3"/>
    <n v="475338"/>
    <x v="1"/>
    <n v="0"/>
    <x v="619"/>
    <m/>
    <x v="0"/>
    <x v="13"/>
    <m/>
    <s v="Direcção de Obras"/>
    <x v="2"/>
    <m/>
    <x v="0"/>
    <x v="1"/>
    <x v="1"/>
    <x v="1"/>
    <x v="0"/>
    <x v="0"/>
    <x v="0"/>
    <x v="0"/>
    <x v="0"/>
    <x v="0"/>
    <x v="0"/>
    <s v="Direcção de Obras"/>
    <x v="0"/>
    <x v="0"/>
    <x v="0"/>
    <x v="0"/>
    <x v="0"/>
    <x v="0"/>
    <x v="0"/>
    <m/>
    <x v="1"/>
    <x v="2"/>
    <x v="13"/>
    <x v="0"/>
    <m/>
  </r>
  <r>
    <x v="0"/>
    <n v="0"/>
    <n v="0"/>
    <n v="26129"/>
    <n v="0"/>
    <x v="6819"/>
    <x v="0"/>
    <x v="0"/>
    <x v="0"/>
    <s v="03.16.11"/>
    <x v="48"/>
    <x v="0"/>
    <x v="0"/>
    <s v="Direcção de Obras"/>
    <s v="03.16.11"/>
    <s v="Direcção de Obras"/>
    <s v="03.16.11"/>
    <x v="51"/>
    <x v="0"/>
    <x v="0"/>
    <x v="0"/>
    <x v="0"/>
    <x v="0"/>
    <x v="0"/>
    <x v="0"/>
    <x v="3"/>
    <s v="2023-04-??"/>
    <x v="1"/>
    <n v="26129"/>
    <x v="3"/>
    <n v="475338"/>
    <x v="1"/>
    <n v="0"/>
    <x v="619"/>
    <m/>
    <x v="0"/>
    <x v="13"/>
    <m/>
    <s v="Direcção de Obras"/>
    <x v="2"/>
    <m/>
    <x v="0"/>
    <x v="1"/>
    <x v="1"/>
    <x v="1"/>
    <x v="0"/>
    <x v="0"/>
    <x v="0"/>
    <x v="0"/>
    <x v="0"/>
    <x v="0"/>
    <x v="0"/>
    <s v="Direcção de Obras"/>
    <x v="0"/>
    <x v="0"/>
    <x v="0"/>
    <x v="0"/>
    <x v="0"/>
    <x v="0"/>
    <x v="0"/>
    <m/>
    <x v="1"/>
    <x v="2"/>
    <x v="13"/>
    <x v="0"/>
    <m/>
  </r>
  <r>
    <x v="0"/>
    <n v="0"/>
    <n v="0"/>
    <n v="31370"/>
    <n v="0"/>
    <x v="6819"/>
    <x v="0"/>
    <x v="0"/>
    <x v="0"/>
    <s v="03.16.11"/>
    <x v="48"/>
    <x v="0"/>
    <x v="0"/>
    <s v="Direcção de Obras"/>
    <s v="03.16.11"/>
    <s v="Direcção de Obras"/>
    <s v="03.16.11"/>
    <x v="51"/>
    <x v="0"/>
    <x v="0"/>
    <x v="0"/>
    <x v="0"/>
    <x v="0"/>
    <x v="0"/>
    <x v="0"/>
    <x v="5"/>
    <s v="2023-05-??"/>
    <x v="1"/>
    <n v="31370"/>
    <x v="3"/>
    <n v="475338"/>
    <x v="1"/>
    <n v="0"/>
    <x v="619"/>
    <m/>
    <x v="0"/>
    <x v="13"/>
    <m/>
    <s v="Direcção de Obras"/>
    <x v="2"/>
    <m/>
    <x v="0"/>
    <x v="1"/>
    <x v="1"/>
    <x v="1"/>
    <x v="0"/>
    <x v="0"/>
    <x v="0"/>
    <x v="0"/>
    <x v="0"/>
    <x v="0"/>
    <x v="0"/>
    <s v="Direcção de Obras"/>
    <x v="0"/>
    <x v="0"/>
    <x v="0"/>
    <x v="0"/>
    <x v="0"/>
    <x v="0"/>
    <x v="0"/>
    <m/>
    <x v="1"/>
    <x v="2"/>
    <x v="13"/>
    <x v="0"/>
    <m/>
  </r>
  <r>
    <x v="0"/>
    <n v="0"/>
    <n v="0"/>
    <n v="31370"/>
    <n v="0"/>
    <x v="6819"/>
    <x v="0"/>
    <x v="0"/>
    <x v="0"/>
    <s v="03.16.11"/>
    <x v="48"/>
    <x v="0"/>
    <x v="0"/>
    <s v="Direcção de Obras"/>
    <s v="03.16.11"/>
    <s v="Direcção de Obras"/>
    <s v="03.16.11"/>
    <x v="51"/>
    <x v="0"/>
    <x v="0"/>
    <x v="0"/>
    <x v="0"/>
    <x v="0"/>
    <x v="0"/>
    <x v="0"/>
    <x v="4"/>
    <s v="2023-06-??"/>
    <x v="1"/>
    <n v="31370"/>
    <x v="3"/>
    <n v="475338"/>
    <x v="1"/>
    <n v="0"/>
    <x v="619"/>
    <m/>
    <x v="0"/>
    <x v="13"/>
    <m/>
    <s v="Direcção de Obras"/>
    <x v="2"/>
    <m/>
    <x v="0"/>
    <x v="1"/>
    <x v="1"/>
    <x v="1"/>
    <x v="0"/>
    <x v="0"/>
    <x v="0"/>
    <x v="0"/>
    <x v="0"/>
    <x v="0"/>
    <x v="0"/>
    <s v="Direcção de Obras"/>
    <x v="0"/>
    <x v="0"/>
    <x v="0"/>
    <x v="0"/>
    <x v="0"/>
    <x v="0"/>
    <x v="0"/>
    <m/>
    <x v="1"/>
    <x v="2"/>
    <x v="13"/>
    <x v="0"/>
    <m/>
  </r>
  <r>
    <x v="0"/>
    <n v="0"/>
    <n v="0"/>
    <n v="31370"/>
    <n v="0"/>
    <x v="6819"/>
    <x v="0"/>
    <x v="0"/>
    <x v="0"/>
    <s v="03.16.11"/>
    <x v="48"/>
    <x v="0"/>
    <x v="0"/>
    <s v="Direcção de Obras"/>
    <s v="03.16.11"/>
    <s v="Direcção de Obras"/>
    <s v="03.16.11"/>
    <x v="51"/>
    <x v="0"/>
    <x v="0"/>
    <x v="0"/>
    <x v="0"/>
    <x v="0"/>
    <x v="0"/>
    <x v="0"/>
    <x v="6"/>
    <s v="2023-07-??"/>
    <x v="2"/>
    <n v="31370"/>
    <x v="3"/>
    <n v="475338"/>
    <x v="1"/>
    <n v="0"/>
    <x v="619"/>
    <m/>
    <x v="0"/>
    <x v="13"/>
    <m/>
    <s v="Direcção de Obras"/>
    <x v="2"/>
    <m/>
    <x v="0"/>
    <x v="1"/>
    <x v="1"/>
    <x v="1"/>
    <x v="0"/>
    <x v="0"/>
    <x v="0"/>
    <x v="0"/>
    <x v="0"/>
    <x v="0"/>
    <x v="0"/>
    <s v="Direcção de Obras"/>
    <x v="0"/>
    <x v="0"/>
    <x v="0"/>
    <x v="0"/>
    <x v="0"/>
    <x v="0"/>
    <x v="0"/>
    <m/>
    <x v="1"/>
    <x v="2"/>
    <x v="13"/>
    <x v="0"/>
    <m/>
  </r>
  <r>
    <x v="0"/>
    <n v="0"/>
    <n v="0"/>
    <n v="31370"/>
    <n v="0"/>
    <x v="6819"/>
    <x v="0"/>
    <x v="0"/>
    <x v="0"/>
    <s v="03.16.11"/>
    <x v="48"/>
    <x v="0"/>
    <x v="0"/>
    <s v="Direcção de Obras"/>
    <s v="03.16.11"/>
    <s v="Direcção de Obras"/>
    <s v="03.16.11"/>
    <x v="51"/>
    <x v="0"/>
    <x v="0"/>
    <x v="0"/>
    <x v="0"/>
    <x v="0"/>
    <x v="0"/>
    <x v="0"/>
    <x v="7"/>
    <s v="2023-08-??"/>
    <x v="2"/>
    <n v="31370"/>
    <x v="3"/>
    <n v="475338"/>
    <x v="1"/>
    <n v="0"/>
    <x v="619"/>
    <m/>
    <x v="0"/>
    <x v="13"/>
    <m/>
    <s v="Direcção de Obras"/>
    <x v="2"/>
    <m/>
    <x v="0"/>
    <x v="1"/>
    <x v="1"/>
    <x v="1"/>
    <x v="0"/>
    <x v="0"/>
    <x v="0"/>
    <x v="0"/>
    <x v="0"/>
    <x v="0"/>
    <x v="0"/>
    <s v="Direcção de Obras"/>
    <x v="0"/>
    <x v="0"/>
    <x v="0"/>
    <x v="0"/>
    <x v="0"/>
    <x v="0"/>
    <x v="0"/>
    <m/>
    <x v="1"/>
    <x v="2"/>
    <x v="13"/>
    <x v="0"/>
    <m/>
  </r>
  <r>
    <x v="0"/>
    <n v="0"/>
    <n v="0"/>
    <n v="31370"/>
    <n v="0"/>
    <x v="6819"/>
    <x v="0"/>
    <x v="0"/>
    <x v="0"/>
    <s v="03.16.11"/>
    <x v="48"/>
    <x v="0"/>
    <x v="0"/>
    <s v="Direcção de Obras"/>
    <s v="03.16.11"/>
    <s v="Direcção de Obras"/>
    <s v="03.16.11"/>
    <x v="51"/>
    <x v="0"/>
    <x v="0"/>
    <x v="0"/>
    <x v="0"/>
    <x v="0"/>
    <x v="0"/>
    <x v="0"/>
    <x v="11"/>
    <s v="2023-09-??"/>
    <x v="2"/>
    <n v="31370"/>
    <x v="3"/>
    <n v="475338"/>
    <x v="1"/>
    <n v="0"/>
    <x v="619"/>
    <m/>
    <x v="0"/>
    <x v="13"/>
    <m/>
    <s v="Direcção de Obras"/>
    <x v="2"/>
    <m/>
    <x v="0"/>
    <x v="1"/>
    <x v="1"/>
    <x v="1"/>
    <x v="0"/>
    <x v="0"/>
    <x v="0"/>
    <x v="0"/>
    <x v="0"/>
    <x v="0"/>
    <x v="0"/>
    <s v="Direcção de Obras"/>
    <x v="0"/>
    <x v="0"/>
    <x v="0"/>
    <x v="0"/>
    <x v="0"/>
    <x v="0"/>
    <x v="0"/>
    <m/>
    <x v="1"/>
    <x v="2"/>
    <x v="13"/>
    <x v="0"/>
    <m/>
  </r>
  <r>
    <x v="0"/>
    <n v="0"/>
    <n v="0"/>
    <n v="54151"/>
    <n v="0"/>
    <x v="6819"/>
    <x v="0"/>
    <x v="0"/>
    <x v="0"/>
    <s v="03.16.11"/>
    <x v="48"/>
    <x v="0"/>
    <x v="0"/>
    <s v="Direcção de Obras"/>
    <s v="03.16.11"/>
    <s v="Direcção de Obras"/>
    <s v="03.16.11"/>
    <x v="51"/>
    <x v="0"/>
    <x v="0"/>
    <x v="0"/>
    <x v="0"/>
    <x v="0"/>
    <x v="0"/>
    <x v="0"/>
    <x v="8"/>
    <s v="2023-10-??"/>
    <x v="3"/>
    <n v="54151"/>
    <x v="3"/>
    <n v="475338"/>
    <x v="1"/>
    <n v="0"/>
    <x v="619"/>
    <m/>
    <x v="0"/>
    <x v="13"/>
    <m/>
    <s v="Direcção de Obras"/>
    <x v="2"/>
    <m/>
    <x v="0"/>
    <x v="1"/>
    <x v="1"/>
    <x v="1"/>
    <x v="0"/>
    <x v="0"/>
    <x v="0"/>
    <x v="0"/>
    <x v="0"/>
    <x v="0"/>
    <x v="0"/>
    <s v="Direcção de Obras"/>
    <x v="0"/>
    <x v="0"/>
    <x v="0"/>
    <x v="0"/>
    <x v="0"/>
    <x v="0"/>
    <x v="0"/>
    <m/>
    <x v="1"/>
    <x v="2"/>
    <x v="13"/>
    <x v="0"/>
    <m/>
  </r>
  <r>
    <x v="0"/>
    <n v="0"/>
    <n v="0"/>
    <n v="54151"/>
    <n v="0"/>
    <x v="6819"/>
    <x v="0"/>
    <x v="0"/>
    <x v="0"/>
    <s v="03.16.11"/>
    <x v="48"/>
    <x v="0"/>
    <x v="0"/>
    <s v="Direcção de Obras"/>
    <s v="03.16.11"/>
    <s v="Direcção de Obras"/>
    <s v="03.16.11"/>
    <x v="51"/>
    <x v="0"/>
    <x v="0"/>
    <x v="0"/>
    <x v="0"/>
    <x v="0"/>
    <x v="0"/>
    <x v="0"/>
    <x v="9"/>
    <s v="2023-11-??"/>
    <x v="3"/>
    <n v="54151"/>
    <x v="3"/>
    <n v="475338"/>
    <x v="1"/>
    <n v="0"/>
    <x v="619"/>
    <m/>
    <x v="0"/>
    <x v="13"/>
    <m/>
    <s v="Direcção de Obras"/>
    <x v="2"/>
    <m/>
    <x v="0"/>
    <x v="1"/>
    <x v="1"/>
    <x v="1"/>
    <x v="0"/>
    <x v="0"/>
    <x v="0"/>
    <x v="0"/>
    <x v="0"/>
    <x v="0"/>
    <x v="0"/>
    <s v="Direcção de Obras"/>
    <x v="0"/>
    <x v="0"/>
    <x v="0"/>
    <x v="0"/>
    <x v="0"/>
    <x v="0"/>
    <x v="0"/>
    <m/>
    <x v="1"/>
    <x v="2"/>
    <x v="13"/>
    <x v="0"/>
    <m/>
  </r>
  <r>
    <x v="0"/>
    <n v="0"/>
    <n v="0"/>
    <n v="59440"/>
    <n v="0"/>
    <x v="6819"/>
    <x v="0"/>
    <x v="0"/>
    <x v="0"/>
    <s v="03.16.11"/>
    <x v="48"/>
    <x v="0"/>
    <x v="0"/>
    <s v="Direcção de Obras"/>
    <s v="03.16.11"/>
    <s v="Direcção de Obras"/>
    <s v="03.16.11"/>
    <x v="51"/>
    <x v="0"/>
    <x v="0"/>
    <x v="0"/>
    <x v="0"/>
    <x v="0"/>
    <x v="0"/>
    <x v="0"/>
    <x v="10"/>
    <s v="2023-12-??"/>
    <x v="3"/>
    <n v="59440"/>
    <x v="3"/>
    <n v="475338"/>
    <x v="1"/>
    <n v="0"/>
    <x v="619"/>
    <m/>
    <x v="0"/>
    <x v="13"/>
    <m/>
    <s v="Direcção de Obras"/>
    <x v="2"/>
    <m/>
    <x v="0"/>
    <x v="1"/>
    <x v="1"/>
    <x v="1"/>
    <x v="0"/>
    <x v="0"/>
    <x v="0"/>
    <x v="0"/>
    <x v="0"/>
    <x v="0"/>
    <x v="0"/>
    <s v="Direcção de Obras"/>
    <x v="0"/>
    <x v="0"/>
    <x v="0"/>
    <x v="0"/>
    <x v="0"/>
    <x v="0"/>
    <x v="0"/>
    <m/>
    <x v="1"/>
    <x v="2"/>
    <x v="13"/>
    <x v="0"/>
    <m/>
  </r>
  <r>
    <x v="0"/>
    <n v="0"/>
    <n v="0"/>
    <n v="9180"/>
    <n v="0"/>
    <x v="6819"/>
    <x v="0"/>
    <x v="1"/>
    <x v="0"/>
    <s v="03.03.10"/>
    <x v="4"/>
    <x v="0"/>
    <x v="3"/>
    <s v="Receitas Da Câmara"/>
    <s v="03.03.10"/>
    <s v="Receitas Da Câmara"/>
    <s v="03.03.10"/>
    <x v="4"/>
    <x v="0"/>
    <x v="3"/>
    <x v="3"/>
    <x v="0"/>
    <x v="0"/>
    <x v="1"/>
    <x v="0"/>
    <x v="0"/>
    <s v="2023-01-??"/>
    <x v="0"/>
    <n v="9180"/>
    <x v="3"/>
    <n v="0"/>
    <x v="1"/>
    <n v="0"/>
    <x v="619"/>
    <m/>
    <x v="0"/>
    <x v="13"/>
    <m/>
    <s v="Receitas Da Câmara"/>
    <x v="2"/>
    <s v="RDC"/>
    <x v="0"/>
    <x v="1"/>
    <x v="1"/>
    <x v="1"/>
    <x v="0"/>
    <x v="0"/>
    <x v="0"/>
    <x v="0"/>
    <x v="0"/>
    <x v="0"/>
    <x v="0"/>
    <s v="Receitas Da Câmara"/>
    <x v="0"/>
    <x v="0"/>
    <x v="0"/>
    <x v="0"/>
    <x v="0"/>
    <x v="0"/>
    <x v="0"/>
    <m/>
    <x v="1"/>
    <x v="2"/>
    <x v="13"/>
    <x v="0"/>
    <m/>
  </r>
  <r>
    <x v="0"/>
    <n v="0"/>
    <n v="0"/>
    <n v="5680"/>
    <n v="0"/>
    <x v="6819"/>
    <x v="0"/>
    <x v="1"/>
    <x v="0"/>
    <s v="03.03.10"/>
    <x v="4"/>
    <x v="0"/>
    <x v="3"/>
    <s v="Receitas Da Câmara"/>
    <s v="03.03.10"/>
    <s v="Receitas Da Câmara"/>
    <s v="03.03.10"/>
    <x v="4"/>
    <x v="0"/>
    <x v="3"/>
    <x v="3"/>
    <x v="0"/>
    <x v="0"/>
    <x v="1"/>
    <x v="0"/>
    <x v="1"/>
    <s v="2023-02-??"/>
    <x v="0"/>
    <n v="5680"/>
    <x v="3"/>
    <n v="0"/>
    <x v="1"/>
    <n v="0"/>
    <x v="619"/>
    <m/>
    <x v="0"/>
    <x v="13"/>
    <m/>
    <s v="Receitas Da Câmara"/>
    <x v="2"/>
    <s v="RDC"/>
    <x v="0"/>
    <x v="1"/>
    <x v="1"/>
    <x v="1"/>
    <x v="0"/>
    <x v="0"/>
    <x v="0"/>
    <x v="0"/>
    <x v="0"/>
    <x v="0"/>
    <x v="0"/>
    <s v="Receitas Da Câmara"/>
    <x v="0"/>
    <x v="0"/>
    <x v="0"/>
    <x v="0"/>
    <x v="0"/>
    <x v="0"/>
    <x v="0"/>
    <m/>
    <x v="1"/>
    <x v="2"/>
    <x v="13"/>
    <x v="0"/>
    <m/>
  </r>
  <r>
    <x v="0"/>
    <n v="0"/>
    <n v="0"/>
    <n v="7720"/>
    <n v="0"/>
    <x v="6819"/>
    <x v="0"/>
    <x v="1"/>
    <x v="0"/>
    <s v="03.03.10"/>
    <x v="4"/>
    <x v="0"/>
    <x v="3"/>
    <s v="Receitas Da Câmara"/>
    <s v="03.03.10"/>
    <s v="Receitas Da Câmara"/>
    <s v="03.03.10"/>
    <x v="4"/>
    <x v="0"/>
    <x v="3"/>
    <x v="3"/>
    <x v="0"/>
    <x v="0"/>
    <x v="1"/>
    <x v="0"/>
    <x v="2"/>
    <s v="2023-03-??"/>
    <x v="0"/>
    <n v="7720"/>
    <x v="3"/>
    <n v="0"/>
    <x v="1"/>
    <n v="0"/>
    <x v="619"/>
    <m/>
    <x v="0"/>
    <x v="13"/>
    <m/>
    <s v="Receitas Da Câmara"/>
    <x v="2"/>
    <s v="RDC"/>
    <x v="0"/>
    <x v="1"/>
    <x v="1"/>
    <x v="1"/>
    <x v="0"/>
    <x v="0"/>
    <x v="0"/>
    <x v="0"/>
    <x v="0"/>
    <x v="0"/>
    <x v="0"/>
    <s v="Receitas Da Câmara"/>
    <x v="0"/>
    <x v="0"/>
    <x v="0"/>
    <x v="0"/>
    <x v="0"/>
    <x v="0"/>
    <x v="0"/>
    <m/>
    <x v="1"/>
    <x v="2"/>
    <x v="13"/>
    <x v="0"/>
    <m/>
  </r>
  <r>
    <x v="0"/>
    <n v="0"/>
    <n v="0"/>
    <n v="6700"/>
    <n v="0"/>
    <x v="6819"/>
    <x v="0"/>
    <x v="1"/>
    <x v="0"/>
    <s v="03.03.10"/>
    <x v="4"/>
    <x v="0"/>
    <x v="3"/>
    <s v="Receitas Da Câmara"/>
    <s v="03.03.10"/>
    <s v="Receitas Da Câmara"/>
    <s v="03.03.10"/>
    <x v="4"/>
    <x v="0"/>
    <x v="3"/>
    <x v="3"/>
    <x v="0"/>
    <x v="0"/>
    <x v="1"/>
    <x v="0"/>
    <x v="3"/>
    <s v="2023-04-??"/>
    <x v="1"/>
    <n v="6700"/>
    <x v="3"/>
    <n v="0"/>
    <x v="1"/>
    <n v="0"/>
    <x v="619"/>
    <m/>
    <x v="0"/>
    <x v="13"/>
    <m/>
    <s v="Receitas Da Câmara"/>
    <x v="2"/>
    <s v="RDC"/>
    <x v="0"/>
    <x v="1"/>
    <x v="1"/>
    <x v="1"/>
    <x v="0"/>
    <x v="0"/>
    <x v="0"/>
    <x v="0"/>
    <x v="0"/>
    <x v="0"/>
    <x v="0"/>
    <s v="Receitas Da Câmara"/>
    <x v="0"/>
    <x v="0"/>
    <x v="0"/>
    <x v="0"/>
    <x v="0"/>
    <x v="0"/>
    <x v="0"/>
    <m/>
    <x v="1"/>
    <x v="2"/>
    <x v="13"/>
    <x v="0"/>
    <m/>
  </r>
  <r>
    <x v="0"/>
    <n v="0"/>
    <n v="0"/>
    <n v="8960"/>
    <n v="0"/>
    <x v="6819"/>
    <x v="0"/>
    <x v="1"/>
    <x v="0"/>
    <s v="03.03.10"/>
    <x v="4"/>
    <x v="0"/>
    <x v="3"/>
    <s v="Receitas Da Câmara"/>
    <s v="03.03.10"/>
    <s v="Receitas Da Câmara"/>
    <s v="03.03.10"/>
    <x v="4"/>
    <x v="0"/>
    <x v="3"/>
    <x v="3"/>
    <x v="0"/>
    <x v="0"/>
    <x v="1"/>
    <x v="0"/>
    <x v="5"/>
    <s v="2023-05-??"/>
    <x v="1"/>
    <n v="8960"/>
    <x v="3"/>
    <n v="0"/>
    <x v="1"/>
    <n v="0"/>
    <x v="619"/>
    <m/>
    <x v="0"/>
    <x v="13"/>
    <m/>
    <s v="Receitas Da Câmara"/>
    <x v="2"/>
    <s v="RDC"/>
    <x v="0"/>
    <x v="1"/>
    <x v="1"/>
    <x v="1"/>
    <x v="0"/>
    <x v="0"/>
    <x v="0"/>
    <x v="0"/>
    <x v="0"/>
    <x v="0"/>
    <x v="0"/>
    <s v="Receitas Da Câmara"/>
    <x v="0"/>
    <x v="0"/>
    <x v="0"/>
    <x v="0"/>
    <x v="0"/>
    <x v="0"/>
    <x v="0"/>
    <m/>
    <x v="1"/>
    <x v="2"/>
    <x v="13"/>
    <x v="0"/>
    <m/>
  </r>
  <r>
    <x v="0"/>
    <n v="0"/>
    <n v="0"/>
    <n v="5540"/>
    <n v="0"/>
    <x v="6819"/>
    <x v="0"/>
    <x v="1"/>
    <x v="0"/>
    <s v="03.03.10"/>
    <x v="4"/>
    <x v="0"/>
    <x v="3"/>
    <s v="Receitas Da Câmara"/>
    <s v="03.03.10"/>
    <s v="Receitas Da Câmara"/>
    <s v="03.03.10"/>
    <x v="4"/>
    <x v="0"/>
    <x v="3"/>
    <x v="3"/>
    <x v="0"/>
    <x v="0"/>
    <x v="1"/>
    <x v="0"/>
    <x v="4"/>
    <s v="2023-06-??"/>
    <x v="1"/>
    <n v="5540"/>
    <x v="3"/>
    <n v="0"/>
    <x v="1"/>
    <n v="0"/>
    <x v="619"/>
    <m/>
    <x v="0"/>
    <x v="13"/>
    <m/>
    <s v="Receitas Da Câmara"/>
    <x v="2"/>
    <s v="RDC"/>
    <x v="0"/>
    <x v="1"/>
    <x v="1"/>
    <x v="1"/>
    <x v="0"/>
    <x v="0"/>
    <x v="0"/>
    <x v="0"/>
    <x v="0"/>
    <x v="0"/>
    <x v="0"/>
    <s v="Receitas Da Câmara"/>
    <x v="0"/>
    <x v="0"/>
    <x v="0"/>
    <x v="0"/>
    <x v="0"/>
    <x v="0"/>
    <x v="0"/>
    <m/>
    <x v="1"/>
    <x v="2"/>
    <x v="13"/>
    <x v="0"/>
    <m/>
  </r>
  <r>
    <x v="0"/>
    <n v="0"/>
    <n v="0"/>
    <n v="9200"/>
    <n v="0"/>
    <x v="6819"/>
    <x v="0"/>
    <x v="1"/>
    <x v="0"/>
    <s v="03.03.10"/>
    <x v="4"/>
    <x v="0"/>
    <x v="3"/>
    <s v="Receitas Da Câmara"/>
    <s v="03.03.10"/>
    <s v="Receitas Da Câmara"/>
    <s v="03.03.10"/>
    <x v="4"/>
    <x v="0"/>
    <x v="3"/>
    <x v="3"/>
    <x v="0"/>
    <x v="0"/>
    <x v="1"/>
    <x v="0"/>
    <x v="6"/>
    <s v="2023-07-??"/>
    <x v="2"/>
    <n v="9200"/>
    <x v="3"/>
    <n v="0"/>
    <x v="1"/>
    <n v="0"/>
    <x v="619"/>
    <m/>
    <x v="0"/>
    <x v="13"/>
    <m/>
    <s v="Receitas Da Câmara"/>
    <x v="2"/>
    <s v="RDC"/>
    <x v="0"/>
    <x v="1"/>
    <x v="1"/>
    <x v="1"/>
    <x v="0"/>
    <x v="0"/>
    <x v="0"/>
    <x v="0"/>
    <x v="0"/>
    <x v="0"/>
    <x v="0"/>
    <s v="Receitas Da Câmara"/>
    <x v="0"/>
    <x v="0"/>
    <x v="0"/>
    <x v="0"/>
    <x v="0"/>
    <x v="0"/>
    <x v="0"/>
    <m/>
    <x v="1"/>
    <x v="2"/>
    <x v="13"/>
    <x v="0"/>
    <m/>
  </r>
  <r>
    <x v="0"/>
    <n v="0"/>
    <n v="0"/>
    <n v="9460"/>
    <n v="0"/>
    <x v="6819"/>
    <x v="0"/>
    <x v="1"/>
    <x v="0"/>
    <s v="03.03.10"/>
    <x v="4"/>
    <x v="0"/>
    <x v="3"/>
    <s v="Receitas Da Câmara"/>
    <s v="03.03.10"/>
    <s v="Receitas Da Câmara"/>
    <s v="03.03.10"/>
    <x v="4"/>
    <x v="0"/>
    <x v="3"/>
    <x v="3"/>
    <x v="0"/>
    <x v="0"/>
    <x v="1"/>
    <x v="0"/>
    <x v="7"/>
    <s v="2023-08-??"/>
    <x v="2"/>
    <n v="9460"/>
    <x v="3"/>
    <n v="0"/>
    <x v="1"/>
    <n v="0"/>
    <x v="619"/>
    <m/>
    <x v="0"/>
    <x v="13"/>
    <m/>
    <s v="Receitas Da Câmara"/>
    <x v="2"/>
    <s v="RDC"/>
    <x v="0"/>
    <x v="1"/>
    <x v="1"/>
    <x v="1"/>
    <x v="0"/>
    <x v="0"/>
    <x v="0"/>
    <x v="0"/>
    <x v="0"/>
    <x v="0"/>
    <x v="0"/>
    <s v="Receitas Da Câmara"/>
    <x v="0"/>
    <x v="0"/>
    <x v="0"/>
    <x v="0"/>
    <x v="0"/>
    <x v="0"/>
    <x v="0"/>
    <m/>
    <x v="1"/>
    <x v="2"/>
    <x v="13"/>
    <x v="0"/>
    <m/>
  </r>
  <r>
    <x v="0"/>
    <n v="0"/>
    <n v="0"/>
    <n v="3480"/>
    <n v="0"/>
    <x v="6819"/>
    <x v="0"/>
    <x v="1"/>
    <x v="0"/>
    <s v="03.03.10"/>
    <x v="4"/>
    <x v="0"/>
    <x v="3"/>
    <s v="Receitas Da Câmara"/>
    <s v="03.03.10"/>
    <s v="Receitas Da Câmara"/>
    <s v="03.03.10"/>
    <x v="4"/>
    <x v="0"/>
    <x v="3"/>
    <x v="3"/>
    <x v="0"/>
    <x v="0"/>
    <x v="1"/>
    <x v="0"/>
    <x v="11"/>
    <s v="2023-09-??"/>
    <x v="2"/>
    <n v="3480"/>
    <x v="3"/>
    <n v="0"/>
    <x v="1"/>
    <n v="0"/>
    <x v="619"/>
    <m/>
    <x v="0"/>
    <x v="13"/>
    <m/>
    <s v="Receitas Da Câmara"/>
    <x v="2"/>
    <s v="RDC"/>
    <x v="0"/>
    <x v="1"/>
    <x v="1"/>
    <x v="1"/>
    <x v="0"/>
    <x v="0"/>
    <x v="0"/>
    <x v="0"/>
    <x v="0"/>
    <x v="0"/>
    <x v="0"/>
    <s v="Receitas Da Câmara"/>
    <x v="0"/>
    <x v="0"/>
    <x v="0"/>
    <x v="0"/>
    <x v="0"/>
    <x v="0"/>
    <x v="0"/>
    <m/>
    <x v="1"/>
    <x v="2"/>
    <x v="13"/>
    <x v="0"/>
    <m/>
  </r>
  <r>
    <x v="0"/>
    <n v="0"/>
    <n v="0"/>
    <n v="3960"/>
    <n v="0"/>
    <x v="6819"/>
    <x v="0"/>
    <x v="1"/>
    <x v="0"/>
    <s v="03.03.10"/>
    <x v="4"/>
    <x v="0"/>
    <x v="3"/>
    <s v="Receitas Da Câmara"/>
    <s v="03.03.10"/>
    <s v="Receitas Da Câmara"/>
    <s v="03.03.10"/>
    <x v="4"/>
    <x v="0"/>
    <x v="3"/>
    <x v="3"/>
    <x v="0"/>
    <x v="0"/>
    <x v="1"/>
    <x v="0"/>
    <x v="8"/>
    <s v="2023-10-??"/>
    <x v="3"/>
    <n v="3960"/>
    <x v="3"/>
    <n v="0"/>
    <x v="1"/>
    <n v="0"/>
    <x v="619"/>
    <m/>
    <x v="0"/>
    <x v="13"/>
    <m/>
    <s v="Receitas Da Câmara"/>
    <x v="2"/>
    <s v="RDC"/>
    <x v="0"/>
    <x v="1"/>
    <x v="1"/>
    <x v="1"/>
    <x v="0"/>
    <x v="0"/>
    <x v="0"/>
    <x v="0"/>
    <x v="0"/>
    <x v="0"/>
    <x v="0"/>
    <s v="Receitas Da Câmara"/>
    <x v="0"/>
    <x v="0"/>
    <x v="0"/>
    <x v="0"/>
    <x v="0"/>
    <x v="0"/>
    <x v="0"/>
    <m/>
    <x v="1"/>
    <x v="2"/>
    <x v="13"/>
    <x v="0"/>
    <m/>
  </r>
  <r>
    <x v="0"/>
    <n v="0"/>
    <n v="0"/>
    <n v="5520"/>
    <n v="0"/>
    <x v="6819"/>
    <x v="0"/>
    <x v="1"/>
    <x v="0"/>
    <s v="03.03.10"/>
    <x v="4"/>
    <x v="0"/>
    <x v="3"/>
    <s v="Receitas Da Câmara"/>
    <s v="03.03.10"/>
    <s v="Receitas Da Câmara"/>
    <s v="03.03.10"/>
    <x v="4"/>
    <x v="0"/>
    <x v="3"/>
    <x v="3"/>
    <x v="0"/>
    <x v="0"/>
    <x v="1"/>
    <x v="0"/>
    <x v="9"/>
    <s v="2023-11-??"/>
    <x v="3"/>
    <n v="5520"/>
    <x v="3"/>
    <n v="0"/>
    <x v="1"/>
    <n v="0"/>
    <x v="619"/>
    <m/>
    <x v="0"/>
    <x v="13"/>
    <m/>
    <s v="Receitas Da Câmara"/>
    <x v="2"/>
    <s v="RDC"/>
    <x v="0"/>
    <x v="1"/>
    <x v="1"/>
    <x v="1"/>
    <x v="0"/>
    <x v="0"/>
    <x v="0"/>
    <x v="0"/>
    <x v="0"/>
    <x v="0"/>
    <x v="0"/>
    <s v="Receitas Da Câmara"/>
    <x v="0"/>
    <x v="0"/>
    <x v="0"/>
    <x v="0"/>
    <x v="0"/>
    <x v="0"/>
    <x v="0"/>
    <m/>
    <x v="1"/>
    <x v="2"/>
    <x v="13"/>
    <x v="0"/>
    <m/>
  </r>
  <r>
    <x v="0"/>
    <n v="0"/>
    <n v="0"/>
    <n v="5400"/>
    <n v="0"/>
    <x v="6819"/>
    <x v="0"/>
    <x v="1"/>
    <x v="0"/>
    <s v="03.03.10"/>
    <x v="4"/>
    <x v="0"/>
    <x v="3"/>
    <s v="Receitas Da Câmara"/>
    <s v="03.03.10"/>
    <s v="Receitas Da Câmara"/>
    <s v="03.03.10"/>
    <x v="4"/>
    <x v="0"/>
    <x v="3"/>
    <x v="3"/>
    <x v="0"/>
    <x v="0"/>
    <x v="1"/>
    <x v="0"/>
    <x v="10"/>
    <s v="2023-12-??"/>
    <x v="3"/>
    <n v="5400"/>
    <x v="3"/>
    <n v="0"/>
    <x v="1"/>
    <n v="0"/>
    <x v="619"/>
    <m/>
    <x v="0"/>
    <x v="13"/>
    <m/>
    <s v="Receitas Da Câmara"/>
    <x v="2"/>
    <s v="RDC"/>
    <x v="0"/>
    <x v="1"/>
    <x v="1"/>
    <x v="1"/>
    <x v="0"/>
    <x v="0"/>
    <x v="0"/>
    <x v="0"/>
    <x v="0"/>
    <x v="0"/>
    <x v="0"/>
    <s v="Receitas Da Câmara"/>
    <x v="0"/>
    <x v="0"/>
    <x v="0"/>
    <x v="0"/>
    <x v="0"/>
    <x v="0"/>
    <x v="0"/>
    <m/>
    <x v="1"/>
    <x v="2"/>
    <x v="13"/>
    <x v="0"/>
    <m/>
  </r>
  <r>
    <x v="0"/>
    <n v="0"/>
    <n v="0"/>
    <n v="284800"/>
    <n v="0"/>
    <x v="6819"/>
    <x v="0"/>
    <x v="1"/>
    <x v="0"/>
    <s v="03.03.10"/>
    <x v="4"/>
    <x v="0"/>
    <x v="3"/>
    <s v="Receitas Da Câmara"/>
    <s v="03.03.10"/>
    <s v="Receitas Da Câmara"/>
    <s v="03.03.10"/>
    <x v="27"/>
    <x v="0"/>
    <x v="3"/>
    <x v="3"/>
    <x v="0"/>
    <x v="0"/>
    <x v="1"/>
    <x v="0"/>
    <x v="0"/>
    <s v="2023-01-??"/>
    <x v="0"/>
    <n v="284800"/>
    <x v="3"/>
    <n v="0"/>
    <x v="1"/>
    <n v="0"/>
    <x v="619"/>
    <m/>
    <x v="0"/>
    <x v="13"/>
    <m/>
    <s v="Receitas Da Câmara"/>
    <x v="2"/>
    <s v="RDC"/>
    <x v="0"/>
    <x v="1"/>
    <x v="1"/>
    <x v="1"/>
    <x v="0"/>
    <x v="0"/>
    <x v="0"/>
    <x v="0"/>
    <x v="0"/>
    <x v="0"/>
    <x v="0"/>
    <s v="Receitas Da Câmara"/>
    <x v="0"/>
    <x v="0"/>
    <x v="0"/>
    <x v="0"/>
    <x v="0"/>
    <x v="0"/>
    <x v="0"/>
    <m/>
    <x v="1"/>
    <x v="2"/>
    <x v="13"/>
    <x v="0"/>
    <m/>
  </r>
  <r>
    <x v="0"/>
    <n v="0"/>
    <n v="0"/>
    <n v="214800"/>
    <n v="0"/>
    <x v="6819"/>
    <x v="0"/>
    <x v="1"/>
    <x v="0"/>
    <s v="03.03.10"/>
    <x v="4"/>
    <x v="0"/>
    <x v="3"/>
    <s v="Receitas Da Câmara"/>
    <s v="03.03.10"/>
    <s v="Receitas Da Câmara"/>
    <s v="03.03.10"/>
    <x v="27"/>
    <x v="0"/>
    <x v="3"/>
    <x v="3"/>
    <x v="0"/>
    <x v="0"/>
    <x v="1"/>
    <x v="0"/>
    <x v="1"/>
    <s v="2023-02-??"/>
    <x v="0"/>
    <n v="214800"/>
    <x v="3"/>
    <n v="0"/>
    <x v="1"/>
    <n v="0"/>
    <x v="619"/>
    <m/>
    <x v="0"/>
    <x v="13"/>
    <m/>
    <s v="Receitas Da Câmara"/>
    <x v="2"/>
    <s v="RDC"/>
    <x v="0"/>
    <x v="1"/>
    <x v="1"/>
    <x v="1"/>
    <x v="0"/>
    <x v="0"/>
    <x v="0"/>
    <x v="0"/>
    <x v="0"/>
    <x v="0"/>
    <x v="0"/>
    <s v="Receitas Da Câmara"/>
    <x v="0"/>
    <x v="0"/>
    <x v="0"/>
    <x v="0"/>
    <x v="0"/>
    <x v="0"/>
    <x v="0"/>
    <m/>
    <x v="1"/>
    <x v="2"/>
    <x v="13"/>
    <x v="0"/>
    <m/>
  </r>
  <r>
    <x v="0"/>
    <n v="0"/>
    <n v="0"/>
    <n v="253165"/>
    <n v="0"/>
    <x v="6819"/>
    <x v="0"/>
    <x v="1"/>
    <x v="0"/>
    <s v="03.03.10"/>
    <x v="4"/>
    <x v="0"/>
    <x v="3"/>
    <s v="Receitas Da Câmara"/>
    <s v="03.03.10"/>
    <s v="Receitas Da Câmara"/>
    <s v="03.03.10"/>
    <x v="27"/>
    <x v="0"/>
    <x v="3"/>
    <x v="3"/>
    <x v="0"/>
    <x v="0"/>
    <x v="1"/>
    <x v="0"/>
    <x v="2"/>
    <s v="2023-03-??"/>
    <x v="0"/>
    <n v="253165"/>
    <x v="3"/>
    <n v="0"/>
    <x v="1"/>
    <n v="0"/>
    <x v="619"/>
    <m/>
    <x v="0"/>
    <x v="13"/>
    <m/>
    <s v="Receitas Da Câmara"/>
    <x v="2"/>
    <s v="RDC"/>
    <x v="0"/>
    <x v="1"/>
    <x v="1"/>
    <x v="1"/>
    <x v="0"/>
    <x v="0"/>
    <x v="0"/>
    <x v="0"/>
    <x v="0"/>
    <x v="0"/>
    <x v="0"/>
    <s v="Receitas Da Câmara"/>
    <x v="0"/>
    <x v="0"/>
    <x v="0"/>
    <x v="0"/>
    <x v="0"/>
    <x v="0"/>
    <x v="0"/>
    <m/>
    <x v="1"/>
    <x v="2"/>
    <x v="13"/>
    <x v="0"/>
    <m/>
  </r>
  <r>
    <x v="0"/>
    <n v="0"/>
    <n v="0"/>
    <n v="230900"/>
    <n v="0"/>
    <x v="6819"/>
    <x v="0"/>
    <x v="1"/>
    <x v="0"/>
    <s v="03.03.10"/>
    <x v="4"/>
    <x v="0"/>
    <x v="3"/>
    <s v="Receitas Da Câmara"/>
    <s v="03.03.10"/>
    <s v="Receitas Da Câmara"/>
    <s v="03.03.10"/>
    <x v="27"/>
    <x v="0"/>
    <x v="3"/>
    <x v="3"/>
    <x v="0"/>
    <x v="0"/>
    <x v="1"/>
    <x v="0"/>
    <x v="3"/>
    <s v="2023-04-??"/>
    <x v="1"/>
    <n v="230900"/>
    <x v="3"/>
    <n v="0"/>
    <x v="1"/>
    <n v="0"/>
    <x v="619"/>
    <m/>
    <x v="0"/>
    <x v="13"/>
    <m/>
    <s v="Receitas Da Câmara"/>
    <x v="2"/>
    <s v="RDC"/>
    <x v="0"/>
    <x v="1"/>
    <x v="1"/>
    <x v="1"/>
    <x v="0"/>
    <x v="0"/>
    <x v="0"/>
    <x v="0"/>
    <x v="0"/>
    <x v="0"/>
    <x v="0"/>
    <s v="Receitas Da Câmara"/>
    <x v="0"/>
    <x v="0"/>
    <x v="0"/>
    <x v="0"/>
    <x v="0"/>
    <x v="0"/>
    <x v="0"/>
    <m/>
    <x v="1"/>
    <x v="2"/>
    <x v="13"/>
    <x v="0"/>
    <m/>
  </r>
  <r>
    <x v="0"/>
    <n v="0"/>
    <n v="0"/>
    <n v="244100"/>
    <n v="0"/>
    <x v="6819"/>
    <x v="0"/>
    <x v="1"/>
    <x v="0"/>
    <s v="03.03.10"/>
    <x v="4"/>
    <x v="0"/>
    <x v="3"/>
    <s v="Receitas Da Câmara"/>
    <s v="03.03.10"/>
    <s v="Receitas Da Câmara"/>
    <s v="03.03.10"/>
    <x v="27"/>
    <x v="0"/>
    <x v="3"/>
    <x v="3"/>
    <x v="0"/>
    <x v="0"/>
    <x v="1"/>
    <x v="0"/>
    <x v="5"/>
    <s v="2023-05-??"/>
    <x v="1"/>
    <n v="244100"/>
    <x v="3"/>
    <n v="0"/>
    <x v="1"/>
    <n v="0"/>
    <x v="619"/>
    <m/>
    <x v="0"/>
    <x v="13"/>
    <m/>
    <s v="Receitas Da Câmara"/>
    <x v="2"/>
    <s v="RDC"/>
    <x v="0"/>
    <x v="1"/>
    <x v="1"/>
    <x v="1"/>
    <x v="0"/>
    <x v="0"/>
    <x v="0"/>
    <x v="0"/>
    <x v="0"/>
    <x v="0"/>
    <x v="0"/>
    <s v="Receitas Da Câmara"/>
    <x v="0"/>
    <x v="0"/>
    <x v="0"/>
    <x v="0"/>
    <x v="0"/>
    <x v="0"/>
    <x v="0"/>
    <m/>
    <x v="1"/>
    <x v="2"/>
    <x v="13"/>
    <x v="0"/>
    <m/>
  </r>
  <r>
    <x v="0"/>
    <n v="0"/>
    <n v="0"/>
    <n v="261900"/>
    <n v="0"/>
    <x v="6819"/>
    <x v="0"/>
    <x v="1"/>
    <x v="0"/>
    <s v="03.03.10"/>
    <x v="4"/>
    <x v="0"/>
    <x v="3"/>
    <s v="Receitas Da Câmara"/>
    <s v="03.03.10"/>
    <s v="Receitas Da Câmara"/>
    <s v="03.03.10"/>
    <x v="27"/>
    <x v="0"/>
    <x v="3"/>
    <x v="3"/>
    <x v="0"/>
    <x v="0"/>
    <x v="1"/>
    <x v="0"/>
    <x v="4"/>
    <s v="2023-06-??"/>
    <x v="1"/>
    <n v="261900"/>
    <x v="3"/>
    <n v="0"/>
    <x v="1"/>
    <n v="0"/>
    <x v="619"/>
    <m/>
    <x v="0"/>
    <x v="13"/>
    <m/>
    <s v="Receitas Da Câmara"/>
    <x v="2"/>
    <s v="RDC"/>
    <x v="0"/>
    <x v="1"/>
    <x v="1"/>
    <x v="1"/>
    <x v="0"/>
    <x v="0"/>
    <x v="0"/>
    <x v="0"/>
    <x v="0"/>
    <x v="0"/>
    <x v="0"/>
    <s v="Receitas Da Câmara"/>
    <x v="0"/>
    <x v="0"/>
    <x v="0"/>
    <x v="0"/>
    <x v="0"/>
    <x v="0"/>
    <x v="0"/>
    <m/>
    <x v="1"/>
    <x v="2"/>
    <x v="13"/>
    <x v="0"/>
    <m/>
  </r>
  <r>
    <x v="0"/>
    <n v="0"/>
    <n v="0"/>
    <n v="27800"/>
    <n v="0"/>
    <x v="6819"/>
    <x v="0"/>
    <x v="1"/>
    <x v="0"/>
    <s v="03.03.10"/>
    <x v="4"/>
    <x v="0"/>
    <x v="3"/>
    <s v="Receitas Da Câmara"/>
    <s v="03.03.10"/>
    <s v="Receitas Da Câmara"/>
    <s v="03.03.10"/>
    <x v="27"/>
    <x v="0"/>
    <x v="3"/>
    <x v="3"/>
    <x v="0"/>
    <x v="0"/>
    <x v="1"/>
    <x v="0"/>
    <x v="6"/>
    <s v="2023-07-??"/>
    <x v="2"/>
    <n v="27800"/>
    <x v="3"/>
    <n v="0"/>
    <x v="1"/>
    <n v="0"/>
    <x v="619"/>
    <m/>
    <x v="0"/>
    <x v="13"/>
    <m/>
    <s v="Receitas Da Câmara"/>
    <x v="2"/>
    <s v="RDC"/>
    <x v="0"/>
    <x v="1"/>
    <x v="1"/>
    <x v="1"/>
    <x v="0"/>
    <x v="0"/>
    <x v="0"/>
    <x v="0"/>
    <x v="0"/>
    <x v="0"/>
    <x v="0"/>
    <s v="Receitas Da Câmara"/>
    <x v="0"/>
    <x v="0"/>
    <x v="0"/>
    <x v="0"/>
    <x v="0"/>
    <x v="0"/>
    <x v="0"/>
    <m/>
    <x v="1"/>
    <x v="2"/>
    <x v="13"/>
    <x v="0"/>
    <m/>
  </r>
  <r>
    <x v="0"/>
    <n v="0"/>
    <n v="0"/>
    <n v="200"/>
    <n v="0"/>
    <x v="6819"/>
    <x v="0"/>
    <x v="1"/>
    <x v="0"/>
    <s v="03.03.10"/>
    <x v="4"/>
    <x v="0"/>
    <x v="3"/>
    <s v="Receitas Da Câmara"/>
    <s v="03.03.10"/>
    <s v="Receitas Da Câmara"/>
    <s v="03.03.10"/>
    <x v="27"/>
    <x v="0"/>
    <x v="3"/>
    <x v="3"/>
    <x v="0"/>
    <x v="0"/>
    <x v="1"/>
    <x v="0"/>
    <x v="11"/>
    <s v="2023-09-??"/>
    <x v="2"/>
    <n v="200"/>
    <x v="3"/>
    <n v="0"/>
    <x v="1"/>
    <n v="0"/>
    <x v="619"/>
    <m/>
    <x v="0"/>
    <x v="13"/>
    <m/>
    <s v="Receitas Da Câmara"/>
    <x v="2"/>
    <s v="RDC"/>
    <x v="0"/>
    <x v="1"/>
    <x v="1"/>
    <x v="1"/>
    <x v="0"/>
    <x v="0"/>
    <x v="0"/>
    <x v="0"/>
    <x v="0"/>
    <x v="0"/>
    <x v="0"/>
    <s v="Receitas Da Câmara"/>
    <x v="0"/>
    <x v="0"/>
    <x v="0"/>
    <x v="0"/>
    <x v="0"/>
    <x v="0"/>
    <x v="0"/>
    <m/>
    <x v="1"/>
    <x v="2"/>
    <x v="13"/>
    <x v="0"/>
    <m/>
  </r>
  <r>
    <x v="0"/>
    <n v="0"/>
    <n v="0"/>
    <n v="189900"/>
    <n v="0"/>
    <x v="6819"/>
    <x v="0"/>
    <x v="1"/>
    <x v="0"/>
    <s v="03.03.10"/>
    <x v="4"/>
    <x v="0"/>
    <x v="3"/>
    <s v="Receitas Da Câmara"/>
    <s v="03.03.10"/>
    <s v="Receitas Da Câmara"/>
    <s v="03.03.10"/>
    <x v="27"/>
    <x v="0"/>
    <x v="3"/>
    <x v="3"/>
    <x v="0"/>
    <x v="0"/>
    <x v="1"/>
    <x v="0"/>
    <x v="8"/>
    <s v="2023-10-??"/>
    <x v="3"/>
    <n v="189900"/>
    <x v="3"/>
    <n v="0"/>
    <x v="1"/>
    <n v="0"/>
    <x v="619"/>
    <m/>
    <x v="0"/>
    <x v="13"/>
    <m/>
    <s v="Receitas Da Câmara"/>
    <x v="2"/>
    <s v="RDC"/>
    <x v="0"/>
    <x v="1"/>
    <x v="1"/>
    <x v="1"/>
    <x v="0"/>
    <x v="0"/>
    <x v="0"/>
    <x v="0"/>
    <x v="0"/>
    <x v="0"/>
    <x v="0"/>
    <s v="Receitas Da Câmara"/>
    <x v="0"/>
    <x v="0"/>
    <x v="0"/>
    <x v="0"/>
    <x v="0"/>
    <x v="0"/>
    <x v="0"/>
    <m/>
    <x v="1"/>
    <x v="2"/>
    <x v="13"/>
    <x v="0"/>
    <m/>
  </r>
  <r>
    <x v="0"/>
    <n v="0"/>
    <n v="0"/>
    <n v="189200"/>
    <n v="0"/>
    <x v="6819"/>
    <x v="0"/>
    <x v="1"/>
    <x v="0"/>
    <s v="03.03.10"/>
    <x v="4"/>
    <x v="0"/>
    <x v="3"/>
    <s v="Receitas Da Câmara"/>
    <s v="03.03.10"/>
    <s v="Receitas Da Câmara"/>
    <s v="03.03.10"/>
    <x v="27"/>
    <x v="0"/>
    <x v="3"/>
    <x v="3"/>
    <x v="0"/>
    <x v="0"/>
    <x v="1"/>
    <x v="0"/>
    <x v="9"/>
    <s v="2023-11-??"/>
    <x v="3"/>
    <n v="189200"/>
    <x v="3"/>
    <n v="0"/>
    <x v="1"/>
    <n v="0"/>
    <x v="619"/>
    <m/>
    <x v="0"/>
    <x v="13"/>
    <m/>
    <s v="Receitas Da Câmara"/>
    <x v="2"/>
    <s v="RDC"/>
    <x v="0"/>
    <x v="1"/>
    <x v="1"/>
    <x v="1"/>
    <x v="0"/>
    <x v="0"/>
    <x v="0"/>
    <x v="0"/>
    <x v="0"/>
    <x v="0"/>
    <x v="0"/>
    <s v="Receitas Da Câmara"/>
    <x v="0"/>
    <x v="0"/>
    <x v="0"/>
    <x v="0"/>
    <x v="0"/>
    <x v="0"/>
    <x v="0"/>
    <m/>
    <x v="1"/>
    <x v="2"/>
    <x v="13"/>
    <x v="0"/>
    <m/>
  </r>
  <r>
    <x v="0"/>
    <n v="0"/>
    <n v="0"/>
    <n v="251100"/>
    <n v="0"/>
    <x v="6819"/>
    <x v="0"/>
    <x v="1"/>
    <x v="0"/>
    <s v="03.03.10"/>
    <x v="4"/>
    <x v="0"/>
    <x v="3"/>
    <s v="Receitas Da Câmara"/>
    <s v="03.03.10"/>
    <s v="Receitas Da Câmara"/>
    <s v="03.03.10"/>
    <x v="27"/>
    <x v="0"/>
    <x v="3"/>
    <x v="3"/>
    <x v="0"/>
    <x v="0"/>
    <x v="1"/>
    <x v="0"/>
    <x v="10"/>
    <s v="2023-12-??"/>
    <x v="3"/>
    <n v="251100"/>
    <x v="3"/>
    <n v="0"/>
    <x v="1"/>
    <n v="0"/>
    <x v="619"/>
    <m/>
    <x v="0"/>
    <x v="13"/>
    <m/>
    <s v="Receitas Da Câmara"/>
    <x v="2"/>
    <s v="RDC"/>
    <x v="0"/>
    <x v="1"/>
    <x v="1"/>
    <x v="1"/>
    <x v="0"/>
    <x v="0"/>
    <x v="0"/>
    <x v="0"/>
    <x v="0"/>
    <x v="0"/>
    <x v="0"/>
    <s v="Receitas Da Câmara"/>
    <x v="0"/>
    <x v="0"/>
    <x v="0"/>
    <x v="0"/>
    <x v="0"/>
    <x v="0"/>
    <x v="0"/>
    <m/>
    <x v="1"/>
    <x v="2"/>
    <x v="13"/>
    <x v="0"/>
    <m/>
  </r>
  <r>
    <x v="0"/>
    <n v="0"/>
    <n v="0"/>
    <n v="1000"/>
    <n v="0"/>
    <x v="6819"/>
    <x v="0"/>
    <x v="1"/>
    <x v="0"/>
    <s v="03.03.10"/>
    <x v="4"/>
    <x v="0"/>
    <x v="3"/>
    <s v="Receitas Da Câmara"/>
    <s v="03.03.10"/>
    <s v="Receitas Da Câmara"/>
    <s v="03.03.10"/>
    <x v="65"/>
    <x v="0"/>
    <x v="3"/>
    <x v="3"/>
    <x v="0"/>
    <x v="0"/>
    <x v="1"/>
    <x v="0"/>
    <x v="0"/>
    <s v="2023-01-??"/>
    <x v="0"/>
    <n v="1000"/>
    <x v="3"/>
    <n v="0"/>
    <x v="1"/>
    <n v="0"/>
    <x v="619"/>
    <m/>
    <x v="0"/>
    <x v="13"/>
    <m/>
    <s v="Receitas Da Câmara"/>
    <x v="2"/>
    <s v="RDC"/>
    <x v="0"/>
    <x v="1"/>
    <x v="1"/>
    <x v="1"/>
    <x v="0"/>
    <x v="0"/>
    <x v="0"/>
    <x v="0"/>
    <x v="0"/>
    <x v="0"/>
    <x v="0"/>
    <s v="Receitas Da Câmara"/>
    <x v="0"/>
    <x v="0"/>
    <x v="0"/>
    <x v="0"/>
    <x v="0"/>
    <x v="0"/>
    <x v="0"/>
    <m/>
    <x v="1"/>
    <x v="2"/>
    <x v="13"/>
    <x v="0"/>
    <m/>
  </r>
  <r>
    <x v="0"/>
    <n v="0"/>
    <n v="0"/>
    <n v="1600"/>
    <n v="0"/>
    <x v="6819"/>
    <x v="0"/>
    <x v="1"/>
    <x v="0"/>
    <s v="03.03.10"/>
    <x v="4"/>
    <x v="0"/>
    <x v="3"/>
    <s v="Receitas Da Câmara"/>
    <s v="03.03.10"/>
    <s v="Receitas Da Câmara"/>
    <s v="03.03.10"/>
    <x v="65"/>
    <x v="0"/>
    <x v="3"/>
    <x v="3"/>
    <x v="0"/>
    <x v="0"/>
    <x v="1"/>
    <x v="0"/>
    <x v="1"/>
    <s v="2023-02-??"/>
    <x v="0"/>
    <n v="1600"/>
    <x v="3"/>
    <n v="0"/>
    <x v="1"/>
    <n v="0"/>
    <x v="619"/>
    <m/>
    <x v="0"/>
    <x v="13"/>
    <m/>
    <s v="Receitas Da Câmara"/>
    <x v="2"/>
    <s v="RDC"/>
    <x v="0"/>
    <x v="1"/>
    <x v="1"/>
    <x v="1"/>
    <x v="0"/>
    <x v="0"/>
    <x v="0"/>
    <x v="0"/>
    <x v="0"/>
    <x v="0"/>
    <x v="0"/>
    <s v="Receitas Da Câmara"/>
    <x v="0"/>
    <x v="0"/>
    <x v="0"/>
    <x v="0"/>
    <x v="0"/>
    <x v="0"/>
    <x v="0"/>
    <m/>
    <x v="1"/>
    <x v="2"/>
    <x v="13"/>
    <x v="0"/>
    <m/>
  </r>
  <r>
    <x v="0"/>
    <n v="0"/>
    <n v="0"/>
    <n v="1200"/>
    <n v="0"/>
    <x v="6819"/>
    <x v="0"/>
    <x v="1"/>
    <x v="0"/>
    <s v="03.03.10"/>
    <x v="4"/>
    <x v="0"/>
    <x v="3"/>
    <s v="Receitas Da Câmara"/>
    <s v="03.03.10"/>
    <s v="Receitas Da Câmara"/>
    <s v="03.03.10"/>
    <x v="65"/>
    <x v="0"/>
    <x v="3"/>
    <x v="3"/>
    <x v="0"/>
    <x v="0"/>
    <x v="1"/>
    <x v="0"/>
    <x v="3"/>
    <s v="2023-04-??"/>
    <x v="1"/>
    <n v="1200"/>
    <x v="3"/>
    <n v="0"/>
    <x v="1"/>
    <n v="0"/>
    <x v="619"/>
    <m/>
    <x v="0"/>
    <x v="13"/>
    <m/>
    <s v="Receitas Da Câmara"/>
    <x v="2"/>
    <s v="RDC"/>
    <x v="0"/>
    <x v="1"/>
    <x v="1"/>
    <x v="1"/>
    <x v="0"/>
    <x v="0"/>
    <x v="0"/>
    <x v="0"/>
    <x v="0"/>
    <x v="0"/>
    <x v="0"/>
    <s v="Receitas Da Câmara"/>
    <x v="0"/>
    <x v="0"/>
    <x v="0"/>
    <x v="0"/>
    <x v="0"/>
    <x v="0"/>
    <x v="0"/>
    <m/>
    <x v="1"/>
    <x v="2"/>
    <x v="13"/>
    <x v="0"/>
    <m/>
  </r>
  <r>
    <x v="0"/>
    <n v="0"/>
    <n v="0"/>
    <n v="600"/>
    <n v="0"/>
    <x v="6819"/>
    <x v="0"/>
    <x v="1"/>
    <x v="0"/>
    <s v="03.03.10"/>
    <x v="4"/>
    <x v="0"/>
    <x v="3"/>
    <s v="Receitas Da Câmara"/>
    <s v="03.03.10"/>
    <s v="Receitas Da Câmara"/>
    <s v="03.03.10"/>
    <x v="65"/>
    <x v="0"/>
    <x v="3"/>
    <x v="3"/>
    <x v="0"/>
    <x v="0"/>
    <x v="1"/>
    <x v="0"/>
    <x v="5"/>
    <s v="2023-05-??"/>
    <x v="1"/>
    <n v="6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65"/>
    <x v="0"/>
    <x v="3"/>
    <x v="3"/>
    <x v="0"/>
    <x v="0"/>
    <x v="1"/>
    <x v="0"/>
    <x v="6"/>
    <s v="2023-07-??"/>
    <x v="2"/>
    <n v="1500"/>
    <x v="3"/>
    <n v="0"/>
    <x v="1"/>
    <n v="0"/>
    <x v="619"/>
    <m/>
    <x v="0"/>
    <x v="13"/>
    <m/>
    <s v="Receitas Da Câmara"/>
    <x v="2"/>
    <s v="RDC"/>
    <x v="0"/>
    <x v="1"/>
    <x v="1"/>
    <x v="1"/>
    <x v="0"/>
    <x v="0"/>
    <x v="0"/>
    <x v="0"/>
    <x v="0"/>
    <x v="0"/>
    <x v="0"/>
    <s v="Receitas Da Câmara"/>
    <x v="0"/>
    <x v="0"/>
    <x v="0"/>
    <x v="0"/>
    <x v="0"/>
    <x v="0"/>
    <x v="0"/>
    <m/>
    <x v="1"/>
    <x v="2"/>
    <x v="13"/>
    <x v="0"/>
    <m/>
  </r>
  <r>
    <x v="0"/>
    <n v="0"/>
    <n v="0"/>
    <n v="3200"/>
    <n v="0"/>
    <x v="6819"/>
    <x v="0"/>
    <x v="1"/>
    <x v="0"/>
    <s v="03.03.10"/>
    <x v="4"/>
    <x v="0"/>
    <x v="3"/>
    <s v="Receitas Da Câmara"/>
    <s v="03.03.10"/>
    <s v="Receitas Da Câmara"/>
    <s v="03.03.10"/>
    <x v="65"/>
    <x v="0"/>
    <x v="3"/>
    <x v="3"/>
    <x v="0"/>
    <x v="0"/>
    <x v="1"/>
    <x v="0"/>
    <x v="7"/>
    <s v="2023-08-??"/>
    <x v="2"/>
    <n v="3200"/>
    <x v="3"/>
    <n v="0"/>
    <x v="1"/>
    <n v="0"/>
    <x v="619"/>
    <m/>
    <x v="0"/>
    <x v="13"/>
    <m/>
    <s v="Receitas Da Câmara"/>
    <x v="2"/>
    <s v="RDC"/>
    <x v="0"/>
    <x v="1"/>
    <x v="1"/>
    <x v="1"/>
    <x v="0"/>
    <x v="0"/>
    <x v="0"/>
    <x v="0"/>
    <x v="0"/>
    <x v="0"/>
    <x v="0"/>
    <s v="Receitas Da Câmara"/>
    <x v="0"/>
    <x v="0"/>
    <x v="0"/>
    <x v="0"/>
    <x v="0"/>
    <x v="0"/>
    <x v="0"/>
    <m/>
    <x v="1"/>
    <x v="2"/>
    <x v="13"/>
    <x v="0"/>
    <m/>
  </r>
  <r>
    <x v="0"/>
    <n v="0"/>
    <n v="0"/>
    <n v="1400"/>
    <n v="0"/>
    <x v="6819"/>
    <x v="0"/>
    <x v="1"/>
    <x v="0"/>
    <s v="03.03.10"/>
    <x v="4"/>
    <x v="0"/>
    <x v="3"/>
    <s v="Receitas Da Câmara"/>
    <s v="03.03.10"/>
    <s v="Receitas Da Câmara"/>
    <s v="03.03.10"/>
    <x v="65"/>
    <x v="0"/>
    <x v="3"/>
    <x v="3"/>
    <x v="0"/>
    <x v="0"/>
    <x v="1"/>
    <x v="0"/>
    <x v="11"/>
    <s v="2023-09-??"/>
    <x v="2"/>
    <n v="1400"/>
    <x v="3"/>
    <n v="0"/>
    <x v="1"/>
    <n v="0"/>
    <x v="619"/>
    <m/>
    <x v="0"/>
    <x v="13"/>
    <m/>
    <s v="Receitas Da Câmara"/>
    <x v="2"/>
    <s v="RDC"/>
    <x v="0"/>
    <x v="1"/>
    <x v="1"/>
    <x v="1"/>
    <x v="0"/>
    <x v="0"/>
    <x v="0"/>
    <x v="0"/>
    <x v="0"/>
    <x v="0"/>
    <x v="0"/>
    <s v="Receitas Da Câmara"/>
    <x v="0"/>
    <x v="0"/>
    <x v="0"/>
    <x v="0"/>
    <x v="0"/>
    <x v="0"/>
    <x v="0"/>
    <m/>
    <x v="1"/>
    <x v="2"/>
    <x v="13"/>
    <x v="0"/>
    <m/>
  </r>
  <r>
    <x v="0"/>
    <n v="0"/>
    <n v="0"/>
    <n v="1000"/>
    <n v="0"/>
    <x v="6819"/>
    <x v="0"/>
    <x v="1"/>
    <x v="0"/>
    <s v="03.03.10"/>
    <x v="4"/>
    <x v="0"/>
    <x v="3"/>
    <s v="Receitas Da Câmara"/>
    <s v="03.03.10"/>
    <s v="Receitas Da Câmara"/>
    <s v="03.03.10"/>
    <x v="65"/>
    <x v="0"/>
    <x v="3"/>
    <x v="3"/>
    <x v="0"/>
    <x v="0"/>
    <x v="1"/>
    <x v="0"/>
    <x v="8"/>
    <s v="2023-10-??"/>
    <x v="3"/>
    <n v="1000"/>
    <x v="3"/>
    <n v="0"/>
    <x v="1"/>
    <n v="0"/>
    <x v="619"/>
    <m/>
    <x v="0"/>
    <x v="13"/>
    <m/>
    <s v="Receitas Da Câmara"/>
    <x v="2"/>
    <s v="RDC"/>
    <x v="0"/>
    <x v="1"/>
    <x v="1"/>
    <x v="1"/>
    <x v="0"/>
    <x v="0"/>
    <x v="0"/>
    <x v="0"/>
    <x v="0"/>
    <x v="0"/>
    <x v="0"/>
    <s v="Receitas Da Câmara"/>
    <x v="0"/>
    <x v="0"/>
    <x v="0"/>
    <x v="0"/>
    <x v="0"/>
    <x v="0"/>
    <x v="0"/>
    <m/>
    <x v="1"/>
    <x v="2"/>
    <x v="13"/>
    <x v="0"/>
    <m/>
  </r>
  <r>
    <x v="0"/>
    <n v="0"/>
    <n v="0"/>
    <n v="800"/>
    <n v="0"/>
    <x v="6819"/>
    <x v="0"/>
    <x v="1"/>
    <x v="0"/>
    <s v="03.03.10"/>
    <x v="4"/>
    <x v="0"/>
    <x v="3"/>
    <s v="Receitas Da Câmara"/>
    <s v="03.03.10"/>
    <s v="Receitas Da Câmara"/>
    <s v="03.03.10"/>
    <x v="65"/>
    <x v="0"/>
    <x v="3"/>
    <x v="3"/>
    <x v="0"/>
    <x v="0"/>
    <x v="1"/>
    <x v="0"/>
    <x v="9"/>
    <s v="2023-11-??"/>
    <x v="3"/>
    <n v="800"/>
    <x v="3"/>
    <n v="0"/>
    <x v="1"/>
    <n v="0"/>
    <x v="619"/>
    <m/>
    <x v="0"/>
    <x v="13"/>
    <m/>
    <s v="Receitas Da Câmara"/>
    <x v="2"/>
    <s v="RDC"/>
    <x v="0"/>
    <x v="1"/>
    <x v="1"/>
    <x v="1"/>
    <x v="0"/>
    <x v="0"/>
    <x v="0"/>
    <x v="0"/>
    <x v="0"/>
    <x v="0"/>
    <x v="0"/>
    <s v="Receitas Da Câmara"/>
    <x v="0"/>
    <x v="0"/>
    <x v="0"/>
    <x v="0"/>
    <x v="0"/>
    <x v="0"/>
    <x v="0"/>
    <m/>
    <x v="1"/>
    <x v="2"/>
    <x v="13"/>
    <x v="0"/>
    <m/>
  </r>
  <r>
    <x v="0"/>
    <n v="0"/>
    <n v="0"/>
    <n v="2000"/>
    <n v="0"/>
    <x v="6819"/>
    <x v="0"/>
    <x v="1"/>
    <x v="0"/>
    <s v="03.03.10"/>
    <x v="4"/>
    <x v="0"/>
    <x v="3"/>
    <s v="Receitas Da Câmara"/>
    <s v="03.03.10"/>
    <s v="Receitas Da Câmara"/>
    <s v="03.03.10"/>
    <x v="65"/>
    <x v="0"/>
    <x v="3"/>
    <x v="3"/>
    <x v="0"/>
    <x v="0"/>
    <x v="1"/>
    <x v="0"/>
    <x v="10"/>
    <s v="2023-12-??"/>
    <x v="3"/>
    <n v="2000"/>
    <x v="3"/>
    <n v="0"/>
    <x v="1"/>
    <n v="0"/>
    <x v="619"/>
    <m/>
    <x v="0"/>
    <x v="13"/>
    <m/>
    <s v="Receitas Da Câmara"/>
    <x v="2"/>
    <s v="RDC"/>
    <x v="0"/>
    <x v="1"/>
    <x v="1"/>
    <x v="1"/>
    <x v="0"/>
    <x v="0"/>
    <x v="0"/>
    <x v="0"/>
    <x v="0"/>
    <x v="0"/>
    <x v="0"/>
    <s v="Receitas Da Câmara"/>
    <x v="0"/>
    <x v="0"/>
    <x v="0"/>
    <x v="0"/>
    <x v="0"/>
    <x v="0"/>
    <x v="0"/>
    <m/>
    <x v="1"/>
    <x v="2"/>
    <x v="13"/>
    <x v="0"/>
    <m/>
  </r>
  <r>
    <x v="0"/>
    <n v="0"/>
    <n v="0"/>
    <n v="101774"/>
    <n v="0"/>
    <x v="6819"/>
    <x v="0"/>
    <x v="1"/>
    <x v="0"/>
    <s v="03.03.10"/>
    <x v="4"/>
    <x v="0"/>
    <x v="3"/>
    <s v="Receitas Da Câmara"/>
    <s v="03.03.10"/>
    <s v="Receitas Da Câmara"/>
    <s v="03.03.10"/>
    <x v="28"/>
    <x v="0"/>
    <x v="3"/>
    <x v="3"/>
    <x v="0"/>
    <x v="0"/>
    <x v="1"/>
    <x v="0"/>
    <x v="0"/>
    <s v="2023-01-??"/>
    <x v="0"/>
    <n v="101774"/>
    <x v="3"/>
    <n v="0"/>
    <x v="1"/>
    <n v="0"/>
    <x v="619"/>
    <m/>
    <x v="0"/>
    <x v="13"/>
    <m/>
    <s v="Receitas Da Câmara"/>
    <x v="2"/>
    <s v="RDC"/>
    <x v="0"/>
    <x v="1"/>
    <x v="1"/>
    <x v="1"/>
    <x v="0"/>
    <x v="0"/>
    <x v="0"/>
    <x v="0"/>
    <x v="0"/>
    <x v="0"/>
    <x v="0"/>
    <s v="Receitas Da Câmara"/>
    <x v="0"/>
    <x v="0"/>
    <x v="0"/>
    <x v="0"/>
    <x v="0"/>
    <x v="0"/>
    <x v="0"/>
    <m/>
    <x v="1"/>
    <x v="2"/>
    <x v="13"/>
    <x v="0"/>
    <m/>
  </r>
  <r>
    <x v="0"/>
    <n v="0"/>
    <n v="0"/>
    <n v="69558"/>
    <n v="0"/>
    <x v="6819"/>
    <x v="0"/>
    <x v="1"/>
    <x v="0"/>
    <s v="03.03.10"/>
    <x v="4"/>
    <x v="0"/>
    <x v="3"/>
    <s v="Receitas Da Câmara"/>
    <s v="03.03.10"/>
    <s v="Receitas Da Câmara"/>
    <s v="03.03.10"/>
    <x v="28"/>
    <x v="0"/>
    <x v="3"/>
    <x v="3"/>
    <x v="0"/>
    <x v="0"/>
    <x v="1"/>
    <x v="0"/>
    <x v="1"/>
    <s v="2023-02-??"/>
    <x v="0"/>
    <n v="69558"/>
    <x v="3"/>
    <n v="0"/>
    <x v="1"/>
    <n v="0"/>
    <x v="619"/>
    <m/>
    <x v="0"/>
    <x v="13"/>
    <m/>
    <s v="Receitas Da Câmara"/>
    <x v="2"/>
    <s v="RDC"/>
    <x v="0"/>
    <x v="1"/>
    <x v="1"/>
    <x v="1"/>
    <x v="0"/>
    <x v="0"/>
    <x v="0"/>
    <x v="0"/>
    <x v="0"/>
    <x v="0"/>
    <x v="0"/>
    <s v="Receitas Da Câmara"/>
    <x v="0"/>
    <x v="0"/>
    <x v="0"/>
    <x v="0"/>
    <x v="0"/>
    <x v="0"/>
    <x v="0"/>
    <m/>
    <x v="1"/>
    <x v="2"/>
    <x v="13"/>
    <x v="0"/>
    <m/>
  </r>
  <r>
    <x v="0"/>
    <n v="0"/>
    <n v="0"/>
    <n v="92472"/>
    <n v="0"/>
    <x v="6819"/>
    <x v="0"/>
    <x v="1"/>
    <x v="0"/>
    <s v="03.03.10"/>
    <x v="4"/>
    <x v="0"/>
    <x v="3"/>
    <s v="Receitas Da Câmara"/>
    <s v="03.03.10"/>
    <s v="Receitas Da Câmara"/>
    <s v="03.03.10"/>
    <x v="28"/>
    <x v="0"/>
    <x v="3"/>
    <x v="3"/>
    <x v="0"/>
    <x v="0"/>
    <x v="1"/>
    <x v="0"/>
    <x v="2"/>
    <s v="2023-03-??"/>
    <x v="0"/>
    <n v="92472"/>
    <x v="3"/>
    <n v="0"/>
    <x v="1"/>
    <n v="0"/>
    <x v="619"/>
    <m/>
    <x v="0"/>
    <x v="13"/>
    <m/>
    <s v="Receitas Da Câmara"/>
    <x v="2"/>
    <s v="RDC"/>
    <x v="0"/>
    <x v="1"/>
    <x v="1"/>
    <x v="1"/>
    <x v="0"/>
    <x v="0"/>
    <x v="0"/>
    <x v="0"/>
    <x v="0"/>
    <x v="0"/>
    <x v="0"/>
    <s v="Receitas Da Câmara"/>
    <x v="0"/>
    <x v="0"/>
    <x v="0"/>
    <x v="0"/>
    <x v="0"/>
    <x v="0"/>
    <x v="0"/>
    <m/>
    <x v="1"/>
    <x v="2"/>
    <x v="13"/>
    <x v="0"/>
    <m/>
  </r>
  <r>
    <x v="0"/>
    <n v="0"/>
    <n v="0"/>
    <n v="61481"/>
    <n v="0"/>
    <x v="6819"/>
    <x v="0"/>
    <x v="1"/>
    <x v="0"/>
    <s v="03.03.10"/>
    <x v="4"/>
    <x v="0"/>
    <x v="3"/>
    <s v="Receitas Da Câmara"/>
    <s v="03.03.10"/>
    <s v="Receitas Da Câmara"/>
    <s v="03.03.10"/>
    <x v="28"/>
    <x v="0"/>
    <x v="3"/>
    <x v="3"/>
    <x v="0"/>
    <x v="0"/>
    <x v="1"/>
    <x v="0"/>
    <x v="3"/>
    <s v="2023-04-??"/>
    <x v="1"/>
    <n v="61481"/>
    <x v="3"/>
    <n v="0"/>
    <x v="1"/>
    <n v="0"/>
    <x v="619"/>
    <m/>
    <x v="0"/>
    <x v="13"/>
    <m/>
    <s v="Receitas Da Câmara"/>
    <x v="2"/>
    <s v="RDC"/>
    <x v="0"/>
    <x v="1"/>
    <x v="1"/>
    <x v="1"/>
    <x v="0"/>
    <x v="0"/>
    <x v="0"/>
    <x v="0"/>
    <x v="0"/>
    <x v="0"/>
    <x v="0"/>
    <s v="Receitas Da Câmara"/>
    <x v="0"/>
    <x v="0"/>
    <x v="0"/>
    <x v="0"/>
    <x v="0"/>
    <x v="0"/>
    <x v="0"/>
    <m/>
    <x v="1"/>
    <x v="2"/>
    <x v="13"/>
    <x v="0"/>
    <m/>
  </r>
  <r>
    <x v="0"/>
    <n v="0"/>
    <n v="0"/>
    <n v="192185"/>
    <n v="0"/>
    <x v="6819"/>
    <x v="0"/>
    <x v="1"/>
    <x v="0"/>
    <s v="03.03.10"/>
    <x v="4"/>
    <x v="0"/>
    <x v="3"/>
    <s v="Receitas Da Câmara"/>
    <s v="03.03.10"/>
    <s v="Receitas Da Câmara"/>
    <s v="03.03.10"/>
    <x v="28"/>
    <x v="0"/>
    <x v="3"/>
    <x v="3"/>
    <x v="0"/>
    <x v="0"/>
    <x v="1"/>
    <x v="0"/>
    <x v="5"/>
    <s v="2023-05-??"/>
    <x v="1"/>
    <n v="192185"/>
    <x v="3"/>
    <n v="0"/>
    <x v="1"/>
    <n v="0"/>
    <x v="619"/>
    <m/>
    <x v="0"/>
    <x v="13"/>
    <m/>
    <s v="Receitas Da Câmara"/>
    <x v="2"/>
    <s v="RDC"/>
    <x v="0"/>
    <x v="1"/>
    <x v="1"/>
    <x v="1"/>
    <x v="0"/>
    <x v="0"/>
    <x v="0"/>
    <x v="0"/>
    <x v="0"/>
    <x v="0"/>
    <x v="0"/>
    <s v="Receitas Da Câmara"/>
    <x v="0"/>
    <x v="0"/>
    <x v="0"/>
    <x v="0"/>
    <x v="0"/>
    <x v="0"/>
    <x v="0"/>
    <m/>
    <x v="1"/>
    <x v="2"/>
    <x v="13"/>
    <x v="0"/>
    <m/>
  </r>
  <r>
    <x v="0"/>
    <n v="0"/>
    <n v="0"/>
    <n v="362052"/>
    <n v="0"/>
    <x v="6819"/>
    <x v="0"/>
    <x v="1"/>
    <x v="0"/>
    <s v="03.03.10"/>
    <x v="4"/>
    <x v="0"/>
    <x v="3"/>
    <s v="Receitas Da Câmara"/>
    <s v="03.03.10"/>
    <s v="Receitas Da Câmara"/>
    <s v="03.03.10"/>
    <x v="28"/>
    <x v="0"/>
    <x v="3"/>
    <x v="3"/>
    <x v="0"/>
    <x v="0"/>
    <x v="1"/>
    <x v="0"/>
    <x v="4"/>
    <s v="2023-06-??"/>
    <x v="1"/>
    <n v="362052"/>
    <x v="3"/>
    <n v="0"/>
    <x v="1"/>
    <n v="0"/>
    <x v="619"/>
    <m/>
    <x v="0"/>
    <x v="13"/>
    <m/>
    <s v="Receitas Da Câmara"/>
    <x v="2"/>
    <s v="RDC"/>
    <x v="0"/>
    <x v="1"/>
    <x v="1"/>
    <x v="1"/>
    <x v="0"/>
    <x v="0"/>
    <x v="0"/>
    <x v="0"/>
    <x v="0"/>
    <x v="0"/>
    <x v="0"/>
    <s v="Receitas Da Câmara"/>
    <x v="0"/>
    <x v="0"/>
    <x v="0"/>
    <x v="0"/>
    <x v="0"/>
    <x v="0"/>
    <x v="0"/>
    <m/>
    <x v="1"/>
    <x v="2"/>
    <x v="13"/>
    <x v="0"/>
    <m/>
  </r>
  <r>
    <x v="0"/>
    <n v="0"/>
    <n v="0"/>
    <n v="122261"/>
    <n v="0"/>
    <x v="6819"/>
    <x v="0"/>
    <x v="1"/>
    <x v="0"/>
    <s v="03.03.10"/>
    <x v="4"/>
    <x v="0"/>
    <x v="3"/>
    <s v="Receitas Da Câmara"/>
    <s v="03.03.10"/>
    <s v="Receitas Da Câmara"/>
    <s v="03.03.10"/>
    <x v="28"/>
    <x v="0"/>
    <x v="3"/>
    <x v="3"/>
    <x v="0"/>
    <x v="0"/>
    <x v="1"/>
    <x v="0"/>
    <x v="6"/>
    <s v="2023-07-??"/>
    <x v="2"/>
    <n v="122261"/>
    <x v="3"/>
    <n v="0"/>
    <x v="1"/>
    <n v="0"/>
    <x v="619"/>
    <m/>
    <x v="0"/>
    <x v="13"/>
    <m/>
    <s v="Receitas Da Câmara"/>
    <x v="2"/>
    <s v="RDC"/>
    <x v="0"/>
    <x v="1"/>
    <x v="1"/>
    <x v="1"/>
    <x v="0"/>
    <x v="0"/>
    <x v="0"/>
    <x v="0"/>
    <x v="0"/>
    <x v="0"/>
    <x v="0"/>
    <s v="Receitas Da Câmara"/>
    <x v="0"/>
    <x v="0"/>
    <x v="0"/>
    <x v="0"/>
    <x v="0"/>
    <x v="0"/>
    <x v="0"/>
    <m/>
    <x v="1"/>
    <x v="2"/>
    <x v="13"/>
    <x v="0"/>
    <m/>
  </r>
  <r>
    <x v="0"/>
    <n v="0"/>
    <n v="0"/>
    <n v="292959"/>
    <n v="0"/>
    <x v="6819"/>
    <x v="0"/>
    <x v="1"/>
    <x v="0"/>
    <s v="03.03.10"/>
    <x v="4"/>
    <x v="0"/>
    <x v="3"/>
    <s v="Receitas Da Câmara"/>
    <s v="03.03.10"/>
    <s v="Receitas Da Câmara"/>
    <s v="03.03.10"/>
    <x v="28"/>
    <x v="0"/>
    <x v="3"/>
    <x v="3"/>
    <x v="0"/>
    <x v="0"/>
    <x v="1"/>
    <x v="0"/>
    <x v="7"/>
    <s v="2023-08-??"/>
    <x v="2"/>
    <n v="292959"/>
    <x v="3"/>
    <n v="0"/>
    <x v="1"/>
    <n v="0"/>
    <x v="619"/>
    <m/>
    <x v="0"/>
    <x v="13"/>
    <m/>
    <s v="Receitas Da Câmara"/>
    <x v="2"/>
    <s v="RDC"/>
    <x v="0"/>
    <x v="1"/>
    <x v="1"/>
    <x v="1"/>
    <x v="0"/>
    <x v="0"/>
    <x v="0"/>
    <x v="0"/>
    <x v="0"/>
    <x v="0"/>
    <x v="0"/>
    <s v="Receitas Da Câmara"/>
    <x v="0"/>
    <x v="0"/>
    <x v="0"/>
    <x v="0"/>
    <x v="0"/>
    <x v="0"/>
    <x v="0"/>
    <m/>
    <x v="1"/>
    <x v="2"/>
    <x v="13"/>
    <x v="0"/>
    <m/>
  </r>
  <r>
    <x v="0"/>
    <n v="0"/>
    <n v="0"/>
    <n v="55693"/>
    <n v="0"/>
    <x v="6819"/>
    <x v="0"/>
    <x v="1"/>
    <x v="0"/>
    <s v="03.03.10"/>
    <x v="4"/>
    <x v="0"/>
    <x v="3"/>
    <s v="Receitas Da Câmara"/>
    <s v="03.03.10"/>
    <s v="Receitas Da Câmara"/>
    <s v="03.03.10"/>
    <x v="28"/>
    <x v="0"/>
    <x v="3"/>
    <x v="3"/>
    <x v="0"/>
    <x v="0"/>
    <x v="1"/>
    <x v="0"/>
    <x v="11"/>
    <s v="2023-09-??"/>
    <x v="2"/>
    <n v="55693"/>
    <x v="3"/>
    <n v="0"/>
    <x v="1"/>
    <n v="0"/>
    <x v="619"/>
    <m/>
    <x v="0"/>
    <x v="13"/>
    <m/>
    <s v="Receitas Da Câmara"/>
    <x v="2"/>
    <s v="RDC"/>
    <x v="0"/>
    <x v="1"/>
    <x v="1"/>
    <x v="1"/>
    <x v="0"/>
    <x v="0"/>
    <x v="0"/>
    <x v="0"/>
    <x v="0"/>
    <x v="0"/>
    <x v="0"/>
    <s v="Receitas Da Câmara"/>
    <x v="0"/>
    <x v="0"/>
    <x v="0"/>
    <x v="0"/>
    <x v="0"/>
    <x v="0"/>
    <x v="0"/>
    <m/>
    <x v="1"/>
    <x v="2"/>
    <x v="13"/>
    <x v="0"/>
    <m/>
  </r>
  <r>
    <x v="0"/>
    <n v="0"/>
    <n v="0"/>
    <n v="44050"/>
    <n v="0"/>
    <x v="6819"/>
    <x v="0"/>
    <x v="1"/>
    <x v="0"/>
    <s v="03.03.10"/>
    <x v="4"/>
    <x v="0"/>
    <x v="3"/>
    <s v="Receitas Da Câmara"/>
    <s v="03.03.10"/>
    <s v="Receitas Da Câmara"/>
    <s v="03.03.10"/>
    <x v="28"/>
    <x v="0"/>
    <x v="3"/>
    <x v="3"/>
    <x v="0"/>
    <x v="0"/>
    <x v="1"/>
    <x v="0"/>
    <x v="8"/>
    <s v="2023-10-??"/>
    <x v="3"/>
    <n v="44050"/>
    <x v="3"/>
    <n v="0"/>
    <x v="1"/>
    <n v="0"/>
    <x v="619"/>
    <m/>
    <x v="0"/>
    <x v="13"/>
    <m/>
    <s v="Receitas Da Câmara"/>
    <x v="2"/>
    <s v="RDC"/>
    <x v="0"/>
    <x v="1"/>
    <x v="1"/>
    <x v="1"/>
    <x v="0"/>
    <x v="0"/>
    <x v="0"/>
    <x v="0"/>
    <x v="0"/>
    <x v="0"/>
    <x v="0"/>
    <s v="Receitas Da Câmara"/>
    <x v="0"/>
    <x v="0"/>
    <x v="0"/>
    <x v="0"/>
    <x v="0"/>
    <x v="0"/>
    <x v="0"/>
    <m/>
    <x v="1"/>
    <x v="2"/>
    <x v="13"/>
    <x v="0"/>
    <m/>
  </r>
  <r>
    <x v="0"/>
    <n v="0"/>
    <n v="0"/>
    <n v="64494"/>
    <n v="0"/>
    <x v="6819"/>
    <x v="0"/>
    <x v="1"/>
    <x v="0"/>
    <s v="03.03.10"/>
    <x v="4"/>
    <x v="0"/>
    <x v="3"/>
    <s v="Receitas Da Câmara"/>
    <s v="03.03.10"/>
    <s v="Receitas Da Câmara"/>
    <s v="03.03.10"/>
    <x v="28"/>
    <x v="0"/>
    <x v="3"/>
    <x v="3"/>
    <x v="0"/>
    <x v="0"/>
    <x v="1"/>
    <x v="0"/>
    <x v="9"/>
    <s v="2023-11-??"/>
    <x v="3"/>
    <n v="64494"/>
    <x v="3"/>
    <n v="0"/>
    <x v="1"/>
    <n v="0"/>
    <x v="619"/>
    <m/>
    <x v="0"/>
    <x v="13"/>
    <m/>
    <s v="Receitas Da Câmara"/>
    <x v="2"/>
    <s v="RDC"/>
    <x v="0"/>
    <x v="1"/>
    <x v="1"/>
    <x v="1"/>
    <x v="0"/>
    <x v="0"/>
    <x v="0"/>
    <x v="0"/>
    <x v="0"/>
    <x v="0"/>
    <x v="0"/>
    <s v="Receitas Da Câmara"/>
    <x v="0"/>
    <x v="0"/>
    <x v="0"/>
    <x v="0"/>
    <x v="0"/>
    <x v="0"/>
    <x v="0"/>
    <m/>
    <x v="1"/>
    <x v="2"/>
    <x v="13"/>
    <x v="0"/>
    <m/>
  </r>
  <r>
    <x v="0"/>
    <n v="0"/>
    <n v="0"/>
    <n v="55588"/>
    <n v="0"/>
    <x v="6819"/>
    <x v="0"/>
    <x v="1"/>
    <x v="0"/>
    <s v="03.03.10"/>
    <x v="4"/>
    <x v="0"/>
    <x v="3"/>
    <s v="Receitas Da Câmara"/>
    <s v="03.03.10"/>
    <s v="Receitas Da Câmara"/>
    <s v="03.03.10"/>
    <x v="28"/>
    <x v="0"/>
    <x v="3"/>
    <x v="3"/>
    <x v="0"/>
    <x v="0"/>
    <x v="1"/>
    <x v="0"/>
    <x v="10"/>
    <s v="2023-12-??"/>
    <x v="3"/>
    <n v="55588"/>
    <x v="3"/>
    <n v="0"/>
    <x v="1"/>
    <n v="0"/>
    <x v="619"/>
    <m/>
    <x v="0"/>
    <x v="13"/>
    <m/>
    <s v="Receitas Da Câmara"/>
    <x v="2"/>
    <s v="RDC"/>
    <x v="0"/>
    <x v="1"/>
    <x v="1"/>
    <x v="1"/>
    <x v="0"/>
    <x v="0"/>
    <x v="0"/>
    <x v="0"/>
    <x v="0"/>
    <x v="0"/>
    <x v="0"/>
    <s v="Receitas Da Câmara"/>
    <x v="0"/>
    <x v="0"/>
    <x v="0"/>
    <x v="0"/>
    <x v="0"/>
    <x v="0"/>
    <x v="0"/>
    <m/>
    <x v="1"/>
    <x v="2"/>
    <x v="13"/>
    <x v="0"/>
    <m/>
  </r>
  <r>
    <x v="2"/>
    <n v="0"/>
    <n v="0"/>
    <n v="45000"/>
    <n v="0"/>
    <x v="6819"/>
    <x v="0"/>
    <x v="0"/>
    <x v="0"/>
    <s v="01.27.05.07"/>
    <x v="49"/>
    <x v="4"/>
    <x v="5"/>
    <s v="Energia"/>
    <s v="01.27.05"/>
    <s v="Eletrificação de Ponta Can"/>
    <s v="01.27.05.07"/>
    <x v="20"/>
    <x v="0"/>
    <x v="0"/>
    <x v="0"/>
    <x v="0"/>
    <x v="1"/>
    <x v="2"/>
    <x v="0"/>
    <x v="10"/>
    <s v="2023-12-??"/>
    <x v="3"/>
    <n v="45000"/>
    <x v="3"/>
    <n v="0"/>
    <x v="1"/>
    <n v="955000"/>
    <x v="619"/>
    <m/>
    <x v="0"/>
    <x v="13"/>
    <m/>
    <s v="Eletrificação de Ponta Can"/>
    <x v="2"/>
    <m/>
    <x v="0"/>
    <x v="1"/>
    <x v="1"/>
    <x v="1"/>
    <x v="0"/>
    <x v="0"/>
    <x v="0"/>
    <x v="0"/>
    <x v="0"/>
    <x v="0"/>
    <x v="0"/>
    <s v="Eletrificação de Ponta Can"/>
    <x v="0"/>
    <x v="0"/>
    <x v="0"/>
    <x v="0"/>
    <x v="1"/>
    <x v="0"/>
    <x v="0"/>
    <m/>
    <x v="1"/>
    <x v="2"/>
    <x v="13"/>
    <x v="0"/>
    <m/>
  </r>
  <r>
    <x v="2"/>
    <n v="0"/>
    <n v="0"/>
    <n v="218000"/>
    <n v="0"/>
    <x v="6819"/>
    <x v="0"/>
    <x v="0"/>
    <x v="0"/>
    <s v="01.27.06.80"/>
    <x v="15"/>
    <x v="4"/>
    <x v="5"/>
    <s v="Requalificação Urbana e habitação"/>
    <s v="01.27.06"/>
    <s v="Requalificação Urbana de Veneza"/>
    <s v="01.27.06.80"/>
    <x v="18"/>
    <x v="0"/>
    <x v="0"/>
    <x v="0"/>
    <x v="0"/>
    <x v="1"/>
    <x v="2"/>
    <x v="0"/>
    <x v="5"/>
    <s v="2023-05-??"/>
    <x v="1"/>
    <n v="218000"/>
    <x v="3"/>
    <n v="1574000"/>
    <x v="1"/>
    <n v="1000000"/>
    <x v="619"/>
    <m/>
    <x v="0"/>
    <x v="13"/>
    <m/>
    <s v="Requalificação Urbana de Veneza"/>
    <x v="2"/>
    <m/>
    <x v="0"/>
    <x v="1"/>
    <x v="1"/>
    <x v="1"/>
    <x v="0"/>
    <x v="0"/>
    <x v="0"/>
    <x v="0"/>
    <x v="0"/>
    <x v="0"/>
    <x v="0"/>
    <s v="Requalificação Urbana de Veneza"/>
    <x v="0"/>
    <x v="0"/>
    <x v="0"/>
    <x v="0"/>
    <x v="1"/>
    <x v="0"/>
    <x v="0"/>
    <m/>
    <x v="1"/>
    <x v="2"/>
    <x v="13"/>
    <x v="0"/>
    <m/>
  </r>
  <r>
    <x v="2"/>
    <n v="0"/>
    <n v="0"/>
    <n v="341000"/>
    <n v="0"/>
    <x v="6819"/>
    <x v="0"/>
    <x v="0"/>
    <x v="0"/>
    <s v="01.27.06.80"/>
    <x v="15"/>
    <x v="4"/>
    <x v="5"/>
    <s v="Requalificação Urbana e habitação"/>
    <s v="01.27.06"/>
    <s v="Requalificação Urbana de Veneza"/>
    <s v="01.27.06.80"/>
    <x v="18"/>
    <x v="0"/>
    <x v="0"/>
    <x v="0"/>
    <x v="0"/>
    <x v="1"/>
    <x v="2"/>
    <x v="0"/>
    <x v="4"/>
    <s v="2023-06-??"/>
    <x v="1"/>
    <n v="341000"/>
    <x v="3"/>
    <n v="1574000"/>
    <x v="1"/>
    <n v="1000000"/>
    <x v="619"/>
    <m/>
    <x v="0"/>
    <x v="13"/>
    <m/>
    <s v="Requalificação Urbana de Veneza"/>
    <x v="2"/>
    <m/>
    <x v="0"/>
    <x v="1"/>
    <x v="1"/>
    <x v="1"/>
    <x v="0"/>
    <x v="0"/>
    <x v="0"/>
    <x v="0"/>
    <x v="0"/>
    <x v="0"/>
    <x v="0"/>
    <s v="Requalificação Urbana de Veneza"/>
    <x v="0"/>
    <x v="0"/>
    <x v="0"/>
    <x v="0"/>
    <x v="1"/>
    <x v="0"/>
    <x v="0"/>
    <m/>
    <x v="1"/>
    <x v="2"/>
    <x v="13"/>
    <x v="0"/>
    <m/>
  </r>
  <r>
    <x v="2"/>
    <n v="0"/>
    <n v="0"/>
    <n v="427238"/>
    <n v="0"/>
    <x v="6819"/>
    <x v="0"/>
    <x v="0"/>
    <x v="0"/>
    <s v="01.27.06.80"/>
    <x v="15"/>
    <x v="4"/>
    <x v="5"/>
    <s v="Requalificação Urbana e habitação"/>
    <s v="01.27.06"/>
    <s v="Requalificação Urbana de Veneza"/>
    <s v="01.27.06.80"/>
    <x v="18"/>
    <x v="0"/>
    <x v="0"/>
    <x v="0"/>
    <x v="0"/>
    <x v="1"/>
    <x v="2"/>
    <x v="0"/>
    <x v="6"/>
    <s v="2023-07-??"/>
    <x v="2"/>
    <n v="427238"/>
    <x v="3"/>
    <n v="1574000"/>
    <x v="1"/>
    <n v="1000000"/>
    <x v="619"/>
    <m/>
    <x v="0"/>
    <x v="13"/>
    <m/>
    <s v="Requalificação Urbana de Veneza"/>
    <x v="2"/>
    <m/>
    <x v="0"/>
    <x v="1"/>
    <x v="1"/>
    <x v="1"/>
    <x v="0"/>
    <x v="0"/>
    <x v="0"/>
    <x v="0"/>
    <x v="0"/>
    <x v="0"/>
    <x v="0"/>
    <s v="Requalificação Urbana de Veneza"/>
    <x v="0"/>
    <x v="0"/>
    <x v="0"/>
    <x v="0"/>
    <x v="1"/>
    <x v="0"/>
    <x v="0"/>
    <m/>
    <x v="1"/>
    <x v="2"/>
    <x v="13"/>
    <x v="0"/>
    <m/>
  </r>
  <r>
    <x v="2"/>
    <n v="0"/>
    <n v="0"/>
    <n v="19800"/>
    <n v="0"/>
    <x v="6819"/>
    <x v="0"/>
    <x v="0"/>
    <x v="0"/>
    <s v="01.27.06.80"/>
    <x v="15"/>
    <x v="4"/>
    <x v="5"/>
    <s v="Requalificação Urbana e habitação"/>
    <s v="01.27.06"/>
    <s v="Requalificação Urbana de Veneza"/>
    <s v="01.27.06.80"/>
    <x v="18"/>
    <x v="0"/>
    <x v="0"/>
    <x v="0"/>
    <x v="0"/>
    <x v="1"/>
    <x v="2"/>
    <x v="0"/>
    <x v="7"/>
    <s v="2023-08-??"/>
    <x v="2"/>
    <n v="19800"/>
    <x v="3"/>
    <n v="1574000"/>
    <x v="1"/>
    <n v="1000000"/>
    <x v="619"/>
    <m/>
    <x v="0"/>
    <x v="13"/>
    <m/>
    <s v="Requalificação Urbana de Veneza"/>
    <x v="2"/>
    <m/>
    <x v="0"/>
    <x v="1"/>
    <x v="1"/>
    <x v="1"/>
    <x v="0"/>
    <x v="0"/>
    <x v="0"/>
    <x v="0"/>
    <x v="0"/>
    <x v="0"/>
    <x v="0"/>
    <s v="Requalificação Urbana de Veneza"/>
    <x v="0"/>
    <x v="0"/>
    <x v="0"/>
    <x v="0"/>
    <x v="1"/>
    <x v="0"/>
    <x v="0"/>
    <m/>
    <x v="1"/>
    <x v="2"/>
    <x v="13"/>
    <x v="0"/>
    <m/>
  </r>
  <r>
    <x v="2"/>
    <n v="0"/>
    <n v="0"/>
    <n v="432600"/>
    <n v="0"/>
    <x v="6819"/>
    <x v="0"/>
    <x v="0"/>
    <x v="0"/>
    <s v="01.27.06.80"/>
    <x v="15"/>
    <x v="4"/>
    <x v="5"/>
    <s v="Requalificação Urbana e habitação"/>
    <s v="01.27.06"/>
    <s v="Requalificação Urbana de Veneza"/>
    <s v="01.27.06.80"/>
    <x v="18"/>
    <x v="0"/>
    <x v="0"/>
    <x v="0"/>
    <x v="0"/>
    <x v="1"/>
    <x v="2"/>
    <x v="0"/>
    <x v="11"/>
    <s v="2023-09-??"/>
    <x v="2"/>
    <n v="432600"/>
    <x v="3"/>
    <n v="1574000"/>
    <x v="1"/>
    <n v="1000000"/>
    <x v="619"/>
    <m/>
    <x v="0"/>
    <x v="13"/>
    <m/>
    <s v="Requalificação Urbana de Veneza"/>
    <x v="2"/>
    <m/>
    <x v="0"/>
    <x v="1"/>
    <x v="1"/>
    <x v="1"/>
    <x v="0"/>
    <x v="0"/>
    <x v="0"/>
    <x v="0"/>
    <x v="0"/>
    <x v="0"/>
    <x v="0"/>
    <s v="Requalificação Urbana de Veneza"/>
    <x v="0"/>
    <x v="0"/>
    <x v="0"/>
    <x v="0"/>
    <x v="1"/>
    <x v="0"/>
    <x v="0"/>
    <m/>
    <x v="1"/>
    <x v="2"/>
    <x v="13"/>
    <x v="0"/>
    <m/>
  </r>
  <r>
    <x v="2"/>
    <n v="0"/>
    <n v="0"/>
    <n v="415717"/>
    <n v="0"/>
    <x v="6819"/>
    <x v="0"/>
    <x v="0"/>
    <x v="0"/>
    <s v="01.27.06.80"/>
    <x v="15"/>
    <x v="4"/>
    <x v="5"/>
    <s v="Requalificação Urbana e habitação"/>
    <s v="01.27.06"/>
    <s v="Requalificação Urbana de Veneza"/>
    <s v="01.27.06.80"/>
    <x v="18"/>
    <x v="0"/>
    <x v="0"/>
    <x v="0"/>
    <x v="0"/>
    <x v="1"/>
    <x v="2"/>
    <x v="0"/>
    <x v="8"/>
    <s v="2023-10-??"/>
    <x v="3"/>
    <n v="415717"/>
    <x v="3"/>
    <n v="1574000"/>
    <x v="1"/>
    <n v="1000000"/>
    <x v="619"/>
    <m/>
    <x v="0"/>
    <x v="13"/>
    <m/>
    <s v="Requalificação Urbana de Veneza"/>
    <x v="2"/>
    <m/>
    <x v="0"/>
    <x v="1"/>
    <x v="1"/>
    <x v="1"/>
    <x v="0"/>
    <x v="0"/>
    <x v="0"/>
    <x v="0"/>
    <x v="0"/>
    <x v="0"/>
    <x v="0"/>
    <s v="Requalificação Urbana de Veneza"/>
    <x v="0"/>
    <x v="0"/>
    <x v="0"/>
    <x v="0"/>
    <x v="1"/>
    <x v="0"/>
    <x v="0"/>
    <m/>
    <x v="1"/>
    <x v="2"/>
    <x v="13"/>
    <x v="0"/>
    <m/>
  </r>
  <r>
    <x v="2"/>
    <n v="0"/>
    <n v="0"/>
    <n v="1494625"/>
    <n v="0"/>
    <x v="6819"/>
    <x v="0"/>
    <x v="0"/>
    <x v="0"/>
    <s v="01.27.06.80"/>
    <x v="15"/>
    <x v="4"/>
    <x v="5"/>
    <s v="Requalificação Urbana e habitação"/>
    <s v="01.27.06"/>
    <s v="Requalificação Urbana de Veneza"/>
    <s v="01.27.06.80"/>
    <x v="18"/>
    <x v="0"/>
    <x v="0"/>
    <x v="0"/>
    <x v="0"/>
    <x v="1"/>
    <x v="2"/>
    <x v="0"/>
    <x v="9"/>
    <s v="2023-11-??"/>
    <x v="3"/>
    <n v="1494625"/>
    <x v="3"/>
    <n v="1574000"/>
    <x v="1"/>
    <n v="1000000"/>
    <x v="619"/>
    <m/>
    <x v="0"/>
    <x v="13"/>
    <m/>
    <s v="Requalificação Urbana de Veneza"/>
    <x v="2"/>
    <m/>
    <x v="0"/>
    <x v="1"/>
    <x v="1"/>
    <x v="1"/>
    <x v="0"/>
    <x v="0"/>
    <x v="0"/>
    <x v="0"/>
    <x v="0"/>
    <x v="0"/>
    <x v="0"/>
    <s v="Requalificação Urbana de Veneza"/>
    <x v="0"/>
    <x v="0"/>
    <x v="0"/>
    <x v="0"/>
    <x v="1"/>
    <x v="0"/>
    <x v="0"/>
    <m/>
    <x v="1"/>
    <x v="2"/>
    <x v="13"/>
    <x v="0"/>
    <m/>
  </r>
  <r>
    <x v="2"/>
    <n v="0"/>
    <n v="0"/>
    <n v="1998952"/>
    <n v="0"/>
    <x v="6819"/>
    <x v="0"/>
    <x v="0"/>
    <x v="0"/>
    <s v="01.27.06.80"/>
    <x v="15"/>
    <x v="4"/>
    <x v="5"/>
    <s v="Requalificação Urbana e habitação"/>
    <s v="01.27.06"/>
    <s v="Requalificação Urbana de Veneza"/>
    <s v="01.27.06.80"/>
    <x v="18"/>
    <x v="0"/>
    <x v="0"/>
    <x v="0"/>
    <x v="0"/>
    <x v="1"/>
    <x v="2"/>
    <x v="0"/>
    <x v="10"/>
    <s v="2023-12-??"/>
    <x v="3"/>
    <n v="1998952"/>
    <x v="3"/>
    <n v="1574000"/>
    <x v="1"/>
    <n v="1000000"/>
    <x v="619"/>
    <m/>
    <x v="0"/>
    <x v="13"/>
    <m/>
    <s v="Requalificação Urbana de Veneza"/>
    <x v="2"/>
    <m/>
    <x v="0"/>
    <x v="1"/>
    <x v="1"/>
    <x v="1"/>
    <x v="0"/>
    <x v="0"/>
    <x v="0"/>
    <x v="0"/>
    <x v="0"/>
    <x v="0"/>
    <x v="0"/>
    <s v="Requalificação Urbana de Veneza"/>
    <x v="0"/>
    <x v="0"/>
    <x v="0"/>
    <x v="0"/>
    <x v="1"/>
    <x v="0"/>
    <x v="0"/>
    <m/>
    <x v="1"/>
    <x v="2"/>
    <x v="13"/>
    <x v="0"/>
    <m/>
  </r>
  <r>
    <x v="0"/>
    <n v="0"/>
    <n v="0"/>
    <n v="3000"/>
    <n v="0"/>
    <x v="6819"/>
    <x v="0"/>
    <x v="1"/>
    <x v="0"/>
    <s v="03.03.10"/>
    <x v="4"/>
    <x v="0"/>
    <x v="3"/>
    <s v="Receitas Da Câmara"/>
    <s v="03.03.10"/>
    <s v="Receitas Da Câmara"/>
    <s v="03.03.10"/>
    <x v="29"/>
    <x v="0"/>
    <x v="3"/>
    <x v="3"/>
    <x v="0"/>
    <x v="0"/>
    <x v="1"/>
    <x v="0"/>
    <x v="0"/>
    <s v="2023-01-??"/>
    <x v="0"/>
    <n v="30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9"/>
    <x v="0"/>
    <x v="3"/>
    <x v="3"/>
    <x v="0"/>
    <x v="0"/>
    <x v="1"/>
    <x v="0"/>
    <x v="1"/>
    <s v="2023-02-??"/>
    <x v="0"/>
    <n v="1500"/>
    <x v="3"/>
    <n v="0"/>
    <x v="1"/>
    <n v="0"/>
    <x v="619"/>
    <m/>
    <x v="0"/>
    <x v="13"/>
    <m/>
    <s v="Receitas Da Câmara"/>
    <x v="2"/>
    <s v="RDC"/>
    <x v="0"/>
    <x v="1"/>
    <x v="1"/>
    <x v="1"/>
    <x v="0"/>
    <x v="0"/>
    <x v="0"/>
    <x v="0"/>
    <x v="0"/>
    <x v="0"/>
    <x v="0"/>
    <s v="Receitas Da Câmara"/>
    <x v="0"/>
    <x v="0"/>
    <x v="0"/>
    <x v="0"/>
    <x v="0"/>
    <x v="0"/>
    <x v="0"/>
    <m/>
    <x v="1"/>
    <x v="2"/>
    <x v="13"/>
    <x v="0"/>
    <m/>
  </r>
  <r>
    <x v="0"/>
    <n v="0"/>
    <n v="0"/>
    <n v="7500"/>
    <n v="0"/>
    <x v="6819"/>
    <x v="0"/>
    <x v="1"/>
    <x v="0"/>
    <s v="03.03.10"/>
    <x v="4"/>
    <x v="0"/>
    <x v="3"/>
    <s v="Receitas Da Câmara"/>
    <s v="03.03.10"/>
    <s v="Receitas Da Câmara"/>
    <s v="03.03.10"/>
    <x v="29"/>
    <x v="0"/>
    <x v="3"/>
    <x v="3"/>
    <x v="0"/>
    <x v="0"/>
    <x v="1"/>
    <x v="0"/>
    <x v="2"/>
    <s v="2023-03-??"/>
    <x v="0"/>
    <n v="7500"/>
    <x v="3"/>
    <n v="0"/>
    <x v="1"/>
    <n v="0"/>
    <x v="619"/>
    <m/>
    <x v="0"/>
    <x v="13"/>
    <m/>
    <s v="Receitas Da Câmara"/>
    <x v="2"/>
    <s v="RDC"/>
    <x v="0"/>
    <x v="1"/>
    <x v="1"/>
    <x v="1"/>
    <x v="0"/>
    <x v="0"/>
    <x v="0"/>
    <x v="0"/>
    <x v="0"/>
    <x v="0"/>
    <x v="0"/>
    <s v="Receitas Da Câmara"/>
    <x v="0"/>
    <x v="0"/>
    <x v="0"/>
    <x v="0"/>
    <x v="0"/>
    <x v="0"/>
    <x v="0"/>
    <m/>
    <x v="1"/>
    <x v="2"/>
    <x v="13"/>
    <x v="0"/>
    <m/>
  </r>
  <r>
    <x v="0"/>
    <n v="0"/>
    <n v="0"/>
    <n v="3000"/>
    <n v="0"/>
    <x v="6819"/>
    <x v="0"/>
    <x v="1"/>
    <x v="0"/>
    <s v="03.03.10"/>
    <x v="4"/>
    <x v="0"/>
    <x v="3"/>
    <s v="Receitas Da Câmara"/>
    <s v="03.03.10"/>
    <s v="Receitas Da Câmara"/>
    <s v="03.03.10"/>
    <x v="29"/>
    <x v="0"/>
    <x v="3"/>
    <x v="3"/>
    <x v="0"/>
    <x v="0"/>
    <x v="1"/>
    <x v="0"/>
    <x v="3"/>
    <s v="2023-04-??"/>
    <x v="1"/>
    <n v="3000"/>
    <x v="3"/>
    <n v="0"/>
    <x v="1"/>
    <n v="0"/>
    <x v="619"/>
    <m/>
    <x v="0"/>
    <x v="13"/>
    <m/>
    <s v="Receitas Da Câmara"/>
    <x v="2"/>
    <s v="RDC"/>
    <x v="0"/>
    <x v="1"/>
    <x v="1"/>
    <x v="1"/>
    <x v="0"/>
    <x v="0"/>
    <x v="0"/>
    <x v="0"/>
    <x v="0"/>
    <x v="0"/>
    <x v="0"/>
    <s v="Receitas Da Câmara"/>
    <x v="0"/>
    <x v="0"/>
    <x v="0"/>
    <x v="0"/>
    <x v="0"/>
    <x v="0"/>
    <x v="0"/>
    <m/>
    <x v="1"/>
    <x v="2"/>
    <x v="13"/>
    <x v="0"/>
    <m/>
  </r>
  <r>
    <x v="0"/>
    <n v="0"/>
    <n v="0"/>
    <n v="3000"/>
    <n v="0"/>
    <x v="6819"/>
    <x v="0"/>
    <x v="1"/>
    <x v="0"/>
    <s v="03.03.10"/>
    <x v="4"/>
    <x v="0"/>
    <x v="3"/>
    <s v="Receitas Da Câmara"/>
    <s v="03.03.10"/>
    <s v="Receitas Da Câmara"/>
    <s v="03.03.10"/>
    <x v="29"/>
    <x v="0"/>
    <x v="3"/>
    <x v="3"/>
    <x v="0"/>
    <x v="0"/>
    <x v="1"/>
    <x v="0"/>
    <x v="5"/>
    <s v="2023-05-??"/>
    <x v="1"/>
    <n v="3000"/>
    <x v="3"/>
    <n v="0"/>
    <x v="1"/>
    <n v="0"/>
    <x v="619"/>
    <m/>
    <x v="0"/>
    <x v="13"/>
    <m/>
    <s v="Receitas Da Câmara"/>
    <x v="2"/>
    <s v="RDC"/>
    <x v="0"/>
    <x v="1"/>
    <x v="1"/>
    <x v="1"/>
    <x v="0"/>
    <x v="0"/>
    <x v="0"/>
    <x v="0"/>
    <x v="0"/>
    <x v="0"/>
    <x v="0"/>
    <s v="Receitas Da Câmara"/>
    <x v="0"/>
    <x v="0"/>
    <x v="0"/>
    <x v="0"/>
    <x v="0"/>
    <x v="0"/>
    <x v="0"/>
    <m/>
    <x v="1"/>
    <x v="2"/>
    <x v="13"/>
    <x v="0"/>
    <m/>
  </r>
  <r>
    <x v="0"/>
    <n v="0"/>
    <n v="0"/>
    <n v="3000"/>
    <n v="0"/>
    <x v="6819"/>
    <x v="0"/>
    <x v="1"/>
    <x v="0"/>
    <s v="03.03.10"/>
    <x v="4"/>
    <x v="0"/>
    <x v="3"/>
    <s v="Receitas Da Câmara"/>
    <s v="03.03.10"/>
    <s v="Receitas Da Câmara"/>
    <s v="03.03.10"/>
    <x v="29"/>
    <x v="0"/>
    <x v="3"/>
    <x v="3"/>
    <x v="0"/>
    <x v="0"/>
    <x v="1"/>
    <x v="0"/>
    <x v="4"/>
    <s v="2023-06-??"/>
    <x v="1"/>
    <n v="30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9"/>
    <x v="0"/>
    <x v="3"/>
    <x v="3"/>
    <x v="0"/>
    <x v="0"/>
    <x v="1"/>
    <x v="0"/>
    <x v="6"/>
    <s v="2023-07-??"/>
    <x v="2"/>
    <n v="15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9"/>
    <x v="0"/>
    <x v="3"/>
    <x v="3"/>
    <x v="0"/>
    <x v="0"/>
    <x v="1"/>
    <x v="0"/>
    <x v="7"/>
    <s v="2023-08-??"/>
    <x v="2"/>
    <n v="15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9"/>
    <x v="0"/>
    <x v="3"/>
    <x v="3"/>
    <x v="0"/>
    <x v="0"/>
    <x v="1"/>
    <x v="0"/>
    <x v="11"/>
    <s v="2023-09-??"/>
    <x v="2"/>
    <n v="1500"/>
    <x v="3"/>
    <n v="0"/>
    <x v="1"/>
    <n v="0"/>
    <x v="619"/>
    <m/>
    <x v="0"/>
    <x v="13"/>
    <m/>
    <s v="Receitas Da Câmara"/>
    <x v="2"/>
    <s v="RDC"/>
    <x v="0"/>
    <x v="1"/>
    <x v="1"/>
    <x v="1"/>
    <x v="0"/>
    <x v="0"/>
    <x v="0"/>
    <x v="0"/>
    <x v="0"/>
    <x v="0"/>
    <x v="0"/>
    <s v="Receitas Da Câmara"/>
    <x v="0"/>
    <x v="0"/>
    <x v="0"/>
    <x v="0"/>
    <x v="0"/>
    <x v="0"/>
    <x v="0"/>
    <m/>
    <x v="1"/>
    <x v="2"/>
    <x v="13"/>
    <x v="0"/>
    <m/>
  </r>
  <r>
    <x v="0"/>
    <n v="0"/>
    <n v="0"/>
    <n v="6750"/>
    <n v="0"/>
    <x v="6819"/>
    <x v="0"/>
    <x v="1"/>
    <x v="0"/>
    <s v="03.03.10"/>
    <x v="4"/>
    <x v="0"/>
    <x v="3"/>
    <s v="Receitas Da Câmara"/>
    <s v="03.03.10"/>
    <s v="Receitas Da Câmara"/>
    <s v="03.03.10"/>
    <x v="29"/>
    <x v="0"/>
    <x v="3"/>
    <x v="3"/>
    <x v="0"/>
    <x v="0"/>
    <x v="1"/>
    <x v="0"/>
    <x v="8"/>
    <s v="2023-10-??"/>
    <x v="3"/>
    <n v="6750"/>
    <x v="3"/>
    <n v="0"/>
    <x v="1"/>
    <n v="0"/>
    <x v="619"/>
    <m/>
    <x v="0"/>
    <x v="13"/>
    <m/>
    <s v="Receitas Da Câmara"/>
    <x v="2"/>
    <s v="RDC"/>
    <x v="0"/>
    <x v="1"/>
    <x v="1"/>
    <x v="1"/>
    <x v="0"/>
    <x v="0"/>
    <x v="0"/>
    <x v="0"/>
    <x v="0"/>
    <x v="0"/>
    <x v="0"/>
    <s v="Receitas Da Câmara"/>
    <x v="0"/>
    <x v="0"/>
    <x v="0"/>
    <x v="0"/>
    <x v="0"/>
    <x v="0"/>
    <x v="0"/>
    <m/>
    <x v="1"/>
    <x v="2"/>
    <x v="13"/>
    <x v="0"/>
    <m/>
  </r>
  <r>
    <x v="0"/>
    <n v="0"/>
    <n v="0"/>
    <n v="4500"/>
    <n v="0"/>
    <x v="6819"/>
    <x v="0"/>
    <x v="1"/>
    <x v="0"/>
    <s v="03.03.10"/>
    <x v="4"/>
    <x v="0"/>
    <x v="3"/>
    <s v="Receitas Da Câmara"/>
    <s v="03.03.10"/>
    <s v="Receitas Da Câmara"/>
    <s v="03.03.10"/>
    <x v="29"/>
    <x v="0"/>
    <x v="3"/>
    <x v="3"/>
    <x v="0"/>
    <x v="0"/>
    <x v="1"/>
    <x v="0"/>
    <x v="9"/>
    <s v="2023-11-??"/>
    <x v="3"/>
    <n v="4500"/>
    <x v="3"/>
    <n v="0"/>
    <x v="1"/>
    <n v="0"/>
    <x v="619"/>
    <m/>
    <x v="0"/>
    <x v="13"/>
    <m/>
    <s v="Receitas Da Câmara"/>
    <x v="2"/>
    <s v="RDC"/>
    <x v="0"/>
    <x v="1"/>
    <x v="1"/>
    <x v="1"/>
    <x v="0"/>
    <x v="0"/>
    <x v="0"/>
    <x v="0"/>
    <x v="0"/>
    <x v="0"/>
    <x v="0"/>
    <s v="Receitas Da Câmara"/>
    <x v="0"/>
    <x v="0"/>
    <x v="0"/>
    <x v="0"/>
    <x v="0"/>
    <x v="0"/>
    <x v="0"/>
    <m/>
    <x v="1"/>
    <x v="2"/>
    <x v="13"/>
    <x v="0"/>
    <m/>
  </r>
  <r>
    <x v="0"/>
    <n v="0"/>
    <n v="0"/>
    <n v="4700"/>
    <n v="0"/>
    <x v="6819"/>
    <x v="0"/>
    <x v="1"/>
    <x v="0"/>
    <s v="03.03.10"/>
    <x v="4"/>
    <x v="0"/>
    <x v="3"/>
    <s v="Receitas Da Câmara"/>
    <s v="03.03.10"/>
    <s v="Receitas Da Câmara"/>
    <s v="03.03.10"/>
    <x v="32"/>
    <x v="0"/>
    <x v="3"/>
    <x v="3"/>
    <x v="0"/>
    <x v="0"/>
    <x v="1"/>
    <x v="0"/>
    <x v="0"/>
    <s v="2023-01-??"/>
    <x v="0"/>
    <n v="4700"/>
    <x v="3"/>
    <n v="0"/>
    <x v="1"/>
    <n v="0"/>
    <x v="619"/>
    <m/>
    <x v="0"/>
    <x v="13"/>
    <m/>
    <s v="Receitas Da Câmara"/>
    <x v="2"/>
    <s v="RDC"/>
    <x v="0"/>
    <x v="1"/>
    <x v="1"/>
    <x v="1"/>
    <x v="0"/>
    <x v="0"/>
    <x v="0"/>
    <x v="0"/>
    <x v="0"/>
    <x v="0"/>
    <x v="0"/>
    <s v="Receitas Da Câmara"/>
    <x v="0"/>
    <x v="0"/>
    <x v="0"/>
    <x v="0"/>
    <x v="0"/>
    <x v="0"/>
    <x v="0"/>
    <m/>
    <x v="1"/>
    <x v="2"/>
    <x v="13"/>
    <x v="0"/>
    <m/>
  </r>
  <r>
    <x v="0"/>
    <n v="0"/>
    <n v="0"/>
    <n v="5760"/>
    <n v="0"/>
    <x v="6819"/>
    <x v="0"/>
    <x v="1"/>
    <x v="0"/>
    <s v="03.03.10"/>
    <x v="4"/>
    <x v="0"/>
    <x v="3"/>
    <s v="Receitas Da Câmara"/>
    <s v="03.03.10"/>
    <s v="Receitas Da Câmara"/>
    <s v="03.03.10"/>
    <x v="32"/>
    <x v="0"/>
    <x v="3"/>
    <x v="3"/>
    <x v="0"/>
    <x v="0"/>
    <x v="1"/>
    <x v="0"/>
    <x v="1"/>
    <s v="2023-02-??"/>
    <x v="0"/>
    <n v="5760"/>
    <x v="3"/>
    <n v="0"/>
    <x v="1"/>
    <n v="0"/>
    <x v="619"/>
    <m/>
    <x v="0"/>
    <x v="13"/>
    <m/>
    <s v="Receitas Da Câmara"/>
    <x v="2"/>
    <s v="RDC"/>
    <x v="0"/>
    <x v="1"/>
    <x v="1"/>
    <x v="1"/>
    <x v="0"/>
    <x v="0"/>
    <x v="0"/>
    <x v="0"/>
    <x v="0"/>
    <x v="0"/>
    <x v="0"/>
    <s v="Receitas Da Câmara"/>
    <x v="0"/>
    <x v="0"/>
    <x v="0"/>
    <x v="0"/>
    <x v="0"/>
    <x v="0"/>
    <x v="0"/>
    <m/>
    <x v="1"/>
    <x v="2"/>
    <x v="13"/>
    <x v="0"/>
    <m/>
  </r>
  <r>
    <x v="0"/>
    <n v="0"/>
    <n v="0"/>
    <n v="6908"/>
    <n v="0"/>
    <x v="6819"/>
    <x v="0"/>
    <x v="1"/>
    <x v="0"/>
    <s v="03.03.10"/>
    <x v="4"/>
    <x v="0"/>
    <x v="3"/>
    <s v="Receitas Da Câmara"/>
    <s v="03.03.10"/>
    <s v="Receitas Da Câmara"/>
    <s v="03.03.10"/>
    <x v="32"/>
    <x v="0"/>
    <x v="3"/>
    <x v="3"/>
    <x v="0"/>
    <x v="0"/>
    <x v="1"/>
    <x v="0"/>
    <x v="2"/>
    <s v="2023-03-??"/>
    <x v="0"/>
    <n v="6908"/>
    <x v="3"/>
    <n v="0"/>
    <x v="1"/>
    <n v="0"/>
    <x v="619"/>
    <m/>
    <x v="0"/>
    <x v="13"/>
    <m/>
    <s v="Receitas Da Câmara"/>
    <x v="2"/>
    <s v="RDC"/>
    <x v="0"/>
    <x v="1"/>
    <x v="1"/>
    <x v="1"/>
    <x v="0"/>
    <x v="0"/>
    <x v="0"/>
    <x v="0"/>
    <x v="0"/>
    <x v="0"/>
    <x v="0"/>
    <s v="Receitas Da Câmara"/>
    <x v="0"/>
    <x v="0"/>
    <x v="0"/>
    <x v="0"/>
    <x v="0"/>
    <x v="0"/>
    <x v="0"/>
    <m/>
    <x v="1"/>
    <x v="2"/>
    <x v="13"/>
    <x v="0"/>
    <m/>
  </r>
  <r>
    <x v="0"/>
    <n v="0"/>
    <n v="0"/>
    <n v="23140"/>
    <n v="0"/>
    <x v="6819"/>
    <x v="0"/>
    <x v="1"/>
    <x v="0"/>
    <s v="03.03.10"/>
    <x v="4"/>
    <x v="0"/>
    <x v="3"/>
    <s v="Receitas Da Câmara"/>
    <s v="03.03.10"/>
    <s v="Receitas Da Câmara"/>
    <s v="03.03.10"/>
    <x v="32"/>
    <x v="0"/>
    <x v="3"/>
    <x v="3"/>
    <x v="0"/>
    <x v="0"/>
    <x v="1"/>
    <x v="0"/>
    <x v="3"/>
    <s v="2023-04-??"/>
    <x v="1"/>
    <n v="23140"/>
    <x v="3"/>
    <n v="0"/>
    <x v="1"/>
    <n v="0"/>
    <x v="619"/>
    <m/>
    <x v="0"/>
    <x v="13"/>
    <m/>
    <s v="Receitas Da Câmara"/>
    <x v="2"/>
    <s v="RDC"/>
    <x v="0"/>
    <x v="1"/>
    <x v="1"/>
    <x v="1"/>
    <x v="0"/>
    <x v="0"/>
    <x v="0"/>
    <x v="0"/>
    <x v="0"/>
    <x v="0"/>
    <x v="0"/>
    <s v="Receitas Da Câmara"/>
    <x v="0"/>
    <x v="0"/>
    <x v="0"/>
    <x v="0"/>
    <x v="0"/>
    <x v="0"/>
    <x v="0"/>
    <m/>
    <x v="1"/>
    <x v="2"/>
    <x v="13"/>
    <x v="0"/>
    <m/>
  </r>
  <r>
    <x v="0"/>
    <n v="0"/>
    <n v="0"/>
    <n v="8720"/>
    <n v="0"/>
    <x v="6819"/>
    <x v="0"/>
    <x v="1"/>
    <x v="0"/>
    <s v="03.03.10"/>
    <x v="4"/>
    <x v="0"/>
    <x v="3"/>
    <s v="Receitas Da Câmara"/>
    <s v="03.03.10"/>
    <s v="Receitas Da Câmara"/>
    <s v="03.03.10"/>
    <x v="32"/>
    <x v="0"/>
    <x v="3"/>
    <x v="3"/>
    <x v="0"/>
    <x v="0"/>
    <x v="1"/>
    <x v="0"/>
    <x v="5"/>
    <s v="2023-05-??"/>
    <x v="1"/>
    <n v="8720"/>
    <x v="3"/>
    <n v="0"/>
    <x v="1"/>
    <n v="0"/>
    <x v="619"/>
    <m/>
    <x v="0"/>
    <x v="13"/>
    <m/>
    <s v="Receitas Da Câmara"/>
    <x v="2"/>
    <s v="RDC"/>
    <x v="0"/>
    <x v="1"/>
    <x v="1"/>
    <x v="1"/>
    <x v="0"/>
    <x v="0"/>
    <x v="0"/>
    <x v="0"/>
    <x v="0"/>
    <x v="0"/>
    <x v="0"/>
    <s v="Receitas Da Câmara"/>
    <x v="0"/>
    <x v="0"/>
    <x v="0"/>
    <x v="0"/>
    <x v="0"/>
    <x v="0"/>
    <x v="0"/>
    <m/>
    <x v="1"/>
    <x v="2"/>
    <x v="13"/>
    <x v="0"/>
    <m/>
  </r>
  <r>
    <x v="0"/>
    <n v="0"/>
    <n v="0"/>
    <n v="21370"/>
    <n v="0"/>
    <x v="6819"/>
    <x v="0"/>
    <x v="1"/>
    <x v="0"/>
    <s v="03.03.10"/>
    <x v="4"/>
    <x v="0"/>
    <x v="3"/>
    <s v="Receitas Da Câmara"/>
    <s v="03.03.10"/>
    <s v="Receitas Da Câmara"/>
    <s v="03.03.10"/>
    <x v="32"/>
    <x v="0"/>
    <x v="3"/>
    <x v="3"/>
    <x v="0"/>
    <x v="0"/>
    <x v="1"/>
    <x v="0"/>
    <x v="4"/>
    <s v="2023-06-??"/>
    <x v="1"/>
    <n v="21370"/>
    <x v="3"/>
    <n v="0"/>
    <x v="1"/>
    <n v="0"/>
    <x v="619"/>
    <m/>
    <x v="0"/>
    <x v="13"/>
    <m/>
    <s v="Receitas Da Câmara"/>
    <x v="2"/>
    <s v="RDC"/>
    <x v="0"/>
    <x v="1"/>
    <x v="1"/>
    <x v="1"/>
    <x v="0"/>
    <x v="0"/>
    <x v="0"/>
    <x v="0"/>
    <x v="0"/>
    <x v="0"/>
    <x v="0"/>
    <s v="Receitas Da Câmara"/>
    <x v="0"/>
    <x v="0"/>
    <x v="0"/>
    <x v="0"/>
    <x v="0"/>
    <x v="0"/>
    <x v="0"/>
    <m/>
    <x v="1"/>
    <x v="2"/>
    <x v="13"/>
    <x v="0"/>
    <m/>
  </r>
  <r>
    <x v="0"/>
    <n v="0"/>
    <n v="0"/>
    <n v="7020"/>
    <n v="0"/>
    <x v="6819"/>
    <x v="0"/>
    <x v="1"/>
    <x v="0"/>
    <s v="03.03.10"/>
    <x v="4"/>
    <x v="0"/>
    <x v="3"/>
    <s v="Receitas Da Câmara"/>
    <s v="03.03.10"/>
    <s v="Receitas Da Câmara"/>
    <s v="03.03.10"/>
    <x v="32"/>
    <x v="0"/>
    <x v="3"/>
    <x v="3"/>
    <x v="0"/>
    <x v="0"/>
    <x v="1"/>
    <x v="0"/>
    <x v="6"/>
    <s v="2023-07-??"/>
    <x v="2"/>
    <n v="7020"/>
    <x v="3"/>
    <n v="0"/>
    <x v="1"/>
    <n v="0"/>
    <x v="619"/>
    <m/>
    <x v="0"/>
    <x v="13"/>
    <m/>
    <s v="Receitas Da Câmara"/>
    <x v="2"/>
    <s v="RDC"/>
    <x v="0"/>
    <x v="1"/>
    <x v="1"/>
    <x v="1"/>
    <x v="0"/>
    <x v="0"/>
    <x v="0"/>
    <x v="0"/>
    <x v="0"/>
    <x v="0"/>
    <x v="0"/>
    <s v="Receitas Da Câmara"/>
    <x v="0"/>
    <x v="0"/>
    <x v="0"/>
    <x v="0"/>
    <x v="0"/>
    <x v="0"/>
    <x v="0"/>
    <m/>
    <x v="1"/>
    <x v="2"/>
    <x v="13"/>
    <x v="0"/>
    <m/>
  </r>
  <r>
    <x v="0"/>
    <n v="0"/>
    <n v="0"/>
    <n v="10180"/>
    <n v="0"/>
    <x v="6819"/>
    <x v="0"/>
    <x v="1"/>
    <x v="0"/>
    <s v="03.03.10"/>
    <x v="4"/>
    <x v="0"/>
    <x v="3"/>
    <s v="Receitas Da Câmara"/>
    <s v="03.03.10"/>
    <s v="Receitas Da Câmara"/>
    <s v="03.03.10"/>
    <x v="32"/>
    <x v="0"/>
    <x v="3"/>
    <x v="3"/>
    <x v="0"/>
    <x v="0"/>
    <x v="1"/>
    <x v="0"/>
    <x v="7"/>
    <s v="2023-08-??"/>
    <x v="2"/>
    <n v="10180"/>
    <x v="3"/>
    <n v="0"/>
    <x v="1"/>
    <n v="0"/>
    <x v="619"/>
    <m/>
    <x v="0"/>
    <x v="13"/>
    <m/>
    <s v="Receitas Da Câmara"/>
    <x v="2"/>
    <s v="RDC"/>
    <x v="0"/>
    <x v="1"/>
    <x v="1"/>
    <x v="1"/>
    <x v="0"/>
    <x v="0"/>
    <x v="0"/>
    <x v="0"/>
    <x v="0"/>
    <x v="0"/>
    <x v="0"/>
    <s v="Receitas Da Câmara"/>
    <x v="0"/>
    <x v="0"/>
    <x v="0"/>
    <x v="0"/>
    <x v="0"/>
    <x v="0"/>
    <x v="0"/>
    <m/>
    <x v="1"/>
    <x v="2"/>
    <x v="13"/>
    <x v="0"/>
    <m/>
  </r>
  <r>
    <x v="0"/>
    <n v="0"/>
    <n v="0"/>
    <n v="1080"/>
    <n v="0"/>
    <x v="6819"/>
    <x v="0"/>
    <x v="1"/>
    <x v="0"/>
    <s v="03.03.10"/>
    <x v="4"/>
    <x v="0"/>
    <x v="3"/>
    <s v="Receitas Da Câmara"/>
    <s v="03.03.10"/>
    <s v="Receitas Da Câmara"/>
    <s v="03.03.10"/>
    <x v="32"/>
    <x v="0"/>
    <x v="3"/>
    <x v="3"/>
    <x v="0"/>
    <x v="0"/>
    <x v="1"/>
    <x v="0"/>
    <x v="11"/>
    <s v="2023-09-??"/>
    <x v="2"/>
    <n v="1080"/>
    <x v="3"/>
    <n v="0"/>
    <x v="1"/>
    <n v="0"/>
    <x v="619"/>
    <m/>
    <x v="0"/>
    <x v="13"/>
    <m/>
    <s v="Receitas Da Câmara"/>
    <x v="2"/>
    <s v="RDC"/>
    <x v="0"/>
    <x v="1"/>
    <x v="1"/>
    <x v="1"/>
    <x v="0"/>
    <x v="0"/>
    <x v="0"/>
    <x v="0"/>
    <x v="0"/>
    <x v="0"/>
    <x v="0"/>
    <s v="Receitas Da Câmara"/>
    <x v="0"/>
    <x v="0"/>
    <x v="0"/>
    <x v="0"/>
    <x v="0"/>
    <x v="0"/>
    <x v="0"/>
    <m/>
    <x v="1"/>
    <x v="2"/>
    <x v="13"/>
    <x v="0"/>
    <m/>
  </r>
  <r>
    <x v="0"/>
    <n v="0"/>
    <n v="0"/>
    <n v="7960"/>
    <n v="0"/>
    <x v="6819"/>
    <x v="0"/>
    <x v="1"/>
    <x v="0"/>
    <s v="03.03.10"/>
    <x v="4"/>
    <x v="0"/>
    <x v="3"/>
    <s v="Receitas Da Câmara"/>
    <s v="03.03.10"/>
    <s v="Receitas Da Câmara"/>
    <s v="03.03.10"/>
    <x v="32"/>
    <x v="0"/>
    <x v="3"/>
    <x v="3"/>
    <x v="0"/>
    <x v="0"/>
    <x v="1"/>
    <x v="0"/>
    <x v="8"/>
    <s v="2023-10-??"/>
    <x v="3"/>
    <n v="7960"/>
    <x v="3"/>
    <n v="0"/>
    <x v="1"/>
    <n v="0"/>
    <x v="619"/>
    <m/>
    <x v="0"/>
    <x v="13"/>
    <m/>
    <s v="Receitas Da Câmara"/>
    <x v="2"/>
    <s v="RDC"/>
    <x v="0"/>
    <x v="1"/>
    <x v="1"/>
    <x v="1"/>
    <x v="0"/>
    <x v="0"/>
    <x v="0"/>
    <x v="0"/>
    <x v="0"/>
    <x v="0"/>
    <x v="0"/>
    <s v="Receitas Da Câmara"/>
    <x v="0"/>
    <x v="0"/>
    <x v="0"/>
    <x v="0"/>
    <x v="0"/>
    <x v="0"/>
    <x v="0"/>
    <m/>
    <x v="1"/>
    <x v="2"/>
    <x v="13"/>
    <x v="0"/>
    <m/>
  </r>
  <r>
    <x v="0"/>
    <n v="0"/>
    <n v="0"/>
    <n v="8520"/>
    <n v="0"/>
    <x v="6819"/>
    <x v="0"/>
    <x v="1"/>
    <x v="0"/>
    <s v="03.03.10"/>
    <x v="4"/>
    <x v="0"/>
    <x v="3"/>
    <s v="Receitas Da Câmara"/>
    <s v="03.03.10"/>
    <s v="Receitas Da Câmara"/>
    <s v="03.03.10"/>
    <x v="32"/>
    <x v="0"/>
    <x v="3"/>
    <x v="3"/>
    <x v="0"/>
    <x v="0"/>
    <x v="1"/>
    <x v="0"/>
    <x v="9"/>
    <s v="2023-11-??"/>
    <x v="3"/>
    <n v="8520"/>
    <x v="3"/>
    <n v="0"/>
    <x v="1"/>
    <n v="0"/>
    <x v="619"/>
    <m/>
    <x v="0"/>
    <x v="13"/>
    <m/>
    <s v="Receitas Da Câmara"/>
    <x v="2"/>
    <s v="RDC"/>
    <x v="0"/>
    <x v="1"/>
    <x v="1"/>
    <x v="1"/>
    <x v="0"/>
    <x v="0"/>
    <x v="0"/>
    <x v="0"/>
    <x v="0"/>
    <x v="0"/>
    <x v="0"/>
    <s v="Receitas Da Câmara"/>
    <x v="0"/>
    <x v="0"/>
    <x v="0"/>
    <x v="0"/>
    <x v="0"/>
    <x v="0"/>
    <x v="0"/>
    <m/>
    <x v="1"/>
    <x v="2"/>
    <x v="13"/>
    <x v="0"/>
    <m/>
  </r>
  <r>
    <x v="0"/>
    <n v="0"/>
    <n v="0"/>
    <n v="26925"/>
    <n v="0"/>
    <x v="6819"/>
    <x v="0"/>
    <x v="1"/>
    <x v="0"/>
    <s v="03.03.10"/>
    <x v="4"/>
    <x v="0"/>
    <x v="3"/>
    <s v="Receitas Da Câmara"/>
    <s v="03.03.10"/>
    <s v="Receitas Da Câmara"/>
    <s v="03.03.10"/>
    <x v="32"/>
    <x v="0"/>
    <x v="3"/>
    <x v="3"/>
    <x v="0"/>
    <x v="0"/>
    <x v="1"/>
    <x v="0"/>
    <x v="10"/>
    <s v="2023-12-??"/>
    <x v="3"/>
    <n v="26925"/>
    <x v="3"/>
    <n v="0"/>
    <x v="1"/>
    <n v="0"/>
    <x v="619"/>
    <m/>
    <x v="0"/>
    <x v="13"/>
    <m/>
    <s v="Receitas Da Câmara"/>
    <x v="2"/>
    <s v="RDC"/>
    <x v="0"/>
    <x v="1"/>
    <x v="1"/>
    <x v="1"/>
    <x v="0"/>
    <x v="0"/>
    <x v="0"/>
    <x v="0"/>
    <x v="0"/>
    <x v="0"/>
    <x v="0"/>
    <s v="Receitas Da Câmara"/>
    <x v="0"/>
    <x v="0"/>
    <x v="0"/>
    <x v="0"/>
    <x v="0"/>
    <x v="0"/>
    <x v="0"/>
    <m/>
    <x v="1"/>
    <x v="2"/>
    <x v="13"/>
    <x v="0"/>
    <m/>
  </r>
  <r>
    <x v="0"/>
    <n v="0"/>
    <n v="0"/>
    <n v="64088"/>
    <n v="0"/>
    <x v="6819"/>
    <x v="0"/>
    <x v="1"/>
    <x v="0"/>
    <s v="80.02.10.28"/>
    <x v="39"/>
    <x v="2"/>
    <x v="2"/>
    <s v="Outros"/>
    <s v="80.02.10"/>
    <s v="Desconto Vencimento"/>
    <s v="80.02.10.28"/>
    <x v="3"/>
    <x v="0"/>
    <x v="2"/>
    <x v="2"/>
    <x v="1"/>
    <x v="2"/>
    <x v="1"/>
    <x v="0"/>
    <x v="0"/>
    <s v="2023-01-??"/>
    <x v="0"/>
    <n v="64088"/>
    <x v="3"/>
    <n v="0"/>
    <x v="1"/>
    <n v="0"/>
    <x v="619"/>
    <m/>
    <x v="0"/>
    <x v="13"/>
    <m/>
    <s v="Desconto Vencimento"/>
    <x v="2"/>
    <s v="DV"/>
    <x v="0"/>
    <x v="1"/>
    <x v="1"/>
    <x v="1"/>
    <x v="0"/>
    <x v="0"/>
    <x v="0"/>
    <x v="0"/>
    <x v="0"/>
    <x v="0"/>
    <x v="0"/>
    <s v="Desconto Vencimento"/>
    <x v="0"/>
    <x v="0"/>
    <x v="0"/>
    <x v="0"/>
    <x v="2"/>
    <x v="0"/>
    <x v="0"/>
    <m/>
    <x v="1"/>
    <x v="2"/>
    <x v="13"/>
    <x v="0"/>
    <m/>
  </r>
  <r>
    <x v="0"/>
    <n v="0"/>
    <n v="0"/>
    <n v="20200"/>
    <n v="0"/>
    <x v="6819"/>
    <x v="0"/>
    <x v="1"/>
    <x v="0"/>
    <s v="80.02.10.28"/>
    <x v="39"/>
    <x v="2"/>
    <x v="2"/>
    <s v="Outros"/>
    <s v="80.02.10"/>
    <s v="Desconto Vencimento"/>
    <s v="80.02.10.28"/>
    <x v="3"/>
    <x v="0"/>
    <x v="2"/>
    <x v="2"/>
    <x v="1"/>
    <x v="2"/>
    <x v="1"/>
    <x v="0"/>
    <x v="4"/>
    <s v="2023-06-??"/>
    <x v="1"/>
    <n v="20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6"/>
    <s v="2023-07-??"/>
    <x v="2"/>
    <n v="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7"/>
    <s v="2023-08-??"/>
    <x v="2"/>
    <n v="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11"/>
    <s v="2023-09-??"/>
    <x v="2"/>
    <n v="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8"/>
    <s v="2023-10-??"/>
    <x v="3"/>
    <n v="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9"/>
    <s v="2023-11-??"/>
    <x v="3"/>
    <n v="200"/>
    <x v="3"/>
    <n v="0"/>
    <x v="1"/>
    <n v="0"/>
    <x v="619"/>
    <m/>
    <x v="0"/>
    <x v="13"/>
    <m/>
    <s v="Desconto Vencimento"/>
    <x v="2"/>
    <s v="DV"/>
    <x v="0"/>
    <x v="1"/>
    <x v="1"/>
    <x v="1"/>
    <x v="0"/>
    <x v="0"/>
    <x v="0"/>
    <x v="0"/>
    <x v="0"/>
    <x v="0"/>
    <x v="0"/>
    <s v="Desconto Vencimento"/>
    <x v="0"/>
    <x v="0"/>
    <x v="0"/>
    <x v="0"/>
    <x v="2"/>
    <x v="0"/>
    <x v="0"/>
    <m/>
    <x v="1"/>
    <x v="2"/>
    <x v="13"/>
    <x v="0"/>
    <m/>
  </r>
  <r>
    <x v="0"/>
    <n v="0"/>
    <n v="0"/>
    <n v="200"/>
    <n v="0"/>
    <x v="6819"/>
    <x v="0"/>
    <x v="1"/>
    <x v="0"/>
    <s v="80.02.10.28"/>
    <x v="39"/>
    <x v="2"/>
    <x v="2"/>
    <s v="Outros"/>
    <s v="80.02.10"/>
    <s v="Desconto Vencimento"/>
    <s v="80.02.10.28"/>
    <x v="3"/>
    <x v="0"/>
    <x v="2"/>
    <x v="2"/>
    <x v="1"/>
    <x v="2"/>
    <x v="1"/>
    <x v="0"/>
    <x v="10"/>
    <s v="2023-12-??"/>
    <x v="3"/>
    <n v="200"/>
    <x v="3"/>
    <n v="0"/>
    <x v="1"/>
    <n v="0"/>
    <x v="619"/>
    <m/>
    <x v="0"/>
    <x v="13"/>
    <m/>
    <s v="Desconto Vencimento"/>
    <x v="2"/>
    <s v="DV"/>
    <x v="0"/>
    <x v="1"/>
    <x v="1"/>
    <x v="1"/>
    <x v="0"/>
    <x v="0"/>
    <x v="0"/>
    <x v="0"/>
    <x v="0"/>
    <x v="0"/>
    <x v="0"/>
    <s v="Desconto Vencimento"/>
    <x v="0"/>
    <x v="0"/>
    <x v="0"/>
    <x v="0"/>
    <x v="2"/>
    <x v="0"/>
    <x v="0"/>
    <m/>
    <x v="1"/>
    <x v="2"/>
    <x v="13"/>
    <x v="0"/>
    <m/>
  </r>
  <r>
    <x v="0"/>
    <n v="0"/>
    <n v="0"/>
    <n v="144535"/>
    <n v="0"/>
    <x v="6819"/>
    <x v="0"/>
    <x v="1"/>
    <x v="0"/>
    <s v="80.02.10.26"/>
    <x v="3"/>
    <x v="2"/>
    <x v="2"/>
    <s v="Outros"/>
    <s v="80.02.10"/>
    <s v="Retenção Sansung"/>
    <s v="80.02.10.26"/>
    <x v="3"/>
    <x v="0"/>
    <x v="2"/>
    <x v="2"/>
    <x v="1"/>
    <x v="2"/>
    <x v="1"/>
    <x v="0"/>
    <x v="0"/>
    <s v="2023-01-??"/>
    <x v="0"/>
    <n v="144535"/>
    <x v="3"/>
    <n v="0"/>
    <x v="1"/>
    <n v="0"/>
    <x v="619"/>
    <m/>
    <x v="0"/>
    <x v="13"/>
    <m/>
    <s v="Retenção Sansung"/>
    <x v="2"/>
    <s v="RS"/>
    <x v="0"/>
    <x v="1"/>
    <x v="1"/>
    <x v="1"/>
    <x v="0"/>
    <x v="0"/>
    <x v="0"/>
    <x v="0"/>
    <x v="0"/>
    <x v="0"/>
    <x v="0"/>
    <s v="Retenção Sansung"/>
    <x v="0"/>
    <x v="0"/>
    <x v="0"/>
    <x v="0"/>
    <x v="2"/>
    <x v="0"/>
    <x v="0"/>
    <m/>
    <x v="1"/>
    <x v="2"/>
    <x v="13"/>
    <x v="0"/>
    <m/>
  </r>
  <r>
    <x v="0"/>
    <n v="0"/>
    <n v="0"/>
    <n v="143865"/>
    <n v="0"/>
    <x v="6819"/>
    <x v="0"/>
    <x v="1"/>
    <x v="0"/>
    <s v="80.02.10.26"/>
    <x v="3"/>
    <x v="2"/>
    <x v="2"/>
    <s v="Outros"/>
    <s v="80.02.10"/>
    <s v="Retenção Sansung"/>
    <s v="80.02.10.26"/>
    <x v="3"/>
    <x v="0"/>
    <x v="2"/>
    <x v="2"/>
    <x v="1"/>
    <x v="2"/>
    <x v="1"/>
    <x v="0"/>
    <x v="1"/>
    <s v="2023-02-??"/>
    <x v="0"/>
    <n v="143865"/>
    <x v="3"/>
    <n v="0"/>
    <x v="1"/>
    <n v="0"/>
    <x v="619"/>
    <m/>
    <x v="0"/>
    <x v="13"/>
    <m/>
    <s v="Retenção Sansung"/>
    <x v="2"/>
    <s v="RS"/>
    <x v="0"/>
    <x v="1"/>
    <x v="1"/>
    <x v="1"/>
    <x v="0"/>
    <x v="0"/>
    <x v="0"/>
    <x v="0"/>
    <x v="0"/>
    <x v="0"/>
    <x v="0"/>
    <s v="Retenção Sansung"/>
    <x v="0"/>
    <x v="0"/>
    <x v="0"/>
    <x v="0"/>
    <x v="2"/>
    <x v="0"/>
    <x v="0"/>
    <m/>
    <x v="1"/>
    <x v="2"/>
    <x v="13"/>
    <x v="0"/>
    <m/>
  </r>
  <r>
    <x v="0"/>
    <n v="0"/>
    <n v="0"/>
    <n v="133088"/>
    <n v="0"/>
    <x v="6819"/>
    <x v="0"/>
    <x v="1"/>
    <x v="0"/>
    <s v="80.02.10.26"/>
    <x v="3"/>
    <x v="2"/>
    <x v="2"/>
    <s v="Outros"/>
    <s v="80.02.10"/>
    <s v="Retenção Sansung"/>
    <s v="80.02.10.26"/>
    <x v="3"/>
    <x v="0"/>
    <x v="2"/>
    <x v="2"/>
    <x v="1"/>
    <x v="2"/>
    <x v="1"/>
    <x v="0"/>
    <x v="2"/>
    <s v="2023-03-??"/>
    <x v="0"/>
    <n v="133088"/>
    <x v="3"/>
    <n v="0"/>
    <x v="1"/>
    <n v="0"/>
    <x v="619"/>
    <m/>
    <x v="0"/>
    <x v="13"/>
    <m/>
    <s v="Retenção Sansung"/>
    <x v="2"/>
    <s v="RS"/>
    <x v="0"/>
    <x v="1"/>
    <x v="1"/>
    <x v="1"/>
    <x v="0"/>
    <x v="0"/>
    <x v="0"/>
    <x v="0"/>
    <x v="0"/>
    <x v="0"/>
    <x v="0"/>
    <s v="Retenção Sansung"/>
    <x v="0"/>
    <x v="0"/>
    <x v="0"/>
    <x v="0"/>
    <x v="2"/>
    <x v="0"/>
    <x v="0"/>
    <m/>
    <x v="1"/>
    <x v="2"/>
    <x v="13"/>
    <x v="0"/>
    <m/>
  </r>
  <r>
    <x v="0"/>
    <n v="0"/>
    <n v="0"/>
    <n v="211133"/>
    <n v="0"/>
    <x v="6819"/>
    <x v="0"/>
    <x v="1"/>
    <x v="0"/>
    <s v="80.02.10.26"/>
    <x v="3"/>
    <x v="2"/>
    <x v="2"/>
    <s v="Outros"/>
    <s v="80.02.10"/>
    <s v="Retenção Sansung"/>
    <s v="80.02.10.26"/>
    <x v="3"/>
    <x v="0"/>
    <x v="2"/>
    <x v="2"/>
    <x v="1"/>
    <x v="2"/>
    <x v="1"/>
    <x v="0"/>
    <x v="3"/>
    <s v="2023-04-??"/>
    <x v="1"/>
    <n v="211133"/>
    <x v="3"/>
    <n v="0"/>
    <x v="1"/>
    <n v="0"/>
    <x v="619"/>
    <m/>
    <x v="0"/>
    <x v="13"/>
    <m/>
    <s v="Retenção Sansung"/>
    <x v="2"/>
    <s v="RS"/>
    <x v="0"/>
    <x v="1"/>
    <x v="1"/>
    <x v="1"/>
    <x v="0"/>
    <x v="0"/>
    <x v="0"/>
    <x v="0"/>
    <x v="0"/>
    <x v="0"/>
    <x v="0"/>
    <s v="Retenção Sansung"/>
    <x v="0"/>
    <x v="0"/>
    <x v="0"/>
    <x v="0"/>
    <x v="2"/>
    <x v="0"/>
    <x v="0"/>
    <m/>
    <x v="1"/>
    <x v="2"/>
    <x v="13"/>
    <x v="0"/>
    <m/>
  </r>
  <r>
    <x v="0"/>
    <n v="0"/>
    <n v="0"/>
    <n v="57868"/>
    <n v="0"/>
    <x v="6819"/>
    <x v="0"/>
    <x v="1"/>
    <x v="0"/>
    <s v="80.02.10.26"/>
    <x v="3"/>
    <x v="2"/>
    <x v="2"/>
    <s v="Outros"/>
    <s v="80.02.10"/>
    <s v="Retenção Sansung"/>
    <s v="80.02.10.26"/>
    <x v="3"/>
    <x v="0"/>
    <x v="2"/>
    <x v="2"/>
    <x v="1"/>
    <x v="2"/>
    <x v="1"/>
    <x v="0"/>
    <x v="5"/>
    <s v="2023-05-??"/>
    <x v="1"/>
    <n v="57868"/>
    <x v="3"/>
    <n v="0"/>
    <x v="1"/>
    <n v="0"/>
    <x v="619"/>
    <m/>
    <x v="0"/>
    <x v="13"/>
    <m/>
    <s v="Retenção Sansung"/>
    <x v="2"/>
    <s v="RS"/>
    <x v="0"/>
    <x v="1"/>
    <x v="1"/>
    <x v="1"/>
    <x v="0"/>
    <x v="0"/>
    <x v="0"/>
    <x v="0"/>
    <x v="0"/>
    <x v="0"/>
    <x v="0"/>
    <s v="Retenção Sansung"/>
    <x v="0"/>
    <x v="0"/>
    <x v="0"/>
    <x v="0"/>
    <x v="2"/>
    <x v="0"/>
    <x v="0"/>
    <m/>
    <x v="1"/>
    <x v="2"/>
    <x v="13"/>
    <x v="0"/>
    <m/>
  </r>
  <r>
    <x v="0"/>
    <n v="0"/>
    <n v="0"/>
    <n v="57868"/>
    <n v="0"/>
    <x v="6819"/>
    <x v="0"/>
    <x v="1"/>
    <x v="0"/>
    <s v="80.02.10.26"/>
    <x v="3"/>
    <x v="2"/>
    <x v="2"/>
    <s v="Outros"/>
    <s v="80.02.10"/>
    <s v="Retenção Sansung"/>
    <s v="80.02.10.26"/>
    <x v="3"/>
    <x v="0"/>
    <x v="2"/>
    <x v="2"/>
    <x v="1"/>
    <x v="2"/>
    <x v="1"/>
    <x v="0"/>
    <x v="4"/>
    <s v="2023-06-??"/>
    <x v="1"/>
    <n v="57868"/>
    <x v="3"/>
    <n v="0"/>
    <x v="1"/>
    <n v="0"/>
    <x v="619"/>
    <m/>
    <x v="0"/>
    <x v="13"/>
    <m/>
    <s v="Retenção Sansung"/>
    <x v="2"/>
    <s v="RS"/>
    <x v="0"/>
    <x v="1"/>
    <x v="1"/>
    <x v="1"/>
    <x v="0"/>
    <x v="0"/>
    <x v="0"/>
    <x v="0"/>
    <x v="0"/>
    <x v="0"/>
    <x v="0"/>
    <s v="Retenção Sansung"/>
    <x v="0"/>
    <x v="0"/>
    <x v="0"/>
    <x v="0"/>
    <x v="2"/>
    <x v="0"/>
    <x v="0"/>
    <m/>
    <x v="1"/>
    <x v="2"/>
    <x v="13"/>
    <x v="0"/>
    <m/>
  </r>
  <r>
    <x v="0"/>
    <n v="0"/>
    <n v="0"/>
    <n v="81028"/>
    <n v="0"/>
    <x v="6819"/>
    <x v="0"/>
    <x v="1"/>
    <x v="0"/>
    <s v="80.02.10.26"/>
    <x v="3"/>
    <x v="2"/>
    <x v="2"/>
    <s v="Outros"/>
    <s v="80.02.10"/>
    <s v="Retenção Sansung"/>
    <s v="80.02.10.26"/>
    <x v="3"/>
    <x v="0"/>
    <x v="2"/>
    <x v="2"/>
    <x v="1"/>
    <x v="2"/>
    <x v="1"/>
    <x v="0"/>
    <x v="6"/>
    <s v="2023-07-??"/>
    <x v="2"/>
    <n v="81028"/>
    <x v="3"/>
    <n v="0"/>
    <x v="1"/>
    <n v="0"/>
    <x v="619"/>
    <m/>
    <x v="0"/>
    <x v="13"/>
    <m/>
    <s v="Retenção Sansung"/>
    <x v="2"/>
    <s v="RS"/>
    <x v="0"/>
    <x v="1"/>
    <x v="1"/>
    <x v="1"/>
    <x v="0"/>
    <x v="0"/>
    <x v="0"/>
    <x v="0"/>
    <x v="0"/>
    <x v="0"/>
    <x v="0"/>
    <s v="Retenção Sansung"/>
    <x v="0"/>
    <x v="0"/>
    <x v="0"/>
    <x v="0"/>
    <x v="2"/>
    <x v="0"/>
    <x v="0"/>
    <m/>
    <x v="1"/>
    <x v="2"/>
    <x v="13"/>
    <x v="0"/>
    <m/>
  </r>
  <r>
    <x v="0"/>
    <n v="0"/>
    <n v="0"/>
    <n v="55008"/>
    <n v="0"/>
    <x v="6819"/>
    <x v="0"/>
    <x v="1"/>
    <x v="0"/>
    <s v="80.02.10.26"/>
    <x v="3"/>
    <x v="2"/>
    <x v="2"/>
    <s v="Outros"/>
    <s v="80.02.10"/>
    <s v="Retenção Sansung"/>
    <s v="80.02.10.26"/>
    <x v="3"/>
    <x v="0"/>
    <x v="2"/>
    <x v="2"/>
    <x v="1"/>
    <x v="2"/>
    <x v="1"/>
    <x v="0"/>
    <x v="7"/>
    <s v="2023-08-??"/>
    <x v="2"/>
    <n v="55008"/>
    <x v="3"/>
    <n v="0"/>
    <x v="1"/>
    <n v="0"/>
    <x v="619"/>
    <m/>
    <x v="0"/>
    <x v="13"/>
    <m/>
    <s v="Retenção Sansung"/>
    <x v="2"/>
    <s v="RS"/>
    <x v="0"/>
    <x v="1"/>
    <x v="1"/>
    <x v="1"/>
    <x v="0"/>
    <x v="0"/>
    <x v="0"/>
    <x v="0"/>
    <x v="0"/>
    <x v="0"/>
    <x v="0"/>
    <s v="Retenção Sansung"/>
    <x v="0"/>
    <x v="0"/>
    <x v="0"/>
    <x v="0"/>
    <x v="2"/>
    <x v="0"/>
    <x v="0"/>
    <m/>
    <x v="1"/>
    <x v="2"/>
    <x v="13"/>
    <x v="0"/>
    <m/>
  </r>
  <r>
    <x v="0"/>
    <n v="0"/>
    <n v="0"/>
    <n v="59674"/>
    <n v="0"/>
    <x v="6819"/>
    <x v="0"/>
    <x v="1"/>
    <x v="0"/>
    <s v="80.02.10.26"/>
    <x v="3"/>
    <x v="2"/>
    <x v="2"/>
    <s v="Outros"/>
    <s v="80.02.10"/>
    <s v="Retenção Sansung"/>
    <s v="80.02.10.26"/>
    <x v="3"/>
    <x v="0"/>
    <x v="2"/>
    <x v="2"/>
    <x v="1"/>
    <x v="2"/>
    <x v="1"/>
    <x v="0"/>
    <x v="11"/>
    <s v="2023-09-??"/>
    <x v="2"/>
    <n v="59674"/>
    <x v="3"/>
    <n v="0"/>
    <x v="1"/>
    <n v="0"/>
    <x v="619"/>
    <m/>
    <x v="0"/>
    <x v="13"/>
    <m/>
    <s v="Retenção Sansung"/>
    <x v="2"/>
    <s v="RS"/>
    <x v="0"/>
    <x v="1"/>
    <x v="1"/>
    <x v="1"/>
    <x v="0"/>
    <x v="0"/>
    <x v="0"/>
    <x v="0"/>
    <x v="0"/>
    <x v="0"/>
    <x v="0"/>
    <s v="Retenção Sansung"/>
    <x v="0"/>
    <x v="0"/>
    <x v="0"/>
    <x v="0"/>
    <x v="2"/>
    <x v="0"/>
    <x v="0"/>
    <m/>
    <x v="1"/>
    <x v="2"/>
    <x v="13"/>
    <x v="0"/>
    <m/>
  </r>
  <r>
    <x v="0"/>
    <n v="0"/>
    <n v="0"/>
    <n v="59674"/>
    <n v="0"/>
    <x v="6819"/>
    <x v="0"/>
    <x v="1"/>
    <x v="0"/>
    <s v="80.02.10.26"/>
    <x v="3"/>
    <x v="2"/>
    <x v="2"/>
    <s v="Outros"/>
    <s v="80.02.10"/>
    <s v="Retenção Sansung"/>
    <s v="80.02.10.26"/>
    <x v="3"/>
    <x v="0"/>
    <x v="2"/>
    <x v="2"/>
    <x v="1"/>
    <x v="2"/>
    <x v="1"/>
    <x v="0"/>
    <x v="8"/>
    <s v="2023-10-??"/>
    <x v="3"/>
    <n v="59674"/>
    <x v="3"/>
    <n v="0"/>
    <x v="1"/>
    <n v="0"/>
    <x v="619"/>
    <m/>
    <x v="0"/>
    <x v="13"/>
    <m/>
    <s v="Retenção Sansung"/>
    <x v="2"/>
    <s v="RS"/>
    <x v="0"/>
    <x v="1"/>
    <x v="1"/>
    <x v="1"/>
    <x v="0"/>
    <x v="0"/>
    <x v="0"/>
    <x v="0"/>
    <x v="0"/>
    <x v="0"/>
    <x v="0"/>
    <s v="Retenção Sansung"/>
    <x v="0"/>
    <x v="0"/>
    <x v="0"/>
    <x v="0"/>
    <x v="2"/>
    <x v="0"/>
    <x v="0"/>
    <m/>
    <x v="1"/>
    <x v="2"/>
    <x v="13"/>
    <x v="0"/>
    <m/>
  </r>
  <r>
    <x v="0"/>
    <n v="0"/>
    <n v="0"/>
    <n v="52300"/>
    <n v="0"/>
    <x v="6819"/>
    <x v="0"/>
    <x v="1"/>
    <x v="0"/>
    <s v="80.02.10.26"/>
    <x v="3"/>
    <x v="2"/>
    <x v="2"/>
    <s v="Outros"/>
    <s v="80.02.10"/>
    <s v="Retenção Sansung"/>
    <s v="80.02.10.26"/>
    <x v="3"/>
    <x v="0"/>
    <x v="2"/>
    <x v="2"/>
    <x v="1"/>
    <x v="2"/>
    <x v="1"/>
    <x v="0"/>
    <x v="9"/>
    <s v="2023-11-??"/>
    <x v="3"/>
    <n v="52300"/>
    <x v="3"/>
    <n v="0"/>
    <x v="1"/>
    <n v="0"/>
    <x v="619"/>
    <m/>
    <x v="0"/>
    <x v="13"/>
    <m/>
    <s v="Retenção Sansung"/>
    <x v="2"/>
    <s v="RS"/>
    <x v="0"/>
    <x v="1"/>
    <x v="1"/>
    <x v="1"/>
    <x v="0"/>
    <x v="0"/>
    <x v="0"/>
    <x v="0"/>
    <x v="0"/>
    <x v="0"/>
    <x v="0"/>
    <s v="Retenção Sansung"/>
    <x v="0"/>
    <x v="0"/>
    <x v="0"/>
    <x v="0"/>
    <x v="2"/>
    <x v="0"/>
    <x v="0"/>
    <m/>
    <x v="1"/>
    <x v="2"/>
    <x v="13"/>
    <x v="0"/>
    <m/>
  </r>
  <r>
    <x v="0"/>
    <n v="0"/>
    <n v="0"/>
    <n v="52300"/>
    <n v="0"/>
    <x v="6819"/>
    <x v="0"/>
    <x v="1"/>
    <x v="0"/>
    <s v="80.02.10.26"/>
    <x v="3"/>
    <x v="2"/>
    <x v="2"/>
    <s v="Outros"/>
    <s v="80.02.10"/>
    <s v="Retenção Sansung"/>
    <s v="80.02.10.26"/>
    <x v="3"/>
    <x v="0"/>
    <x v="2"/>
    <x v="2"/>
    <x v="1"/>
    <x v="2"/>
    <x v="1"/>
    <x v="0"/>
    <x v="10"/>
    <s v="2023-12-??"/>
    <x v="3"/>
    <n v="52300"/>
    <x v="3"/>
    <n v="0"/>
    <x v="1"/>
    <n v="0"/>
    <x v="619"/>
    <m/>
    <x v="0"/>
    <x v="13"/>
    <m/>
    <s v="Retenção Sansung"/>
    <x v="2"/>
    <s v="RS"/>
    <x v="0"/>
    <x v="1"/>
    <x v="1"/>
    <x v="1"/>
    <x v="0"/>
    <x v="0"/>
    <x v="0"/>
    <x v="0"/>
    <x v="0"/>
    <x v="0"/>
    <x v="0"/>
    <s v="Retenção Sansung"/>
    <x v="0"/>
    <x v="0"/>
    <x v="0"/>
    <x v="0"/>
    <x v="2"/>
    <x v="0"/>
    <x v="0"/>
    <m/>
    <x v="1"/>
    <x v="2"/>
    <x v="13"/>
    <x v="0"/>
    <m/>
  </r>
  <r>
    <x v="2"/>
    <n v="0"/>
    <n v="0"/>
    <n v="326810"/>
    <n v="0"/>
    <x v="6819"/>
    <x v="0"/>
    <x v="0"/>
    <x v="0"/>
    <s v="01.27.06.96"/>
    <x v="45"/>
    <x v="4"/>
    <x v="5"/>
    <s v="Requalificação Urbana e habitação"/>
    <s v="01.27.06"/>
    <s v="Vedação do campo de Manguinho e Achada Bolanha"/>
    <s v="01.27.06.96"/>
    <x v="18"/>
    <x v="0"/>
    <x v="0"/>
    <x v="0"/>
    <x v="0"/>
    <x v="1"/>
    <x v="2"/>
    <x v="0"/>
    <x v="10"/>
    <s v="2023-12-??"/>
    <x v="3"/>
    <n v="326810"/>
    <x v="3"/>
    <n v="0"/>
    <x v="1"/>
    <n v="0"/>
    <x v="619"/>
    <m/>
    <x v="0"/>
    <x v="13"/>
    <m/>
    <s v="Vedação do campo de Manguinho e Achada Bolanha"/>
    <x v="2"/>
    <m/>
    <x v="0"/>
    <x v="1"/>
    <x v="1"/>
    <x v="1"/>
    <x v="0"/>
    <x v="0"/>
    <x v="0"/>
    <x v="0"/>
    <x v="0"/>
    <x v="0"/>
    <x v="0"/>
    <s v="Vedação do campo de Manguinho e Achada Bolanha"/>
    <x v="0"/>
    <x v="0"/>
    <x v="0"/>
    <x v="0"/>
    <x v="1"/>
    <x v="0"/>
    <x v="0"/>
    <m/>
    <x v="1"/>
    <x v="2"/>
    <x v="13"/>
    <x v="0"/>
    <m/>
  </r>
  <r>
    <x v="0"/>
    <n v="0"/>
    <n v="0"/>
    <n v="87360"/>
    <n v="0"/>
    <x v="6819"/>
    <x v="0"/>
    <x v="1"/>
    <x v="0"/>
    <s v="03.03.10"/>
    <x v="4"/>
    <x v="0"/>
    <x v="3"/>
    <s v="Receitas Da Câmara"/>
    <s v="03.03.10"/>
    <s v="Receitas Da Câmara"/>
    <s v="03.03.10"/>
    <x v="6"/>
    <x v="0"/>
    <x v="3"/>
    <x v="3"/>
    <x v="0"/>
    <x v="0"/>
    <x v="1"/>
    <x v="0"/>
    <x v="0"/>
    <s v="2023-01-??"/>
    <x v="0"/>
    <n v="87360"/>
    <x v="3"/>
    <n v="0"/>
    <x v="1"/>
    <n v="0"/>
    <x v="619"/>
    <m/>
    <x v="0"/>
    <x v="13"/>
    <m/>
    <s v="Receitas Da Câmara"/>
    <x v="2"/>
    <s v="RDC"/>
    <x v="0"/>
    <x v="1"/>
    <x v="1"/>
    <x v="1"/>
    <x v="0"/>
    <x v="0"/>
    <x v="0"/>
    <x v="0"/>
    <x v="0"/>
    <x v="0"/>
    <x v="0"/>
    <s v="Receitas Da Câmara"/>
    <x v="0"/>
    <x v="0"/>
    <x v="0"/>
    <x v="0"/>
    <x v="0"/>
    <x v="0"/>
    <x v="0"/>
    <m/>
    <x v="1"/>
    <x v="2"/>
    <x v="13"/>
    <x v="0"/>
    <m/>
  </r>
  <r>
    <x v="0"/>
    <n v="0"/>
    <n v="0"/>
    <n v="60740"/>
    <n v="0"/>
    <x v="6819"/>
    <x v="0"/>
    <x v="1"/>
    <x v="0"/>
    <s v="03.03.10"/>
    <x v="4"/>
    <x v="0"/>
    <x v="3"/>
    <s v="Receitas Da Câmara"/>
    <s v="03.03.10"/>
    <s v="Receitas Da Câmara"/>
    <s v="03.03.10"/>
    <x v="6"/>
    <x v="0"/>
    <x v="3"/>
    <x v="3"/>
    <x v="0"/>
    <x v="0"/>
    <x v="1"/>
    <x v="0"/>
    <x v="1"/>
    <s v="2023-02-??"/>
    <x v="0"/>
    <n v="60740"/>
    <x v="3"/>
    <n v="0"/>
    <x v="1"/>
    <n v="0"/>
    <x v="619"/>
    <m/>
    <x v="0"/>
    <x v="13"/>
    <m/>
    <s v="Receitas Da Câmara"/>
    <x v="2"/>
    <s v="RDC"/>
    <x v="0"/>
    <x v="1"/>
    <x v="1"/>
    <x v="1"/>
    <x v="0"/>
    <x v="0"/>
    <x v="0"/>
    <x v="0"/>
    <x v="0"/>
    <x v="0"/>
    <x v="0"/>
    <s v="Receitas Da Câmara"/>
    <x v="0"/>
    <x v="0"/>
    <x v="0"/>
    <x v="0"/>
    <x v="0"/>
    <x v="0"/>
    <x v="0"/>
    <m/>
    <x v="1"/>
    <x v="2"/>
    <x v="13"/>
    <x v="0"/>
    <m/>
  </r>
  <r>
    <x v="0"/>
    <n v="0"/>
    <n v="0"/>
    <n v="87180"/>
    <n v="0"/>
    <x v="6819"/>
    <x v="0"/>
    <x v="1"/>
    <x v="0"/>
    <s v="03.03.10"/>
    <x v="4"/>
    <x v="0"/>
    <x v="3"/>
    <s v="Receitas Da Câmara"/>
    <s v="03.03.10"/>
    <s v="Receitas Da Câmara"/>
    <s v="03.03.10"/>
    <x v="6"/>
    <x v="0"/>
    <x v="3"/>
    <x v="3"/>
    <x v="0"/>
    <x v="0"/>
    <x v="1"/>
    <x v="0"/>
    <x v="2"/>
    <s v="2023-03-??"/>
    <x v="0"/>
    <n v="87180"/>
    <x v="3"/>
    <n v="0"/>
    <x v="1"/>
    <n v="0"/>
    <x v="619"/>
    <m/>
    <x v="0"/>
    <x v="13"/>
    <m/>
    <s v="Receitas Da Câmara"/>
    <x v="2"/>
    <s v="RDC"/>
    <x v="0"/>
    <x v="1"/>
    <x v="1"/>
    <x v="1"/>
    <x v="0"/>
    <x v="0"/>
    <x v="0"/>
    <x v="0"/>
    <x v="0"/>
    <x v="0"/>
    <x v="0"/>
    <s v="Receitas Da Câmara"/>
    <x v="0"/>
    <x v="0"/>
    <x v="0"/>
    <x v="0"/>
    <x v="0"/>
    <x v="0"/>
    <x v="0"/>
    <m/>
    <x v="1"/>
    <x v="2"/>
    <x v="13"/>
    <x v="0"/>
    <m/>
  </r>
  <r>
    <x v="0"/>
    <n v="0"/>
    <n v="0"/>
    <n v="43630"/>
    <n v="0"/>
    <x v="6819"/>
    <x v="0"/>
    <x v="1"/>
    <x v="0"/>
    <s v="03.03.10"/>
    <x v="4"/>
    <x v="0"/>
    <x v="3"/>
    <s v="Receitas Da Câmara"/>
    <s v="03.03.10"/>
    <s v="Receitas Da Câmara"/>
    <s v="03.03.10"/>
    <x v="6"/>
    <x v="0"/>
    <x v="3"/>
    <x v="3"/>
    <x v="0"/>
    <x v="0"/>
    <x v="1"/>
    <x v="0"/>
    <x v="3"/>
    <s v="2023-04-??"/>
    <x v="1"/>
    <n v="43630"/>
    <x v="3"/>
    <n v="0"/>
    <x v="1"/>
    <n v="0"/>
    <x v="619"/>
    <m/>
    <x v="0"/>
    <x v="13"/>
    <m/>
    <s v="Receitas Da Câmara"/>
    <x v="2"/>
    <s v="RDC"/>
    <x v="0"/>
    <x v="1"/>
    <x v="1"/>
    <x v="1"/>
    <x v="0"/>
    <x v="0"/>
    <x v="0"/>
    <x v="0"/>
    <x v="0"/>
    <x v="0"/>
    <x v="0"/>
    <s v="Receitas Da Câmara"/>
    <x v="0"/>
    <x v="0"/>
    <x v="0"/>
    <x v="0"/>
    <x v="0"/>
    <x v="0"/>
    <x v="0"/>
    <m/>
    <x v="1"/>
    <x v="2"/>
    <x v="13"/>
    <x v="0"/>
    <m/>
  </r>
  <r>
    <x v="0"/>
    <n v="0"/>
    <n v="0"/>
    <n v="106055"/>
    <n v="0"/>
    <x v="6819"/>
    <x v="0"/>
    <x v="1"/>
    <x v="0"/>
    <s v="03.03.10"/>
    <x v="4"/>
    <x v="0"/>
    <x v="3"/>
    <s v="Receitas Da Câmara"/>
    <s v="03.03.10"/>
    <s v="Receitas Da Câmara"/>
    <s v="03.03.10"/>
    <x v="6"/>
    <x v="0"/>
    <x v="3"/>
    <x v="3"/>
    <x v="0"/>
    <x v="0"/>
    <x v="1"/>
    <x v="0"/>
    <x v="5"/>
    <s v="2023-05-??"/>
    <x v="1"/>
    <n v="106055"/>
    <x v="3"/>
    <n v="0"/>
    <x v="1"/>
    <n v="0"/>
    <x v="619"/>
    <m/>
    <x v="0"/>
    <x v="13"/>
    <m/>
    <s v="Receitas Da Câmara"/>
    <x v="2"/>
    <s v="RDC"/>
    <x v="0"/>
    <x v="1"/>
    <x v="1"/>
    <x v="1"/>
    <x v="0"/>
    <x v="0"/>
    <x v="0"/>
    <x v="0"/>
    <x v="0"/>
    <x v="0"/>
    <x v="0"/>
    <s v="Receitas Da Câmara"/>
    <x v="0"/>
    <x v="0"/>
    <x v="0"/>
    <x v="0"/>
    <x v="0"/>
    <x v="0"/>
    <x v="0"/>
    <m/>
    <x v="1"/>
    <x v="2"/>
    <x v="13"/>
    <x v="0"/>
    <m/>
  </r>
  <r>
    <x v="0"/>
    <n v="0"/>
    <n v="0"/>
    <n v="123705"/>
    <n v="0"/>
    <x v="6819"/>
    <x v="0"/>
    <x v="1"/>
    <x v="0"/>
    <s v="03.03.10"/>
    <x v="4"/>
    <x v="0"/>
    <x v="3"/>
    <s v="Receitas Da Câmara"/>
    <s v="03.03.10"/>
    <s v="Receitas Da Câmara"/>
    <s v="03.03.10"/>
    <x v="6"/>
    <x v="0"/>
    <x v="3"/>
    <x v="3"/>
    <x v="0"/>
    <x v="0"/>
    <x v="1"/>
    <x v="0"/>
    <x v="4"/>
    <s v="2023-06-??"/>
    <x v="1"/>
    <n v="123705"/>
    <x v="3"/>
    <n v="0"/>
    <x v="1"/>
    <n v="0"/>
    <x v="619"/>
    <m/>
    <x v="0"/>
    <x v="13"/>
    <m/>
    <s v="Receitas Da Câmara"/>
    <x v="2"/>
    <s v="RDC"/>
    <x v="0"/>
    <x v="1"/>
    <x v="1"/>
    <x v="1"/>
    <x v="0"/>
    <x v="0"/>
    <x v="0"/>
    <x v="0"/>
    <x v="0"/>
    <x v="0"/>
    <x v="0"/>
    <s v="Receitas Da Câmara"/>
    <x v="0"/>
    <x v="0"/>
    <x v="0"/>
    <x v="0"/>
    <x v="0"/>
    <x v="0"/>
    <x v="0"/>
    <m/>
    <x v="1"/>
    <x v="2"/>
    <x v="13"/>
    <x v="0"/>
    <m/>
  </r>
  <r>
    <x v="0"/>
    <n v="0"/>
    <n v="0"/>
    <n v="128780"/>
    <n v="0"/>
    <x v="6819"/>
    <x v="0"/>
    <x v="1"/>
    <x v="0"/>
    <s v="03.03.10"/>
    <x v="4"/>
    <x v="0"/>
    <x v="3"/>
    <s v="Receitas Da Câmara"/>
    <s v="03.03.10"/>
    <s v="Receitas Da Câmara"/>
    <s v="03.03.10"/>
    <x v="6"/>
    <x v="0"/>
    <x v="3"/>
    <x v="3"/>
    <x v="0"/>
    <x v="0"/>
    <x v="1"/>
    <x v="0"/>
    <x v="6"/>
    <s v="2023-07-??"/>
    <x v="2"/>
    <n v="128780"/>
    <x v="3"/>
    <n v="0"/>
    <x v="1"/>
    <n v="0"/>
    <x v="619"/>
    <m/>
    <x v="0"/>
    <x v="13"/>
    <m/>
    <s v="Receitas Da Câmara"/>
    <x v="2"/>
    <s v="RDC"/>
    <x v="0"/>
    <x v="1"/>
    <x v="1"/>
    <x v="1"/>
    <x v="0"/>
    <x v="0"/>
    <x v="0"/>
    <x v="0"/>
    <x v="0"/>
    <x v="0"/>
    <x v="0"/>
    <s v="Receitas Da Câmara"/>
    <x v="0"/>
    <x v="0"/>
    <x v="0"/>
    <x v="0"/>
    <x v="0"/>
    <x v="0"/>
    <x v="0"/>
    <m/>
    <x v="1"/>
    <x v="2"/>
    <x v="13"/>
    <x v="0"/>
    <m/>
  </r>
  <r>
    <x v="0"/>
    <n v="0"/>
    <n v="0"/>
    <n v="116558"/>
    <n v="0"/>
    <x v="6819"/>
    <x v="0"/>
    <x v="1"/>
    <x v="0"/>
    <s v="03.03.10"/>
    <x v="4"/>
    <x v="0"/>
    <x v="3"/>
    <s v="Receitas Da Câmara"/>
    <s v="03.03.10"/>
    <s v="Receitas Da Câmara"/>
    <s v="03.03.10"/>
    <x v="6"/>
    <x v="0"/>
    <x v="3"/>
    <x v="3"/>
    <x v="0"/>
    <x v="0"/>
    <x v="1"/>
    <x v="0"/>
    <x v="7"/>
    <s v="2023-08-??"/>
    <x v="2"/>
    <n v="116558"/>
    <x v="3"/>
    <n v="0"/>
    <x v="1"/>
    <n v="0"/>
    <x v="619"/>
    <m/>
    <x v="0"/>
    <x v="13"/>
    <m/>
    <s v="Receitas Da Câmara"/>
    <x v="2"/>
    <s v="RDC"/>
    <x v="0"/>
    <x v="1"/>
    <x v="1"/>
    <x v="1"/>
    <x v="0"/>
    <x v="0"/>
    <x v="0"/>
    <x v="0"/>
    <x v="0"/>
    <x v="0"/>
    <x v="0"/>
    <s v="Receitas Da Câmara"/>
    <x v="0"/>
    <x v="0"/>
    <x v="0"/>
    <x v="0"/>
    <x v="0"/>
    <x v="0"/>
    <x v="0"/>
    <m/>
    <x v="1"/>
    <x v="2"/>
    <x v="13"/>
    <x v="0"/>
    <m/>
  </r>
  <r>
    <x v="0"/>
    <n v="0"/>
    <n v="0"/>
    <n v="68850"/>
    <n v="0"/>
    <x v="6819"/>
    <x v="0"/>
    <x v="1"/>
    <x v="0"/>
    <s v="03.03.10"/>
    <x v="4"/>
    <x v="0"/>
    <x v="3"/>
    <s v="Receitas Da Câmara"/>
    <s v="03.03.10"/>
    <s v="Receitas Da Câmara"/>
    <s v="03.03.10"/>
    <x v="6"/>
    <x v="0"/>
    <x v="3"/>
    <x v="3"/>
    <x v="0"/>
    <x v="0"/>
    <x v="1"/>
    <x v="0"/>
    <x v="11"/>
    <s v="2023-09-??"/>
    <x v="2"/>
    <n v="68850"/>
    <x v="3"/>
    <n v="0"/>
    <x v="1"/>
    <n v="0"/>
    <x v="619"/>
    <m/>
    <x v="0"/>
    <x v="13"/>
    <m/>
    <s v="Receitas Da Câmara"/>
    <x v="2"/>
    <s v="RDC"/>
    <x v="0"/>
    <x v="1"/>
    <x v="1"/>
    <x v="1"/>
    <x v="0"/>
    <x v="0"/>
    <x v="0"/>
    <x v="0"/>
    <x v="0"/>
    <x v="0"/>
    <x v="0"/>
    <s v="Receitas Da Câmara"/>
    <x v="0"/>
    <x v="0"/>
    <x v="0"/>
    <x v="0"/>
    <x v="0"/>
    <x v="0"/>
    <x v="0"/>
    <m/>
    <x v="1"/>
    <x v="2"/>
    <x v="13"/>
    <x v="0"/>
    <m/>
  </r>
  <r>
    <x v="0"/>
    <n v="0"/>
    <n v="0"/>
    <n v="63570"/>
    <n v="0"/>
    <x v="6819"/>
    <x v="0"/>
    <x v="1"/>
    <x v="0"/>
    <s v="03.03.10"/>
    <x v="4"/>
    <x v="0"/>
    <x v="3"/>
    <s v="Receitas Da Câmara"/>
    <s v="03.03.10"/>
    <s v="Receitas Da Câmara"/>
    <s v="03.03.10"/>
    <x v="6"/>
    <x v="0"/>
    <x v="3"/>
    <x v="3"/>
    <x v="0"/>
    <x v="0"/>
    <x v="1"/>
    <x v="0"/>
    <x v="8"/>
    <s v="2023-10-??"/>
    <x v="3"/>
    <n v="63570"/>
    <x v="3"/>
    <n v="0"/>
    <x v="1"/>
    <n v="0"/>
    <x v="619"/>
    <m/>
    <x v="0"/>
    <x v="13"/>
    <m/>
    <s v="Receitas Da Câmara"/>
    <x v="2"/>
    <s v="RDC"/>
    <x v="0"/>
    <x v="1"/>
    <x v="1"/>
    <x v="1"/>
    <x v="0"/>
    <x v="0"/>
    <x v="0"/>
    <x v="0"/>
    <x v="0"/>
    <x v="0"/>
    <x v="0"/>
    <s v="Receitas Da Câmara"/>
    <x v="0"/>
    <x v="0"/>
    <x v="0"/>
    <x v="0"/>
    <x v="0"/>
    <x v="0"/>
    <x v="0"/>
    <m/>
    <x v="1"/>
    <x v="2"/>
    <x v="13"/>
    <x v="0"/>
    <m/>
  </r>
  <r>
    <x v="0"/>
    <n v="0"/>
    <n v="0"/>
    <n v="118635"/>
    <n v="0"/>
    <x v="6819"/>
    <x v="0"/>
    <x v="1"/>
    <x v="0"/>
    <s v="03.03.10"/>
    <x v="4"/>
    <x v="0"/>
    <x v="3"/>
    <s v="Receitas Da Câmara"/>
    <s v="03.03.10"/>
    <s v="Receitas Da Câmara"/>
    <s v="03.03.10"/>
    <x v="6"/>
    <x v="0"/>
    <x v="3"/>
    <x v="3"/>
    <x v="0"/>
    <x v="0"/>
    <x v="1"/>
    <x v="0"/>
    <x v="9"/>
    <s v="2023-11-??"/>
    <x v="3"/>
    <n v="118635"/>
    <x v="3"/>
    <n v="0"/>
    <x v="1"/>
    <n v="0"/>
    <x v="619"/>
    <m/>
    <x v="0"/>
    <x v="13"/>
    <m/>
    <s v="Receitas Da Câmara"/>
    <x v="2"/>
    <s v="RDC"/>
    <x v="0"/>
    <x v="1"/>
    <x v="1"/>
    <x v="1"/>
    <x v="0"/>
    <x v="0"/>
    <x v="0"/>
    <x v="0"/>
    <x v="0"/>
    <x v="0"/>
    <x v="0"/>
    <s v="Receitas Da Câmara"/>
    <x v="0"/>
    <x v="0"/>
    <x v="0"/>
    <x v="0"/>
    <x v="0"/>
    <x v="0"/>
    <x v="0"/>
    <m/>
    <x v="1"/>
    <x v="2"/>
    <x v="13"/>
    <x v="0"/>
    <m/>
  </r>
  <r>
    <x v="0"/>
    <n v="0"/>
    <n v="0"/>
    <n v="125355"/>
    <n v="0"/>
    <x v="6819"/>
    <x v="0"/>
    <x v="1"/>
    <x v="0"/>
    <s v="03.03.10"/>
    <x v="4"/>
    <x v="0"/>
    <x v="3"/>
    <s v="Receitas Da Câmara"/>
    <s v="03.03.10"/>
    <s v="Receitas Da Câmara"/>
    <s v="03.03.10"/>
    <x v="6"/>
    <x v="0"/>
    <x v="3"/>
    <x v="3"/>
    <x v="0"/>
    <x v="0"/>
    <x v="1"/>
    <x v="0"/>
    <x v="10"/>
    <s v="2023-12-??"/>
    <x v="3"/>
    <n v="125355"/>
    <x v="3"/>
    <n v="0"/>
    <x v="1"/>
    <n v="0"/>
    <x v="619"/>
    <m/>
    <x v="0"/>
    <x v="13"/>
    <m/>
    <s v="Receitas Da Câmara"/>
    <x v="2"/>
    <s v="RDC"/>
    <x v="0"/>
    <x v="1"/>
    <x v="1"/>
    <x v="1"/>
    <x v="0"/>
    <x v="0"/>
    <x v="0"/>
    <x v="0"/>
    <x v="0"/>
    <x v="0"/>
    <x v="0"/>
    <s v="Receitas Da Câmara"/>
    <x v="0"/>
    <x v="0"/>
    <x v="0"/>
    <x v="0"/>
    <x v="0"/>
    <x v="0"/>
    <x v="0"/>
    <m/>
    <x v="1"/>
    <x v="2"/>
    <x v="13"/>
    <x v="0"/>
    <m/>
  </r>
  <r>
    <x v="2"/>
    <n v="0"/>
    <n v="0"/>
    <n v="6389772"/>
    <n v="0"/>
    <x v="6819"/>
    <x v="0"/>
    <x v="1"/>
    <x v="0"/>
    <s v="03.03.10"/>
    <x v="4"/>
    <x v="0"/>
    <x v="3"/>
    <s v="Receitas Da Câmara"/>
    <s v="03.03.10"/>
    <s v="Receitas Da Câmara"/>
    <s v="03.03.10"/>
    <x v="33"/>
    <x v="0"/>
    <x v="0"/>
    <x v="0"/>
    <x v="0"/>
    <x v="0"/>
    <x v="1"/>
    <x v="0"/>
    <x v="0"/>
    <s v="2023-01-??"/>
    <x v="0"/>
    <n v="6389772"/>
    <x v="3"/>
    <n v="0"/>
    <x v="1"/>
    <n v="0"/>
    <x v="619"/>
    <m/>
    <x v="0"/>
    <x v="13"/>
    <m/>
    <s v="Receitas Da Câmara"/>
    <x v="2"/>
    <s v="RDC"/>
    <x v="0"/>
    <x v="1"/>
    <x v="1"/>
    <x v="1"/>
    <x v="0"/>
    <x v="0"/>
    <x v="0"/>
    <x v="0"/>
    <x v="0"/>
    <x v="0"/>
    <x v="0"/>
    <s v="Receitas Da Câmara"/>
    <x v="0"/>
    <x v="0"/>
    <x v="0"/>
    <x v="0"/>
    <x v="0"/>
    <x v="0"/>
    <x v="0"/>
    <m/>
    <x v="1"/>
    <x v="2"/>
    <x v="13"/>
    <x v="0"/>
    <m/>
  </r>
  <r>
    <x v="2"/>
    <n v="0"/>
    <n v="0"/>
    <n v="2607721"/>
    <n v="0"/>
    <x v="6819"/>
    <x v="0"/>
    <x v="1"/>
    <x v="0"/>
    <s v="03.03.10"/>
    <x v="4"/>
    <x v="0"/>
    <x v="3"/>
    <s v="Receitas Da Câmara"/>
    <s v="03.03.10"/>
    <s v="Receitas Da Câmara"/>
    <s v="03.03.10"/>
    <x v="33"/>
    <x v="0"/>
    <x v="0"/>
    <x v="0"/>
    <x v="0"/>
    <x v="0"/>
    <x v="1"/>
    <x v="0"/>
    <x v="1"/>
    <s v="2023-02-??"/>
    <x v="0"/>
    <n v="2607721"/>
    <x v="3"/>
    <n v="0"/>
    <x v="1"/>
    <n v="0"/>
    <x v="619"/>
    <m/>
    <x v="0"/>
    <x v="13"/>
    <m/>
    <s v="Receitas Da Câmara"/>
    <x v="2"/>
    <s v="RDC"/>
    <x v="0"/>
    <x v="1"/>
    <x v="1"/>
    <x v="1"/>
    <x v="0"/>
    <x v="0"/>
    <x v="0"/>
    <x v="0"/>
    <x v="0"/>
    <x v="0"/>
    <x v="0"/>
    <s v="Receitas Da Câmara"/>
    <x v="0"/>
    <x v="0"/>
    <x v="0"/>
    <x v="0"/>
    <x v="0"/>
    <x v="0"/>
    <x v="0"/>
    <m/>
    <x v="1"/>
    <x v="2"/>
    <x v="13"/>
    <x v="0"/>
    <m/>
  </r>
  <r>
    <x v="2"/>
    <n v="0"/>
    <n v="0"/>
    <n v="2187253"/>
    <n v="0"/>
    <x v="6819"/>
    <x v="0"/>
    <x v="1"/>
    <x v="0"/>
    <s v="03.03.10"/>
    <x v="4"/>
    <x v="0"/>
    <x v="3"/>
    <s v="Receitas Da Câmara"/>
    <s v="03.03.10"/>
    <s v="Receitas Da Câmara"/>
    <s v="03.03.10"/>
    <x v="33"/>
    <x v="0"/>
    <x v="0"/>
    <x v="0"/>
    <x v="0"/>
    <x v="0"/>
    <x v="1"/>
    <x v="0"/>
    <x v="2"/>
    <s v="2023-03-??"/>
    <x v="0"/>
    <n v="2187253"/>
    <x v="3"/>
    <n v="0"/>
    <x v="1"/>
    <n v="0"/>
    <x v="619"/>
    <m/>
    <x v="0"/>
    <x v="13"/>
    <m/>
    <s v="Receitas Da Câmara"/>
    <x v="2"/>
    <s v="RDC"/>
    <x v="0"/>
    <x v="1"/>
    <x v="1"/>
    <x v="1"/>
    <x v="0"/>
    <x v="0"/>
    <x v="0"/>
    <x v="0"/>
    <x v="0"/>
    <x v="0"/>
    <x v="0"/>
    <s v="Receitas Da Câmara"/>
    <x v="0"/>
    <x v="0"/>
    <x v="0"/>
    <x v="0"/>
    <x v="0"/>
    <x v="0"/>
    <x v="0"/>
    <m/>
    <x v="1"/>
    <x v="2"/>
    <x v="13"/>
    <x v="0"/>
    <m/>
  </r>
  <r>
    <x v="2"/>
    <n v="0"/>
    <n v="0"/>
    <n v="2319524"/>
    <n v="0"/>
    <x v="6819"/>
    <x v="0"/>
    <x v="1"/>
    <x v="0"/>
    <s v="03.03.10"/>
    <x v="4"/>
    <x v="0"/>
    <x v="3"/>
    <s v="Receitas Da Câmara"/>
    <s v="03.03.10"/>
    <s v="Receitas Da Câmara"/>
    <s v="03.03.10"/>
    <x v="33"/>
    <x v="0"/>
    <x v="0"/>
    <x v="0"/>
    <x v="0"/>
    <x v="0"/>
    <x v="1"/>
    <x v="0"/>
    <x v="3"/>
    <s v="2023-04-??"/>
    <x v="1"/>
    <n v="2319524"/>
    <x v="3"/>
    <n v="0"/>
    <x v="1"/>
    <n v="0"/>
    <x v="619"/>
    <m/>
    <x v="0"/>
    <x v="13"/>
    <m/>
    <s v="Receitas Da Câmara"/>
    <x v="2"/>
    <s v="RDC"/>
    <x v="0"/>
    <x v="1"/>
    <x v="1"/>
    <x v="1"/>
    <x v="0"/>
    <x v="0"/>
    <x v="0"/>
    <x v="0"/>
    <x v="0"/>
    <x v="0"/>
    <x v="0"/>
    <s v="Receitas Da Câmara"/>
    <x v="0"/>
    <x v="0"/>
    <x v="0"/>
    <x v="0"/>
    <x v="0"/>
    <x v="0"/>
    <x v="0"/>
    <m/>
    <x v="1"/>
    <x v="2"/>
    <x v="13"/>
    <x v="0"/>
    <m/>
  </r>
  <r>
    <x v="2"/>
    <n v="0"/>
    <n v="0"/>
    <n v="3556830"/>
    <n v="0"/>
    <x v="6819"/>
    <x v="0"/>
    <x v="1"/>
    <x v="0"/>
    <s v="03.03.10"/>
    <x v="4"/>
    <x v="0"/>
    <x v="3"/>
    <s v="Receitas Da Câmara"/>
    <s v="03.03.10"/>
    <s v="Receitas Da Câmara"/>
    <s v="03.03.10"/>
    <x v="33"/>
    <x v="0"/>
    <x v="0"/>
    <x v="0"/>
    <x v="0"/>
    <x v="0"/>
    <x v="1"/>
    <x v="0"/>
    <x v="5"/>
    <s v="2023-05-??"/>
    <x v="1"/>
    <n v="3556830"/>
    <x v="3"/>
    <n v="0"/>
    <x v="1"/>
    <n v="0"/>
    <x v="619"/>
    <m/>
    <x v="0"/>
    <x v="13"/>
    <m/>
    <s v="Receitas Da Câmara"/>
    <x v="2"/>
    <s v="RDC"/>
    <x v="0"/>
    <x v="1"/>
    <x v="1"/>
    <x v="1"/>
    <x v="0"/>
    <x v="0"/>
    <x v="0"/>
    <x v="0"/>
    <x v="0"/>
    <x v="0"/>
    <x v="0"/>
    <s v="Receitas Da Câmara"/>
    <x v="0"/>
    <x v="0"/>
    <x v="0"/>
    <x v="0"/>
    <x v="0"/>
    <x v="0"/>
    <x v="0"/>
    <m/>
    <x v="1"/>
    <x v="2"/>
    <x v="13"/>
    <x v="0"/>
    <m/>
  </r>
  <r>
    <x v="2"/>
    <n v="0"/>
    <n v="0"/>
    <n v="1343344"/>
    <n v="0"/>
    <x v="6819"/>
    <x v="0"/>
    <x v="1"/>
    <x v="0"/>
    <s v="03.03.10"/>
    <x v="4"/>
    <x v="0"/>
    <x v="3"/>
    <s v="Receitas Da Câmara"/>
    <s v="03.03.10"/>
    <s v="Receitas Da Câmara"/>
    <s v="03.03.10"/>
    <x v="33"/>
    <x v="0"/>
    <x v="0"/>
    <x v="0"/>
    <x v="0"/>
    <x v="0"/>
    <x v="1"/>
    <x v="0"/>
    <x v="4"/>
    <s v="2023-06-??"/>
    <x v="1"/>
    <n v="1343344"/>
    <x v="3"/>
    <n v="0"/>
    <x v="1"/>
    <n v="0"/>
    <x v="619"/>
    <m/>
    <x v="0"/>
    <x v="13"/>
    <m/>
    <s v="Receitas Da Câmara"/>
    <x v="2"/>
    <s v="RDC"/>
    <x v="0"/>
    <x v="1"/>
    <x v="1"/>
    <x v="1"/>
    <x v="0"/>
    <x v="0"/>
    <x v="0"/>
    <x v="0"/>
    <x v="0"/>
    <x v="0"/>
    <x v="0"/>
    <s v="Receitas Da Câmara"/>
    <x v="0"/>
    <x v="0"/>
    <x v="0"/>
    <x v="0"/>
    <x v="0"/>
    <x v="0"/>
    <x v="0"/>
    <m/>
    <x v="1"/>
    <x v="2"/>
    <x v="13"/>
    <x v="0"/>
    <m/>
  </r>
  <r>
    <x v="2"/>
    <n v="0"/>
    <n v="0"/>
    <n v="1304398"/>
    <n v="0"/>
    <x v="6819"/>
    <x v="0"/>
    <x v="1"/>
    <x v="0"/>
    <s v="03.03.10"/>
    <x v="4"/>
    <x v="0"/>
    <x v="3"/>
    <s v="Receitas Da Câmara"/>
    <s v="03.03.10"/>
    <s v="Receitas Da Câmara"/>
    <s v="03.03.10"/>
    <x v="33"/>
    <x v="0"/>
    <x v="0"/>
    <x v="0"/>
    <x v="0"/>
    <x v="0"/>
    <x v="1"/>
    <x v="0"/>
    <x v="6"/>
    <s v="2023-07-??"/>
    <x v="2"/>
    <n v="1304398"/>
    <x v="3"/>
    <n v="0"/>
    <x v="1"/>
    <n v="0"/>
    <x v="619"/>
    <m/>
    <x v="0"/>
    <x v="13"/>
    <m/>
    <s v="Receitas Da Câmara"/>
    <x v="2"/>
    <s v="RDC"/>
    <x v="0"/>
    <x v="1"/>
    <x v="1"/>
    <x v="1"/>
    <x v="0"/>
    <x v="0"/>
    <x v="0"/>
    <x v="0"/>
    <x v="0"/>
    <x v="0"/>
    <x v="0"/>
    <s v="Receitas Da Câmara"/>
    <x v="0"/>
    <x v="0"/>
    <x v="0"/>
    <x v="0"/>
    <x v="0"/>
    <x v="0"/>
    <x v="0"/>
    <m/>
    <x v="1"/>
    <x v="2"/>
    <x v="13"/>
    <x v="0"/>
    <m/>
  </r>
  <r>
    <x v="2"/>
    <n v="0"/>
    <n v="0"/>
    <n v="6782074"/>
    <n v="0"/>
    <x v="6819"/>
    <x v="0"/>
    <x v="1"/>
    <x v="0"/>
    <s v="03.03.10"/>
    <x v="4"/>
    <x v="0"/>
    <x v="3"/>
    <s v="Receitas Da Câmara"/>
    <s v="03.03.10"/>
    <s v="Receitas Da Câmara"/>
    <s v="03.03.10"/>
    <x v="33"/>
    <x v="0"/>
    <x v="0"/>
    <x v="0"/>
    <x v="0"/>
    <x v="0"/>
    <x v="1"/>
    <x v="0"/>
    <x v="7"/>
    <s v="2023-08-??"/>
    <x v="2"/>
    <n v="6782074"/>
    <x v="3"/>
    <n v="0"/>
    <x v="1"/>
    <n v="0"/>
    <x v="619"/>
    <m/>
    <x v="0"/>
    <x v="13"/>
    <m/>
    <s v="Receitas Da Câmara"/>
    <x v="2"/>
    <s v="RDC"/>
    <x v="0"/>
    <x v="1"/>
    <x v="1"/>
    <x v="1"/>
    <x v="0"/>
    <x v="0"/>
    <x v="0"/>
    <x v="0"/>
    <x v="0"/>
    <x v="0"/>
    <x v="0"/>
    <s v="Receitas Da Câmara"/>
    <x v="0"/>
    <x v="0"/>
    <x v="0"/>
    <x v="0"/>
    <x v="0"/>
    <x v="0"/>
    <x v="0"/>
    <m/>
    <x v="1"/>
    <x v="2"/>
    <x v="13"/>
    <x v="0"/>
    <m/>
  </r>
  <r>
    <x v="2"/>
    <n v="0"/>
    <n v="0"/>
    <n v="5680643"/>
    <n v="0"/>
    <x v="6819"/>
    <x v="0"/>
    <x v="1"/>
    <x v="0"/>
    <s v="03.03.10"/>
    <x v="4"/>
    <x v="0"/>
    <x v="3"/>
    <s v="Receitas Da Câmara"/>
    <s v="03.03.10"/>
    <s v="Receitas Da Câmara"/>
    <s v="03.03.10"/>
    <x v="33"/>
    <x v="0"/>
    <x v="0"/>
    <x v="0"/>
    <x v="0"/>
    <x v="0"/>
    <x v="1"/>
    <x v="0"/>
    <x v="11"/>
    <s v="2023-09-??"/>
    <x v="2"/>
    <n v="5680643"/>
    <x v="3"/>
    <n v="0"/>
    <x v="1"/>
    <n v="0"/>
    <x v="619"/>
    <m/>
    <x v="0"/>
    <x v="13"/>
    <m/>
    <s v="Receitas Da Câmara"/>
    <x v="2"/>
    <s v="RDC"/>
    <x v="0"/>
    <x v="1"/>
    <x v="1"/>
    <x v="1"/>
    <x v="0"/>
    <x v="0"/>
    <x v="0"/>
    <x v="0"/>
    <x v="0"/>
    <x v="0"/>
    <x v="0"/>
    <s v="Receitas Da Câmara"/>
    <x v="0"/>
    <x v="0"/>
    <x v="0"/>
    <x v="0"/>
    <x v="0"/>
    <x v="0"/>
    <x v="0"/>
    <m/>
    <x v="1"/>
    <x v="2"/>
    <x v="13"/>
    <x v="0"/>
    <m/>
  </r>
  <r>
    <x v="2"/>
    <n v="0"/>
    <n v="0"/>
    <n v="6660489"/>
    <n v="0"/>
    <x v="6819"/>
    <x v="0"/>
    <x v="1"/>
    <x v="0"/>
    <s v="03.03.10"/>
    <x v="4"/>
    <x v="0"/>
    <x v="3"/>
    <s v="Receitas Da Câmara"/>
    <s v="03.03.10"/>
    <s v="Receitas Da Câmara"/>
    <s v="03.03.10"/>
    <x v="33"/>
    <x v="0"/>
    <x v="0"/>
    <x v="0"/>
    <x v="0"/>
    <x v="0"/>
    <x v="1"/>
    <x v="0"/>
    <x v="8"/>
    <s v="2023-10-??"/>
    <x v="3"/>
    <n v="6660489"/>
    <x v="3"/>
    <n v="0"/>
    <x v="1"/>
    <n v="0"/>
    <x v="619"/>
    <m/>
    <x v="0"/>
    <x v="13"/>
    <m/>
    <s v="Receitas Da Câmara"/>
    <x v="2"/>
    <s v="RDC"/>
    <x v="0"/>
    <x v="1"/>
    <x v="1"/>
    <x v="1"/>
    <x v="0"/>
    <x v="0"/>
    <x v="0"/>
    <x v="0"/>
    <x v="0"/>
    <x v="0"/>
    <x v="0"/>
    <s v="Receitas Da Câmara"/>
    <x v="0"/>
    <x v="0"/>
    <x v="0"/>
    <x v="0"/>
    <x v="0"/>
    <x v="0"/>
    <x v="0"/>
    <m/>
    <x v="1"/>
    <x v="2"/>
    <x v="13"/>
    <x v="0"/>
    <m/>
  </r>
  <r>
    <x v="2"/>
    <n v="0"/>
    <n v="0"/>
    <n v="9031428"/>
    <n v="0"/>
    <x v="6819"/>
    <x v="0"/>
    <x v="1"/>
    <x v="0"/>
    <s v="03.03.10"/>
    <x v="4"/>
    <x v="0"/>
    <x v="3"/>
    <s v="Receitas Da Câmara"/>
    <s v="03.03.10"/>
    <s v="Receitas Da Câmara"/>
    <s v="03.03.10"/>
    <x v="33"/>
    <x v="0"/>
    <x v="0"/>
    <x v="0"/>
    <x v="0"/>
    <x v="0"/>
    <x v="1"/>
    <x v="0"/>
    <x v="9"/>
    <s v="2023-11-??"/>
    <x v="3"/>
    <n v="9031428"/>
    <x v="3"/>
    <n v="0"/>
    <x v="1"/>
    <n v="0"/>
    <x v="619"/>
    <m/>
    <x v="0"/>
    <x v="13"/>
    <m/>
    <s v="Receitas Da Câmara"/>
    <x v="2"/>
    <s v="RDC"/>
    <x v="0"/>
    <x v="1"/>
    <x v="1"/>
    <x v="1"/>
    <x v="0"/>
    <x v="0"/>
    <x v="0"/>
    <x v="0"/>
    <x v="0"/>
    <x v="0"/>
    <x v="0"/>
    <s v="Receitas Da Câmara"/>
    <x v="0"/>
    <x v="0"/>
    <x v="0"/>
    <x v="0"/>
    <x v="0"/>
    <x v="0"/>
    <x v="0"/>
    <m/>
    <x v="1"/>
    <x v="2"/>
    <x v="13"/>
    <x v="0"/>
    <m/>
  </r>
  <r>
    <x v="2"/>
    <n v="0"/>
    <n v="0"/>
    <n v="1901846"/>
    <n v="0"/>
    <x v="6819"/>
    <x v="0"/>
    <x v="1"/>
    <x v="0"/>
    <s v="03.03.10"/>
    <x v="4"/>
    <x v="0"/>
    <x v="3"/>
    <s v="Receitas Da Câmara"/>
    <s v="03.03.10"/>
    <s v="Receitas Da Câmara"/>
    <s v="03.03.10"/>
    <x v="33"/>
    <x v="0"/>
    <x v="0"/>
    <x v="0"/>
    <x v="0"/>
    <x v="0"/>
    <x v="1"/>
    <x v="0"/>
    <x v="10"/>
    <s v="2023-12-??"/>
    <x v="3"/>
    <n v="1901846"/>
    <x v="3"/>
    <n v="0"/>
    <x v="1"/>
    <n v="0"/>
    <x v="619"/>
    <m/>
    <x v="0"/>
    <x v="13"/>
    <m/>
    <s v="Receitas Da Câmara"/>
    <x v="2"/>
    <s v="RDC"/>
    <x v="0"/>
    <x v="1"/>
    <x v="1"/>
    <x v="1"/>
    <x v="0"/>
    <x v="0"/>
    <x v="0"/>
    <x v="0"/>
    <x v="0"/>
    <x v="0"/>
    <x v="0"/>
    <s v="Receitas Da Câmara"/>
    <x v="0"/>
    <x v="0"/>
    <x v="0"/>
    <x v="0"/>
    <x v="0"/>
    <x v="0"/>
    <x v="0"/>
    <m/>
    <x v="1"/>
    <x v="2"/>
    <x v="13"/>
    <x v="0"/>
    <m/>
  </r>
  <r>
    <x v="0"/>
    <n v="0"/>
    <n v="0"/>
    <n v="177300"/>
    <n v="0"/>
    <x v="6819"/>
    <x v="0"/>
    <x v="1"/>
    <x v="0"/>
    <s v="03.03.10"/>
    <x v="4"/>
    <x v="0"/>
    <x v="3"/>
    <s v="Receitas Da Câmara"/>
    <s v="03.03.10"/>
    <s v="Receitas Da Câmara"/>
    <s v="03.03.10"/>
    <x v="5"/>
    <x v="0"/>
    <x v="0"/>
    <x v="4"/>
    <x v="0"/>
    <x v="0"/>
    <x v="1"/>
    <x v="0"/>
    <x v="0"/>
    <s v="2023-01-??"/>
    <x v="0"/>
    <n v="177300"/>
    <x v="3"/>
    <n v="0"/>
    <x v="1"/>
    <n v="0"/>
    <x v="619"/>
    <m/>
    <x v="0"/>
    <x v="13"/>
    <m/>
    <s v="Receitas Da Câmara"/>
    <x v="2"/>
    <s v="RDC"/>
    <x v="0"/>
    <x v="1"/>
    <x v="1"/>
    <x v="1"/>
    <x v="0"/>
    <x v="0"/>
    <x v="0"/>
    <x v="0"/>
    <x v="0"/>
    <x v="0"/>
    <x v="0"/>
    <s v="Receitas Da Câmara"/>
    <x v="0"/>
    <x v="0"/>
    <x v="0"/>
    <x v="0"/>
    <x v="0"/>
    <x v="0"/>
    <x v="0"/>
    <m/>
    <x v="1"/>
    <x v="2"/>
    <x v="13"/>
    <x v="0"/>
    <m/>
  </r>
  <r>
    <x v="0"/>
    <n v="0"/>
    <n v="0"/>
    <n v="82900"/>
    <n v="0"/>
    <x v="6819"/>
    <x v="0"/>
    <x v="1"/>
    <x v="0"/>
    <s v="03.03.10"/>
    <x v="4"/>
    <x v="0"/>
    <x v="3"/>
    <s v="Receitas Da Câmara"/>
    <s v="03.03.10"/>
    <s v="Receitas Da Câmara"/>
    <s v="03.03.10"/>
    <x v="5"/>
    <x v="0"/>
    <x v="0"/>
    <x v="4"/>
    <x v="0"/>
    <x v="0"/>
    <x v="1"/>
    <x v="0"/>
    <x v="1"/>
    <s v="2023-02-??"/>
    <x v="0"/>
    <n v="82900"/>
    <x v="3"/>
    <n v="0"/>
    <x v="1"/>
    <n v="0"/>
    <x v="619"/>
    <m/>
    <x v="0"/>
    <x v="13"/>
    <m/>
    <s v="Receitas Da Câmara"/>
    <x v="2"/>
    <s v="RDC"/>
    <x v="0"/>
    <x v="1"/>
    <x v="1"/>
    <x v="1"/>
    <x v="0"/>
    <x v="0"/>
    <x v="0"/>
    <x v="0"/>
    <x v="0"/>
    <x v="0"/>
    <x v="0"/>
    <s v="Receitas Da Câmara"/>
    <x v="0"/>
    <x v="0"/>
    <x v="0"/>
    <x v="0"/>
    <x v="0"/>
    <x v="0"/>
    <x v="0"/>
    <m/>
    <x v="1"/>
    <x v="2"/>
    <x v="13"/>
    <x v="0"/>
    <m/>
  </r>
  <r>
    <x v="0"/>
    <n v="0"/>
    <n v="0"/>
    <n v="147200"/>
    <n v="0"/>
    <x v="6819"/>
    <x v="0"/>
    <x v="1"/>
    <x v="0"/>
    <s v="03.03.10"/>
    <x v="4"/>
    <x v="0"/>
    <x v="3"/>
    <s v="Receitas Da Câmara"/>
    <s v="03.03.10"/>
    <s v="Receitas Da Câmara"/>
    <s v="03.03.10"/>
    <x v="5"/>
    <x v="0"/>
    <x v="0"/>
    <x v="4"/>
    <x v="0"/>
    <x v="0"/>
    <x v="1"/>
    <x v="0"/>
    <x v="2"/>
    <s v="2023-03-??"/>
    <x v="0"/>
    <n v="147200"/>
    <x v="3"/>
    <n v="0"/>
    <x v="1"/>
    <n v="0"/>
    <x v="619"/>
    <m/>
    <x v="0"/>
    <x v="13"/>
    <m/>
    <s v="Receitas Da Câmara"/>
    <x v="2"/>
    <s v="RDC"/>
    <x v="0"/>
    <x v="1"/>
    <x v="1"/>
    <x v="1"/>
    <x v="0"/>
    <x v="0"/>
    <x v="0"/>
    <x v="0"/>
    <x v="0"/>
    <x v="0"/>
    <x v="0"/>
    <s v="Receitas Da Câmara"/>
    <x v="0"/>
    <x v="0"/>
    <x v="0"/>
    <x v="0"/>
    <x v="0"/>
    <x v="0"/>
    <x v="0"/>
    <m/>
    <x v="1"/>
    <x v="2"/>
    <x v="13"/>
    <x v="0"/>
    <m/>
  </r>
  <r>
    <x v="0"/>
    <n v="0"/>
    <n v="0"/>
    <n v="237900"/>
    <n v="0"/>
    <x v="6819"/>
    <x v="0"/>
    <x v="1"/>
    <x v="0"/>
    <s v="03.03.10"/>
    <x v="4"/>
    <x v="0"/>
    <x v="3"/>
    <s v="Receitas Da Câmara"/>
    <s v="03.03.10"/>
    <s v="Receitas Da Câmara"/>
    <s v="03.03.10"/>
    <x v="5"/>
    <x v="0"/>
    <x v="0"/>
    <x v="4"/>
    <x v="0"/>
    <x v="0"/>
    <x v="1"/>
    <x v="0"/>
    <x v="3"/>
    <s v="2023-04-??"/>
    <x v="1"/>
    <n v="237900"/>
    <x v="3"/>
    <n v="0"/>
    <x v="1"/>
    <n v="0"/>
    <x v="619"/>
    <m/>
    <x v="0"/>
    <x v="13"/>
    <m/>
    <s v="Receitas Da Câmara"/>
    <x v="2"/>
    <s v="RDC"/>
    <x v="0"/>
    <x v="1"/>
    <x v="1"/>
    <x v="1"/>
    <x v="0"/>
    <x v="0"/>
    <x v="0"/>
    <x v="0"/>
    <x v="0"/>
    <x v="0"/>
    <x v="0"/>
    <s v="Receitas Da Câmara"/>
    <x v="0"/>
    <x v="0"/>
    <x v="0"/>
    <x v="0"/>
    <x v="0"/>
    <x v="0"/>
    <x v="0"/>
    <m/>
    <x v="1"/>
    <x v="2"/>
    <x v="13"/>
    <x v="0"/>
    <m/>
  </r>
  <r>
    <x v="0"/>
    <n v="0"/>
    <n v="0"/>
    <n v="313100"/>
    <n v="0"/>
    <x v="6819"/>
    <x v="0"/>
    <x v="1"/>
    <x v="0"/>
    <s v="03.03.10"/>
    <x v="4"/>
    <x v="0"/>
    <x v="3"/>
    <s v="Receitas Da Câmara"/>
    <s v="03.03.10"/>
    <s v="Receitas Da Câmara"/>
    <s v="03.03.10"/>
    <x v="5"/>
    <x v="0"/>
    <x v="0"/>
    <x v="4"/>
    <x v="0"/>
    <x v="0"/>
    <x v="1"/>
    <x v="0"/>
    <x v="5"/>
    <s v="2023-05-??"/>
    <x v="1"/>
    <n v="313100"/>
    <x v="3"/>
    <n v="0"/>
    <x v="1"/>
    <n v="0"/>
    <x v="619"/>
    <m/>
    <x v="0"/>
    <x v="13"/>
    <m/>
    <s v="Receitas Da Câmara"/>
    <x v="2"/>
    <s v="RDC"/>
    <x v="0"/>
    <x v="1"/>
    <x v="1"/>
    <x v="1"/>
    <x v="0"/>
    <x v="0"/>
    <x v="0"/>
    <x v="0"/>
    <x v="0"/>
    <x v="0"/>
    <x v="0"/>
    <s v="Receitas Da Câmara"/>
    <x v="0"/>
    <x v="0"/>
    <x v="0"/>
    <x v="0"/>
    <x v="0"/>
    <x v="0"/>
    <x v="0"/>
    <m/>
    <x v="1"/>
    <x v="2"/>
    <x v="13"/>
    <x v="0"/>
    <m/>
  </r>
  <r>
    <x v="0"/>
    <n v="0"/>
    <n v="0"/>
    <n v="87000"/>
    <n v="0"/>
    <x v="6819"/>
    <x v="0"/>
    <x v="1"/>
    <x v="0"/>
    <s v="03.03.10"/>
    <x v="4"/>
    <x v="0"/>
    <x v="3"/>
    <s v="Receitas Da Câmara"/>
    <s v="03.03.10"/>
    <s v="Receitas Da Câmara"/>
    <s v="03.03.10"/>
    <x v="5"/>
    <x v="0"/>
    <x v="0"/>
    <x v="4"/>
    <x v="0"/>
    <x v="0"/>
    <x v="1"/>
    <x v="0"/>
    <x v="4"/>
    <s v="2023-06-??"/>
    <x v="1"/>
    <n v="87000"/>
    <x v="3"/>
    <n v="0"/>
    <x v="1"/>
    <n v="0"/>
    <x v="619"/>
    <m/>
    <x v="0"/>
    <x v="13"/>
    <m/>
    <s v="Receitas Da Câmara"/>
    <x v="2"/>
    <s v="RDC"/>
    <x v="0"/>
    <x v="1"/>
    <x v="1"/>
    <x v="1"/>
    <x v="0"/>
    <x v="0"/>
    <x v="0"/>
    <x v="0"/>
    <x v="0"/>
    <x v="0"/>
    <x v="0"/>
    <s v="Receitas Da Câmara"/>
    <x v="0"/>
    <x v="0"/>
    <x v="0"/>
    <x v="0"/>
    <x v="0"/>
    <x v="0"/>
    <x v="0"/>
    <m/>
    <x v="1"/>
    <x v="2"/>
    <x v="13"/>
    <x v="0"/>
    <m/>
  </r>
  <r>
    <x v="0"/>
    <n v="0"/>
    <n v="0"/>
    <n v="226500"/>
    <n v="0"/>
    <x v="6819"/>
    <x v="0"/>
    <x v="1"/>
    <x v="0"/>
    <s v="03.03.10"/>
    <x v="4"/>
    <x v="0"/>
    <x v="3"/>
    <s v="Receitas Da Câmara"/>
    <s v="03.03.10"/>
    <s v="Receitas Da Câmara"/>
    <s v="03.03.10"/>
    <x v="5"/>
    <x v="0"/>
    <x v="0"/>
    <x v="4"/>
    <x v="0"/>
    <x v="0"/>
    <x v="1"/>
    <x v="0"/>
    <x v="6"/>
    <s v="2023-07-??"/>
    <x v="2"/>
    <n v="226500"/>
    <x v="3"/>
    <n v="0"/>
    <x v="1"/>
    <n v="0"/>
    <x v="619"/>
    <m/>
    <x v="0"/>
    <x v="13"/>
    <m/>
    <s v="Receitas Da Câmara"/>
    <x v="2"/>
    <s v="RDC"/>
    <x v="0"/>
    <x v="1"/>
    <x v="1"/>
    <x v="1"/>
    <x v="0"/>
    <x v="0"/>
    <x v="0"/>
    <x v="0"/>
    <x v="0"/>
    <x v="0"/>
    <x v="0"/>
    <s v="Receitas Da Câmara"/>
    <x v="0"/>
    <x v="0"/>
    <x v="0"/>
    <x v="0"/>
    <x v="0"/>
    <x v="0"/>
    <x v="0"/>
    <m/>
    <x v="1"/>
    <x v="2"/>
    <x v="13"/>
    <x v="0"/>
    <m/>
  </r>
  <r>
    <x v="0"/>
    <n v="0"/>
    <n v="0"/>
    <n v="172100"/>
    <n v="0"/>
    <x v="6819"/>
    <x v="0"/>
    <x v="1"/>
    <x v="0"/>
    <s v="03.03.10"/>
    <x v="4"/>
    <x v="0"/>
    <x v="3"/>
    <s v="Receitas Da Câmara"/>
    <s v="03.03.10"/>
    <s v="Receitas Da Câmara"/>
    <s v="03.03.10"/>
    <x v="5"/>
    <x v="0"/>
    <x v="0"/>
    <x v="4"/>
    <x v="0"/>
    <x v="0"/>
    <x v="1"/>
    <x v="0"/>
    <x v="7"/>
    <s v="2023-08-??"/>
    <x v="2"/>
    <n v="172100"/>
    <x v="3"/>
    <n v="0"/>
    <x v="1"/>
    <n v="0"/>
    <x v="619"/>
    <m/>
    <x v="0"/>
    <x v="13"/>
    <m/>
    <s v="Receitas Da Câmara"/>
    <x v="2"/>
    <s v="RDC"/>
    <x v="0"/>
    <x v="1"/>
    <x v="1"/>
    <x v="1"/>
    <x v="0"/>
    <x v="0"/>
    <x v="0"/>
    <x v="0"/>
    <x v="0"/>
    <x v="0"/>
    <x v="0"/>
    <s v="Receitas Da Câmara"/>
    <x v="0"/>
    <x v="0"/>
    <x v="0"/>
    <x v="0"/>
    <x v="0"/>
    <x v="0"/>
    <x v="0"/>
    <m/>
    <x v="1"/>
    <x v="2"/>
    <x v="13"/>
    <x v="0"/>
    <m/>
  </r>
  <r>
    <x v="0"/>
    <n v="0"/>
    <n v="0"/>
    <n v="41400"/>
    <n v="0"/>
    <x v="6819"/>
    <x v="0"/>
    <x v="1"/>
    <x v="0"/>
    <s v="03.03.10"/>
    <x v="4"/>
    <x v="0"/>
    <x v="3"/>
    <s v="Receitas Da Câmara"/>
    <s v="03.03.10"/>
    <s v="Receitas Da Câmara"/>
    <s v="03.03.10"/>
    <x v="5"/>
    <x v="0"/>
    <x v="0"/>
    <x v="4"/>
    <x v="0"/>
    <x v="0"/>
    <x v="1"/>
    <x v="0"/>
    <x v="11"/>
    <s v="2023-09-??"/>
    <x v="2"/>
    <n v="41400"/>
    <x v="3"/>
    <n v="0"/>
    <x v="1"/>
    <n v="0"/>
    <x v="619"/>
    <m/>
    <x v="0"/>
    <x v="13"/>
    <m/>
    <s v="Receitas Da Câmara"/>
    <x v="2"/>
    <s v="RDC"/>
    <x v="0"/>
    <x v="1"/>
    <x v="1"/>
    <x v="1"/>
    <x v="0"/>
    <x v="0"/>
    <x v="0"/>
    <x v="0"/>
    <x v="0"/>
    <x v="0"/>
    <x v="0"/>
    <s v="Receitas Da Câmara"/>
    <x v="0"/>
    <x v="0"/>
    <x v="0"/>
    <x v="0"/>
    <x v="0"/>
    <x v="0"/>
    <x v="0"/>
    <m/>
    <x v="1"/>
    <x v="2"/>
    <x v="13"/>
    <x v="0"/>
    <m/>
  </r>
  <r>
    <x v="0"/>
    <n v="0"/>
    <n v="0"/>
    <n v="61800"/>
    <n v="0"/>
    <x v="6819"/>
    <x v="0"/>
    <x v="1"/>
    <x v="0"/>
    <s v="03.03.10"/>
    <x v="4"/>
    <x v="0"/>
    <x v="3"/>
    <s v="Receitas Da Câmara"/>
    <s v="03.03.10"/>
    <s v="Receitas Da Câmara"/>
    <s v="03.03.10"/>
    <x v="5"/>
    <x v="0"/>
    <x v="0"/>
    <x v="4"/>
    <x v="0"/>
    <x v="0"/>
    <x v="1"/>
    <x v="0"/>
    <x v="8"/>
    <s v="2023-10-??"/>
    <x v="3"/>
    <n v="61800"/>
    <x v="3"/>
    <n v="0"/>
    <x v="1"/>
    <n v="0"/>
    <x v="619"/>
    <m/>
    <x v="0"/>
    <x v="13"/>
    <m/>
    <s v="Receitas Da Câmara"/>
    <x v="2"/>
    <s v="RDC"/>
    <x v="0"/>
    <x v="1"/>
    <x v="1"/>
    <x v="1"/>
    <x v="0"/>
    <x v="0"/>
    <x v="0"/>
    <x v="0"/>
    <x v="0"/>
    <x v="0"/>
    <x v="0"/>
    <s v="Receitas Da Câmara"/>
    <x v="0"/>
    <x v="0"/>
    <x v="0"/>
    <x v="0"/>
    <x v="0"/>
    <x v="0"/>
    <x v="0"/>
    <m/>
    <x v="1"/>
    <x v="2"/>
    <x v="13"/>
    <x v="0"/>
    <m/>
  </r>
  <r>
    <x v="0"/>
    <n v="0"/>
    <n v="0"/>
    <n v="52000"/>
    <n v="0"/>
    <x v="6819"/>
    <x v="0"/>
    <x v="1"/>
    <x v="0"/>
    <s v="03.03.10"/>
    <x v="4"/>
    <x v="0"/>
    <x v="3"/>
    <s v="Receitas Da Câmara"/>
    <s v="03.03.10"/>
    <s v="Receitas Da Câmara"/>
    <s v="03.03.10"/>
    <x v="5"/>
    <x v="0"/>
    <x v="0"/>
    <x v="4"/>
    <x v="0"/>
    <x v="0"/>
    <x v="1"/>
    <x v="0"/>
    <x v="9"/>
    <s v="2023-11-??"/>
    <x v="3"/>
    <n v="52000"/>
    <x v="3"/>
    <n v="0"/>
    <x v="1"/>
    <n v="0"/>
    <x v="619"/>
    <m/>
    <x v="0"/>
    <x v="13"/>
    <m/>
    <s v="Receitas Da Câmara"/>
    <x v="2"/>
    <s v="RDC"/>
    <x v="0"/>
    <x v="1"/>
    <x v="1"/>
    <x v="1"/>
    <x v="0"/>
    <x v="0"/>
    <x v="0"/>
    <x v="0"/>
    <x v="0"/>
    <x v="0"/>
    <x v="0"/>
    <s v="Receitas Da Câmara"/>
    <x v="0"/>
    <x v="0"/>
    <x v="0"/>
    <x v="0"/>
    <x v="0"/>
    <x v="0"/>
    <x v="0"/>
    <m/>
    <x v="1"/>
    <x v="2"/>
    <x v="13"/>
    <x v="0"/>
    <m/>
  </r>
  <r>
    <x v="0"/>
    <n v="0"/>
    <n v="0"/>
    <n v="103600"/>
    <n v="0"/>
    <x v="6819"/>
    <x v="0"/>
    <x v="1"/>
    <x v="0"/>
    <s v="03.03.10"/>
    <x v="4"/>
    <x v="0"/>
    <x v="3"/>
    <s v="Receitas Da Câmara"/>
    <s v="03.03.10"/>
    <s v="Receitas Da Câmara"/>
    <s v="03.03.10"/>
    <x v="5"/>
    <x v="0"/>
    <x v="0"/>
    <x v="4"/>
    <x v="0"/>
    <x v="0"/>
    <x v="1"/>
    <x v="0"/>
    <x v="10"/>
    <s v="2023-12-??"/>
    <x v="3"/>
    <n v="103600"/>
    <x v="3"/>
    <n v="0"/>
    <x v="1"/>
    <n v="0"/>
    <x v="619"/>
    <m/>
    <x v="0"/>
    <x v="13"/>
    <m/>
    <s v="Receitas Da Câmara"/>
    <x v="2"/>
    <s v="RDC"/>
    <x v="0"/>
    <x v="1"/>
    <x v="1"/>
    <x v="1"/>
    <x v="0"/>
    <x v="0"/>
    <x v="0"/>
    <x v="0"/>
    <x v="0"/>
    <x v="0"/>
    <x v="0"/>
    <s v="Receitas Da Câmara"/>
    <x v="0"/>
    <x v="0"/>
    <x v="0"/>
    <x v="0"/>
    <x v="0"/>
    <x v="0"/>
    <x v="0"/>
    <m/>
    <x v="1"/>
    <x v="2"/>
    <x v="13"/>
    <x v="0"/>
    <m/>
  </r>
  <r>
    <x v="0"/>
    <n v="0"/>
    <n v="0"/>
    <n v="5174"/>
    <n v="0"/>
    <x v="6819"/>
    <x v="0"/>
    <x v="1"/>
    <x v="0"/>
    <s v="03.03.10"/>
    <x v="4"/>
    <x v="0"/>
    <x v="3"/>
    <s v="Receitas Da Câmara"/>
    <s v="03.03.10"/>
    <s v="Receitas Da Câmara"/>
    <s v="03.03.10"/>
    <x v="57"/>
    <x v="0"/>
    <x v="3"/>
    <x v="13"/>
    <x v="0"/>
    <x v="0"/>
    <x v="1"/>
    <x v="0"/>
    <x v="0"/>
    <s v="2023-01-??"/>
    <x v="0"/>
    <n v="5174"/>
    <x v="3"/>
    <n v="0"/>
    <x v="1"/>
    <n v="0"/>
    <x v="619"/>
    <m/>
    <x v="0"/>
    <x v="13"/>
    <m/>
    <s v="Receitas Da Câmara"/>
    <x v="2"/>
    <s v="RDC"/>
    <x v="0"/>
    <x v="1"/>
    <x v="1"/>
    <x v="1"/>
    <x v="0"/>
    <x v="0"/>
    <x v="0"/>
    <x v="0"/>
    <x v="0"/>
    <x v="0"/>
    <x v="0"/>
    <s v="Receitas Da Câmara"/>
    <x v="0"/>
    <x v="0"/>
    <x v="0"/>
    <x v="0"/>
    <x v="0"/>
    <x v="0"/>
    <x v="0"/>
    <m/>
    <x v="1"/>
    <x v="2"/>
    <x v="13"/>
    <x v="0"/>
    <m/>
  </r>
  <r>
    <x v="0"/>
    <n v="0"/>
    <n v="0"/>
    <n v="19124"/>
    <n v="0"/>
    <x v="6819"/>
    <x v="0"/>
    <x v="1"/>
    <x v="0"/>
    <s v="03.03.10"/>
    <x v="4"/>
    <x v="0"/>
    <x v="3"/>
    <s v="Receitas Da Câmara"/>
    <s v="03.03.10"/>
    <s v="Receitas Da Câmara"/>
    <s v="03.03.10"/>
    <x v="57"/>
    <x v="0"/>
    <x v="3"/>
    <x v="13"/>
    <x v="0"/>
    <x v="0"/>
    <x v="1"/>
    <x v="0"/>
    <x v="1"/>
    <s v="2023-02-??"/>
    <x v="0"/>
    <n v="19124"/>
    <x v="3"/>
    <n v="0"/>
    <x v="1"/>
    <n v="0"/>
    <x v="619"/>
    <m/>
    <x v="0"/>
    <x v="13"/>
    <m/>
    <s v="Receitas Da Câmara"/>
    <x v="2"/>
    <s v="RDC"/>
    <x v="0"/>
    <x v="1"/>
    <x v="1"/>
    <x v="1"/>
    <x v="0"/>
    <x v="0"/>
    <x v="0"/>
    <x v="0"/>
    <x v="0"/>
    <x v="0"/>
    <x v="0"/>
    <s v="Receitas Da Câmara"/>
    <x v="0"/>
    <x v="0"/>
    <x v="0"/>
    <x v="0"/>
    <x v="0"/>
    <x v="0"/>
    <x v="0"/>
    <m/>
    <x v="1"/>
    <x v="2"/>
    <x v="13"/>
    <x v="0"/>
    <m/>
  </r>
  <r>
    <x v="0"/>
    <n v="0"/>
    <n v="0"/>
    <n v="20000"/>
    <n v="0"/>
    <x v="6819"/>
    <x v="0"/>
    <x v="1"/>
    <x v="0"/>
    <s v="03.03.10"/>
    <x v="4"/>
    <x v="0"/>
    <x v="3"/>
    <s v="Receitas Da Câmara"/>
    <s v="03.03.10"/>
    <s v="Receitas Da Câmara"/>
    <s v="03.03.10"/>
    <x v="57"/>
    <x v="0"/>
    <x v="3"/>
    <x v="13"/>
    <x v="0"/>
    <x v="0"/>
    <x v="1"/>
    <x v="0"/>
    <x v="2"/>
    <s v="2023-03-??"/>
    <x v="0"/>
    <n v="20000"/>
    <x v="3"/>
    <n v="0"/>
    <x v="1"/>
    <n v="0"/>
    <x v="619"/>
    <m/>
    <x v="0"/>
    <x v="13"/>
    <m/>
    <s v="Receitas Da Câmara"/>
    <x v="2"/>
    <s v="RDC"/>
    <x v="0"/>
    <x v="1"/>
    <x v="1"/>
    <x v="1"/>
    <x v="0"/>
    <x v="0"/>
    <x v="0"/>
    <x v="0"/>
    <x v="0"/>
    <x v="0"/>
    <x v="0"/>
    <s v="Receitas Da Câmara"/>
    <x v="0"/>
    <x v="0"/>
    <x v="0"/>
    <x v="0"/>
    <x v="0"/>
    <x v="0"/>
    <x v="0"/>
    <m/>
    <x v="1"/>
    <x v="2"/>
    <x v="13"/>
    <x v="0"/>
    <m/>
  </r>
  <r>
    <x v="0"/>
    <n v="0"/>
    <n v="0"/>
    <n v="5000"/>
    <n v="0"/>
    <x v="6819"/>
    <x v="0"/>
    <x v="1"/>
    <x v="0"/>
    <s v="03.03.10"/>
    <x v="4"/>
    <x v="0"/>
    <x v="3"/>
    <s v="Receitas Da Câmara"/>
    <s v="03.03.10"/>
    <s v="Receitas Da Câmara"/>
    <s v="03.03.10"/>
    <x v="57"/>
    <x v="0"/>
    <x v="3"/>
    <x v="13"/>
    <x v="0"/>
    <x v="0"/>
    <x v="1"/>
    <x v="0"/>
    <x v="3"/>
    <s v="2023-04-??"/>
    <x v="1"/>
    <n v="5000"/>
    <x v="3"/>
    <n v="0"/>
    <x v="1"/>
    <n v="0"/>
    <x v="619"/>
    <m/>
    <x v="0"/>
    <x v="13"/>
    <m/>
    <s v="Receitas Da Câmara"/>
    <x v="2"/>
    <s v="RDC"/>
    <x v="0"/>
    <x v="1"/>
    <x v="1"/>
    <x v="1"/>
    <x v="0"/>
    <x v="0"/>
    <x v="0"/>
    <x v="0"/>
    <x v="0"/>
    <x v="0"/>
    <x v="0"/>
    <s v="Receitas Da Câmara"/>
    <x v="0"/>
    <x v="0"/>
    <x v="0"/>
    <x v="0"/>
    <x v="0"/>
    <x v="0"/>
    <x v="0"/>
    <m/>
    <x v="1"/>
    <x v="2"/>
    <x v="13"/>
    <x v="0"/>
    <m/>
  </r>
  <r>
    <x v="0"/>
    <n v="0"/>
    <n v="0"/>
    <n v="19900"/>
    <n v="0"/>
    <x v="6819"/>
    <x v="0"/>
    <x v="1"/>
    <x v="0"/>
    <s v="03.03.10"/>
    <x v="4"/>
    <x v="0"/>
    <x v="3"/>
    <s v="Receitas Da Câmara"/>
    <s v="03.03.10"/>
    <s v="Receitas Da Câmara"/>
    <s v="03.03.10"/>
    <x v="57"/>
    <x v="0"/>
    <x v="3"/>
    <x v="13"/>
    <x v="0"/>
    <x v="0"/>
    <x v="1"/>
    <x v="0"/>
    <x v="5"/>
    <s v="2023-05-??"/>
    <x v="1"/>
    <n v="19900"/>
    <x v="3"/>
    <n v="0"/>
    <x v="1"/>
    <n v="0"/>
    <x v="619"/>
    <m/>
    <x v="0"/>
    <x v="13"/>
    <m/>
    <s v="Receitas Da Câmara"/>
    <x v="2"/>
    <s v="RDC"/>
    <x v="0"/>
    <x v="1"/>
    <x v="1"/>
    <x v="1"/>
    <x v="0"/>
    <x v="0"/>
    <x v="0"/>
    <x v="0"/>
    <x v="0"/>
    <x v="0"/>
    <x v="0"/>
    <s v="Receitas Da Câmara"/>
    <x v="0"/>
    <x v="0"/>
    <x v="0"/>
    <x v="0"/>
    <x v="0"/>
    <x v="0"/>
    <x v="0"/>
    <m/>
    <x v="1"/>
    <x v="2"/>
    <x v="13"/>
    <x v="0"/>
    <m/>
  </r>
  <r>
    <x v="0"/>
    <n v="0"/>
    <n v="0"/>
    <n v="21502"/>
    <n v="0"/>
    <x v="6819"/>
    <x v="0"/>
    <x v="1"/>
    <x v="0"/>
    <s v="03.03.10"/>
    <x v="4"/>
    <x v="0"/>
    <x v="3"/>
    <s v="Receitas Da Câmara"/>
    <s v="03.03.10"/>
    <s v="Receitas Da Câmara"/>
    <s v="03.03.10"/>
    <x v="57"/>
    <x v="0"/>
    <x v="3"/>
    <x v="13"/>
    <x v="0"/>
    <x v="0"/>
    <x v="1"/>
    <x v="0"/>
    <x v="4"/>
    <s v="2023-06-??"/>
    <x v="1"/>
    <n v="21502"/>
    <x v="3"/>
    <n v="0"/>
    <x v="1"/>
    <n v="0"/>
    <x v="619"/>
    <m/>
    <x v="0"/>
    <x v="13"/>
    <m/>
    <s v="Receitas Da Câmara"/>
    <x v="2"/>
    <s v="RDC"/>
    <x v="0"/>
    <x v="1"/>
    <x v="1"/>
    <x v="1"/>
    <x v="0"/>
    <x v="0"/>
    <x v="0"/>
    <x v="0"/>
    <x v="0"/>
    <x v="0"/>
    <x v="0"/>
    <s v="Receitas Da Câmara"/>
    <x v="0"/>
    <x v="0"/>
    <x v="0"/>
    <x v="0"/>
    <x v="0"/>
    <x v="0"/>
    <x v="0"/>
    <m/>
    <x v="1"/>
    <x v="2"/>
    <x v="13"/>
    <x v="0"/>
    <m/>
  </r>
  <r>
    <x v="0"/>
    <n v="0"/>
    <n v="0"/>
    <n v="33130"/>
    <n v="0"/>
    <x v="6819"/>
    <x v="0"/>
    <x v="1"/>
    <x v="0"/>
    <s v="03.03.10"/>
    <x v="4"/>
    <x v="0"/>
    <x v="3"/>
    <s v="Receitas Da Câmara"/>
    <s v="03.03.10"/>
    <s v="Receitas Da Câmara"/>
    <s v="03.03.10"/>
    <x v="57"/>
    <x v="0"/>
    <x v="3"/>
    <x v="13"/>
    <x v="0"/>
    <x v="0"/>
    <x v="1"/>
    <x v="0"/>
    <x v="6"/>
    <s v="2023-07-??"/>
    <x v="2"/>
    <n v="33130"/>
    <x v="3"/>
    <n v="0"/>
    <x v="1"/>
    <n v="0"/>
    <x v="619"/>
    <m/>
    <x v="0"/>
    <x v="13"/>
    <m/>
    <s v="Receitas Da Câmara"/>
    <x v="2"/>
    <s v="RDC"/>
    <x v="0"/>
    <x v="1"/>
    <x v="1"/>
    <x v="1"/>
    <x v="0"/>
    <x v="0"/>
    <x v="0"/>
    <x v="0"/>
    <x v="0"/>
    <x v="0"/>
    <x v="0"/>
    <s v="Receitas Da Câmara"/>
    <x v="0"/>
    <x v="0"/>
    <x v="0"/>
    <x v="0"/>
    <x v="0"/>
    <x v="0"/>
    <x v="0"/>
    <m/>
    <x v="1"/>
    <x v="2"/>
    <x v="13"/>
    <x v="0"/>
    <m/>
  </r>
  <r>
    <x v="0"/>
    <n v="0"/>
    <n v="0"/>
    <n v="93408"/>
    <n v="0"/>
    <x v="6819"/>
    <x v="0"/>
    <x v="1"/>
    <x v="0"/>
    <s v="03.03.10"/>
    <x v="4"/>
    <x v="0"/>
    <x v="3"/>
    <s v="Receitas Da Câmara"/>
    <s v="03.03.10"/>
    <s v="Receitas Da Câmara"/>
    <s v="03.03.10"/>
    <x v="57"/>
    <x v="0"/>
    <x v="3"/>
    <x v="13"/>
    <x v="0"/>
    <x v="0"/>
    <x v="1"/>
    <x v="0"/>
    <x v="7"/>
    <s v="2023-08-??"/>
    <x v="2"/>
    <n v="93408"/>
    <x v="3"/>
    <n v="0"/>
    <x v="1"/>
    <n v="0"/>
    <x v="619"/>
    <m/>
    <x v="0"/>
    <x v="13"/>
    <m/>
    <s v="Receitas Da Câmara"/>
    <x v="2"/>
    <s v="RDC"/>
    <x v="0"/>
    <x v="1"/>
    <x v="1"/>
    <x v="1"/>
    <x v="0"/>
    <x v="0"/>
    <x v="0"/>
    <x v="0"/>
    <x v="0"/>
    <x v="0"/>
    <x v="0"/>
    <s v="Receitas Da Câmara"/>
    <x v="0"/>
    <x v="0"/>
    <x v="0"/>
    <x v="0"/>
    <x v="0"/>
    <x v="0"/>
    <x v="0"/>
    <m/>
    <x v="1"/>
    <x v="2"/>
    <x v="13"/>
    <x v="0"/>
    <m/>
  </r>
  <r>
    <x v="0"/>
    <n v="0"/>
    <n v="0"/>
    <n v="17473"/>
    <n v="0"/>
    <x v="6819"/>
    <x v="0"/>
    <x v="1"/>
    <x v="0"/>
    <s v="03.03.10"/>
    <x v="4"/>
    <x v="0"/>
    <x v="3"/>
    <s v="Receitas Da Câmara"/>
    <s v="03.03.10"/>
    <s v="Receitas Da Câmara"/>
    <s v="03.03.10"/>
    <x v="57"/>
    <x v="0"/>
    <x v="3"/>
    <x v="13"/>
    <x v="0"/>
    <x v="0"/>
    <x v="1"/>
    <x v="0"/>
    <x v="11"/>
    <s v="2023-09-??"/>
    <x v="2"/>
    <n v="17473"/>
    <x v="3"/>
    <n v="0"/>
    <x v="1"/>
    <n v="0"/>
    <x v="619"/>
    <m/>
    <x v="0"/>
    <x v="13"/>
    <m/>
    <s v="Receitas Da Câmara"/>
    <x v="2"/>
    <s v="RDC"/>
    <x v="0"/>
    <x v="1"/>
    <x v="1"/>
    <x v="1"/>
    <x v="0"/>
    <x v="0"/>
    <x v="0"/>
    <x v="0"/>
    <x v="0"/>
    <x v="0"/>
    <x v="0"/>
    <s v="Receitas Da Câmara"/>
    <x v="0"/>
    <x v="0"/>
    <x v="0"/>
    <x v="0"/>
    <x v="0"/>
    <x v="0"/>
    <x v="0"/>
    <m/>
    <x v="1"/>
    <x v="2"/>
    <x v="13"/>
    <x v="0"/>
    <m/>
  </r>
  <r>
    <x v="0"/>
    <n v="0"/>
    <n v="0"/>
    <n v="5000"/>
    <n v="0"/>
    <x v="6819"/>
    <x v="0"/>
    <x v="1"/>
    <x v="0"/>
    <s v="03.03.10"/>
    <x v="4"/>
    <x v="0"/>
    <x v="3"/>
    <s v="Receitas Da Câmara"/>
    <s v="03.03.10"/>
    <s v="Receitas Da Câmara"/>
    <s v="03.03.10"/>
    <x v="57"/>
    <x v="0"/>
    <x v="3"/>
    <x v="13"/>
    <x v="0"/>
    <x v="0"/>
    <x v="1"/>
    <x v="0"/>
    <x v="9"/>
    <s v="2023-11-??"/>
    <x v="3"/>
    <n v="5000"/>
    <x v="3"/>
    <n v="0"/>
    <x v="1"/>
    <n v="0"/>
    <x v="619"/>
    <m/>
    <x v="0"/>
    <x v="13"/>
    <m/>
    <s v="Receitas Da Câmara"/>
    <x v="2"/>
    <s v="RDC"/>
    <x v="0"/>
    <x v="1"/>
    <x v="1"/>
    <x v="1"/>
    <x v="0"/>
    <x v="0"/>
    <x v="0"/>
    <x v="0"/>
    <x v="0"/>
    <x v="0"/>
    <x v="0"/>
    <s v="Receitas Da Câmara"/>
    <x v="0"/>
    <x v="0"/>
    <x v="0"/>
    <x v="0"/>
    <x v="0"/>
    <x v="0"/>
    <x v="0"/>
    <m/>
    <x v="1"/>
    <x v="2"/>
    <x v="13"/>
    <x v="0"/>
    <m/>
  </r>
  <r>
    <x v="0"/>
    <n v="0"/>
    <n v="0"/>
    <n v="9816"/>
    <n v="0"/>
    <x v="6819"/>
    <x v="0"/>
    <x v="1"/>
    <x v="0"/>
    <s v="03.03.10"/>
    <x v="4"/>
    <x v="0"/>
    <x v="3"/>
    <s v="Receitas Da Câmara"/>
    <s v="03.03.10"/>
    <s v="Receitas Da Câmara"/>
    <s v="03.03.10"/>
    <x v="57"/>
    <x v="0"/>
    <x v="3"/>
    <x v="13"/>
    <x v="0"/>
    <x v="0"/>
    <x v="1"/>
    <x v="0"/>
    <x v="10"/>
    <s v="2023-12-??"/>
    <x v="3"/>
    <n v="9816"/>
    <x v="3"/>
    <n v="0"/>
    <x v="1"/>
    <n v="0"/>
    <x v="619"/>
    <m/>
    <x v="0"/>
    <x v="13"/>
    <m/>
    <s v="Receitas Da Câmara"/>
    <x v="2"/>
    <s v="RDC"/>
    <x v="0"/>
    <x v="1"/>
    <x v="1"/>
    <x v="1"/>
    <x v="0"/>
    <x v="0"/>
    <x v="0"/>
    <x v="0"/>
    <x v="0"/>
    <x v="0"/>
    <x v="0"/>
    <s v="Receitas Da Câmara"/>
    <x v="0"/>
    <x v="0"/>
    <x v="0"/>
    <x v="0"/>
    <x v="0"/>
    <x v="0"/>
    <x v="0"/>
    <m/>
    <x v="1"/>
    <x v="2"/>
    <x v="13"/>
    <x v="0"/>
    <m/>
  </r>
  <r>
    <x v="0"/>
    <n v="0"/>
    <n v="0"/>
    <n v="12235425"/>
    <n v="0"/>
    <x v="6819"/>
    <x v="0"/>
    <x v="1"/>
    <x v="0"/>
    <s v="03.03.10"/>
    <x v="4"/>
    <x v="0"/>
    <x v="3"/>
    <s v="Receitas Da Câmara"/>
    <s v="03.03.10"/>
    <s v="Receitas Da Câmara"/>
    <s v="03.03.10"/>
    <x v="45"/>
    <x v="0"/>
    <x v="6"/>
    <x v="11"/>
    <x v="0"/>
    <x v="0"/>
    <x v="1"/>
    <x v="0"/>
    <x v="0"/>
    <s v="2023-01-??"/>
    <x v="0"/>
    <n v="12235425"/>
    <x v="3"/>
    <n v="0"/>
    <x v="1"/>
    <n v="0"/>
    <x v="619"/>
    <m/>
    <x v="0"/>
    <x v="13"/>
    <m/>
    <s v="Receitas Da Câmara"/>
    <x v="2"/>
    <s v="RDC"/>
    <x v="0"/>
    <x v="1"/>
    <x v="1"/>
    <x v="1"/>
    <x v="0"/>
    <x v="0"/>
    <x v="0"/>
    <x v="0"/>
    <x v="0"/>
    <x v="0"/>
    <x v="0"/>
    <s v="Receitas Da Câmara"/>
    <x v="0"/>
    <x v="0"/>
    <x v="0"/>
    <x v="0"/>
    <x v="0"/>
    <x v="0"/>
    <x v="0"/>
    <m/>
    <x v="1"/>
    <x v="2"/>
    <x v="13"/>
    <x v="0"/>
    <m/>
  </r>
  <r>
    <x v="0"/>
    <n v="0"/>
    <n v="0"/>
    <n v="12310400"/>
    <n v="0"/>
    <x v="6819"/>
    <x v="0"/>
    <x v="1"/>
    <x v="0"/>
    <s v="03.03.10"/>
    <x v="4"/>
    <x v="0"/>
    <x v="3"/>
    <s v="Receitas Da Câmara"/>
    <s v="03.03.10"/>
    <s v="Receitas Da Câmara"/>
    <s v="03.03.10"/>
    <x v="45"/>
    <x v="0"/>
    <x v="6"/>
    <x v="11"/>
    <x v="0"/>
    <x v="0"/>
    <x v="1"/>
    <x v="0"/>
    <x v="1"/>
    <s v="2023-02-??"/>
    <x v="0"/>
    <n v="12310400"/>
    <x v="3"/>
    <n v="0"/>
    <x v="1"/>
    <n v="0"/>
    <x v="619"/>
    <m/>
    <x v="0"/>
    <x v="13"/>
    <m/>
    <s v="Receitas Da Câmara"/>
    <x v="2"/>
    <s v="RDC"/>
    <x v="0"/>
    <x v="1"/>
    <x v="1"/>
    <x v="1"/>
    <x v="0"/>
    <x v="0"/>
    <x v="0"/>
    <x v="0"/>
    <x v="0"/>
    <x v="0"/>
    <x v="0"/>
    <s v="Receitas Da Câmara"/>
    <x v="0"/>
    <x v="0"/>
    <x v="0"/>
    <x v="0"/>
    <x v="0"/>
    <x v="0"/>
    <x v="0"/>
    <m/>
    <x v="1"/>
    <x v="2"/>
    <x v="13"/>
    <x v="0"/>
    <m/>
  </r>
  <r>
    <x v="0"/>
    <n v="0"/>
    <n v="0"/>
    <n v="12235425"/>
    <n v="0"/>
    <x v="6819"/>
    <x v="0"/>
    <x v="1"/>
    <x v="0"/>
    <s v="03.03.10"/>
    <x v="4"/>
    <x v="0"/>
    <x v="3"/>
    <s v="Receitas Da Câmara"/>
    <s v="03.03.10"/>
    <s v="Receitas Da Câmara"/>
    <s v="03.03.10"/>
    <x v="45"/>
    <x v="0"/>
    <x v="6"/>
    <x v="11"/>
    <x v="0"/>
    <x v="0"/>
    <x v="1"/>
    <x v="0"/>
    <x v="2"/>
    <s v="2023-03-??"/>
    <x v="0"/>
    <n v="12235425"/>
    <x v="3"/>
    <n v="0"/>
    <x v="1"/>
    <n v="0"/>
    <x v="619"/>
    <m/>
    <x v="0"/>
    <x v="13"/>
    <m/>
    <s v="Receitas Da Câmara"/>
    <x v="2"/>
    <s v="RDC"/>
    <x v="0"/>
    <x v="1"/>
    <x v="1"/>
    <x v="1"/>
    <x v="0"/>
    <x v="0"/>
    <x v="0"/>
    <x v="0"/>
    <x v="0"/>
    <x v="0"/>
    <x v="0"/>
    <s v="Receitas Da Câmara"/>
    <x v="0"/>
    <x v="0"/>
    <x v="0"/>
    <x v="0"/>
    <x v="0"/>
    <x v="0"/>
    <x v="0"/>
    <m/>
    <x v="1"/>
    <x v="2"/>
    <x v="13"/>
    <x v="0"/>
    <m/>
  </r>
  <r>
    <x v="0"/>
    <n v="0"/>
    <n v="0"/>
    <n v="12235425"/>
    <n v="0"/>
    <x v="6819"/>
    <x v="0"/>
    <x v="1"/>
    <x v="0"/>
    <s v="03.03.10"/>
    <x v="4"/>
    <x v="0"/>
    <x v="3"/>
    <s v="Receitas Da Câmara"/>
    <s v="03.03.10"/>
    <s v="Receitas Da Câmara"/>
    <s v="03.03.10"/>
    <x v="45"/>
    <x v="0"/>
    <x v="6"/>
    <x v="11"/>
    <x v="0"/>
    <x v="0"/>
    <x v="1"/>
    <x v="0"/>
    <x v="3"/>
    <s v="2023-04-??"/>
    <x v="1"/>
    <n v="12235425"/>
    <x v="3"/>
    <n v="0"/>
    <x v="1"/>
    <n v="0"/>
    <x v="619"/>
    <m/>
    <x v="0"/>
    <x v="13"/>
    <m/>
    <s v="Receitas Da Câmara"/>
    <x v="2"/>
    <s v="RDC"/>
    <x v="0"/>
    <x v="1"/>
    <x v="1"/>
    <x v="1"/>
    <x v="0"/>
    <x v="0"/>
    <x v="0"/>
    <x v="0"/>
    <x v="0"/>
    <x v="0"/>
    <x v="0"/>
    <s v="Receitas Da Câmara"/>
    <x v="0"/>
    <x v="0"/>
    <x v="0"/>
    <x v="0"/>
    <x v="0"/>
    <x v="0"/>
    <x v="0"/>
    <m/>
    <x v="1"/>
    <x v="2"/>
    <x v="13"/>
    <x v="0"/>
    <m/>
  </r>
  <r>
    <x v="0"/>
    <n v="0"/>
    <n v="0"/>
    <n v="12270425"/>
    <n v="0"/>
    <x v="6819"/>
    <x v="0"/>
    <x v="1"/>
    <x v="0"/>
    <s v="03.03.10"/>
    <x v="4"/>
    <x v="0"/>
    <x v="3"/>
    <s v="Receitas Da Câmara"/>
    <s v="03.03.10"/>
    <s v="Receitas Da Câmara"/>
    <s v="03.03.10"/>
    <x v="45"/>
    <x v="0"/>
    <x v="6"/>
    <x v="11"/>
    <x v="0"/>
    <x v="0"/>
    <x v="1"/>
    <x v="0"/>
    <x v="5"/>
    <s v="2023-05-??"/>
    <x v="1"/>
    <n v="12270425"/>
    <x v="3"/>
    <n v="0"/>
    <x v="1"/>
    <n v="0"/>
    <x v="619"/>
    <m/>
    <x v="0"/>
    <x v="13"/>
    <m/>
    <s v="Receitas Da Câmara"/>
    <x v="2"/>
    <s v="RDC"/>
    <x v="0"/>
    <x v="1"/>
    <x v="1"/>
    <x v="1"/>
    <x v="0"/>
    <x v="0"/>
    <x v="0"/>
    <x v="0"/>
    <x v="0"/>
    <x v="0"/>
    <x v="0"/>
    <s v="Receitas Da Câmara"/>
    <x v="0"/>
    <x v="0"/>
    <x v="0"/>
    <x v="0"/>
    <x v="0"/>
    <x v="0"/>
    <x v="0"/>
    <m/>
    <x v="1"/>
    <x v="2"/>
    <x v="13"/>
    <x v="0"/>
    <m/>
  </r>
  <r>
    <x v="0"/>
    <n v="0"/>
    <n v="0"/>
    <n v="12282800"/>
    <n v="0"/>
    <x v="6819"/>
    <x v="0"/>
    <x v="1"/>
    <x v="0"/>
    <s v="03.03.10"/>
    <x v="4"/>
    <x v="0"/>
    <x v="3"/>
    <s v="Receitas Da Câmara"/>
    <s v="03.03.10"/>
    <s v="Receitas Da Câmara"/>
    <s v="03.03.10"/>
    <x v="45"/>
    <x v="0"/>
    <x v="6"/>
    <x v="11"/>
    <x v="0"/>
    <x v="0"/>
    <x v="1"/>
    <x v="0"/>
    <x v="4"/>
    <s v="2023-06-??"/>
    <x v="1"/>
    <n v="12282800"/>
    <x v="3"/>
    <n v="0"/>
    <x v="1"/>
    <n v="0"/>
    <x v="619"/>
    <m/>
    <x v="0"/>
    <x v="13"/>
    <m/>
    <s v="Receitas Da Câmara"/>
    <x v="2"/>
    <s v="RDC"/>
    <x v="0"/>
    <x v="1"/>
    <x v="1"/>
    <x v="1"/>
    <x v="0"/>
    <x v="0"/>
    <x v="0"/>
    <x v="0"/>
    <x v="0"/>
    <x v="0"/>
    <x v="0"/>
    <s v="Receitas Da Câmara"/>
    <x v="0"/>
    <x v="0"/>
    <x v="0"/>
    <x v="0"/>
    <x v="0"/>
    <x v="0"/>
    <x v="0"/>
    <m/>
    <x v="1"/>
    <x v="2"/>
    <x v="13"/>
    <x v="0"/>
    <m/>
  </r>
  <r>
    <x v="0"/>
    <n v="0"/>
    <n v="0"/>
    <n v="12235425"/>
    <n v="0"/>
    <x v="6819"/>
    <x v="0"/>
    <x v="1"/>
    <x v="0"/>
    <s v="03.03.10"/>
    <x v="4"/>
    <x v="0"/>
    <x v="3"/>
    <s v="Receitas Da Câmara"/>
    <s v="03.03.10"/>
    <s v="Receitas Da Câmara"/>
    <s v="03.03.10"/>
    <x v="45"/>
    <x v="0"/>
    <x v="6"/>
    <x v="11"/>
    <x v="0"/>
    <x v="0"/>
    <x v="1"/>
    <x v="0"/>
    <x v="6"/>
    <s v="2023-07-??"/>
    <x v="2"/>
    <n v="12235425"/>
    <x v="3"/>
    <n v="0"/>
    <x v="1"/>
    <n v="0"/>
    <x v="619"/>
    <m/>
    <x v="0"/>
    <x v="13"/>
    <m/>
    <s v="Receitas Da Câmara"/>
    <x v="2"/>
    <s v="RDC"/>
    <x v="0"/>
    <x v="1"/>
    <x v="1"/>
    <x v="1"/>
    <x v="0"/>
    <x v="0"/>
    <x v="0"/>
    <x v="0"/>
    <x v="0"/>
    <x v="0"/>
    <x v="0"/>
    <s v="Receitas Da Câmara"/>
    <x v="0"/>
    <x v="0"/>
    <x v="0"/>
    <x v="0"/>
    <x v="0"/>
    <x v="0"/>
    <x v="0"/>
    <m/>
    <x v="1"/>
    <x v="2"/>
    <x v="13"/>
    <x v="0"/>
    <m/>
  </r>
  <r>
    <x v="0"/>
    <n v="0"/>
    <n v="0"/>
    <n v="12375425"/>
    <n v="0"/>
    <x v="6819"/>
    <x v="0"/>
    <x v="1"/>
    <x v="0"/>
    <s v="03.03.10"/>
    <x v="4"/>
    <x v="0"/>
    <x v="3"/>
    <s v="Receitas Da Câmara"/>
    <s v="03.03.10"/>
    <s v="Receitas Da Câmara"/>
    <s v="03.03.10"/>
    <x v="45"/>
    <x v="0"/>
    <x v="6"/>
    <x v="11"/>
    <x v="0"/>
    <x v="0"/>
    <x v="1"/>
    <x v="0"/>
    <x v="7"/>
    <s v="2023-08-??"/>
    <x v="2"/>
    <n v="12375425"/>
    <x v="3"/>
    <n v="0"/>
    <x v="1"/>
    <n v="0"/>
    <x v="619"/>
    <m/>
    <x v="0"/>
    <x v="13"/>
    <m/>
    <s v="Receitas Da Câmara"/>
    <x v="2"/>
    <s v="RDC"/>
    <x v="0"/>
    <x v="1"/>
    <x v="1"/>
    <x v="1"/>
    <x v="0"/>
    <x v="0"/>
    <x v="0"/>
    <x v="0"/>
    <x v="0"/>
    <x v="0"/>
    <x v="0"/>
    <s v="Receitas Da Câmara"/>
    <x v="0"/>
    <x v="0"/>
    <x v="0"/>
    <x v="0"/>
    <x v="0"/>
    <x v="0"/>
    <x v="0"/>
    <m/>
    <x v="1"/>
    <x v="2"/>
    <x v="13"/>
    <x v="0"/>
    <m/>
  </r>
  <r>
    <x v="0"/>
    <n v="0"/>
    <n v="0"/>
    <n v="12270425"/>
    <n v="0"/>
    <x v="6819"/>
    <x v="0"/>
    <x v="1"/>
    <x v="0"/>
    <s v="03.03.10"/>
    <x v="4"/>
    <x v="0"/>
    <x v="3"/>
    <s v="Receitas Da Câmara"/>
    <s v="03.03.10"/>
    <s v="Receitas Da Câmara"/>
    <s v="03.03.10"/>
    <x v="45"/>
    <x v="0"/>
    <x v="6"/>
    <x v="11"/>
    <x v="0"/>
    <x v="0"/>
    <x v="1"/>
    <x v="0"/>
    <x v="11"/>
    <s v="2023-09-??"/>
    <x v="2"/>
    <n v="12270425"/>
    <x v="3"/>
    <n v="0"/>
    <x v="1"/>
    <n v="0"/>
    <x v="619"/>
    <m/>
    <x v="0"/>
    <x v="13"/>
    <m/>
    <s v="Receitas Da Câmara"/>
    <x v="2"/>
    <s v="RDC"/>
    <x v="0"/>
    <x v="1"/>
    <x v="1"/>
    <x v="1"/>
    <x v="0"/>
    <x v="0"/>
    <x v="0"/>
    <x v="0"/>
    <x v="0"/>
    <x v="0"/>
    <x v="0"/>
    <s v="Receitas Da Câmara"/>
    <x v="0"/>
    <x v="0"/>
    <x v="0"/>
    <x v="0"/>
    <x v="0"/>
    <x v="0"/>
    <x v="0"/>
    <m/>
    <x v="1"/>
    <x v="2"/>
    <x v="13"/>
    <x v="0"/>
    <m/>
  </r>
  <r>
    <x v="0"/>
    <n v="0"/>
    <n v="0"/>
    <n v="12240425"/>
    <n v="0"/>
    <x v="6819"/>
    <x v="0"/>
    <x v="1"/>
    <x v="0"/>
    <s v="03.03.10"/>
    <x v="4"/>
    <x v="0"/>
    <x v="3"/>
    <s v="Receitas Da Câmara"/>
    <s v="03.03.10"/>
    <s v="Receitas Da Câmara"/>
    <s v="03.03.10"/>
    <x v="45"/>
    <x v="0"/>
    <x v="6"/>
    <x v="11"/>
    <x v="0"/>
    <x v="0"/>
    <x v="1"/>
    <x v="0"/>
    <x v="8"/>
    <s v="2023-10-??"/>
    <x v="3"/>
    <n v="12240425"/>
    <x v="3"/>
    <n v="0"/>
    <x v="1"/>
    <n v="0"/>
    <x v="619"/>
    <m/>
    <x v="0"/>
    <x v="13"/>
    <m/>
    <s v="Receitas Da Câmara"/>
    <x v="2"/>
    <s v="RDC"/>
    <x v="0"/>
    <x v="1"/>
    <x v="1"/>
    <x v="1"/>
    <x v="0"/>
    <x v="0"/>
    <x v="0"/>
    <x v="0"/>
    <x v="0"/>
    <x v="0"/>
    <x v="0"/>
    <s v="Receitas Da Câmara"/>
    <x v="0"/>
    <x v="0"/>
    <x v="0"/>
    <x v="0"/>
    <x v="0"/>
    <x v="0"/>
    <x v="0"/>
    <m/>
    <x v="1"/>
    <x v="2"/>
    <x v="13"/>
    <x v="0"/>
    <m/>
  </r>
  <r>
    <x v="0"/>
    <n v="0"/>
    <n v="0"/>
    <n v="12235425"/>
    <n v="0"/>
    <x v="6819"/>
    <x v="0"/>
    <x v="1"/>
    <x v="0"/>
    <s v="03.03.10"/>
    <x v="4"/>
    <x v="0"/>
    <x v="3"/>
    <s v="Receitas Da Câmara"/>
    <s v="03.03.10"/>
    <s v="Receitas Da Câmara"/>
    <s v="03.03.10"/>
    <x v="45"/>
    <x v="0"/>
    <x v="6"/>
    <x v="11"/>
    <x v="0"/>
    <x v="0"/>
    <x v="1"/>
    <x v="0"/>
    <x v="9"/>
    <s v="2023-11-??"/>
    <x v="3"/>
    <n v="12235425"/>
    <x v="3"/>
    <n v="0"/>
    <x v="1"/>
    <n v="0"/>
    <x v="619"/>
    <m/>
    <x v="0"/>
    <x v="13"/>
    <m/>
    <s v="Receitas Da Câmara"/>
    <x v="2"/>
    <s v="RDC"/>
    <x v="0"/>
    <x v="1"/>
    <x v="1"/>
    <x v="1"/>
    <x v="0"/>
    <x v="0"/>
    <x v="0"/>
    <x v="0"/>
    <x v="0"/>
    <x v="0"/>
    <x v="0"/>
    <s v="Receitas Da Câmara"/>
    <x v="0"/>
    <x v="0"/>
    <x v="0"/>
    <x v="0"/>
    <x v="0"/>
    <x v="0"/>
    <x v="0"/>
    <m/>
    <x v="1"/>
    <x v="2"/>
    <x v="13"/>
    <x v="0"/>
    <m/>
  </r>
  <r>
    <x v="0"/>
    <n v="0"/>
    <n v="0"/>
    <n v="12427267"/>
    <n v="0"/>
    <x v="6819"/>
    <x v="0"/>
    <x v="1"/>
    <x v="0"/>
    <s v="03.03.10"/>
    <x v="4"/>
    <x v="0"/>
    <x v="3"/>
    <s v="Receitas Da Câmara"/>
    <s v="03.03.10"/>
    <s v="Receitas Da Câmara"/>
    <s v="03.03.10"/>
    <x v="45"/>
    <x v="0"/>
    <x v="6"/>
    <x v="11"/>
    <x v="0"/>
    <x v="0"/>
    <x v="1"/>
    <x v="0"/>
    <x v="10"/>
    <s v="2023-12-??"/>
    <x v="3"/>
    <n v="12427267"/>
    <x v="3"/>
    <n v="0"/>
    <x v="1"/>
    <n v="0"/>
    <x v="619"/>
    <m/>
    <x v="0"/>
    <x v="13"/>
    <m/>
    <s v="Receitas Da Câmara"/>
    <x v="2"/>
    <s v="RDC"/>
    <x v="0"/>
    <x v="1"/>
    <x v="1"/>
    <x v="1"/>
    <x v="0"/>
    <x v="0"/>
    <x v="0"/>
    <x v="0"/>
    <x v="0"/>
    <x v="0"/>
    <x v="0"/>
    <s v="Receitas Da Câmara"/>
    <x v="0"/>
    <x v="0"/>
    <x v="0"/>
    <x v="0"/>
    <x v="0"/>
    <x v="0"/>
    <x v="0"/>
    <m/>
    <x v="1"/>
    <x v="2"/>
    <x v="13"/>
    <x v="0"/>
    <m/>
  </r>
  <r>
    <x v="0"/>
    <n v="0"/>
    <n v="0"/>
    <n v="2840"/>
    <n v="0"/>
    <x v="6819"/>
    <x v="0"/>
    <x v="1"/>
    <x v="0"/>
    <s v="03.03.10"/>
    <x v="4"/>
    <x v="0"/>
    <x v="3"/>
    <s v="Receitas Da Câmara"/>
    <s v="03.03.10"/>
    <s v="Receitas Da Câmara"/>
    <s v="03.03.10"/>
    <x v="30"/>
    <x v="0"/>
    <x v="3"/>
    <x v="9"/>
    <x v="0"/>
    <x v="0"/>
    <x v="1"/>
    <x v="0"/>
    <x v="0"/>
    <s v="2023-01-??"/>
    <x v="0"/>
    <n v="2840"/>
    <x v="3"/>
    <n v="0"/>
    <x v="1"/>
    <n v="0"/>
    <x v="619"/>
    <m/>
    <x v="0"/>
    <x v="13"/>
    <m/>
    <s v="Receitas Da Câmara"/>
    <x v="2"/>
    <s v="RDC"/>
    <x v="0"/>
    <x v="1"/>
    <x v="1"/>
    <x v="1"/>
    <x v="0"/>
    <x v="0"/>
    <x v="0"/>
    <x v="0"/>
    <x v="0"/>
    <x v="0"/>
    <x v="0"/>
    <s v="Receitas Da Câmara"/>
    <x v="0"/>
    <x v="0"/>
    <x v="0"/>
    <x v="0"/>
    <x v="0"/>
    <x v="0"/>
    <x v="0"/>
    <m/>
    <x v="1"/>
    <x v="2"/>
    <x v="13"/>
    <x v="0"/>
    <m/>
  </r>
  <r>
    <x v="0"/>
    <n v="0"/>
    <n v="0"/>
    <n v="1703"/>
    <n v="0"/>
    <x v="6819"/>
    <x v="0"/>
    <x v="1"/>
    <x v="0"/>
    <s v="03.03.10"/>
    <x v="4"/>
    <x v="0"/>
    <x v="3"/>
    <s v="Receitas Da Câmara"/>
    <s v="03.03.10"/>
    <s v="Receitas Da Câmara"/>
    <s v="03.03.10"/>
    <x v="30"/>
    <x v="0"/>
    <x v="3"/>
    <x v="9"/>
    <x v="0"/>
    <x v="0"/>
    <x v="1"/>
    <x v="0"/>
    <x v="2"/>
    <s v="2023-03-??"/>
    <x v="0"/>
    <n v="1703"/>
    <x v="3"/>
    <n v="0"/>
    <x v="1"/>
    <n v="0"/>
    <x v="619"/>
    <m/>
    <x v="0"/>
    <x v="13"/>
    <m/>
    <s v="Receitas Da Câmara"/>
    <x v="2"/>
    <s v="RDC"/>
    <x v="0"/>
    <x v="1"/>
    <x v="1"/>
    <x v="1"/>
    <x v="0"/>
    <x v="0"/>
    <x v="0"/>
    <x v="0"/>
    <x v="0"/>
    <x v="0"/>
    <x v="0"/>
    <s v="Receitas Da Câmara"/>
    <x v="0"/>
    <x v="0"/>
    <x v="0"/>
    <x v="0"/>
    <x v="0"/>
    <x v="0"/>
    <x v="0"/>
    <m/>
    <x v="1"/>
    <x v="2"/>
    <x v="13"/>
    <x v="0"/>
    <m/>
  </r>
  <r>
    <x v="0"/>
    <n v="0"/>
    <n v="0"/>
    <n v="2821"/>
    <n v="0"/>
    <x v="6819"/>
    <x v="0"/>
    <x v="1"/>
    <x v="0"/>
    <s v="03.03.10"/>
    <x v="4"/>
    <x v="0"/>
    <x v="3"/>
    <s v="Receitas Da Câmara"/>
    <s v="03.03.10"/>
    <s v="Receitas Da Câmara"/>
    <s v="03.03.10"/>
    <x v="30"/>
    <x v="0"/>
    <x v="3"/>
    <x v="9"/>
    <x v="0"/>
    <x v="0"/>
    <x v="1"/>
    <x v="0"/>
    <x v="3"/>
    <s v="2023-04-??"/>
    <x v="1"/>
    <n v="2821"/>
    <x v="3"/>
    <n v="0"/>
    <x v="1"/>
    <n v="0"/>
    <x v="619"/>
    <m/>
    <x v="0"/>
    <x v="13"/>
    <m/>
    <s v="Receitas Da Câmara"/>
    <x v="2"/>
    <s v="RDC"/>
    <x v="0"/>
    <x v="1"/>
    <x v="1"/>
    <x v="1"/>
    <x v="0"/>
    <x v="0"/>
    <x v="0"/>
    <x v="0"/>
    <x v="0"/>
    <x v="0"/>
    <x v="0"/>
    <s v="Receitas Da Câmara"/>
    <x v="0"/>
    <x v="0"/>
    <x v="0"/>
    <x v="0"/>
    <x v="0"/>
    <x v="0"/>
    <x v="0"/>
    <m/>
    <x v="1"/>
    <x v="2"/>
    <x v="13"/>
    <x v="0"/>
    <m/>
  </r>
  <r>
    <x v="0"/>
    <n v="0"/>
    <n v="0"/>
    <n v="8923"/>
    <n v="0"/>
    <x v="6819"/>
    <x v="0"/>
    <x v="1"/>
    <x v="0"/>
    <s v="03.03.10"/>
    <x v="4"/>
    <x v="0"/>
    <x v="3"/>
    <s v="Receitas Da Câmara"/>
    <s v="03.03.10"/>
    <s v="Receitas Da Câmara"/>
    <s v="03.03.10"/>
    <x v="30"/>
    <x v="0"/>
    <x v="3"/>
    <x v="9"/>
    <x v="0"/>
    <x v="0"/>
    <x v="1"/>
    <x v="0"/>
    <x v="5"/>
    <s v="2023-05-??"/>
    <x v="1"/>
    <n v="8923"/>
    <x v="3"/>
    <n v="0"/>
    <x v="1"/>
    <n v="0"/>
    <x v="619"/>
    <m/>
    <x v="0"/>
    <x v="13"/>
    <m/>
    <s v="Receitas Da Câmara"/>
    <x v="2"/>
    <s v="RDC"/>
    <x v="0"/>
    <x v="1"/>
    <x v="1"/>
    <x v="1"/>
    <x v="0"/>
    <x v="0"/>
    <x v="0"/>
    <x v="0"/>
    <x v="0"/>
    <x v="0"/>
    <x v="0"/>
    <s v="Receitas Da Câmara"/>
    <x v="0"/>
    <x v="0"/>
    <x v="0"/>
    <x v="0"/>
    <x v="0"/>
    <x v="0"/>
    <x v="0"/>
    <m/>
    <x v="1"/>
    <x v="2"/>
    <x v="13"/>
    <x v="0"/>
    <m/>
  </r>
  <r>
    <x v="0"/>
    <n v="0"/>
    <n v="0"/>
    <n v="270"/>
    <n v="0"/>
    <x v="6819"/>
    <x v="0"/>
    <x v="1"/>
    <x v="0"/>
    <s v="03.03.10"/>
    <x v="4"/>
    <x v="0"/>
    <x v="3"/>
    <s v="Receitas Da Câmara"/>
    <s v="03.03.10"/>
    <s v="Receitas Da Câmara"/>
    <s v="03.03.10"/>
    <x v="30"/>
    <x v="0"/>
    <x v="3"/>
    <x v="9"/>
    <x v="0"/>
    <x v="0"/>
    <x v="1"/>
    <x v="0"/>
    <x v="4"/>
    <s v="2023-06-??"/>
    <x v="1"/>
    <n v="270"/>
    <x v="3"/>
    <n v="0"/>
    <x v="1"/>
    <n v="0"/>
    <x v="619"/>
    <m/>
    <x v="0"/>
    <x v="13"/>
    <m/>
    <s v="Receitas Da Câmara"/>
    <x v="2"/>
    <s v="RDC"/>
    <x v="0"/>
    <x v="1"/>
    <x v="1"/>
    <x v="1"/>
    <x v="0"/>
    <x v="0"/>
    <x v="0"/>
    <x v="0"/>
    <x v="0"/>
    <x v="0"/>
    <x v="0"/>
    <s v="Receitas Da Câmara"/>
    <x v="0"/>
    <x v="0"/>
    <x v="0"/>
    <x v="0"/>
    <x v="0"/>
    <x v="0"/>
    <x v="0"/>
    <m/>
    <x v="1"/>
    <x v="2"/>
    <x v="13"/>
    <x v="0"/>
    <m/>
  </r>
  <r>
    <x v="0"/>
    <n v="0"/>
    <n v="0"/>
    <n v="3920"/>
    <n v="0"/>
    <x v="6819"/>
    <x v="0"/>
    <x v="1"/>
    <x v="0"/>
    <s v="03.03.10"/>
    <x v="4"/>
    <x v="0"/>
    <x v="3"/>
    <s v="Receitas Da Câmara"/>
    <s v="03.03.10"/>
    <s v="Receitas Da Câmara"/>
    <s v="03.03.10"/>
    <x v="30"/>
    <x v="0"/>
    <x v="3"/>
    <x v="9"/>
    <x v="0"/>
    <x v="0"/>
    <x v="1"/>
    <x v="0"/>
    <x v="6"/>
    <s v="2023-07-??"/>
    <x v="2"/>
    <n v="3920"/>
    <x v="3"/>
    <n v="0"/>
    <x v="1"/>
    <n v="0"/>
    <x v="619"/>
    <m/>
    <x v="0"/>
    <x v="13"/>
    <m/>
    <s v="Receitas Da Câmara"/>
    <x v="2"/>
    <s v="RDC"/>
    <x v="0"/>
    <x v="1"/>
    <x v="1"/>
    <x v="1"/>
    <x v="0"/>
    <x v="0"/>
    <x v="0"/>
    <x v="0"/>
    <x v="0"/>
    <x v="0"/>
    <x v="0"/>
    <s v="Receitas Da Câmara"/>
    <x v="0"/>
    <x v="0"/>
    <x v="0"/>
    <x v="0"/>
    <x v="0"/>
    <x v="0"/>
    <x v="0"/>
    <m/>
    <x v="1"/>
    <x v="2"/>
    <x v="13"/>
    <x v="0"/>
    <m/>
  </r>
  <r>
    <x v="0"/>
    <n v="0"/>
    <n v="0"/>
    <n v="12287"/>
    <n v="0"/>
    <x v="6819"/>
    <x v="0"/>
    <x v="1"/>
    <x v="0"/>
    <s v="03.03.10"/>
    <x v="4"/>
    <x v="0"/>
    <x v="3"/>
    <s v="Receitas Da Câmara"/>
    <s v="03.03.10"/>
    <s v="Receitas Da Câmara"/>
    <s v="03.03.10"/>
    <x v="30"/>
    <x v="0"/>
    <x v="3"/>
    <x v="9"/>
    <x v="0"/>
    <x v="0"/>
    <x v="1"/>
    <x v="0"/>
    <x v="7"/>
    <s v="2023-08-??"/>
    <x v="2"/>
    <n v="12287"/>
    <x v="3"/>
    <n v="0"/>
    <x v="1"/>
    <n v="0"/>
    <x v="619"/>
    <m/>
    <x v="0"/>
    <x v="13"/>
    <m/>
    <s v="Receitas Da Câmara"/>
    <x v="2"/>
    <s v="RDC"/>
    <x v="0"/>
    <x v="1"/>
    <x v="1"/>
    <x v="1"/>
    <x v="0"/>
    <x v="0"/>
    <x v="0"/>
    <x v="0"/>
    <x v="0"/>
    <x v="0"/>
    <x v="0"/>
    <s v="Receitas Da Câmara"/>
    <x v="0"/>
    <x v="0"/>
    <x v="0"/>
    <x v="0"/>
    <x v="0"/>
    <x v="0"/>
    <x v="0"/>
    <m/>
    <x v="1"/>
    <x v="2"/>
    <x v="13"/>
    <x v="0"/>
    <m/>
  </r>
  <r>
    <x v="0"/>
    <n v="0"/>
    <n v="0"/>
    <n v="4635"/>
    <n v="0"/>
    <x v="6819"/>
    <x v="0"/>
    <x v="1"/>
    <x v="0"/>
    <s v="03.03.10"/>
    <x v="4"/>
    <x v="0"/>
    <x v="3"/>
    <s v="Receitas Da Câmara"/>
    <s v="03.03.10"/>
    <s v="Receitas Da Câmara"/>
    <s v="03.03.10"/>
    <x v="30"/>
    <x v="0"/>
    <x v="3"/>
    <x v="9"/>
    <x v="0"/>
    <x v="0"/>
    <x v="1"/>
    <x v="0"/>
    <x v="11"/>
    <s v="2023-09-??"/>
    <x v="2"/>
    <n v="4635"/>
    <x v="3"/>
    <n v="0"/>
    <x v="1"/>
    <n v="0"/>
    <x v="619"/>
    <m/>
    <x v="0"/>
    <x v="13"/>
    <m/>
    <s v="Receitas Da Câmara"/>
    <x v="2"/>
    <s v="RDC"/>
    <x v="0"/>
    <x v="1"/>
    <x v="1"/>
    <x v="1"/>
    <x v="0"/>
    <x v="0"/>
    <x v="0"/>
    <x v="0"/>
    <x v="0"/>
    <x v="0"/>
    <x v="0"/>
    <s v="Receitas Da Câmara"/>
    <x v="0"/>
    <x v="0"/>
    <x v="0"/>
    <x v="0"/>
    <x v="0"/>
    <x v="0"/>
    <x v="0"/>
    <m/>
    <x v="1"/>
    <x v="2"/>
    <x v="13"/>
    <x v="0"/>
    <m/>
  </r>
  <r>
    <x v="0"/>
    <n v="0"/>
    <n v="0"/>
    <n v="22010"/>
    <n v="0"/>
    <x v="6819"/>
    <x v="0"/>
    <x v="1"/>
    <x v="0"/>
    <s v="03.03.10"/>
    <x v="4"/>
    <x v="0"/>
    <x v="3"/>
    <s v="Receitas Da Câmara"/>
    <s v="03.03.10"/>
    <s v="Receitas Da Câmara"/>
    <s v="03.03.10"/>
    <x v="30"/>
    <x v="0"/>
    <x v="3"/>
    <x v="9"/>
    <x v="0"/>
    <x v="0"/>
    <x v="1"/>
    <x v="0"/>
    <x v="8"/>
    <s v="2023-10-??"/>
    <x v="3"/>
    <n v="22010"/>
    <x v="3"/>
    <n v="0"/>
    <x v="1"/>
    <n v="0"/>
    <x v="619"/>
    <m/>
    <x v="0"/>
    <x v="13"/>
    <m/>
    <s v="Receitas Da Câmara"/>
    <x v="2"/>
    <s v="RDC"/>
    <x v="0"/>
    <x v="1"/>
    <x v="1"/>
    <x v="1"/>
    <x v="0"/>
    <x v="0"/>
    <x v="0"/>
    <x v="0"/>
    <x v="0"/>
    <x v="0"/>
    <x v="0"/>
    <s v="Receitas Da Câmara"/>
    <x v="0"/>
    <x v="0"/>
    <x v="0"/>
    <x v="0"/>
    <x v="0"/>
    <x v="0"/>
    <x v="0"/>
    <m/>
    <x v="1"/>
    <x v="2"/>
    <x v="13"/>
    <x v="0"/>
    <m/>
  </r>
  <r>
    <x v="0"/>
    <n v="0"/>
    <n v="0"/>
    <n v="3257"/>
    <n v="0"/>
    <x v="6819"/>
    <x v="0"/>
    <x v="1"/>
    <x v="0"/>
    <s v="03.03.10"/>
    <x v="4"/>
    <x v="0"/>
    <x v="3"/>
    <s v="Receitas Da Câmara"/>
    <s v="03.03.10"/>
    <s v="Receitas Da Câmara"/>
    <s v="03.03.10"/>
    <x v="30"/>
    <x v="0"/>
    <x v="3"/>
    <x v="9"/>
    <x v="0"/>
    <x v="0"/>
    <x v="1"/>
    <x v="0"/>
    <x v="9"/>
    <s v="2023-11-??"/>
    <x v="3"/>
    <n v="3257"/>
    <x v="3"/>
    <n v="0"/>
    <x v="1"/>
    <n v="0"/>
    <x v="619"/>
    <m/>
    <x v="0"/>
    <x v="13"/>
    <m/>
    <s v="Receitas Da Câmara"/>
    <x v="2"/>
    <s v="RDC"/>
    <x v="0"/>
    <x v="1"/>
    <x v="1"/>
    <x v="1"/>
    <x v="0"/>
    <x v="0"/>
    <x v="0"/>
    <x v="0"/>
    <x v="0"/>
    <x v="0"/>
    <x v="0"/>
    <s v="Receitas Da Câmara"/>
    <x v="0"/>
    <x v="0"/>
    <x v="0"/>
    <x v="0"/>
    <x v="0"/>
    <x v="0"/>
    <x v="0"/>
    <m/>
    <x v="1"/>
    <x v="2"/>
    <x v="13"/>
    <x v="0"/>
    <m/>
  </r>
  <r>
    <x v="0"/>
    <n v="0"/>
    <n v="0"/>
    <n v="1591"/>
    <n v="0"/>
    <x v="6819"/>
    <x v="0"/>
    <x v="1"/>
    <x v="0"/>
    <s v="03.03.10"/>
    <x v="4"/>
    <x v="0"/>
    <x v="3"/>
    <s v="Receitas Da Câmara"/>
    <s v="03.03.10"/>
    <s v="Receitas Da Câmara"/>
    <s v="03.03.10"/>
    <x v="30"/>
    <x v="0"/>
    <x v="3"/>
    <x v="9"/>
    <x v="0"/>
    <x v="0"/>
    <x v="1"/>
    <x v="0"/>
    <x v="10"/>
    <s v="2023-12-??"/>
    <x v="3"/>
    <n v="1591"/>
    <x v="3"/>
    <n v="0"/>
    <x v="1"/>
    <n v="0"/>
    <x v="619"/>
    <m/>
    <x v="0"/>
    <x v="13"/>
    <m/>
    <s v="Receitas Da Câmara"/>
    <x v="2"/>
    <s v="RDC"/>
    <x v="0"/>
    <x v="1"/>
    <x v="1"/>
    <x v="1"/>
    <x v="0"/>
    <x v="0"/>
    <x v="0"/>
    <x v="0"/>
    <x v="0"/>
    <x v="0"/>
    <x v="0"/>
    <s v="Receitas Da Câmara"/>
    <x v="0"/>
    <x v="0"/>
    <x v="0"/>
    <x v="0"/>
    <x v="0"/>
    <x v="0"/>
    <x v="0"/>
    <m/>
    <x v="1"/>
    <x v="2"/>
    <x v="13"/>
    <x v="0"/>
    <m/>
  </r>
  <r>
    <x v="0"/>
    <n v="0"/>
    <n v="0"/>
    <n v="8233"/>
    <n v="0"/>
    <x v="6819"/>
    <x v="0"/>
    <x v="1"/>
    <x v="0"/>
    <s v="80.02.10.21"/>
    <x v="60"/>
    <x v="2"/>
    <x v="2"/>
    <s v="Outros"/>
    <s v="80.02.10"/>
    <s v="Retenções Descontos Judiciais"/>
    <s v="80.02.10.21"/>
    <x v="73"/>
    <x v="0"/>
    <x v="2"/>
    <x v="0"/>
    <x v="1"/>
    <x v="2"/>
    <x v="1"/>
    <x v="0"/>
    <x v="0"/>
    <s v="2023-01-??"/>
    <x v="0"/>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1"/>
    <s v="2023-02-??"/>
    <x v="0"/>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2"/>
    <s v="2023-03-??"/>
    <x v="0"/>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3"/>
    <s v="2023-04-??"/>
    <x v="1"/>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5"/>
    <s v="2023-05-??"/>
    <x v="1"/>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4"/>
    <s v="2023-06-??"/>
    <x v="1"/>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6"/>
    <s v="2023-07-??"/>
    <x v="2"/>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7"/>
    <s v="2023-08-??"/>
    <x v="2"/>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11"/>
    <s v="2023-09-??"/>
    <x v="2"/>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8"/>
    <s v="2023-10-??"/>
    <x v="3"/>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9"/>
    <s v="2023-11-??"/>
    <x v="3"/>
    <n v="8233"/>
    <x v="3"/>
    <n v="0"/>
    <x v="1"/>
    <n v="0"/>
    <x v="619"/>
    <m/>
    <x v="0"/>
    <x v="13"/>
    <m/>
    <s v="Retenções Descontos Judiciais"/>
    <x v="2"/>
    <m/>
    <x v="0"/>
    <x v="1"/>
    <x v="1"/>
    <x v="1"/>
    <x v="0"/>
    <x v="0"/>
    <x v="0"/>
    <x v="0"/>
    <x v="0"/>
    <x v="0"/>
    <x v="0"/>
    <s v="Retenções Descontos Judiciais"/>
    <x v="0"/>
    <x v="0"/>
    <x v="0"/>
    <x v="0"/>
    <x v="2"/>
    <x v="0"/>
    <x v="0"/>
    <m/>
    <x v="1"/>
    <x v="2"/>
    <x v="13"/>
    <x v="0"/>
    <m/>
  </r>
  <r>
    <x v="0"/>
    <n v="0"/>
    <n v="0"/>
    <n v="8233"/>
    <n v="0"/>
    <x v="6819"/>
    <x v="0"/>
    <x v="1"/>
    <x v="0"/>
    <s v="80.02.10.21"/>
    <x v="60"/>
    <x v="2"/>
    <x v="2"/>
    <s v="Outros"/>
    <s v="80.02.10"/>
    <s v="Retenções Descontos Judiciais"/>
    <s v="80.02.10.21"/>
    <x v="73"/>
    <x v="0"/>
    <x v="2"/>
    <x v="0"/>
    <x v="1"/>
    <x v="2"/>
    <x v="1"/>
    <x v="0"/>
    <x v="10"/>
    <s v="2023-12-??"/>
    <x v="3"/>
    <n v="8233"/>
    <x v="3"/>
    <n v="0"/>
    <x v="1"/>
    <n v="0"/>
    <x v="619"/>
    <m/>
    <x v="0"/>
    <x v="13"/>
    <m/>
    <s v="Retenções Descontos Judiciais"/>
    <x v="2"/>
    <m/>
    <x v="0"/>
    <x v="1"/>
    <x v="1"/>
    <x v="1"/>
    <x v="0"/>
    <x v="0"/>
    <x v="0"/>
    <x v="0"/>
    <x v="0"/>
    <x v="0"/>
    <x v="0"/>
    <s v="Retenções Descontos Judiciais"/>
    <x v="0"/>
    <x v="0"/>
    <x v="0"/>
    <x v="0"/>
    <x v="2"/>
    <x v="0"/>
    <x v="0"/>
    <m/>
    <x v="1"/>
    <x v="2"/>
    <x v="13"/>
    <x v="0"/>
    <m/>
  </r>
  <r>
    <x v="0"/>
    <n v="0"/>
    <n v="0"/>
    <n v="498"/>
    <n v="0"/>
    <x v="6819"/>
    <x v="0"/>
    <x v="1"/>
    <x v="0"/>
    <s v="03.03.10"/>
    <x v="4"/>
    <x v="0"/>
    <x v="3"/>
    <s v="Receitas Da Câmara"/>
    <s v="03.03.10"/>
    <s v="Receitas Da Câmara"/>
    <s v="03.03.10"/>
    <x v="23"/>
    <x v="0"/>
    <x v="3"/>
    <x v="9"/>
    <x v="0"/>
    <x v="0"/>
    <x v="1"/>
    <x v="0"/>
    <x v="0"/>
    <s v="2023-01-??"/>
    <x v="0"/>
    <n v="498"/>
    <x v="3"/>
    <n v="0"/>
    <x v="1"/>
    <n v="0"/>
    <x v="619"/>
    <m/>
    <x v="0"/>
    <x v="13"/>
    <m/>
    <s v="Receitas Da Câmara"/>
    <x v="2"/>
    <s v="RDC"/>
    <x v="0"/>
    <x v="1"/>
    <x v="1"/>
    <x v="1"/>
    <x v="0"/>
    <x v="0"/>
    <x v="0"/>
    <x v="0"/>
    <x v="0"/>
    <x v="0"/>
    <x v="0"/>
    <s v="Receitas Da Câmara"/>
    <x v="0"/>
    <x v="0"/>
    <x v="0"/>
    <x v="0"/>
    <x v="0"/>
    <x v="0"/>
    <x v="0"/>
    <m/>
    <x v="1"/>
    <x v="2"/>
    <x v="13"/>
    <x v="0"/>
    <m/>
  </r>
  <r>
    <x v="0"/>
    <n v="0"/>
    <n v="0"/>
    <n v="134"/>
    <n v="0"/>
    <x v="6819"/>
    <x v="0"/>
    <x v="1"/>
    <x v="0"/>
    <s v="03.03.10"/>
    <x v="4"/>
    <x v="0"/>
    <x v="3"/>
    <s v="Receitas Da Câmara"/>
    <s v="03.03.10"/>
    <s v="Receitas Da Câmara"/>
    <s v="03.03.10"/>
    <x v="23"/>
    <x v="0"/>
    <x v="3"/>
    <x v="9"/>
    <x v="0"/>
    <x v="0"/>
    <x v="1"/>
    <x v="0"/>
    <x v="2"/>
    <s v="2023-03-??"/>
    <x v="0"/>
    <n v="134"/>
    <x v="3"/>
    <n v="0"/>
    <x v="1"/>
    <n v="0"/>
    <x v="619"/>
    <m/>
    <x v="0"/>
    <x v="13"/>
    <m/>
    <s v="Receitas Da Câmara"/>
    <x v="2"/>
    <s v="RDC"/>
    <x v="0"/>
    <x v="1"/>
    <x v="1"/>
    <x v="1"/>
    <x v="0"/>
    <x v="0"/>
    <x v="0"/>
    <x v="0"/>
    <x v="0"/>
    <x v="0"/>
    <x v="0"/>
    <s v="Receitas Da Câmara"/>
    <x v="0"/>
    <x v="0"/>
    <x v="0"/>
    <x v="0"/>
    <x v="0"/>
    <x v="0"/>
    <x v="0"/>
    <m/>
    <x v="1"/>
    <x v="2"/>
    <x v="13"/>
    <x v="0"/>
    <m/>
  </r>
  <r>
    <x v="0"/>
    <n v="0"/>
    <n v="0"/>
    <n v="379"/>
    <n v="0"/>
    <x v="6819"/>
    <x v="0"/>
    <x v="1"/>
    <x v="0"/>
    <s v="03.03.10"/>
    <x v="4"/>
    <x v="0"/>
    <x v="3"/>
    <s v="Receitas Da Câmara"/>
    <s v="03.03.10"/>
    <s v="Receitas Da Câmara"/>
    <s v="03.03.10"/>
    <x v="23"/>
    <x v="0"/>
    <x v="3"/>
    <x v="9"/>
    <x v="0"/>
    <x v="0"/>
    <x v="1"/>
    <x v="0"/>
    <x v="3"/>
    <s v="2023-04-??"/>
    <x v="1"/>
    <n v="379"/>
    <x v="3"/>
    <n v="0"/>
    <x v="1"/>
    <n v="0"/>
    <x v="619"/>
    <m/>
    <x v="0"/>
    <x v="13"/>
    <m/>
    <s v="Receitas Da Câmara"/>
    <x v="2"/>
    <s v="RDC"/>
    <x v="0"/>
    <x v="1"/>
    <x v="1"/>
    <x v="1"/>
    <x v="0"/>
    <x v="0"/>
    <x v="0"/>
    <x v="0"/>
    <x v="0"/>
    <x v="0"/>
    <x v="0"/>
    <s v="Receitas Da Câmara"/>
    <x v="0"/>
    <x v="0"/>
    <x v="0"/>
    <x v="0"/>
    <x v="0"/>
    <x v="0"/>
    <x v="0"/>
    <m/>
    <x v="1"/>
    <x v="2"/>
    <x v="13"/>
    <x v="0"/>
    <m/>
  </r>
  <r>
    <x v="0"/>
    <n v="0"/>
    <n v="0"/>
    <n v="914"/>
    <n v="0"/>
    <x v="6819"/>
    <x v="0"/>
    <x v="1"/>
    <x v="0"/>
    <s v="03.03.10"/>
    <x v="4"/>
    <x v="0"/>
    <x v="3"/>
    <s v="Receitas Da Câmara"/>
    <s v="03.03.10"/>
    <s v="Receitas Da Câmara"/>
    <s v="03.03.10"/>
    <x v="23"/>
    <x v="0"/>
    <x v="3"/>
    <x v="9"/>
    <x v="0"/>
    <x v="0"/>
    <x v="1"/>
    <x v="0"/>
    <x v="5"/>
    <s v="2023-05-??"/>
    <x v="1"/>
    <n v="914"/>
    <x v="3"/>
    <n v="0"/>
    <x v="1"/>
    <n v="0"/>
    <x v="619"/>
    <m/>
    <x v="0"/>
    <x v="13"/>
    <m/>
    <s v="Receitas Da Câmara"/>
    <x v="2"/>
    <s v="RDC"/>
    <x v="0"/>
    <x v="1"/>
    <x v="1"/>
    <x v="1"/>
    <x v="0"/>
    <x v="0"/>
    <x v="0"/>
    <x v="0"/>
    <x v="0"/>
    <x v="0"/>
    <x v="0"/>
    <s v="Receitas Da Câmara"/>
    <x v="0"/>
    <x v="0"/>
    <x v="0"/>
    <x v="0"/>
    <x v="0"/>
    <x v="0"/>
    <x v="0"/>
    <m/>
    <x v="1"/>
    <x v="2"/>
    <x v="13"/>
    <x v="0"/>
    <m/>
  </r>
  <r>
    <x v="0"/>
    <n v="0"/>
    <n v="0"/>
    <n v="67"/>
    <n v="0"/>
    <x v="6819"/>
    <x v="0"/>
    <x v="1"/>
    <x v="0"/>
    <s v="03.03.10"/>
    <x v="4"/>
    <x v="0"/>
    <x v="3"/>
    <s v="Receitas Da Câmara"/>
    <s v="03.03.10"/>
    <s v="Receitas Da Câmara"/>
    <s v="03.03.10"/>
    <x v="23"/>
    <x v="0"/>
    <x v="3"/>
    <x v="9"/>
    <x v="0"/>
    <x v="0"/>
    <x v="1"/>
    <x v="0"/>
    <x v="4"/>
    <s v="2023-06-??"/>
    <x v="1"/>
    <n v="67"/>
    <x v="3"/>
    <n v="0"/>
    <x v="1"/>
    <n v="0"/>
    <x v="619"/>
    <m/>
    <x v="0"/>
    <x v="13"/>
    <m/>
    <s v="Receitas Da Câmara"/>
    <x v="2"/>
    <s v="RDC"/>
    <x v="0"/>
    <x v="1"/>
    <x v="1"/>
    <x v="1"/>
    <x v="0"/>
    <x v="0"/>
    <x v="0"/>
    <x v="0"/>
    <x v="0"/>
    <x v="0"/>
    <x v="0"/>
    <s v="Receitas Da Câmara"/>
    <x v="0"/>
    <x v="0"/>
    <x v="0"/>
    <x v="0"/>
    <x v="0"/>
    <x v="0"/>
    <x v="0"/>
    <m/>
    <x v="1"/>
    <x v="2"/>
    <x v="13"/>
    <x v="0"/>
    <m/>
  </r>
  <r>
    <x v="0"/>
    <n v="0"/>
    <n v="0"/>
    <n v="1615"/>
    <n v="0"/>
    <x v="6819"/>
    <x v="0"/>
    <x v="1"/>
    <x v="0"/>
    <s v="03.03.10"/>
    <x v="4"/>
    <x v="0"/>
    <x v="3"/>
    <s v="Receitas Da Câmara"/>
    <s v="03.03.10"/>
    <s v="Receitas Da Câmara"/>
    <s v="03.03.10"/>
    <x v="23"/>
    <x v="0"/>
    <x v="3"/>
    <x v="9"/>
    <x v="0"/>
    <x v="0"/>
    <x v="1"/>
    <x v="0"/>
    <x v="6"/>
    <s v="2023-07-??"/>
    <x v="2"/>
    <n v="1615"/>
    <x v="3"/>
    <n v="0"/>
    <x v="1"/>
    <n v="0"/>
    <x v="619"/>
    <m/>
    <x v="0"/>
    <x v="13"/>
    <m/>
    <s v="Receitas Da Câmara"/>
    <x v="2"/>
    <s v="RDC"/>
    <x v="0"/>
    <x v="1"/>
    <x v="1"/>
    <x v="1"/>
    <x v="0"/>
    <x v="0"/>
    <x v="0"/>
    <x v="0"/>
    <x v="0"/>
    <x v="0"/>
    <x v="0"/>
    <s v="Receitas Da Câmara"/>
    <x v="0"/>
    <x v="0"/>
    <x v="0"/>
    <x v="0"/>
    <x v="0"/>
    <x v="0"/>
    <x v="0"/>
    <m/>
    <x v="1"/>
    <x v="2"/>
    <x v="13"/>
    <x v="0"/>
    <m/>
  </r>
  <r>
    <x v="0"/>
    <n v="0"/>
    <n v="0"/>
    <n v="4048"/>
    <n v="0"/>
    <x v="6819"/>
    <x v="0"/>
    <x v="1"/>
    <x v="0"/>
    <s v="03.03.10"/>
    <x v="4"/>
    <x v="0"/>
    <x v="3"/>
    <s v="Receitas Da Câmara"/>
    <s v="03.03.10"/>
    <s v="Receitas Da Câmara"/>
    <s v="03.03.10"/>
    <x v="23"/>
    <x v="0"/>
    <x v="3"/>
    <x v="9"/>
    <x v="0"/>
    <x v="0"/>
    <x v="1"/>
    <x v="0"/>
    <x v="7"/>
    <s v="2023-08-??"/>
    <x v="2"/>
    <n v="4048"/>
    <x v="3"/>
    <n v="0"/>
    <x v="1"/>
    <n v="0"/>
    <x v="619"/>
    <m/>
    <x v="0"/>
    <x v="13"/>
    <m/>
    <s v="Receitas Da Câmara"/>
    <x v="2"/>
    <s v="RDC"/>
    <x v="0"/>
    <x v="1"/>
    <x v="1"/>
    <x v="1"/>
    <x v="0"/>
    <x v="0"/>
    <x v="0"/>
    <x v="0"/>
    <x v="0"/>
    <x v="0"/>
    <x v="0"/>
    <s v="Receitas Da Câmara"/>
    <x v="0"/>
    <x v="0"/>
    <x v="0"/>
    <x v="0"/>
    <x v="0"/>
    <x v="0"/>
    <x v="0"/>
    <m/>
    <x v="1"/>
    <x v="2"/>
    <x v="13"/>
    <x v="0"/>
    <m/>
  </r>
  <r>
    <x v="0"/>
    <n v="0"/>
    <n v="0"/>
    <n v="1639"/>
    <n v="0"/>
    <x v="6819"/>
    <x v="0"/>
    <x v="1"/>
    <x v="0"/>
    <s v="03.03.10"/>
    <x v="4"/>
    <x v="0"/>
    <x v="3"/>
    <s v="Receitas Da Câmara"/>
    <s v="03.03.10"/>
    <s v="Receitas Da Câmara"/>
    <s v="03.03.10"/>
    <x v="23"/>
    <x v="0"/>
    <x v="3"/>
    <x v="9"/>
    <x v="0"/>
    <x v="0"/>
    <x v="1"/>
    <x v="0"/>
    <x v="11"/>
    <s v="2023-09-??"/>
    <x v="2"/>
    <n v="1639"/>
    <x v="3"/>
    <n v="0"/>
    <x v="1"/>
    <n v="0"/>
    <x v="619"/>
    <m/>
    <x v="0"/>
    <x v="13"/>
    <m/>
    <s v="Receitas Da Câmara"/>
    <x v="2"/>
    <s v="RDC"/>
    <x v="0"/>
    <x v="1"/>
    <x v="1"/>
    <x v="1"/>
    <x v="0"/>
    <x v="0"/>
    <x v="0"/>
    <x v="0"/>
    <x v="0"/>
    <x v="0"/>
    <x v="0"/>
    <s v="Receitas Da Câmara"/>
    <x v="0"/>
    <x v="0"/>
    <x v="0"/>
    <x v="0"/>
    <x v="0"/>
    <x v="0"/>
    <x v="0"/>
    <m/>
    <x v="1"/>
    <x v="2"/>
    <x v="13"/>
    <x v="0"/>
    <m/>
  </r>
  <r>
    <x v="0"/>
    <n v="0"/>
    <n v="0"/>
    <n v="3160"/>
    <n v="0"/>
    <x v="6819"/>
    <x v="0"/>
    <x v="1"/>
    <x v="0"/>
    <s v="03.03.10"/>
    <x v="4"/>
    <x v="0"/>
    <x v="3"/>
    <s v="Receitas Da Câmara"/>
    <s v="03.03.10"/>
    <s v="Receitas Da Câmara"/>
    <s v="03.03.10"/>
    <x v="23"/>
    <x v="0"/>
    <x v="3"/>
    <x v="9"/>
    <x v="0"/>
    <x v="0"/>
    <x v="1"/>
    <x v="0"/>
    <x v="8"/>
    <s v="2023-10-??"/>
    <x v="3"/>
    <n v="3160"/>
    <x v="3"/>
    <n v="0"/>
    <x v="1"/>
    <n v="0"/>
    <x v="619"/>
    <m/>
    <x v="0"/>
    <x v="13"/>
    <m/>
    <s v="Receitas Da Câmara"/>
    <x v="2"/>
    <s v="RDC"/>
    <x v="0"/>
    <x v="1"/>
    <x v="1"/>
    <x v="1"/>
    <x v="0"/>
    <x v="0"/>
    <x v="0"/>
    <x v="0"/>
    <x v="0"/>
    <x v="0"/>
    <x v="0"/>
    <s v="Receitas Da Câmara"/>
    <x v="0"/>
    <x v="0"/>
    <x v="0"/>
    <x v="0"/>
    <x v="0"/>
    <x v="0"/>
    <x v="0"/>
    <m/>
    <x v="1"/>
    <x v="2"/>
    <x v="13"/>
    <x v="0"/>
    <m/>
  </r>
  <r>
    <x v="0"/>
    <n v="0"/>
    <n v="0"/>
    <n v="1170"/>
    <n v="0"/>
    <x v="6819"/>
    <x v="0"/>
    <x v="1"/>
    <x v="0"/>
    <s v="03.03.10"/>
    <x v="4"/>
    <x v="0"/>
    <x v="3"/>
    <s v="Receitas Da Câmara"/>
    <s v="03.03.10"/>
    <s v="Receitas Da Câmara"/>
    <s v="03.03.10"/>
    <x v="23"/>
    <x v="0"/>
    <x v="3"/>
    <x v="9"/>
    <x v="0"/>
    <x v="0"/>
    <x v="1"/>
    <x v="0"/>
    <x v="9"/>
    <s v="2023-11-??"/>
    <x v="3"/>
    <n v="1170"/>
    <x v="3"/>
    <n v="0"/>
    <x v="1"/>
    <n v="0"/>
    <x v="619"/>
    <m/>
    <x v="0"/>
    <x v="13"/>
    <m/>
    <s v="Receitas Da Câmara"/>
    <x v="2"/>
    <s v="RDC"/>
    <x v="0"/>
    <x v="1"/>
    <x v="1"/>
    <x v="1"/>
    <x v="0"/>
    <x v="0"/>
    <x v="0"/>
    <x v="0"/>
    <x v="0"/>
    <x v="0"/>
    <x v="0"/>
    <s v="Receitas Da Câmara"/>
    <x v="0"/>
    <x v="0"/>
    <x v="0"/>
    <x v="0"/>
    <x v="0"/>
    <x v="0"/>
    <x v="0"/>
    <m/>
    <x v="1"/>
    <x v="2"/>
    <x v="13"/>
    <x v="0"/>
    <m/>
  </r>
  <r>
    <x v="0"/>
    <n v="0"/>
    <n v="0"/>
    <n v="671"/>
    <n v="0"/>
    <x v="6819"/>
    <x v="0"/>
    <x v="1"/>
    <x v="0"/>
    <s v="03.03.10"/>
    <x v="4"/>
    <x v="0"/>
    <x v="3"/>
    <s v="Receitas Da Câmara"/>
    <s v="03.03.10"/>
    <s v="Receitas Da Câmara"/>
    <s v="03.03.10"/>
    <x v="23"/>
    <x v="0"/>
    <x v="3"/>
    <x v="9"/>
    <x v="0"/>
    <x v="0"/>
    <x v="1"/>
    <x v="0"/>
    <x v="10"/>
    <s v="2023-12-??"/>
    <x v="3"/>
    <n v="671"/>
    <x v="3"/>
    <n v="0"/>
    <x v="1"/>
    <n v="0"/>
    <x v="619"/>
    <m/>
    <x v="0"/>
    <x v="13"/>
    <m/>
    <s v="Receitas Da Câmara"/>
    <x v="2"/>
    <s v="RDC"/>
    <x v="0"/>
    <x v="1"/>
    <x v="1"/>
    <x v="1"/>
    <x v="0"/>
    <x v="0"/>
    <x v="0"/>
    <x v="0"/>
    <x v="0"/>
    <x v="0"/>
    <x v="0"/>
    <s v="Receitas Da Câmara"/>
    <x v="0"/>
    <x v="0"/>
    <x v="0"/>
    <x v="0"/>
    <x v="0"/>
    <x v="0"/>
    <x v="0"/>
    <m/>
    <x v="1"/>
    <x v="2"/>
    <x v="13"/>
    <x v="0"/>
    <m/>
  </r>
  <r>
    <x v="0"/>
    <n v="0"/>
    <n v="0"/>
    <n v="264920"/>
    <n v="0"/>
    <x v="6819"/>
    <x v="0"/>
    <x v="1"/>
    <x v="0"/>
    <s v="03.03.10"/>
    <x v="4"/>
    <x v="0"/>
    <x v="3"/>
    <s v="Receitas Da Câmara"/>
    <s v="03.03.10"/>
    <s v="Receitas Da Câmara"/>
    <s v="03.03.10"/>
    <x v="22"/>
    <x v="0"/>
    <x v="3"/>
    <x v="3"/>
    <x v="0"/>
    <x v="0"/>
    <x v="1"/>
    <x v="0"/>
    <x v="0"/>
    <s v="2023-01-??"/>
    <x v="0"/>
    <n v="264920"/>
    <x v="3"/>
    <n v="0"/>
    <x v="1"/>
    <n v="0"/>
    <x v="619"/>
    <m/>
    <x v="0"/>
    <x v="13"/>
    <m/>
    <s v="Receitas Da Câmara"/>
    <x v="2"/>
    <s v="RDC"/>
    <x v="0"/>
    <x v="1"/>
    <x v="1"/>
    <x v="1"/>
    <x v="0"/>
    <x v="0"/>
    <x v="0"/>
    <x v="0"/>
    <x v="0"/>
    <x v="0"/>
    <x v="0"/>
    <s v="Receitas Da Câmara"/>
    <x v="0"/>
    <x v="0"/>
    <x v="0"/>
    <x v="0"/>
    <x v="0"/>
    <x v="0"/>
    <x v="0"/>
    <m/>
    <x v="1"/>
    <x v="2"/>
    <x v="13"/>
    <x v="0"/>
    <m/>
  </r>
  <r>
    <x v="0"/>
    <n v="0"/>
    <n v="0"/>
    <n v="176280"/>
    <n v="0"/>
    <x v="6819"/>
    <x v="0"/>
    <x v="1"/>
    <x v="0"/>
    <s v="03.03.10"/>
    <x v="4"/>
    <x v="0"/>
    <x v="3"/>
    <s v="Receitas Da Câmara"/>
    <s v="03.03.10"/>
    <s v="Receitas Da Câmara"/>
    <s v="03.03.10"/>
    <x v="22"/>
    <x v="0"/>
    <x v="3"/>
    <x v="3"/>
    <x v="0"/>
    <x v="0"/>
    <x v="1"/>
    <x v="0"/>
    <x v="1"/>
    <s v="2023-02-??"/>
    <x v="0"/>
    <n v="176280"/>
    <x v="3"/>
    <n v="0"/>
    <x v="1"/>
    <n v="0"/>
    <x v="619"/>
    <m/>
    <x v="0"/>
    <x v="13"/>
    <m/>
    <s v="Receitas Da Câmara"/>
    <x v="2"/>
    <s v="RDC"/>
    <x v="0"/>
    <x v="1"/>
    <x v="1"/>
    <x v="1"/>
    <x v="0"/>
    <x v="0"/>
    <x v="0"/>
    <x v="0"/>
    <x v="0"/>
    <x v="0"/>
    <x v="0"/>
    <s v="Receitas Da Câmara"/>
    <x v="0"/>
    <x v="0"/>
    <x v="0"/>
    <x v="0"/>
    <x v="0"/>
    <x v="0"/>
    <x v="0"/>
    <m/>
    <x v="1"/>
    <x v="2"/>
    <x v="13"/>
    <x v="0"/>
    <m/>
  </r>
  <r>
    <x v="0"/>
    <n v="0"/>
    <n v="0"/>
    <n v="151000"/>
    <n v="0"/>
    <x v="6819"/>
    <x v="0"/>
    <x v="1"/>
    <x v="0"/>
    <s v="03.03.10"/>
    <x v="4"/>
    <x v="0"/>
    <x v="3"/>
    <s v="Receitas Da Câmara"/>
    <s v="03.03.10"/>
    <s v="Receitas Da Câmara"/>
    <s v="03.03.10"/>
    <x v="22"/>
    <x v="0"/>
    <x v="3"/>
    <x v="3"/>
    <x v="0"/>
    <x v="0"/>
    <x v="1"/>
    <x v="0"/>
    <x v="2"/>
    <s v="2023-03-??"/>
    <x v="0"/>
    <n v="151000"/>
    <x v="3"/>
    <n v="0"/>
    <x v="1"/>
    <n v="0"/>
    <x v="619"/>
    <m/>
    <x v="0"/>
    <x v="13"/>
    <m/>
    <s v="Receitas Da Câmara"/>
    <x v="2"/>
    <s v="RDC"/>
    <x v="0"/>
    <x v="1"/>
    <x v="1"/>
    <x v="1"/>
    <x v="0"/>
    <x v="0"/>
    <x v="0"/>
    <x v="0"/>
    <x v="0"/>
    <x v="0"/>
    <x v="0"/>
    <s v="Receitas Da Câmara"/>
    <x v="0"/>
    <x v="0"/>
    <x v="0"/>
    <x v="0"/>
    <x v="0"/>
    <x v="0"/>
    <x v="0"/>
    <m/>
    <x v="1"/>
    <x v="2"/>
    <x v="13"/>
    <x v="0"/>
    <m/>
  </r>
  <r>
    <x v="0"/>
    <n v="0"/>
    <n v="0"/>
    <n v="126480"/>
    <n v="0"/>
    <x v="6819"/>
    <x v="0"/>
    <x v="1"/>
    <x v="0"/>
    <s v="03.03.10"/>
    <x v="4"/>
    <x v="0"/>
    <x v="3"/>
    <s v="Receitas Da Câmara"/>
    <s v="03.03.10"/>
    <s v="Receitas Da Câmara"/>
    <s v="03.03.10"/>
    <x v="22"/>
    <x v="0"/>
    <x v="3"/>
    <x v="3"/>
    <x v="0"/>
    <x v="0"/>
    <x v="1"/>
    <x v="0"/>
    <x v="3"/>
    <s v="2023-04-??"/>
    <x v="1"/>
    <n v="126480"/>
    <x v="3"/>
    <n v="0"/>
    <x v="1"/>
    <n v="0"/>
    <x v="619"/>
    <m/>
    <x v="0"/>
    <x v="13"/>
    <m/>
    <s v="Receitas Da Câmara"/>
    <x v="2"/>
    <s v="RDC"/>
    <x v="0"/>
    <x v="1"/>
    <x v="1"/>
    <x v="1"/>
    <x v="0"/>
    <x v="0"/>
    <x v="0"/>
    <x v="0"/>
    <x v="0"/>
    <x v="0"/>
    <x v="0"/>
    <s v="Receitas Da Câmara"/>
    <x v="0"/>
    <x v="0"/>
    <x v="0"/>
    <x v="0"/>
    <x v="0"/>
    <x v="0"/>
    <x v="0"/>
    <m/>
    <x v="1"/>
    <x v="2"/>
    <x v="13"/>
    <x v="0"/>
    <m/>
  </r>
  <r>
    <x v="0"/>
    <n v="0"/>
    <n v="0"/>
    <n v="216480"/>
    <n v="0"/>
    <x v="6819"/>
    <x v="0"/>
    <x v="1"/>
    <x v="0"/>
    <s v="03.03.10"/>
    <x v="4"/>
    <x v="0"/>
    <x v="3"/>
    <s v="Receitas Da Câmara"/>
    <s v="03.03.10"/>
    <s v="Receitas Da Câmara"/>
    <s v="03.03.10"/>
    <x v="22"/>
    <x v="0"/>
    <x v="3"/>
    <x v="3"/>
    <x v="0"/>
    <x v="0"/>
    <x v="1"/>
    <x v="0"/>
    <x v="5"/>
    <s v="2023-05-??"/>
    <x v="1"/>
    <n v="216480"/>
    <x v="3"/>
    <n v="0"/>
    <x v="1"/>
    <n v="0"/>
    <x v="619"/>
    <m/>
    <x v="0"/>
    <x v="13"/>
    <m/>
    <s v="Receitas Da Câmara"/>
    <x v="2"/>
    <s v="RDC"/>
    <x v="0"/>
    <x v="1"/>
    <x v="1"/>
    <x v="1"/>
    <x v="0"/>
    <x v="0"/>
    <x v="0"/>
    <x v="0"/>
    <x v="0"/>
    <x v="0"/>
    <x v="0"/>
    <s v="Receitas Da Câmara"/>
    <x v="0"/>
    <x v="0"/>
    <x v="0"/>
    <x v="0"/>
    <x v="0"/>
    <x v="0"/>
    <x v="0"/>
    <m/>
    <x v="1"/>
    <x v="2"/>
    <x v="13"/>
    <x v="0"/>
    <m/>
  </r>
  <r>
    <x v="0"/>
    <n v="0"/>
    <n v="0"/>
    <n v="115050"/>
    <n v="0"/>
    <x v="6819"/>
    <x v="0"/>
    <x v="1"/>
    <x v="0"/>
    <s v="03.03.10"/>
    <x v="4"/>
    <x v="0"/>
    <x v="3"/>
    <s v="Receitas Da Câmara"/>
    <s v="03.03.10"/>
    <s v="Receitas Da Câmara"/>
    <s v="03.03.10"/>
    <x v="22"/>
    <x v="0"/>
    <x v="3"/>
    <x v="3"/>
    <x v="0"/>
    <x v="0"/>
    <x v="1"/>
    <x v="0"/>
    <x v="4"/>
    <s v="2023-06-??"/>
    <x v="1"/>
    <n v="115050"/>
    <x v="3"/>
    <n v="0"/>
    <x v="1"/>
    <n v="0"/>
    <x v="619"/>
    <m/>
    <x v="0"/>
    <x v="13"/>
    <m/>
    <s v="Receitas Da Câmara"/>
    <x v="2"/>
    <s v="RDC"/>
    <x v="0"/>
    <x v="1"/>
    <x v="1"/>
    <x v="1"/>
    <x v="0"/>
    <x v="0"/>
    <x v="0"/>
    <x v="0"/>
    <x v="0"/>
    <x v="0"/>
    <x v="0"/>
    <s v="Receitas Da Câmara"/>
    <x v="0"/>
    <x v="0"/>
    <x v="0"/>
    <x v="0"/>
    <x v="0"/>
    <x v="0"/>
    <x v="0"/>
    <m/>
    <x v="1"/>
    <x v="2"/>
    <x v="13"/>
    <x v="0"/>
    <m/>
  </r>
  <r>
    <x v="0"/>
    <n v="0"/>
    <n v="0"/>
    <n v="116600"/>
    <n v="0"/>
    <x v="6819"/>
    <x v="0"/>
    <x v="1"/>
    <x v="0"/>
    <s v="03.03.10"/>
    <x v="4"/>
    <x v="0"/>
    <x v="3"/>
    <s v="Receitas Da Câmara"/>
    <s v="03.03.10"/>
    <s v="Receitas Da Câmara"/>
    <s v="03.03.10"/>
    <x v="22"/>
    <x v="0"/>
    <x v="3"/>
    <x v="3"/>
    <x v="0"/>
    <x v="0"/>
    <x v="1"/>
    <x v="0"/>
    <x v="6"/>
    <s v="2023-07-??"/>
    <x v="2"/>
    <n v="116600"/>
    <x v="3"/>
    <n v="0"/>
    <x v="1"/>
    <n v="0"/>
    <x v="619"/>
    <m/>
    <x v="0"/>
    <x v="13"/>
    <m/>
    <s v="Receitas Da Câmara"/>
    <x v="2"/>
    <s v="RDC"/>
    <x v="0"/>
    <x v="1"/>
    <x v="1"/>
    <x v="1"/>
    <x v="0"/>
    <x v="0"/>
    <x v="0"/>
    <x v="0"/>
    <x v="0"/>
    <x v="0"/>
    <x v="0"/>
    <s v="Receitas Da Câmara"/>
    <x v="0"/>
    <x v="0"/>
    <x v="0"/>
    <x v="0"/>
    <x v="0"/>
    <x v="0"/>
    <x v="0"/>
    <m/>
    <x v="1"/>
    <x v="2"/>
    <x v="13"/>
    <x v="0"/>
    <m/>
  </r>
  <r>
    <x v="0"/>
    <n v="0"/>
    <n v="0"/>
    <n v="150080"/>
    <n v="0"/>
    <x v="6819"/>
    <x v="0"/>
    <x v="1"/>
    <x v="0"/>
    <s v="03.03.10"/>
    <x v="4"/>
    <x v="0"/>
    <x v="3"/>
    <s v="Receitas Da Câmara"/>
    <s v="03.03.10"/>
    <s v="Receitas Da Câmara"/>
    <s v="03.03.10"/>
    <x v="22"/>
    <x v="0"/>
    <x v="3"/>
    <x v="3"/>
    <x v="0"/>
    <x v="0"/>
    <x v="1"/>
    <x v="0"/>
    <x v="7"/>
    <s v="2023-08-??"/>
    <x v="2"/>
    <n v="150080"/>
    <x v="3"/>
    <n v="0"/>
    <x v="1"/>
    <n v="0"/>
    <x v="619"/>
    <m/>
    <x v="0"/>
    <x v="13"/>
    <m/>
    <s v="Receitas Da Câmara"/>
    <x v="2"/>
    <s v="RDC"/>
    <x v="0"/>
    <x v="1"/>
    <x v="1"/>
    <x v="1"/>
    <x v="0"/>
    <x v="0"/>
    <x v="0"/>
    <x v="0"/>
    <x v="0"/>
    <x v="0"/>
    <x v="0"/>
    <s v="Receitas Da Câmara"/>
    <x v="0"/>
    <x v="0"/>
    <x v="0"/>
    <x v="0"/>
    <x v="0"/>
    <x v="0"/>
    <x v="0"/>
    <m/>
    <x v="1"/>
    <x v="2"/>
    <x v="13"/>
    <x v="0"/>
    <m/>
  </r>
  <r>
    <x v="0"/>
    <n v="0"/>
    <n v="0"/>
    <n v="86110"/>
    <n v="0"/>
    <x v="6819"/>
    <x v="0"/>
    <x v="1"/>
    <x v="0"/>
    <s v="03.03.10"/>
    <x v="4"/>
    <x v="0"/>
    <x v="3"/>
    <s v="Receitas Da Câmara"/>
    <s v="03.03.10"/>
    <s v="Receitas Da Câmara"/>
    <s v="03.03.10"/>
    <x v="22"/>
    <x v="0"/>
    <x v="3"/>
    <x v="3"/>
    <x v="0"/>
    <x v="0"/>
    <x v="1"/>
    <x v="0"/>
    <x v="11"/>
    <s v="2023-09-??"/>
    <x v="2"/>
    <n v="86110"/>
    <x v="3"/>
    <n v="0"/>
    <x v="1"/>
    <n v="0"/>
    <x v="619"/>
    <m/>
    <x v="0"/>
    <x v="13"/>
    <m/>
    <s v="Receitas Da Câmara"/>
    <x v="2"/>
    <s v="RDC"/>
    <x v="0"/>
    <x v="1"/>
    <x v="1"/>
    <x v="1"/>
    <x v="0"/>
    <x v="0"/>
    <x v="0"/>
    <x v="0"/>
    <x v="0"/>
    <x v="0"/>
    <x v="0"/>
    <s v="Receitas Da Câmara"/>
    <x v="0"/>
    <x v="0"/>
    <x v="0"/>
    <x v="0"/>
    <x v="0"/>
    <x v="0"/>
    <x v="0"/>
    <m/>
    <x v="1"/>
    <x v="2"/>
    <x v="13"/>
    <x v="0"/>
    <m/>
  </r>
  <r>
    <x v="0"/>
    <n v="0"/>
    <n v="0"/>
    <n v="82280"/>
    <n v="0"/>
    <x v="6819"/>
    <x v="0"/>
    <x v="1"/>
    <x v="0"/>
    <s v="03.03.10"/>
    <x v="4"/>
    <x v="0"/>
    <x v="3"/>
    <s v="Receitas Da Câmara"/>
    <s v="03.03.10"/>
    <s v="Receitas Da Câmara"/>
    <s v="03.03.10"/>
    <x v="22"/>
    <x v="0"/>
    <x v="3"/>
    <x v="3"/>
    <x v="0"/>
    <x v="0"/>
    <x v="1"/>
    <x v="0"/>
    <x v="8"/>
    <s v="2023-10-??"/>
    <x v="3"/>
    <n v="82280"/>
    <x v="3"/>
    <n v="0"/>
    <x v="1"/>
    <n v="0"/>
    <x v="619"/>
    <m/>
    <x v="0"/>
    <x v="13"/>
    <m/>
    <s v="Receitas Da Câmara"/>
    <x v="2"/>
    <s v="RDC"/>
    <x v="0"/>
    <x v="1"/>
    <x v="1"/>
    <x v="1"/>
    <x v="0"/>
    <x v="0"/>
    <x v="0"/>
    <x v="0"/>
    <x v="0"/>
    <x v="0"/>
    <x v="0"/>
    <s v="Receitas Da Câmara"/>
    <x v="0"/>
    <x v="0"/>
    <x v="0"/>
    <x v="0"/>
    <x v="0"/>
    <x v="0"/>
    <x v="0"/>
    <m/>
    <x v="1"/>
    <x v="2"/>
    <x v="13"/>
    <x v="0"/>
    <m/>
  </r>
  <r>
    <x v="0"/>
    <n v="0"/>
    <n v="0"/>
    <n v="113800"/>
    <n v="0"/>
    <x v="6819"/>
    <x v="0"/>
    <x v="1"/>
    <x v="0"/>
    <s v="03.03.10"/>
    <x v="4"/>
    <x v="0"/>
    <x v="3"/>
    <s v="Receitas Da Câmara"/>
    <s v="03.03.10"/>
    <s v="Receitas Da Câmara"/>
    <s v="03.03.10"/>
    <x v="22"/>
    <x v="0"/>
    <x v="3"/>
    <x v="3"/>
    <x v="0"/>
    <x v="0"/>
    <x v="1"/>
    <x v="0"/>
    <x v="9"/>
    <s v="2023-11-??"/>
    <x v="3"/>
    <n v="113800"/>
    <x v="3"/>
    <n v="0"/>
    <x v="1"/>
    <n v="0"/>
    <x v="619"/>
    <m/>
    <x v="0"/>
    <x v="13"/>
    <m/>
    <s v="Receitas Da Câmara"/>
    <x v="2"/>
    <s v="RDC"/>
    <x v="0"/>
    <x v="1"/>
    <x v="1"/>
    <x v="1"/>
    <x v="0"/>
    <x v="0"/>
    <x v="0"/>
    <x v="0"/>
    <x v="0"/>
    <x v="0"/>
    <x v="0"/>
    <s v="Receitas Da Câmara"/>
    <x v="0"/>
    <x v="0"/>
    <x v="0"/>
    <x v="0"/>
    <x v="0"/>
    <x v="0"/>
    <x v="0"/>
    <m/>
    <x v="1"/>
    <x v="2"/>
    <x v="13"/>
    <x v="0"/>
    <m/>
  </r>
  <r>
    <x v="0"/>
    <n v="0"/>
    <n v="0"/>
    <n v="107640"/>
    <n v="0"/>
    <x v="6819"/>
    <x v="0"/>
    <x v="1"/>
    <x v="0"/>
    <s v="03.03.10"/>
    <x v="4"/>
    <x v="0"/>
    <x v="3"/>
    <s v="Receitas Da Câmara"/>
    <s v="03.03.10"/>
    <s v="Receitas Da Câmara"/>
    <s v="03.03.10"/>
    <x v="22"/>
    <x v="0"/>
    <x v="3"/>
    <x v="3"/>
    <x v="0"/>
    <x v="0"/>
    <x v="1"/>
    <x v="0"/>
    <x v="10"/>
    <s v="2023-12-??"/>
    <x v="3"/>
    <n v="107640"/>
    <x v="3"/>
    <n v="0"/>
    <x v="1"/>
    <n v="0"/>
    <x v="619"/>
    <m/>
    <x v="0"/>
    <x v="13"/>
    <m/>
    <s v="Receitas Da Câmara"/>
    <x v="2"/>
    <s v="RDC"/>
    <x v="0"/>
    <x v="1"/>
    <x v="1"/>
    <x v="1"/>
    <x v="0"/>
    <x v="0"/>
    <x v="0"/>
    <x v="0"/>
    <x v="0"/>
    <x v="0"/>
    <x v="0"/>
    <s v="Receitas Da Câmara"/>
    <x v="0"/>
    <x v="0"/>
    <x v="0"/>
    <x v="0"/>
    <x v="0"/>
    <x v="0"/>
    <x v="0"/>
    <m/>
    <x v="1"/>
    <x v="2"/>
    <x v="13"/>
    <x v="0"/>
    <m/>
  </r>
  <r>
    <x v="0"/>
    <n v="0"/>
    <n v="0"/>
    <n v="76820"/>
    <n v="0"/>
    <x v="6819"/>
    <x v="0"/>
    <x v="1"/>
    <x v="0"/>
    <s v="03.03.10"/>
    <x v="4"/>
    <x v="0"/>
    <x v="3"/>
    <s v="Receitas Da Câmara"/>
    <s v="03.03.10"/>
    <s v="Receitas Da Câmara"/>
    <s v="03.03.10"/>
    <x v="7"/>
    <x v="0"/>
    <x v="3"/>
    <x v="3"/>
    <x v="0"/>
    <x v="0"/>
    <x v="1"/>
    <x v="0"/>
    <x v="0"/>
    <s v="2023-01-??"/>
    <x v="0"/>
    <n v="76820"/>
    <x v="3"/>
    <n v="0"/>
    <x v="1"/>
    <n v="0"/>
    <x v="619"/>
    <m/>
    <x v="0"/>
    <x v="13"/>
    <m/>
    <s v="Receitas Da Câmara"/>
    <x v="2"/>
    <s v="RDC"/>
    <x v="0"/>
    <x v="1"/>
    <x v="1"/>
    <x v="1"/>
    <x v="0"/>
    <x v="0"/>
    <x v="0"/>
    <x v="0"/>
    <x v="0"/>
    <x v="0"/>
    <x v="0"/>
    <s v="Receitas Da Câmara"/>
    <x v="0"/>
    <x v="0"/>
    <x v="0"/>
    <x v="0"/>
    <x v="0"/>
    <x v="0"/>
    <x v="0"/>
    <m/>
    <x v="1"/>
    <x v="2"/>
    <x v="13"/>
    <x v="0"/>
    <m/>
  </r>
  <r>
    <x v="0"/>
    <n v="0"/>
    <n v="0"/>
    <n v="49790"/>
    <n v="0"/>
    <x v="6819"/>
    <x v="0"/>
    <x v="1"/>
    <x v="0"/>
    <s v="03.03.10"/>
    <x v="4"/>
    <x v="0"/>
    <x v="3"/>
    <s v="Receitas Da Câmara"/>
    <s v="03.03.10"/>
    <s v="Receitas Da Câmara"/>
    <s v="03.03.10"/>
    <x v="7"/>
    <x v="0"/>
    <x v="3"/>
    <x v="3"/>
    <x v="0"/>
    <x v="0"/>
    <x v="1"/>
    <x v="0"/>
    <x v="1"/>
    <s v="2023-02-??"/>
    <x v="0"/>
    <n v="49790"/>
    <x v="3"/>
    <n v="0"/>
    <x v="1"/>
    <n v="0"/>
    <x v="619"/>
    <m/>
    <x v="0"/>
    <x v="13"/>
    <m/>
    <s v="Receitas Da Câmara"/>
    <x v="2"/>
    <s v="RDC"/>
    <x v="0"/>
    <x v="1"/>
    <x v="1"/>
    <x v="1"/>
    <x v="0"/>
    <x v="0"/>
    <x v="0"/>
    <x v="0"/>
    <x v="0"/>
    <x v="0"/>
    <x v="0"/>
    <s v="Receitas Da Câmara"/>
    <x v="0"/>
    <x v="0"/>
    <x v="0"/>
    <x v="0"/>
    <x v="0"/>
    <x v="0"/>
    <x v="0"/>
    <m/>
    <x v="1"/>
    <x v="2"/>
    <x v="13"/>
    <x v="0"/>
    <m/>
  </r>
  <r>
    <x v="0"/>
    <n v="0"/>
    <n v="0"/>
    <n v="106966"/>
    <n v="0"/>
    <x v="6819"/>
    <x v="0"/>
    <x v="1"/>
    <x v="0"/>
    <s v="03.03.10"/>
    <x v="4"/>
    <x v="0"/>
    <x v="3"/>
    <s v="Receitas Da Câmara"/>
    <s v="03.03.10"/>
    <s v="Receitas Da Câmara"/>
    <s v="03.03.10"/>
    <x v="7"/>
    <x v="0"/>
    <x v="3"/>
    <x v="3"/>
    <x v="0"/>
    <x v="0"/>
    <x v="1"/>
    <x v="0"/>
    <x v="2"/>
    <s v="2023-03-??"/>
    <x v="0"/>
    <n v="106966"/>
    <x v="3"/>
    <n v="0"/>
    <x v="1"/>
    <n v="0"/>
    <x v="619"/>
    <m/>
    <x v="0"/>
    <x v="13"/>
    <m/>
    <s v="Receitas Da Câmara"/>
    <x v="2"/>
    <s v="RDC"/>
    <x v="0"/>
    <x v="1"/>
    <x v="1"/>
    <x v="1"/>
    <x v="0"/>
    <x v="0"/>
    <x v="0"/>
    <x v="0"/>
    <x v="0"/>
    <x v="0"/>
    <x v="0"/>
    <s v="Receitas Da Câmara"/>
    <x v="0"/>
    <x v="0"/>
    <x v="0"/>
    <x v="0"/>
    <x v="0"/>
    <x v="0"/>
    <x v="0"/>
    <m/>
    <x v="1"/>
    <x v="2"/>
    <x v="13"/>
    <x v="0"/>
    <m/>
  </r>
  <r>
    <x v="0"/>
    <n v="0"/>
    <n v="0"/>
    <n v="68930"/>
    <n v="0"/>
    <x v="6819"/>
    <x v="0"/>
    <x v="1"/>
    <x v="0"/>
    <s v="03.03.10"/>
    <x v="4"/>
    <x v="0"/>
    <x v="3"/>
    <s v="Receitas Da Câmara"/>
    <s v="03.03.10"/>
    <s v="Receitas Da Câmara"/>
    <s v="03.03.10"/>
    <x v="7"/>
    <x v="0"/>
    <x v="3"/>
    <x v="3"/>
    <x v="0"/>
    <x v="0"/>
    <x v="1"/>
    <x v="0"/>
    <x v="3"/>
    <s v="2023-04-??"/>
    <x v="1"/>
    <n v="68930"/>
    <x v="3"/>
    <n v="0"/>
    <x v="1"/>
    <n v="0"/>
    <x v="619"/>
    <m/>
    <x v="0"/>
    <x v="13"/>
    <m/>
    <s v="Receitas Da Câmara"/>
    <x v="2"/>
    <s v="RDC"/>
    <x v="0"/>
    <x v="1"/>
    <x v="1"/>
    <x v="1"/>
    <x v="0"/>
    <x v="0"/>
    <x v="0"/>
    <x v="0"/>
    <x v="0"/>
    <x v="0"/>
    <x v="0"/>
    <s v="Receitas Da Câmara"/>
    <x v="0"/>
    <x v="0"/>
    <x v="0"/>
    <x v="0"/>
    <x v="0"/>
    <x v="0"/>
    <x v="0"/>
    <m/>
    <x v="1"/>
    <x v="2"/>
    <x v="13"/>
    <x v="0"/>
    <m/>
  </r>
  <r>
    <x v="0"/>
    <n v="0"/>
    <n v="0"/>
    <n v="75480"/>
    <n v="0"/>
    <x v="6819"/>
    <x v="0"/>
    <x v="1"/>
    <x v="0"/>
    <s v="03.03.10"/>
    <x v="4"/>
    <x v="0"/>
    <x v="3"/>
    <s v="Receitas Da Câmara"/>
    <s v="03.03.10"/>
    <s v="Receitas Da Câmara"/>
    <s v="03.03.10"/>
    <x v="7"/>
    <x v="0"/>
    <x v="3"/>
    <x v="3"/>
    <x v="0"/>
    <x v="0"/>
    <x v="1"/>
    <x v="0"/>
    <x v="5"/>
    <s v="2023-05-??"/>
    <x v="1"/>
    <n v="75480"/>
    <x v="3"/>
    <n v="0"/>
    <x v="1"/>
    <n v="0"/>
    <x v="619"/>
    <m/>
    <x v="0"/>
    <x v="13"/>
    <m/>
    <s v="Receitas Da Câmara"/>
    <x v="2"/>
    <s v="RDC"/>
    <x v="0"/>
    <x v="1"/>
    <x v="1"/>
    <x v="1"/>
    <x v="0"/>
    <x v="0"/>
    <x v="0"/>
    <x v="0"/>
    <x v="0"/>
    <x v="0"/>
    <x v="0"/>
    <s v="Receitas Da Câmara"/>
    <x v="0"/>
    <x v="0"/>
    <x v="0"/>
    <x v="0"/>
    <x v="0"/>
    <x v="0"/>
    <x v="0"/>
    <m/>
    <x v="1"/>
    <x v="2"/>
    <x v="13"/>
    <x v="0"/>
    <m/>
  </r>
  <r>
    <x v="0"/>
    <n v="0"/>
    <n v="0"/>
    <n v="78988"/>
    <n v="0"/>
    <x v="6819"/>
    <x v="0"/>
    <x v="1"/>
    <x v="0"/>
    <s v="03.03.10"/>
    <x v="4"/>
    <x v="0"/>
    <x v="3"/>
    <s v="Receitas Da Câmara"/>
    <s v="03.03.10"/>
    <s v="Receitas Da Câmara"/>
    <s v="03.03.10"/>
    <x v="7"/>
    <x v="0"/>
    <x v="3"/>
    <x v="3"/>
    <x v="0"/>
    <x v="0"/>
    <x v="1"/>
    <x v="0"/>
    <x v="4"/>
    <s v="2023-06-??"/>
    <x v="1"/>
    <n v="78988"/>
    <x v="3"/>
    <n v="0"/>
    <x v="1"/>
    <n v="0"/>
    <x v="619"/>
    <m/>
    <x v="0"/>
    <x v="13"/>
    <m/>
    <s v="Receitas Da Câmara"/>
    <x v="2"/>
    <s v="RDC"/>
    <x v="0"/>
    <x v="1"/>
    <x v="1"/>
    <x v="1"/>
    <x v="0"/>
    <x v="0"/>
    <x v="0"/>
    <x v="0"/>
    <x v="0"/>
    <x v="0"/>
    <x v="0"/>
    <s v="Receitas Da Câmara"/>
    <x v="0"/>
    <x v="0"/>
    <x v="0"/>
    <x v="0"/>
    <x v="0"/>
    <x v="0"/>
    <x v="0"/>
    <m/>
    <x v="1"/>
    <x v="2"/>
    <x v="13"/>
    <x v="0"/>
    <m/>
  </r>
  <r>
    <x v="0"/>
    <n v="0"/>
    <n v="0"/>
    <n v="141960"/>
    <n v="0"/>
    <x v="6819"/>
    <x v="0"/>
    <x v="1"/>
    <x v="0"/>
    <s v="03.03.10"/>
    <x v="4"/>
    <x v="0"/>
    <x v="3"/>
    <s v="Receitas Da Câmara"/>
    <s v="03.03.10"/>
    <s v="Receitas Da Câmara"/>
    <s v="03.03.10"/>
    <x v="7"/>
    <x v="0"/>
    <x v="3"/>
    <x v="3"/>
    <x v="0"/>
    <x v="0"/>
    <x v="1"/>
    <x v="0"/>
    <x v="6"/>
    <s v="2023-07-??"/>
    <x v="2"/>
    <n v="141960"/>
    <x v="3"/>
    <n v="0"/>
    <x v="1"/>
    <n v="0"/>
    <x v="619"/>
    <m/>
    <x v="0"/>
    <x v="13"/>
    <m/>
    <s v="Receitas Da Câmara"/>
    <x v="2"/>
    <s v="RDC"/>
    <x v="0"/>
    <x v="1"/>
    <x v="1"/>
    <x v="1"/>
    <x v="0"/>
    <x v="0"/>
    <x v="0"/>
    <x v="0"/>
    <x v="0"/>
    <x v="0"/>
    <x v="0"/>
    <s v="Receitas Da Câmara"/>
    <x v="0"/>
    <x v="0"/>
    <x v="0"/>
    <x v="0"/>
    <x v="0"/>
    <x v="0"/>
    <x v="0"/>
    <m/>
    <x v="1"/>
    <x v="2"/>
    <x v="13"/>
    <x v="0"/>
    <m/>
  </r>
  <r>
    <x v="0"/>
    <n v="0"/>
    <n v="0"/>
    <n v="791232"/>
    <n v="0"/>
    <x v="6819"/>
    <x v="0"/>
    <x v="1"/>
    <x v="0"/>
    <s v="03.03.10"/>
    <x v="4"/>
    <x v="0"/>
    <x v="3"/>
    <s v="Receitas Da Câmara"/>
    <s v="03.03.10"/>
    <s v="Receitas Da Câmara"/>
    <s v="03.03.10"/>
    <x v="7"/>
    <x v="0"/>
    <x v="3"/>
    <x v="3"/>
    <x v="0"/>
    <x v="0"/>
    <x v="1"/>
    <x v="0"/>
    <x v="7"/>
    <s v="2023-08-??"/>
    <x v="2"/>
    <n v="791232"/>
    <x v="3"/>
    <n v="0"/>
    <x v="1"/>
    <n v="0"/>
    <x v="619"/>
    <m/>
    <x v="0"/>
    <x v="13"/>
    <m/>
    <s v="Receitas Da Câmara"/>
    <x v="2"/>
    <s v="RDC"/>
    <x v="0"/>
    <x v="1"/>
    <x v="1"/>
    <x v="1"/>
    <x v="0"/>
    <x v="0"/>
    <x v="0"/>
    <x v="0"/>
    <x v="0"/>
    <x v="0"/>
    <x v="0"/>
    <s v="Receitas Da Câmara"/>
    <x v="0"/>
    <x v="0"/>
    <x v="0"/>
    <x v="0"/>
    <x v="0"/>
    <x v="0"/>
    <x v="0"/>
    <m/>
    <x v="1"/>
    <x v="2"/>
    <x v="13"/>
    <x v="0"/>
    <m/>
  </r>
  <r>
    <x v="0"/>
    <n v="0"/>
    <n v="0"/>
    <n v="29116"/>
    <n v="0"/>
    <x v="6819"/>
    <x v="0"/>
    <x v="1"/>
    <x v="0"/>
    <s v="03.03.10"/>
    <x v="4"/>
    <x v="0"/>
    <x v="3"/>
    <s v="Receitas Da Câmara"/>
    <s v="03.03.10"/>
    <s v="Receitas Da Câmara"/>
    <s v="03.03.10"/>
    <x v="7"/>
    <x v="0"/>
    <x v="3"/>
    <x v="3"/>
    <x v="0"/>
    <x v="0"/>
    <x v="1"/>
    <x v="0"/>
    <x v="11"/>
    <s v="2023-09-??"/>
    <x v="2"/>
    <n v="29116"/>
    <x v="3"/>
    <n v="0"/>
    <x v="1"/>
    <n v="0"/>
    <x v="619"/>
    <m/>
    <x v="0"/>
    <x v="13"/>
    <m/>
    <s v="Receitas Da Câmara"/>
    <x v="2"/>
    <s v="RDC"/>
    <x v="0"/>
    <x v="1"/>
    <x v="1"/>
    <x v="1"/>
    <x v="0"/>
    <x v="0"/>
    <x v="0"/>
    <x v="0"/>
    <x v="0"/>
    <x v="0"/>
    <x v="0"/>
    <s v="Receitas Da Câmara"/>
    <x v="0"/>
    <x v="0"/>
    <x v="0"/>
    <x v="0"/>
    <x v="0"/>
    <x v="0"/>
    <x v="0"/>
    <m/>
    <x v="1"/>
    <x v="2"/>
    <x v="13"/>
    <x v="0"/>
    <m/>
  </r>
  <r>
    <x v="0"/>
    <n v="0"/>
    <n v="0"/>
    <n v="38364"/>
    <n v="0"/>
    <x v="6819"/>
    <x v="0"/>
    <x v="1"/>
    <x v="0"/>
    <s v="03.03.10"/>
    <x v="4"/>
    <x v="0"/>
    <x v="3"/>
    <s v="Receitas Da Câmara"/>
    <s v="03.03.10"/>
    <s v="Receitas Da Câmara"/>
    <s v="03.03.10"/>
    <x v="7"/>
    <x v="0"/>
    <x v="3"/>
    <x v="3"/>
    <x v="0"/>
    <x v="0"/>
    <x v="1"/>
    <x v="0"/>
    <x v="8"/>
    <s v="2023-10-??"/>
    <x v="3"/>
    <n v="38364"/>
    <x v="3"/>
    <n v="0"/>
    <x v="1"/>
    <n v="0"/>
    <x v="619"/>
    <m/>
    <x v="0"/>
    <x v="13"/>
    <m/>
    <s v="Receitas Da Câmara"/>
    <x v="2"/>
    <s v="RDC"/>
    <x v="0"/>
    <x v="1"/>
    <x v="1"/>
    <x v="1"/>
    <x v="0"/>
    <x v="0"/>
    <x v="0"/>
    <x v="0"/>
    <x v="0"/>
    <x v="0"/>
    <x v="0"/>
    <s v="Receitas Da Câmara"/>
    <x v="0"/>
    <x v="0"/>
    <x v="0"/>
    <x v="0"/>
    <x v="0"/>
    <x v="0"/>
    <x v="0"/>
    <m/>
    <x v="1"/>
    <x v="2"/>
    <x v="13"/>
    <x v="0"/>
    <m/>
  </r>
  <r>
    <x v="0"/>
    <n v="0"/>
    <n v="0"/>
    <n v="30049780"/>
    <n v="0"/>
    <x v="6819"/>
    <x v="0"/>
    <x v="1"/>
    <x v="0"/>
    <s v="03.03.10"/>
    <x v="4"/>
    <x v="0"/>
    <x v="3"/>
    <s v="Receitas Da Câmara"/>
    <s v="03.03.10"/>
    <s v="Receitas Da Câmara"/>
    <s v="03.03.10"/>
    <x v="7"/>
    <x v="0"/>
    <x v="3"/>
    <x v="3"/>
    <x v="0"/>
    <x v="0"/>
    <x v="1"/>
    <x v="0"/>
    <x v="9"/>
    <s v="2023-11-??"/>
    <x v="3"/>
    <n v="30049780"/>
    <x v="3"/>
    <n v="0"/>
    <x v="1"/>
    <n v="0"/>
    <x v="619"/>
    <m/>
    <x v="0"/>
    <x v="13"/>
    <m/>
    <s v="Receitas Da Câmara"/>
    <x v="2"/>
    <s v="RDC"/>
    <x v="0"/>
    <x v="1"/>
    <x v="1"/>
    <x v="1"/>
    <x v="0"/>
    <x v="0"/>
    <x v="0"/>
    <x v="0"/>
    <x v="0"/>
    <x v="0"/>
    <x v="0"/>
    <s v="Receitas Da Câmara"/>
    <x v="0"/>
    <x v="0"/>
    <x v="0"/>
    <x v="0"/>
    <x v="0"/>
    <x v="0"/>
    <x v="0"/>
    <m/>
    <x v="1"/>
    <x v="2"/>
    <x v="13"/>
    <x v="0"/>
    <m/>
  </r>
  <r>
    <x v="0"/>
    <n v="0"/>
    <n v="0"/>
    <n v="1049820"/>
    <n v="0"/>
    <x v="6819"/>
    <x v="0"/>
    <x v="1"/>
    <x v="0"/>
    <s v="03.03.10"/>
    <x v="4"/>
    <x v="0"/>
    <x v="3"/>
    <s v="Receitas Da Câmara"/>
    <s v="03.03.10"/>
    <s v="Receitas Da Câmara"/>
    <s v="03.03.10"/>
    <x v="7"/>
    <x v="0"/>
    <x v="3"/>
    <x v="3"/>
    <x v="0"/>
    <x v="0"/>
    <x v="1"/>
    <x v="0"/>
    <x v="10"/>
    <s v="2023-12-??"/>
    <x v="3"/>
    <n v="1049820"/>
    <x v="3"/>
    <n v="0"/>
    <x v="1"/>
    <n v="0"/>
    <x v="619"/>
    <m/>
    <x v="0"/>
    <x v="13"/>
    <m/>
    <s v="Receitas Da Câmara"/>
    <x v="2"/>
    <s v="RDC"/>
    <x v="0"/>
    <x v="1"/>
    <x v="1"/>
    <x v="1"/>
    <x v="0"/>
    <x v="0"/>
    <x v="0"/>
    <x v="0"/>
    <x v="0"/>
    <x v="0"/>
    <x v="0"/>
    <s v="Receitas Da Câmara"/>
    <x v="0"/>
    <x v="0"/>
    <x v="0"/>
    <x v="0"/>
    <x v="0"/>
    <x v="0"/>
    <x v="0"/>
    <m/>
    <x v="1"/>
    <x v="2"/>
    <x v="13"/>
    <x v="0"/>
    <m/>
  </r>
  <r>
    <x v="0"/>
    <n v="0"/>
    <n v="0"/>
    <n v="165230"/>
    <n v="0"/>
    <x v="6819"/>
    <x v="0"/>
    <x v="1"/>
    <x v="0"/>
    <s v="03.03.10"/>
    <x v="4"/>
    <x v="0"/>
    <x v="3"/>
    <s v="Receitas Da Câmara"/>
    <s v="03.03.10"/>
    <s v="Receitas Da Câmara"/>
    <s v="03.03.10"/>
    <x v="11"/>
    <x v="0"/>
    <x v="3"/>
    <x v="3"/>
    <x v="0"/>
    <x v="0"/>
    <x v="1"/>
    <x v="0"/>
    <x v="0"/>
    <s v="2023-01-??"/>
    <x v="0"/>
    <n v="165230"/>
    <x v="3"/>
    <n v="0"/>
    <x v="1"/>
    <n v="0"/>
    <x v="619"/>
    <m/>
    <x v="0"/>
    <x v="13"/>
    <m/>
    <s v="Receitas Da Câmara"/>
    <x v="2"/>
    <s v="RDC"/>
    <x v="0"/>
    <x v="1"/>
    <x v="1"/>
    <x v="1"/>
    <x v="0"/>
    <x v="0"/>
    <x v="0"/>
    <x v="0"/>
    <x v="0"/>
    <x v="0"/>
    <x v="0"/>
    <s v="Receitas Da Câmara"/>
    <x v="0"/>
    <x v="0"/>
    <x v="0"/>
    <x v="0"/>
    <x v="0"/>
    <x v="0"/>
    <x v="0"/>
    <m/>
    <x v="1"/>
    <x v="2"/>
    <x v="13"/>
    <x v="0"/>
    <m/>
  </r>
  <r>
    <x v="0"/>
    <n v="0"/>
    <n v="0"/>
    <n v="581255"/>
    <n v="0"/>
    <x v="6819"/>
    <x v="0"/>
    <x v="1"/>
    <x v="0"/>
    <s v="03.03.10"/>
    <x v="4"/>
    <x v="0"/>
    <x v="3"/>
    <s v="Receitas Da Câmara"/>
    <s v="03.03.10"/>
    <s v="Receitas Da Câmara"/>
    <s v="03.03.10"/>
    <x v="11"/>
    <x v="0"/>
    <x v="3"/>
    <x v="3"/>
    <x v="0"/>
    <x v="0"/>
    <x v="1"/>
    <x v="0"/>
    <x v="1"/>
    <s v="2023-02-??"/>
    <x v="0"/>
    <n v="581255"/>
    <x v="3"/>
    <n v="0"/>
    <x v="1"/>
    <n v="0"/>
    <x v="619"/>
    <m/>
    <x v="0"/>
    <x v="13"/>
    <m/>
    <s v="Receitas Da Câmara"/>
    <x v="2"/>
    <s v="RDC"/>
    <x v="0"/>
    <x v="1"/>
    <x v="1"/>
    <x v="1"/>
    <x v="0"/>
    <x v="0"/>
    <x v="0"/>
    <x v="0"/>
    <x v="0"/>
    <x v="0"/>
    <x v="0"/>
    <s v="Receitas Da Câmara"/>
    <x v="0"/>
    <x v="0"/>
    <x v="0"/>
    <x v="0"/>
    <x v="0"/>
    <x v="0"/>
    <x v="0"/>
    <m/>
    <x v="1"/>
    <x v="2"/>
    <x v="13"/>
    <x v="0"/>
    <m/>
  </r>
  <r>
    <x v="0"/>
    <n v="0"/>
    <n v="0"/>
    <n v="258660"/>
    <n v="0"/>
    <x v="6819"/>
    <x v="0"/>
    <x v="1"/>
    <x v="0"/>
    <s v="03.03.10"/>
    <x v="4"/>
    <x v="0"/>
    <x v="3"/>
    <s v="Receitas Da Câmara"/>
    <s v="03.03.10"/>
    <s v="Receitas Da Câmara"/>
    <s v="03.03.10"/>
    <x v="11"/>
    <x v="0"/>
    <x v="3"/>
    <x v="3"/>
    <x v="0"/>
    <x v="0"/>
    <x v="1"/>
    <x v="0"/>
    <x v="2"/>
    <s v="2023-03-??"/>
    <x v="0"/>
    <n v="258660"/>
    <x v="3"/>
    <n v="0"/>
    <x v="1"/>
    <n v="0"/>
    <x v="619"/>
    <m/>
    <x v="0"/>
    <x v="13"/>
    <m/>
    <s v="Receitas Da Câmara"/>
    <x v="2"/>
    <s v="RDC"/>
    <x v="0"/>
    <x v="1"/>
    <x v="1"/>
    <x v="1"/>
    <x v="0"/>
    <x v="0"/>
    <x v="0"/>
    <x v="0"/>
    <x v="0"/>
    <x v="0"/>
    <x v="0"/>
    <s v="Receitas Da Câmara"/>
    <x v="0"/>
    <x v="0"/>
    <x v="0"/>
    <x v="0"/>
    <x v="0"/>
    <x v="0"/>
    <x v="0"/>
    <m/>
    <x v="1"/>
    <x v="2"/>
    <x v="13"/>
    <x v="0"/>
    <m/>
  </r>
  <r>
    <x v="0"/>
    <n v="0"/>
    <n v="0"/>
    <n v="100600"/>
    <n v="0"/>
    <x v="6819"/>
    <x v="0"/>
    <x v="1"/>
    <x v="0"/>
    <s v="03.03.10"/>
    <x v="4"/>
    <x v="0"/>
    <x v="3"/>
    <s v="Receitas Da Câmara"/>
    <s v="03.03.10"/>
    <s v="Receitas Da Câmara"/>
    <s v="03.03.10"/>
    <x v="11"/>
    <x v="0"/>
    <x v="3"/>
    <x v="3"/>
    <x v="0"/>
    <x v="0"/>
    <x v="1"/>
    <x v="0"/>
    <x v="3"/>
    <s v="2023-04-??"/>
    <x v="1"/>
    <n v="100600"/>
    <x v="3"/>
    <n v="0"/>
    <x v="1"/>
    <n v="0"/>
    <x v="619"/>
    <m/>
    <x v="0"/>
    <x v="13"/>
    <m/>
    <s v="Receitas Da Câmara"/>
    <x v="2"/>
    <s v="RDC"/>
    <x v="0"/>
    <x v="1"/>
    <x v="1"/>
    <x v="1"/>
    <x v="0"/>
    <x v="0"/>
    <x v="0"/>
    <x v="0"/>
    <x v="0"/>
    <x v="0"/>
    <x v="0"/>
    <s v="Receitas Da Câmara"/>
    <x v="0"/>
    <x v="0"/>
    <x v="0"/>
    <x v="0"/>
    <x v="0"/>
    <x v="0"/>
    <x v="0"/>
    <m/>
    <x v="1"/>
    <x v="2"/>
    <x v="13"/>
    <x v="0"/>
    <m/>
  </r>
  <r>
    <x v="0"/>
    <n v="0"/>
    <n v="0"/>
    <n v="117660"/>
    <n v="0"/>
    <x v="6819"/>
    <x v="0"/>
    <x v="1"/>
    <x v="0"/>
    <s v="03.03.10"/>
    <x v="4"/>
    <x v="0"/>
    <x v="3"/>
    <s v="Receitas Da Câmara"/>
    <s v="03.03.10"/>
    <s v="Receitas Da Câmara"/>
    <s v="03.03.10"/>
    <x v="11"/>
    <x v="0"/>
    <x v="3"/>
    <x v="3"/>
    <x v="0"/>
    <x v="0"/>
    <x v="1"/>
    <x v="0"/>
    <x v="5"/>
    <s v="2023-05-??"/>
    <x v="1"/>
    <n v="117660"/>
    <x v="3"/>
    <n v="0"/>
    <x v="1"/>
    <n v="0"/>
    <x v="619"/>
    <m/>
    <x v="0"/>
    <x v="13"/>
    <m/>
    <s v="Receitas Da Câmara"/>
    <x v="2"/>
    <s v="RDC"/>
    <x v="0"/>
    <x v="1"/>
    <x v="1"/>
    <x v="1"/>
    <x v="0"/>
    <x v="0"/>
    <x v="0"/>
    <x v="0"/>
    <x v="0"/>
    <x v="0"/>
    <x v="0"/>
    <s v="Receitas Da Câmara"/>
    <x v="0"/>
    <x v="0"/>
    <x v="0"/>
    <x v="0"/>
    <x v="0"/>
    <x v="0"/>
    <x v="0"/>
    <m/>
    <x v="1"/>
    <x v="2"/>
    <x v="13"/>
    <x v="0"/>
    <m/>
  </r>
  <r>
    <x v="0"/>
    <n v="0"/>
    <n v="0"/>
    <n v="589230"/>
    <n v="0"/>
    <x v="6819"/>
    <x v="0"/>
    <x v="1"/>
    <x v="0"/>
    <s v="03.03.10"/>
    <x v="4"/>
    <x v="0"/>
    <x v="3"/>
    <s v="Receitas Da Câmara"/>
    <s v="03.03.10"/>
    <s v="Receitas Da Câmara"/>
    <s v="03.03.10"/>
    <x v="11"/>
    <x v="0"/>
    <x v="3"/>
    <x v="3"/>
    <x v="0"/>
    <x v="0"/>
    <x v="1"/>
    <x v="0"/>
    <x v="4"/>
    <s v="2023-06-??"/>
    <x v="1"/>
    <n v="589230"/>
    <x v="3"/>
    <n v="0"/>
    <x v="1"/>
    <n v="0"/>
    <x v="619"/>
    <m/>
    <x v="0"/>
    <x v="13"/>
    <m/>
    <s v="Receitas Da Câmara"/>
    <x v="2"/>
    <s v="RDC"/>
    <x v="0"/>
    <x v="1"/>
    <x v="1"/>
    <x v="1"/>
    <x v="0"/>
    <x v="0"/>
    <x v="0"/>
    <x v="0"/>
    <x v="0"/>
    <x v="0"/>
    <x v="0"/>
    <s v="Receitas Da Câmara"/>
    <x v="0"/>
    <x v="0"/>
    <x v="0"/>
    <x v="0"/>
    <x v="0"/>
    <x v="0"/>
    <x v="0"/>
    <m/>
    <x v="1"/>
    <x v="2"/>
    <x v="13"/>
    <x v="0"/>
    <m/>
  </r>
  <r>
    <x v="0"/>
    <n v="0"/>
    <n v="0"/>
    <n v="181730"/>
    <n v="0"/>
    <x v="6819"/>
    <x v="0"/>
    <x v="1"/>
    <x v="0"/>
    <s v="03.03.10"/>
    <x v="4"/>
    <x v="0"/>
    <x v="3"/>
    <s v="Receitas Da Câmara"/>
    <s v="03.03.10"/>
    <s v="Receitas Da Câmara"/>
    <s v="03.03.10"/>
    <x v="11"/>
    <x v="0"/>
    <x v="3"/>
    <x v="3"/>
    <x v="0"/>
    <x v="0"/>
    <x v="1"/>
    <x v="0"/>
    <x v="6"/>
    <s v="2023-07-??"/>
    <x v="2"/>
    <n v="181730"/>
    <x v="3"/>
    <n v="0"/>
    <x v="1"/>
    <n v="0"/>
    <x v="619"/>
    <m/>
    <x v="0"/>
    <x v="13"/>
    <m/>
    <s v="Receitas Da Câmara"/>
    <x v="2"/>
    <s v="RDC"/>
    <x v="0"/>
    <x v="1"/>
    <x v="1"/>
    <x v="1"/>
    <x v="0"/>
    <x v="0"/>
    <x v="0"/>
    <x v="0"/>
    <x v="0"/>
    <x v="0"/>
    <x v="0"/>
    <s v="Receitas Da Câmara"/>
    <x v="0"/>
    <x v="0"/>
    <x v="0"/>
    <x v="0"/>
    <x v="0"/>
    <x v="0"/>
    <x v="0"/>
    <m/>
    <x v="1"/>
    <x v="2"/>
    <x v="13"/>
    <x v="0"/>
    <m/>
  </r>
  <r>
    <x v="0"/>
    <n v="0"/>
    <n v="0"/>
    <n v="581920"/>
    <n v="0"/>
    <x v="6819"/>
    <x v="0"/>
    <x v="1"/>
    <x v="0"/>
    <s v="03.03.10"/>
    <x v="4"/>
    <x v="0"/>
    <x v="3"/>
    <s v="Receitas Da Câmara"/>
    <s v="03.03.10"/>
    <s v="Receitas Da Câmara"/>
    <s v="03.03.10"/>
    <x v="11"/>
    <x v="0"/>
    <x v="3"/>
    <x v="3"/>
    <x v="0"/>
    <x v="0"/>
    <x v="1"/>
    <x v="0"/>
    <x v="7"/>
    <s v="2023-08-??"/>
    <x v="2"/>
    <n v="581920"/>
    <x v="3"/>
    <n v="0"/>
    <x v="1"/>
    <n v="0"/>
    <x v="619"/>
    <m/>
    <x v="0"/>
    <x v="13"/>
    <m/>
    <s v="Receitas Da Câmara"/>
    <x v="2"/>
    <s v="RDC"/>
    <x v="0"/>
    <x v="1"/>
    <x v="1"/>
    <x v="1"/>
    <x v="0"/>
    <x v="0"/>
    <x v="0"/>
    <x v="0"/>
    <x v="0"/>
    <x v="0"/>
    <x v="0"/>
    <s v="Receitas Da Câmara"/>
    <x v="0"/>
    <x v="0"/>
    <x v="0"/>
    <x v="0"/>
    <x v="0"/>
    <x v="0"/>
    <x v="0"/>
    <m/>
    <x v="1"/>
    <x v="2"/>
    <x v="13"/>
    <x v="0"/>
    <m/>
  </r>
  <r>
    <x v="0"/>
    <n v="0"/>
    <n v="0"/>
    <n v="93921"/>
    <n v="0"/>
    <x v="6819"/>
    <x v="0"/>
    <x v="1"/>
    <x v="0"/>
    <s v="03.03.10"/>
    <x v="4"/>
    <x v="0"/>
    <x v="3"/>
    <s v="Receitas Da Câmara"/>
    <s v="03.03.10"/>
    <s v="Receitas Da Câmara"/>
    <s v="03.03.10"/>
    <x v="11"/>
    <x v="0"/>
    <x v="3"/>
    <x v="3"/>
    <x v="0"/>
    <x v="0"/>
    <x v="1"/>
    <x v="0"/>
    <x v="11"/>
    <s v="2023-09-??"/>
    <x v="2"/>
    <n v="93921"/>
    <x v="3"/>
    <n v="0"/>
    <x v="1"/>
    <n v="0"/>
    <x v="619"/>
    <m/>
    <x v="0"/>
    <x v="13"/>
    <m/>
    <s v="Receitas Da Câmara"/>
    <x v="2"/>
    <s v="RDC"/>
    <x v="0"/>
    <x v="1"/>
    <x v="1"/>
    <x v="1"/>
    <x v="0"/>
    <x v="0"/>
    <x v="0"/>
    <x v="0"/>
    <x v="0"/>
    <x v="0"/>
    <x v="0"/>
    <s v="Receitas Da Câmara"/>
    <x v="0"/>
    <x v="0"/>
    <x v="0"/>
    <x v="0"/>
    <x v="0"/>
    <x v="0"/>
    <x v="0"/>
    <m/>
    <x v="1"/>
    <x v="2"/>
    <x v="13"/>
    <x v="0"/>
    <m/>
  </r>
  <r>
    <x v="0"/>
    <n v="0"/>
    <n v="0"/>
    <n v="80620"/>
    <n v="0"/>
    <x v="6819"/>
    <x v="0"/>
    <x v="1"/>
    <x v="0"/>
    <s v="03.03.10"/>
    <x v="4"/>
    <x v="0"/>
    <x v="3"/>
    <s v="Receitas Da Câmara"/>
    <s v="03.03.10"/>
    <s v="Receitas Da Câmara"/>
    <s v="03.03.10"/>
    <x v="11"/>
    <x v="0"/>
    <x v="3"/>
    <x v="3"/>
    <x v="0"/>
    <x v="0"/>
    <x v="1"/>
    <x v="0"/>
    <x v="8"/>
    <s v="2023-10-??"/>
    <x v="3"/>
    <n v="80620"/>
    <x v="3"/>
    <n v="0"/>
    <x v="1"/>
    <n v="0"/>
    <x v="619"/>
    <m/>
    <x v="0"/>
    <x v="13"/>
    <m/>
    <s v="Receitas Da Câmara"/>
    <x v="2"/>
    <s v="RDC"/>
    <x v="0"/>
    <x v="1"/>
    <x v="1"/>
    <x v="1"/>
    <x v="0"/>
    <x v="0"/>
    <x v="0"/>
    <x v="0"/>
    <x v="0"/>
    <x v="0"/>
    <x v="0"/>
    <s v="Receitas Da Câmara"/>
    <x v="0"/>
    <x v="0"/>
    <x v="0"/>
    <x v="0"/>
    <x v="0"/>
    <x v="0"/>
    <x v="0"/>
    <m/>
    <x v="1"/>
    <x v="2"/>
    <x v="13"/>
    <x v="0"/>
    <m/>
  </r>
  <r>
    <x v="0"/>
    <n v="0"/>
    <n v="0"/>
    <n v="116565"/>
    <n v="0"/>
    <x v="6819"/>
    <x v="0"/>
    <x v="1"/>
    <x v="0"/>
    <s v="03.03.10"/>
    <x v="4"/>
    <x v="0"/>
    <x v="3"/>
    <s v="Receitas Da Câmara"/>
    <s v="03.03.10"/>
    <s v="Receitas Da Câmara"/>
    <s v="03.03.10"/>
    <x v="11"/>
    <x v="0"/>
    <x v="3"/>
    <x v="3"/>
    <x v="0"/>
    <x v="0"/>
    <x v="1"/>
    <x v="0"/>
    <x v="9"/>
    <s v="2023-11-??"/>
    <x v="3"/>
    <n v="116565"/>
    <x v="3"/>
    <n v="0"/>
    <x v="1"/>
    <n v="0"/>
    <x v="619"/>
    <m/>
    <x v="0"/>
    <x v="13"/>
    <m/>
    <s v="Receitas Da Câmara"/>
    <x v="2"/>
    <s v="RDC"/>
    <x v="0"/>
    <x v="1"/>
    <x v="1"/>
    <x v="1"/>
    <x v="0"/>
    <x v="0"/>
    <x v="0"/>
    <x v="0"/>
    <x v="0"/>
    <x v="0"/>
    <x v="0"/>
    <s v="Receitas Da Câmara"/>
    <x v="0"/>
    <x v="0"/>
    <x v="0"/>
    <x v="0"/>
    <x v="0"/>
    <x v="0"/>
    <x v="0"/>
    <m/>
    <x v="1"/>
    <x v="2"/>
    <x v="13"/>
    <x v="0"/>
    <m/>
  </r>
  <r>
    <x v="0"/>
    <n v="0"/>
    <n v="0"/>
    <n v="206210"/>
    <n v="0"/>
    <x v="6819"/>
    <x v="0"/>
    <x v="1"/>
    <x v="0"/>
    <s v="03.03.10"/>
    <x v="4"/>
    <x v="0"/>
    <x v="3"/>
    <s v="Receitas Da Câmara"/>
    <s v="03.03.10"/>
    <s v="Receitas Da Câmara"/>
    <s v="03.03.10"/>
    <x v="11"/>
    <x v="0"/>
    <x v="3"/>
    <x v="3"/>
    <x v="0"/>
    <x v="0"/>
    <x v="1"/>
    <x v="0"/>
    <x v="10"/>
    <s v="2023-12-??"/>
    <x v="3"/>
    <n v="206210"/>
    <x v="3"/>
    <n v="0"/>
    <x v="1"/>
    <n v="0"/>
    <x v="619"/>
    <m/>
    <x v="0"/>
    <x v="13"/>
    <m/>
    <s v="Receitas Da Câmara"/>
    <x v="2"/>
    <s v="RDC"/>
    <x v="0"/>
    <x v="1"/>
    <x v="1"/>
    <x v="1"/>
    <x v="0"/>
    <x v="0"/>
    <x v="0"/>
    <x v="0"/>
    <x v="0"/>
    <x v="0"/>
    <x v="0"/>
    <s v="Receitas Da Câmara"/>
    <x v="0"/>
    <x v="0"/>
    <x v="0"/>
    <x v="0"/>
    <x v="0"/>
    <x v="0"/>
    <x v="0"/>
    <m/>
    <x v="1"/>
    <x v="2"/>
    <x v="13"/>
    <x v="0"/>
    <m/>
  </r>
  <r>
    <x v="0"/>
    <n v="0"/>
    <n v="0"/>
    <n v="9325"/>
    <n v="0"/>
    <x v="6819"/>
    <x v="0"/>
    <x v="1"/>
    <x v="0"/>
    <s v="03.03.10"/>
    <x v="4"/>
    <x v="0"/>
    <x v="3"/>
    <s v="Receitas Da Câmara"/>
    <s v="03.03.10"/>
    <s v="Receitas Da Câmara"/>
    <s v="03.03.10"/>
    <x v="25"/>
    <x v="0"/>
    <x v="3"/>
    <x v="3"/>
    <x v="0"/>
    <x v="0"/>
    <x v="1"/>
    <x v="0"/>
    <x v="0"/>
    <s v="2023-01-??"/>
    <x v="0"/>
    <n v="9325"/>
    <x v="3"/>
    <n v="0"/>
    <x v="1"/>
    <n v="0"/>
    <x v="619"/>
    <m/>
    <x v="0"/>
    <x v="13"/>
    <m/>
    <s v="Receitas Da Câmara"/>
    <x v="2"/>
    <s v="RDC"/>
    <x v="0"/>
    <x v="1"/>
    <x v="1"/>
    <x v="1"/>
    <x v="0"/>
    <x v="0"/>
    <x v="0"/>
    <x v="0"/>
    <x v="0"/>
    <x v="0"/>
    <x v="0"/>
    <s v="Receitas Da Câmara"/>
    <x v="0"/>
    <x v="0"/>
    <x v="0"/>
    <x v="0"/>
    <x v="0"/>
    <x v="0"/>
    <x v="0"/>
    <m/>
    <x v="1"/>
    <x v="2"/>
    <x v="13"/>
    <x v="0"/>
    <m/>
  </r>
  <r>
    <x v="0"/>
    <n v="0"/>
    <n v="0"/>
    <n v="5929"/>
    <n v="0"/>
    <x v="6819"/>
    <x v="0"/>
    <x v="1"/>
    <x v="0"/>
    <s v="03.03.10"/>
    <x v="4"/>
    <x v="0"/>
    <x v="3"/>
    <s v="Receitas Da Câmara"/>
    <s v="03.03.10"/>
    <s v="Receitas Da Câmara"/>
    <s v="03.03.10"/>
    <x v="25"/>
    <x v="0"/>
    <x v="3"/>
    <x v="3"/>
    <x v="0"/>
    <x v="0"/>
    <x v="1"/>
    <x v="0"/>
    <x v="1"/>
    <s v="2023-02-??"/>
    <x v="0"/>
    <n v="5929"/>
    <x v="3"/>
    <n v="0"/>
    <x v="1"/>
    <n v="0"/>
    <x v="619"/>
    <m/>
    <x v="0"/>
    <x v="13"/>
    <m/>
    <s v="Receitas Da Câmara"/>
    <x v="2"/>
    <s v="RDC"/>
    <x v="0"/>
    <x v="1"/>
    <x v="1"/>
    <x v="1"/>
    <x v="0"/>
    <x v="0"/>
    <x v="0"/>
    <x v="0"/>
    <x v="0"/>
    <x v="0"/>
    <x v="0"/>
    <s v="Receitas Da Câmara"/>
    <x v="0"/>
    <x v="0"/>
    <x v="0"/>
    <x v="0"/>
    <x v="0"/>
    <x v="0"/>
    <x v="0"/>
    <m/>
    <x v="1"/>
    <x v="2"/>
    <x v="13"/>
    <x v="0"/>
    <m/>
  </r>
  <r>
    <x v="0"/>
    <n v="0"/>
    <n v="0"/>
    <n v="7414"/>
    <n v="0"/>
    <x v="6819"/>
    <x v="0"/>
    <x v="1"/>
    <x v="0"/>
    <s v="03.03.10"/>
    <x v="4"/>
    <x v="0"/>
    <x v="3"/>
    <s v="Receitas Da Câmara"/>
    <s v="03.03.10"/>
    <s v="Receitas Da Câmara"/>
    <s v="03.03.10"/>
    <x v="25"/>
    <x v="0"/>
    <x v="3"/>
    <x v="3"/>
    <x v="0"/>
    <x v="0"/>
    <x v="1"/>
    <x v="0"/>
    <x v="2"/>
    <s v="2023-03-??"/>
    <x v="0"/>
    <n v="7414"/>
    <x v="3"/>
    <n v="0"/>
    <x v="1"/>
    <n v="0"/>
    <x v="619"/>
    <m/>
    <x v="0"/>
    <x v="13"/>
    <m/>
    <s v="Receitas Da Câmara"/>
    <x v="2"/>
    <s v="RDC"/>
    <x v="0"/>
    <x v="1"/>
    <x v="1"/>
    <x v="1"/>
    <x v="0"/>
    <x v="0"/>
    <x v="0"/>
    <x v="0"/>
    <x v="0"/>
    <x v="0"/>
    <x v="0"/>
    <s v="Receitas Da Câmara"/>
    <x v="0"/>
    <x v="0"/>
    <x v="0"/>
    <x v="0"/>
    <x v="0"/>
    <x v="0"/>
    <x v="0"/>
    <m/>
    <x v="1"/>
    <x v="2"/>
    <x v="13"/>
    <x v="0"/>
    <m/>
  </r>
  <r>
    <x v="0"/>
    <n v="0"/>
    <n v="0"/>
    <n v="10676"/>
    <n v="0"/>
    <x v="6819"/>
    <x v="0"/>
    <x v="1"/>
    <x v="0"/>
    <s v="03.03.10"/>
    <x v="4"/>
    <x v="0"/>
    <x v="3"/>
    <s v="Receitas Da Câmara"/>
    <s v="03.03.10"/>
    <s v="Receitas Da Câmara"/>
    <s v="03.03.10"/>
    <x v="25"/>
    <x v="0"/>
    <x v="3"/>
    <x v="3"/>
    <x v="0"/>
    <x v="0"/>
    <x v="1"/>
    <x v="0"/>
    <x v="3"/>
    <s v="2023-04-??"/>
    <x v="1"/>
    <n v="10676"/>
    <x v="3"/>
    <n v="0"/>
    <x v="1"/>
    <n v="0"/>
    <x v="619"/>
    <m/>
    <x v="0"/>
    <x v="13"/>
    <m/>
    <s v="Receitas Da Câmara"/>
    <x v="2"/>
    <s v="RDC"/>
    <x v="0"/>
    <x v="1"/>
    <x v="1"/>
    <x v="1"/>
    <x v="0"/>
    <x v="0"/>
    <x v="0"/>
    <x v="0"/>
    <x v="0"/>
    <x v="0"/>
    <x v="0"/>
    <s v="Receitas Da Câmara"/>
    <x v="0"/>
    <x v="0"/>
    <x v="0"/>
    <x v="0"/>
    <x v="0"/>
    <x v="0"/>
    <x v="0"/>
    <m/>
    <x v="1"/>
    <x v="2"/>
    <x v="13"/>
    <x v="0"/>
    <m/>
  </r>
  <r>
    <x v="0"/>
    <n v="0"/>
    <n v="0"/>
    <n v="9690"/>
    <n v="0"/>
    <x v="6819"/>
    <x v="0"/>
    <x v="1"/>
    <x v="0"/>
    <s v="03.03.10"/>
    <x v="4"/>
    <x v="0"/>
    <x v="3"/>
    <s v="Receitas Da Câmara"/>
    <s v="03.03.10"/>
    <s v="Receitas Da Câmara"/>
    <s v="03.03.10"/>
    <x v="25"/>
    <x v="0"/>
    <x v="3"/>
    <x v="3"/>
    <x v="0"/>
    <x v="0"/>
    <x v="1"/>
    <x v="0"/>
    <x v="5"/>
    <s v="2023-05-??"/>
    <x v="1"/>
    <n v="9690"/>
    <x v="3"/>
    <n v="0"/>
    <x v="1"/>
    <n v="0"/>
    <x v="619"/>
    <m/>
    <x v="0"/>
    <x v="13"/>
    <m/>
    <s v="Receitas Da Câmara"/>
    <x v="2"/>
    <s v="RDC"/>
    <x v="0"/>
    <x v="1"/>
    <x v="1"/>
    <x v="1"/>
    <x v="0"/>
    <x v="0"/>
    <x v="0"/>
    <x v="0"/>
    <x v="0"/>
    <x v="0"/>
    <x v="0"/>
    <s v="Receitas Da Câmara"/>
    <x v="0"/>
    <x v="0"/>
    <x v="0"/>
    <x v="0"/>
    <x v="0"/>
    <x v="0"/>
    <x v="0"/>
    <m/>
    <x v="1"/>
    <x v="2"/>
    <x v="13"/>
    <x v="0"/>
    <m/>
  </r>
  <r>
    <x v="0"/>
    <n v="0"/>
    <n v="0"/>
    <n v="9890"/>
    <n v="0"/>
    <x v="6819"/>
    <x v="0"/>
    <x v="1"/>
    <x v="0"/>
    <s v="03.03.10"/>
    <x v="4"/>
    <x v="0"/>
    <x v="3"/>
    <s v="Receitas Da Câmara"/>
    <s v="03.03.10"/>
    <s v="Receitas Da Câmara"/>
    <s v="03.03.10"/>
    <x v="25"/>
    <x v="0"/>
    <x v="3"/>
    <x v="3"/>
    <x v="0"/>
    <x v="0"/>
    <x v="1"/>
    <x v="0"/>
    <x v="4"/>
    <s v="2023-06-??"/>
    <x v="1"/>
    <n v="9890"/>
    <x v="3"/>
    <n v="0"/>
    <x v="1"/>
    <n v="0"/>
    <x v="619"/>
    <m/>
    <x v="0"/>
    <x v="13"/>
    <m/>
    <s v="Receitas Da Câmara"/>
    <x v="2"/>
    <s v="RDC"/>
    <x v="0"/>
    <x v="1"/>
    <x v="1"/>
    <x v="1"/>
    <x v="0"/>
    <x v="0"/>
    <x v="0"/>
    <x v="0"/>
    <x v="0"/>
    <x v="0"/>
    <x v="0"/>
    <s v="Receitas Da Câmara"/>
    <x v="0"/>
    <x v="0"/>
    <x v="0"/>
    <x v="0"/>
    <x v="0"/>
    <x v="0"/>
    <x v="0"/>
    <m/>
    <x v="1"/>
    <x v="2"/>
    <x v="13"/>
    <x v="0"/>
    <m/>
  </r>
  <r>
    <x v="0"/>
    <n v="0"/>
    <n v="0"/>
    <n v="6103"/>
    <n v="0"/>
    <x v="6819"/>
    <x v="0"/>
    <x v="1"/>
    <x v="0"/>
    <s v="03.03.10"/>
    <x v="4"/>
    <x v="0"/>
    <x v="3"/>
    <s v="Receitas Da Câmara"/>
    <s v="03.03.10"/>
    <s v="Receitas Da Câmara"/>
    <s v="03.03.10"/>
    <x v="25"/>
    <x v="0"/>
    <x v="3"/>
    <x v="3"/>
    <x v="0"/>
    <x v="0"/>
    <x v="1"/>
    <x v="0"/>
    <x v="6"/>
    <s v="2023-07-??"/>
    <x v="2"/>
    <n v="6103"/>
    <x v="3"/>
    <n v="0"/>
    <x v="1"/>
    <n v="0"/>
    <x v="619"/>
    <m/>
    <x v="0"/>
    <x v="13"/>
    <m/>
    <s v="Receitas Da Câmara"/>
    <x v="2"/>
    <s v="RDC"/>
    <x v="0"/>
    <x v="1"/>
    <x v="1"/>
    <x v="1"/>
    <x v="0"/>
    <x v="0"/>
    <x v="0"/>
    <x v="0"/>
    <x v="0"/>
    <x v="0"/>
    <x v="0"/>
    <s v="Receitas Da Câmara"/>
    <x v="0"/>
    <x v="0"/>
    <x v="0"/>
    <x v="0"/>
    <x v="0"/>
    <x v="0"/>
    <x v="0"/>
    <m/>
    <x v="1"/>
    <x v="2"/>
    <x v="13"/>
    <x v="0"/>
    <m/>
  </r>
  <r>
    <x v="0"/>
    <n v="0"/>
    <n v="0"/>
    <n v="17233"/>
    <n v="0"/>
    <x v="6819"/>
    <x v="0"/>
    <x v="1"/>
    <x v="0"/>
    <s v="03.03.10"/>
    <x v="4"/>
    <x v="0"/>
    <x v="3"/>
    <s v="Receitas Da Câmara"/>
    <s v="03.03.10"/>
    <s v="Receitas Da Câmara"/>
    <s v="03.03.10"/>
    <x v="25"/>
    <x v="0"/>
    <x v="3"/>
    <x v="3"/>
    <x v="0"/>
    <x v="0"/>
    <x v="1"/>
    <x v="0"/>
    <x v="7"/>
    <s v="2023-08-??"/>
    <x v="2"/>
    <n v="17233"/>
    <x v="3"/>
    <n v="0"/>
    <x v="1"/>
    <n v="0"/>
    <x v="619"/>
    <m/>
    <x v="0"/>
    <x v="13"/>
    <m/>
    <s v="Receitas Da Câmara"/>
    <x v="2"/>
    <s v="RDC"/>
    <x v="0"/>
    <x v="1"/>
    <x v="1"/>
    <x v="1"/>
    <x v="0"/>
    <x v="0"/>
    <x v="0"/>
    <x v="0"/>
    <x v="0"/>
    <x v="0"/>
    <x v="0"/>
    <s v="Receitas Da Câmara"/>
    <x v="0"/>
    <x v="0"/>
    <x v="0"/>
    <x v="0"/>
    <x v="0"/>
    <x v="0"/>
    <x v="0"/>
    <m/>
    <x v="1"/>
    <x v="2"/>
    <x v="13"/>
    <x v="0"/>
    <m/>
  </r>
  <r>
    <x v="0"/>
    <n v="0"/>
    <n v="0"/>
    <n v="1761"/>
    <n v="0"/>
    <x v="6819"/>
    <x v="0"/>
    <x v="1"/>
    <x v="0"/>
    <s v="03.03.10"/>
    <x v="4"/>
    <x v="0"/>
    <x v="3"/>
    <s v="Receitas Da Câmara"/>
    <s v="03.03.10"/>
    <s v="Receitas Da Câmara"/>
    <s v="03.03.10"/>
    <x v="25"/>
    <x v="0"/>
    <x v="3"/>
    <x v="3"/>
    <x v="0"/>
    <x v="0"/>
    <x v="1"/>
    <x v="0"/>
    <x v="11"/>
    <s v="2023-09-??"/>
    <x v="2"/>
    <n v="1761"/>
    <x v="3"/>
    <n v="0"/>
    <x v="1"/>
    <n v="0"/>
    <x v="619"/>
    <m/>
    <x v="0"/>
    <x v="13"/>
    <m/>
    <s v="Receitas Da Câmara"/>
    <x v="2"/>
    <s v="RDC"/>
    <x v="0"/>
    <x v="1"/>
    <x v="1"/>
    <x v="1"/>
    <x v="0"/>
    <x v="0"/>
    <x v="0"/>
    <x v="0"/>
    <x v="0"/>
    <x v="0"/>
    <x v="0"/>
    <s v="Receitas Da Câmara"/>
    <x v="0"/>
    <x v="0"/>
    <x v="0"/>
    <x v="0"/>
    <x v="0"/>
    <x v="0"/>
    <x v="0"/>
    <m/>
    <x v="1"/>
    <x v="2"/>
    <x v="13"/>
    <x v="0"/>
    <m/>
  </r>
  <r>
    <x v="0"/>
    <n v="0"/>
    <n v="0"/>
    <n v="13086"/>
    <n v="0"/>
    <x v="6819"/>
    <x v="0"/>
    <x v="1"/>
    <x v="0"/>
    <s v="03.03.10"/>
    <x v="4"/>
    <x v="0"/>
    <x v="3"/>
    <s v="Receitas Da Câmara"/>
    <s v="03.03.10"/>
    <s v="Receitas Da Câmara"/>
    <s v="03.03.10"/>
    <x v="25"/>
    <x v="0"/>
    <x v="3"/>
    <x v="3"/>
    <x v="0"/>
    <x v="0"/>
    <x v="1"/>
    <x v="0"/>
    <x v="8"/>
    <s v="2023-10-??"/>
    <x v="3"/>
    <n v="13086"/>
    <x v="3"/>
    <n v="0"/>
    <x v="1"/>
    <n v="0"/>
    <x v="619"/>
    <m/>
    <x v="0"/>
    <x v="13"/>
    <m/>
    <s v="Receitas Da Câmara"/>
    <x v="2"/>
    <s v="RDC"/>
    <x v="0"/>
    <x v="1"/>
    <x v="1"/>
    <x v="1"/>
    <x v="0"/>
    <x v="0"/>
    <x v="0"/>
    <x v="0"/>
    <x v="0"/>
    <x v="0"/>
    <x v="0"/>
    <s v="Receitas Da Câmara"/>
    <x v="0"/>
    <x v="0"/>
    <x v="0"/>
    <x v="0"/>
    <x v="0"/>
    <x v="0"/>
    <x v="0"/>
    <m/>
    <x v="1"/>
    <x v="2"/>
    <x v="13"/>
    <x v="0"/>
    <m/>
  </r>
  <r>
    <x v="0"/>
    <n v="0"/>
    <n v="0"/>
    <n v="4654"/>
    <n v="0"/>
    <x v="6819"/>
    <x v="0"/>
    <x v="1"/>
    <x v="0"/>
    <s v="03.03.10"/>
    <x v="4"/>
    <x v="0"/>
    <x v="3"/>
    <s v="Receitas Da Câmara"/>
    <s v="03.03.10"/>
    <s v="Receitas Da Câmara"/>
    <s v="03.03.10"/>
    <x v="25"/>
    <x v="0"/>
    <x v="3"/>
    <x v="3"/>
    <x v="0"/>
    <x v="0"/>
    <x v="1"/>
    <x v="0"/>
    <x v="9"/>
    <s v="2023-11-??"/>
    <x v="3"/>
    <n v="4654"/>
    <x v="3"/>
    <n v="0"/>
    <x v="1"/>
    <n v="0"/>
    <x v="619"/>
    <m/>
    <x v="0"/>
    <x v="13"/>
    <m/>
    <s v="Receitas Da Câmara"/>
    <x v="2"/>
    <s v="RDC"/>
    <x v="0"/>
    <x v="1"/>
    <x v="1"/>
    <x v="1"/>
    <x v="0"/>
    <x v="0"/>
    <x v="0"/>
    <x v="0"/>
    <x v="0"/>
    <x v="0"/>
    <x v="0"/>
    <s v="Receitas Da Câmara"/>
    <x v="0"/>
    <x v="0"/>
    <x v="0"/>
    <x v="0"/>
    <x v="0"/>
    <x v="0"/>
    <x v="0"/>
    <m/>
    <x v="1"/>
    <x v="2"/>
    <x v="13"/>
    <x v="0"/>
    <m/>
  </r>
  <r>
    <x v="0"/>
    <n v="0"/>
    <n v="0"/>
    <n v="2859"/>
    <n v="0"/>
    <x v="6819"/>
    <x v="0"/>
    <x v="1"/>
    <x v="0"/>
    <s v="03.03.10"/>
    <x v="4"/>
    <x v="0"/>
    <x v="3"/>
    <s v="Receitas Da Câmara"/>
    <s v="03.03.10"/>
    <s v="Receitas Da Câmara"/>
    <s v="03.03.10"/>
    <x v="25"/>
    <x v="0"/>
    <x v="3"/>
    <x v="3"/>
    <x v="0"/>
    <x v="0"/>
    <x v="1"/>
    <x v="0"/>
    <x v="10"/>
    <s v="2023-12-??"/>
    <x v="3"/>
    <n v="2859"/>
    <x v="3"/>
    <n v="0"/>
    <x v="1"/>
    <n v="0"/>
    <x v="619"/>
    <m/>
    <x v="0"/>
    <x v="13"/>
    <m/>
    <s v="Receitas Da Câmara"/>
    <x v="2"/>
    <s v="RDC"/>
    <x v="0"/>
    <x v="1"/>
    <x v="1"/>
    <x v="1"/>
    <x v="0"/>
    <x v="0"/>
    <x v="0"/>
    <x v="0"/>
    <x v="0"/>
    <x v="0"/>
    <x v="0"/>
    <s v="Receitas Da Câmara"/>
    <x v="0"/>
    <x v="0"/>
    <x v="0"/>
    <x v="0"/>
    <x v="0"/>
    <x v="0"/>
    <x v="0"/>
    <m/>
    <x v="1"/>
    <x v="2"/>
    <x v="13"/>
    <x v="0"/>
    <m/>
  </r>
  <r>
    <x v="0"/>
    <n v="0"/>
    <n v="0"/>
    <n v="1400"/>
    <n v="0"/>
    <x v="6819"/>
    <x v="0"/>
    <x v="1"/>
    <x v="0"/>
    <s v="03.03.10"/>
    <x v="4"/>
    <x v="0"/>
    <x v="3"/>
    <s v="Receitas Da Câmara"/>
    <s v="03.03.10"/>
    <s v="Receitas Da Câmara"/>
    <s v="03.03.10"/>
    <x v="31"/>
    <x v="0"/>
    <x v="3"/>
    <x v="9"/>
    <x v="0"/>
    <x v="0"/>
    <x v="1"/>
    <x v="0"/>
    <x v="0"/>
    <s v="2023-01-??"/>
    <x v="0"/>
    <n v="1400"/>
    <x v="3"/>
    <n v="0"/>
    <x v="1"/>
    <n v="0"/>
    <x v="619"/>
    <m/>
    <x v="0"/>
    <x v="13"/>
    <m/>
    <s v="Receitas Da Câmara"/>
    <x v="2"/>
    <s v="RDC"/>
    <x v="0"/>
    <x v="1"/>
    <x v="1"/>
    <x v="1"/>
    <x v="0"/>
    <x v="0"/>
    <x v="0"/>
    <x v="0"/>
    <x v="0"/>
    <x v="0"/>
    <x v="0"/>
    <s v="Receitas Da Câmara"/>
    <x v="0"/>
    <x v="0"/>
    <x v="0"/>
    <x v="0"/>
    <x v="0"/>
    <x v="0"/>
    <x v="0"/>
    <m/>
    <x v="1"/>
    <x v="2"/>
    <x v="13"/>
    <x v="0"/>
    <m/>
  </r>
  <r>
    <x v="0"/>
    <n v="0"/>
    <n v="0"/>
    <n v="8075"/>
    <n v="0"/>
    <x v="6819"/>
    <x v="0"/>
    <x v="1"/>
    <x v="0"/>
    <s v="03.03.10"/>
    <x v="4"/>
    <x v="0"/>
    <x v="3"/>
    <s v="Receitas Da Câmara"/>
    <s v="03.03.10"/>
    <s v="Receitas Da Câmara"/>
    <s v="03.03.10"/>
    <x v="31"/>
    <x v="0"/>
    <x v="3"/>
    <x v="9"/>
    <x v="0"/>
    <x v="0"/>
    <x v="1"/>
    <x v="0"/>
    <x v="4"/>
    <s v="2023-06-??"/>
    <x v="1"/>
    <n v="8075"/>
    <x v="3"/>
    <n v="0"/>
    <x v="1"/>
    <n v="0"/>
    <x v="619"/>
    <m/>
    <x v="0"/>
    <x v="13"/>
    <m/>
    <s v="Receitas Da Câmara"/>
    <x v="2"/>
    <s v="RDC"/>
    <x v="0"/>
    <x v="1"/>
    <x v="1"/>
    <x v="1"/>
    <x v="0"/>
    <x v="0"/>
    <x v="0"/>
    <x v="0"/>
    <x v="0"/>
    <x v="0"/>
    <x v="0"/>
    <s v="Receitas Da Câmara"/>
    <x v="0"/>
    <x v="0"/>
    <x v="0"/>
    <x v="0"/>
    <x v="0"/>
    <x v="0"/>
    <x v="0"/>
    <m/>
    <x v="1"/>
    <x v="2"/>
    <x v="13"/>
    <x v="0"/>
    <m/>
  </r>
  <r>
    <x v="0"/>
    <n v="0"/>
    <n v="0"/>
    <n v="11650"/>
    <n v="0"/>
    <x v="6819"/>
    <x v="0"/>
    <x v="1"/>
    <x v="0"/>
    <s v="03.03.10"/>
    <x v="4"/>
    <x v="0"/>
    <x v="3"/>
    <s v="Receitas Da Câmara"/>
    <s v="03.03.10"/>
    <s v="Receitas Da Câmara"/>
    <s v="03.03.10"/>
    <x v="31"/>
    <x v="0"/>
    <x v="3"/>
    <x v="9"/>
    <x v="0"/>
    <x v="0"/>
    <x v="1"/>
    <x v="0"/>
    <x v="6"/>
    <s v="2023-07-??"/>
    <x v="2"/>
    <n v="11650"/>
    <x v="3"/>
    <n v="0"/>
    <x v="1"/>
    <n v="0"/>
    <x v="619"/>
    <m/>
    <x v="0"/>
    <x v="13"/>
    <m/>
    <s v="Receitas Da Câmara"/>
    <x v="2"/>
    <s v="RDC"/>
    <x v="0"/>
    <x v="1"/>
    <x v="1"/>
    <x v="1"/>
    <x v="0"/>
    <x v="0"/>
    <x v="0"/>
    <x v="0"/>
    <x v="0"/>
    <x v="0"/>
    <x v="0"/>
    <s v="Receitas Da Câmara"/>
    <x v="0"/>
    <x v="0"/>
    <x v="0"/>
    <x v="0"/>
    <x v="0"/>
    <x v="0"/>
    <x v="0"/>
    <m/>
    <x v="1"/>
    <x v="2"/>
    <x v="13"/>
    <x v="0"/>
    <m/>
  </r>
  <r>
    <x v="0"/>
    <n v="0"/>
    <n v="0"/>
    <n v="7125"/>
    <n v="0"/>
    <x v="6819"/>
    <x v="0"/>
    <x v="1"/>
    <x v="0"/>
    <s v="03.03.10"/>
    <x v="4"/>
    <x v="0"/>
    <x v="3"/>
    <s v="Receitas Da Câmara"/>
    <s v="03.03.10"/>
    <s v="Receitas Da Câmara"/>
    <s v="03.03.10"/>
    <x v="31"/>
    <x v="0"/>
    <x v="3"/>
    <x v="9"/>
    <x v="0"/>
    <x v="0"/>
    <x v="1"/>
    <x v="0"/>
    <x v="7"/>
    <s v="2023-08-??"/>
    <x v="2"/>
    <n v="7125"/>
    <x v="3"/>
    <n v="0"/>
    <x v="1"/>
    <n v="0"/>
    <x v="619"/>
    <m/>
    <x v="0"/>
    <x v="13"/>
    <m/>
    <s v="Receitas Da Câmara"/>
    <x v="2"/>
    <s v="RDC"/>
    <x v="0"/>
    <x v="1"/>
    <x v="1"/>
    <x v="1"/>
    <x v="0"/>
    <x v="0"/>
    <x v="0"/>
    <x v="0"/>
    <x v="0"/>
    <x v="0"/>
    <x v="0"/>
    <s v="Receitas Da Câmara"/>
    <x v="0"/>
    <x v="0"/>
    <x v="0"/>
    <x v="0"/>
    <x v="0"/>
    <x v="0"/>
    <x v="0"/>
    <m/>
    <x v="1"/>
    <x v="2"/>
    <x v="13"/>
    <x v="0"/>
    <m/>
  </r>
  <r>
    <x v="0"/>
    <n v="0"/>
    <n v="0"/>
    <n v="12600"/>
    <n v="0"/>
    <x v="6819"/>
    <x v="0"/>
    <x v="1"/>
    <x v="0"/>
    <s v="03.03.10"/>
    <x v="4"/>
    <x v="0"/>
    <x v="3"/>
    <s v="Receitas Da Câmara"/>
    <s v="03.03.10"/>
    <s v="Receitas Da Câmara"/>
    <s v="03.03.10"/>
    <x v="31"/>
    <x v="0"/>
    <x v="3"/>
    <x v="9"/>
    <x v="0"/>
    <x v="0"/>
    <x v="1"/>
    <x v="0"/>
    <x v="11"/>
    <s v="2023-09-??"/>
    <x v="2"/>
    <n v="12600"/>
    <x v="3"/>
    <n v="0"/>
    <x v="1"/>
    <n v="0"/>
    <x v="619"/>
    <m/>
    <x v="0"/>
    <x v="13"/>
    <m/>
    <s v="Receitas Da Câmara"/>
    <x v="2"/>
    <s v="RDC"/>
    <x v="0"/>
    <x v="1"/>
    <x v="1"/>
    <x v="1"/>
    <x v="0"/>
    <x v="0"/>
    <x v="0"/>
    <x v="0"/>
    <x v="0"/>
    <x v="0"/>
    <x v="0"/>
    <s v="Receitas Da Câmara"/>
    <x v="0"/>
    <x v="0"/>
    <x v="0"/>
    <x v="0"/>
    <x v="0"/>
    <x v="0"/>
    <x v="0"/>
    <m/>
    <x v="1"/>
    <x v="2"/>
    <x v="13"/>
    <x v="0"/>
    <m/>
  </r>
  <r>
    <x v="0"/>
    <n v="0"/>
    <n v="0"/>
    <n v="9000"/>
    <n v="0"/>
    <x v="6819"/>
    <x v="0"/>
    <x v="1"/>
    <x v="0"/>
    <s v="03.03.10"/>
    <x v="4"/>
    <x v="0"/>
    <x v="3"/>
    <s v="Receitas Da Câmara"/>
    <s v="03.03.10"/>
    <s v="Receitas Da Câmara"/>
    <s v="03.03.10"/>
    <x v="31"/>
    <x v="0"/>
    <x v="3"/>
    <x v="9"/>
    <x v="0"/>
    <x v="0"/>
    <x v="1"/>
    <x v="0"/>
    <x v="8"/>
    <s v="2023-10-??"/>
    <x v="3"/>
    <n v="9000"/>
    <x v="3"/>
    <n v="0"/>
    <x v="1"/>
    <n v="0"/>
    <x v="619"/>
    <m/>
    <x v="0"/>
    <x v="13"/>
    <m/>
    <s v="Receitas Da Câmara"/>
    <x v="2"/>
    <s v="RDC"/>
    <x v="0"/>
    <x v="1"/>
    <x v="1"/>
    <x v="1"/>
    <x v="0"/>
    <x v="0"/>
    <x v="0"/>
    <x v="0"/>
    <x v="0"/>
    <x v="0"/>
    <x v="0"/>
    <s v="Receitas Da Câmara"/>
    <x v="0"/>
    <x v="0"/>
    <x v="0"/>
    <x v="0"/>
    <x v="0"/>
    <x v="0"/>
    <x v="0"/>
    <m/>
    <x v="1"/>
    <x v="2"/>
    <x v="13"/>
    <x v="0"/>
    <m/>
  </r>
  <r>
    <x v="0"/>
    <n v="0"/>
    <n v="0"/>
    <n v="800"/>
    <n v="0"/>
    <x v="6819"/>
    <x v="0"/>
    <x v="1"/>
    <x v="0"/>
    <s v="03.03.10"/>
    <x v="4"/>
    <x v="0"/>
    <x v="3"/>
    <s v="Receitas Da Câmara"/>
    <s v="03.03.10"/>
    <s v="Receitas Da Câmara"/>
    <s v="03.03.10"/>
    <x v="31"/>
    <x v="0"/>
    <x v="3"/>
    <x v="9"/>
    <x v="0"/>
    <x v="0"/>
    <x v="1"/>
    <x v="0"/>
    <x v="9"/>
    <s v="2023-11-??"/>
    <x v="3"/>
    <n v="800"/>
    <x v="3"/>
    <n v="0"/>
    <x v="1"/>
    <n v="0"/>
    <x v="619"/>
    <m/>
    <x v="0"/>
    <x v="13"/>
    <m/>
    <s v="Receitas Da Câmara"/>
    <x v="2"/>
    <s v="RDC"/>
    <x v="0"/>
    <x v="1"/>
    <x v="1"/>
    <x v="1"/>
    <x v="0"/>
    <x v="0"/>
    <x v="0"/>
    <x v="0"/>
    <x v="0"/>
    <x v="0"/>
    <x v="0"/>
    <s v="Receitas Da Câmara"/>
    <x v="0"/>
    <x v="0"/>
    <x v="0"/>
    <x v="0"/>
    <x v="0"/>
    <x v="0"/>
    <x v="0"/>
    <m/>
    <x v="1"/>
    <x v="2"/>
    <x v="13"/>
    <x v="0"/>
    <m/>
  </r>
  <r>
    <x v="0"/>
    <n v="0"/>
    <n v="0"/>
    <n v="200"/>
    <n v="0"/>
    <x v="6819"/>
    <x v="0"/>
    <x v="1"/>
    <x v="0"/>
    <s v="03.03.10"/>
    <x v="4"/>
    <x v="0"/>
    <x v="3"/>
    <s v="Receitas Da Câmara"/>
    <s v="03.03.10"/>
    <s v="Receitas Da Câmara"/>
    <s v="03.03.10"/>
    <x v="31"/>
    <x v="0"/>
    <x v="3"/>
    <x v="9"/>
    <x v="0"/>
    <x v="0"/>
    <x v="1"/>
    <x v="0"/>
    <x v="10"/>
    <s v="2023-12-??"/>
    <x v="3"/>
    <n v="200"/>
    <x v="3"/>
    <n v="0"/>
    <x v="1"/>
    <n v="0"/>
    <x v="619"/>
    <m/>
    <x v="0"/>
    <x v="13"/>
    <m/>
    <s v="Receitas Da Câmara"/>
    <x v="2"/>
    <s v="RDC"/>
    <x v="0"/>
    <x v="1"/>
    <x v="1"/>
    <x v="1"/>
    <x v="0"/>
    <x v="0"/>
    <x v="0"/>
    <x v="0"/>
    <x v="0"/>
    <x v="0"/>
    <x v="0"/>
    <s v="Receitas Da Câmara"/>
    <x v="0"/>
    <x v="0"/>
    <x v="0"/>
    <x v="0"/>
    <x v="0"/>
    <x v="0"/>
    <x v="0"/>
    <m/>
    <x v="1"/>
    <x v="2"/>
    <x v="13"/>
    <x v="0"/>
    <m/>
  </r>
  <r>
    <x v="0"/>
    <n v="0"/>
    <n v="0"/>
    <n v="62500"/>
    <n v="0"/>
    <x v="6819"/>
    <x v="0"/>
    <x v="1"/>
    <x v="0"/>
    <s v="03.03.10"/>
    <x v="4"/>
    <x v="0"/>
    <x v="3"/>
    <s v="Receitas Da Câmara"/>
    <s v="03.03.10"/>
    <s v="Receitas Da Câmara"/>
    <s v="03.03.10"/>
    <x v="9"/>
    <x v="0"/>
    <x v="3"/>
    <x v="3"/>
    <x v="0"/>
    <x v="0"/>
    <x v="1"/>
    <x v="0"/>
    <x v="0"/>
    <s v="2023-01-??"/>
    <x v="0"/>
    <n v="62500"/>
    <x v="3"/>
    <n v="0"/>
    <x v="1"/>
    <n v="0"/>
    <x v="619"/>
    <m/>
    <x v="0"/>
    <x v="13"/>
    <m/>
    <s v="Receitas Da Câmara"/>
    <x v="2"/>
    <s v="RDC"/>
    <x v="0"/>
    <x v="1"/>
    <x v="1"/>
    <x v="1"/>
    <x v="0"/>
    <x v="0"/>
    <x v="0"/>
    <x v="0"/>
    <x v="0"/>
    <x v="0"/>
    <x v="0"/>
    <s v="Receitas Da Câmara"/>
    <x v="0"/>
    <x v="0"/>
    <x v="0"/>
    <x v="0"/>
    <x v="0"/>
    <x v="0"/>
    <x v="0"/>
    <m/>
    <x v="1"/>
    <x v="2"/>
    <x v="13"/>
    <x v="0"/>
    <m/>
  </r>
  <r>
    <x v="0"/>
    <n v="0"/>
    <n v="0"/>
    <n v="48762"/>
    <n v="0"/>
    <x v="6819"/>
    <x v="0"/>
    <x v="1"/>
    <x v="0"/>
    <s v="03.03.10"/>
    <x v="4"/>
    <x v="0"/>
    <x v="3"/>
    <s v="Receitas Da Câmara"/>
    <s v="03.03.10"/>
    <s v="Receitas Da Câmara"/>
    <s v="03.03.10"/>
    <x v="9"/>
    <x v="0"/>
    <x v="3"/>
    <x v="3"/>
    <x v="0"/>
    <x v="0"/>
    <x v="1"/>
    <x v="0"/>
    <x v="1"/>
    <s v="2023-02-??"/>
    <x v="0"/>
    <n v="48762"/>
    <x v="3"/>
    <n v="0"/>
    <x v="1"/>
    <n v="0"/>
    <x v="619"/>
    <m/>
    <x v="0"/>
    <x v="13"/>
    <m/>
    <s v="Receitas Da Câmara"/>
    <x v="2"/>
    <s v="RDC"/>
    <x v="0"/>
    <x v="1"/>
    <x v="1"/>
    <x v="1"/>
    <x v="0"/>
    <x v="0"/>
    <x v="0"/>
    <x v="0"/>
    <x v="0"/>
    <x v="0"/>
    <x v="0"/>
    <s v="Receitas Da Câmara"/>
    <x v="0"/>
    <x v="0"/>
    <x v="0"/>
    <x v="0"/>
    <x v="0"/>
    <x v="0"/>
    <x v="0"/>
    <m/>
    <x v="1"/>
    <x v="2"/>
    <x v="13"/>
    <x v="0"/>
    <m/>
  </r>
  <r>
    <x v="0"/>
    <n v="0"/>
    <n v="0"/>
    <n v="117834"/>
    <n v="0"/>
    <x v="6819"/>
    <x v="0"/>
    <x v="1"/>
    <x v="0"/>
    <s v="03.03.10"/>
    <x v="4"/>
    <x v="0"/>
    <x v="3"/>
    <s v="Receitas Da Câmara"/>
    <s v="03.03.10"/>
    <s v="Receitas Da Câmara"/>
    <s v="03.03.10"/>
    <x v="9"/>
    <x v="0"/>
    <x v="3"/>
    <x v="3"/>
    <x v="0"/>
    <x v="0"/>
    <x v="1"/>
    <x v="0"/>
    <x v="2"/>
    <s v="2023-03-??"/>
    <x v="0"/>
    <n v="117834"/>
    <x v="3"/>
    <n v="0"/>
    <x v="1"/>
    <n v="0"/>
    <x v="619"/>
    <m/>
    <x v="0"/>
    <x v="13"/>
    <m/>
    <s v="Receitas Da Câmara"/>
    <x v="2"/>
    <s v="RDC"/>
    <x v="0"/>
    <x v="1"/>
    <x v="1"/>
    <x v="1"/>
    <x v="0"/>
    <x v="0"/>
    <x v="0"/>
    <x v="0"/>
    <x v="0"/>
    <x v="0"/>
    <x v="0"/>
    <s v="Receitas Da Câmara"/>
    <x v="0"/>
    <x v="0"/>
    <x v="0"/>
    <x v="0"/>
    <x v="0"/>
    <x v="0"/>
    <x v="0"/>
    <m/>
    <x v="1"/>
    <x v="2"/>
    <x v="13"/>
    <x v="0"/>
    <m/>
  </r>
  <r>
    <x v="0"/>
    <n v="0"/>
    <n v="0"/>
    <n v="369263"/>
    <n v="0"/>
    <x v="6819"/>
    <x v="0"/>
    <x v="1"/>
    <x v="0"/>
    <s v="03.03.10"/>
    <x v="4"/>
    <x v="0"/>
    <x v="3"/>
    <s v="Receitas Da Câmara"/>
    <s v="03.03.10"/>
    <s v="Receitas Da Câmara"/>
    <s v="03.03.10"/>
    <x v="9"/>
    <x v="0"/>
    <x v="3"/>
    <x v="3"/>
    <x v="0"/>
    <x v="0"/>
    <x v="1"/>
    <x v="0"/>
    <x v="3"/>
    <s v="2023-04-??"/>
    <x v="1"/>
    <n v="369263"/>
    <x v="3"/>
    <n v="0"/>
    <x v="1"/>
    <n v="0"/>
    <x v="619"/>
    <m/>
    <x v="0"/>
    <x v="13"/>
    <m/>
    <s v="Receitas Da Câmara"/>
    <x v="2"/>
    <s v="RDC"/>
    <x v="0"/>
    <x v="1"/>
    <x v="1"/>
    <x v="1"/>
    <x v="0"/>
    <x v="0"/>
    <x v="0"/>
    <x v="0"/>
    <x v="0"/>
    <x v="0"/>
    <x v="0"/>
    <s v="Receitas Da Câmara"/>
    <x v="0"/>
    <x v="0"/>
    <x v="0"/>
    <x v="0"/>
    <x v="0"/>
    <x v="0"/>
    <x v="0"/>
    <m/>
    <x v="1"/>
    <x v="2"/>
    <x v="13"/>
    <x v="0"/>
    <m/>
  </r>
  <r>
    <x v="0"/>
    <n v="0"/>
    <n v="0"/>
    <n v="377183"/>
    <n v="0"/>
    <x v="6819"/>
    <x v="0"/>
    <x v="1"/>
    <x v="0"/>
    <s v="03.03.10"/>
    <x v="4"/>
    <x v="0"/>
    <x v="3"/>
    <s v="Receitas Da Câmara"/>
    <s v="03.03.10"/>
    <s v="Receitas Da Câmara"/>
    <s v="03.03.10"/>
    <x v="9"/>
    <x v="0"/>
    <x v="3"/>
    <x v="3"/>
    <x v="0"/>
    <x v="0"/>
    <x v="1"/>
    <x v="0"/>
    <x v="5"/>
    <s v="2023-05-??"/>
    <x v="1"/>
    <n v="377183"/>
    <x v="3"/>
    <n v="0"/>
    <x v="1"/>
    <n v="0"/>
    <x v="619"/>
    <m/>
    <x v="0"/>
    <x v="13"/>
    <m/>
    <s v="Receitas Da Câmara"/>
    <x v="2"/>
    <s v="RDC"/>
    <x v="0"/>
    <x v="1"/>
    <x v="1"/>
    <x v="1"/>
    <x v="0"/>
    <x v="0"/>
    <x v="0"/>
    <x v="0"/>
    <x v="0"/>
    <x v="0"/>
    <x v="0"/>
    <s v="Receitas Da Câmara"/>
    <x v="0"/>
    <x v="0"/>
    <x v="0"/>
    <x v="0"/>
    <x v="0"/>
    <x v="0"/>
    <x v="0"/>
    <m/>
    <x v="1"/>
    <x v="2"/>
    <x v="13"/>
    <x v="0"/>
    <m/>
  </r>
  <r>
    <x v="0"/>
    <n v="0"/>
    <n v="0"/>
    <n v="245985"/>
    <n v="0"/>
    <x v="6819"/>
    <x v="0"/>
    <x v="1"/>
    <x v="0"/>
    <s v="03.03.10"/>
    <x v="4"/>
    <x v="0"/>
    <x v="3"/>
    <s v="Receitas Da Câmara"/>
    <s v="03.03.10"/>
    <s v="Receitas Da Câmara"/>
    <s v="03.03.10"/>
    <x v="9"/>
    <x v="0"/>
    <x v="3"/>
    <x v="3"/>
    <x v="0"/>
    <x v="0"/>
    <x v="1"/>
    <x v="0"/>
    <x v="4"/>
    <s v="2023-06-??"/>
    <x v="1"/>
    <n v="245985"/>
    <x v="3"/>
    <n v="0"/>
    <x v="1"/>
    <n v="0"/>
    <x v="619"/>
    <m/>
    <x v="0"/>
    <x v="13"/>
    <m/>
    <s v="Receitas Da Câmara"/>
    <x v="2"/>
    <s v="RDC"/>
    <x v="0"/>
    <x v="1"/>
    <x v="1"/>
    <x v="1"/>
    <x v="0"/>
    <x v="0"/>
    <x v="0"/>
    <x v="0"/>
    <x v="0"/>
    <x v="0"/>
    <x v="0"/>
    <s v="Receitas Da Câmara"/>
    <x v="0"/>
    <x v="0"/>
    <x v="0"/>
    <x v="0"/>
    <x v="0"/>
    <x v="0"/>
    <x v="0"/>
    <m/>
    <x v="1"/>
    <x v="2"/>
    <x v="13"/>
    <x v="0"/>
    <m/>
  </r>
  <r>
    <x v="0"/>
    <n v="0"/>
    <n v="0"/>
    <n v="69430"/>
    <n v="0"/>
    <x v="6819"/>
    <x v="0"/>
    <x v="1"/>
    <x v="0"/>
    <s v="03.03.10"/>
    <x v="4"/>
    <x v="0"/>
    <x v="3"/>
    <s v="Receitas Da Câmara"/>
    <s v="03.03.10"/>
    <s v="Receitas Da Câmara"/>
    <s v="03.03.10"/>
    <x v="9"/>
    <x v="0"/>
    <x v="3"/>
    <x v="3"/>
    <x v="0"/>
    <x v="0"/>
    <x v="1"/>
    <x v="0"/>
    <x v="6"/>
    <s v="2023-07-??"/>
    <x v="2"/>
    <n v="69430"/>
    <x v="3"/>
    <n v="0"/>
    <x v="1"/>
    <n v="0"/>
    <x v="619"/>
    <m/>
    <x v="0"/>
    <x v="13"/>
    <m/>
    <s v="Receitas Da Câmara"/>
    <x v="2"/>
    <s v="RDC"/>
    <x v="0"/>
    <x v="1"/>
    <x v="1"/>
    <x v="1"/>
    <x v="0"/>
    <x v="0"/>
    <x v="0"/>
    <x v="0"/>
    <x v="0"/>
    <x v="0"/>
    <x v="0"/>
    <s v="Receitas Da Câmara"/>
    <x v="0"/>
    <x v="0"/>
    <x v="0"/>
    <x v="0"/>
    <x v="0"/>
    <x v="0"/>
    <x v="0"/>
    <m/>
    <x v="1"/>
    <x v="2"/>
    <x v="13"/>
    <x v="0"/>
    <m/>
  </r>
  <r>
    <x v="0"/>
    <n v="0"/>
    <n v="0"/>
    <n v="127370"/>
    <n v="0"/>
    <x v="6819"/>
    <x v="0"/>
    <x v="1"/>
    <x v="0"/>
    <s v="03.03.10"/>
    <x v="4"/>
    <x v="0"/>
    <x v="3"/>
    <s v="Receitas Da Câmara"/>
    <s v="03.03.10"/>
    <s v="Receitas Da Câmara"/>
    <s v="03.03.10"/>
    <x v="9"/>
    <x v="0"/>
    <x v="3"/>
    <x v="3"/>
    <x v="0"/>
    <x v="0"/>
    <x v="1"/>
    <x v="0"/>
    <x v="7"/>
    <s v="2023-08-??"/>
    <x v="2"/>
    <n v="127370"/>
    <x v="3"/>
    <n v="0"/>
    <x v="1"/>
    <n v="0"/>
    <x v="619"/>
    <m/>
    <x v="0"/>
    <x v="13"/>
    <m/>
    <s v="Receitas Da Câmara"/>
    <x v="2"/>
    <s v="RDC"/>
    <x v="0"/>
    <x v="1"/>
    <x v="1"/>
    <x v="1"/>
    <x v="0"/>
    <x v="0"/>
    <x v="0"/>
    <x v="0"/>
    <x v="0"/>
    <x v="0"/>
    <x v="0"/>
    <s v="Receitas Da Câmara"/>
    <x v="0"/>
    <x v="0"/>
    <x v="0"/>
    <x v="0"/>
    <x v="0"/>
    <x v="0"/>
    <x v="0"/>
    <m/>
    <x v="1"/>
    <x v="2"/>
    <x v="13"/>
    <x v="0"/>
    <m/>
  </r>
  <r>
    <x v="0"/>
    <n v="0"/>
    <n v="0"/>
    <n v="115155"/>
    <n v="0"/>
    <x v="6819"/>
    <x v="0"/>
    <x v="1"/>
    <x v="0"/>
    <s v="03.03.10"/>
    <x v="4"/>
    <x v="0"/>
    <x v="3"/>
    <s v="Receitas Da Câmara"/>
    <s v="03.03.10"/>
    <s v="Receitas Da Câmara"/>
    <s v="03.03.10"/>
    <x v="9"/>
    <x v="0"/>
    <x v="3"/>
    <x v="3"/>
    <x v="0"/>
    <x v="0"/>
    <x v="1"/>
    <x v="0"/>
    <x v="11"/>
    <s v="2023-09-??"/>
    <x v="2"/>
    <n v="115155"/>
    <x v="3"/>
    <n v="0"/>
    <x v="1"/>
    <n v="0"/>
    <x v="619"/>
    <m/>
    <x v="0"/>
    <x v="13"/>
    <m/>
    <s v="Receitas Da Câmara"/>
    <x v="2"/>
    <s v="RDC"/>
    <x v="0"/>
    <x v="1"/>
    <x v="1"/>
    <x v="1"/>
    <x v="0"/>
    <x v="0"/>
    <x v="0"/>
    <x v="0"/>
    <x v="0"/>
    <x v="0"/>
    <x v="0"/>
    <s v="Receitas Da Câmara"/>
    <x v="0"/>
    <x v="0"/>
    <x v="0"/>
    <x v="0"/>
    <x v="0"/>
    <x v="0"/>
    <x v="0"/>
    <m/>
    <x v="1"/>
    <x v="2"/>
    <x v="13"/>
    <x v="0"/>
    <m/>
  </r>
  <r>
    <x v="0"/>
    <n v="0"/>
    <n v="0"/>
    <n v="111135"/>
    <n v="0"/>
    <x v="6819"/>
    <x v="0"/>
    <x v="1"/>
    <x v="0"/>
    <s v="03.03.10"/>
    <x v="4"/>
    <x v="0"/>
    <x v="3"/>
    <s v="Receitas Da Câmara"/>
    <s v="03.03.10"/>
    <s v="Receitas Da Câmara"/>
    <s v="03.03.10"/>
    <x v="9"/>
    <x v="0"/>
    <x v="3"/>
    <x v="3"/>
    <x v="0"/>
    <x v="0"/>
    <x v="1"/>
    <x v="0"/>
    <x v="8"/>
    <s v="2023-10-??"/>
    <x v="3"/>
    <n v="111135"/>
    <x v="3"/>
    <n v="0"/>
    <x v="1"/>
    <n v="0"/>
    <x v="619"/>
    <m/>
    <x v="0"/>
    <x v="13"/>
    <m/>
    <s v="Receitas Da Câmara"/>
    <x v="2"/>
    <s v="RDC"/>
    <x v="0"/>
    <x v="1"/>
    <x v="1"/>
    <x v="1"/>
    <x v="0"/>
    <x v="0"/>
    <x v="0"/>
    <x v="0"/>
    <x v="0"/>
    <x v="0"/>
    <x v="0"/>
    <s v="Receitas Da Câmara"/>
    <x v="0"/>
    <x v="0"/>
    <x v="0"/>
    <x v="0"/>
    <x v="0"/>
    <x v="0"/>
    <x v="0"/>
    <m/>
    <x v="1"/>
    <x v="2"/>
    <x v="13"/>
    <x v="0"/>
    <m/>
  </r>
  <r>
    <x v="0"/>
    <n v="0"/>
    <n v="0"/>
    <n v="89213"/>
    <n v="0"/>
    <x v="6819"/>
    <x v="0"/>
    <x v="1"/>
    <x v="0"/>
    <s v="03.03.10"/>
    <x v="4"/>
    <x v="0"/>
    <x v="3"/>
    <s v="Receitas Da Câmara"/>
    <s v="03.03.10"/>
    <s v="Receitas Da Câmara"/>
    <s v="03.03.10"/>
    <x v="9"/>
    <x v="0"/>
    <x v="3"/>
    <x v="3"/>
    <x v="0"/>
    <x v="0"/>
    <x v="1"/>
    <x v="0"/>
    <x v="9"/>
    <s v="2023-11-??"/>
    <x v="3"/>
    <n v="89213"/>
    <x v="3"/>
    <n v="0"/>
    <x v="1"/>
    <n v="0"/>
    <x v="619"/>
    <m/>
    <x v="0"/>
    <x v="13"/>
    <m/>
    <s v="Receitas Da Câmara"/>
    <x v="2"/>
    <s v="RDC"/>
    <x v="0"/>
    <x v="1"/>
    <x v="1"/>
    <x v="1"/>
    <x v="0"/>
    <x v="0"/>
    <x v="0"/>
    <x v="0"/>
    <x v="0"/>
    <x v="0"/>
    <x v="0"/>
    <s v="Receitas Da Câmara"/>
    <x v="0"/>
    <x v="0"/>
    <x v="0"/>
    <x v="0"/>
    <x v="0"/>
    <x v="0"/>
    <x v="0"/>
    <m/>
    <x v="1"/>
    <x v="2"/>
    <x v="13"/>
    <x v="0"/>
    <m/>
  </r>
  <r>
    <x v="0"/>
    <n v="0"/>
    <n v="0"/>
    <n v="76340"/>
    <n v="0"/>
    <x v="6819"/>
    <x v="0"/>
    <x v="1"/>
    <x v="0"/>
    <s v="03.03.10"/>
    <x v="4"/>
    <x v="0"/>
    <x v="3"/>
    <s v="Receitas Da Câmara"/>
    <s v="03.03.10"/>
    <s v="Receitas Da Câmara"/>
    <s v="03.03.10"/>
    <x v="9"/>
    <x v="0"/>
    <x v="3"/>
    <x v="3"/>
    <x v="0"/>
    <x v="0"/>
    <x v="1"/>
    <x v="0"/>
    <x v="10"/>
    <s v="2023-12-??"/>
    <x v="3"/>
    <n v="76340"/>
    <x v="3"/>
    <n v="0"/>
    <x v="1"/>
    <n v="0"/>
    <x v="619"/>
    <m/>
    <x v="0"/>
    <x v="13"/>
    <m/>
    <s v="Receitas Da Câmara"/>
    <x v="2"/>
    <s v="RDC"/>
    <x v="0"/>
    <x v="1"/>
    <x v="1"/>
    <x v="1"/>
    <x v="0"/>
    <x v="0"/>
    <x v="0"/>
    <x v="0"/>
    <x v="0"/>
    <x v="0"/>
    <x v="0"/>
    <s v="Receitas Da Câmara"/>
    <x v="0"/>
    <x v="0"/>
    <x v="0"/>
    <x v="0"/>
    <x v="0"/>
    <x v="0"/>
    <x v="0"/>
    <m/>
    <x v="1"/>
    <x v="2"/>
    <x v="13"/>
    <x v="0"/>
    <m/>
  </r>
  <r>
    <x v="0"/>
    <n v="0"/>
    <n v="0"/>
    <n v="301680"/>
    <n v="0"/>
    <x v="6819"/>
    <x v="0"/>
    <x v="1"/>
    <x v="0"/>
    <s v="03.03.10"/>
    <x v="4"/>
    <x v="0"/>
    <x v="3"/>
    <s v="Receitas Da Câmara"/>
    <s v="03.03.10"/>
    <s v="Receitas Da Câmara"/>
    <s v="03.03.10"/>
    <x v="26"/>
    <x v="0"/>
    <x v="3"/>
    <x v="3"/>
    <x v="0"/>
    <x v="0"/>
    <x v="1"/>
    <x v="0"/>
    <x v="0"/>
    <s v="2023-01-??"/>
    <x v="0"/>
    <n v="301680"/>
    <x v="3"/>
    <n v="0"/>
    <x v="1"/>
    <n v="0"/>
    <x v="619"/>
    <m/>
    <x v="0"/>
    <x v="13"/>
    <m/>
    <s v="Receitas Da Câmara"/>
    <x v="2"/>
    <s v="RDC"/>
    <x v="0"/>
    <x v="1"/>
    <x v="1"/>
    <x v="1"/>
    <x v="0"/>
    <x v="0"/>
    <x v="0"/>
    <x v="0"/>
    <x v="0"/>
    <x v="0"/>
    <x v="0"/>
    <s v="Receitas Da Câmara"/>
    <x v="0"/>
    <x v="0"/>
    <x v="0"/>
    <x v="0"/>
    <x v="0"/>
    <x v="0"/>
    <x v="0"/>
    <m/>
    <x v="1"/>
    <x v="2"/>
    <x v="13"/>
    <x v="0"/>
    <m/>
  </r>
  <r>
    <x v="0"/>
    <n v="0"/>
    <n v="0"/>
    <n v="526680"/>
    <n v="0"/>
    <x v="6819"/>
    <x v="0"/>
    <x v="1"/>
    <x v="0"/>
    <s v="03.03.10"/>
    <x v="4"/>
    <x v="0"/>
    <x v="3"/>
    <s v="Receitas Da Câmara"/>
    <s v="03.03.10"/>
    <s v="Receitas Da Câmara"/>
    <s v="03.03.10"/>
    <x v="26"/>
    <x v="0"/>
    <x v="3"/>
    <x v="3"/>
    <x v="0"/>
    <x v="0"/>
    <x v="1"/>
    <x v="0"/>
    <x v="1"/>
    <s v="2023-02-??"/>
    <x v="0"/>
    <n v="526680"/>
    <x v="3"/>
    <n v="0"/>
    <x v="1"/>
    <n v="0"/>
    <x v="619"/>
    <m/>
    <x v="0"/>
    <x v="13"/>
    <m/>
    <s v="Receitas Da Câmara"/>
    <x v="2"/>
    <s v="RDC"/>
    <x v="0"/>
    <x v="1"/>
    <x v="1"/>
    <x v="1"/>
    <x v="0"/>
    <x v="0"/>
    <x v="0"/>
    <x v="0"/>
    <x v="0"/>
    <x v="0"/>
    <x v="0"/>
    <s v="Receitas Da Câmara"/>
    <x v="0"/>
    <x v="0"/>
    <x v="0"/>
    <x v="0"/>
    <x v="0"/>
    <x v="0"/>
    <x v="0"/>
    <m/>
    <x v="1"/>
    <x v="2"/>
    <x v="13"/>
    <x v="0"/>
    <m/>
  </r>
  <r>
    <x v="0"/>
    <n v="0"/>
    <n v="0"/>
    <n v="3780"/>
    <n v="0"/>
    <x v="6819"/>
    <x v="0"/>
    <x v="1"/>
    <x v="0"/>
    <s v="03.03.10"/>
    <x v="4"/>
    <x v="0"/>
    <x v="3"/>
    <s v="Receitas Da Câmara"/>
    <s v="03.03.10"/>
    <s v="Receitas Da Câmara"/>
    <s v="03.03.10"/>
    <x v="26"/>
    <x v="0"/>
    <x v="3"/>
    <x v="3"/>
    <x v="0"/>
    <x v="0"/>
    <x v="1"/>
    <x v="0"/>
    <x v="2"/>
    <s v="2023-03-??"/>
    <x v="0"/>
    <n v="3780"/>
    <x v="3"/>
    <n v="0"/>
    <x v="1"/>
    <n v="0"/>
    <x v="619"/>
    <m/>
    <x v="0"/>
    <x v="13"/>
    <m/>
    <s v="Receitas Da Câmara"/>
    <x v="2"/>
    <s v="RDC"/>
    <x v="0"/>
    <x v="1"/>
    <x v="1"/>
    <x v="1"/>
    <x v="0"/>
    <x v="0"/>
    <x v="0"/>
    <x v="0"/>
    <x v="0"/>
    <x v="0"/>
    <x v="0"/>
    <s v="Receitas Da Câmara"/>
    <x v="0"/>
    <x v="0"/>
    <x v="0"/>
    <x v="0"/>
    <x v="0"/>
    <x v="0"/>
    <x v="0"/>
    <m/>
    <x v="1"/>
    <x v="2"/>
    <x v="13"/>
    <x v="0"/>
    <m/>
  </r>
  <r>
    <x v="0"/>
    <n v="0"/>
    <n v="0"/>
    <n v="103040"/>
    <n v="0"/>
    <x v="6819"/>
    <x v="0"/>
    <x v="1"/>
    <x v="0"/>
    <s v="03.03.10"/>
    <x v="4"/>
    <x v="0"/>
    <x v="3"/>
    <s v="Receitas Da Câmara"/>
    <s v="03.03.10"/>
    <s v="Receitas Da Câmara"/>
    <s v="03.03.10"/>
    <x v="26"/>
    <x v="0"/>
    <x v="3"/>
    <x v="3"/>
    <x v="0"/>
    <x v="0"/>
    <x v="1"/>
    <x v="0"/>
    <x v="3"/>
    <s v="2023-04-??"/>
    <x v="1"/>
    <n v="103040"/>
    <x v="3"/>
    <n v="0"/>
    <x v="1"/>
    <n v="0"/>
    <x v="619"/>
    <m/>
    <x v="0"/>
    <x v="13"/>
    <m/>
    <s v="Receitas Da Câmara"/>
    <x v="2"/>
    <s v="RDC"/>
    <x v="0"/>
    <x v="1"/>
    <x v="1"/>
    <x v="1"/>
    <x v="0"/>
    <x v="0"/>
    <x v="0"/>
    <x v="0"/>
    <x v="0"/>
    <x v="0"/>
    <x v="0"/>
    <s v="Receitas Da Câmara"/>
    <x v="0"/>
    <x v="0"/>
    <x v="0"/>
    <x v="0"/>
    <x v="0"/>
    <x v="0"/>
    <x v="0"/>
    <m/>
    <x v="1"/>
    <x v="2"/>
    <x v="13"/>
    <x v="0"/>
    <m/>
  </r>
  <r>
    <x v="0"/>
    <n v="0"/>
    <n v="0"/>
    <n v="1680"/>
    <n v="0"/>
    <x v="6819"/>
    <x v="0"/>
    <x v="1"/>
    <x v="0"/>
    <s v="03.03.10"/>
    <x v="4"/>
    <x v="0"/>
    <x v="3"/>
    <s v="Receitas Da Câmara"/>
    <s v="03.03.10"/>
    <s v="Receitas Da Câmara"/>
    <s v="03.03.10"/>
    <x v="26"/>
    <x v="0"/>
    <x v="3"/>
    <x v="3"/>
    <x v="0"/>
    <x v="0"/>
    <x v="1"/>
    <x v="0"/>
    <x v="5"/>
    <s v="2023-05-??"/>
    <x v="1"/>
    <n v="1680"/>
    <x v="3"/>
    <n v="0"/>
    <x v="1"/>
    <n v="0"/>
    <x v="619"/>
    <m/>
    <x v="0"/>
    <x v="13"/>
    <m/>
    <s v="Receitas Da Câmara"/>
    <x v="2"/>
    <s v="RDC"/>
    <x v="0"/>
    <x v="1"/>
    <x v="1"/>
    <x v="1"/>
    <x v="0"/>
    <x v="0"/>
    <x v="0"/>
    <x v="0"/>
    <x v="0"/>
    <x v="0"/>
    <x v="0"/>
    <s v="Receitas Da Câmara"/>
    <x v="0"/>
    <x v="0"/>
    <x v="0"/>
    <x v="0"/>
    <x v="0"/>
    <x v="0"/>
    <x v="0"/>
    <m/>
    <x v="1"/>
    <x v="2"/>
    <x v="13"/>
    <x v="0"/>
    <m/>
  </r>
  <r>
    <x v="0"/>
    <n v="0"/>
    <n v="0"/>
    <n v="171680"/>
    <n v="0"/>
    <x v="6819"/>
    <x v="0"/>
    <x v="1"/>
    <x v="0"/>
    <s v="03.03.10"/>
    <x v="4"/>
    <x v="0"/>
    <x v="3"/>
    <s v="Receitas Da Câmara"/>
    <s v="03.03.10"/>
    <s v="Receitas Da Câmara"/>
    <s v="03.03.10"/>
    <x v="26"/>
    <x v="0"/>
    <x v="3"/>
    <x v="3"/>
    <x v="0"/>
    <x v="0"/>
    <x v="1"/>
    <x v="0"/>
    <x v="4"/>
    <s v="2023-06-??"/>
    <x v="1"/>
    <n v="171680"/>
    <x v="3"/>
    <n v="0"/>
    <x v="1"/>
    <n v="0"/>
    <x v="619"/>
    <m/>
    <x v="0"/>
    <x v="13"/>
    <m/>
    <s v="Receitas Da Câmara"/>
    <x v="2"/>
    <s v="RDC"/>
    <x v="0"/>
    <x v="1"/>
    <x v="1"/>
    <x v="1"/>
    <x v="0"/>
    <x v="0"/>
    <x v="0"/>
    <x v="0"/>
    <x v="0"/>
    <x v="0"/>
    <x v="0"/>
    <s v="Receitas Da Câmara"/>
    <x v="0"/>
    <x v="0"/>
    <x v="0"/>
    <x v="0"/>
    <x v="0"/>
    <x v="0"/>
    <x v="0"/>
    <m/>
    <x v="1"/>
    <x v="2"/>
    <x v="13"/>
    <x v="0"/>
    <m/>
  </r>
  <r>
    <x v="0"/>
    <n v="0"/>
    <n v="0"/>
    <n v="152520"/>
    <n v="0"/>
    <x v="6819"/>
    <x v="0"/>
    <x v="1"/>
    <x v="0"/>
    <s v="03.03.10"/>
    <x v="4"/>
    <x v="0"/>
    <x v="3"/>
    <s v="Receitas Da Câmara"/>
    <s v="03.03.10"/>
    <s v="Receitas Da Câmara"/>
    <s v="03.03.10"/>
    <x v="26"/>
    <x v="0"/>
    <x v="3"/>
    <x v="3"/>
    <x v="0"/>
    <x v="0"/>
    <x v="1"/>
    <x v="0"/>
    <x v="6"/>
    <s v="2023-07-??"/>
    <x v="2"/>
    <n v="152520"/>
    <x v="3"/>
    <n v="0"/>
    <x v="1"/>
    <n v="0"/>
    <x v="619"/>
    <m/>
    <x v="0"/>
    <x v="13"/>
    <m/>
    <s v="Receitas Da Câmara"/>
    <x v="2"/>
    <s v="RDC"/>
    <x v="0"/>
    <x v="1"/>
    <x v="1"/>
    <x v="1"/>
    <x v="0"/>
    <x v="0"/>
    <x v="0"/>
    <x v="0"/>
    <x v="0"/>
    <x v="0"/>
    <x v="0"/>
    <s v="Receitas Da Câmara"/>
    <x v="0"/>
    <x v="0"/>
    <x v="0"/>
    <x v="0"/>
    <x v="0"/>
    <x v="0"/>
    <x v="0"/>
    <m/>
    <x v="1"/>
    <x v="2"/>
    <x v="13"/>
    <x v="0"/>
    <m/>
  </r>
  <r>
    <x v="0"/>
    <n v="0"/>
    <n v="0"/>
    <n v="130040"/>
    <n v="0"/>
    <x v="6819"/>
    <x v="0"/>
    <x v="1"/>
    <x v="0"/>
    <s v="03.03.10"/>
    <x v="4"/>
    <x v="0"/>
    <x v="3"/>
    <s v="Receitas Da Câmara"/>
    <s v="03.03.10"/>
    <s v="Receitas Da Câmara"/>
    <s v="03.03.10"/>
    <x v="26"/>
    <x v="0"/>
    <x v="3"/>
    <x v="3"/>
    <x v="0"/>
    <x v="0"/>
    <x v="1"/>
    <x v="0"/>
    <x v="7"/>
    <s v="2023-08-??"/>
    <x v="2"/>
    <n v="130040"/>
    <x v="3"/>
    <n v="0"/>
    <x v="1"/>
    <n v="0"/>
    <x v="619"/>
    <m/>
    <x v="0"/>
    <x v="13"/>
    <m/>
    <s v="Receitas Da Câmara"/>
    <x v="2"/>
    <s v="RDC"/>
    <x v="0"/>
    <x v="1"/>
    <x v="1"/>
    <x v="1"/>
    <x v="0"/>
    <x v="0"/>
    <x v="0"/>
    <x v="0"/>
    <x v="0"/>
    <x v="0"/>
    <x v="0"/>
    <s v="Receitas Da Câmara"/>
    <x v="0"/>
    <x v="0"/>
    <x v="0"/>
    <x v="0"/>
    <x v="0"/>
    <x v="0"/>
    <x v="0"/>
    <m/>
    <x v="1"/>
    <x v="2"/>
    <x v="13"/>
    <x v="0"/>
    <m/>
  </r>
  <r>
    <x v="0"/>
    <n v="0"/>
    <n v="0"/>
    <n v="414620"/>
    <n v="0"/>
    <x v="6819"/>
    <x v="0"/>
    <x v="1"/>
    <x v="0"/>
    <s v="03.03.10"/>
    <x v="4"/>
    <x v="0"/>
    <x v="3"/>
    <s v="Receitas Da Câmara"/>
    <s v="03.03.10"/>
    <s v="Receitas Da Câmara"/>
    <s v="03.03.10"/>
    <x v="26"/>
    <x v="0"/>
    <x v="3"/>
    <x v="3"/>
    <x v="0"/>
    <x v="0"/>
    <x v="1"/>
    <x v="0"/>
    <x v="11"/>
    <s v="2023-09-??"/>
    <x v="2"/>
    <n v="414620"/>
    <x v="3"/>
    <n v="0"/>
    <x v="1"/>
    <n v="0"/>
    <x v="619"/>
    <m/>
    <x v="0"/>
    <x v="13"/>
    <m/>
    <s v="Receitas Da Câmara"/>
    <x v="2"/>
    <s v="RDC"/>
    <x v="0"/>
    <x v="1"/>
    <x v="1"/>
    <x v="1"/>
    <x v="0"/>
    <x v="0"/>
    <x v="0"/>
    <x v="0"/>
    <x v="0"/>
    <x v="0"/>
    <x v="0"/>
    <s v="Receitas Da Câmara"/>
    <x v="0"/>
    <x v="0"/>
    <x v="0"/>
    <x v="0"/>
    <x v="0"/>
    <x v="0"/>
    <x v="0"/>
    <m/>
    <x v="1"/>
    <x v="2"/>
    <x v="13"/>
    <x v="0"/>
    <m/>
  </r>
  <r>
    <x v="0"/>
    <n v="0"/>
    <n v="0"/>
    <n v="128360"/>
    <n v="0"/>
    <x v="6819"/>
    <x v="0"/>
    <x v="1"/>
    <x v="0"/>
    <s v="03.03.10"/>
    <x v="4"/>
    <x v="0"/>
    <x v="3"/>
    <s v="Receitas Da Câmara"/>
    <s v="03.03.10"/>
    <s v="Receitas Da Câmara"/>
    <s v="03.03.10"/>
    <x v="26"/>
    <x v="0"/>
    <x v="3"/>
    <x v="3"/>
    <x v="0"/>
    <x v="0"/>
    <x v="1"/>
    <x v="0"/>
    <x v="8"/>
    <s v="2023-10-??"/>
    <x v="3"/>
    <n v="128360"/>
    <x v="3"/>
    <n v="0"/>
    <x v="1"/>
    <n v="0"/>
    <x v="619"/>
    <m/>
    <x v="0"/>
    <x v="13"/>
    <m/>
    <s v="Receitas Da Câmara"/>
    <x v="2"/>
    <s v="RDC"/>
    <x v="0"/>
    <x v="1"/>
    <x v="1"/>
    <x v="1"/>
    <x v="0"/>
    <x v="0"/>
    <x v="0"/>
    <x v="0"/>
    <x v="0"/>
    <x v="0"/>
    <x v="0"/>
    <s v="Receitas Da Câmara"/>
    <x v="0"/>
    <x v="0"/>
    <x v="0"/>
    <x v="0"/>
    <x v="0"/>
    <x v="0"/>
    <x v="0"/>
    <m/>
    <x v="1"/>
    <x v="2"/>
    <x v="13"/>
    <x v="0"/>
    <m/>
  </r>
  <r>
    <x v="0"/>
    <n v="0"/>
    <n v="0"/>
    <n v="2940"/>
    <n v="0"/>
    <x v="6819"/>
    <x v="0"/>
    <x v="1"/>
    <x v="0"/>
    <s v="03.03.10"/>
    <x v="4"/>
    <x v="0"/>
    <x v="3"/>
    <s v="Receitas Da Câmara"/>
    <s v="03.03.10"/>
    <s v="Receitas Da Câmara"/>
    <s v="03.03.10"/>
    <x v="26"/>
    <x v="0"/>
    <x v="3"/>
    <x v="3"/>
    <x v="0"/>
    <x v="0"/>
    <x v="1"/>
    <x v="0"/>
    <x v="9"/>
    <s v="2023-11-??"/>
    <x v="3"/>
    <n v="2940"/>
    <x v="3"/>
    <n v="0"/>
    <x v="1"/>
    <n v="0"/>
    <x v="619"/>
    <m/>
    <x v="0"/>
    <x v="13"/>
    <m/>
    <s v="Receitas Da Câmara"/>
    <x v="2"/>
    <s v="RDC"/>
    <x v="0"/>
    <x v="1"/>
    <x v="1"/>
    <x v="1"/>
    <x v="0"/>
    <x v="0"/>
    <x v="0"/>
    <x v="0"/>
    <x v="0"/>
    <x v="0"/>
    <x v="0"/>
    <s v="Receitas Da Câmara"/>
    <x v="0"/>
    <x v="0"/>
    <x v="0"/>
    <x v="0"/>
    <x v="0"/>
    <x v="0"/>
    <x v="0"/>
    <m/>
    <x v="1"/>
    <x v="2"/>
    <x v="13"/>
    <x v="0"/>
    <m/>
  </r>
  <r>
    <x v="0"/>
    <n v="0"/>
    <n v="0"/>
    <n v="172100"/>
    <n v="0"/>
    <x v="6819"/>
    <x v="0"/>
    <x v="1"/>
    <x v="0"/>
    <s v="03.03.10"/>
    <x v="4"/>
    <x v="0"/>
    <x v="3"/>
    <s v="Receitas Da Câmara"/>
    <s v="03.03.10"/>
    <s v="Receitas Da Câmara"/>
    <s v="03.03.10"/>
    <x v="26"/>
    <x v="0"/>
    <x v="3"/>
    <x v="3"/>
    <x v="0"/>
    <x v="0"/>
    <x v="1"/>
    <x v="0"/>
    <x v="10"/>
    <s v="2023-12-??"/>
    <x v="3"/>
    <n v="172100"/>
    <x v="3"/>
    <n v="0"/>
    <x v="1"/>
    <n v="0"/>
    <x v="619"/>
    <m/>
    <x v="0"/>
    <x v="13"/>
    <m/>
    <s v="Receitas Da Câmara"/>
    <x v="2"/>
    <s v="RDC"/>
    <x v="0"/>
    <x v="1"/>
    <x v="1"/>
    <x v="1"/>
    <x v="0"/>
    <x v="0"/>
    <x v="0"/>
    <x v="0"/>
    <x v="0"/>
    <x v="0"/>
    <x v="0"/>
    <s v="Receitas Da Câmara"/>
    <x v="0"/>
    <x v="0"/>
    <x v="0"/>
    <x v="0"/>
    <x v="0"/>
    <x v="0"/>
    <x v="0"/>
    <m/>
    <x v="1"/>
    <x v="2"/>
    <x v="13"/>
    <x v="0"/>
    <m/>
  </r>
  <r>
    <x v="0"/>
    <n v="0"/>
    <n v="0"/>
    <n v="9036"/>
    <n v="0"/>
    <x v="6819"/>
    <x v="0"/>
    <x v="0"/>
    <x v="0"/>
    <s v="03.16.23"/>
    <x v="20"/>
    <x v="0"/>
    <x v="0"/>
    <s v="Direção da Educação, Formação Profissional, Emprego"/>
    <s v="03.16.23"/>
    <s v="Direção da Educação, Formação Profissional, Emprego"/>
    <s v="03.16.23"/>
    <x v="51"/>
    <x v="0"/>
    <x v="0"/>
    <x v="0"/>
    <x v="0"/>
    <x v="0"/>
    <x v="0"/>
    <x v="0"/>
    <x v="0"/>
    <s v="2023-01-??"/>
    <x v="0"/>
    <n v="9036"/>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1"/>
    <s v="2023-02-??"/>
    <x v="0"/>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2"/>
    <s v="2023-03-??"/>
    <x v="0"/>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3"/>
    <s v="2023-04-??"/>
    <x v="1"/>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5"/>
    <s v="2023-05-??"/>
    <x v="1"/>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4"/>
    <s v="2023-06-??"/>
    <x v="1"/>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6"/>
    <s v="2023-07-??"/>
    <x v="2"/>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7"/>
    <s v="2023-08-??"/>
    <x v="2"/>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11"/>
    <s v="2023-09-??"/>
    <x v="2"/>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8"/>
    <s v="2023-10-??"/>
    <x v="3"/>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9"/>
    <s v="2023-11-??"/>
    <x v="3"/>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9353"/>
    <n v="0"/>
    <x v="6819"/>
    <x v="0"/>
    <x v="0"/>
    <x v="0"/>
    <s v="03.16.23"/>
    <x v="20"/>
    <x v="0"/>
    <x v="0"/>
    <s v="Direção da Educação, Formação Profissional, Emprego"/>
    <s v="03.16.23"/>
    <s v="Direção da Educação, Formação Profissional, Emprego"/>
    <s v="03.16.23"/>
    <x v="51"/>
    <x v="0"/>
    <x v="0"/>
    <x v="0"/>
    <x v="0"/>
    <x v="0"/>
    <x v="0"/>
    <x v="0"/>
    <x v="10"/>
    <s v="2023-12-??"/>
    <x v="3"/>
    <n v="9353"/>
    <x v="3"/>
    <n v="400000"/>
    <x v="1"/>
    <n v="288081"/>
    <x v="619"/>
    <m/>
    <x v="0"/>
    <x v="13"/>
    <m/>
    <s v="Direção da Educação, Formação Profissional, Emprego"/>
    <x v="2"/>
    <m/>
    <x v="0"/>
    <x v="1"/>
    <x v="1"/>
    <x v="1"/>
    <x v="0"/>
    <x v="0"/>
    <x v="0"/>
    <x v="0"/>
    <x v="0"/>
    <x v="0"/>
    <x v="0"/>
    <s v="Direção da Educação, Formação Profissional, Emprego"/>
    <x v="0"/>
    <x v="0"/>
    <x v="0"/>
    <x v="0"/>
    <x v="0"/>
    <x v="0"/>
    <x v="0"/>
    <m/>
    <x v="1"/>
    <x v="2"/>
    <x v="13"/>
    <x v="0"/>
    <m/>
  </r>
  <r>
    <x v="0"/>
    <n v="0"/>
    <n v="0"/>
    <n v="713"/>
    <n v="0"/>
    <x v="6819"/>
    <x v="0"/>
    <x v="1"/>
    <x v="0"/>
    <s v="80.02.10.23"/>
    <x v="37"/>
    <x v="2"/>
    <x v="2"/>
    <s v="Outros"/>
    <s v="80.02.10"/>
    <s v="Retenções SISCAP"/>
    <s v="80.02.10.23"/>
    <x v="13"/>
    <x v="0"/>
    <x v="2"/>
    <x v="0"/>
    <x v="1"/>
    <x v="2"/>
    <x v="1"/>
    <x v="0"/>
    <x v="0"/>
    <s v="2023-01-??"/>
    <x v="0"/>
    <n v="713"/>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1"/>
    <s v="2023-02-??"/>
    <x v="0"/>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2"/>
    <s v="2023-03-??"/>
    <x v="0"/>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3"/>
    <s v="2023-04-??"/>
    <x v="1"/>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5"/>
    <s v="2023-05-??"/>
    <x v="1"/>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4"/>
    <s v="2023-06-??"/>
    <x v="1"/>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6"/>
    <s v="2023-07-??"/>
    <x v="2"/>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7"/>
    <s v="2023-08-??"/>
    <x v="2"/>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11"/>
    <s v="2023-09-??"/>
    <x v="2"/>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8"/>
    <s v="2023-10-??"/>
    <x v="3"/>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9"/>
    <s v="2023-11-??"/>
    <x v="3"/>
    <n v="738"/>
    <x v="3"/>
    <n v="0"/>
    <x v="1"/>
    <n v="0"/>
    <x v="619"/>
    <m/>
    <x v="0"/>
    <x v="13"/>
    <m/>
    <s v="Retenções SISCAP"/>
    <x v="2"/>
    <s v="SISCAP"/>
    <x v="0"/>
    <x v="1"/>
    <x v="1"/>
    <x v="1"/>
    <x v="0"/>
    <x v="0"/>
    <x v="0"/>
    <x v="0"/>
    <x v="0"/>
    <x v="0"/>
    <x v="0"/>
    <s v="Retenções SISCAP"/>
    <x v="0"/>
    <x v="0"/>
    <x v="0"/>
    <x v="0"/>
    <x v="2"/>
    <x v="0"/>
    <x v="0"/>
    <m/>
    <x v="1"/>
    <x v="2"/>
    <x v="13"/>
    <x v="0"/>
    <m/>
  </r>
  <r>
    <x v="0"/>
    <n v="0"/>
    <n v="0"/>
    <n v="738"/>
    <n v="0"/>
    <x v="6819"/>
    <x v="0"/>
    <x v="1"/>
    <x v="0"/>
    <s v="80.02.10.23"/>
    <x v="37"/>
    <x v="2"/>
    <x v="2"/>
    <s v="Outros"/>
    <s v="80.02.10"/>
    <s v="Retenções SISCAP"/>
    <s v="80.02.10.23"/>
    <x v="13"/>
    <x v="0"/>
    <x v="2"/>
    <x v="0"/>
    <x v="1"/>
    <x v="2"/>
    <x v="1"/>
    <x v="0"/>
    <x v="10"/>
    <s v="2023-12-??"/>
    <x v="3"/>
    <n v="738"/>
    <x v="3"/>
    <n v="0"/>
    <x v="1"/>
    <n v="0"/>
    <x v="619"/>
    <m/>
    <x v="0"/>
    <x v="13"/>
    <m/>
    <s v="Retenções SISCAP"/>
    <x v="2"/>
    <s v="SISCAP"/>
    <x v="0"/>
    <x v="1"/>
    <x v="1"/>
    <x v="1"/>
    <x v="0"/>
    <x v="0"/>
    <x v="0"/>
    <x v="0"/>
    <x v="0"/>
    <x v="0"/>
    <x v="0"/>
    <s v="Retenções SISCAP"/>
    <x v="0"/>
    <x v="0"/>
    <x v="0"/>
    <x v="0"/>
    <x v="2"/>
    <x v="0"/>
    <x v="0"/>
    <m/>
    <x v="1"/>
    <x v="2"/>
    <x v="13"/>
    <x v="0"/>
    <m/>
  </r>
  <r>
    <x v="1"/>
    <n v="0"/>
    <n v="0"/>
    <n v="98796"/>
    <n v="0"/>
    <x v="6819"/>
    <x v="0"/>
    <x v="0"/>
    <x v="0"/>
    <s v="80.02.10.21"/>
    <x v="60"/>
    <x v="2"/>
    <x v="2"/>
    <s v="Outros"/>
    <s v="80.02.10"/>
    <s v="Retenções Descontos Judiciais"/>
    <s v="80.02.10.21"/>
    <x v="83"/>
    <x v="0"/>
    <x v="4"/>
    <x v="6"/>
    <x v="1"/>
    <x v="2"/>
    <x v="0"/>
    <x v="0"/>
    <x v="10"/>
    <s v="2023-12-??"/>
    <x v="3"/>
    <n v="98796"/>
    <x v="3"/>
    <n v="0"/>
    <x v="1"/>
    <n v="0"/>
    <x v="619"/>
    <m/>
    <x v="0"/>
    <x v="13"/>
    <m/>
    <s v="Retenções Descontos Judiciais"/>
    <x v="2"/>
    <m/>
    <x v="0"/>
    <x v="1"/>
    <x v="1"/>
    <x v="1"/>
    <x v="0"/>
    <x v="0"/>
    <x v="0"/>
    <x v="0"/>
    <x v="0"/>
    <x v="0"/>
    <x v="0"/>
    <s v="Retenções Descontos Judiciais"/>
    <x v="0"/>
    <x v="0"/>
    <x v="0"/>
    <x v="0"/>
    <x v="2"/>
    <x v="0"/>
    <x v="0"/>
    <m/>
    <x v="1"/>
    <x v="2"/>
    <x v="13"/>
    <x v="0"/>
    <m/>
  </r>
  <r>
    <x v="0"/>
    <n v="0"/>
    <n v="0"/>
    <n v="4670"/>
    <n v="0"/>
    <x v="6819"/>
    <x v="0"/>
    <x v="1"/>
    <x v="0"/>
    <s v="80.02.10.24"/>
    <x v="38"/>
    <x v="2"/>
    <x v="2"/>
    <s v="Outros"/>
    <s v="80.02.10"/>
    <s v="Retenções SIACSA"/>
    <s v="80.02.10.24"/>
    <x v="13"/>
    <x v="0"/>
    <x v="2"/>
    <x v="0"/>
    <x v="1"/>
    <x v="2"/>
    <x v="1"/>
    <x v="0"/>
    <x v="0"/>
    <s v="2023-01-??"/>
    <x v="0"/>
    <n v="4670"/>
    <x v="3"/>
    <n v="0"/>
    <x v="1"/>
    <n v="0"/>
    <x v="619"/>
    <m/>
    <x v="0"/>
    <x v="13"/>
    <m/>
    <s v="Retenções SIACSA"/>
    <x v="2"/>
    <s v="SIACSA"/>
    <x v="0"/>
    <x v="1"/>
    <x v="1"/>
    <x v="1"/>
    <x v="0"/>
    <x v="0"/>
    <x v="0"/>
    <x v="0"/>
    <x v="0"/>
    <x v="0"/>
    <x v="0"/>
    <s v="Retenções SIACSA"/>
    <x v="0"/>
    <x v="0"/>
    <x v="0"/>
    <x v="0"/>
    <x v="2"/>
    <x v="0"/>
    <x v="0"/>
    <m/>
    <x v="1"/>
    <x v="2"/>
    <x v="13"/>
    <x v="0"/>
    <m/>
  </r>
  <r>
    <x v="0"/>
    <n v="0"/>
    <n v="0"/>
    <n v="4973"/>
    <n v="0"/>
    <x v="6819"/>
    <x v="0"/>
    <x v="1"/>
    <x v="0"/>
    <s v="80.02.10.24"/>
    <x v="38"/>
    <x v="2"/>
    <x v="2"/>
    <s v="Outros"/>
    <s v="80.02.10"/>
    <s v="Retenções SIACSA"/>
    <s v="80.02.10.24"/>
    <x v="13"/>
    <x v="0"/>
    <x v="2"/>
    <x v="0"/>
    <x v="1"/>
    <x v="2"/>
    <x v="1"/>
    <x v="0"/>
    <x v="1"/>
    <s v="2023-02-??"/>
    <x v="0"/>
    <n v="4973"/>
    <x v="3"/>
    <n v="0"/>
    <x v="1"/>
    <n v="0"/>
    <x v="619"/>
    <m/>
    <x v="0"/>
    <x v="13"/>
    <m/>
    <s v="Retenções SIACSA"/>
    <x v="2"/>
    <s v="SIACSA"/>
    <x v="0"/>
    <x v="1"/>
    <x v="1"/>
    <x v="1"/>
    <x v="0"/>
    <x v="0"/>
    <x v="0"/>
    <x v="0"/>
    <x v="0"/>
    <x v="0"/>
    <x v="0"/>
    <s v="Retenções SIACSA"/>
    <x v="0"/>
    <x v="0"/>
    <x v="0"/>
    <x v="0"/>
    <x v="2"/>
    <x v="0"/>
    <x v="0"/>
    <m/>
    <x v="1"/>
    <x v="2"/>
    <x v="13"/>
    <x v="0"/>
    <m/>
  </r>
  <r>
    <x v="0"/>
    <n v="0"/>
    <n v="0"/>
    <n v="4979"/>
    <n v="0"/>
    <x v="6819"/>
    <x v="0"/>
    <x v="1"/>
    <x v="0"/>
    <s v="80.02.10.24"/>
    <x v="38"/>
    <x v="2"/>
    <x v="2"/>
    <s v="Outros"/>
    <s v="80.02.10"/>
    <s v="Retenções SIACSA"/>
    <s v="80.02.10.24"/>
    <x v="13"/>
    <x v="0"/>
    <x v="2"/>
    <x v="0"/>
    <x v="1"/>
    <x v="2"/>
    <x v="1"/>
    <x v="0"/>
    <x v="2"/>
    <s v="2023-03-??"/>
    <x v="0"/>
    <n v="4979"/>
    <x v="3"/>
    <n v="0"/>
    <x v="1"/>
    <n v="0"/>
    <x v="619"/>
    <m/>
    <x v="0"/>
    <x v="13"/>
    <m/>
    <s v="Retenções SIACSA"/>
    <x v="2"/>
    <s v="SIACSA"/>
    <x v="0"/>
    <x v="1"/>
    <x v="1"/>
    <x v="1"/>
    <x v="0"/>
    <x v="0"/>
    <x v="0"/>
    <x v="0"/>
    <x v="0"/>
    <x v="0"/>
    <x v="0"/>
    <s v="Retenções SIACSA"/>
    <x v="0"/>
    <x v="0"/>
    <x v="0"/>
    <x v="0"/>
    <x v="2"/>
    <x v="0"/>
    <x v="0"/>
    <m/>
    <x v="1"/>
    <x v="2"/>
    <x v="13"/>
    <x v="0"/>
    <m/>
  </r>
  <r>
    <x v="0"/>
    <n v="0"/>
    <n v="0"/>
    <n v="4979"/>
    <n v="0"/>
    <x v="6819"/>
    <x v="0"/>
    <x v="1"/>
    <x v="0"/>
    <s v="80.02.10.24"/>
    <x v="38"/>
    <x v="2"/>
    <x v="2"/>
    <s v="Outros"/>
    <s v="80.02.10"/>
    <s v="Retenções SIACSA"/>
    <s v="80.02.10.24"/>
    <x v="13"/>
    <x v="0"/>
    <x v="2"/>
    <x v="0"/>
    <x v="1"/>
    <x v="2"/>
    <x v="1"/>
    <x v="0"/>
    <x v="3"/>
    <s v="2023-04-??"/>
    <x v="1"/>
    <n v="4979"/>
    <x v="3"/>
    <n v="0"/>
    <x v="1"/>
    <n v="0"/>
    <x v="619"/>
    <m/>
    <x v="0"/>
    <x v="13"/>
    <m/>
    <s v="Retenções SIACSA"/>
    <x v="2"/>
    <s v="SIACSA"/>
    <x v="0"/>
    <x v="1"/>
    <x v="1"/>
    <x v="1"/>
    <x v="0"/>
    <x v="0"/>
    <x v="0"/>
    <x v="0"/>
    <x v="0"/>
    <x v="0"/>
    <x v="0"/>
    <s v="Retenções SIACSA"/>
    <x v="0"/>
    <x v="0"/>
    <x v="0"/>
    <x v="0"/>
    <x v="2"/>
    <x v="0"/>
    <x v="0"/>
    <m/>
    <x v="1"/>
    <x v="2"/>
    <x v="13"/>
    <x v="0"/>
    <m/>
  </r>
  <r>
    <x v="0"/>
    <n v="0"/>
    <n v="0"/>
    <n v="4693"/>
    <n v="0"/>
    <x v="6819"/>
    <x v="0"/>
    <x v="1"/>
    <x v="0"/>
    <s v="80.02.10.24"/>
    <x v="38"/>
    <x v="2"/>
    <x v="2"/>
    <s v="Outros"/>
    <s v="80.02.10"/>
    <s v="Retenções SIACSA"/>
    <s v="80.02.10.24"/>
    <x v="13"/>
    <x v="0"/>
    <x v="2"/>
    <x v="0"/>
    <x v="1"/>
    <x v="2"/>
    <x v="1"/>
    <x v="0"/>
    <x v="5"/>
    <s v="2023-05-??"/>
    <x v="1"/>
    <n v="4693"/>
    <x v="3"/>
    <n v="0"/>
    <x v="1"/>
    <n v="0"/>
    <x v="619"/>
    <m/>
    <x v="0"/>
    <x v="13"/>
    <m/>
    <s v="Retenções SIACSA"/>
    <x v="2"/>
    <s v="SIACSA"/>
    <x v="0"/>
    <x v="1"/>
    <x v="1"/>
    <x v="1"/>
    <x v="0"/>
    <x v="0"/>
    <x v="0"/>
    <x v="0"/>
    <x v="0"/>
    <x v="0"/>
    <x v="0"/>
    <s v="Retenções SIACSA"/>
    <x v="0"/>
    <x v="0"/>
    <x v="0"/>
    <x v="0"/>
    <x v="2"/>
    <x v="0"/>
    <x v="0"/>
    <m/>
    <x v="1"/>
    <x v="2"/>
    <x v="13"/>
    <x v="0"/>
    <m/>
  </r>
  <r>
    <x v="0"/>
    <n v="0"/>
    <n v="0"/>
    <n v="4449"/>
    <n v="0"/>
    <x v="6819"/>
    <x v="0"/>
    <x v="1"/>
    <x v="0"/>
    <s v="80.02.10.24"/>
    <x v="38"/>
    <x v="2"/>
    <x v="2"/>
    <s v="Outros"/>
    <s v="80.02.10"/>
    <s v="Retenções SIACSA"/>
    <s v="80.02.10.24"/>
    <x v="13"/>
    <x v="0"/>
    <x v="2"/>
    <x v="0"/>
    <x v="1"/>
    <x v="2"/>
    <x v="1"/>
    <x v="0"/>
    <x v="4"/>
    <s v="2023-06-??"/>
    <x v="1"/>
    <n v="4449"/>
    <x v="3"/>
    <n v="0"/>
    <x v="1"/>
    <n v="0"/>
    <x v="619"/>
    <m/>
    <x v="0"/>
    <x v="13"/>
    <m/>
    <s v="Retenções SIACSA"/>
    <x v="2"/>
    <s v="SIACSA"/>
    <x v="0"/>
    <x v="1"/>
    <x v="1"/>
    <x v="1"/>
    <x v="0"/>
    <x v="0"/>
    <x v="0"/>
    <x v="0"/>
    <x v="0"/>
    <x v="0"/>
    <x v="0"/>
    <s v="Retenções SIACSA"/>
    <x v="0"/>
    <x v="0"/>
    <x v="0"/>
    <x v="0"/>
    <x v="2"/>
    <x v="0"/>
    <x v="0"/>
    <m/>
    <x v="1"/>
    <x v="2"/>
    <x v="13"/>
    <x v="0"/>
    <m/>
  </r>
  <r>
    <x v="0"/>
    <n v="0"/>
    <n v="0"/>
    <n v="5024"/>
    <n v="0"/>
    <x v="6819"/>
    <x v="0"/>
    <x v="1"/>
    <x v="0"/>
    <s v="80.02.10.24"/>
    <x v="38"/>
    <x v="2"/>
    <x v="2"/>
    <s v="Outros"/>
    <s v="80.02.10"/>
    <s v="Retenções SIACSA"/>
    <s v="80.02.10.24"/>
    <x v="13"/>
    <x v="0"/>
    <x v="2"/>
    <x v="0"/>
    <x v="1"/>
    <x v="2"/>
    <x v="1"/>
    <x v="0"/>
    <x v="6"/>
    <s v="2023-07-??"/>
    <x v="2"/>
    <n v="5024"/>
    <x v="3"/>
    <n v="0"/>
    <x v="1"/>
    <n v="0"/>
    <x v="619"/>
    <m/>
    <x v="0"/>
    <x v="13"/>
    <m/>
    <s v="Retenções SIACSA"/>
    <x v="2"/>
    <s v="SIACSA"/>
    <x v="0"/>
    <x v="1"/>
    <x v="1"/>
    <x v="1"/>
    <x v="0"/>
    <x v="0"/>
    <x v="0"/>
    <x v="0"/>
    <x v="0"/>
    <x v="0"/>
    <x v="0"/>
    <s v="Retenções SIACSA"/>
    <x v="0"/>
    <x v="0"/>
    <x v="0"/>
    <x v="0"/>
    <x v="2"/>
    <x v="0"/>
    <x v="0"/>
    <m/>
    <x v="1"/>
    <x v="2"/>
    <x v="13"/>
    <x v="0"/>
    <m/>
  </r>
  <r>
    <x v="0"/>
    <n v="0"/>
    <n v="0"/>
    <n v="4747"/>
    <n v="0"/>
    <x v="6819"/>
    <x v="0"/>
    <x v="1"/>
    <x v="0"/>
    <s v="80.02.10.24"/>
    <x v="38"/>
    <x v="2"/>
    <x v="2"/>
    <s v="Outros"/>
    <s v="80.02.10"/>
    <s v="Retenções SIACSA"/>
    <s v="80.02.10.24"/>
    <x v="13"/>
    <x v="0"/>
    <x v="2"/>
    <x v="0"/>
    <x v="1"/>
    <x v="2"/>
    <x v="1"/>
    <x v="0"/>
    <x v="7"/>
    <s v="2023-08-??"/>
    <x v="2"/>
    <n v="4747"/>
    <x v="3"/>
    <n v="0"/>
    <x v="1"/>
    <n v="0"/>
    <x v="619"/>
    <m/>
    <x v="0"/>
    <x v="13"/>
    <m/>
    <s v="Retenções SIACSA"/>
    <x v="2"/>
    <s v="SIACSA"/>
    <x v="0"/>
    <x v="1"/>
    <x v="1"/>
    <x v="1"/>
    <x v="0"/>
    <x v="0"/>
    <x v="0"/>
    <x v="0"/>
    <x v="0"/>
    <x v="0"/>
    <x v="0"/>
    <s v="Retenções SIACSA"/>
    <x v="0"/>
    <x v="0"/>
    <x v="0"/>
    <x v="0"/>
    <x v="2"/>
    <x v="0"/>
    <x v="0"/>
    <m/>
    <x v="1"/>
    <x v="2"/>
    <x v="13"/>
    <x v="0"/>
    <m/>
  </r>
  <r>
    <x v="0"/>
    <n v="0"/>
    <n v="0"/>
    <n v="4545"/>
    <n v="0"/>
    <x v="6819"/>
    <x v="0"/>
    <x v="1"/>
    <x v="0"/>
    <s v="80.02.10.24"/>
    <x v="38"/>
    <x v="2"/>
    <x v="2"/>
    <s v="Outros"/>
    <s v="80.02.10"/>
    <s v="Retenções SIACSA"/>
    <s v="80.02.10.24"/>
    <x v="13"/>
    <x v="0"/>
    <x v="2"/>
    <x v="0"/>
    <x v="1"/>
    <x v="2"/>
    <x v="1"/>
    <x v="0"/>
    <x v="11"/>
    <s v="2023-09-??"/>
    <x v="2"/>
    <n v="4545"/>
    <x v="3"/>
    <n v="0"/>
    <x v="1"/>
    <n v="0"/>
    <x v="619"/>
    <m/>
    <x v="0"/>
    <x v="13"/>
    <m/>
    <s v="Retenções SIACSA"/>
    <x v="2"/>
    <s v="SIACSA"/>
    <x v="0"/>
    <x v="1"/>
    <x v="1"/>
    <x v="1"/>
    <x v="0"/>
    <x v="0"/>
    <x v="0"/>
    <x v="0"/>
    <x v="0"/>
    <x v="0"/>
    <x v="0"/>
    <s v="Retenções SIACSA"/>
    <x v="0"/>
    <x v="0"/>
    <x v="0"/>
    <x v="0"/>
    <x v="2"/>
    <x v="0"/>
    <x v="0"/>
    <m/>
    <x v="1"/>
    <x v="2"/>
    <x v="13"/>
    <x v="0"/>
    <m/>
  </r>
  <r>
    <x v="0"/>
    <n v="0"/>
    <n v="0"/>
    <n v="4490"/>
    <n v="0"/>
    <x v="6819"/>
    <x v="0"/>
    <x v="1"/>
    <x v="0"/>
    <s v="80.02.10.24"/>
    <x v="38"/>
    <x v="2"/>
    <x v="2"/>
    <s v="Outros"/>
    <s v="80.02.10"/>
    <s v="Retenções SIACSA"/>
    <s v="80.02.10.24"/>
    <x v="13"/>
    <x v="0"/>
    <x v="2"/>
    <x v="0"/>
    <x v="1"/>
    <x v="2"/>
    <x v="1"/>
    <x v="0"/>
    <x v="8"/>
    <s v="2023-10-??"/>
    <x v="3"/>
    <n v="4490"/>
    <x v="3"/>
    <n v="0"/>
    <x v="1"/>
    <n v="0"/>
    <x v="619"/>
    <m/>
    <x v="0"/>
    <x v="13"/>
    <m/>
    <s v="Retenções SIACSA"/>
    <x v="2"/>
    <s v="SIACSA"/>
    <x v="0"/>
    <x v="1"/>
    <x v="1"/>
    <x v="1"/>
    <x v="0"/>
    <x v="0"/>
    <x v="0"/>
    <x v="0"/>
    <x v="0"/>
    <x v="0"/>
    <x v="0"/>
    <s v="Retenções SIACSA"/>
    <x v="0"/>
    <x v="0"/>
    <x v="0"/>
    <x v="0"/>
    <x v="2"/>
    <x v="0"/>
    <x v="0"/>
    <m/>
    <x v="1"/>
    <x v="2"/>
    <x v="13"/>
    <x v="0"/>
    <m/>
  </r>
  <r>
    <x v="0"/>
    <n v="0"/>
    <n v="0"/>
    <n v="4545"/>
    <n v="0"/>
    <x v="6819"/>
    <x v="0"/>
    <x v="1"/>
    <x v="0"/>
    <s v="80.02.10.24"/>
    <x v="38"/>
    <x v="2"/>
    <x v="2"/>
    <s v="Outros"/>
    <s v="80.02.10"/>
    <s v="Retenções SIACSA"/>
    <s v="80.02.10.24"/>
    <x v="13"/>
    <x v="0"/>
    <x v="2"/>
    <x v="0"/>
    <x v="1"/>
    <x v="2"/>
    <x v="1"/>
    <x v="0"/>
    <x v="9"/>
    <s v="2023-11-??"/>
    <x v="3"/>
    <n v="4545"/>
    <x v="3"/>
    <n v="0"/>
    <x v="1"/>
    <n v="0"/>
    <x v="619"/>
    <m/>
    <x v="0"/>
    <x v="13"/>
    <m/>
    <s v="Retenções SIACSA"/>
    <x v="2"/>
    <s v="SIACSA"/>
    <x v="0"/>
    <x v="1"/>
    <x v="1"/>
    <x v="1"/>
    <x v="0"/>
    <x v="0"/>
    <x v="0"/>
    <x v="0"/>
    <x v="0"/>
    <x v="0"/>
    <x v="0"/>
    <s v="Retenções SIACSA"/>
    <x v="0"/>
    <x v="0"/>
    <x v="0"/>
    <x v="0"/>
    <x v="2"/>
    <x v="0"/>
    <x v="0"/>
    <m/>
    <x v="1"/>
    <x v="2"/>
    <x v="13"/>
    <x v="0"/>
    <m/>
  </r>
  <r>
    <x v="0"/>
    <n v="0"/>
    <n v="0"/>
    <n v="4528"/>
    <n v="0"/>
    <x v="6819"/>
    <x v="0"/>
    <x v="1"/>
    <x v="0"/>
    <s v="80.02.10.24"/>
    <x v="38"/>
    <x v="2"/>
    <x v="2"/>
    <s v="Outros"/>
    <s v="80.02.10"/>
    <s v="Retenções SIACSA"/>
    <s v="80.02.10.24"/>
    <x v="13"/>
    <x v="0"/>
    <x v="2"/>
    <x v="0"/>
    <x v="1"/>
    <x v="2"/>
    <x v="1"/>
    <x v="0"/>
    <x v="10"/>
    <s v="2023-12-??"/>
    <x v="3"/>
    <n v="4528"/>
    <x v="3"/>
    <n v="0"/>
    <x v="1"/>
    <n v="0"/>
    <x v="619"/>
    <m/>
    <x v="0"/>
    <x v="13"/>
    <m/>
    <s v="Retenções SIACSA"/>
    <x v="2"/>
    <s v="SIACSA"/>
    <x v="0"/>
    <x v="1"/>
    <x v="1"/>
    <x v="1"/>
    <x v="0"/>
    <x v="0"/>
    <x v="0"/>
    <x v="0"/>
    <x v="0"/>
    <x v="0"/>
    <x v="0"/>
    <s v="Retenções SIACSA"/>
    <x v="0"/>
    <x v="0"/>
    <x v="0"/>
    <x v="0"/>
    <x v="2"/>
    <x v="0"/>
    <x v="0"/>
    <m/>
    <x v="1"/>
    <x v="2"/>
    <x v="13"/>
    <x v="0"/>
    <m/>
  </r>
  <r>
    <x v="2"/>
    <n v="0"/>
    <n v="0"/>
    <n v="610984"/>
    <n v="0"/>
    <x v="6819"/>
    <x v="0"/>
    <x v="1"/>
    <x v="0"/>
    <s v="03.03.10"/>
    <x v="4"/>
    <x v="0"/>
    <x v="3"/>
    <s v="Receitas Da Câmara"/>
    <s v="03.03.10"/>
    <s v="Receitas Da Câmara"/>
    <s v="03.03.10"/>
    <x v="50"/>
    <x v="0"/>
    <x v="6"/>
    <x v="12"/>
    <x v="0"/>
    <x v="0"/>
    <x v="1"/>
    <x v="0"/>
    <x v="0"/>
    <s v="2023-01-??"/>
    <x v="0"/>
    <n v="610984"/>
    <x v="3"/>
    <n v="0"/>
    <x v="1"/>
    <n v="0"/>
    <x v="619"/>
    <m/>
    <x v="0"/>
    <x v="13"/>
    <m/>
    <s v="Receitas Da Câmara"/>
    <x v="2"/>
    <s v="RDC"/>
    <x v="0"/>
    <x v="1"/>
    <x v="1"/>
    <x v="1"/>
    <x v="0"/>
    <x v="0"/>
    <x v="0"/>
    <x v="0"/>
    <x v="0"/>
    <x v="0"/>
    <x v="0"/>
    <s v="Receitas Da Câmara"/>
    <x v="0"/>
    <x v="0"/>
    <x v="0"/>
    <x v="0"/>
    <x v="0"/>
    <x v="0"/>
    <x v="0"/>
    <m/>
    <x v="1"/>
    <x v="2"/>
    <x v="13"/>
    <x v="0"/>
    <m/>
  </r>
  <r>
    <x v="2"/>
    <n v="0"/>
    <n v="0"/>
    <n v="100000"/>
    <n v="0"/>
    <x v="6819"/>
    <x v="0"/>
    <x v="1"/>
    <x v="0"/>
    <s v="03.03.10"/>
    <x v="4"/>
    <x v="0"/>
    <x v="3"/>
    <s v="Receitas Da Câmara"/>
    <s v="03.03.10"/>
    <s v="Receitas Da Câmara"/>
    <s v="03.03.10"/>
    <x v="50"/>
    <x v="0"/>
    <x v="6"/>
    <x v="12"/>
    <x v="0"/>
    <x v="0"/>
    <x v="1"/>
    <x v="0"/>
    <x v="1"/>
    <s v="2023-02-??"/>
    <x v="0"/>
    <n v="100000"/>
    <x v="3"/>
    <n v="0"/>
    <x v="1"/>
    <n v="0"/>
    <x v="619"/>
    <m/>
    <x v="0"/>
    <x v="13"/>
    <m/>
    <s v="Receitas Da Câmara"/>
    <x v="2"/>
    <s v="RDC"/>
    <x v="0"/>
    <x v="1"/>
    <x v="1"/>
    <x v="1"/>
    <x v="0"/>
    <x v="0"/>
    <x v="0"/>
    <x v="0"/>
    <x v="0"/>
    <x v="0"/>
    <x v="0"/>
    <s v="Receitas Da Câmara"/>
    <x v="0"/>
    <x v="0"/>
    <x v="0"/>
    <x v="0"/>
    <x v="0"/>
    <x v="0"/>
    <x v="0"/>
    <m/>
    <x v="1"/>
    <x v="2"/>
    <x v="13"/>
    <x v="0"/>
    <m/>
  </r>
  <r>
    <x v="2"/>
    <n v="0"/>
    <n v="0"/>
    <n v="273989"/>
    <n v="0"/>
    <x v="6819"/>
    <x v="0"/>
    <x v="1"/>
    <x v="0"/>
    <s v="03.03.10"/>
    <x v="4"/>
    <x v="0"/>
    <x v="3"/>
    <s v="Receitas Da Câmara"/>
    <s v="03.03.10"/>
    <s v="Receitas Da Câmara"/>
    <s v="03.03.10"/>
    <x v="50"/>
    <x v="0"/>
    <x v="6"/>
    <x v="12"/>
    <x v="0"/>
    <x v="0"/>
    <x v="1"/>
    <x v="0"/>
    <x v="3"/>
    <s v="2023-04-??"/>
    <x v="1"/>
    <n v="273989"/>
    <x v="3"/>
    <n v="0"/>
    <x v="1"/>
    <n v="0"/>
    <x v="619"/>
    <m/>
    <x v="0"/>
    <x v="13"/>
    <m/>
    <s v="Receitas Da Câmara"/>
    <x v="2"/>
    <s v="RDC"/>
    <x v="0"/>
    <x v="1"/>
    <x v="1"/>
    <x v="1"/>
    <x v="0"/>
    <x v="0"/>
    <x v="0"/>
    <x v="0"/>
    <x v="0"/>
    <x v="0"/>
    <x v="0"/>
    <s v="Receitas Da Câmara"/>
    <x v="0"/>
    <x v="0"/>
    <x v="0"/>
    <x v="0"/>
    <x v="0"/>
    <x v="0"/>
    <x v="0"/>
    <m/>
    <x v="1"/>
    <x v="2"/>
    <x v="13"/>
    <x v="0"/>
    <m/>
  </r>
  <r>
    <x v="2"/>
    <n v="0"/>
    <n v="0"/>
    <n v="100000"/>
    <n v="0"/>
    <x v="6819"/>
    <x v="0"/>
    <x v="1"/>
    <x v="0"/>
    <s v="03.03.10"/>
    <x v="4"/>
    <x v="0"/>
    <x v="3"/>
    <s v="Receitas Da Câmara"/>
    <s v="03.03.10"/>
    <s v="Receitas Da Câmara"/>
    <s v="03.03.10"/>
    <x v="50"/>
    <x v="0"/>
    <x v="6"/>
    <x v="12"/>
    <x v="0"/>
    <x v="0"/>
    <x v="1"/>
    <x v="0"/>
    <x v="5"/>
    <s v="2023-05-??"/>
    <x v="1"/>
    <n v="100000"/>
    <x v="3"/>
    <n v="0"/>
    <x v="1"/>
    <n v="0"/>
    <x v="619"/>
    <m/>
    <x v="0"/>
    <x v="13"/>
    <m/>
    <s v="Receitas Da Câmara"/>
    <x v="2"/>
    <s v="RDC"/>
    <x v="0"/>
    <x v="1"/>
    <x v="1"/>
    <x v="1"/>
    <x v="0"/>
    <x v="0"/>
    <x v="0"/>
    <x v="0"/>
    <x v="0"/>
    <x v="0"/>
    <x v="0"/>
    <s v="Receitas Da Câmara"/>
    <x v="0"/>
    <x v="0"/>
    <x v="0"/>
    <x v="0"/>
    <x v="0"/>
    <x v="0"/>
    <x v="0"/>
    <m/>
    <x v="1"/>
    <x v="2"/>
    <x v="13"/>
    <x v="0"/>
    <m/>
  </r>
  <r>
    <x v="2"/>
    <n v="0"/>
    <n v="0"/>
    <n v="3150000"/>
    <n v="0"/>
    <x v="6819"/>
    <x v="0"/>
    <x v="1"/>
    <x v="0"/>
    <s v="03.03.10"/>
    <x v="4"/>
    <x v="0"/>
    <x v="3"/>
    <s v="Receitas Da Câmara"/>
    <s v="03.03.10"/>
    <s v="Receitas Da Câmara"/>
    <s v="03.03.10"/>
    <x v="50"/>
    <x v="0"/>
    <x v="6"/>
    <x v="12"/>
    <x v="0"/>
    <x v="0"/>
    <x v="1"/>
    <x v="0"/>
    <x v="6"/>
    <s v="2023-07-??"/>
    <x v="2"/>
    <n v="3150000"/>
    <x v="3"/>
    <n v="0"/>
    <x v="1"/>
    <n v="0"/>
    <x v="619"/>
    <m/>
    <x v="0"/>
    <x v="13"/>
    <m/>
    <s v="Receitas Da Câmara"/>
    <x v="2"/>
    <s v="RDC"/>
    <x v="0"/>
    <x v="1"/>
    <x v="1"/>
    <x v="1"/>
    <x v="0"/>
    <x v="0"/>
    <x v="0"/>
    <x v="0"/>
    <x v="0"/>
    <x v="0"/>
    <x v="0"/>
    <s v="Receitas Da Câmara"/>
    <x v="0"/>
    <x v="0"/>
    <x v="0"/>
    <x v="0"/>
    <x v="0"/>
    <x v="0"/>
    <x v="0"/>
    <m/>
    <x v="1"/>
    <x v="2"/>
    <x v="13"/>
    <x v="0"/>
    <m/>
  </r>
  <r>
    <x v="2"/>
    <n v="0"/>
    <n v="0"/>
    <n v="320000"/>
    <n v="0"/>
    <x v="6819"/>
    <x v="0"/>
    <x v="1"/>
    <x v="0"/>
    <s v="03.03.10"/>
    <x v="4"/>
    <x v="0"/>
    <x v="3"/>
    <s v="Receitas Da Câmara"/>
    <s v="03.03.10"/>
    <s v="Receitas Da Câmara"/>
    <s v="03.03.10"/>
    <x v="50"/>
    <x v="0"/>
    <x v="6"/>
    <x v="12"/>
    <x v="0"/>
    <x v="0"/>
    <x v="1"/>
    <x v="0"/>
    <x v="7"/>
    <s v="2023-08-??"/>
    <x v="2"/>
    <n v="320000"/>
    <x v="3"/>
    <n v="0"/>
    <x v="1"/>
    <n v="0"/>
    <x v="619"/>
    <m/>
    <x v="0"/>
    <x v="13"/>
    <m/>
    <s v="Receitas Da Câmara"/>
    <x v="2"/>
    <s v="RDC"/>
    <x v="0"/>
    <x v="1"/>
    <x v="1"/>
    <x v="1"/>
    <x v="0"/>
    <x v="0"/>
    <x v="0"/>
    <x v="0"/>
    <x v="0"/>
    <x v="0"/>
    <x v="0"/>
    <s v="Receitas Da Câmara"/>
    <x v="0"/>
    <x v="0"/>
    <x v="0"/>
    <x v="0"/>
    <x v="0"/>
    <x v="0"/>
    <x v="0"/>
    <m/>
    <x v="1"/>
    <x v="2"/>
    <x v="13"/>
    <x v="0"/>
    <m/>
  </r>
  <r>
    <x v="2"/>
    <n v="0"/>
    <n v="0"/>
    <n v="650000"/>
    <n v="0"/>
    <x v="6819"/>
    <x v="0"/>
    <x v="1"/>
    <x v="0"/>
    <s v="03.03.10"/>
    <x v="4"/>
    <x v="0"/>
    <x v="3"/>
    <s v="Receitas Da Câmara"/>
    <s v="03.03.10"/>
    <s v="Receitas Da Câmara"/>
    <s v="03.03.10"/>
    <x v="50"/>
    <x v="0"/>
    <x v="6"/>
    <x v="12"/>
    <x v="0"/>
    <x v="0"/>
    <x v="1"/>
    <x v="0"/>
    <x v="11"/>
    <s v="2023-09-??"/>
    <x v="2"/>
    <n v="650000"/>
    <x v="3"/>
    <n v="0"/>
    <x v="1"/>
    <n v="0"/>
    <x v="619"/>
    <m/>
    <x v="0"/>
    <x v="13"/>
    <m/>
    <s v="Receitas Da Câmara"/>
    <x v="2"/>
    <s v="RDC"/>
    <x v="0"/>
    <x v="1"/>
    <x v="1"/>
    <x v="1"/>
    <x v="0"/>
    <x v="0"/>
    <x v="0"/>
    <x v="0"/>
    <x v="0"/>
    <x v="0"/>
    <x v="0"/>
    <s v="Receitas Da Câmara"/>
    <x v="0"/>
    <x v="0"/>
    <x v="0"/>
    <x v="0"/>
    <x v="0"/>
    <x v="0"/>
    <x v="0"/>
    <m/>
    <x v="1"/>
    <x v="2"/>
    <x v="13"/>
    <x v="0"/>
    <m/>
  </r>
  <r>
    <x v="2"/>
    <n v="0"/>
    <n v="0"/>
    <n v="100000"/>
    <n v="0"/>
    <x v="6819"/>
    <x v="0"/>
    <x v="1"/>
    <x v="0"/>
    <s v="03.03.10"/>
    <x v="4"/>
    <x v="0"/>
    <x v="3"/>
    <s v="Receitas Da Câmara"/>
    <s v="03.03.10"/>
    <s v="Receitas Da Câmara"/>
    <s v="03.03.10"/>
    <x v="50"/>
    <x v="0"/>
    <x v="6"/>
    <x v="12"/>
    <x v="0"/>
    <x v="0"/>
    <x v="1"/>
    <x v="0"/>
    <x v="9"/>
    <s v="2023-11-??"/>
    <x v="3"/>
    <n v="100000"/>
    <x v="3"/>
    <n v="0"/>
    <x v="1"/>
    <n v="0"/>
    <x v="619"/>
    <m/>
    <x v="0"/>
    <x v="13"/>
    <m/>
    <s v="Receitas Da Câmara"/>
    <x v="2"/>
    <s v="RDC"/>
    <x v="0"/>
    <x v="1"/>
    <x v="1"/>
    <x v="1"/>
    <x v="0"/>
    <x v="0"/>
    <x v="0"/>
    <x v="0"/>
    <x v="0"/>
    <x v="0"/>
    <x v="0"/>
    <s v="Receitas Da Câmara"/>
    <x v="0"/>
    <x v="0"/>
    <x v="0"/>
    <x v="0"/>
    <x v="0"/>
    <x v="0"/>
    <x v="0"/>
    <m/>
    <x v="1"/>
    <x v="2"/>
    <x v="13"/>
    <x v="0"/>
    <m/>
  </r>
  <r>
    <x v="2"/>
    <n v="0"/>
    <n v="0"/>
    <n v="1000000"/>
    <n v="0"/>
    <x v="6819"/>
    <x v="0"/>
    <x v="1"/>
    <x v="0"/>
    <s v="03.03.10"/>
    <x v="4"/>
    <x v="0"/>
    <x v="3"/>
    <s v="Receitas Da Câmara"/>
    <s v="03.03.10"/>
    <s v="Receitas Da Câmara"/>
    <s v="03.03.10"/>
    <x v="50"/>
    <x v="0"/>
    <x v="6"/>
    <x v="12"/>
    <x v="0"/>
    <x v="0"/>
    <x v="1"/>
    <x v="0"/>
    <x v="10"/>
    <s v="2023-12-??"/>
    <x v="3"/>
    <n v="10000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4"/>
    <x v="0"/>
    <x v="0"/>
    <x v="4"/>
    <x v="0"/>
    <x v="0"/>
    <x v="1"/>
    <x v="0"/>
    <x v="0"/>
    <s v="2023-01-??"/>
    <x v="0"/>
    <n v="1500"/>
    <x v="3"/>
    <n v="0"/>
    <x v="1"/>
    <n v="0"/>
    <x v="619"/>
    <m/>
    <x v="0"/>
    <x v="13"/>
    <m/>
    <s v="Receitas Da Câmara"/>
    <x v="2"/>
    <s v="RDC"/>
    <x v="0"/>
    <x v="1"/>
    <x v="1"/>
    <x v="1"/>
    <x v="0"/>
    <x v="0"/>
    <x v="0"/>
    <x v="0"/>
    <x v="0"/>
    <x v="0"/>
    <x v="0"/>
    <s v="Receitas Da Câmara"/>
    <x v="0"/>
    <x v="0"/>
    <x v="0"/>
    <x v="0"/>
    <x v="0"/>
    <x v="0"/>
    <x v="0"/>
    <m/>
    <x v="1"/>
    <x v="2"/>
    <x v="13"/>
    <x v="0"/>
    <m/>
  </r>
  <r>
    <x v="0"/>
    <n v="0"/>
    <n v="0"/>
    <n v="750"/>
    <n v="0"/>
    <x v="6819"/>
    <x v="0"/>
    <x v="1"/>
    <x v="0"/>
    <s v="03.03.10"/>
    <x v="4"/>
    <x v="0"/>
    <x v="3"/>
    <s v="Receitas Da Câmara"/>
    <s v="03.03.10"/>
    <s v="Receitas Da Câmara"/>
    <s v="03.03.10"/>
    <x v="24"/>
    <x v="0"/>
    <x v="0"/>
    <x v="4"/>
    <x v="0"/>
    <x v="0"/>
    <x v="1"/>
    <x v="0"/>
    <x v="1"/>
    <s v="2023-02-??"/>
    <x v="0"/>
    <n v="750"/>
    <x v="3"/>
    <n v="0"/>
    <x v="1"/>
    <n v="0"/>
    <x v="619"/>
    <m/>
    <x v="0"/>
    <x v="13"/>
    <m/>
    <s v="Receitas Da Câmara"/>
    <x v="2"/>
    <s v="RDC"/>
    <x v="0"/>
    <x v="1"/>
    <x v="1"/>
    <x v="1"/>
    <x v="0"/>
    <x v="0"/>
    <x v="0"/>
    <x v="0"/>
    <x v="0"/>
    <x v="0"/>
    <x v="0"/>
    <s v="Receitas Da Câmara"/>
    <x v="0"/>
    <x v="0"/>
    <x v="0"/>
    <x v="0"/>
    <x v="0"/>
    <x v="0"/>
    <x v="0"/>
    <m/>
    <x v="1"/>
    <x v="2"/>
    <x v="13"/>
    <x v="0"/>
    <m/>
  </r>
  <r>
    <x v="0"/>
    <n v="0"/>
    <n v="0"/>
    <n v="3750"/>
    <n v="0"/>
    <x v="6819"/>
    <x v="0"/>
    <x v="1"/>
    <x v="0"/>
    <s v="03.03.10"/>
    <x v="4"/>
    <x v="0"/>
    <x v="3"/>
    <s v="Receitas Da Câmara"/>
    <s v="03.03.10"/>
    <s v="Receitas Da Câmara"/>
    <s v="03.03.10"/>
    <x v="24"/>
    <x v="0"/>
    <x v="0"/>
    <x v="4"/>
    <x v="0"/>
    <x v="0"/>
    <x v="1"/>
    <x v="0"/>
    <x v="2"/>
    <s v="2023-03-??"/>
    <x v="0"/>
    <n v="375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4"/>
    <x v="0"/>
    <x v="0"/>
    <x v="4"/>
    <x v="0"/>
    <x v="0"/>
    <x v="1"/>
    <x v="0"/>
    <x v="3"/>
    <s v="2023-04-??"/>
    <x v="1"/>
    <n v="15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4"/>
    <x v="0"/>
    <x v="0"/>
    <x v="4"/>
    <x v="0"/>
    <x v="0"/>
    <x v="1"/>
    <x v="0"/>
    <x v="5"/>
    <s v="2023-05-??"/>
    <x v="1"/>
    <n v="1500"/>
    <x v="3"/>
    <n v="0"/>
    <x v="1"/>
    <n v="0"/>
    <x v="619"/>
    <m/>
    <x v="0"/>
    <x v="13"/>
    <m/>
    <s v="Receitas Da Câmara"/>
    <x v="2"/>
    <s v="RDC"/>
    <x v="0"/>
    <x v="1"/>
    <x v="1"/>
    <x v="1"/>
    <x v="0"/>
    <x v="0"/>
    <x v="0"/>
    <x v="0"/>
    <x v="0"/>
    <x v="0"/>
    <x v="0"/>
    <s v="Receitas Da Câmara"/>
    <x v="0"/>
    <x v="0"/>
    <x v="0"/>
    <x v="0"/>
    <x v="0"/>
    <x v="0"/>
    <x v="0"/>
    <m/>
    <x v="1"/>
    <x v="2"/>
    <x v="13"/>
    <x v="0"/>
    <m/>
  </r>
  <r>
    <x v="0"/>
    <n v="0"/>
    <n v="0"/>
    <n v="1500"/>
    <n v="0"/>
    <x v="6819"/>
    <x v="0"/>
    <x v="1"/>
    <x v="0"/>
    <s v="03.03.10"/>
    <x v="4"/>
    <x v="0"/>
    <x v="3"/>
    <s v="Receitas Da Câmara"/>
    <s v="03.03.10"/>
    <s v="Receitas Da Câmara"/>
    <s v="03.03.10"/>
    <x v="24"/>
    <x v="0"/>
    <x v="0"/>
    <x v="4"/>
    <x v="0"/>
    <x v="0"/>
    <x v="1"/>
    <x v="0"/>
    <x v="4"/>
    <s v="2023-06-??"/>
    <x v="1"/>
    <n v="1500"/>
    <x v="3"/>
    <n v="0"/>
    <x v="1"/>
    <n v="0"/>
    <x v="619"/>
    <m/>
    <x v="0"/>
    <x v="13"/>
    <m/>
    <s v="Receitas Da Câmara"/>
    <x v="2"/>
    <s v="RDC"/>
    <x v="0"/>
    <x v="1"/>
    <x v="1"/>
    <x v="1"/>
    <x v="0"/>
    <x v="0"/>
    <x v="0"/>
    <x v="0"/>
    <x v="0"/>
    <x v="0"/>
    <x v="0"/>
    <s v="Receitas Da Câmara"/>
    <x v="0"/>
    <x v="0"/>
    <x v="0"/>
    <x v="0"/>
    <x v="0"/>
    <x v="0"/>
    <x v="0"/>
    <m/>
    <x v="1"/>
    <x v="2"/>
    <x v="13"/>
    <x v="0"/>
    <m/>
  </r>
  <r>
    <x v="0"/>
    <n v="0"/>
    <n v="0"/>
    <n v="3750"/>
    <n v="0"/>
    <x v="6819"/>
    <x v="0"/>
    <x v="1"/>
    <x v="0"/>
    <s v="03.03.10"/>
    <x v="4"/>
    <x v="0"/>
    <x v="3"/>
    <s v="Receitas Da Câmara"/>
    <s v="03.03.10"/>
    <s v="Receitas Da Câmara"/>
    <s v="03.03.10"/>
    <x v="24"/>
    <x v="0"/>
    <x v="0"/>
    <x v="4"/>
    <x v="0"/>
    <x v="0"/>
    <x v="1"/>
    <x v="0"/>
    <x v="6"/>
    <s v="2023-07-??"/>
    <x v="2"/>
    <n v="3750"/>
    <x v="3"/>
    <n v="0"/>
    <x v="1"/>
    <n v="0"/>
    <x v="619"/>
    <m/>
    <x v="0"/>
    <x v="13"/>
    <m/>
    <s v="Receitas Da Câmara"/>
    <x v="2"/>
    <s v="RDC"/>
    <x v="0"/>
    <x v="1"/>
    <x v="1"/>
    <x v="1"/>
    <x v="0"/>
    <x v="0"/>
    <x v="0"/>
    <x v="0"/>
    <x v="0"/>
    <x v="0"/>
    <x v="0"/>
    <s v="Receitas Da Câmara"/>
    <x v="0"/>
    <x v="0"/>
    <x v="0"/>
    <x v="0"/>
    <x v="0"/>
    <x v="0"/>
    <x v="0"/>
    <m/>
    <x v="1"/>
    <x v="2"/>
    <x v="13"/>
    <x v="0"/>
    <m/>
  </r>
  <r>
    <x v="0"/>
    <n v="0"/>
    <n v="0"/>
    <n v="750"/>
    <n v="0"/>
    <x v="6819"/>
    <x v="0"/>
    <x v="1"/>
    <x v="0"/>
    <s v="03.03.10"/>
    <x v="4"/>
    <x v="0"/>
    <x v="3"/>
    <s v="Receitas Da Câmara"/>
    <s v="03.03.10"/>
    <s v="Receitas Da Câmara"/>
    <s v="03.03.10"/>
    <x v="24"/>
    <x v="0"/>
    <x v="0"/>
    <x v="4"/>
    <x v="0"/>
    <x v="0"/>
    <x v="1"/>
    <x v="0"/>
    <x v="7"/>
    <s v="2023-08-??"/>
    <x v="2"/>
    <n v="750"/>
    <x v="3"/>
    <n v="0"/>
    <x v="1"/>
    <n v="0"/>
    <x v="619"/>
    <m/>
    <x v="0"/>
    <x v="13"/>
    <m/>
    <s v="Receitas Da Câmara"/>
    <x v="2"/>
    <s v="RDC"/>
    <x v="0"/>
    <x v="1"/>
    <x v="1"/>
    <x v="1"/>
    <x v="0"/>
    <x v="0"/>
    <x v="0"/>
    <x v="0"/>
    <x v="0"/>
    <x v="0"/>
    <x v="0"/>
    <s v="Receitas Da Câmara"/>
    <x v="0"/>
    <x v="0"/>
    <x v="0"/>
    <x v="0"/>
    <x v="0"/>
    <x v="0"/>
    <x v="0"/>
    <m/>
    <x v="1"/>
    <x v="2"/>
    <x v="13"/>
    <x v="0"/>
    <m/>
  </r>
  <r>
    <x v="0"/>
    <n v="0"/>
    <n v="0"/>
    <n v="750"/>
    <n v="0"/>
    <x v="6819"/>
    <x v="0"/>
    <x v="1"/>
    <x v="0"/>
    <s v="03.03.10"/>
    <x v="4"/>
    <x v="0"/>
    <x v="3"/>
    <s v="Receitas Da Câmara"/>
    <s v="03.03.10"/>
    <s v="Receitas Da Câmara"/>
    <s v="03.03.10"/>
    <x v="24"/>
    <x v="0"/>
    <x v="0"/>
    <x v="4"/>
    <x v="0"/>
    <x v="0"/>
    <x v="1"/>
    <x v="0"/>
    <x v="11"/>
    <s v="2023-09-??"/>
    <x v="2"/>
    <n v="750"/>
    <x v="3"/>
    <n v="0"/>
    <x v="1"/>
    <n v="0"/>
    <x v="619"/>
    <m/>
    <x v="0"/>
    <x v="13"/>
    <m/>
    <s v="Receitas Da Câmara"/>
    <x v="2"/>
    <s v="RDC"/>
    <x v="0"/>
    <x v="1"/>
    <x v="1"/>
    <x v="1"/>
    <x v="0"/>
    <x v="0"/>
    <x v="0"/>
    <x v="0"/>
    <x v="0"/>
    <x v="0"/>
    <x v="0"/>
    <s v="Receitas Da Câmara"/>
    <x v="0"/>
    <x v="0"/>
    <x v="0"/>
    <x v="0"/>
    <x v="0"/>
    <x v="0"/>
    <x v="0"/>
    <m/>
    <x v="1"/>
    <x v="2"/>
    <x v="13"/>
    <x v="0"/>
    <m/>
  </r>
  <r>
    <x v="0"/>
    <n v="0"/>
    <n v="0"/>
    <n v="6750"/>
    <n v="0"/>
    <x v="6819"/>
    <x v="0"/>
    <x v="1"/>
    <x v="0"/>
    <s v="03.03.10"/>
    <x v="4"/>
    <x v="0"/>
    <x v="3"/>
    <s v="Receitas Da Câmara"/>
    <s v="03.03.10"/>
    <s v="Receitas Da Câmara"/>
    <s v="03.03.10"/>
    <x v="24"/>
    <x v="0"/>
    <x v="0"/>
    <x v="4"/>
    <x v="0"/>
    <x v="0"/>
    <x v="1"/>
    <x v="0"/>
    <x v="8"/>
    <s v="2023-10-??"/>
    <x v="3"/>
    <n v="6750"/>
    <x v="3"/>
    <n v="0"/>
    <x v="1"/>
    <n v="0"/>
    <x v="619"/>
    <m/>
    <x v="0"/>
    <x v="13"/>
    <m/>
    <s v="Receitas Da Câmara"/>
    <x v="2"/>
    <s v="RDC"/>
    <x v="0"/>
    <x v="1"/>
    <x v="1"/>
    <x v="1"/>
    <x v="0"/>
    <x v="0"/>
    <x v="0"/>
    <x v="0"/>
    <x v="0"/>
    <x v="0"/>
    <x v="0"/>
    <s v="Receitas Da Câmara"/>
    <x v="0"/>
    <x v="0"/>
    <x v="0"/>
    <x v="0"/>
    <x v="0"/>
    <x v="0"/>
    <x v="0"/>
    <m/>
    <x v="1"/>
    <x v="2"/>
    <x v="13"/>
    <x v="0"/>
    <m/>
  </r>
  <r>
    <x v="0"/>
    <n v="0"/>
    <n v="0"/>
    <n v="2250"/>
    <n v="0"/>
    <x v="6819"/>
    <x v="0"/>
    <x v="1"/>
    <x v="0"/>
    <s v="03.03.10"/>
    <x v="4"/>
    <x v="0"/>
    <x v="3"/>
    <s v="Receitas Da Câmara"/>
    <s v="03.03.10"/>
    <s v="Receitas Da Câmara"/>
    <s v="03.03.10"/>
    <x v="24"/>
    <x v="0"/>
    <x v="0"/>
    <x v="4"/>
    <x v="0"/>
    <x v="0"/>
    <x v="1"/>
    <x v="0"/>
    <x v="9"/>
    <s v="2023-11-??"/>
    <x v="3"/>
    <n v="2250"/>
    <x v="3"/>
    <n v="0"/>
    <x v="1"/>
    <n v="0"/>
    <x v="619"/>
    <m/>
    <x v="0"/>
    <x v="13"/>
    <m/>
    <s v="Receitas Da Câmara"/>
    <x v="2"/>
    <s v="RDC"/>
    <x v="0"/>
    <x v="1"/>
    <x v="1"/>
    <x v="1"/>
    <x v="0"/>
    <x v="0"/>
    <x v="0"/>
    <x v="0"/>
    <x v="0"/>
    <x v="0"/>
    <x v="0"/>
    <s v="Receitas Da Câmara"/>
    <x v="0"/>
    <x v="0"/>
    <x v="0"/>
    <x v="0"/>
    <x v="0"/>
    <x v="0"/>
    <x v="0"/>
    <m/>
    <x v="1"/>
    <x v="2"/>
    <x v="13"/>
    <x v="0"/>
    <m/>
  </r>
  <r>
    <x v="2"/>
    <n v="0"/>
    <n v="0"/>
    <n v="5416379"/>
    <n v="0"/>
    <x v="6819"/>
    <x v="0"/>
    <x v="1"/>
    <x v="0"/>
    <s v="03.03.10"/>
    <x v="4"/>
    <x v="0"/>
    <x v="3"/>
    <s v="Receitas Da Câmara"/>
    <s v="03.03.10"/>
    <s v="Receitas Da Câmara"/>
    <s v="03.03.10"/>
    <x v="43"/>
    <x v="0"/>
    <x v="6"/>
    <x v="11"/>
    <x v="0"/>
    <x v="0"/>
    <x v="1"/>
    <x v="0"/>
    <x v="0"/>
    <s v="2023-01-??"/>
    <x v="0"/>
    <n v="5416379"/>
    <x v="3"/>
    <n v="0"/>
    <x v="1"/>
    <n v="0"/>
    <x v="619"/>
    <m/>
    <x v="0"/>
    <x v="13"/>
    <m/>
    <s v="Receitas Da Câmara"/>
    <x v="2"/>
    <s v="RDC"/>
    <x v="0"/>
    <x v="1"/>
    <x v="1"/>
    <x v="1"/>
    <x v="0"/>
    <x v="0"/>
    <x v="0"/>
    <x v="0"/>
    <x v="0"/>
    <x v="0"/>
    <x v="0"/>
    <s v="Receitas Da Câmara"/>
    <x v="0"/>
    <x v="0"/>
    <x v="0"/>
    <x v="0"/>
    <x v="0"/>
    <x v="0"/>
    <x v="0"/>
    <m/>
    <x v="1"/>
    <x v="2"/>
    <x v="13"/>
    <x v="0"/>
    <m/>
  </r>
  <r>
    <x v="2"/>
    <n v="0"/>
    <n v="0"/>
    <n v="1578600"/>
    <n v="0"/>
    <x v="6819"/>
    <x v="0"/>
    <x v="1"/>
    <x v="0"/>
    <s v="03.03.10"/>
    <x v="4"/>
    <x v="0"/>
    <x v="3"/>
    <s v="Receitas Da Câmara"/>
    <s v="03.03.10"/>
    <s v="Receitas Da Câmara"/>
    <s v="03.03.10"/>
    <x v="43"/>
    <x v="0"/>
    <x v="6"/>
    <x v="11"/>
    <x v="0"/>
    <x v="0"/>
    <x v="1"/>
    <x v="0"/>
    <x v="1"/>
    <s v="2023-02-??"/>
    <x v="0"/>
    <n v="1578600"/>
    <x v="3"/>
    <n v="0"/>
    <x v="1"/>
    <n v="0"/>
    <x v="619"/>
    <m/>
    <x v="0"/>
    <x v="13"/>
    <m/>
    <s v="Receitas Da Câmara"/>
    <x v="2"/>
    <s v="RDC"/>
    <x v="0"/>
    <x v="1"/>
    <x v="1"/>
    <x v="1"/>
    <x v="0"/>
    <x v="0"/>
    <x v="0"/>
    <x v="0"/>
    <x v="0"/>
    <x v="0"/>
    <x v="0"/>
    <s v="Receitas Da Câmara"/>
    <x v="0"/>
    <x v="0"/>
    <x v="0"/>
    <x v="0"/>
    <x v="0"/>
    <x v="0"/>
    <x v="0"/>
    <m/>
    <x v="1"/>
    <x v="2"/>
    <x v="13"/>
    <x v="0"/>
    <m/>
  </r>
  <r>
    <x v="2"/>
    <n v="0"/>
    <n v="0"/>
    <n v="22005041"/>
    <n v="0"/>
    <x v="6819"/>
    <x v="0"/>
    <x v="1"/>
    <x v="0"/>
    <s v="03.03.10"/>
    <x v="4"/>
    <x v="0"/>
    <x v="3"/>
    <s v="Receitas Da Câmara"/>
    <s v="03.03.10"/>
    <s v="Receitas Da Câmara"/>
    <s v="03.03.10"/>
    <x v="43"/>
    <x v="0"/>
    <x v="6"/>
    <x v="11"/>
    <x v="0"/>
    <x v="0"/>
    <x v="1"/>
    <x v="0"/>
    <x v="2"/>
    <s v="2023-03-??"/>
    <x v="0"/>
    <n v="22005041"/>
    <x v="3"/>
    <n v="0"/>
    <x v="1"/>
    <n v="0"/>
    <x v="619"/>
    <m/>
    <x v="0"/>
    <x v="13"/>
    <m/>
    <s v="Receitas Da Câmara"/>
    <x v="2"/>
    <s v="RDC"/>
    <x v="0"/>
    <x v="1"/>
    <x v="1"/>
    <x v="1"/>
    <x v="0"/>
    <x v="0"/>
    <x v="0"/>
    <x v="0"/>
    <x v="0"/>
    <x v="0"/>
    <x v="0"/>
    <s v="Receitas Da Câmara"/>
    <x v="0"/>
    <x v="0"/>
    <x v="0"/>
    <x v="0"/>
    <x v="0"/>
    <x v="0"/>
    <x v="0"/>
    <m/>
    <x v="1"/>
    <x v="2"/>
    <x v="13"/>
    <x v="0"/>
    <m/>
  </r>
  <r>
    <x v="2"/>
    <n v="0"/>
    <n v="0"/>
    <n v="11924237"/>
    <n v="0"/>
    <x v="6819"/>
    <x v="0"/>
    <x v="1"/>
    <x v="0"/>
    <s v="03.03.10"/>
    <x v="4"/>
    <x v="0"/>
    <x v="3"/>
    <s v="Receitas Da Câmara"/>
    <s v="03.03.10"/>
    <s v="Receitas Da Câmara"/>
    <s v="03.03.10"/>
    <x v="43"/>
    <x v="0"/>
    <x v="6"/>
    <x v="11"/>
    <x v="0"/>
    <x v="0"/>
    <x v="1"/>
    <x v="0"/>
    <x v="3"/>
    <s v="2023-04-??"/>
    <x v="1"/>
    <n v="11924237"/>
    <x v="3"/>
    <n v="0"/>
    <x v="1"/>
    <n v="0"/>
    <x v="619"/>
    <m/>
    <x v="0"/>
    <x v="13"/>
    <m/>
    <s v="Receitas Da Câmara"/>
    <x v="2"/>
    <s v="RDC"/>
    <x v="0"/>
    <x v="1"/>
    <x v="1"/>
    <x v="1"/>
    <x v="0"/>
    <x v="0"/>
    <x v="0"/>
    <x v="0"/>
    <x v="0"/>
    <x v="0"/>
    <x v="0"/>
    <s v="Receitas Da Câmara"/>
    <x v="0"/>
    <x v="0"/>
    <x v="0"/>
    <x v="0"/>
    <x v="0"/>
    <x v="0"/>
    <x v="0"/>
    <m/>
    <x v="1"/>
    <x v="2"/>
    <x v="13"/>
    <x v="0"/>
    <m/>
  </r>
  <r>
    <x v="2"/>
    <n v="0"/>
    <n v="0"/>
    <n v="4147243"/>
    <n v="0"/>
    <x v="6819"/>
    <x v="0"/>
    <x v="1"/>
    <x v="0"/>
    <s v="03.03.10"/>
    <x v="4"/>
    <x v="0"/>
    <x v="3"/>
    <s v="Receitas Da Câmara"/>
    <s v="03.03.10"/>
    <s v="Receitas Da Câmara"/>
    <s v="03.03.10"/>
    <x v="43"/>
    <x v="0"/>
    <x v="6"/>
    <x v="11"/>
    <x v="0"/>
    <x v="0"/>
    <x v="1"/>
    <x v="0"/>
    <x v="5"/>
    <s v="2023-05-??"/>
    <x v="1"/>
    <n v="4147243"/>
    <x v="3"/>
    <n v="0"/>
    <x v="1"/>
    <n v="0"/>
    <x v="619"/>
    <m/>
    <x v="0"/>
    <x v="13"/>
    <m/>
    <s v="Receitas Da Câmara"/>
    <x v="2"/>
    <s v="RDC"/>
    <x v="0"/>
    <x v="1"/>
    <x v="1"/>
    <x v="1"/>
    <x v="0"/>
    <x v="0"/>
    <x v="0"/>
    <x v="0"/>
    <x v="0"/>
    <x v="0"/>
    <x v="0"/>
    <s v="Receitas Da Câmara"/>
    <x v="0"/>
    <x v="0"/>
    <x v="0"/>
    <x v="0"/>
    <x v="0"/>
    <x v="0"/>
    <x v="0"/>
    <m/>
    <x v="1"/>
    <x v="2"/>
    <x v="13"/>
    <x v="0"/>
    <m/>
  </r>
  <r>
    <x v="2"/>
    <n v="0"/>
    <n v="0"/>
    <n v="35196000"/>
    <n v="0"/>
    <x v="6819"/>
    <x v="0"/>
    <x v="1"/>
    <x v="0"/>
    <s v="03.03.10"/>
    <x v="4"/>
    <x v="0"/>
    <x v="3"/>
    <s v="Receitas Da Câmara"/>
    <s v="03.03.10"/>
    <s v="Receitas Da Câmara"/>
    <s v="03.03.10"/>
    <x v="43"/>
    <x v="0"/>
    <x v="6"/>
    <x v="11"/>
    <x v="0"/>
    <x v="0"/>
    <x v="1"/>
    <x v="0"/>
    <x v="4"/>
    <s v="2023-06-??"/>
    <x v="1"/>
    <n v="35196000"/>
    <x v="3"/>
    <n v="0"/>
    <x v="1"/>
    <n v="0"/>
    <x v="619"/>
    <m/>
    <x v="0"/>
    <x v="13"/>
    <m/>
    <s v="Receitas Da Câmara"/>
    <x v="2"/>
    <s v="RDC"/>
    <x v="0"/>
    <x v="1"/>
    <x v="1"/>
    <x v="1"/>
    <x v="0"/>
    <x v="0"/>
    <x v="0"/>
    <x v="0"/>
    <x v="0"/>
    <x v="0"/>
    <x v="0"/>
    <s v="Receitas Da Câmara"/>
    <x v="0"/>
    <x v="0"/>
    <x v="0"/>
    <x v="0"/>
    <x v="0"/>
    <x v="0"/>
    <x v="0"/>
    <m/>
    <x v="1"/>
    <x v="2"/>
    <x v="13"/>
    <x v="0"/>
    <m/>
  </r>
  <r>
    <x v="2"/>
    <n v="0"/>
    <n v="0"/>
    <n v="2395162"/>
    <n v="0"/>
    <x v="6819"/>
    <x v="0"/>
    <x v="1"/>
    <x v="0"/>
    <s v="03.03.10"/>
    <x v="4"/>
    <x v="0"/>
    <x v="3"/>
    <s v="Receitas Da Câmara"/>
    <s v="03.03.10"/>
    <s v="Receitas Da Câmara"/>
    <s v="03.03.10"/>
    <x v="43"/>
    <x v="0"/>
    <x v="6"/>
    <x v="11"/>
    <x v="0"/>
    <x v="0"/>
    <x v="1"/>
    <x v="0"/>
    <x v="6"/>
    <s v="2023-07-??"/>
    <x v="2"/>
    <n v="2395162"/>
    <x v="3"/>
    <n v="0"/>
    <x v="1"/>
    <n v="0"/>
    <x v="619"/>
    <m/>
    <x v="0"/>
    <x v="13"/>
    <m/>
    <s v="Receitas Da Câmara"/>
    <x v="2"/>
    <s v="RDC"/>
    <x v="0"/>
    <x v="1"/>
    <x v="1"/>
    <x v="1"/>
    <x v="0"/>
    <x v="0"/>
    <x v="0"/>
    <x v="0"/>
    <x v="0"/>
    <x v="0"/>
    <x v="0"/>
    <s v="Receitas Da Câmara"/>
    <x v="0"/>
    <x v="0"/>
    <x v="0"/>
    <x v="0"/>
    <x v="0"/>
    <x v="0"/>
    <x v="0"/>
    <m/>
    <x v="1"/>
    <x v="2"/>
    <x v="13"/>
    <x v="0"/>
    <m/>
  </r>
  <r>
    <x v="2"/>
    <n v="0"/>
    <n v="0"/>
    <n v="7973048"/>
    <n v="0"/>
    <x v="6819"/>
    <x v="0"/>
    <x v="1"/>
    <x v="0"/>
    <s v="03.03.10"/>
    <x v="4"/>
    <x v="0"/>
    <x v="3"/>
    <s v="Receitas Da Câmara"/>
    <s v="03.03.10"/>
    <s v="Receitas Da Câmara"/>
    <s v="03.03.10"/>
    <x v="43"/>
    <x v="0"/>
    <x v="6"/>
    <x v="11"/>
    <x v="0"/>
    <x v="0"/>
    <x v="1"/>
    <x v="0"/>
    <x v="7"/>
    <s v="2023-08-??"/>
    <x v="2"/>
    <n v="7973048"/>
    <x v="3"/>
    <n v="0"/>
    <x v="1"/>
    <n v="0"/>
    <x v="619"/>
    <m/>
    <x v="0"/>
    <x v="13"/>
    <m/>
    <s v="Receitas Da Câmara"/>
    <x v="2"/>
    <s v="RDC"/>
    <x v="0"/>
    <x v="1"/>
    <x v="1"/>
    <x v="1"/>
    <x v="0"/>
    <x v="0"/>
    <x v="0"/>
    <x v="0"/>
    <x v="0"/>
    <x v="0"/>
    <x v="0"/>
    <s v="Receitas Da Câmara"/>
    <x v="0"/>
    <x v="0"/>
    <x v="0"/>
    <x v="0"/>
    <x v="0"/>
    <x v="0"/>
    <x v="0"/>
    <m/>
    <x v="1"/>
    <x v="2"/>
    <x v="13"/>
    <x v="0"/>
    <m/>
  </r>
  <r>
    <x v="2"/>
    <n v="0"/>
    <n v="0"/>
    <n v="2794138"/>
    <n v="0"/>
    <x v="6819"/>
    <x v="0"/>
    <x v="1"/>
    <x v="0"/>
    <s v="03.03.10"/>
    <x v="4"/>
    <x v="0"/>
    <x v="3"/>
    <s v="Receitas Da Câmara"/>
    <s v="03.03.10"/>
    <s v="Receitas Da Câmara"/>
    <s v="03.03.10"/>
    <x v="43"/>
    <x v="0"/>
    <x v="6"/>
    <x v="11"/>
    <x v="0"/>
    <x v="0"/>
    <x v="1"/>
    <x v="0"/>
    <x v="11"/>
    <s v="2023-09-??"/>
    <x v="2"/>
    <n v="2794138"/>
    <x v="3"/>
    <n v="0"/>
    <x v="1"/>
    <n v="0"/>
    <x v="619"/>
    <m/>
    <x v="0"/>
    <x v="13"/>
    <m/>
    <s v="Receitas Da Câmara"/>
    <x v="2"/>
    <s v="RDC"/>
    <x v="0"/>
    <x v="1"/>
    <x v="1"/>
    <x v="1"/>
    <x v="0"/>
    <x v="0"/>
    <x v="0"/>
    <x v="0"/>
    <x v="0"/>
    <x v="0"/>
    <x v="0"/>
    <s v="Receitas Da Câmara"/>
    <x v="0"/>
    <x v="0"/>
    <x v="0"/>
    <x v="0"/>
    <x v="0"/>
    <x v="0"/>
    <x v="0"/>
    <m/>
    <x v="1"/>
    <x v="2"/>
    <x v="13"/>
    <x v="0"/>
    <m/>
  </r>
  <r>
    <x v="2"/>
    <n v="0"/>
    <n v="0"/>
    <n v="1327543"/>
    <n v="0"/>
    <x v="6819"/>
    <x v="0"/>
    <x v="1"/>
    <x v="0"/>
    <s v="03.03.10"/>
    <x v="4"/>
    <x v="0"/>
    <x v="3"/>
    <s v="Receitas Da Câmara"/>
    <s v="03.03.10"/>
    <s v="Receitas Da Câmara"/>
    <s v="03.03.10"/>
    <x v="43"/>
    <x v="0"/>
    <x v="6"/>
    <x v="11"/>
    <x v="0"/>
    <x v="0"/>
    <x v="1"/>
    <x v="0"/>
    <x v="8"/>
    <s v="2023-10-??"/>
    <x v="3"/>
    <n v="1327543"/>
    <x v="3"/>
    <n v="0"/>
    <x v="1"/>
    <n v="0"/>
    <x v="619"/>
    <m/>
    <x v="0"/>
    <x v="13"/>
    <m/>
    <s v="Receitas Da Câmara"/>
    <x v="2"/>
    <s v="RDC"/>
    <x v="0"/>
    <x v="1"/>
    <x v="1"/>
    <x v="1"/>
    <x v="0"/>
    <x v="0"/>
    <x v="0"/>
    <x v="0"/>
    <x v="0"/>
    <x v="0"/>
    <x v="0"/>
    <s v="Receitas Da Câmara"/>
    <x v="0"/>
    <x v="0"/>
    <x v="0"/>
    <x v="0"/>
    <x v="0"/>
    <x v="0"/>
    <x v="0"/>
    <m/>
    <x v="1"/>
    <x v="2"/>
    <x v="13"/>
    <x v="0"/>
    <m/>
  </r>
  <r>
    <x v="2"/>
    <n v="0"/>
    <n v="0"/>
    <n v="2502949"/>
    <n v="0"/>
    <x v="6819"/>
    <x v="0"/>
    <x v="1"/>
    <x v="0"/>
    <s v="03.03.10"/>
    <x v="4"/>
    <x v="0"/>
    <x v="3"/>
    <s v="Receitas Da Câmara"/>
    <s v="03.03.10"/>
    <s v="Receitas Da Câmara"/>
    <s v="03.03.10"/>
    <x v="43"/>
    <x v="0"/>
    <x v="6"/>
    <x v="11"/>
    <x v="0"/>
    <x v="0"/>
    <x v="1"/>
    <x v="0"/>
    <x v="9"/>
    <s v="2023-11-??"/>
    <x v="3"/>
    <n v="2502949"/>
    <x v="3"/>
    <n v="0"/>
    <x v="1"/>
    <n v="0"/>
    <x v="619"/>
    <m/>
    <x v="0"/>
    <x v="13"/>
    <m/>
    <s v="Receitas Da Câmara"/>
    <x v="2"/>
    <s v="RDC"/>
    <x v="0"/>
    <x v="1"/>
    <x v="1"/>
    <x v="1"/>
    <x v="0"/>
    <x v="0"/>
    <x v="0"/>
    <x v="0"/>
    <x v="0"/>
    <x v="0"/>
    <x v="0"/>
    <s v="Receitas Da Câmara"/>
    <x v="0"/>
    <x v="0"/>
    <x v="0"/>
    <x v="0"/>
    <x v="0"/>
    <x v="0"/>
    <x v="0"/>
    <m/>
    <x v="1"/>
    <x v="2"/>
    <x v="13"/>
    <x v="0"/>
    <m/>
  </r>
  <r>
    <x v="2"/>
    <n v="0"/>
    <n v="0"/>
    <n v="45109114"/>
    <n v="0"/>
    <x v="6819"/>
    <x v="0"/>
    <x v="1"/>
    <x v="0"/>
    <s v="03.03.10"/>
    <x v="4"/>
    <x v="0"/>
    <x v="3"/>
    <s v="Receitas Da Câmara"/>
    <s v="03.03.10"/>
    <s v="Receitas Da Câmara"/>
    <s v="03.03.10"/>
    <x v="43"/>
    <x v="0"/>
    <x v="6"/>
    <x v="11"/>
    <x v="0"/>
    <x v="0"/>
    <x v="1"/>
    <x v="0"/>
    <x v="10"/>
    <s v="2023-12-??"/>
    <x v="3"/>
    <n v="45109114"/>
    <x v="3"/>
    <n v="0"/>
    <x v="1"/>
    <n v="0"/>
    <x v="619"/>
    <m/>
    <x v="0"/>
    <x v="13"/>
    <m/>
    <s v="Receitas Da Câmara"/>
    <x v="2"/>
    <s v="RDC"/>
    <x v="0"/>
    <x v="1"/>
    <x v="1"/>
    <x v="1"/>
    <x v="0"/>
    <x v="0"/>
    <x v="0"/>
    <x v="0"/>
    <x v="0"/>
    <x v="0"/>
    <x v="0"/>
    <s v="Receitas Da Câmara"/>
    <x v="0"/>
    <x v="0"/>
    <x v="0"/>
    <x v="0"/>
    <x v="0"/>
    <x v="0"/>
    <x v="0"/>
    <m/>
    <x v="1"/>
    <x v="2"/>
    <x v="13"/>
    <x v="0"/>
    <m/>
  </r>
  <r>
    <x v="2"/>
    <n v="0"/>
    <n v="0"/>
    <n v="656323"/>
    <n v="0"/>
    <x v="6819"/>
    <x v="0"/>
    <x v="0"/>
    <x v="0"/>
    <s v="01.26.02.07"/>
    <x v="28"/>
    <x v="5"/>
    <x v="6"/>
    <s v="Pesca"/>
    <s v="01.26.02"/>
    <s v="Apoio para Aquisição de Materiais de Pescas e Botes"/>
    <s v="01.26.02.07"/>
    <x v="20"/>
    <x v="0"/>
    <x v="0"/>
    <x v="0"/>
    <x v="0"/>
    <x v="1"/>
    <x v="2"/>
    <x v="0"/>
    <x v="0"/>
    <s v="2023-01-??"/>
    <x v="0"/>
    <n v="656323"/>
    <x v="3"/>
    <n v="1000000"/>
    <x v="1"/>
    <n v="450000"/>
    <x v="619"/>
    <m/>
    <x v="0"/>
    <x v="13"/>
    <m/>
    <s v="Apoio para Aquisição de Materiais de Pescas e Botes"/>
    <x v="2"/>
    <m/>
    <x v="0"/>
    <x v="1"/>
    <x v="1"/>
    <x v="1"/>
    <x v="0"/>
    <x v="0"/>
    <x v="0"/>
    <x v="0"/>
    <x v="0"/>
    <x v="0"/>
    <x v="0"/>
    <s v="Apoio para Aquisição de Materiais de Pescas e Botes"/>
    <x v="0"/>
    <x v="0"/>
    <x v="0"/>
    <x v="0"/>
    <x v="1"/>
    <x v="0"/>
    <x v="0"/>
    <m/>
    <x v="1"/>
    <x v="2"/>
    <x v="13"/>
    <x v="0"/>
    <m/>
  </r>
  <r>
    <x v="2"/>
    <n v="0"/>
    <n v="0"/>
    <n v="219000"/>
    <n v="0"/>
    <x v="6819"/>
    <x v="0"/>
    <x v="0"/>
    <x v="0"/>
    <s v="01.26.02.07"/>
    <x v="28"/>
    <x v="5"/>
    <x v="6"/>
    <s v="Pesca"/>
    <s v="01.26.02"/>
    <s v="Apoio para Aquisição de Materiais de Pescas e Botes"/>
    <s v="01.26.02.07"/>
    <x v="20"/>
    <x v="0"/>
    <x v="0"/>
    <x v="0"/>
    <x v="0"/>
    <x v="1"/>
    <x v="2"/>
    <x v="0"/>
    <x v="2"/>
    <s v="2023-03-??"/>
    <x v="0"/>
    <n v="219000"/>
    <x v="3"/>
    <n v="1000000"/>
    <x v="1"/>
    <n v="450000"/>
    <x v="619"/>
    <m/>
    <x v="0"/>
    <x v="13"/>
    <m/>
    <s v="Apoio para Aquisição de Materiais de Pescas e Botes"/>
    <x v="2"/>
    <m/>
    <x v="0"/>
    <x v="1"/>
    <x v="1"/>
    <x v="1"/>
    <x v="0"/>
    <x v="0"/>
    <x v="0"/>
    <x v="0"/>
    <x v="0"/>
    <x v="0"/>
    <x v="0"/>
    <s v="Apoio para Aquisição de Materiais de Pescas e Botes"/>
    <x v="0"/>
    <x v="0"/>
    <x v="0"/>
    <x v="0"/>
    <x v="1"/>
    <x v="0"/>
    <x v="0"/>
    <m/>
    <x v="1"/>
    <x v="2"/>
    <x v="13"/>
    <x v="0"/>
    <m/>
  </r>
  <r>
    <x v="2"/>
    <n v="0"/>
    <n v="0"/>
    <n v="33609"/>
    <n v="0"/>
    <x v="6819"/>
    <x v="0"/>
    <x v="0"/>
    <x v="0"/>
    <s v="01.26.02.07"/>
    <x v="28"/>
    <x v="5"/>
    <x v="6"/>
    <s v="Pesca"/>
    <s v="01.26.02"/>
    <s v="Apoio para Aquisição de Materiais de Pescas e Botes"/>
    <s v="01.26.02.07"/>
    <x v="20"/>
    <x v="0"/>
    <x v="0"/>
    <x v="0"/>
    <x v="0"/>
    <x v="1"/>
    <x v="2"/>
    <x v="0"/>
    <x v="5"/>
    <s v="2023-05-??"/>
    <x v="1"/>
    <n v="33609"/>
    <x v="3"/>
    <n v="1000000"/>
    <x v="1"/>
    <n v="450000"/>
    <x v="619"/>
    <m/>
    <x v="0"/>
    <x v="13"/>
    <m/>
    <s v="Apoio para Aquisição de Materiais de Pescas e Botes"/>
    <x v="2"/>
    <m/>
    <x v="0"/>
    <x v="1"/>
    <x v="1"/>
    <x v="1"/>
    <x v="0"/>
    <x v="0"/>
    <x v="0"/>
    <x v="0"/>
    <x v="0"/>
    <x v="0"/>
    <x v="0"/>
    <s v="Apoio para Aquisição de Materiais de Pescas e Botes"/>
    <x v="0"/>
    <x v="0"/>
    <x v="0"/>
    <x v="0"/>
    <x v="1"/>
    <x v="0"/>
    <x v="0"/>
    <m/>
    <x v="1"/>
    <x v="2"/>
    <x v="13"/>
    <x v="0"/>
    <m/>
  </r>
  <r>
    <x v="2"/>
    <n v="0"/>
    <n v="0"/>
    <n v="57000"/>
    <n v="0"/>
    <x v="6819"/>
    <x v="0"/>
    <x v="0"/>
    <x v="0"/>
    <s v="01.26.02.07"/>
    <x v="28"/>
    <x v="5"/>
    <x v="6"/>
    <s v="Pesca"/>
    <s v="01.26.02"/>
    <s v="Apoio para Aquisição de Materiais de Pescas e Botes"/>
    <s v="01.26.02.07"/>
    <x v="20"/>
    <x v="0"/>
    <x v="0"/>
    <x v="0"/>
    <x v="0"/>
    <x v="1"/>
    <x v="2"/>
    <x v="0"/>
    <x v="7"/>
    <s v="2023-08-??"/>
    <x v="2"/>
    <n v="57000"/>
    <x v="3"/>
    <n v="1000000"/>
    <x v="1"/>
    <n v="450000"/>
    <x v="619"/>
    <m/>
    <x v="0"/>
    <x v="13"/>
    <m/>
    <s v="Apoio para Aquisição de Materiais de Pescas e Botes"/>
    <x v="2"/>
    <m/>
    <x v="0"/>
    <x v="1"/>
    <x v="1"/>
    <x v="1"/>
    <x v="0"/>
    <x v="0"/>
    <x v="0"/>
    <x v="0"/>
    <x v="0"/>
    <x v="0"/>
    <x v="0"/>
    <s v="Apoio para Aquisição de Materiais de Pescas e Botes"/>
    <x v="0"/>
    <x v="0"/>
    <x v="0"/>
    <x v="0"/>
    <x v="1"/>
    <x v="0"/>
    <x v="0"/>
    <m/>
    <x v="1"/>
    <x v="2"/>
    <x v="13"/>
    <x v="0"/>
    <m/>
  </r>
  <r>
    <x v="2"/>
    <n v="0"/>
    <n v="0"/>
    <n v="47031"/>
    <n v="0"/>
    <x v="6819"/>
    <x v="0"/>
    <x v="0"/>
    <x v="0"/>
    <s v="01.26.02.07"/>
    <x v="28"/>
    <x v="5"/>
    <x v="6"/>
    <s v="Pesca"/>
    <s v="01.26.02"/>
    <s v="Apoio para Aquisição de Materiais de Pescas e Botes"/>
    <s v="01.26.02.07"/>
    <x v="20"/>
    <x v="0"/>
    <x v="0"/>
    <x v="0"/>
    <x v="0"/>
    <x v="1"/>
    <x v="2"/>
    <x v="0"/>
    <x v="8"/>
    <s v="2023-10-??"/>
    <x v="3"/>
    <n v="47031"/>
    <x v="3"/>
    <n v="1000000"/>
    <x v="1"/>
    <n v="450000"/>
    <x v="619"/>
    <m/>
    <x v="0"/>
    <x v="13"/>
    <m/>
    <s v="Apoio para Aquisição de Materiais de Pescas e Botes"/>
    <x v="2"/>
    <m/>
    <x v="0"/>
    <x v="1"/>
    <x v="1"/>
    <x v="1"/>
    <x v="0"/>
    <x v="0"/>
    <x v="0"/>
    <x v="0"/>
    <x v="0"/>
    <x v="0"/>
    <x v="0"/>
    <s v="Apoio para Aquisição de Materiais de Pescas e Botes"/>
    <x v="0"/>
    <x v="0"/>
    <x v="0"/>
    <x v="0"/>
    <x v="1"/>
    <x v="0"/>
    <x v="0"/>
    <m/>
    <x v="1"/>
    <x v="2"/>
    <x v="13"/>
    <x v="0"/>
    <m/>
  </r>
  <r>
    <x v="0"/>
    <n v="0"/>
    <n v="0"/>
    <n v="13652"/>
    <n v="0"/>
    <x v="6819"/>
    <x v="0"/>
    <x v="0"/>
    <x v="0"/>
    <s v="03.16.17"/>
    <x v="53"/>
    <x v="0"/>
    <x v="0"/>
    <s v="Direção Proteção Civil"/>
    <s v="03.16.17"/>
    <s v="Direção Proteção Civil"/>
    <s v="03.16.17"/>
    <x v="51"/>
    <x v="0"/>
    <x v="0"/>
    <x v="0"/>
    <x v="0"/>
    <x v="0"/>
    <x v="0"/>
    <x v="0"/>
    <x v="0"/>
    <s v="2023-01-??"/>
    <x v="0"/>
    <n v="13652"/>
    <x v="3"/>
    <n v="520000"/>
    <x v="1"/>
    <n v="114074"/>
    <x v="619"/>
    <m/>
    <x v="0"/>
    <x v="13"/>
    <m/>
    <s v="Direção Proteção Civil"/>
    <x v="2"/>
    <m/>
    <x v="0"/>
    <x v="1"/>
    <x v="1"/>
    <x v="1"/>
    <x v="0"/>
    <x v="0"/>
    <x v="0"/>
    <x v="0"/>
    <x v="0"/>
    <x v="0"/>
    <x v="0"/>
    <s v="Direção Proteção Civil"/>
    <x v="0"/>
    <x v="0"/>
    <x v="0"/>
    <x v="0"/>
    <x v="0"/>
    <x v="0"/>
    <x v="0"/>
    <m/>
    <x v="1"/>
    <x v="2"/>
    <x v="13"/>
    <x v="0"/>
    <m/>
  </r>
  <r>
    <x v="0"/>
    <n v="0"/>
    <n v="0"/>
    <n v="26347"/>
    <n v="0"/>
    <x v="6819"/>
    <x v="0"/>
    <x v="0"/>
    <x v="0"/>
    <s v="03.16.17"/>
    <x v="53"/>
    <x v="0"/>
    <x v="0"/>
    <s v="Direção Proteção Civil"/>
    <s v="03.16.17"/>
    <s v="Direção Proteção Civil"/>
    <s v="03.16.17"/>
    <x v="51"/>
    <x v="0"/>
    <x v="0"/>
    <x v="0"/>
    <x v="0"/>
    <x v="0"/>
    <x v="0"/>
    <x v="0"/>
    <x v="1"/>
    <s v="2023-02-??"/>
    <x v="0"/>
    <n v="26347"/>
    <x v="3"/>
    <n v="520000"/>
    <x v="1"/>
    <n v="114074"/>
    <x v="619"/>
    <m/>
    <x v="0"/>
    <x v="13"/>
    <m/>
    <s v="Direção Proteção Civil"/>
    <x v="2"/>
    <m/>
    <x v="0"/>
    <x v="1"/>
    <x v="1"/>
    <x v="1"/>
    <x v="0"/>
    <x v="0"/>
    <x v="0"/>
    <x v="0"/>
    <x v="0"/>
    <x v="0"/>
    <x v="0"/>
    <s v="Direção Proteção Civil"/>
    <x v="0"/>
    <x v="0"/>
    <x v="0"/>
    <x v="0"/>
    <x v="0"/>
    <x v="0"/>
    <x v="0"/>
    <m/>
    <x v="1"/>
    <x v="2"/>
    <x v="13"/>
    <x v="0"/>
    <m/>
  </r>
  <r>
    <x v="0"/>
    <n v="0"/>
    <n v="0"/>
    <n v="29855"/>
    <n v="0"/>
    <x v="6819"/>
    <x v="0"/>
    <x v="0"/>
    <x v="0"/>
    <s v="03.16.17"/>
    <x v="53"/>
    <x v="0"/>
    <x v="0"/>
    <s v="Direção Proteção Civil"/>
    <s v="03.16.17"/>
    <s v="Direção Proteção Civil"/>
    <s v="03.16.17"/>
    <x v="51"/>
    <x v="0"/>
    <x v="0"/>
    <x v="0"/>
    <x v="0"/>
    <x v="0"/>
    <x v="0"/>
    <x v="0"/>
    <x v="2"/>
    <s v="2023-03-??"/>
    <x v="0"/>
    <n v="29855"/>
    <x v="3"/>
    <n v="520000"/>
    <x v="1"/>
    <n v="114074"/>
    <x v="619"/>
    <m/>
    <x v="0"/>
    <x v="13"/>
    <m/>
    <s v="Direção Proteção Civil"/>
    <x v="2"/>
    <m/>
    <x v="0"/>
    <x v="1"/>
    <x v="1"/>
    <x v="1"/>
    <x v="0"/>
    <x v="0"/>
    <x v="0"/>
    <x v="0"/>
    <x v="0"/>
    <x v="0"/>
    <x v="0"/>
    <s v="Direção Proteção Civil"/>
    <x v="0"/>
    <x v="0"/>
    <x v="0"/>
    <x v="0"/>
    <x v="0"/>
    <x v="0"/>
    <x v="0"/>
    <m/>
    <x v="1"/>
    <x v="2"/>
    <x v="13"/>
    <x v="0"/>
    <m/>
  </r>
  <r>
    <x v="0"/>
    <n v="0"/>
    <n v="0"/>
    <n v="29855"/>
    <n v="0"/>
    <x v="6819"/>
    <x v="0"/>
    <x v="0"/>
    <x v="0"/>
    <s v="03.16.17"/>
    <x v="53"/>
    <x v="0"/>
    <x v="0"/>
    <s v="Direção Proteção Civil"/>
    <s v="03.16.17"/>
    <s v="Direção Proteção Civil"/>
    <s v="03.16.17"/>
    <x v="51"/>
    <x v="0"/>
    <x v="0"/>
    <x v="0"/>
    <x v="0"/>
    <x v="0"/>
    <x v="0"/>
    <x v="0"/>
    <x v="3"/>
    <s v="2023-04-??"/>
    <x v="1"/>
    <n v="29855"/>
    <x v="3"/>
    <n v="520000"/>
    <x v="1"/>
    <n v="114074"/>
    <x v="619"/>
    <m/>
    <x v="0"/>
    <x v="13"/>
    <m/>
    <s v="Direção Proteção Civil"/>
    <x v="2"/>
    <m/>
    <x v="0"/>
    <x v="1"/>
    <x v="1"/>
    <x v="1"/>
    <x v="0"/>
    <x v="0"/>
    <x v="0"/>
    <x v="0"/>
    <x v="0"/>
    <x v="0"/>
    <x v="0"/>
    <s v="Direção Proteção Civil"/>
    <x v="0"/>
    <x v="0"/>
    <x v="0"/>
    <x v="0"/>
    <x v="0"/>
    <x v="0"/>
    <x v="0"/>
    <m/>
    <x v="1"/>
    <x v="2"/>
    <x v="13"/>
    <x v="0"/>
    <m/>
  </r>
  <r>
    <x v="0"/>
    <n v="0"/>
    <n v="0"/>
    <n v="37071"/>
    <n v="0"/>
    <x v="6819"/>
    <x v="0"/>
    <x v="0"/>
    <x v="0"/>
    <s v="03.16.17"/>
    <x v="53"/>
    <x v="0"/>
    <x v="0"/>
    <s v="Direção Proteção Civil"/>
    <s v="03.16.17"/>
    <s v="Direção Proteção Civil"/>
    <s v="03.16.17"/>
    <x v="51"/>
    <x v="0"/>
    <x v="0"/>
    <x v="0"/>
    <x v="0"/>
    <x v="0"/>
    <x v="0"/>
    <x v="0"/>
    <x v="5"/>
    <s v="2023-05-??"/>
    <x v="1"/>
    <n v="37071"/>
    <x v="3"/>
    <n v="520000"/>
    <x v="1"/>
    <n v="114074"/>
    <x v="619"/>
    <m/>
    <x v="0"/>
    <x v="13"/>
    <m/>
    <s v="Direção Proteção Civil"/>
    <x v="2"/>
    <m/>
    <x v="0"/>
    <x v="1"/>
    <x v="1"/>
    <x v="1"/>
    <x v="0"/>
    <x v="0"/>
    <x v="0"/>
    <x v="0"/>
    <x v="0"/>
    <x v="0"/>
    <x v="0"/>
    <s v="Direção Proteção Civil"/>
    <x v="0"/>
    <x v="0"/>
    <x v="0"/>
    <x v="0"/>
    <x v="0"/>
    <x v="0"/>
    <x v="0"/>
    <m/>
    <x v="1"/>
    <x v="2"/>
    <x v="13"/>
    <x v="0"/>
    <m/>
  </r>
  <r>
    <x v="0"/>
    <n v="0"/>
    <n v="0"/>
    <n v="37071"/>
    <n v="0"/>
    <x v="6819"/>
    <x v="0"/>
    <x v="0"/>
    <x v="0"/>
    <s v="03.16.17"/>
    <x v="53"/>
    <x v="0"/>
    <x v="0"/>
    <s v="Direção Proteção Civil"/>
    <s v="03.16.17"/>
    <s v="Direção Proteção Civil"/>
    <s v="03.16.17"/>
    <x v="51"/>
    <x v="0"/>
    <x v="0"/>
    <x v="0"/>
    <x v="0"/>
    <x v="0"/>
    <x v="0"/>
    <x v="0"/>
    <x v="4"/>
    <s v="2023-06-??"/>
    <x v="1"/>
    <n v="37071"/>
    <x v="3"/>
    <n v="520000"/>
    <x v="1"/>
    <n v="114074"/>
    <x v="619"/>
    <m/>
    <x v="0"/>
    <x v="13"/>
    <m/>
    <s v="Direção Proteção Civil"/>
    <x v="2"/>
    <m/>
    <x v="0"/>
    <x v="1"/>
    <x v="1"/>
    <x v="1"/>
    <x v="0"/>
    <x v="0"/>
    <x v="0"/>
    <x v="0"/>
    <x v="0"/>
    <x v="0"/>
    <x v="0"/>
    <s v="Direção Proteção Civil"/>
    <x v="0"/>
    <x v="0"/>
    <x v="0"/>
    <x v="0"/>
    <x v="0"/>
    <x v="0"/>
    <x v="0"/>
    <m/>
    <x v="1"/>
    <x v="2"/>
    <x v="13"/>
    <x v="0"/>
    <m/>
  </r>
  <r>
    <x v="0"/>
    <n v="0"/>
    <n v="0"/>
    <n v="37071"/>
    <n v="0"/>
    <x v="6819"/>
    <x v="0"/>
    <x v="0"/>
    <x v="0"/>
    <s v="03.16.17"/>
    <x v="53"/>
    <x v="0"/>
    <x v="0"/>
    <s v="Direção Proteção Civil"/>
    <s v="03.16.17"/>
    <s v="Direção Proteção Civil"/>
    <s v="03.16.17"/>
    <x v="51"/>
    <x v="0"/>
    <x v="0"/>
    <x v="0"/>
    <x v="0"/>
    <x v="0"/>
    <x v="0"/>
    <x v="0"/>
    <x v="6"/>
    <s v="2023-07-??"/>
    <x v="2"/>
    <n v="37071"/>
    <x v="3"/>
    <n v="520000"/>
    <x v="1"/>
    <n v="114074"/>
    <x v="619"/>
    <m/>
    <x v="0"/>
    <x v="13"/>
    <m/>
    <s v="Direção Proteção Civil"/>
    <x v="2"/>
    <m/>
    <x v="0"/>
    <x v="1"/>
    <x v="1"/>
    <x v="1"/>
    <x v="0"/>
    <x v="0"/>
    <x v="0"/>
    <x v="0"/>
    <x v="0"/>
    <x v="0"/>
    <x v="0"/>
    <s v="Direção Proteção Civil"/>
    <x v="0"/>
    <x v="0"/>
    <x v="0"/>
    <x v="0"/>
    <x v="0"/>
    <x v="0"/>
    <x v="0"/>
    <m/>
    <x v="1"/>
    <x v="2"/>
    <x v="13"/>
    <x v="0"/>
    <m/>
  </r>
  <r>
    <x v="0"/>
    <n v="0"/>
    <n v="0"/>
    <n v="27690"/>
    <n v="0"/>
    <x v="6819"/>
    <x v="0"/>
    <x v="0"/>
    <x v="0"/>
    <s v="03.16.17"/>
    <x v="53"/>
    <x v="0"/>
    <x v="0"/>
    <s v="Direção Proteção Civil"/>
    <s v="03.16.17"/>
    <s v="Direção Proteção Civil"/>
    <s v="03.16.17"/>
    <x v="51"/>
    <x v="0"/>
    <x v="0"/>
    <x v="0"/>
    <x v="0"/>
    <x v="0"/>
    <x v="0"/>
    <x v="0"/>
    <x v="7"/>
    <s v="2023-08-??"/>
    <x v="2"/>
    <n v="27690"/>
    <x v="3"/>
    <n v="520000"/>
    <x v="1"/>
    <n v="114074"/>
    <x v="619"/>
    <m/>
    <x v="0"/>
    <x v="13"/>
    <m/>
    <s v="Direção Proteção Civil"/>
    <x v="2"/>
    <m/>
    <x v="0"/>
    <x v="1"/>
    <x v="1"/>
    <x v="1"/>
    <x v="0"/>
    <x v="0"/>
    <x v="0"/>
    <x v="0"/>
    <x v="0"/>
    <x v="0"/>
    <x v="0"/>
    <s v="Direção Proteção Civil"/>
    <x v="0"/>
    <x v="0"/>
    <x v="0"/>
    <x v="0"/>
    <x v="0"/>
    <x v="0"/>
    <x v="0"/>
    <m/>
    <x v="1"/>
    <x v="2"/>
    <x v="13"/>
    <x v="0"/>
    <m/>
  </r>
  <r>
    <x v="0"/>
    <n v="0"/>
    <n v="0"/>
    <n v="27690"/>
    <n v="0"/>
    <x v="6819"/>
    <x v="0"/>
    <x v="0"/>
    <x v="0"/>
    <s v="03.16.17"/>
    <x v="53"/>
    <x v="0"/>
    <x v="0"/>
    <s v="Direção Proteção Civil"/>
    <s v="03.16.17"/>
    <s v="Direção Proteção Civil"/>
    <s v="03.16.17"/>
    <x v="51"/>
    <x v="0"/>
    <x v="0"/>
    <x v="0"/>
    <x v="0"/>
    <x v="0"/>
    <x v="0"/>
    <x v="0"/>
    <x v="11"/>
    <s v="2023-09-??"/>
    <x v="2"/>
    <n v="27690"/>
    <x v="3"/>
    <n v="520000"/>
    <x v="1"/>
    <n v="114074"/>
    <x v="619"/>
    <m/>
    <x v="0"/>
    <x v="13"/>
    <m/>
    <s v="Direção Proteção Civil"/>
    <x v="2"/>
    <m/>
    <x v="0"/>
    <x v="1"/>
    <x v="1"/>
    <x v="1"/>
    <x v="0"/>
    <x v="0"/>
    <x v="0"/>
    <x v="0"/>
    <x v="0"/>
    <x v="0"/>
    <x v="0"/>
    <s v="Direção Proteção Civil"/>
    <x v="0"/>
    <x v="0"/>
    <x v="0"/>
    <x v="0"/>
    <x v="0"/>
    <x v="0"/>
    <x v="0"/>
    <m/>
    <x v="1"/>
    <x v="2"/>
    <x v="13"/>
    <x v="0"/>
    <m/>
  </r>
  <r>
    <x v="0"/>
    <n v="0"/>
    <n v="0"/>
    <n v="34906"/>
    <n v="0"/>
    <x v="6819"/>
    <x v="0"/>
    <x v="0"/>
    <x v="0"/>
    <s v="03.16.17"/>
    <x v="53"/>
    <x v="0"/>
    <x v="0"/>
    <s v="Direção Proteção Civil"/>
    <s v="03.16.17"/>
    <s v="Direção Proteção Civil"/>
    <s v="03.16.17"/>
    <x v="51"/>
    <x v="0"/>
    <x v="0"/>
    <x v="0"/>
    <x v="0"/>
    <x v="0"/>
    <x v="0"/>
    <x v="0"/>
    <x v="8"/>
    <s v="2023-10-??"/>
    <x v="3"/>
    <n v="34906"/>
    <x v="3"/>
    <n v="520000"/>
    <x v="1"/>
    <n v="114074"/>
    <x v="619"/>
    <m/>
    <x v="0"/>
    <x v="13"/>
    <m/>
    <s v="Direção Proteção Civil"/>
    <x v="2"/>
    <m/>
    <x v="0"/>
    <x v="1"/>
    <x v="1"/>
    <x v="1"/>
    <x v="0"/>
    <x v="0"/>
    <x v="0"/>
    <x v="0"/>
    <x v="0"/>
    <x v="0"/>
    <x v="0"/>
    <s v="Direção Proteção Civil"/>
    <x v="0"/>
    <x v="0"/>
    <x v="0"/>
    <x v="0"/>
    <x v="0"/>
    <x v="0"/>
    <x v="0"/>
    <m/>
    <x v="1"/>
    <x v="2"/>
    <x v="13"/>
    <x v="0"/>
    <m/>
  </r>
  <r>
    <x v="0"/>
    <n v="0"/>
    <n v="0"/>
    <n v="34906"/>
    <n v="0"/>
    <x v="6819"/>
    <x v="0"/>
    <x v="0"/>
    <x v="0"/>
    <s v="03.16.17"/>
    <x v="53"/>
    <x v="0"/>
    <x v="0"/>
    <s v="Direção Proteção Civil"/>
    <s v="03.16.17"/>
    <s v="Direção Proteção Civil"/>
    <s v="03.16.17"/>
    <x v="51"/>
    <x v="0"/>
    <x v="0"/>
    <x v="0"/>
    <x v="0"/>
    <x v="0"/>
    <x v="0"/>
    <x v="0"/>
    <x v="9"/>
    <s v="2023-11-??"/>
    <x v="3"/>
    <n v="34906"/>
    <x v="3"/>
    <n v="520000"/>
    <x v="1"/>
    <n v="114074"/>
    <x v="619"/>
    <m/>
    <x v="0"/>
    <x v="13"/>
    <m/>
    <s v="Direção Proteção Civil"/>
    <x v="2"/>
    <m/>
    <x v="0"/>
    <x v="1"/>
    <x v="1"/>
    <x v="1"/>
    <x v="0"/>
    <x v="0"/>
    <x v="0"/>
    <x v="0"/>
    <x v="0"/>
    <x v="0"/>
    <x v="0"/>
    <s v="Direção Proteção Civil"/>
    <x v="0"/>
    <x v="0"/>
    <x v="0"/>
    <x v="0"/>
    <x v="0"/>
    <x v="0"/>
    <x v="0"/>
    <m/>
    <x v="1"/>
    <x v="2"/>
    <x v="13"/>
    <x v="0"/>
    <m/>
  </r>
  <r>
    <x v="0"/>
    <n v="0"/>
    <n v="0"/>
    <n v="34906"/>
    <n v="0"/>
    <x v="6819"/>
    <x v="0"/>
    <x v="0"/>
    <x v="0"/>
    <s v="03.16.17"/>
    <x v="53"/>
    <x v="0"/>
    <x v="0"/>
    <s v="Direção Proteção Civil"/>
    <s v="03.16.17"/>
    <s v="Direção Proteção Civil"/>
    <s v="03.16.17"/>
    <x v="51"/>
    <x v="0"/>
    <x v="0"/>
    <x v="0"/>
    <x v="0"/>
    <x v="0"/>
    <x v="0"/>
    <x v="0"/>
    <x v="10"/>
    <s v="2023-12-??"/>
    <x v="3"/>
    <n v="34906"/>
    <x v="3"/>
    <n v="520000"/>
    <x v="1"/>
    <n v="114074"/>
    <x v="619"/>
    <m/>
    <x v="0"/>
    <x v="13"/>
    <m/>
    <s v="Direção Proteção Civil"/>
    <x v="2"/>
    <m/>
    <x v="0"/>
    <x v="1"/>
    <x v="1"/>
    <x v="1"/>
    <x v="0"/>
    <x v="0"/>
    <x v="0"/>
    <x v="0"/>
    <x v="0"/>
    <x v="0"/>
    <x v="0"/>
    <s v="Direção Proteção Civil"/>
    <x v="0"/>
    <x v="0"/>
    <x v="0"/>
    <x v="0"/>
    <x v="0"/>
    <x v="0"/>
    <x v="0"/>
    <m/>
    <x v="1"/>
    <x v="2"/>
    <x v="13"/>
    <x v="0"/>
    <m/>
  </r>
  <r>
    <x v="1"/>
    <n v="0"/>
    <n v="0"/>
    <n v="173178"/>
    <n v="0"/>
    <x v="6819"/>
    <x v="0"/>
    <x v="0"/>
    <x v="0"/>
    <s v="80.02.10.26"/>
    <x v="3"/>
    <x v="2"/>
    <x v="2"/>
    <s v="Outros"/>
    <s v="80.02.10"/>
    <s v="Retenção Sansung"/>
    <s v="80.02.10.26"/>
    <x v="35"/>
    <x v="0"/>
    <x v="4"/>
    <x v="10"/>
    <x v="1"/>
    <x v="2"/>
    <x v="0"/>
    <x v="0"/>
    <x v="1"/>
    <s v="2023-02-??"/>
    <x v="0"/>
    <n v="173178"/>
    <x v="3"/>
    <n v="0"/>
    <x v="1"/>
    <n v="0"/>
    <x v="619"/>
    <m/>
    <x v="0"/>
    <x v="13"/>
    <m/>
    <s v="Retenção Sansung"/>
    <x v="2"/>
    <s v="RS"/>
    <x v="0"/>
    <x v="1"/>
    <x v="1"/>
    <x v="1"/>
    <x v="0"/>
    <x v="0"/>
    <x v="0"/>
    <x v="0"/>
    <x v="0"/>
    <x v="0"/>
    <x v="0"/>
    <s v="Retenção Sansung"/>
    <x v="0"/>
    <x v="0"/>
    <x v="0"/>
    <x v="0"/>
    <x v="2"/>
    <x v="0"/>
    <x v="0"/>
    <m/>
    <x v="1"/>
    <x v="2"/>
    <x v="13"/>
    <x v="0"/>
    <m/>
  </r>
  <r>
    <x v="1"/>
    <n v="0"/>
    <n v="0"/>
    <n v="171292"/>
    <n v="0"/>
    <x v="6819"/>
    <x v="0"/>
    <x v="0"/>
    <x v="0"/>
    <s v="80.02.10.26"/>
    <x v="3"/>
    <x v="2"/>
    <x v="2"/>
    <s v="Outros"/>
    <s v="80.02.10"/>
    <s v="Retenção Sansung"/>
    <s v="80.02.10.26"/>
    <x v="35"/>
    <x v="0"/>
    <x v="4"/>
    <x v="10"/>
    <x v="1"/>
    <x v="2"/>
    <x v="0"/>
    <x v="0"/>
    <x v="2"/>
    <s v="2023-03-??"/>
    <x v="0"/>
    <n v="171292"/>
    <x v="3"/>
    <n v="0"/>
    <x v="1"/>
    <n v="0"/>
    <x v="619"/>
    <m/>
    <x v="0"/>
    <x v="13"/>
    <m/>
    <s v="Retenção Sansung"/>
    <x v="2"/>
    <s v="RS"/>
    <x v="0"/>
    <x v="1"/>
    <x v="1"/>
    <x v="1"/>
    <x v="0"/>
    <x v="0"/>
    <x v="0"/>
    <x v="0"/>
    <x v="0"/>
    <x v="0"/>
    <x v="0"/>
    <s v="Retenção Sansung"/>
    <x v="0"/>
    <x v="0"/>
    <x v="0"/>
    <x v="0"/>
    <x v="2"/>
    <x v="0"/>
    <x v="0"/>
    <m/>
    <x v="1"/>
    <x v="2"/>
    <x v="13"/>
    <x v="0"/>
    <m/>
  </r>
  <r>
    <x v="1"/>
    <n v="0"/>
    <n v="0"/>
    <n v="191231"/>
    <n v="0"/>
    <x v="6819"/>
    <x v="0"/>
    <x v="0"/>
    <x v="0"/>
    <s v="80.02.10.26"/>
    <x v="3"/>
    <x v="2"/>
    <x v="2"/>
    <s v="Outros"/>
    <s v="80.02.10"/>
    <s v="Retenção Sansung"/>
    <s v="80.02.10.26"/>
    <x v="35"/>
    <x v="0"/>
    <x v="4"/>
    <x v="10"/>
    <x v="1"/>
    <x v="2"/>
    <x v="0"/>
    <x v="0"/>
    <x v="3"/>
    <s v="2023-04-??"/>
    <x v="1"/>
    <n v="191231"/>
    <x v="3"/>
    <n v="0"/>
    <x v="1"/>
    <n v="0"/>
    <x v="619"/>
    <m/>
    <x v="0"/>
    <x v="13"/>
    <m/>
    <s v="Retenção Sansung"/>
    <x v="2"/>
    <s v="RS"/>
    <x v="0"/>
    <x v="1"/>
    <x v="1"/>
    <x v="1"/>
    <x v="0"/>
    <x v="0"/>
    <x v="0"/>
    <x v="0"/>
    <x v="0"/>
    <x v="0"/>
    <x v="0"/>
    <s v="Retenção Sansung"/>
    <x v="0"/>
    <x v="0"/>
    <x v="0"/>
    <x v="0"/>
    <x v="2"/>
    <x v="0"/>
    <x v="0"/>
    <m/>
    <x v="1"/>
    <x v="2"/>
    <x v="13"/>
    <x v="0"/>
    <m/>
  </r>
  <r>
    <x v="1"/>
    <n v="0"/>
    <n v="0"/>
    <n v="182849"/>
    <n v="0"/>
    <x v="6819"/>
    <x v="0"/>
    <x v="0"/>
    <x v="0"/>
    <s v="80.02.10.26"/>
    <x v="3"/>
    <x v="2"/>
    <x v="2"/>
    <s v="Outros"/>
    <s v="80.02.10"/>
    <s v="Retenção Sansung"/>
    <s v="80.02.10.26"/>
    <x v="35"/>
    <x v="0"/>
    <x v="4"/>
    <x v="10"/>
    <x v="1"/>
    <x v="2"/>
    <x v="0"/>
    <x v="0"/>
    <x v="5"/>
    <s v="2023-05-??"/>
    <x v="1"/>
    <n v="182849"/>
    <x v="3"/>
    <n v="0"/>
    <x v="1"/>
    <n v="0"/>
    <x v="619"/>
    <m/>
    <x v="0"/>
    <x v="13"/>
    <m/>
    <s v="Retenção Sansung"/>
    <x v="2"/>
    <s v="RS"/>
    <x v="0"/>
    <x v="1"/>
    <x v="1"/>
    <x v="1"/>
    <x v="0"/>
    <x v="0"/>
    <x v="0"/>
    <x v="0"/>
    <x v="0"/>
    <x v="0"/>
    <x v="0"/>
    <s v="Retenção Sansung"/>
    <x v="0"/>
    <x v="0"/>
    <x v="0"/>
    <x v="0"/>
    <x v="2"/>
    <x v="0"/>
    <x v="0"/>
    <m/>
    <x v="1"/>
    <x v="2"/>
    <x v="13"/>
    <x v="0"/>
    <m/>
  </r>
  <r>
    <x v="1"/>
    <n v="0"/>
    <n v="0"/>
    <n v="60317"/>
    <n v="0"/>
    <x v="6819"/>
    <x v="0"/>
    <x v="0"/>
    <x v="0"/>
    <s v="80.02.10.26"/>
    <x v="3"/>
    <x v="2"/>
    <x v="2"/>
    <s v="Outros"/>
    <s v="80.02.10"/>
    <s v="Retenção Sansung"/>
    <s v="80.02.10.26"/>
    <x v="35"/>
    <x v="0"/>
    <x v="4"/>
    <x v="10"/>
    <x v="1"/>
    <x v="2"/>
    <x v="0"/>
    <x v="0"/>
    <x v="4"/>
    <s v="2023-06-??"/>
    <x v="1"/>
    <n v="60317"/>
    <x v="3"/>
    <n v="0"/>
    <x v="1"/>
    <n v="0"/>
    <x v="619"/>
    <m/>
    <x v="0"/>
    <x v="13"/>
    <m/>
    <s v="Retenção Sansung"/>
    <x v="2"/>
    <s v="RS"/>
    <x v="0"/>
    <x v="1"/>
    <x v="1"/>
    <x v="1"/>
    <x v="0"/>
    <x v="0"/>
    <x v="0"/>
    <x v="0"/>
    <x v="0"/>
    <x v="0"/>
    <x v="0"/>
    <s v="Retenção Sansung"/>
    <x v="0"/>
    <x v="0"/>
    <x v="0"/>
    <x v="0"/>
    <x v="2"/>
    <x v="0"/>
    <x v="0"/>
    <m/>
    <x v="1"/>
    <x v="2"/>
    <x v="13"/>
    <x v="0"/>
    <m/>
  </r>
  <r>
    <x v="1"/>
    <n v="0"/>
    <n v="0"/>
    <n v="57868"/>
    <n v="0"/>
    <x v="6819"/>
    <x v="0"/>
    <x v="0"/>
    <x v="0"/>
    <s v="80.02.10.26"/>
    <x v="3"/>
    <x v="2"/>
    <x v="2"/>
    <s v="Outros"/>
    <s v="80.02.10"/>
    <s v="Retenção Sansung"/>
    <s v="80.02.10.26"/>
    <x v="35"/>
    <x v="0"/>
    <x v="4"/>
    <x v="10"/>
    <x v="1"/>
    <x v="2"/>
    <x v="0"/>
    <x v="0"/>
    <x v="6"/>
    <s v="2023-07-??"/>
    <x v="2"/>
    <n v="57868"/>
    <x v="3"/>
    <n v="0"/>
    <x v="1"/>
    <n v="0"/>
    <x v="619"/>
    <m/>
    <x v="0"/>
    <x v="13"/>
    <m/>
    <s v="Retenção Sansung"/>
    <x v="2"/>
    <s v="RS"/>
    <x v="0"/>
    <x v="1"/>
    <x v="1"/>
    <x v="1"/>
    <x v="0"/>
    <x v="0"/>
    <x v="0"/>
    <x v="0"/>
    <x v="0"/>
    <x v="0"/>
    <x v="0"/>
    <s v="Retenção Sansung"/>
    <x v="0"/>
    <x v="0"/>
    <x v="0"/>
    <x v="0"/>
    <x v="2"/>
    <x v="0"/>
    <x v="0"/>
    <m/>
    <x v="1"/>
    <x v="2"/>
    <x v="13"/>
    <x v="0"/>
    <m/>
  </r>
  <r>
    <x v="1"/>
    <n v="0"/>
    <n v="0"/>
    <n v="81028"/>
    <n v="0"/>
    <x v="6819"/>
    <x v="0"/>
    <x v="0"/>
    <x v="0"/>
    <s v="80.02.10.26"/>
    <x v="3"/>
    <x v="2"/>
    <x v="2"/>
    <s v="Outros"/>
    <s v="80.02.10"/>
    <s v="Retenção Sansung"/>
    <s v="80.02.10.26"/>
    <x v="35"/>
    <x v="0"/>
    <x v="4"/>
    <x v="10"/>
    <x v="1"/>
    <x v="2"/>
    <x v="0"/>
    <x v="0"/>
    <x v="7"/>
    <s v="2023-08-??"/>
    <x v="2"/>
    <n v="81028"/>
    <x v="3"/>
    <n v="0"/>
    <x v="1"/>
    <n v="0"/>
    <x v="619"/>
    <m/>
    <x v="0"/>
    <x v="13"/>
    <m/>
    <s v="Retenção Sansung"/>
    <x v="2"/>
    <s v="RS"/>
    <x v="0"/>
    <x v="1"/>
    <x v="1"/>
    <x v="1"/>
    <x v="0"/>
    <x v="0"/>
    <x v="0"/>
    <x v="0"/>
    <x v="0"/>
    <x v="0"/>
    <x v="0"/>
    <s v="Retenção Sansung"/>
    <x v="0"/>
    <x v="0"/>
    <x v="0"/>
    <x v="0"/>
    <x v="2"/>
    <x v="0"/>
    <x v="0"/>
    <m/>
    <x v="1"/>
    <x v="2"/>
    <x v="13"/>
    <x v="0"/>
    <m/>
  </r>
  <r>
    <x v="1"/>
    <n v="0"/>
    <n v="0"/>
    <n v="117055"/>
    <n v="0"/>
    <x v="6819"/>
    <x v="0"/>
    <x v="0"/>
    <x v="0"/>
    <s v="80.02.10.26"/>
    <x v="3"/>
    <x v="2"/>
    <x v="2"/>
    <s v="Outros"/>
    <s v="80.02.10"/>
    <s v="Retenção Sansung"/>
    <s v="80.02.10.26"/>
    <x v="35"/>
    <x v="0"/>
    <x v="4"/>
    <x v="10"/>
    <x v="1"/>
    <x v="2"/>
    <x v="0"/>
    <x v="0"/>
    <x v="11"/>
    <s v="2023-09-??"/>
    <x v="2"/>
    <n v="117055"/>
    <x v="3"/>
    <n v="0"/>
    <x v="1"/>
    <n v="0"/>
    <x v="619"/>
    <m/>
    <x v="0"/>
    <x v="13"/>
    <m/>
    <s v="Retenção Sansung"/>
    <x v="2"/>
    <s v="RS"/>
    <x v="0"/>
    <x v="1"/>
    <x v="1"/>
    <x v="1"/>
    <x v="0"/>
    <x v="0"/>
    <x v="0"/>
    <x v="0"/>
    <x v="0"/>
    <x v="0"/>
    <x v="0"/>
    <s v="Retenção Sansung"/>
    <x v="0"/>
    <x v="0"/>
    <x v="0"/>
    <x v="0"/>
    <x v="2"/>
    <x v="0"/>
    <x v="0"/>
    <m/>
    <x v="1"/>
    <x v="2"/>
    <x v="13"/>
    <x v="0"/>
    <m/>
  </r>
  <r>
    <x v="1"/>
    <n v="0"/>
    <n v="0"/>
    <n v="59677"/>
    <n v="0"/>
    <x v="6819"/>
    <x v="0"/>
    <x v="0"/>
    <x v="0"/>
    <s v="80.02.10.26"/>
    <x v="3"/>
    <x v="2"/>
    <x v="2"/>
    <s v="Outros"/>
    <s v="80.02.10"/>
    <s v="Retenção Sansung"/>
    <s v="80.02.10.26"/>
    <x v="35"/>
    <x v="0"/>
    <x v="4"/>
    <x v="10"/>
    <x v="1"/>
    <x v="2"/>
    <x v="0"/>
    <x v="0"/>
    <x v="9"/>
    <s v="2023-11-??"/>
    <x v="3"/>
    <n v="59677"/>
    <x v="3"/>
    <n v="0"/>
    <x v="1"/>
    <n v="0"/>
    <x v="619"/>
    <m/>
    <x v="0"/>
    <x v="13"/>
    <m/>
    <s v="Retenção Sansung"/>
    <x v="2"/>
    <s v="RS"/>
    <x v="0"/>
    <x v="1"/>
    <x v="1"/>
    <x v="1"/>
    <x v="0"/>
    <x v="0"/>
    <x v="0"/>
    <x v="0"/>
    <x v="0"/>
    <x v="0"/>
    <x v="0"/>
    <s v="Retenção Sansung"/>
    <x v="0"/>
    <x v="0"/>
    <x v="0"/>
    <x v="0"/>
    <x v="2"/>
    <x v="0"/>
    <x v="0"/>
    <m/>
    <x v="1"/>
    <x v="2"/>
    <x v="13"/>
    <x v="0"/>
    <m/>
  </r>
  <r>
    <x v="1"/>
    <n v="0"/>
    <n v="0"/>
    <n v="104600"/>
    <n v="0"/>
    <x v="6819"/>
    <x v="0"/>
    <x v="0"/>
    <x v="0"/>
    <s v="80.02.10.26"/>
    <x v="3"/>
    <x v="2"/>
    <x v="2"/>
    <s v="Outros"/>
    <s v="80.02.10"/>
    <s v="Retenção Sansung"/>
    <s v="80.02.10.26"/>
    <x v="35"/>
    <x v="0"/>
    <x v="4"/>
    <x v="10"/>
    <x v="1"/>
    <x v="2"/>
    <x v="0"/>
    <x v="0"/>
    <x v="10"/>
    <s v="2023-12-??"/>
    <x v="3"/>
    <n v="104600"/>
    <x v="3"/>
    <n v="0"/>
    <x v="1"/>
    <n v="0"/>
    <x v="619"/>
    <m/>
    <x v="0"/>
    <x v="13"/>
    <m/>
    <s v="Retenção Sansung"/>
    <x v="2"/>
    <s v="RS"/>
    <x v="0"/>
    <x v="1"/>
    <x v="1"/>
    <x v="1"/>
    <x v="0"/>
    <x v="0"/>
    <x v="0"/>
    <x v="0"/>
    <x v="0"/>
    <x v="0"/>
    <x v="0"/>
    <s v="Retenção Sansung"/>
    <x v="0"/>
    <x v="0"/>
    <x v="0"/>
    <x v="0"/>
    <x v="2"/>
    <x v="0"/>
    <x v="0"/>
    <m/>
    <x v="1"/>
    <x v="2"/>
    <x v="13"/>
    <x v="0"/>
    <m/>
  </r>
  <r>
    <x v="0"/>
    <n v="0"/>
    <n v="0"/>
    <n v="340350"/>
    <n v="0"/>
    <x v="6819"/>
    <x v="0"/>
    <x v="0"/>
    <x v="0"/>
    <s v="03.16.15"/>
    <x v="0"/>
    <x v="0"/>
    <x v="0"/>
    <s v="Direção Financeira"/>
    <s v="03.16.15"/>
    <s v="Direção Financeira"/>
    <s v="03.16.15"/>
    <x v="78"/>
    <x v="0"/>
    <x v="1"/>
    <x v="16"/>
    <x v="0"/>
    <x v="0"/>
    <x v="0"/>
    <x v="0"/>
    <x v="4"/>
    <s v="2023-06-??"/>
    <x v="1"/>
    <n v="340350"/>
    <x v="3"/>
    <n v="430000"/>
    <x v="1"/>
    <n v="0"/>
    <x v="619"/>
    <m/>
    <x v="0"/>
    <x v="13"/>
    <m/>
    <s v="Direção Financeira"/>
    <x v="2"/>
    <m/>
    <x v="0"/>
    <x v="1"/>
    <x v="1"/>
    <x v="1"/>
    <x v="0"/>
    <x v="0"/>
    <x v="0"/>
    <x v="0"/>
    <x v="0"/>
    <x v="0"/>
    <x v="0"/>
    <s v="Direção Financeira"/>
    <x v="0"/>
    <x v="0"/>
    <x v="0"/>
    <x v="0"/>
    <x v="0"/>
    <x v="0"/>
    <x v="0"/>
    <m/>
    <x v="1"/>
    <x v="2"/>
    <x v="13"/>
    <x v="0"/>
    <m/>
  </r>
  <r>
    <x v="0"/>
    <n v="0"/>
    <n v="0"/>
    <n v="44940"/>
    <n v="0"/>
    <x v="6819"/>
    <x v="0"/>
    <x v="0"/>
    <x v="0"/>
    <s v="03.16.15"/>
    <x v="0"/>
    <x v="0"/>
    <x v="0"/>
    <s v="Direção Financeira"/>
    <s v="03.16.15"/>
    <s v="Direção Financeira"/>
    <s v="03.16.15"/>
    <x v="78"/>
    <x v="0"/>
    <x v="1"/>
    <x v="16"/>
    <x v="0"/>
    <x v="0"/>
    <x v="0"/>
    <x v="0"/>
    <x v="8"/>
    <s v="2023-10-??"/>
    <x v="3"/>
    <n v="44940"/>
    <x v="3"/>
    <n v="430000"/>
    <x v="1"/>
    <n v="0"/>
    <x v="619"/>
    <m/>
    <x v="0"/>
    <x v="13"/>
    <m/>
    <s v="Direção Financeira"/>
    <x v="2"/>
    <m/>
    <x v="0"/>
    <x v="1"/>
    <x v="1"/>
    <x v="1"/>
    <x v="0"/>
    <x v="0"/>
    <x v="0"/>
    <x v="0"/>
    <x v="0"/>
    <x v="0"/>
    <x v="0"/>
    <s v="Direção Financeira"/>
    <x v="0"/>
    <x v="0"/>
    <x v="0"/>
    <x v="0"/>
    <x v="0"/>
    <x v="0"/>
    <x v="0"/>
    <m/>
    <x v="1"/>
    <x v="2"/>
    <x v="13"/>
    <x v="0"/>
    <m/>
  </r>
  <r>
    <x v="0"/>
    <n v="0"/>
    <n v="0"/>
    <n v="45447"/>
    <n v="0"/>
    <x v="6819"/>
    <x v="0"/>
    <x v="1"/>
    <x v="0"/>
    <s v="80.02.10.02"/>
    <x v="7"/>
    <x v="2"/>
    <x v="2"/>
    <s v="Outros"/>
    <s v="80.02.10"/>
    <s v="Retençoes STAPS"/>
    <s v="80.02.10.02"/>
    <x v="13"/>
    <x v="0"/>
    <x v="2"/>
    <x v="0"/>
    <x v="1"/>
    <x v="2"/>
    <x v="1"/>
    <x v="0"/>
    <x v="0"/>
    <s v="2023-01-??"/>
    <x v="0"/>
    <n v="45447"/>
    <x v="3"/>
    <n v="0"/>
    <x v="1"/>
    <n v="0"/>
    <x v="619"/>
    <m/>
    <x v="0"/>
    <x v="13"/>
    <m/>
    <s v="Retençoes STAPS"/>
    <x v="2"/>
    <s v="RSND"/>
    <x v="0"/>
    <x v="1"/>
    <x v="1"/>
    <x v="1"/>
    <x v="0"/>
    <x v="0"/>
    <x v="0"/>
    <x v="0"/>
    <x v="0"/>
    <x v="0"/>
    <x v="0"/>
    <s v="Retençoes STAPS"/>
    <x v="0"/>
    <x v="0"/>
    <x v="0"/>
    <x v="0"/>
    <x v="2"/>
    <x v="0"/>
    <x v="0"/>
    <m/>
    <x v="1"/>
    <x v="2"/>
    <x v="13"/>
    <x v="0"/>
    <m/>
  </r>
  <r>
    <x v="0"/>
    <n v="0"/>
    <n v="0"/>
    <n v="45476"/>
    <n v="0"/>
    <x v="6819"/>
    <x v="0"/>
    <x v="1"/>
    <x v="0"/>
    <s v="80.02.10.02"/>
    <x v="7"/>
    <x v="2"/>
    <x v="2"/>
    <s v="Outros"/>
    <s v="80.02.10"/>
    <s v="Retençoes STAPS"/>
    <s v="80.02.10.02"/>
    <x v="13"/>
    <x v="0"/>
    <x v="2"/>
    <x v="0"/>
    <x v="1"/>
    <x v="2"/>
    <x v="1"/>
    <x v="0"/>
    <x v="1"/>
    <s v="2023-02-??"/>
    <x v="0"/>
    <n v="45476"/>
    <x v="3"/>
    <n v="0"/>
    <x v="1"/>
    <n v="0"/>
    <x v="619"/>
    <m/>
    <x v="0"/>
    <x v="13"/>
    <m/>
    <s v="Retençoes STAPS"/>
    <x v="2"/>
    <s v="RSND"/>
    <x v="0"/>
    <x v="1"/>
    <x v="1"/>
    <x v="1"/>
    <x v="0"/>
    <x v="0"/>
    <x v="0"/>
    <x v="0"/>
    <x v="0"/>
    <x v="0"/>
    <x v="0"/>
    <s v="Retençoes STAPS"/>
    <x v="0"/>
    <x v="0"/>
    <x v="0"/>
    <x v="0"/>
    <x v="2"/>
    <x v="0"/>
    <x v="0"/>
    <m/>
    <x v="1"/>
    <x v="2"/>
    <x v="13"/>
    <x v="0"/>
    <m/>
  </r>
  <r>
    <x v="0"/>
    <n v="0"/>
    <n v="0"/>
    <n v="8484"/>
    <n v="0"/>
    <x v="6819"/>
    <x v="0"/>
    <x v="1"/>
    <x v="0"/>
    <s v="80.02.10.02"/>
    <x v="7"/>
    <x v="2"/>
    <x v="2"/>
    <s v="Outros"/>
    <s v="80.02.10"/>
    <s v="Retençoes STAPS"/>
    <s v="80.02.10.02"/>
    <x v="13"/>
    <x v="0"/>
    <x v="2"/>
    <x v="0"/>
    <x v="1"/>
    <x v="2"/>
    <x v="1"/>
    <x v="0"/>
    <x v="2"/>
    <s v="2023-03-??"/>
    <x v="0"/>
    <n v="8484"/>
    <x v="3"/>
    <n v="0"/>
    <x v="1"/>
    <n v="0"/>
    <x v="619"/>
    <m/>
    <x v="0"/>
    <x v="13"/>
    <m/>
    <s v="Retençoes STAPS"/>
    <x v="2"/>
    <s v="RSND"/>
    <x v="0"/>
    <x v="1"/>
    <x v="1"/>
    <x v="1"/>
    <x v="0"/>
    <x v="0"/>
    <x v="0"/>
    <x v="0"/>
    <x v="0"/>
    <x v="0"/>
    <x v="0"/>
    <s v="Retençoes STAPS"/>
    <x v="0"/>
    <x v="0"/>
    <x v="0"/>
    <x v="0"/>
    <x v="2"/>
    <x v="0"/>
    <x v="0"/>
    <m/>
    <x v="1"/>
    <x v="2"/>
    <x v="13"/>
    <x v="0"/>
    <m/>
  </r>
  <r>
    <x v="0"/>
    <n v="0"/>
    <n v="0"/>
    <n v="8484"/>
    <n v="0"/>
    <x v="6819"/>
    <x v="0"/>
    <x v="1"/>
    <x v="0"/>
    <s v="80.02.10.02"/>
    <x v="7"/>
    <x v="2"/>
    <x v="2"/>
    <s v="Outros"/>
    <s v="80.02.10"/>
    <s v="Retençoes STAPS"/>
    <s v="80.02.10.02"/>
    <x v="13"/>
    <x v="0"/>
    <x v="2"/>
    <x v="0"/>
    <x v="1"/>
    <x v="2"/>
    <x v="1"/>
    <x v="0"/>
    <x v="3"/>
    <s v="2023-04-??"/>
    <x v="1"/>
    <n v="8484"/>
    <x v="3"/>
    <n v="0"/>
    <x v="1"/>
    <n v="0"/>
    <x v="619"/>
    <m/>
    <x v="0"/>
    <x v="13"/>
    <m/>
    <s v="Retençoes STAPS"/>
    <x v="2"/>
    <s v="RSND"/>
    <x v="0"/>
    <x v="1"/>
    <x v="1"/>
    <x v="1"/>
    <x v="0"/>
    <x v="0"/>
    <x v="0"/>
    <x v="0"/>
    <x v="0"/>
    <x v="0"/>
    <x v="0"/>
    <s v="Retençoes STAPS"/>
    <x v="0"/>
    <x v="0"/>
    <x v="0"/>
    <x v="0"/>
    <x v="2"/>
    <x v="0"/>
    <x v="0"/>
    <m/>
    <x v="1"/>
    <x v="2"/>
    <x v="13"/>
    <x v="0"/>
    <m/>
  </r>
  <r>
    <x v="0"/>
    <n v="0"/>
    <n v="0"/>
    <n v="8484"/>
    <n v="0"/>
    <x v="6819"/>
    <x v="0"/>
    <x v="1"/>
    <x v="0"/>
    <s v="80.02.10.02"/>
    <x v="7"/>
    <x v="2"/>
    <x v="2"/>
    <s v="Outros"/>
    <s v="80.02.10"/>
    <s v="Retençoes STAPS"/>
    <s v="80.02.10.02"/>
    <x v="13"/>
    <x v="0"/>
    <x v="2"/>
    <x v="0"/>
    <x v="1"/>
    <x v="2"/>
    <x v="1"/>
    <x v="0"/>
    <x v="5"/>
    <s v="2023-05-??"/>
    <x v="1"/>
    <n v="8484"/>
    <x v="3"/>
    <n v="0"/>
    <x v="1"/>
    <n v="0"/>
    <x v="619"/>
    <m/>
    <x v="0"/>
    <x v="13"/>
    <m/>
    <s v="Retençoes STAPS"/>
    <x v="2"/>
    <s v="RSND"/>
    <x v="0"/>
    <x v="1"/>
    <x v="1"/>
    <x v="1"/>
    <x v="0"/>
    <x v="0"/>
    <x v="0"/>
    <x v="0"/>
    <x v="0"/>
    <x v="0"/>
    <x v="0"/>
    <s v="Retençoes STAPS"/>
    <x v="0"/>
    <x v="0"/>
    <x v="0"/>
    <x v="0"/>
    <x v="2"/>
    <x v="0"/>
    <x v="0"/>
    <m/>
    <x v="1"/>
    <x v="2"/>
    <x v="13"/>
    <x v="0"/>
    <m/>
  </r>
  <r>
    <x v="0"/>
    <n v="0"/>
    <n v="0"/>
    <n v="8325"/>
    <n v="0"/>
    <x v="6819"/>
    <x v="0"/>
    <x v="1"/>
    <x v="0"/>
    <s v="80.02.10.02"/>
    <x v="7"/>
    <x v="2"/>
    <x v="2"/>
    <s v="Outros"/>
    <s v="80.02.10"/>
    <s v="Retençoes STAPS"/>
    <s v="80.02.10.02"/>
    <x v="13"/>
    <x v="0"/>
    <x v="2"/>
    <x v="0"/>
    <x v="1"/>
    <x v="2"/>
    <x v="1"/>
    <x v="0"/>
    <x v="4"/>
    <s v="2023-06-??"/>
    <x v="1"/>
    <n v="8325"/>
    <x v="3"/>
    <n v="0"/>
    <x v="1"/>
    <n v="0"/>
    <x v="619"/>
    <m/>
    <x v="0"/>
    <x v="13"/>
    <m/>
    <s v="Retençoes STAPS"/>
    <x v="2"/>
    <s v="RSND"/>
    <x v="0"/>
    <x v="1"/>
    <x v="1"/>
    <x v="1"/>
    <x v="0"/>
    <x v="0"/>
    <x v="0"/>
    <x v="0"/>
    <x v="0"/>
    <x v="0"/>
    <x v="0"/>
    <s v="Retençoes STAPS"/>
    <x v="0"/>
    <x v="0"/>
    <x v="0"/>
    <x v="0"/>
    <x v="2"/>
    <x v="0"/>
    <x v="0"/>
    <m/>
    <x v="1"/>
    <x v="2"/>
    <x v="13"/>
    <x v="0"/>
    <m/>
  </r>
  <r>
    <x v="0"/>
    <n v="0"/>
    <n v="0"/>
    <n v="8166"/>
    <n v="0"/>
    <x v="6819"/>
    <x v="0"/>
    <x v="1"/>
    <x v="0"/>
    <s v="80.02.10.02"/>
    <x v="7"/>
    <x v="2"/>
    <x v="2"/>
    <s v="Outros"/>
    <s v="80.02.10"/>
    <s v="Retençoes STAPS"/>
    <s v="80.02.10.02"/>
    <x v="13"/>
    <x v="0"/>
    <x v="2"/>
    <x v="0"/>
    <x v="1"/>
    <x v="2"/>
    <x v="1"/>
    <x v="0"/>
    <x v="6"/>
    <s v="2023-07-??"/>
    <x v="2"/>
    <n v="8166"/>
    <x v="3"/>
    <n v="0"/>
    <x v="1"/>
    <n v="0"/>
    <x v="619"/>
    <m/>
    <x v="0"/>
    <x v="13"/>
    <m/>
    <s v="Retençoes STAPS"/>
    <x v="2"/>
    <s v="RSND"/>
    <x v="0"/>
    <x v="1"/>
    <x v="1"/>
    <x v="1"/>
    <x v="0"/>
    <x v="0"/>
    <x v="0"/>
    <x v="0"/>
    <x v="0"/>
    <x v="0"/>
    <x v="0"/>
    <s v="Retençoes STAPS"/>
    <x v="0"/>
    <x v="0"/>
    <x v="0"/>
    <x v="0"/>
    <x v="2"/>
    <x v="0"/>
    <x v="0"/>
    <m/>
    <x v="1"/>
    <x v="2"/>
    <x v="13"/>
    <x v="0"/>
    <m/>
  </r>
  <r>
    <x v="0"/>
    <n v="0"/>
    <n v="0"/>
    <n v="8093"/>
    <n v="0"/>
    <x v="6819"/>
    <x v="0"/>
    <x v="1"/>
    <x v="0"/>
    <s v="80.02.10.02"/>
    <x v="7"/>
    <x v="2"/>
    <x v="2"/>
    <s v="Outros"/>
    <s v="80.02.10"/>
    <s v="Retençoes STAPS"/>
    <s v="80.02.10.02"/>
    <x v="13"/>
    <x v="0"/>
    <x v="2"/>
    <x v="0"/>
    <x v="1"/>
    <x v="2"/>
    <x v="1"/>
    <x v="0"/>
    <x v="7"/>
    <s v="2023-08-??"/>
    <x v="2"/>
    <n v="8093"/>
    <x v="3"/>
    <n v="0"/>
    <x v="1"/>
    <n v="0"/>
    <x v="619"/>
    <m/>
    <x v="0"/>
    <x v="13"/>
    <m/>
    <s v="Retençoes STAPS"/>
    <x v="2"/>
    <s v="RSND"/>
    <x v="0"/>
    <x v="1"/>
    <x v="1"/>
    <x v="1"/>
    <x v="0"/>
    <x v="0"/>
    <x v="0"/>
    <x v="0"/>
    <x v="0"/>
    <x v="0"/>
    <x v="0"/>
    <s v="Retençoes STAPS"/>
    <x v="0"/>
    <x v="0"/>
    <x v="0"/>
    <x v="0"/>
    <x v="2"/>
    <x v="0"/>
    <x v="0"/>
    <m/>
    <x v="1"/>
    <x v="2"/>
    <x v="13"/>
    <x v="0"/>
    <m/>
  </r>
  <r>
    <x v="0"/>
    <n v="0"/>
    <n v="0"/>
    <n v="7873"/>
    <n v="0"/>
    <x v="6819"/>
    <x v="0"/>
    <x v="1"/>
    <x v="0"/>
    <s v="80.02.10.02"/>
    <x v="7"/>
    <x v="2"/>
    <x v="2"/>
    <s v="Outros"/>
    <s v="80.02.10"/>
    <s v="Retençoes STAPS"/>
    <s v="80.02.10.02"/>
    <x v="13"/>
    <x v="0"/>
    <x v="2"/>
    <x v="0"/>
    <x v="1"/>
    <x v="2"/>
    <x v="1"/>
    <x v="0"/>
    <x v="11"/>
    <s v="2023-09-??"/>
    <x v="2"/>
    <n v="7873"/>
    <x v="3"/>
    <n v="0"/>
    <x v="1"/>
    <n v="0"/>
    <x v="619"/>
    <m/>
    <x v="0"/>
    <x v="13"/>
    <m/>
    <s v="Retençoes STAPS"/>
    <x v="2"/>
    <s v="RSND"/>
    <x v="0"/>
    <x v="1"/>
    <x v="1"/>
    <x v="1"/>
    <x v="0"/>
    <x v="0"/>
    <x v="0"/>
    <x v="0"/>
    <x v="0"/>
    <x v="0"/>
    <x v="0"/>
    <s v="Retençoes STAPS"/>
    <x v="0"/>
    <x v="0"/>
    <x v="0"/>
    <x v="0"/>
    <x v="2"/>
    <x v="0"/>
    <x v="0"/>
    <m/>
    <x v="1"/>
    <x v="2"/>
    <x v="13"/>
    <x v="0"/>
    <m/>
  </r>
  <r>
    <x v="0"/>
    <n v="0"/>
    <n v="0"/>
    <n v="7963"/>
    <n v="0"/>
    <x v="6819"/>
    <x v="0"/>
    <x v="1"/>
    <x v="0"/>
    <s v="80.02.10.02"/>
    <x v="7"/>
    <x v="2"/>
    <x v="2"/>
    <s v="Outros"/>
    <s v="80.02.10"/>
    <s v="Retençoes STAPS"/>
    <s v="80.02.10.02"/>
    <x v="13"/>
    <x v="0"/>
    <x v="2"/>
    <x v="0"/>
    <x v="1"/>
    <x v="2"/>
    <x v="1"/>
    <x v="0"/>
    <x v="8"/>
    <s v="2023-10-??"/>
    <x v="3"/>
    <n v="7963"/>
    <x v="3"/>
    <n v="0"/>
    <x v="1"/>
    <n v="0"/>
    <x v="619"/>
    <m/>
    <x v="0"/>
    <x v="13"/>
    <m/>
    <s v="Retençoes STAPS"/>
    <x v="2"/>
    <s v="RSND"/>
    <x v="0"/>
    <x v="1"/>
    <x v="1"/>
    <x v="1"/>
    <x v="0"/>
    <x v="0"/>
    <x v="0"/>
    <x v="0"/>
    <x v="0"/>
    <x v="0"/>
    <x v="0"/>
    <s v="Retençoes STAPS"/>
    <x v="0"/>
    <x v="0"/>
    <x v="0"/>
    <x v="0"/>
    <x v="2"/>
    <x v="0"/>
    <x v="0"/>
    <m/>
    <x v="1"/>
    <x v="2"/>
    <x v="13"/>
    <x v="0"/>
    <m/>
  </r>
  <r>
    <x v="0"/>
    <n v="0"/>
    <n v="0"/>
    <n v="7870"/>
    <n v="0"/>
    <x v="6819"/>
    <x v="0"/>
    <x v="1"/>
    <x v="0"/>
    <s v="80.02.10.02"/>
    <x v="7"/>
    <x v="2"/>
    <x v="2"/>
    <s v="Outros"/>
    <s v="80.02.10"/>
    <s v="Retençoes STAPS"/>
    <s v="80.02.10.02"/>
    <x v="13"/>
    <x v="0"/>
    <x v="2"/>
    <x v="0"/>
    <x v="1"/>
    <x v="2"/>
    <x v="1"/>
    <x v="0"/>
    <x v="9"/>
    <s v="2023-11-??"/>
    <x v="3"/>
    <n v="7870"/>
    <x v="3"/>
    <n v="0"/>
    <x v="1"/>
    <n v="0"/>
    <x v="619"/>
    <m/>
    <x v="0"/>
    <x v="13"/>
    <m/>
    <s v="Retençoes STAPS"/>
    <x v="2"/>
    <s v="RSND"/>
    <x v="0"/>
    <x v="1"/>
    <x v="1"/>
    <x v="1"/>
    <x v="0"/>
    <x v="0"/>
    <x v="0"/>
    <x v="0"/>
    <x v="0"/>
    <x v="0"/>
    <x v="0"/>
    <s v="Retençoes STAPS"/>
    <x v="0"/>
    <x v="0"/>
    <x v="0"/>
    <x v="0"/>
    <x v="2"/>
    <x v="0"/>
    <x v="0"/>
    <m/>
    <x v="1"/>
    <x v="2"/>
    <x v="13"/>
    <x v="0"/>
    <m/>
  </r>
  <r>
    <x v="0"/>
    <n v="0"/>
    <n v="0"/>
    <n v="7936"/>
    <n v="0"/>
    <x v="6819"/>
    <x v="0"/>
    <x v="1"/>
    <x v="0"/>
    <s v="80.02.10.02"/>
    <x v="7"/>
    <x v="2"/>
    <x v="2"/>
    <s v="Outros"/>
    <s v="80.02.10"/>
    <s v="Retençoes STAPS"/>
    <s v="80.02.10.02"/>
    <x v="13"/>
    <x v="0"/>
    <x v="2"/>
    <x v="0"/>
    <x v="1"/>
    <x v="2"/>
    <x v="1"/>
    <x v="0"/>
    <x v="10"/>
    <s v="2023-12-??"/>
    <x v="3"/>
    <n v="7936"/>
    <x v="3"/>
    <n v="0"/>
    <x v="1"/>
    <n v="0"/>
    <x v="619"/>
    <m/>
    <x v="0"/>
    <x v="13"/>
    <m/>
    <s v="Retençoes STAPS"/>
    <x v="2"/>
    <s v="RSND"/>
    <x v="0"/>
    <x v="1"/>
    <x v="1"/>
    <x v="1"/>
    <x v="0"/>
    <x v="0"/>
    <x v="0"/>
    <x v="0"/>
    <x v="0"/>
    <x v="0"/>
    <x v="0"/>
    <s v="Retençoes STAPS"/>
    <x v="0"/>
    <x v="0"/>
    <x v="0"/>
    <x v="0"/>
    <x v="2"/>
    <x v="0"/>
    <x v="0"/>
    <m/>
    <x v="1"/>
    <x v="2"/>
    <x v="13"/>
    <x v="0"/>
    <m/>
  </r>
  <r>
    <x v="0"/>
    <n v="0"/>
    <n v="0"/>
    <n v="11740"/>
    <n v="0"/>
    <x v="6819"/>
    <x v="0"/>
    <x v="0"/>
    <x v="0"/>
    <s v="03.16.12"/>
    <x v="54"/>
    <x v="0"/>
    <x v="0"/>
    <s v="Direcção de Urbanismo"/>
    <s v="03.16.12"/>
    <s v="Direcção de Urbanismo"/>
    <s v="03.16.12"/>
    <x v="42"/>
    <x v="0"/>
    <x v="0"/>
    <x v="7"/>
    <x v="0"/>
    <x v="0"/>
    <x v="0"/>
    <x v="0"/>
    <x v="0"/>
    <s v="2023-01-??"/>
    <x v="0"/>
    <n v="11740"/>
    <x v="3"/>
    <n v="10000"/>
    <x v="1"/>
    <n v="260"/>
    <x v="619"/>
    <m/>
    <x v="0"/>
    <x v="13"/>
    <m/>
    <s v="Direcção de Urbanismo"/>
    <x v="2"/>
    <m/>
    <x v="0"/>
    <x v="1"/>
    <x v="1"/>
    <x v="1"/>
    <x v="0"/>
    <x v="0"/>
    <x v="0"/>
    <x v="0"/>
    <x v="0"/>
    <x v="0"/>
    <x v="0"/>
    <s v="Direcção de Urbanismo"/>
    <x v="0"/>
    <x v="0"/>
    <x v="0"/>
    <x v="0"/>
    <x v="0"/>
    <x v="0"/>
    <x v="0"/>
    <m/>
    <x v="1"/>
    <x v="2"/>
    <x v="13"/>
    <x v="0"/>
    <m/>
  </r>
  <r>
    <x v="0"/>
    <n v="0"/>
    <n v="0"/>
    <n v="11740"/>
    <n v="0"/>
    <x v="6819"/>
    <x v="0"/>
    <x v="0"/>
    <x v="0"/>
    <s v="03.16.12"/>
    <x v="54"/>
    <x v="0"/>
    <x v="0"/>
    <s v="Direcção de Urbanismo"/>
    <s v="03.16.12"/>
    <s v="Direcção de Urbanismo"/>
    <s v="03.16.12"/>
    <x v="42"/>
    <x v="0"/>
    <x v="0"/>
    <x v="7"/>
    <x v="0"/>
    <x v="0"/>
    <x v="0"/>
    <x v="0"/>
    <x v="1"/>
    <s v="2023-02-??"/>
    <x v="0"/>
    <n v="11740"/>
    <x v="3"/>
    <n v="10000"/>
    <x v="1"/>
    <n v="260"/>
    <x v="619"/>
    <m/>
    <x v="0"/>
    <x v="13"/>
    <m/>
    <s v="Direcção de Urbanismo"/>
    <x v="2"/>
    <m/>
    <x v="0"/>
    <x v="1"/>
    <x v="1"/>
    <x v="1"/>
    <x v="0"/>
    <x v="0"/>
    <x v="0"/>
    <x v="0"/>
    <x v="0"/>
    <x v="0"/>
    <x v="0"/>
    <s v="Direcção de Urbanismo"/>
    <x v="0"/>
    <x v="0"/>
    <x v="0"/>
    <x v="0"/>
    <x v="0"/>
    <x v="0"/>
    <x v="0"/>
    <m/>
    <x v="1"/>
    <x v="2"/>
    <x v="13"/>
    <x v="0"/>
    <m/>
  </r>
  <r>
    <x v="0"/>
    <n v="0"/>
    <n v="0"/>
    <n v="11740"/>
    <n v="0"/>
    <x v="6819"/>
    <x v="0"/>
    <x v="0"/>
    <x v="0"/>
    <s v="03.16.12"/>
    <x v="54"/>
    <x v="0"/>
    <x v="0"/>
    <s v="Direcção de Urbanismo"/>
    <s v="03.16.12"/>
    <s v="Direcção de Urbanismo"/>
    <s v="03.16.12"/>
    <x v="42"/>
    <x v="0"/>
    <x v="0"/>
    <x v="7"/>
    <x v="0"/>
    <x v="0"/>
    <x v="0"/>
    <x v="0"/>
    <x v="2"/>
    <s v="2023-03-??"/>
    <x v="0"/>
    <n v="11740"/>
    <x v="3"/>
    <n v="10000"/>
    <x v="1"/>
    <n v="260"/>
    <x v="619"/>
    <m/>
    <x v="0"/>
    <x v="13"/>
    <m/>
    <s v="Direcção de Urbanismo"/>
    <x v="2"/>
    <m/>
    <x v="0"/>
    <x v="1"/>
    <x v="1"/>
    <x v="1"/>
    <x v="0"/>
    <x v="0"/>
    <x v="0"/>
    <x v="0"/>
    <x v="0"/>
    <x v="0"/>
    <x v="0"/>
    <s v="Direcção de Urbanismo"/>
    <x v="0"/>
    <x v="0"/>
    <x v="0"/>
    <x v="0"/>
    <x v="0"/>
    <x v="0"/>
    <x v="0"/>
    <m/>
    <x v="1"/>
    <x v="2"/>
    <x v="13"/>
    <x v="0"/>
    <m/>
  </r>
  <r>
    <x v="0"/>
    <n v="0"/>
    <n v="0"/>
    <n v="11740"/>
    <n v="0"/>
    <x v="6819"/>
    <x v="0"/>
    <x v="0"/>
    <x v="0"/>
    <s v="03.16.12"/>
    <x v="54"/>
    <x v="0"/>
    <x v="0"/>
    <s v="Direcção de Urbanismo"/>
    <s v="03.16.12"/>
    <s v="Direcção de Urbanismo"/>
    <s v="03.16.12"/>
    <x v="42"/>
    <x v="0"/>
    <x v="0"/>
    <x v="7"/>
    <x v="0"/>
    <x v="0"/>
    <x v="0"/>
    <x v="0"/>
    <x v="3"/>
    <s v="2023-04-??"/>
    <x v="1"/>
    <n v="11740"/>
    <x v="3"/>
    <n v="10000"/>
    <x v="1"/>
    <n v="260"/>
    <x v="619"/>
    <m/>
    <x v="0"/>
    <x v="13"/>
    <m/>
    <s v="Direcção de Urbanismo"/>
    <x v="2"/>
    <m/>
    <x v="0"/>
    <x v="1"/>
    <x v="1"/>
    <x v="1"/>
    <x v="0"/>
    <x v="0"/>
    <x v="0"/>
    <x v="0"/>
    <x v="0"/>
    <x v="0"/>
    <x v="0"/>
    <s v="Direcção de Urbanismo"/>
    <x v="0"/>
    <x v="0"/>
    <x v="0"/>
    <x v="0"/>
    <x v="0"/>
    <x v="0"/>
    <x v="0"/>
    <m/>
    <x v="1"/>
    <x v="2"/>
    <x v="13"/>
    <x v="0"/>
    <m/>
  </r>
  <r>
    <x v="0"/>
    <n v="0"/>
    <n v="0"/>
    <n v="11740"/>
    <n v="0"/>
    <x v="6819"/>
    <x v="0"/>
    <x v="0"/>
    <x v="0"/>
    <s v="03.16.12"/>
    <x v="54"/>
    <x v="0"/>
    <x v="0"/>
    <s v="Direcção de Urbanismo"/>
    <s v="03.16.12"/>
    <s v="Direcção de Urbanismo"/>
    <s v="03.16.12"/>
    <x v="42"/>
    <x v="0"/>
    <x v="0"/>
    <x v="7"/>
    <x v="0"/>
    <x v="0"/>
    <x v="0"/>
    <x v="0"/>
    <x v="5"/>
    <s v="2023-05-??"/>
    <x v="1"/>
    <n v="117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4"/>
    <s v="2023-06-??"/>
    <x v="1"/>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6"/>
    <s v="2023-07-??"/>
    <x v="2"/>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7"/>
    <s v="2023-08-??"/>
    <x v="2"/>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11"/>
    <s v="2023-09-??"/>
    <x v="2"/>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8"/>
    <s v="2023-10-??"/>
    <x v="3"/>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9"/>
    <s v="2023-11-??"/>
    <x v="3"/>
    <n v="12240"/>
    <x v="3"/>
    <n v="10000"/>
    <x v="1"/>
    <n v="260"/>
    <x v="619"/>
    <m/>
    <x v="0"/>
    <x v="13"/>
    <m/>
    <s v="Direcção de Urbanismo"/>
    <x v="2"/>
    <m/>
    <x v="0"/>
    <x v="1"/>
    <x v="1"/>
    <x v="1"/>
    <x v="0"/>
    <x v="0"/>
    <x v="0"/>
    <x v="0"/>
    <x v="0"/>
    <x v="0"/>
    <x v="0"/>
    <s v="Direcção de Urbanismo"/>
    <x v="0"/>
    <x v="0"/>
    <x v="0"/>
    <x v="0"/>
    <x v="0"/>
    <x v="0"/>
    <x v="0"/>
    <m/>
    <x v="1"/>
    <x v="2"/>
    <x v="13"/>
    <x v="0"/>
    <m/>
  </r>
  <r>
    <x v="0"/>
    <n v="0"/>
    <n v="0"/>
    <n v="12240"/>
    <n v="0"/>
    <x v="6819"/>
    <x v="0"/>
    <x v="0"/>
    <x v="0"/>
    <s v="03.16.12"/>
    <x v="54"/>
    <x v="0"/>
    <x v="0"/>
    <s v="Direcção de Urbanismo"/>
    <s v="03.16.12"/>
    <s v="Direcção de Urbanismo"/>
    <s v="03.16.12"/>
    <x v="42"/>
    <x v="0"/>
    <x v="0"/>
    <x v="7"/>
    <x v="0"/>
    <x v="0"/>
    <x v="0"/>
    <x v="0"/>
    <x v="10"/>
    <s v="2023-12-??"/>
    <x v="3"/>
    <n v="12240"/>
    <x v="3"/>
    <n v="10000"/>
    <x v="1"/>
    <n v="260"/>
    <x v="619"/>
    <m/>
    <x v="0"/>
    <x v="13"/>
    <m/>
    <s v="Direcção de Urbanismo"/>
    <x v="2"/>
    <m/>
    <x v="0"/>
    <x v="1"/>
    <x v="1"/>
    <x v="1"/>
    <x v="0"/>
    <x v="0"/>
    <x v="0"/>
    <x v="0"/>
    <x v="0"/>
    <x v="0"/>
    <x v="0"/>
    <s v="Direcção de Urbanismo"/>
    <x v="0"/>
    <x v="0"/>
    <x v="0"/>
    <x v="0"/>
    <x v="0"/>
    <x v="0"/>
    <x v="0"/>
    <m/>
    <x v="1"/>
    <x v="2"/>
    <x v="13"/>
    <x v="0"/>
    <m/>
  </r>
  <r>
    <x v="0"/>
    <n v="0"/>
    <n v="0"/>
    <n v="8326"/>
    <n v="0"/>
    <x v="6819"/>
    <x v="0"/>
    <x v="1"/>
    <x v="0"/>
    <s v="80.02.08"/>
    <x v="41"/>
    <x v="2"/>
    <x v="2"/>
    <s v="Retençoes Compe. Aposentaçao"/>
    <s v="80.02.08"/>
    <s v="Retençoes Compe. Aposentaçao"/>
    <s v="80.02.08"/>
    <x v="59"/>
    <x v="0"/>
    <x v="2"/>
    <x v="14"/>
    <x v="1"/>
    <x v="2"/>
    <x v="1"/>
    <x v="0"/>
    <x v="3"/>
    <s v="2023-04-??"/>
    <x v="1"/>
    <n v="8326"/>
    <x v="3"/>
    <n v="0"/>
    <x v="1"/>
    <n v="0"/>
    <x v="619"/>
    <m/>
    <x v="0"/>
    <x v="13"/>
    <m/>
    <s v="Retençoes Compe. Aposentaçao"/>
    <x v="2"/>
    <s v="RCA"/>
    <x v="0"/>
    <x v="1"/>
    <x v="1"/>
    <x v="1"/>
    <x v="0"/>
    <x v="0"/>
    <x v="0"/>
    <x v="0"/>
    <x v="0"/>
    <x v="0"/>
    <x v="0"/>
    <s v="Retençoes Compe. Aposentaçao"/>
    <x v="0"/>
    <x v="0"/>
    <x v="0"/>
    <x v="0"/>
    <x v="2"/>
    <x v="0"/>
    <x v="0"/>
    <m/>
    <x v="1"/>
    <x v="2"/>
    <x v="13"/>
    <x v="0"/>
    <m/>
  </r>
  <r>
    <x v="0"/>
    <n v="0"/>
    <n v="0"/>
    <n v="8326"/>
    <n v="0"/>
    <x v="6819"/>
    <x v="0"/>
    <x v="1"/>
    <x v="0"/>
    <s v="80.02.08"/>
    <x v="41"/>
    <x v="2"/>
    <x v="2"/>
    <s v="Retençoes Compe. Aposentaçao"/>
    <s v="80.02.08"/>
    <s v="Retençoes Compe. Aposentaçao"/>
    <s v="80.02.08"/>
    <x v="59"/>
    <x v="0"/>
    <x v="2"/>
    <x v="14"/>
    <x v="1"/>
    <x v="2"/>
    <x v="1"/>
    <x v="0"/>
    <x v="5"/>
    <s v="2023-05-??"/>
    <x v="1"/>
    <n v="8326"/>
    <x v="3"/>
    <n v="0"/>
    <x v="1"/>
    <n v="0"/>
    <x v="619"/>
    <m/>
    <x v="0"/>
    <x v="13"/>
    <m/>
    <s v="Retençoes Compe. Aposentaçao"/>
    <x v="2"/>
    <s v="RCA"/>
    <x v="0"/>
    <x v="1"/>
    <x v="1"/>
    <x v="1"/>
    <x v="0"/>
    <x v="0"/>
    <x v="0"/>
    <x v="0"/>
    <x v="0"/>
    <x v="0"/>
    <x v="0"/>
    <s v="Retençoes Compe. Aposentaçao"/>
    <x v="0"/>
    <x v="0"/>
    <x v="0"/>
    <x v="0"/>
    <x v="2"/>
    <x v="0"/>
    <x v="0"/>
    <m/>
    <x v="1"/>
    <x v="2"/>
    <x v="13"/>
    <x v="0"/>
    <m/>
  </r>
  <r>
    <x v="0"/>
    <n v="0"/>
    <n v="0"/>
    <n v="9362"/>
    <n v="0"/>
    <x v="6819"/>
    <x v="0"/>
    <x v="1"/>
    <x v="0"/>
    <s v="80.02.08"/>
    <x v="41"/>
    <x v="2"/>
    <x v="2"/>
    <s v="Retençoes Compe. Aposentaçao"/>
    <s v="80.02.08"/>
    <s v="Retençoes Compe. Aposentaçao"/>
    <s v="80.02.08"/>
    <x v="59"/>
    <x v="0"/>
    <x v="2"/>
    <x v="14"/>
    <x v="1"/>
    <x v="2"/>
    <x v="1"/>
    <x v="0"/>
    <x v="4"/>
    <s v="2023-06-??"/>
    <x v="1"/>
    <n v="9362"/>
    <x v="3"/>
    <n v="0"/>
    <x v="1"/>
    <n v="0"/>
    <x v="619"/>
    <m/>
    <x v="0"/>
    <x v="13"/>
    <m/>
    <s v="Retençoes Compe. Aposentaçao"/>
    <x v="2"/>
    <s v="RCA"/>
    <x v="0"/>
    <x v="1"/>
    <x v="1"/>
    <x v="1"/>
    <x v="0"/>
    <x v="0"/>
    <x v="0"/>
    <x v="0"/>
    <x v="0"/>
    <x v="0"/>
    <x v="0"/>
    <s v="Retençoes Compe. Aposentaçao"/>
    <x v="0"/>
    <x v="0"/>
    <x v="0"/>
    <x v="0"/>
    <x v="2"/>
    <x v="0"/>
    <x v="0"/>
    <m/>
    <x v="1"/>
    <x v="2"/>
    <x v="13"/>
    <x v="0"/>
    <m/>
  </r>
  <r>
    <x v="0"/>
    <n v="0"/>
    <n v="0"/>
    <n v="9322"/>
    <n v="0"/>
    <x v="6819"/>
    <x v="0"/>
    <x v="1"/>
    <x v="0"/>
    <s v="80.02.08"/>
    <x v="41"/>
    <x v="2"/>
    <x v="2"/>
    <s v="Retençoes Compe. Aposentaçao"/>
    <s v="80.02.08"/>
    <s v="Retençoes Compe. Aposentaçao"/>
    <s v="80.02.08"/>
    <x v="59"/>
    <x v="0"/>
    <x v="2"/>
    <x v="14"/>
    <x v="1"/>
    <x v="2"/>
    <x v="1"/>
    <x v="0"/>
    <x v="6"/>
    <s v="2023-07-??"/>
    <x v="2"/>
    <n v="9322"/>
    <x v="3"/>
    <n v="0"/>
    <x v="1"/>
    <n v="0"/>
    <x v="619"/>
    <m/>
    <x v="0"/>
    <x v="13"/>
    <m/>
    <s v="Retençoes Compe. Aposentaçao"/>
    <x v="2"/>
    <s v="RCA"/>
    <x v="0"/>
    <x v="1"/>
    <x v="1"/>
    <x v="1"/>
    <x v="0"/>
    <x v="0"/>
    <x v="0"/>
    <x v="0"/>
    <x v="0"/>
    <x v="0"/>
    <x v="0"/>
    <s v="Retençoes Compe. Aposentaçao"/>
    <x v="0"/>
    <x v="0"/>
    <x v="0"/>
    <x v="0"/>
    <x v="2"/>
    <x v="0"/>
    <x v="0"/>
    <m/>
    <x v="1"/>
    <x v="2"/>
    <x v="13"/>
    <x v="0"/>
    <m/>
  </r>
  <r>
    <x v="0"/>
    <n v="0"/>
    <n v="0"/>
    <n v="9322"/>
    <n v="0"/>
    <x v="6819"/>
    <x v="0"/>
    <x v="1"/>
    <x v="0"/>
    <s v="80.02.08"/>
    <x v="41"/>
    <x v="2"/>
    <x v="2"/>
    <s v="Retençoes Compe. Aposentaçao"/>
    <s v="80.02.08"/>
    <s v="Retençoes Compe. Aposentaçao"/>
    <s v="80.02.08"/>
    <x v="59"/>
    <x v="0"/>
    <x v="2"/>
    <x v="14"/>
    <x v="1"/>
    <x v="2"/>
    <x v="1"/>
    <x v="0"/>
    <x v="7"/>
    <s v="2023-08-??"/>
    <x v="2"/>
    <n v="9322"/>
    <x v="3"/>
    <n v="0"/>
    <x v="1"/>
    <n v="0"/>
    <x v="619"/>
    <m/>
    <x v="0"/>
    <x v="13"/>
    <m/>
    <s v="Retençoes Compe. Aposentaçao"/>
    <x v="2"/>
    <s v="RCA"/>
    <x v="0"/>
    <x v="1"/>
    <x v="1"/>
    <x v="1"/>
    <x v="0"/>
    <x v="0"/>
    <x v="0"/>
    <x v="0"/>
    <x v="0"/>
    <x v="0"/>
    <x v="0"/>
    <s v="Retençoes Compe. Aposentaçao"/>
    <x v="0"/>
    <x v="0"/>
    <x v="0"/>
    <x v="0"/>
    <x v="2"/>
    <x v="0"/>
    <x v="0"/>
    <m/>
    <x v="1"/>
    <x v="2"/>
    <x v="13"/>
    <x v="0"/>
    <m/>
  </r>
  <r>
    <x v="0"/>
    <n v="0"/>
    <n v="0"/>
    <n v="12631"/>
    <n v="0"/>
    <x v="6819"/>
    <x v="0"/>
    <x v="1"/>
    <x v="0"/>
    <s v="80.02.08"/>
    <x v="41"/>
    <x v="2"/>
    <x v="2"/>
    <s v="Retençoes Compe. Aposentaçao"/>
    <s v="80.02.08"/>
    <s v="Retençoes Compe. Aposentaçao"/>
    <s v="80.02.08"/>
    <x v="59"/>
    <x v="0"/>
    <x v="2"/>
    <x v="14"/>
    <x v="1"/>
    <x v="2"/>
    <x v="1"/>
    <x v="0"/>
    <x v="11"/>
    <s v="2023-09-??"/>
    <x v="2"/>
    <n v="12631"/>
    <x v="3"/>
    <n v="0"/>
    <x v="1"/>
    <n v="0"/>
    <x v="619"/>
    <m/>
    <x v="0"/>
    <x v="13"/>
    <m/>
    <s v="Retençoes Compe. Aposentaçao"/>
    <x v="2"/>
    <s v="RCA"/>
    <x v="0"/>
    <x v="1"/>
    <x v="1"/>
    <x v="1"/>
    <x v="0"/>
    <x v="0"/>
    <x v="0"/>
    <x v="0"/>
    <x v="0"/>
    <x v="0"/>
    <x v="0"/>
    <s v="Retençoes Compe. Aposentaçao"/>
    <x v="0"/>
    <x v="0"/>
    <x v="0"/>
    <x v="0"/>
    <x v="2"/>
    <x v="0"/>
    <x v="0"/>
    <m/>
    <x v="1"/>
    <x v="2"/>
    <x v="13"/>
    <x v="0"/>
    <m/>
  </r>
  <r>
    <x v="0"/>
    <n v="0"/>
    <n v="0"/>
    <n v="12621"/>
    <n v="0"/>
    <x v="6819"/>
    <x v="0"/>
    <x v="1"/>
    <x v="0"/>
    <s v="80.02.08"/>
    <x v="41"/>
    <x v="2"/>
    <x v="2"/>
    <s v="Retençoes Compe. Aposentaçao"/>
    <s v="80.02.08"/>
    <s v="Retençoes Compe. Aposentaçao"/>
    <s v="80.02.08"/>
    <x v="59"/>
    <x v="0"/>
    <x v="2"/>
    <x v="14"/>
    <x v="1"/>
    <x v="2"/>
    <x v="1"/>
    <x v="0"/>
    <x v="8"/>
    <s v="2023-10-??"/>
    <x v="3"/>
    <n v="12621"/>
    <x v="3"/>
    <n v="0"/>
    <x v="1"/>
    <n v="0"/>
    <x v="619"/>
    <m/>
    <x v="0"/>
    <x v="13"/>
    <m/>
    <s v="Retençoes Compe. Aposentaçao"/>
    <x v="2"/>
    <s v="RCA"/>
    <x v="0"/>
    <x v="1"/>
    <x v="1"/>
    <x v="1"/>
    <x v="0"/>
    <x v="0"/>
    <x v="0"/>
    <x v="0"/>
    <x v="0"/>
    <x v="0"/>
    <x v="0"/>
    <s v="Retençoes Compe. Aposentaçao"/>
    <x v="0"/>
    <x v="0"/>
    <x v="0"/>
    <x v="0"/>
    <x v="2"/>
    <x v="0"/>
    <x v="0"/>
    <m/>
    <x v="1"/>
    <x v="2"/>
    <x v="13"/>
    <x v="0"/>
    <m/>
  </r>
  <r>
    <x v="0"/>
    <n v="0"/>
    <n v="0"/>
    <n v="16975"/>
    <n v="0"/>
    <x v="6819"/>
    <x v="0"/>
    <x v="1"/>
    <x v="0"/>
    <s v="80.02.08"/>
    <x v="41"/>
    <x v="2"/>
    <x v="2"/>
    <s v="Retençoes Compe. Aposentaçao"/>
    <s v="80.02.08"/>
    <s v="Retençoes Compe. Aposentaçao"/>
    <s v="80.02.08"/>
    <x v="59"/>
    <x v="0"/>
    <x v="2"/>
    <x v="14"/>
    <x v="1"/>
    <x v="2"/>
    <x v="1"/>
    <x v="0"/>
    <x v="9"/>
    <s v="2023-11-??"/>
    <x v="3"/>
    <n v="16975"/>
    <x v="3"/>
    <n v="0"/>
    <x v="1"/>
    <n v="0"/>
    <x v="619"/>
    <m/>
    <x v="0"/>
    <x v="13"/>
    <m/>
    <s v="Retençoes Compe. Aposentaçao"/>
    <x v="2"/>
    <s v="RCA"/>
    <x v="0"/>
    <x v="1"/>
    <x v="1"/>
    <x v="1"/>
    <x v="0"/>
    <x v="0"/>
    <x v="0"/>
    <x v="0"/>
    <x v="0"/>
    <x v="0"/>
    <x v="0"/>
    <s v="Retençoes Compe. Aposentaçao"/>
    <x v="0"/>
    <x v="0"/>
    <x v="0"/>
    <x v="0"/>
    <x v="2"/>
    <x v="0"/>
    <x v="0"/>
    <m/>
    <x v="1"/>
    <x v="2"/>
    <x v="13"/>
    <x v="0"/>
    <m/>
  </r>
  <r>
    <x v="0"/>
    <n v="0"/>
    <n v="0"/>
    <n v="15571"/>
    <n v="0"/>
    <x v="6819"/>
    <x v="0"/>
    <x v="1"/>
    <x v="0"/>
    <s v="80.02.08"/>
    <x v="41"/>
    <x v="2"/>
    <x v="2"/>
    <s v="Retençoes Compe. Aposentaçao"/>
    <s v="80.02.08"/>
    <s v="Retençoes Compe. Aposentaçao"/>
    <s v="80.02.08"/>
    <x v="59"/>
    <x v="0"/>
    <x v="2"/>
    <x v="14"/>
    <x v="1"/>
    <x v="2"/>
    <x v="1"/>
    <x v="0"/>
    <x v="10"/>
    <s v="2023-12-??"/>
    <x v="3"/>
    <n v="15571"/>
    <x v="3"/>
    <n v="0"/>
    <x v="1"/>
    <n v="0"/>
    <x v="619"/>
    <m/>
    <x v="0"/>
    <x v="13"/>
    <m/>
    <s v="Retençoes Compe. Aposentaçao"/>
    <x v="2"/>
    <s v="RCA"/>
    <x v="0"/>
    <x v="1"/>
    <x v="1"/>
    <x v="1"/>
    <x v="0"/>
    <x v="0"/>
    <x v="0"/>
    <x v="0"/>
    <x v="0"/>
    <x v="0"/>
    <x v="0"/>
    <s v="Retençoes Compe. Aposentaçao"/>
    <x v="0"/>
    <x v="0"/>
    <x v="0"/>
    <x v="0"/>
    <x v="2"/>
    <x v="0"/>
    <x v="0"/>
    <m/>
    <x v="1"/>
    <x v="2"/>
    <x v="13"/>
    <x v="0"/>
    <m/>
  </r>
  <r>
    <x v="0"/>
    <n v="0"/>
    <n v="0"/>
    <n v="0"/>
    <n v="0"/>
    <x v="712"/>
    <x v="0"/>
    <x v="0"/>
    <x v="0"/>
    <s v="03.16.25"/>
    <x v="51"/>
    <x v="0"/>
    <x v="0"/>
    <s v="Direção dos  Recursos Humanos"/>
    <s v="03.16.25"/>
    <s v="Direção dos  Recursos Humanos"/>
    <s v="03.16.25"/>
    <x v="67"/>
    <x v="0"/>
    <x v="1"/>
    <x v="16"/>
    <x v="0"/>
    <x v="0"/>
    <x v="0"/>
    <x v="0"/>
    <x v="2"/>
    <s v="2023-03-22"/>
    <x v="0"/>
    <n v="579"/>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712"/>
    <x v="0"/>
    <x v="0"/>
    <x v="0"/>
    <s v="03.16.25"/>
    <x v="51"/>
    <x v="0"/>
    <x v="0"/>
    <s v="Direção dos  Recursos Humanos"/>
    <s v="03.16.25"/>
    <s v="Direção dos  Recursos Humanos"/>
    <s v="03.16.25"/>
    <x v="52"/>
    <x v="0"/>
    <x v="0"/>
    <x v="0"/>
    <x v="0"/>
    <x v="0"/>
    <x v="0"/>
    <x v="0"/>
    <x v="2"/>
    <s v="2023-03-22"/>
    <x v="0"/>
    <n v="61"/>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6820"/>
    <x v="0"/>
    <x v="0"/>
    <x v="0"/>
    <s v="03.16.15"/>
    <x v="0"/>
    <x v="0"/>
    <x v="0"/>
    <s v="Direção Financeira"/>
    <s v="03.16.15"/>
    <s v="Direção Financeira"/>
    <s v="03.16.15"/>
    <x v="60"/>
    <x v="0"/>
    <x v="0"/>
    <x v="0"/>
    <x v="0"/>
    <x v="0"/>
    <x v="0"/>
    <x v="0"/>
    <x v="8"/>
    <s v="2023-10-23"/>
    <x v="3"/>
    <n v="3382"/>
    <x v="4"/>
    <m/>
    <x v="0"/>
    <m/>
    <x v="167"/>
    <n v="100391760"/>
    <x v="0"/>
    <x v="0"/>
    <s v="Direção Financeira"/>
    <s v="ORI"/>
    <x v="2"/>
    <m/>
    <x v="0"/>
    <x v="3"/>
    <x v="3"/>
    <x v="1"/>
    <x v="0"/>
    <x v="0"/>
    <x v="0"/>
    <x v="0"/>
    <x v="0"/>
    <x v="0"/>
    <x v="0"/>
    <s v="Direção Financeira"/>
    <x v="0"/>
    <x v="0"/>
    <x v="0"/>
    <x v="0"/>
    <x v="0"/>
    <x v="0"/>
    <x v="0"/>
    <s v="000000"/>
    <x v="0"/>
    <x v="2"/>
    <x v="0"/>
    <x v="0"/>
    <s v="Pagamento a favor da Caetano Parts, para a aquisição de correia dupla para a viatura ST-94-OL afeto aos serviços da CMSM, confrome anexo."/>
  </r>
  <r>
    <x v="0"/>
    <n v="0"/>
    <n v="0"/>
    <n v="0"/>
    <n v="0"/>
    <x v="6821"/>
    <x v="0"/>
    <x v="0"/>
    <x v="0"/>
    <s v="01.25.05.12"/>
    <x v="5"/>
    <x v="1"/>
    <x v="1"/>
    <s v="Saúde"/>
    <s v="01.25.05"/>
    <s v="Saúde"/>
    <s v="01.25.05"/>
    <x v="1"/>
    <x v="0"/>
    <x v="1"/>
    <x v="1"/>
    <x v="0"/>
    <x v="1"/>
    <x v="0"/>
    <x v="0"/>
    <x v="0"/>
    <s v="2023-01-16"/>
    <x v="0"/>
    <n v="1000"/>
    <x v="4"/>
    <m/>
    <x v="0"/>
    <m/>
    <x v="1"/>
    <n v="100475975"/>
    <x v="0"/>
    <x v="0"/>
    <s v="Promoção e Inclusão Social"/>
    <s v="ORI"/>
    <x v="2"/>
    <m/>
    <x v="0"/>
    <x v="3"/>
    <x v="3"/>
    <x v="1"/>
    <x v="0"/>
    <x v="0"/>
    <x v="0"/>
    <x v="0"/>
    <x v="0"/>
    <x v="0"/>
    <x v="0"/>
    <s v="Promoção e Inclusão Social"/>
    <x v="0"/>
    <x v="0"/>
    <x v="0"/>
    <x v="0"/>
    <x v="1"/>
    <x v="0"/>
    <x v="0"/>
    <s v="000000"/>
    <x v="0"/>
    <x v="2"/>
    <x v="0"/>
    <x v="0"/>
    <s v="A poio financeiro a favor da srª Arcângela Furtado"/>
  </r>
  <r>
    <x v="0"/>
    <n v="0"/>
    <n v="0"/>
    <n v="0"/>
    <n v="0"/>
    <x v="712"/>
    <x v="0"/>
    <x v="0"/>
    <x v="0"/>
    <s v="03.16.25"/>
    <x v="51"/>
    <x v="0"/>
    <x v="0"/>
    <s v="Direção dos  Recursos Humanos"/>
    <s v="03.16.25"/>
    <s v="Direção dos  Recursos Humanos"/>
    <s v="03.16.25"/>
    <x v="49"/>
    <x v="0"/>
    <x v="0"/>
    <x v="0"/>
    <x v="1"/>
    <x v="0"/>
    <x v="0"/>
    <x v="0"/>
    <x v="2"/>
    <s v="2023-03-22"/>
    <x v="0"/>
    <n v="7574"/>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712"/>
    <x v="0"/>
    <x v="0"/>
    <x v="0"/>
    <s v="03.16.25"/>
    <x v="51"/>
    <x v="0"/>
    <x v="0"/>
    <s v="Direção dos  Recursos Humanos"/>
    <s v="03.16.25"/>
    <s v="Direção dos  Recursos Humanos"/>
    <s v="03.16.25"/>
    <x v="49"/>
    <x v="0"/>
    <x v="0"/>
    <x v="0"/>
    <x v="1"/>
    <x v="0"/>
    <x v="0"/>
    <x v="0"/>
    <x v="2"/>
    <s v="2023-03-22"/>
    <x v="0"/>
    <n v="7167"/>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712"/>
    <x v="0"/>
    <x v="0"/>
    <x v="0"/>
    <s v="03.16.25"/>
    <x v="51"/>
    <x v="0"/>
    <x v="0"/>
    <s v="Direção dos  Recursos Humanos"/>
    <s v="03.16.25"/>
    <s v="Direção dos  Recursos Humanos"/>
    <s v="03.16.25"/>
    <x v="67"/>
    <x v="0"/>
    <x v="1"/>
    <x v="16"/>
    <x v="0"/>
    <x v="0"/>
    <x v="0"/>
    <x v="0"/>
    <x v="2"/>
    <s v="2023-03-22"/>
    <x v="0"/>
    <n v="166"/>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712"/>
    <x v="0"/>
    <x v="0"/>
    <x v="0"/>
    <s v="03.16.25"/>
    <x v="51"/>
    <x v="0"/>
    <x v="0"/>
    <s v="Direção dos  Recursos Humanos"/>
    <s v="03.16.25"/>
    <s v="Direção dos  Recursos Humanos"/>
    <s v="03.16.25"/>
    <x v="42"/>
    <x v="0"/>
    <x v="0"/>
    <x v="7"/>
    <x v="0"/>
    <x v="0"/>
    <x v="0"/>
    <x v="0"/>
    <x v="2"/>
    <s v="2023-03-22"/>
    <x v="0"/>
    <n v="78"/>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712"/>
    <x v="0"/>
    <x v="0"/>
    <x v="0"/>
    <s v="03.16.25"/>
    <x v="51"/>
    <x v="0"/>
    <x v="0"/>
    <s v="Direção dos  Recursos Humanos"/>
    <s v="03.16.25"/>
    <s v="Direção dos  Recursos Humanos"/>
    <s v="03.16.25"/>
    <x v="37"/>
    <x v="0"/>
    <x v="0"/>
    <x v="0"/>
    <x v="1"/>
    <x v="0"/>
    <x v="0"/>
    <x v="0"/>
    <x v="2"/>
    <s v="2023-03-22"/>
    <x v="0"/>
    <n v="956"/>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712"/>
    <x v="0"/>
    <x v="0"/>
    <x v="0"/>
    <s v="03.16.25"/>
    <x v="51"/>
    <x v="0"/>
    <x v="0"/>
    <s v="Direção dos  Recursos Humanos"/>
    <s v="03.16.25"/>
    <s v="Direção dos  Recursos Humanos"/>
    <s v="03.16.25"/>
    <x v="68"/>
    <x v="0"/>
    <x v="1"/>
    <x v="16"/>
    <x v="0"/>
    <x v="0"/>
    <x v="0"/>
    <x v="0"/>
    <x v="2"/>
    <s v="2023-03-22"/>
    <x v="0"/>
    <n v="6188"/>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6822"/>
    <x v="0"/>
    <x v="0"/>
    <x v="0"/>
    <s v="03.16.15"/>
    <x v="0"/>
    <x v="0"/>
    <x v="0"/>
    <s v="Direção Financeira"/>
    <s v="03.16.15"/>
    <s v="Direção Financeira"/>
    <s v="03.16.15"/>
    <x v="19"/>
    <x v="0"/>
    <x v="0"/>
    <x v="7"/>
    <x v="0"/>
    <x v="0"/>
    <x v="0"/>
    <x v="0"/>
    <x v="5"/>
    <s v="2023-05-29"/>
    <x v="1"/>
    <n v="1400"/>
    <x v="4"/>
    <m/>
    <x v="0"/>
    <m/>
    <x v="210"/>
    <n v="100477347"/>
    <x v="0"/>
    <x v="0"/>
    <s v="Direção Financeira"/>
    <s v="ORI"/>
    <x v="2"/>
    <m/>
    <x v="0"/>
    <x v="3"/>
    <x v="3"/>
    <x v="1"/>
    <x v="0"/>
    <x v="0"/>
    <x v="0"/>
    <x v="0"/>
    <x v="0"/>
    <x v="0"/>
    <x v="0"/>
    <s v="Direção Financeira"/>
    <x v="0"/>
    <x v="0"/>
    <x v="0"/>
    <x v="0"/>
    <x v="0"/>
    <x v="0"/>
    <x v="0"/>
    <s v="000000"/>
    <x v="0"/>
    <x v="2"/>
    <x v="0"/>
    <x v="0"/>
    <s v="Ajuda de custo a favor do senhor Iderlindo Furtado pela sua deslocação em missão de serviço a cidade da Praia no dia 23 de Maio de 2023, conforme justificativo em anexo. "/>
  </r>
  <r>
    <x v="0"/>
    <n v="0"/>
    <n v="0"/>
    <n v="0"/>
    <n v="0"/>
    <x v="712"/>
    <x v="0"/>
    <x v="0"/>
    <x v="0"/>
    <s v="03.16.25"/>
    <x v="51"/>
    <x v="0"/>
    <x v="0"/>
    <s v="Direção dos  Recursos Humanos"/>
    <s v="03.16.25"/>
    <s v="Direção dos  Recursos Humanos"/>
    <s v="03.16.25"/>
    <x v="67"/>
    <x v="0"/>
    <x v="1"/>
    <x v="16"/>
    <x v="0"/>
    <x v="0"/>
    <x v="0"/>
    <x v="0"/>
    <x v="2"/>
    <s v="2023-03-22"/>
    <x v="0"/>
    <n v="548"/>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712"/>
    <x v="0"/>
    <x v="0"/>
    <x v="0"/>
    <s v="03.16.25"/>
    <x v="51"/>
    <x v="0"/>
    <x v="0"/>
    <s v="Direção dos  Recursos Humanos"/>
    <s v="03.16.25"/>
    <s v="Direção dos  Recursos Humanos"/>
    <s v="03.16.25"/>
    <x v="49"/>
    <x v="0"/>
    <x v="0"/>
    <x v="0"/>
    <x v="1"/>
    <x v="0"/>
    <x v="0"/>
    <x v="0"/>
    <x v="2"/>
    <s v="2023-03-22"/>
    <x v="0"/>
    <n v="2172"/>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712"/>
    <x v="0"/>
    <x v="0"/>
    <x v="0"/>
    <s v="03.16.25"/>
    <x v="51"/>
    <x v="0"/>
    <x v="0"/>
    <s v="Direção dos  Recursos Humanos"/>
    <s v="03.16.25"/>
    <s v="Direção dos  Recursos Humanos"/>
    <s v="03.16.25"/>
    <x v="52"/>
    <x v="0"/>
    <x v="0"/>
    <x v="0"/>
    <x v="0"/>
    <x v="0"/>
    <x v="0"/>
    <x v="0"/>
    <x v="2"/>
    <s v="2023-03-22"/>
    <x v="0"/>
    <n v="65"/>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712"/>
    <x v="0"/>
    <x v="0"/>
    <x v="0"/>
    <s v="03.16.25"/>
    <x v="51"/>
    <x v="0"/>
    <x v="0"/>
    <s v="Direção dos  Recursos Humanos"/>
    <s v="03.16.25"/>
    <s v="Direção dos  Recursos Humanos"/>
    <s v="03.16.25"/>
    <x v="68"/>
    <x v="0"/>
    <x v="1"/>
    <x v="16"/>
    <x v="0"/>
    <x v="0"/>
    <x v="0"/>
    <x v="0"/>
    <x v="2"/>
    <s v="2023-03-22"/>
    <x v="0"/>
    <n v="20415"/>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712"/>
    <x v="0"/>
    <x v="0"/>
    <x v="0"/>
    <s v="03.16.25"/>
    <x v="51"/>
    <x v="0"/>
    <x v="0"/>
    <s v="Direção dos  Recursos Humanos"/>
    <s v="03.16.25"/>
    <s v="Direção dos  Recursos Humanos"/>
    <s v="03.16.25"/>
    <x v="52"/>
    <x v="0"/>
    <x v="0"/>
    <x v="0"/>
    <x v="0"/>
    <x v="0"/>
    <x v="0"/>
    <x v="0"/>
    <x v="2"/>
    <s v="2023-03-22"/>
    <x v="0"/>
    <n v="18"/>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6823"/>
    <x v="0"/>
    <x v="0"/>
    <x v="0"/>
    <s v="01.25.05.09"/>
    <x v="1"/>
    <x v="1"/>
    <x v="1"/>
    <s v="Saúde"/>
    <s v="01.25.05"/>
    <s v="Saúde"/>
    <s v="01.25.05"/>
    <x v="1"/>
    <x v="0"/>
    <x v="1"/>
    <x v="1"/>
    <x v="0"/>
    <x v="1"/>
    <x v="0"/>
    <x v="0"/>
    <x v="5"/>
    <s v="2023-05-02"/>
    <x v="1"/>
    <n v="572"/>
    <x v="4"/>
    <m/>
    <x v="0"/>
    <m/>
    <x v="97"/>
    <n v="100476294"/>
    <x v="0"/>
    <x v="0"/>
    <s v="Apoio a Consultas de Especialidade e Medicamentos"/>
    <s v="ORI"/>
    <x v="2"/>
    <s v="ACE"/>
    <x v="0"/>
    <x v="3"/>
    <x v="3"/>
    <x v="1"/>
    <x v="0"/>
    <x v="0"/>
    <x v="0"/>
    <x v="0"/>
    <x v="0"/>
    <x v="0"/>
    <x v="0"/>
    <s v="Apoio a Consultas de Especialidade e Medicamentos"/>
    <x v="0"/>
    <x v="0"/>
    <x v="0"/>
    <x v="0"/>
    <x v="1"/>
    <x v="0"/>
    <x v="0"/>
    <s v="000000"/>
    <x v="0"/>
    <x v="2"/>
    <x v="0"/>
    <x v="0"/>
    <s v="Pagamento a favor de Farmácia São Miguel, referente apoio para compra de medicamento da Sr. Rosa Varela, conforme documento em anexo."/>
  </r>
  <r>
    <x v="0"/>
    <n v="0"/>
    <n v="0"/>
    <n v="0"/>
    <n v="0"/>
    <x v="712"/>
    <x v="0"/>
    <x v="0"/>
    <x v="0"/>
    <s v="03.16.25"/>
    <x v="51"/>
    <x v="0"/>
    <x v="0"/>
    <s v="Direção dos  Recursos Humanos"/>
    <s v="03.16.25"/>
    <s v="Direção dos  Recursos Humanos"/>
    <s v="03.16.25"/>
    <x v="37"/>
    <x v="0"/>
    <x v="0"/>
    <x v="0"/>
    <x v="1"/>
    <x v="0"/>
    <x v="0"/>
    <x v="0"/>
    <x v="2"/>
    <s v="2023-03-22"/>
    <x v="0"/>
    <n v="1011"/>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712"/>
    <x v="0"/>
    <x v="0"/>
    <x v="0"/>
    <s v="03.16.25"/>
    <x v="51"/>
    <x v="0"/>
    <x v="0"/>
    <s v="Direção dos  Recursos Humanos"/>
    <s v="03.16.25"/>
    <s v="Direção dos  Recursos Humanos"/>
    <s v="03.16.25"/>
    <x v="42"/>
    <x v="0"/>
    <x v="0"/>
    <x v="7"/>
    <x v="0"/>
    <x v="0"/>
    <x v="0"/>
    <x v="0"/>
    <x v="2"/>
    <s v="2023-03-22"/>
    <x v="0"/>
    <n v="274"/>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6824"/>
    <x v="0"/>
    <x v="0"/>
    <x v="0"/>
    <s v="01.25.05.09"/>
    <x v="1"/>
    <x v="1"/>
    <x v="1"/>
    <s v="Saúde"/>
    <s v="01.25.05"/>
    <s v="Saúde"/>
    <s v="01.25.05"/>
    <x v="1"/>
    <x v="0"/>
    <x v="1"/>
    <x v="1"/>
    <x v="0"/>
    <x v="1"/>
    <x v="0"/>
    <x v="0"/>
    <x v="9"/>
    <s v="2023-11-14"/>
    <x v="3"/>
    <n v="6000"/>
    <x v="4"/>
    <m/>
    <x v="0"/>
    <m/>
    <x v="48"/>
    <n v="100479054"/>
    <x v="0"/>
    <x v="0"/>
    <s v="Apoio a Consultas de Especialidade e Medicamentos"/>
    <s v="ORI"/>
    <x v="2"/>
    <s v="ACE"/>
    <x v="0"/>
    <x v="3"/>
    <x v="3"/>
    <x v="1"/>
    <x v="0"/>
    <x v="0"/>
    <x v="0"/>
    <x v="0"/>
    <x v="0"/>
    <x v="0"/>
    <x v="0"/>
    <s v="Apoio a Consultas de Especialidade e Medicamentos"/>
    <x v="0"/>
    <x v="0"/>
    <x v="0"/>
    <x v="0"/>
    <x v="1"/>
    <x v="0"/>
    <x v="0"/>
    <s v="000000"/>
    <x v="0"/>
    <x v="2"/>
    <x v="0"/>
    <x v="0"/>
    <s v="Apoio para aquisição de óculos, conforme proposta em anexo."/>
  </r>
  <r>
    <x v="0"/>
    <n v="0"/>
    <n v="0"/>
    <n v="0"/>
    <n v="0"/>
    <x v="6825"/>
    <x v="0"/>
    <x v="0"/>
    <x v="0"/>
    <s v="01.25.04.22"/>
    <x v="17"/>
    <x v="1"/>
    <x v="1"/>
    <s v="Cultura"/>
    <s v="01.25.04"/>
    <s v="Cultura"/>
    <s v="01.25.04"/>
    <x v="21"/>
    <x v="0"/>
    <x v="5"/>
    <x v="8"/>
    <x v="0"/>
    <x v="1"/>
    <x v="0"/>
    <x v="0"/>
    <x v="11"/>
    <s v="2023-09-22"/>
    <x v="2"/>
    <n v="14300"/>
    <x v="4"/>
    <m/>
    <x v="0"/>
    <m/>
    <x v="45"/>
    <n v="100479348"/>
    <x v="0"/>
    <x v="0"/>
    <s v="Atividades culturais e promoção da cultura no Concelho"/>
    <s v="ORI"/>
    <x v="2"/>
    <s v="ACPCC"/>
    <x v="0"/>
    <x v="3"/>
    <x v="3"/>
    <x v="1"/>
    <x v="0"/>
    <x v="0"/>
    <x v="0"/>
    <x v="0"/>
    <x v="0"/>
    <x v="0"/>
    <x v="0"/>
    <s v="Atividades culturais e promoção da cultura no Concelho"/>
    <x v="0"/>
    <x v="0"/>
    <x v="0"/>
    <x v="0"/>
    <x v="1"/>
    <x v="0"/>
    <x v="0"/>
    <s v="000000"/>
    <x v="0"/>
    <x v="2"/>
    <x v="0"/>
    <x v="0"/>
    <s v="Pagamento a favor da Loja Nuno comercio geral, para a aquisição de materias de eletricidade para iluminação das barracas no âmbito da realização de ferira delicias do mar no centro histórico, confrome anexo. "/>
  </r>
  <r>
    <x v="0"/>
    <n v="0"/>
    <n v="0"/>
    <n v="0"/>
    <n v="0"/>
    <x v="712"/>
    <x v="0"/>
    <x v="0"/>
    <x v="0"/>
    <s v="03.16.25"/>
    <x v="51"/>
    <x v="0"/>
    <x v="0"/>
    <s v="Direção dos  Recursos Humanos"/>
    <s v="03.16.25"/>
    <s v="Direção dos  Recursos Humanos"/>
    <s v="03.16.25"/>
    <x v="68"/>
    <x v="0"/>
    <x v="1"/>
    <x v="16"/>
    <x v="0"/>
    <x v="0"/>
    <x v="0"/>
    <x v="0"/>
    <x v="2"/>
    <s v="2023-03-22"/>
    <x v="0"/>
    <n v="21572"/>
    <x v="4"/>
    <m/>
    <x v="0"/>
    <m/>
    <x v="3"/>
    <n v="100479277"/>
    <x v="0"/>
    <x v="1"/>
    <s v="Direção dos  Recursos Humanos"/>
    <s v="ORI"/>
    <x v="2"/>
    <m/>
    <x v="0"/>
    <x v="2"/>
    <x v="2"/>
    <x v="1"/>
    <x v="0"/>
    <x v="0"/>
    <x v="0"/>
    <x v="0"/>
    <x v="0"/>
    <x v="0"/>
    <x v="0"/>
    <s v="Direção dos  Recursos Humanos"/>
    <x v="0"/>
    <x v="0"/>
    <x v="0"/>
    <x v="0"/>
    <x v="0"/>
    <x v="0"/>
    <x v="0"/>
    <s v="000000"/>
    <x v="0"/>
    <x v="0"/>
    <x v="1"/>
    <x v="0"/>
    <s v="Pagamento de salário referente a 03-2023"/>
  </r>
  <r>
    <x v="0"/>
    <n v="0"/>
    <n v="0"/>
    <n v="0"/>
    <n v="0"/>
    <x v="712"/>
    <x v="0"/>
    <x v="0"/>
    <x v="0"/>
    <s v="03.16.25"/>
    <x v="51"/>
    <x v="0"/>
    <x v="0"/>
    <s v="Direção dos  Recursos Humanos"/>
    <s v="03.16.25"/>
    <s v="Direção dos  Recursos Humanos"/>
    <s v="03.16.25"/>
    <x v="42"/>
    <x v="0"/>
    <x v="0"/>
    <x v="7"/>
    <x v="0"/>
    <x v="0"/>
    <x v="0"/>
    <x v="0"/>
    <x v="2"/>
    <s v="2023-03-22"/>
    <x v="0"/>
    <n v="259"/>
    <x v="4"/>
    <m/>
    <x v="0"/>
    <m/>
    <x v="6"/>
    <n v="100474706"/>
    <x v="0"/>
    <x v="3"/>
    <s v="Direção dos  Recursos Humanos"/>
    <s v="ORI"/>
    <x v="2"/>
    <m/>
    <x v="0"/>
    <x v="2"/>
    <x v="2"/>
    <x v="1"/>
    <x v="0"/>
    <x v="0"/>
    <x v="0"/>
    <x v="0"/>
    <x v="0"/>
    <x v="0"/>
    <x v="0"/>
    <s v="Direção dos  Recursos Humanos"/>
    <x v="0"/>
    <x v="0"/>
    <x v="0"/>
    <x v="0"/>
    <x v="0"/>
    <x v="0"/>
    <x v="0"/>
    <s v="000000"/>
    <x v="0"/>
    <x v="0"/>
    <x v="3"/>
    <x v="0"/>
    <s v="Pagamento de salário referente a 03-2023"/>
  </r>
  <r>
    <x v="0"/>
    <n v="0"/>
    <n v="0"/>
    <n v="0"/>
    <n v="0"/>
    <x v="712"/>
    <x v="0"/>
    <x v="0"/>
    <x v="0"/>
    <s v="03.16.25"/>
    <x v="51"/>
    <x v="0"/>
    <x v="0"/>
    <s v="Direção dos  Recursos Humanos"/>
    <s v="03.16.25"/>
    <s v="Direção dos  Recursos Humanos"/>
    <s v="03.16.25"/>
    <x v="37"/>
    <x v="0"/>
    <x v="0"/>
    <x v="0"/>
    <x v="1"/>
    <x v="0"/>
    <x v="0"/>
    <x v="0"/>
    <x v="2"/>
    <s v="2023-03-22"/>
    <x v="0"/>
    <n v="289"/>
    <x v="4"/>
    <m/>
    <x v="0"/>
    <m/>
    <x v="85"/>
    <n v="100474703"/>
    <x v="0"/>
    <x v="10"/>
    <s v="Direção dos  Recursos Humanos"/>
    <s v="ORI"/>
    <x v="2"/>
    <m/>
    <x v="0"/>
    <x v="2"/>
    <x v="2"/>
    <x v="1"/>
    <x v="0"/>
    <x v="0"/>
    <x v="0"/>
    <x v="0"/>
    <x v="0"/>
    <x v="0"/>
    <x v="0"/>
    <s v="Direção dos  Recursos Humanos"/>
    <x v="0"/>
    <x v="0"/>
    <x v="0"/>
    <x v="0"/>
    <x v="0"/>
    <x v="0"/>
    <x v="0"/>
    <s v="000000"/>
    <x v="0"/>
    <x v="0"/>
    <x v="10"/>
    <x v="0"/>
    <s v="Pagamento de salário referente a 03-2023"/>
  </r>
  <r>
    <x v="0"/>
    <n v="0"/>
    <n v="0"/>
    <n v="0"/>
    <n v="0"/>
    <x v="6826"/>
    <x v="0"/>
    <x v="0"/>
    <x v="0"/>
    <s v="03.16.15"/>
    <x v="0"/>
    <x v="0"/>
    <x v="0"/>
    <s v="Direção Financeira"/>
    <s v="03.16.15"/>
    <s v="Direção Financeira"/>
    <s v="03.16.15"/>
    <x v="44"/>
    <x v="0"/>
    <x v="0"/>
    <x v="7"/>
    <x v="0"/>
    <x v="0"/>
    <x v="0"/>
    <x v="0"/>
    <x v="2"/>
    <s v="2023-03-03"/>
    <x v="0"/>
    <n v="1656"/>
    <x v="4"/>
    <m/>
    <x v="0"/>
    <m/>
    <x v="29"/>
    <n v="100391565"/>
    <x v="0"/>
    <x v="0"/>
    <s v="Direção Financeira"/>
    <s v="ORI"/>
    <x v="2"/>
    <m/>
    <x v="0"/>
    <x v="3"/>
    <x v="3"/>
    <x v="1"/>
    <x v="0"/>
    <x v="0"/>
    <x v="0"/>
    <x v="0"/>
    <x v="0"/>
    <x v="0"/>
    <x v="0"/>
    <s v="Direção Financeira"/>
    <x v="0"/>
    <x v="0"/>
    <x v="0"/>
    <x v="0"/>
    <x v="0"/>
    <x v="0"/>
    <x v="0"/>
    <s v="000000"/>
    <x v="0"/>
    <x v="2"/>
    <x v="0"/>
    <x v="0"/>
    <s v="Pagamento a favor de INCV, pela publicação B.O,IIª série , extrato de despacho nº05/2023 28 de fevereiro de 2023 é autorizado o regresso ao serviço á Albertino gomes furtado, conforme anexo."/>
  </r>
  <r>
    <x v="0"/>
    <n v="0"/>
    <n v="0"/>
    <n v="0"/>
    <n v="0"/>
    <x v="6827"/>
    <x v="0"/>
    <x v="0"/>
    <x v="0"/>
    <s v="03.16.01"/>
    <x v="14"/>
    <x v="0"/>
    <x v="0"/>
    <s v="Assembleia Municipal"/>
    <s v="03.16.01"/>
    <s v="Assembleia Municipal"/>
    <s v="03.16.01"/>
    <x v="16"/>
    <x v="0"/>
    <x v="0"/>
    <x v="0"/>
    <x v="0"/>
    <x v="0"/>
    <x v="0"/>
    <x v="0"/>
    <x v="1"/>
    <s v="2023-02-24"/>
    <x v="0"/>
    <n v="16240"/>
    <x v="4"/>
    <m/>
    <x v="0"/>
    <m/>
    <x v="10"/>
    <n v="100477243"/>
    <x v="0"/>
    <x v="0"/>
    <s v="Assembleia Municipal"/>
    <s v="ORI"/>
    <x v="2"/>
    <s v="AM"/>
    <x v="0"/>
    <x v="3"/>
    <x v="3"/>
    <x v="1"/>
    <x v="0"/>
    <x v="0"/>
    <x v="0"/>
    <x v="0"/>
    <x v="0"/>
    <x v="0"/>
    <x v="0"/>
    <s v="Assembleia Municipal"/>
    <x v="0"/>
    <x v="0"/>
    <x v="0"/>
    <x v="0"/>
    <x v="0"/>
    <x v="0"/>
    <x v="0"/>
    <s v="000000"/>
    <x v="0"/>
    <x v="2"/>
    <x v="0"/>
    <x v="0"/>
    <s v="Pagamento á Pensão Gonçalves, pela aquisição de almoços servidas aos deputados da mesa da Assembleia Municipal, no âmbito da visita ao eleitorado programado pela bancada do MPD, conforme fatura e proposta em anexo."/>
  </r>
  <r>
    <x v="0"/>
    <n v="0"/>
    <n v="0"/>
    <n v="0"/>
    <n v="0"/>
    <x v="6828"/>
    <x v="0"/>
    <x v="0"/>
    <x v="0"/>
    <s v="01.25.05.12"/>
    <x v="5"/>
    <x v="1"/>
    <x v="1"/>
    <s v="Saúde"/>
    <s v="01.25.05"/>
    <s v="Saúde"/>
    <s v="01.25.05"/>
    <x v="1"/>
    <x v="0"/>
    <x v="1"/>
    <x v="1"/>
    <x v="0"/>
    <x v="1"/>
    <x v="0"/>
    <x v="0"/>
    <x v="5"/>
    <s v="2023-05-02"/>
    <x v="1"/>
    <n v="1757"/>
    <x v="4"/>
    <m/>
    <x v="0"/>
    <m/>
    <x v="307"/>
    <n v="100475629"/>
    <x v="0"/>
    <x v="0"/>
    <s v="Promoção e Inclusão Social"/>
    <s v="ORI"/>
    <x v="2"/>
    <m/>
    <x v="0"/>
    <x v="3"/>
    <x v="3"/>
    <x v="1"/>
    <x v="0"/>
    <x v="0"/>
    <x v="0"/>
    <x v="0"/>
    <x v="0"/>
    <x v="0"/>
    <x v="0"/>
    <s v="Promoção e Inclusão Social"/>
    <x v="0"/>
    <x v="0"/>
    <x v="0"/>
    <x v="0"/>
    <x v="1"/>
    <x v="0"/>
    <x v="0"/>
    <s v="000000"/>
    <x v="0"/>
    <x v="2"/>
    <x v="0"/>
    <x v="0"/>
    <s v="Pagamento a favor da Empresa Ldinamico, destinado a aquisição de um gaz de 12,5KG para o jardim infantil de Ribeireta, conforme documento em anexo."/>
  </r>
  <r>
    <x v="0"/>
    <n v="0"/>
    <n v="0"/>
    <n v="0"/>
    <n v="0"/>
    <x v="6829"/>
    <x v="0"/>
    <x v="0"/>
    <x v="0"/>
    <s v="03.16.15"/>
    <x v="0"/>
    <x v="0"/>
    <x v="0"/>
    <s v="Direção Financeira"/>
    <s v="03.16.15"/>
    <s v="Direção Financeira"/>
    <s v="03.16.15"/>
    <x v="71"/>
    <x v="0"/>
    <x v="0"/>
    <x v="0"/>
    <x v="0"/>
    <x v="0"/>
    <x v="0"/>
    <x v="1"/>
    <x v="13"/>
    <s v="2024-01-10"/>
    <x v="0"/>
    <n v="3000"/>
    <x v="4"/>
    <m/>
    <x v="0"/>
    <m/>
    <x v="183"/>
    <n v="100476021"/>
    <x v="0"/>
    <x v="0"/>
    <s v="Direção Financeira"/>
    <s v="ORI"/>
    <x v="2"/>
    <m/>
    <x v="0"/>
    <x v="3"/>
    <x v="3"/>
    <x v="1"/>
    <x v="0"/>
    <x v="0"/>
    <x v="0"/>
    <x v="0"/>
    <x v="0"/>
    <x v="0"/>
    <x v="0"/>
    <s v="Direção Financeira"/>
    <x v="0"/>
    <x v="0"/>
    <x v="0"/>
    <x v="0"/>
    <x v="0"/>
    <x v="0"/>
    <x v="0"/>
    <s v="000000"/>
    <x v="0"/>
    <x v="2"/>
    <x v="0"/>
    <x v="0"/>
    <s v="Pagamento a Favor do senhor Edmilson Adriano Leal, pela gratificação referente ao trabalho realizado, conforme anex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N19:AD79" firstHeaderRow="1" firstDataRow="3" firstDataCol="1" rowPageCount="5" colPageCount="1"/>
  <pivotFields count="66">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Page" compact="0" outline="0" showAll="0">
      <items count="3">
        <item x="0"/>
        <item x="1"/>
        <item t="default"/>
      </items>
    </pivotField>
    <pivotField compact="0" outline="0" showAll="0"/>
    <pivotField compact="0" outline="0" showAll="0"/>
    <pivotField axis="axisPage" compact="0" outline="0" showAll="0">
      <items count="94">
        <item x="1"/>
        <item x="30"/>
        <item x="36"/>
        <item x="68"/>
        <item x="28"/>
        <item x="72"/>
        <item x="83"/>
        <item x="14"/>
        <item x="17"/>
        <item x="12"/>
        <item x="42"/>
        <item x="90"/>
        <item x="91"/>
        <item x="84"/>
        <item x="67"/>
        <item x="61"/>
        <item x="81"/>
        <item x="85"/>
        <item x="27"/>
        <item x="77"/>
        <item x="8"/>
        <item x="59"/>
        <item x="71"/>
        <item x="39"/>
        <item x="87"/>
        <item x="26"/>
        <item x="25"/>
        <item x="22"/>
        <item x="20"/>
        <item x="56"/>
        <item x="52"/>
        <item x="47"/>
        <item x="51"/>
        <item x="33"/>
        <item x="0"/>
        <item x="53"/>
        <item x="48"/>
        <item x="54"/>
        <item x="88"/>
        <item x="49"/>
        <item x="62"/>
        <item x="79"/>
        <item x="16"/>
        <item x="66"/>
        <item x="23"/>
        <item x="55"/>
        <item x="74"/>
        <item x="78"/>
        <item x="46"/>
        <item x="9"/>
        <item x="43"/>
        <item x="35"/>
        <item x="50"/>
        <item x="58"/>
        <item x="82"/>
        <item x="57"/>
        <item x="31"/>
        <item x="89"/>
        <item x="13"/>
        <item x="34"/>
        <item x="44"/>
        <item x="76"/>
        <item x="75"/>
        <item x="5"/>
        <item x="92"/>
        <item x="24"/>
        <item x="32"/>
        <item x="4"/>
        <item x="65"/>
        <item x="21"/>
        <item x="80"/>
        <item x="15"/>
        <item x="73"/>
        <item x="3"/>
        <item x="60"/>
        <item x="2"/>
        <item x="40"/>
        <item x="6"/>
        <item x="38"/>
        <item x="37"/>
        <item x="7"/>
        <item x="70"/>
        <item x="86"/>
        <item x="29"/>
        <item x="63"/>
        <item x="64"/>
        <item x="10"/>
        <item x="11"/>
        <item x="19"/>
        <item x="45"/>
        <item x="41"/>
        <item x="69"/>
        <item x="18"/>
        <item t="default"/>
      </items>
    </pivotField>
    <pivotField axis="axisPage" compact="0" outline="0" showAll="0">
      <items count="9">
        <item x="7"/>
        <item x="0"/>
        <item x="1"/>
        <item x="6"/>
        <item x="5"/>
        <item x="4"/>
        <item x="2"/>
        <item x="3"/>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2"/>
        <item x="0"/>
        <item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7"/>
  </rowFields>
  <row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99"/>
    </i>
    <i>
      <x v="102"/>
    </i>
    <i>
      <x v="105"/>
    </i>
    <i>
      <x v="106"/>
    </i>
    <i>
      <x v="124"/>
    </i>
    <i t="grand">
      <x/>
    </i>
  </rowItems>
  <colFields count="2">
    <field x="27"/>
    <field x="29"/>
  </colFields>
  <colItems count="16">
    <i>
      <x/>
      <x/>
    </i>
    <i r="1">
      <x v="2"/>
    </i>
    <i t="default">
      <x/>
    </i>
    <i>
      <x v="1"/>
      <x v="1"/>
    </i>
    <i r="1">
      <x v="3"/>
    </i>
    <i t="default">
      <x v="1"/>
    </i>
    <i>
      <x v="2"/>
      <x v="1"/>
    </i>
    <i r="1">
      <x v="3"/>
    </i>
    <i t="default">
      <x v="2"/>
    </i>
    <i>
      <x v="3"/>
      <x v="1"/>
    </i>
    <i r="1">
      <x v="3"/>
    </i>
    <i t="default">
      <x v="3"/>
    </i>
    <i>
      <x v="4"/>
      <x v="1"/>
    </i>
    <i r="1">
      <x v="3"/>
    </i>
    <i t="default">
      <x v="4"/>
    </i>
    <i t="grand">
      <x/>
    </i>
  </colItems>
  <pageFields count="5">
    <pageField fld="7" item="1" hier="-1"/>
    <pageField fld="33" hier="-1"/>
    <pageField fld="10" hier="-1"/>
    <pageField fld="11" hier="-1"/>
    <pageField fld="22" hier="-1"/>
  </pageFields>
  <dataFields count="1">
    <dataField name="Soma de VALOR"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M15:AG73" firstHeaderRow="1" firstDataRow="3" firstDataCol="1" rowPageCount="6" colPageCount="1"/>
  <pivotFields count="66">
    <pivotField compact="0" outline="0" showAll="0"/>
    <pivotField compact="0" outline="0" showAll="0"/>
    <pivotField compact="0" outline="0" showAll="0"/>
    <pivotField compact="0" outline="0" showAll="0"/>
    <pivotField compact="0" outline="0" showAll="0"/>
    <pivotField axis="axisPage" compact="0" outline="0" showAll="0" defaultSubtotal="0">
      <items count="7117">
        <item x="1736"/>
        <item x="6488"/>
        <item x="6489"/>
        <item x="5742"/>
        <item x="5460"/>
        <item x="5390"/>
        <item x="1682"/>
        <item x="6821"/>
        <item x="4688"/>
        <item x="4121"/>
        <item x="5043"/>
        <item x="6553"/>
        <item x="6554"/>
        <item x="6555"/>
        <item x="5811"/>
        <item x="5810"/>
        <item x="6591"/>
        <item x="6084"/>
        <item x="5822"/>
        <item x="5129"/>
        <item x="5130"/>
        <item x="4927"/>
        <item x="4456"/>
        <item x="4069"/>
        <item x="4070"/>
        <item x="2158"/>
        <item x="3482"/>
        <item x="2159"/>
        <item x="4790"/>
        <item x="4791"/>
        <item x="1453"/>
        <item x="970"/>
        <item x="971"/>
        <item x="4199"/>
        <item x="1683"/>
        <item x="1684"/>
        <item x="1685"/>
        <item x="2022"/>
        <item x="2023"/>
        <item x="2024"/>
        <item x="1378"/>
        <item x="5632"/>
        <item x="5531"/>
        <item x="5812"/>
        <item x="5496"/>
        <item x="6558"/>
        <item x="6682"/>
        <item x="6322"/>
        <item m="1" x="6902"/>
        <item x="6009"/>
        <item x="6559"/>
        <item x="6560"/>
        <item x="6631"/>
        <item x="6632"/>
        <item x="5644"/>
        <item x="6633"/>
        <item x="5564"/>
        <item x="5565"/>
        <item x="6683"/>
        <item x="6684"/>
        <item m="1" x="6905"/>
        <item x="4071"/>
        <item x="3700"/>
        <item x="1585"/>
        <item x="3701"/>
        <item x="558"/>
        <item x="1586"/>
        <item x="3702"/>
        <item x="559"/>
        <item x="696"/>
        <item x="3703"/>
        <item x="697"/>
        <item x="1379"/>
        <item x="1380"/>
        <item x="3704"/>
        <item x="3705"/>
        <item x="3331"/>
        <item x="3197"/>
        <item x="2290"/>
        <item x="4301"/>
        <item x="2041"/>
        <item x="2998"/>
        <item x="465"/>
        <item x="2369"/>
        <item x="2464"/>
        <item x="2465"/>
        <item x="2466"/>
        <item x="2467"/>
        <item x="2468"/>
        <item x="2469"/>
        <item x="2470"/>
        <item x="2471"/>
        <item x="2472"/>
        <item x="2473"/>
        <item x="2474"/>
        <item x="2475"/>
        <item x="2476"/>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69"/>
        <item x="5633"/>
        <item x="5935"/>
        <item x="56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4792"/>
        <item x="2607"/>
        <item x="1877"/>
        <item x="2042"/>
        <item x="2606"/>
        <item x="761"/>
        <item x="5677"/>
        <item x="5678"/>
        <item x="6556"/>
        <item x="5380"/>
        <item x="6323"/>
        <item x="5567"/>
        <item x="5568"/>
        <item x="6406"/>
        <item x="6803"/>
        <item x="5645"/>
        <item m="1" x="6917"/>
        <item m="1" x="6918"/>
        <item m="1" x="6919"/>
        <item x="5461"/>
        <item x="5462"/>
        <item x="2160"/>
        <item x="1307"/>
        <item x="762"/>
        <item x="1308"/>
        <item x="2238"/>
        <item x="3559"/>
        <item x="2043"/>
        <item m="1" x="6925"/>
        <item m="1" x="6926"/>
        <item x="830"/>
        <item m="1" x="6930"/>
        <item m="1" x="6933"/>
        <item x="1154"/>
        <item m="1" x="6936"/>
        <item m="1" x="6937"/>
        <item m="1" x="6938"/>
        <item x="2239"/>
        <item m="1" x="6939"/>
        <item m="1" x="6940"/>
        <item m="1" x="6941"/>
        <item m="1" x="6942"/>
        <item m="1" x="6943"/>
        <item x="2240"/>
        <item m="1" x="6944"/>
        <item x="1530"/>
        <item x="1531"/>
        <item x="1532"/>
        <item x="1533"/>
        <item m="1" x="6946"/>
        <item x="1213"/>
        <item x="4072"/>
        <item x="1536"/>
        <item x="466"/>
        <item x="467"/>
        <item x="1214"/>
        <item x="4793"/>
        <item x="4794"/>
        <item x="5569"/>
        <item m="1" x="6947"/>
        <item x="6255"/>
        <item x="5813"/>
        <item x="5661"/>
        <item x="6561"/>
        <item x="6085"/>
        <item x="3706"/>
        <item x="189"/>
        <item x="262"/>
        <item m="1" x="6951"/>
        <item x="3198"/>
        <item x="2202"/>
        <item x="4795"/>
        <item x="468"/>
        <item x="2161"/>
        <item x="1454"/>
        <item x="6819"/>
        <item x="0"/>
        <item x="1"/>
        <item x="2"/>
        <item x="3"/>
        <item x="4"/>
        <item x="5"/>
        <item x="6"/>
        <item x="7"/>
        <item x="8"/>
        <item x="9"/>
        <item x="10"/>
        <item x="11"/>
        <item x="12"/>
        <item x="13"/>
        <item x="14"/>
        <item x="15"/>
        <item x="16"/>
        <item x="17"/>
        <item x="18"/>
        <item x="19"/>
        <item x="20"/>
        <item x="21"/>
        <item x="22"/>
        <item x="23"/>
        <item x="24"/>
        <item x="25"/>
        <item x="26"/>
        <item x="91"/>
        <item x="92"/>
        <item x="93"/>
        <item x="95"/>
        <item x="96"/>
        <item x="190"/>
        <item x="191"/>
        <item x="192"/>
        <item x="193"/>
        <item x="194"/>
        <item x="195"/>
        <item x="196"/>
        <item x="197"/>
        <item x="198"/>
        <item x="199"/>
        <item m="1" x="6856"/>
        <item x="200"/>
        <item x="201"/>
        <item x="202"/>
        <item x="203"/>
        <item x="204"/>
        <item x="206"/>
        <item x="207"/>
        <item x="263"/>
        <item x="264"/>
        <item x="265"/>
        <item x="266"/>
        <item x="267"/>
        <item x="269"/>
        <item x="271"/>
        <item m="1" x="7030"/>
        <item x="343"/>
        <item x="344"/>
        <item x="345"/>
        <item x="346"/>
        <item x="347"/>
        <item x="348"/>
        <item x="349"/>
        <item x="350"/>
        <item x="351"/>
        <item x="352"/>
        <item x="353"/>
        <item x="354"/>
        <item x="355"/>
        <item x="356"/>
        <item x="357"/>
        <item x="358"/>
        <item x="359"/>
        <item x="360"/>
        <item x="361"/>
        <item x="362"/>
        <item x="363"/>
        <item x="469"/>
        <item x="470"/>
        <item x="471"/>
        <item x="472"/>
        <item x="473"/>
        <item x="474"/>
        <item x="475"/>
        <item x="476"/>
        <item x="477"/>
        <item x="478"/>
        <item x="479"/>
        <item x="480"/>
        <item x="481"/>
        <item x="560"/>
        <item x="561"/>
        <item x="562"/>
        <item x="563"/>
        <item x="564"/>
        <item x="565"/>
        <item x="566"/>
        <item x="657"/>
        <item x="658"/>
        <item x="660"/>
        <item x="698"/>
        <item x="699"/>
        <item x="700"/>
        <item x="701"/>
        <item x="702"/>
        <item x="703"/>
        <item x="704"/>
        <item x="705"/>
        <item x="706"/>
        <item x="707"/>
        <item x="708"/>
        <item x="709"/>
        <item x="710"/>
        <item x="711"/>
        <item x="712"/>
        <item x="713"/>
        <item x="714"/>
        <item x="715"/>
        <item x="716"/>
        <item x="717"/>
        <item x="725"/>
        <item x="726"/>
        <item x="727"/>
        <item x="728"/>
        <item x="729"/>
        <item x="730"/>
        <item x="731"/>
        <item x="732"/>
        <item x="733"/>
        <item x="734"/>
        <item x="763"/>
        <item x="764"/>
        <item x="765"/>
        <item x="766"/>
        <item x="767"/>
        <item x="768"/>
        <item x="769"/>
        <item x="770"/>
        <item x="771"/>
        <item x="772"/>
        <item x="773"/>
        <item x="774"/>
        <item x="831"/>
        <item x="832"/>
        <item x="833"/>
        <item x="834"/>
        <item x="835"/>
        <item x="836"/>
        <item x="837"/>
        <item x="838"/>
        <item x="839"/>
        <item x="840"/>
        <item x="842"/>
        <item x="843"/>
        <item x="844"/>
        <item x="845"/>
        <item x="846"/>
        <item x="847"/>
        <item x="848"/>
        <item x="849"/>
        <item x="850"/>
        <item x="851"/>
        <item x="972"/>
        <item x="973"/>
        <item x="974"/>
        <item x="975"/>
        <item x="976"/>
        <item x="977"/>
        <item x="978"/>
        <item x="979"/>
        <item x="980"/>
        <item x="981"/>
        <item x="982"/>
        <item x="983"/>
        <item x="1076"/>
        <item x="1155"/>
        <item x="1156"/>
        <item x="1157"/>
        <item x="1158"/>
        <item x="1159"/>
        <item x="1160"/>
        <item x="1161"/>
        <item x="1162"/>
        <item x="1163"/>
        <item x="1164"/>
        <item x="1165"/>
        <item x="1166"/>
        <item x="1167"/>
        <item x="1168"/>
        <item x="1169"/>
        <item x="1170"/>
        <item x="1171"/>
        <item x="1172"/>
        <item x="1215"/>
        <item x="1216"/>
        <item x="1217"/>
        <item x="1218"/>
        <item x="1219"/>
        <item x="1220"/>
        <item x="1221"/>
        <item x="1223"/>
        <item x="1224"/>
        <item x="1225"/>
        <item x="1226"/>
        <item x="1227"/>
        <item x="1228"/>
        <item x="1229"/>
        <item x="1230"/>
        <item x="1231"/>
        <item x="1233"/>
        <item x="1238"/>
        <item x="1309"/>
        <item x="1310"/>
        <item x="1311"/>
        <item x="1312"/>
        <item x="1313"/>
        <item x="1314"/>
        <item x="1376"/>
        <item x="1377"/>
        <item x="1381"/>
        <item x="1455"/>
        <item x="1456"/>
        <item x="1457"/>
        <item x="1458"/>
        <item x="1459"/>
        <item x="1460"/>
        <item x="1461"/>
        <item x="1462"/>
        <item x="1463"/>
        <item x="1464"/>
        <item x="1465"/>
        <item x="1534"/>
        <item x="1535"/>
        <item x="1537"/>
        <item x="1538"/>
        <item x="1539"/>
        <item x="1540"/>
        <item x="1541"/>
        <item x="1542"/>
        <item x="1543"/>
        <item x="1544"/>
        <item x="1545"/>
        <item x="1546"/>
        <item x="1547"/>
        <item x="1548"/>
        <item x="1549"/>
        <item x="1587"/>
        <item x="1588"/>
        <item x="1589"/>
        <item x="1590"/>
        <item x="1591"/>
        <item x="1592"/>
        <item x="1593"/>
        <item x="1594"/>
        <item x="1595"/>
        <item x="1596"/>
        <item x="1597"/>
        <item x="1598"/>
        <item x="1599"/>
        <item x="1600"/>
        <item x="1601"/>
        <item x="1602"/>
        <item x="1603"/>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78"/>
        <item x="1879"/>
        <item x="1880"/>
        <item x="1881"/>
        <item x="1882"/>
        <item x="1883"/>
        <item x="1884"/>
        <item x="1885"/>
        <item x="1886"/>
        <item x="1887"/>
        <item x="1888"/>
        <item x="1889"/>
        <item x="1890"/>
        <item x="1891"/>
        <item x="1892"/>
        <item x="1893"/>
        <item x="1894"/>
        <item x="1895"/>
        <item x="1896"/>
        <item x="1897"/>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2013"/>
        <item x="2014"/>
        <item x="2015"/>
        <item x="2016"/>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154"/>
        <item x="2155"/>
        <item x="2156"/>
        <item x="2157"/>
        <item x="2162"/>
        <item x="2163"/>
        <item x="2164"/>
        <item x="2165"/>
        <item x="2166"/>
        <item x="2167"/>
        <item x="2168"/>
        <item x="2169"/>
        <item x="2170"/>
        <item x="2171"/>
        <item x="2172"/>
        <item x="2203"/>
        <item x="2204"/>
        <item x="2205"/>
        <item x="2206"/>
        <item x="2207"/>
        <item x="2208"/>
        <item x="2209"/>
        <item x="2210"/>
        <item x="2211"/>
        <item x="2212"/>
        <item x="2213"/>
        <item x="2214"/>
        <item x="2241"/>
        <item x="2242"/>
        <item x="2246"/>
        <item x="2247"/>
        <item x="2248"/>
        <item x="2249"/>
        <item x="2250"/>
        <item x="2251"/>
        <item x="2252"/>
        <item x="2253"/>
        <item x="2254"/>
        <item x="2255"/>
        <item x="2291"/>
        <item x="2292"/>
        <item x="2293"/>
        <item x="2294"/>
        <item x="2295"/>
        <item x="2296"/>
        <item x="2297"/>
        <item x="2298"/>
        <item x="2299"/>
        <item x="2300"/>
        <item x="2301"/>
        <item x="2302"/>
        <item x="2303"/>
        <item x="2305"/>
        <item x="2306"/>
        <item x="2307"/>
        <item m="1" x="6906"/>
        <item x="2308"/>
        <item x="2309"/>
        <item x="2370"/>
        <item x="2371"/>
        <item x="2372"/>
        <item x="2373"/>
        <item x="2374"/>
        <item x="2375"/>
        <item x="2376"/>
        <item x="2377"/>
        <item x="2378"/>
        <item x="2379"/>
        <item x="2380"/>
        <item x="2381"/>
        <item x="2382"/>
        <item x="2383"/>
        <item x="2384"/>
        <item x="2385"/>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608"/>
        <item x="2609"/>
        <item x="2610"/>
        <item x="2611"/>
        <item x="2612"/>
        <item x="2613"/>
        <item x="2614"/>
        <item x="2615"/>
        <item x="2616"/>
        <item x="2617"/>
        <item x="2618"/>
        <item x="2619"/>
        <item x="2693"/>
        <item x="2694"/>
        <item x="2695"/>
        <item x="2696"/>
        <item x="2697"/>
        <item x="2698"/>
        <item x="2780"/>
        <item x="2781"/>
        <item x="2782"/>
        <item x="2783"/>
        <item x="2784"/>
        <item x="2785"/>
        <item x="2786"/>
        <item x="2787"/>
        <item x="2788"/>
        <item x="2789"/>
        <item x="2790"/>
        <item x="2791"/>
        <item x="2792"/>
        <item x="2793"/>
        <item x="2794"/>
        <item x="2795"/>
        <item x="2796"/>
        <item x="2797"/>
        <item x="2798"/>
        <item x="2799"/>
        <item x="2800"/>
        <item x="2896"/>
        <item x="2897"/>
        <item x="2999"/>
        <item x="3000"/>
        <item x="3001"/>
        <item x="3002"/>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199"/>
        <item x="3200"/>
        <item x="3203"/>
        <item x="3204"/>
        <item x="3205"/>
        <item x="3206"/>
        <item x="3207"/>
        <item x="3209"/>
        <item x="3210"/>
        <item x="3211"/>
        <item x="3212"/>
        <item x="3213"/>
        <item x="3214"/>
        <item x="3215"/>
        <item x="3216"/>
        <item x="3255"/>
        <item x="3256"/>
        <item x="3257"/>
        <item x="3258"/>
        <item x="3259"/>
        <item x="3260"/>
        <item x="3261"/>
        <item x="3262"/>
        <item x="3263"/>
        <item x="3264"/>
        <item x="3265"/>
        <item x="3330"/>
        <item x="3332"/>
        <item x="3333"/>
        <item x="3334"/>
        <item x="3335"/>
        <item x="3336"/>
        <item x="3337"/>
        <item x="3338"/>
        <item x="3339"/>
        <item x="3340"/>
        <item x="3341"/>
        <item x="3342"/>
        <item x="3343"/>
        <item x="3483"/>
        <item x="3484"/>
        <item x="3485"/>
        <item x="3486"/>
        <item x="3487"/>
        <item x="3488"/>
        <item x="3489"/>
        <item x="3490"/>
        <item x="3491"/>
        <item x="3492"/>
        <item x="3493"/>
        <item x="3494"/>
        <item x="3495"/>
        <item x="3496"/>
        <item x="3497"/>
        <item x="3498"/>
        <item x="3499"/>
        <item x="3501"/>
        <item x="3502"/>
        <item x="3503"/>
        <item x="3504"/>
        <item x="3505"/>
        <item x="3506"/>
        <item x="3507"/>
        <item x="3508"/>
        <item x="3509"/>
        <item x="3510"/>
        <item x="3511"/>
        <item x="3512"/>
        <item x="3513"/>
        <item x="3514"/>
        <item x="3515"/>
        <item x="3516"/>
        <item x="3560"/>
        <item x="3561"/>
        <item x="3562"/>
        <item x="3563"/>
        <item x="3564"/>
        <item x="3565"/>
        <item x="3566"/>
        <item x="3567"/>
        <item x="3568"/>
        <item x="3569"/>
        <item x="3570"/>
        <item x="3571"/>
        <item x="3572"/>
        <item x="3573"/>
        <item x="3574"/>
        <item x="3575"/>
        <item x="3576"/>
        <item x="3577"/>
        <item x="3578"/>
        <item x="3579"/>
        <item x="3613"/>
        <item x="3614"/>
        <item x="3615"/>
        <item x="3616"/>
        <item x="3617"/>
        <item x="3618"/>
        <item x="3619"/>
        <item x="3620"/>
        <item x="3621"/>
        <item x="3622"/>
        <item x="3707"/>
        <item x="3708"/>
        <item x="3709"/>
        <item x="3710"/>
        <item x="3711"/>
        <item x="3712"/>
        <item x="3713"/>
        <item x="3714"/>
        <item x="3715"/>
        <item x="3716"/>
        <item x="3717"/>
        <item x="3718"/>
        <item x="3719"/>
        <item x="3720"/>
        <item x="3721"/>
        <item x="3722"/>
        <item x="3723"/>
        <item x="3724"/>
        <item x="3725"/>
        <item x="3726"/>
        <item x="3727"/>
        <item x="3728"/>
        <item x="3729"/>
        <item x="3811"/>
        <item x="3812"/>
        <item x="3813"/>
        <item x="3814"/>
        <item x="3815"/>
        <item m="1" x="6983"/>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82"/>
        <item x="3883"/>
        <item x="3884"/>
        <item x="3885"/>
        <item x="3886"/>
        <item x="3887"/>
        <item x="3888"/>
        <item x="3889"/>
        <item x="3890"/>
        <item x="3891"/>
        <item x="3892"/>
        <item x="3893"/>
        <item x="3894"/>
        <item x="3895"/>
        <item x="3896"/>
        <item x="3897"/>
        <item x="3898"/>
        <item x="3899"/>
        <item x="3900"/>
        <item x="3941"/>
        <item x="3942"/>
        <item x="3943"/>
        <item x="3944"/>
        <item x="3945"/>
        <item x="3946"/>
        <item x="3986"/>
        <item x="3987"/>
        <item x="3988"/>
        <item x="3989"/>
        <item x="3990"/>
        <item x="3991"/>
        <item x="3992"/>
        <item x="3993"/>
        <item x="4073"/>
        <item x="4074"/>
        <item x="4075"/>
        <item x="4076"/>
        <item x="4077"/>
        <item x="4122"/>
        <item x="4123"/>
        <item x="4200"/>
        <item x="4201"/>
        <item x="4202"/>
        <item x="4203"/>
        <item x="4204"/>
        <item x="4205"/>
        <item x="4206"/>
        <item x="4207"/>
        <item x="4208"/>
        <item x="4209"/>
        <item x="4302"/>
        <item x="4303"/>
        <item x="4304"/>
        <item x="4305"/>
        <item x="4306"/>
        <item x="4307"/>
        <item x="4308"/>
        <item x="4309"/>
        <item x="4310"/>
        <item x="4311"/>
        <item x="4312"/>
        <item x="4313"/>
        <item x="4315"/>
        <item x="4317"/>
        <item x="4318"/>
        <item x="4374"/>
        <item x="4375"/>
        <item x="4376"/>
        <item x="4457"/>
        <item x="4458"/>
        <item x="4459"/>
        <item x="4460"/>
        <item x="4461"/>
        <item x="4462"/>
        <item x="4463"/>
        <item x="4464"/>
        <item x="4465"/>
        <item x="4466"/>
        <item x="4566"/>
        <item x="4567"/>
        <item x="4568"/>
        <item x="4569"/>
        <item x="4570"/>
        <item x="4571"/>
        <item x="4572"/>
        <item x="4573"/>
        <item x="4574"/>
        <item x="4575"/>
        <item x="4576"/>
        <item x="4577"/>
        <item x="4578"/>
        <item x="4579"/>
        <item x="4622"/>
        <item x="4623"/>
        <item x="4624"/>
        <item x="4625"/>
        <item x="4626"/>
        <item x="4627"/>
        <item x="4628"/>
        <item x="4629"/>
        <item x="4630"/>
        <item x="4631"/>
        <item x="4632"/>
        <item x="4633"/>
        <item x="4634"/>
        <item x="4635"/>
        <item x="4636"/>
        <item x="4637"/>
        <item x="4638"/>
        <item x="4639"/>
        <item x="4640"/>
        <item x="4641"/>
        <item x="4642"/>
        <item x="4643"/>
        <item x="4644"/>
        <item x="4645"/>
        <item x="4689"/>
        <item x="4690"/>
        <item x="4691"/>
        <item x="4692"/>
        <item x="4693"/>
        <item x="4694"/>
        <item x="4695"/>
        <item x="4696"/>
        <item x="4697"/>
        <item x="4698"/>
        <item x="4699"/>
        <item x="4796"/>
        <item x="4797"/>
        <item x="4798"/>
        <item x="4799"/>
        <item x="4800"/>
        <item x="4801"/>
        <item x="4803"/>
        <item x="4804"/>
        <item x="4805"/>
        <item x="4806"/>
        <item x="4807"/>
        <item x="4808"/>
        <item x="4809"/>
        <item x="4810"/>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928"/>
        <item x="4929"/>
        <item x="4930"/>
        <item x="4931"/>
        <item x="4932"/>
        <item x="4933"/>
        <item x="4934"/>
        <item x="4935"/>
        <item x="4936"/>
        <item x="4937"/>
        <item x="4938"/>
        <item x="4939"/>
        <item x="4940"/>
        <item x="4941"/>
        <item x="4942"/>
        <item x="4943"/>
        <item x="4944"/>
        <item x="4945"/>
        <item x="4946"/>
        <item x="4947"/>
        <item x="4948"/>
        <item x="4949"/>
        <item x="5044"/>
        <item x="5045"/>
        <item x="5046"/>
        <item x="5058"/>
        <item x="5059"/>
        <item x="5060"/>
        <item x="5061"/>
        <item x="5062"/>
        <item x="5063"/>
        <item x="5064"/>
        <item x="5065"/>
        <item x="5066"/>
        <item x="5067"/>
        <item x="5068"/>
        <item x="5069"/>
        <item x="5070"/>
        <item x="5071"/>
        <item x="5072"/>
        <item x="5073"/>
        <item x="5074"/>
        <item x="5075"/>
        <item x="5115"/>
        <item x="5116"/>
        <item x="5117"/>
        <item x="5118"/>
        <item x="5119"/>
        <item x="5131"/>
        <item x="5132"/>
        <item x="5133"/>
        <item x="5165"/>
        <item x="5171"/>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66"/>
        <item x="5267"/>
        <item x="5268"/>
        <item x="5269"/>
        <item x="5270"/>
        <item x="5271"/>
        <item x="5272"/>
        <item x="5322"/>
        <item x="5357"/>
        <item x="5358"/>
        <item x="5359"/>
        <item x="5360"/>
        <item x="5361"/>
        <item x="5379"/>
        <item x="5381"/>
        <item x="5382"/>
        <item x="5392"/>
        <item x="5403"/>
        <item x="5404"/>
        <item x="5405"/>
        <item x="5406"/>
        <item x="5416"/>
        <item x="5417"/>
        <item x="5418"/>
        <item x="5419"/>
        <item x="5420"/>
        <item x="5421"/>
        <item x="5446"/>
        <item x="5447"/>
        <item x="5448"/>
        <item x="5449"/>
        <item x="5450"/>
        <item x="5451"/>
        <item x="5452"/>
        <item x="5453"/>
        <item x="5463"/>
        <item x="5464"/>
        <item x="5465"/>
        <item x="5495"/>
        <item x="5497"/>
        <item x="5498"/>
        <item x="5499"/>
        <item x="5532"/>
        <item x="5533"/>
        <item x="5535"/>
        <item x="5544"/>
        <item x="5545"/>
        <item x="5546"/>
        <item x="5547"/>
        <item x="5548"/>
        <item x="5550"/>
        <item x="5551"/>
        <item x="5552"/>
        <item x="5553"/>
        <item x="5566"/>
        <item x="5570"/>
        <item x="5571"/>
        <item x="5600"/>
        <item x="5603"/>
        <item x="5619"/>
        <item x="5620"/>
        <item x="5622"/>
        <item x="5623"/>
        <item x="5624"/>
        <item x="5625"/>
        <item x="5626"/>
        <item x="5627"/>
        <item x="5628"/>
        <item x="5629"/>
        <item x="5630"/>
        <item x="5631"/>
        <item x="5634"/>
        <item x="5635"/>
        <item x="5636"/>
        <item x="5637"/>
        <item x="5638"/>
        <item x="5646"/>
        <item x="5647"/>
        <item x="5648"/>
        <item x="5662"/>
        <item x="5663"/>
        <item x="5664"/>
        <item x="5665"/>
        <item x="5666"/>
        <item x="5667"/>
        <item x="5668"/>
        <item x="5669"/>
        <item x="5670"/>
        <item x="5671"/>
        <item x="5679"/>
        <item x="5680"/>
        <item x="5681"/>
        <item x="5682"/>
        <item x="5683"/>
        <item x="5684"/>
        <item x="5685"/>
        <item x="5686"/>
        <item x="5687"/>
        <item x="5688"/>
        <item x="5689"/>
        <item x="5691"/>
        <item x="5692"/>
        <item x="5715"/>
        <item x="5716"/>
        <item x="5717"/>
        <item x="5718"/>
        <item x="5719"/>
        <item x="5720"/>
        <item x="5721"/>
        <item x="5722"/>
        <item x="5723"/>
        <item x="5724"/>
        <item x="5725"/>
        <item x="5726"/>
        <item x="5727"/>
        <item x="5728"/>
        <item x="5729"/>
        <item x="5730"/>
        <item x="5743"/>
        <item x="5744"/>
        <item x="5745"/>
        <item x="5746"/>
        <item x="5747"/>
        <item x="5777"/>
        <item x="5793"/>
        <item x="5794"/>
        <item x="5795"/>
        <item x="5796"/>
        <item x="5797"/>
        <item x="5798"/>
        <item x="5799"/>
        <item x="5800"/>
        <item x="5801"/>
        <item x="5803"/>
        <item x="5804"/>
        <item x="5805"/>
        <item x="5814"/>
        <item x="5823"/>
        <item x="5824"/>
        <item x="5825"/>
        <item x="5826"/>
        <item x="5827"/>
        <item x="5828"/>
        <item x="5829"/>
        <item x="5830"/>
        <item x="5898"/>
        <item x="5899"/>
        <item x="5900"/>
        <item x="5901"/>
        <item x="5902"/>
        <item x="5903"/>
        <item x="5904"/>
        <item x="5905"/>
        <item x="5906"/>
        <item x="5907"/>
        <item x="5908"/>
        <item x="5909"/>
        <item x="5910"/>
        <item x="5911"/>
        <item x="5912"/>
        <item x="5913"/>
        <item x="5914"/>
        <item x="5915"/>
        <item x="5916"/>
        <item x="5917"/>
        <item x="5936"/>
        <item x="5937"/>
        <item x="5938"/>
        <item x="5939"/>
        <item x="5966"/>
        <item x="5967"/>
        <item x="5968"/>
        <item x="5969"/>
        <item x="5970"/>
        <item x="5971"/>
        <item x="5972"/>
        <item x="5973"/>
        <item x="5974"/>
        <item x="5975"/>
        <item x="5976"/>
        <item x="5977"/>
        <item x="5978"/>
        <item x="597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9"/>
        <item x="6040"/>
        <item x="6041"/>
        <item x="6042"/>
        <item x="6043"/>
        <item x="6044"/>
        <item x="6045"/>
        <item x="6046"/>
        <item x="6047"/>
        <item x="6048"/>
        <item x="6049"/>
        <item x="6050"/>
        <item x="6051"/>
        <item x="6052"/>
        <item x="6053"/>
        <item x="6054"/>
        <item x="6055"/>
        <item x="6076"/>
        <item x="6077"/>
        <item x="6086"/>
        <item x="6087"/>
        <item x="6088"/>
        <item x="6154"/>
        <item x="6155"/>
        <item x="6156"/>
        <item x="6157"/>
        <item x="6158"/>
        <item x="6159"/>
        <item x="6160"/>
        <item x="6161"/>
        <item x="6182"/>
        <item x="6183"/>
        <item x="6184"/>
        <item x="6185"/>
        <item x="6186"/>
        <item x="6187"/>
        <item x="6188"/>
        <item x="6189"/>
        <item x="6207"/>
        <item x="6208"/>
        <item x="6209"/>
        <item x="6215"/>
        <item x="6216"/>
        <item x="6218"/>
        <item x="6219"/>
        <item x="6220"/>
        <item x="6221"/>
        <item x="6222"/>
        <item x="6223"/>
        <item x="6224"/>
        <item x="6225"/>
        <item x="6226"/>
        <item x="6234"/>
        <item x="6235"/>
        <item x="6236"/>
        <item x="6237"/>
        <item x="6238"/>
        <item x="6239"/>
        <item x="6242"/>
        <item x="6256"/>
        <item x="6257"/>
        <item x="6258"/>
        <item x="6259"/>
        <item x="6260"/>
        <item x="6276"/>
        <item x="6277"/>
        <item x="6278"/>
        <item x="6279"/>
        <item x="6280"/>
        <item x="6281"/>
        <item x="6282"/>
        <item x="6283"/>
        <item x="6284"/>
        <item x="6285"/>
        <item x="6286"/>
        <item x="6287"/>
        <item x="6288"/>
        <item x="6289"/>
        <item x="6290"/>
        <item x="6291"/>
        <item x="6292"/>
        <item x="6293"/>
        <item x="6294"/>
        <item m="1" x="6955"/>
        <item m="1" x="6956"/>
        <item m="1" x="6957"/>
        <item m="1" x="6958"/>
        <item m="1" x="6959"/>
        <item m="1" x="6960"/>
        <item m="1" x="6961"/>
        <item m="1" x="6962"/>
        <item m="1" x="6963"/>
        <item m="1" x="6964"/>
        <item m="1" x="6965"/>
        <item m="1" x="6966"/>
        <item m="1" x="6967"/>
        <item m="1" x="6968"/>
        <item x="6305"/>
        <item x="6306"/>
        <item x="6307"/>
        <item x="6308"/>
        <item x="6309"/>
        <item x="6310"/>
        <item x="6311"/>
        <item x="6312"/>
        <item x="6313"/>
        <item x="6314"/>
        <item x="6315"/>
        <item x="6316"/>
        <item x="6317"/>
        <item x="6318"/>
        <item x="6319"/>
        <item x="6320"/>
        <item x="6324"/>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407"/>
        <item x="6408"/>
        <item x="6470"/>
        <item x="6471"/>
        <item x="6472"/>
        <item x="6473"/>
        <item x="6474"/>
        <item x="6475"/>
        <item x="6476"/>
        <item x="6490"/>
        <item x="6491"/>
        <item x="6492"/>
        <item x="6493"/>
        <item x="649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43"/>
        <item x="6544"/>
        <item x="6557"/>
        <item x="6562"/>
        <item x="6563"/>
        <item x="6564"/>
        <item x="6565"/>
        <item x="6566"/>
        <item x="6567"/>
        <item x="6568"/>
        <item x="6581"/>
        <item x="6583"/>
        <item x="6584"/>
        <item x="6592"/>
        <item x="6593"/>
        <item x="6594"/>
        <item x="6597"/>
        <item x="6604"/>
        <item x="6605"/>
        <item x="6606"/>
        <item m="1" x="6920"/>
        <item m="1" x="6921"/>
        <item m="1" x="6922"/>
        <item m="1" x="6923"/>
        <item m="1" x="6924"/>
        <item m="1" x="6927"/>
        <item m="1" x="6928"/>
        <item m="1" x="6929"/>
        <item m="1" x="6931"/>
        <item m="1" x="6932"/>
        <item m="1" x="6934"/>
        <item m="1" x="6935"/>
        <item x="6634"/>
        <item x="6635"/>
        <item x="6636"/>
        <item x="6637"/>
        <item x="6638"/>
        <item x="6639"/>
        <item x="6640"/>
        <item x="6641"/>
        <item x="6655"/>
        <item x="6656"/>
        <item x="6657"/>
        <item x="6658"/>
        <item x="6659"/>
        <item x="6666"/>
        <item x="6667"/>
        <item x="6668"/>
        <item x="6669"/>
        <item x="6670"/>
        <item x="6671"/>
        <item x="6672"/>
        <item x="6673"/>
        <item x="6685"/>
        <item x="6686"/>
        <item x="6688"/>
        <item x="6689"/>
        <item x="6701"/>
        <item x="6702"/>
        <item x="6703"/>
        <item x="6704"/>
        <item x="6705"/>
        <item x="6706"/>
        <item x="6726"/>
        <item x="6753"/>
        <item x="6754"/>
        <item x="6755"/>
        <item x="6785"/>
        <item x="6786"/>
        <item x="6787"/>
        <item x="6788"/>
        <item x="6789"/>
        <item x="6790"/>
        <item x="6804"/>
        <item x="6805"/>
        <item x="6806"/>
        <item x="6807"/>
        <item x="6808"/>
        <item x="6809"/>
        <item x="6810"/>
        <item x="6811"/>
        <item x="6812"/>
        <item x="6813"/>
        <item m="1" x="6908"/>
        <item m="1" x="6909"/>
        <item x="3217"/>
        <item x="6078"/>
        <item x="1966"/>
        <item x="5549"/>
        <item m="1" x="6953"/>
        <item x="5831"/>
        <item x="6091"/>
        <item x="718"/>
        <item m="1" x="6831"/>
        <item x="1967"/>
        <item x="6089"/>
        <item x="1075"/>
        <item x="5815"/>
        <item m="1" x="6970"/>
        <item x="6240"/>
        <item x="5455"/>
        <item m="1" x="6972"/>
        <item x="2620"/>
        <item x="719"/>
        <item x="2386"/>
        <item x="3266"/>
        <item m="1" x="6915"/>
        <item m="1" x="6865"/>
        <item m="1" x="6948"/>
        <item m="1" x="6866"/>
        <item x="272"/>
        <item x="1604"/>
        <item x="364"/>
        <item x="6582"/>
        <item x="6358"/>
        <item x="4210"/>
        <item x="4951"/>
        <item m="1" x="7114"/>
        <item x="5324"/>
        <item m="1" x="6861"/>
        <item m="1" x="6830"/>
        <item m="1" x="6971"/>
        <item m="1" x="6833"/>
        <item m="1" x="6985"/>
        <item x="4811"/>
        <item x="4211"/>
        <item x="2547"/>
        <item x="4700"/>
        <item x="3003"/>
        <item x="4802"/>
        <item x="482"/>
        <item m="1" x="6952"/>
        <item m="1" x="6950"/>
        <item x="5731"/>
        <item x="4377"/>
        <item x="6057"/>
        <item x="1766"/>
        <item x="2256"/>
        <item x="2257"/>
        <item m="1" x="6832"/>
        <item m="1" x="6863"/>
        <item m="1" x="6969"/>
        <item m="1" x="6914"/>
        <item x="4952"/>
        <item m="1" x="6913"/>
        <item m="1" x="6973"/>
        <item x="6827"/>
        <item x="4212"/>
        <item x="6826"/>
        <item x="4124"/>
        <item m="1" x="6864"/>
        <item x="3901"/>
        <item x="5844"/>
        <item x="6056"/>
        <item m="1" x="6945"/>
        <item x="6241"/>
        <item x="3517"/>
        <item x="5391"/>
        <item x="6090"/>
        <item x="27"/>
        <item x="28"/>
        <item x="205"/>
        <item x="268"/>
        <item x="273"/>
        <item x="365"/>
        <item x="567"/>
        <item x="568"/>
        <item x="569"/>
        <item x="570"/>
        <item x="571"/>
        <item x="572"/>
        <item x="573"/>
        <item x="574"/>
        <item x="661"/>
        <item x="662"/>
        <item x="720"/>
        <item x="775"/>
        <item x="776"/>
        <item x="777"/>
        <item x="984"/>
        <item x="985"/>
        <item x="986"/>
        <item x="987"/>
        <item x="988"/>
        <item x="989"/>
        <item x="990"/>
        <item x="991"/>
        <item x="1174"/>
        <item x="1175"/>
        <item x="1176"/>
        <item x="1177"/>
        <item x="1178"/>
        <item x="1179"/>
        <item x="1180"/>
        <item x="1181"/>
        <item x="1182"/>
        <item x="1183"/>
        <item x="1232"/>
        <item x="1234"/>
        <item x="1235"/>
        <item x="1236"/>
        <item x="1237"/>
        <item x="1239"/>
        <item x="1240"/>
        <item x="1241"/>
        <item x="1242"/>
        <item x="1243"/>
        <item x="1244"/>
        <item x="1245"/>
        <item x="1246"/>
        <item x="1316"/>
        <item x="1466"/>
        <item x="1605"/>
        <item x="1606"/>
        <item x="1607"/>
        <item x="1608"/>
        <item x="1609"/>
        <item x="1610"/>
        <item x="1611"/>
        <item x="1612"/>
        <item x="1613"/>
        <item x="1614"/>
        <item x="1615"/>
        <item x="1616"/>
        <item x="1617"/>
        <item x="1618"/>
        <item x="1768"/>
        <item x="1769"/>
        <item x="2071"/>
        <item x="2072"/>
        <item x="2073"/>
        <item x="2074"/>
        <item x="2075"/>
        <item x="2076"/>
        <item x="2077"/>
        <item x="2078"/>
        <item x="2079"/>
        <item x="2080"/>
        <item x="2081"/>
        <item x="2082"/>
        <item x="2217"/>
        <item x="2304"/>
        <item x="2310"/>
        <item x="2621"/>
        <item x="2622"/>
        <item x="2625"/>
        <item x="2699"/>
        <item x="2700"/>
        <item x="2701"/>
        <item x="2802"/>
        <item x="2803"/>
        <item x="2804"/>
        <item x="2805"/>
        <item x="2806"/>
        <item x="2807"/>
        <item x="2808"/>
        <item x="2809"/>
        <item x="2810"/>
        <item x="2811"/>
        <item x="2812"/>
        <item x="2813"/>
        <item x="2814"/>
        <item x="2815"/>
        <item x="2816"/>
        <item x="2817"/>
        <item x="3070"/>
        <item x="3071"/>
        <item x="3208"/>
        <item x="3218"/>
        <item x="3219"/>
        <item x="3220"/>
        <item x="3221"/>
        <item x="3222"/>
        <item x="3223"/>
        <item x="3224"/>
        <item x="3225"/>
        <item x="3226"/>
        <item x="3227"/>
        <item x="3228"/>
        <item x="3229"/>
        <item x="3267"/>
        <item x="3269"/>
        <item x="3270"/>
        <item x="3271"/>
        <item x="3272"/>
        <item x="3273"/>
        <item x="3274"/>
        <item x="3275"/>
        <item x="3276"/>
        <item x="3277"/>
        <item x="3278"/>
        <item x="3279"/>
        <item x="3280"/>
        <item x="3344"/>
        <item x="3345"/>
        <item x="3518"/>
        <item x="3519"/>
        <item x="3580"/>
        <item x="3582"/>
        <item x="3623"/>
        <item x="3624"/>
        <item x="3625"/>
        <item x="3626"/>
        <item x="3627"/>
        <item x="3628"/>
        <item x="3629"/>
        <item x="3630"/>
        <item x="3631"/>
        <item x="3632"/>
        <item x="3633"/>
        <item x="3634"/>
        <item x="3635"/>
        <item x="3636"/>
        <item x="3637"/>
        <item x="3730"/>
        <item x="3731"/>
        <item x="3732"/>
        <item x="3733"/>
        <item x="3734"/>
        <item x="3735"/>
        <item x="3736"/>
        <item x="3737"/>
        <item x="3738"/>
        <item x="3739"/>
        <item x="3740"/>
        <item x="3741"/>
        <item x="3742"/>
        <item x="3743"/>
        <item x="3744"/>
        <item x="3745"/>
        <item x="3746"/>
        <item x="3747"/>
        <item x="3748"/>
        <item x="3749"/>
        <item x="3750"/>
        <item x="3751"/>
        <item x="3752"/>
        <item m="1" x="6982"/>
        <item x="3994"/>
        <item x="4079"/>
        <item x="4080"/>
        <item x="4319"/>
        <item x="4467"/>
        <item x="4468"/>
        <item x="4469"/>
        <item x="4581"/>
        <item x="4812"/>
        <item x="4887"/>
        <item x="5047"/>
        <item x="5076"/>
        <item x="5077"/>
        <item x="5079"/>
        <item x="5120"/>
        <item x="5134"/>
        <item x="5166"/>
        <item x="5167"/>
        <item x="5273"/>
        <item x="5362"/>
        <item x="5363"/>
        <item x="5393"/>
        <item x="5407"/>
        <item x="5454"/>
        <item x="5456"/>
        <item x="5466"/>
        <item x="5500"/>
        <item x="5572"/>
        <item x="5573"/>
        <item x="5574"/>
        <item x="5575"/>
        <item x="5576"/>
        <item x="5577"/>
        <item x="5578"/>
        <item x="5579"/>
        <item x="5580"/>
        <item x="5581"/>
        <item x="5582"/>
        <item x="5583"/>
        <item x="5584"/>
        <item x="5601"/>
        <item x="5649"/>
        <item x="5690"/>
        <item x="5693"/>
        <item x="5694"/>
        <item x="5695"/>
        <item x="5696"/>
        <item x="5697"/>
        <item x="5698"/>
        <item x="5699"/>
        <item x="5700"/>
        <item x="5701"/>
        <item x="5702"/>
        <item x="5703"/>
        <item x="5704"/>
        <item x="5802"/>
        <item x="5806"/>
        <item x="5918"/>
        <item x="5919"/>
        <item x="5920"/>
        <item x="5921"/>
        <item x="5922"/>
        <item x="5923"/>
        <item x="5924"/>
        <item x="5980"/>
        <item x="5981"/>
        <item x="5982"/>
        <item x="5983"/>
        <item x="5984"/>
        <item x="5985"/>
        <item x="5986"/>
        <item x="5987"/>
        <item x="5988"/>
        <item x="5989"/>
        <item x="5990"/>
        <item x="5991"/>
        <item x="5992"/>
        <item x="5993"/>
        <item x="5994"/>
        <item x="5995"/>
        <item x="5996"/>
        <item x="5997"/>
        <item x="5998"/>
        <item x="5999"/>
        <item x="6092"/>
        <item x="6093"/>
        <item x="6094"/>
        <item x="6095"/>
        <item x="6096"/>
        <item x="6097"/>
        <item x="6098"/>
        <item x="6099"/>
        <item x="6100"/>
        <item x="6217"/>
        <item m="1" x="6974"/>
        <item x="6244"/>
        <item x="6245"/>
        <item x="6261"/>
        <item x="6545"/>
        <item x="6570"/>
        <item x="6619"/>
        <item x="6642"/>
        <item x="6674"/>
        <item x="6707"/>
        <item m="1" x="6977"/>
        <item x="6190"/>
        <item x="2565"/>
        <item x="5078"/>
        <item x="4316"/>
        <item x="5947"/>
        <item x="5534"/>
        <item x="6547"/>
        <item x="721"/>
        <item m="1" x="6978"/>
        <item x="208"/>
        <item x="5639"/>
        <item x="2564"/>
        <item x="4889"/>
        <item x="2567"/>
        <item x="3073"/>
        <item x="3638"/>
        <item x="5945"/>
        <item x="6101"/>
        <item x="2563"/>
        <item x="3346"/>
        <item x="1899"/>
        <item x="5944"/>
        <item x="2554"/>
        <item m="1" x="6984"/>
        <item x="3072"/>
        <item x="2549"/>
        <item x="1900"/>
        <item x="209"/>
        <item x="3230"/>
        <item x="6360"/>
        <item x="1247"/>
        <item x="1382"/>
        <item x="4813"/>
        <item x="6359"/>
        <item x="5121"/>
        <item x="2566"/>
        <item x="663"/>
        <item x="664"/>
        <item x="1898"/>
        <item x="576"/>
        <item x="5816"/>
        <item x="1715"/>
        <item x="210"/>
        <item x="5946"/>
        <item m="1" x="6975"/>
        <item x="3231"/>
        <item m="1" x="6990"/>
        <item x="3232"/>
        <item x="5325"/>
        <item x="575"/>
        <item x="3268"/>
        <item x="2562"/>
        <item x="2801"/>
        <item x="6546"/>
        <item x="4582"/>
        <item m="1" x="6976"/>
        <item x="1716"/>
        <item x="2623"/>
        <item x="3902"/>
        <item x="4213"/>
        <item x="1384"/>
        <item x="6210"/>
        <item m="1" x="6981"/>
        <item x="2083"/>
        <item x="1317"/>
        <item x="4580"/>
        <item x="2898"/>
        <item x="1383"/>
        <item x="4078"/>
        <item x="2084"/>
        <item x="97"/>
        <item m="1" x="6980"/>
        <item x="5408"/>
        <item x="3995"/>
        <item x="5323"/>
        <item x="5940"/>
        <item x="2085"/>
        <item m="1" x="6991"/>
        <item x="29"/>
        <item x="30"/>
        <item x="33"/>
        <item x="94"/>
        <item x="98"/>
        <item x="99"/>
        <item x="100"/>
        <item x="211"/>
        <item x="212"/>
        <item x="213"/>
        <item x="214"/>
        <item x="215"/>
        <item x="216"/>
        <item x="217"/>
        <item x="270"/>
        <item x="274"/>
        <item x="275"/>
        <item x="276"/>
        <item x="277"/>
        <item x="278"/>
        <item x="279"/>
        <item x="366"/>
        <item x="367"/>
        <item x="369"/>
        <item x="483"/>
        <item x="484"/>
        <item x="485"/>
        <item x="487"/>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722"/>
        <item x="723"/>
        <item x="724"/>
        <item x="735"/>
        <item x="736"/>
        <item x="778"/>
        <item x="779"/>
        <item x="780"/>
        <item x="781"/>
        <item x="782"/>
        <item x="783"/>
        <item x="84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77"/>
        <item x="1079"/>
        <item x="1173"/>
        <item x="1184"/>
        <item x="1185"/>
        <item x="1186"/>
        <item x="1187"/>
        <item x="1188"/>
        <item x="1189"/>
        <item x="1190"/>
        <item x="1191"/>
        <item x="1192"/>
        <item x="1193"/>
        <item x="1194"/>
        <item x="1195"/>
        <item x="1197"/>
        <item x="1222"/>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8"/>
        <item x="1318"/>
        <item x="1319"/>
        <item x="1320"/>
        <item x="1321"/>
        <item x="1322"/>
        <item x="1323"/>
        <item x="1324"/>
        <item x="1325"/>
        <item x="1326"/>
        <item x="1327"/>
        <item x="1328"/>
        <item x="1329"/>
        <item x="1330"/>
        <item x="1331"/>
        <item x="1332"/>
        <item x="1333"/>
        <item x="1334"/>
        <item x="1335"/>
        <item x="1336"/>
        <item x="1337"/>
        <item x="1338"/>
        <item x="1339"/>
        <item x="1340"/>
        <item x="1341"/>
        <item x="1343"/>
        <item x="1345"/>
        <item x="1347"/>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67"/>
        <item x="1468"/>
        <item x="1469"/>
        <item x="1473"/>
        <item x="1551"/>
        <item x="1552"/>
        <item x="1619"/>
        <item x="1620"/>
        <item x="1621"/>
        <item x="1622"/>
        <item x="1623"/>
        <item x="1717"/>
        <item x="1718"/>
        <item x="1719"/>
        <item x="1720"/>
        <item x="1721"/>
        <item x="1722"/>
        <item x="1724"/>
        <item x="1725"/>
        <item m="1" x="6839"/>
        <item x="1770"/>
        <item x="1771"/>
        <item x="1772"/>
        <item x="1773"/>
        <item x="1774"/>
        <item x="1775"/>
        <item x="1776"/>
        <item x="1777"/>
        <item x="1778"/>
        <item x="1779"/>
        <item x="1780"/>
        <item x="1781"/>
        <item x="1782"/>
        <item x="1783"/>
        <item x="1784"/>
        <item x="1785"/>
        <item x="1786"/>
        <item x="1787"/>
        <item x="1788"/>
        <item x="1789"/>
        <item x="1790"/>
        <item x="1852"/>
        <item x="1853"/>
        <item x="1854"/>
        <item x="1855"/>
        <item x="1856"/>
        <item x="1857"/>
        <item x="1858"/>
        <item x="1901"/>
        <item x="1902"/>
        <item x="1903"/>
        <item x="1904"/>
        <item x="1905"/>
        <item x="1906"/>
        <item x="1907"/>
        <item x="1968"/>
        <item x="1969"/>
        <item x="1970"/>
        <item x="1971"/>
        <item x="2017"/>
        <item x="2086"/>
        <item x="2087"/>
        <item x="2088"/>
        <item x="2089"/>
        <item x="2090"/>
        <item x="2091"/>
        <item x="2092"/>
        <item x="2093"/>
        <item x="2094"/>
        <item x="2095"/>
        <item x="2096"/>
        <item x="2097"/>
        <item x="2098"/>
        <item x="2099"/>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73"/>
        <item x="2174"/>
        <item x="2175"/>
        <item x="2177"/>
        <item x="2178"/>
        <item x="2219"/>
        <item x="2243"/>
        <item x="2244"/>
        <item x="2245"/>
        <item x="2258"/>
        <item x="2259"/>
        <item x="2260"/>
        <item x="2261"/>
        <item x="2262"/>
        <item x="2263"/>
        <item x="2264"/>
        <item x="2265"/>
        <item x="2266"/>
        <item x="2267"/>
        <item x="2268"/>
        <item x="2269"/>
        <item x="2270"/>
        <item x="2271"/>
        <item x="2272"/>
        <item x="2311"/>
        <item x="2312"/>
        <item x="2313"/>
        <item x="2314"/>
        <item m="1" x="6857"/>
        <item x="2316"/>
        <item x="2317"/>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548"/>
        <item x="2550"/>
        <item x="2551"/>
        <item x="2552"/>
        <item x="2553"/>
        <item x="2555"/>
        <item x="2556"/>
        <item x="2557"/>
        <item x="2558"/>
        <item x="2559"/>
        <item x="2560"/>
        <item x="2561"/>
        <item x="2568"/>
        <item x="2569"/>
        <item x="2570"/>
        <item x="2571"/>
        <item x="2572"/>
        <item x="2573"/>
        <item x="2624"/>
        <item x="2626"/>
        <item x="2627"/>
        <item x="2628"/>
        <item x="2629"/>
        <item x="2630"/>
        <item x="2631"/>
        <item x="2632"/>
        <item x="2633"/>
        <item x="2634"/>
        <item x="2635"/>
        <item x="2636"/>
        <item x="2637"/>
        <item x="2638"/>
        <item x="2639"/>
        <item x="2640"/>
        <item x="2641"/>
        <item x="2642"/>
        <item x="2702"/>
        <item x="2703"/>
        <item x="2704"/>
        <item x="2705"/>
        <item x="2818"/>
        <item x="2819"/>
        <item x="2820"/>
        <item x="2821"/>
        <item x="2823"/>
        <item x="2899"/>
        <item x="2900"/>
        <item x="2902"/>
        <item x="2903"/>
        <item x="2904"/>
        <item m="1" x="6885"/>
        <item m="1" x="6886"/>
        <item x="2907"/>
        <item m="1" x="6887"/>
        <item m="1" x="6888"/>
        <item m="1" x="6889"/>
        <item m="1" x="6890"/>
        <item m="1" x="6891"/>
        <item m="1" x="6892"/>
        <item m="1" x="6893"/>
        <item m="1" x="6894"/>
        <item m="1" x="6895"/>
        <item m="1" x="6896"/>
        <item x="3005"/>
        <item x="3006"/>
        <item x="3074"/>
        <item x="3075"/>
        <item x="3076"/>
        <item x="3077"/>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201"/>
        <item x="3202"/>
        <item x="3281"/>
        <item x="3282"/>
        <item x="3283"/>
        <item x="3284"/>
        <item x="3285"/>
        <item x="3286"/>
        <item x="3288"/>
        <item x="3289"/>
        <item x="3290"/>
        <item x="3291"/>
        <item x="3292"/>
        <item x="3293"/>
        <item x="3294"/>
        <item x="3295"/>
        <item x="3296"/>
        <item x="3297"/>
        <item x="3298"/>
        <item x="3299"/>
        <item x="3300"/>
        <item x="3301"/>
        <item x="3302"/>
        <item x="3303"/>
        <item x="3304"/>
        <item x="3305"/>
        <item x="3347"/>
        <item x="3348"/>
        <item x="3349"/>
        <item x="3350"/>
        <item x="3351"/>
        <item x="3352"/>
        <item x="3353"/>
        <item x="3354"/>
        <item x="3355"/>
        <item x="3356"/>
        <item x="3357"/>
        <item x="3358"/>
        <item x="3361"/>
        <item x="3500"/>
        <item x="3520"/>
        <item x="3521"/>
        <item x="3522"/>
        <item x="3583"/>
        <item x="3584"/>
        <item x="3585"/>
        <item x="3586"/>
        <item x="3587"/>
        <item x="3588"/>
        <item x="3589"/>
        <item x="3590"/>
        <item x="3591"/>
        <item x="3592"/>
        <item x="3593"/>
        <item x="3594"/>
        <item x="3596"/>
        <item x="3597"/>
        <item x="3598"/>
        <item x="3639"/>
        <item x="3641"/>
        <item x="3642"/>
        <item x="3643"/>
        <item x="3644"/>
        <item x="3645"/>
        <item x="3646"/>
        <item x="3647"/>
        <item x="3648"/>
        <item x="3649"/>
        <item x="3650"/>
        <item x="3651"/>
        <item x="3652"/>
        <item x="3653"/>
        <item x="3654"/>
        <item x="3655"/>
        <item x="3656"/>
        <item x="3753"/>
        <item x="3754"/>
        <item x="3755"/>
        <item x="3756"/>
        <item x="3757"/>
        <item x="3758"/>
        <item x="3759"/>
        <item x="3760"/>
        <item x="3762"/>
        <item x="3852"/>
        <item x="3853"/>
        <item x="3854"/>
        <item x="3855"/>
        <item x="3856"/>
        <item x="3857"/>
        <item x="3858"/>
        <item x="3859"/>
        <item x="3860"/>
        <item x="3861"/>
        <item x="3862"/>
        <item x="3863"/>
        <item x="3864"/>
        <item x="3865"/>
        <item x="3874"/>
        <item x="3875"/>
        <item x="3876"/>
        <item x="3877"/>
        <item x="3878"/>
        <item x="3903"/>
        <item x="3904"/>
        <item x="3905"/>
        <item x="3948"/>
        <item x="3949"/>
        <item x="3950"/>
        <item x="3951"/>
        <item x="3952"/>
        <item x="3953"/>
        <item x="3996"/>
        <item x="3998"/>
        <item x="4001"/>
        <item x="4002"/>
        <item x="4003"/>
        <item x="4004"/>
        <item x="4005"/>
        <item x="4006"/>
        <item x="4007"/>
        <item x="4008"/>
        <item x="4009"/>
        <item x="4010"/>
        <item x="4011"/>
        <item x="4012"/>
        <item x="4013"/>
        <item x="4014"/>
        <item x="4015"/>
        <item x="4081"/>
        <item x="4082"/>
        <item x="4083"/>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214"/>
        <item x="4215"/>
        <item x="4216"/>
        <item x="4217"/>
        <item x="4218"/>
        <item x="4219"/>
        <item x="4220"/>
        <item x="4221"/>
        <item x="4236"/>
        <item x="4237"/>
        <item x="4238"/>
        <item x="4314"/>
        <item x="4320"/>
        <item x="4321"/>
        <item x="4322"/>
        <item x="4323"/>
        <item x="4378"/>
        <item x="4379"/>
        <item x="4380"/>
        <item x="4382"/>
        <item x="4383"/>
        <item x="4470"/>
        <item x="4471"/>
        <item x="4472"/>
        <item x="4474"/>
        <item x="4583"/>
        <item x="4586"/>
        <item x="4646"/>
        <item x="4647"/>
        <item x="4648"/>
        <item x="4649"/>
        <item x="4650"/>
        <item x="4651"/>
        <item x="4652"/>
        <item x="4653"/>
        <item x="4701"/>
        <item x="4703"/>
        <item x="4704"/>
        <item x="4705"/>
        <item x="4706"/>
        <item x="4707"/>
        <item x="4708"/>
        <item x="4709"/>
        <item x="4710"/>
        <item x="4711"/>
        <item x="4712"/>
        <item x="4713"/>
        <item x="4714"/>
        <item x="4814"/>
        <item x="4815"/>
        <item x="4816"/>
        <item x="4817"/>
        <item x="4818"/>
        <item x="4819"/>
        <item x="4821"/>
        <item x="4822"/>
        <item x="4823"/>
        <item x="4824"/>
        <item x="4825"/>
        <item x="4826"/>
        <item x="4827"/>
        <item x="4828"/>
        <item x="4829"/>
        <item x="4830"/>
        <item x="4831"/>
        <item x="4832"/>
        <item x="4890"/>
        <item x="4891"/>
        <item x="4892"/>
        <item x="4893"/>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5048"/>
        <item x="5049"/>
        <item x="505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22"/>
        <item x="5123"/>
        <item x="5125"/>
        <item x="5135"/>
        <item x="5136"/>
        <item x="5137"/>
        <item x="5138"/>
        <item x="5139"/>
        <item x="5140"/>
        <item x="5141"/>
        <item x="5142"/>
        <item x="5143"/>
        <item x="5144"/>
        <item x="5145"/>
        <item x="5146"/>
        <item x="5147"/>
        <item x="5148"/>
        <item x="5149"/>
        <item x="5150"/>
        <item x="5151"/>
        <item x="5152"/>
        <item x="5153"/>
        <item x="5154"/>
        <item x="5155"/>
        <item x="5156"/>
        <item x="5168"/>
        <item x="5170"/>
        <item x="5172"/>
        <item x="5174"/>
        <item x="5175"/>
        <item x="5176"/>
        <item x="5177"/>
        <item x="5178"/>
        <item x="5179"/>
        <item x="5180"/>
        <item x="5181"/>
        <item x="5182"/>
        <item x="5183"/>
        <item x="5184"/>
        <item x="5226"/>
        <item x="5227"/>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26"/>
        <item x="5327"/>
        <item x="5364"/>
        <item x="5365"/>
        <item x="5366"/>
        <item x="5367"/>
        <item x="5369"/>
        <item x="5383"/>
        <item x="5384"/>
        <item x="5386"/>
        <item x="5394"/>
        <item x="5395"/>
        <item x="5409"/>
        <item x="5411"/>
        <item x="5412"/>
        <item x="5413"/>
        <item x="5422"/>
        <item x="5423"/>
        <item x="5424"/>
        <item x="5425"/>
        <item x="5426"/>
        <item x="5427"/>
        <item x="5428"/>
        <item x="5429"/>
        <item x="5430"/>
        <item x="5431"/>
        <item x="5432"/>
        <item x="5433"/>
        <item x="5434"/>
        <item x="5435"/>
        <item x="5436"/>
        <item x="5437"/>
        <item x="5438"/>
        <item x="5439"/>
        <item x="5440"/>
        <item x="5442"/>
        <item x="5467"/>
        <item x="5469"/>
        <item x="5470"/>
        <item x="5471"/>
        <item x="5472"/>
        <item x="5473"/>
        <item x="5474"/>
        <item x="5475"/>
        <item x="5476"/>
        <item x="5477"/>
        <item x="5478"/>
        <item x="5479"/>
        <item x="5480"/>
        <item x="5501"/>
        <item x="5536"/>
        <item x="5537"/>
        <item x="5538"/>
        <item x="5539"/>
        <item x="5554"/>
        <item x="5555"/>
        <item x="5556"/>
        <item x="5558"/>
        <item x="5585"/>
        <item x="5586"/>
        <item x="5587"/>
        <item x="5588"/>
        <item x="5589"/>
        <item x="5602"/>
        <item x="5604"/>
        <item x="5605"/>
        <item x="5621"/>
        <item x="5640"/>
        <item x="5641"/>
        <item x="5650"/>
        <item x="5651"/>
        <item x="5672"/>
        <item x="5705"/>
        <item x="5706"/>
        <item x="5707"/>
        <item x="5732"/>
        <item x="5734"/>
        <item x="5735"/>
        <item x="5748"/>
        <item x="5749"/>
        <item x="5750"/>
        <item x="5751"/>
        <item x="5752"/>
        <item x="5817"/>
        <item x="5818"/>
        <item x="5832"/>
        <item x="5833"/>
        <item x="5834"/>
        <item x="5835"/>
        <item x="5836"/>
        <item x="5837"/>
        <item x="5845"/>
        <item x="5846"/>
        <item x="5847"/>
        <item x="5848"/>
        <item x="5849"/>
        <item x="5850"/>
        <item x="5851"/>
        <item x="5852"/>
        <item x="5925"/>
        <item x="5942"/>
        <item x="5943"/>
        <item x="6000"/>
        <item x="6001"/>
        <item x="6036"/>
        <item x="6058"/>
        <item x="6059"/>
        <item x="6060"/>
        <item x="6061"/>
        <item x="6062"/>
        <item x="6063"/>
        <item x="6064"/>
        <item x="6065"/>
        <item x="6066"/>
        <item x="6067"/>
        <item x="6068"/>
        <item x="6079"/>
        <item x="6102"/>
        <item x="6104"/>
        <item x="6162"/>
        <item x="6163"/>
        <item x="6164"/>
        <item x="6165"/>
        <item x="6166"/>
        <item x="6167"/>
        <item x="6168"/>
        <item x="6169"/>
        <item x="6170"/>
        <item x="6171"/>
        <item x="6172"/>
        <item x="6173"/>
        <item x="6174"/>
        <item x="6175"/>
        <item x="6176"/>
        <item x="6177"/>
        <item x="6178"/>
        <item x="6179"/>
        <item x="6191"/>
        <item x="6192"/>
        <item x="6193"/>
        <item x="6194"/>
        <item x="6195"/>
        <item x="6196"/>
        <item x="6197"/>
        <item x="6198"/>
        <item x="6199"/>
        <item x="6200"/>
        <item x="6201"/>
        <item x="6202"/>
        <item x="6203"/>
        <item x="6204"/>
        <item x="6211"/>
        <item x="6227"/>
        <item x="6229"/>
        <item x="6231"/>
        <item x="6246"/>
        <item x="6263"/>
        <item x="6264"/>
        <item x="6296"/>
        <item x="6297"/>
        <item x="6321"/>
        <item x="6325"/>
        <item x="6409"/>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m="1" x="7090"/>
        <item m="1" x="7091"/>
        <item m="1" x="7092"/>
        <item m="1" x="7093"/>
        <item m="1" x="7094"/>
        <item m="1" x="7095"/>
        <item m="1" x="7096"/>
        <item m="1" x="7097"/>
        <item m="1" x="7098"/>
        <item m="1" x="7099"/>
        <item m="1" x="7100"/>
        <item m="1" x="7101"/>
        <item m="1" x="7102"/>
        <item x="6481"/>
        <item x="6483"/>
        <item x="6484"/>
        <item x="6485"/>
        <item x="6486"/>
        <item x="6495"/>
        <item x="6496"/>
        <item x="6497"/>
        <item x="6500"/>
        <item x="6534"/>
        <item x="6535"/>
        <item x="6548"/>
        <item x="6569"/>
        <item x="6586"/>
        <item x="6595"/>
        <item x="6596"/>
        <item x="6598"/>
        <item x="6607"/>
        <item x="6608"/>
        <item x="6609"/>
        <item x="6610"/>
        <item x="6611"/>
        <item x="6612"/>
        <item x="6613"/>
        <item x="6614"/>
        <item x="6615"/>
        <item x="6616"/>
        <item x="6617"/>
        <item x="6618"/>
        <item x="6620"/>
        <item x="6621"/>
        <item x="6622"/>
        <item x="6623"/>
        <item x="6624"/>
        <item x="6625"/>
        <item x="6626"/>
        <item x="6643"/>
        <item x="6644"/>
        <item x="6645"/>
        <item x="6646"/>
        <item x="6647"/>
        <item x="6648"/>
        <item x="6649"/>
        <item x="6651"/>
        <item x="6660"/>
        <item x="6675"/>
        <item x="6708"/>
        <item x="6728"/>
        <item x="6791"/>
        <item x="6792"/>
        <item x="6793"/>
        <item x="6794"/>
        <item x="6795"/>
        <item x="6796"/>
        <item x="6797"/>
        <item x="6798"/>
        <item x="6799"/>
        <item x="6814"/>
        <item x="6815"/>
        <item x="6818"/>
        <item x="6709"/>
        <item x="3009"/>
        <item x="5736"/>
        <item x="1196"/>
        <item x="5606"/>
        <item x="5385"/>
        <item x="6069"/>
        <item x="6572"/>
        <item m="1" x="6855"/>
        <item x="1626"/>
        <item x="4152"/>
        <item x="2220"/>
        <item x="6362"/>
        <item x="4385"/>
        <item x="1727"/>
        <item x="5655"/>
        <item x="5654"/>
        <item x="4151"/>
        <item x="2901"/>
        <item x="3011"/>
        <item x="4585"/>
        <item x="5441"/>
        <item x="6361"/>
        <item x="3761"/>
        <item x="5656"/>
        <item x="280"/>
        <item x="3360"/>
        <item x="3007"/>
        <item x="6230"/>
        <item x="1859"/>
        <item m="1" x="7088"/>
        <item x="1728"/>
        <item x="3010"/>
        <item x="1624"/>
        <item x="5927"/>
        <item x="5652"/>
        <item m="1" x="7115"/>
        <item x="5540"/>
        <item m="1" x="6869"/>
        <item m="1" x="7080"/>
        <item m="1" x="7082"/>
        <item x="3764"/>
        <item m="1" x="7066"/>
        <item x="5607"/>
        <item x="5124"/>
        <item x="4888"/>
        <item x="6532"/>
        <item x="31"/>
        <item m="1" x="6871"/>
        <item x="5657"/>
        <item x="370"/>
        <item x="5159"/>
        <item x="1346"/>
        <item x="2180"/>
        <item x="5591"/>
        <item x="3012"/>
        <item x="5653"/>
        <item x="3008"/>
        <item x="5316"/>
        <item x="5368"/>
        <item x="1550"/>
        <item x="2179"/>
        <item x="101"/>
        <item x="5481"/>
        <item x="6822"/>
        <item x="5593"/>
        <item x="3015"/>
        <item x="3599"/>
        <item x="3600"/>
        <item x="6262"/>
        <item m="1" x="6870"/>
        <item x="5502"/>
        <item x="3595"/>
        <item x="6103"/>
        <item x="6295"/>
        <item m="1" x="6997"/>
        <item m="1" x="7072"/>
        <item x="3763"/>
        <item x="2574"/>
        <item x="1627"/>
        <item m="1" x="7086"/>
        <item x="3359"/>
        <item m="1" x="7077"/>
        <item x="32"/>
        <item x="4654"/>
        <item m="1" x="6996"/>
        <item x="6603"/>
        <item m="1" x="6992"/>
        <item x="368"/>
        <item x="6265"/>
        <item m="1" x="6872"/>
        <item x="6727"/>
        <item m="1" x="7087"/>
        <item m="1" x="7083"/>
        <item x="6533"/>
        <item x="3004"/>
        <item x="6676"/>
        <item x="3866"/>
        <item m="1" x="7089"/>
        <item x="6823"/>
        <item x="3906"/>
        <item x="6038"/>
        <item x="5157"/>
        <item x="4381"/>
        <item x="1279"/>
        <item x="3078"/>
        <item m="1" x="6844"/>
        <item x="6487"/>
        <item x="6298"/>
        <item x="5396"/>
        <item x="2822"/>
        <item x="2423"/>
        <item x="2425"/>
        <item x="737"/>
        <item x="2176"/>
        <item m="1" x="7068"/>
        <item x="2215"/>
        <item x="34"/>
        <item x="738"/>
        <item x="1625"/>
        <item x="5807"/>
        <item x="5557"/>
        <item x="6499"/>
        <item x="1628"/>
        <item x="2218"/>
        <item m="1" x="6876"/>
        <item x="5819"/>
        <item x="1471"/>
        <item x="4387"/>
        <item x="5173"/>
        <item x="5328"/>
        <item x="6498"/>
        <item x="4386"/>
        <item x="5468"/>
        <item x="1475"/>
        <item x="3524"/>
        <item x="218"/>
        <item m="1" x="6858"/>
        <item x="1553"/>
        <item x="5592"/>
        <item m="1" x="7079"/>
        <item m="1" x="6868"/>
        <item x="6650"/>
        <item x="1474"/>
        <item x="1078"/>
        <item x="1908"/>
        <item x="4584"/>
        <item x="6828"/>
        <item m="1" x="6993"/>
        <item m="1" x="7075"/>
        <item x="5590"/>
        <item m="1" x="7076"/>
        <item m="1" x="7033"/>
        <item x="5926"/>
        <item x="6482"/>
        <item x="4384"/>
        <item x="1909"/>
        <item x="6228"/>
        <item m="1" x="6904"/>
        <item x="2131"/>
        <item m="1" x="6903"/>
        <item x="3954"/>
        <item x="4325"/>
        <item x="5228"/>
        <item x="5229"/>
        <item x="5230"/>
        <item x="5231"/>
        <item x="5232"/>
        <item x="5233"/>
        <item x="5234"/>
        <item x="5235"/>
        <item x="5236"/>
        <item x="5237"/>
        <item x="5238"/>
        <item x="5239"/>
        <item x="5240"/>
        <item x="5241"/>
        <item x="5242"/>
        <item x="5243"/>
        <item x="5244"/>
        <item x="5245"/>
        <item x="5246"/>
        <item x="5247"/>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838"/>
        <item x="5839"/>
        <item x="6299"/>
        <item x="6571"/>
        <item x="6757"/>
        <item x="6758"/>
        <item x="6759"/>
        <item x="6760"/>
        <item x="6761"/>
        <item x="6762"/>
        <item x="6763"/>
        <item x="6764"/>
        <item x="6765"/>
        <item x="6766"/>
        <item x="6767"/>
        <item x="6768"/>
        <item x="6769"/>
        <item x="6770"/>
        <item x="6771"/>
        <item x="6772"/>
        <item x="6773"/>
        <item x="6774"/>
        <item x="6775"/>
        <item x="6776"/>
        <item x="6777"/>
        <item x="6778"/>
        <item x="6779"/>
        <item x="1344"/>
        <item x="3106"/>
        <item x="3107"/>
        <item x="2918"/>
        <item x="1198"/>
        <item x="2824"/>
        <item x="1080"/>
        <item x="1199"/>
        <item x="2919"/>
        <item x="3867"/>
        <item x="4475"/>
        <item x="5541"/>
        <item x="489"/>
        <item x="2103"/>
        <item x="2132"/>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102"/>
        <item x="103"/>
        <item x="104"/>
        <item x="105"/>
        <item x="106"/>
        <item x="107"/>
        <item x="108"/>
        <item x="109"/>
        <item x="110"/>
        <item x="111"/>
        <item x="112"/>
        <item x="113"/>
        <item x="114"/>
        <item x="115"/>
        <item x="116"/>
        <item x="117"/>
        <item x="118"/>
        <item x="119"/>
        <item x="120"/>
        <item x="121"/>
        <item x="122"/>
        <item x="123"/>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86"/>
        <item x="488"/>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7"/>
        <item x="637"/>
        <item x="638"/>
        <item x="639"/>
        <item x="640"/>
        <item x="641"/>
        <item x="643"/>
        <item x="659"/>
        <item x="665"/>
        <item x="666"/>
        <item x="667"/>
        <item x="668"/>
        <item x="669"/>
        <item x="670"/>
        <item x="671"/>
        <item x="672"/>
        <item x="673"/>
        <item x="679"/>
        <item x="739"/>
        <item x="740"/>
        <item x="741"/>
        <item x="742"/>
        <item x="743"/>
        <item x="744"/>
        <item x="745"/>
        <item x="746"/>
        <item x="747"/>
        <item x="748"/>
        <item x="749"/>
        <item x="750"/>
        <item x="751"/>
        <item x="752"/>
        <item x="784"/>
        <item x="785"/>
        <item x="786"/>
        <item x="787"/>
        <item x="788"/>
        <item x="789"/>
        <item x="790"/>
        <item x="791"/>
        <item x="792"/>
        <item x="793"/>
        <item x="794"/>
        <item x="795"/>
        <item x="797"/>
        <item x="798"/>
        <item x="799"/>
        <item x="880"/>
        <item x="881"/>
        <item x="882"/>
        <item x="883"/>
        <item x="884"/>
        <item x="885"/>
        <item x="886"/>
        <item x="887"/>
        <item x="888"/>
        <item x="889"/>
        <item x="890"/>
        <item x="891"/>
        <item x="892"/>
        <item x="893"/>
        <item x="894"/>
        <item x="895"/>
        <item x="896"/>
        <item x="897"/>
        <item x="898"/>
        <item x="899"/>
        <item x="900"/>
        <item x="901"/>
        <item x="902"/>
        <item x="903"/>
        <item x="904"/>
        <item x="905"/>
        <item x="906"/>
        <item x="1020"/>
        <item x="1021"/>
        <item x="1022"/>
        <item x="1023"/>
        <item x="1024"/>
        <item x="1025"/>
        <item x="1026"/>
        <item x="1027"/>
        <item x="1028"/>
        <item x="1029"/>
        <item x="1030"/>
        <item x="1031"/>
        <item x="1032"/>
        <item x="1033"/>
        <item x="1034"/>
        <item x="1035"/>
        <item x="1036"/>
        <item x="1037"/>
        <item x="1038"/>
        <item x="1039"/>
        <item x="1040"/>
        <item x="1041"/>
        <item x="1043"/>
        <item x="1044"/>
        <item x="1045"/>
        <item x="1046"/>
        <item x="1047"/>
        <item x="1048"/>
        <item x="1049"/>
        <item x="1050"/>
        <item x="1051"/>
        <item x="1052"/>
        <item x="1053"/>
        <item x="1054"/>
        <item x="1055"/>
        <item x="1056"/>
        <item x="1057"/>
        <item x="1058"/>
        <item x="1059"/>
        <item x="1060"/>
        <item x="1061"/>
        <item x="1062"/>
        <item x="1063"/>
        <item x="1064"/>
        <item x="1081"/>
        <item x="1082"/>
        <item x="1084"/>
        <item x="1200"/>
        <item x="1276"/>
        <item x="1277"/>
        <item x="1280"/>
        <item x="1281"/>
        <item x="1282"/>
        <item x="1283"/>
        <item x="1284"/>
        <item x="1315"/>
        <item x="1342"/>
        <item x="1348"/>
        <item x="1349"/>
        <item x="1350"/>
        <item x="1351"/>
        <item x="1352"/>
        <item x="1353"/>
        <item x="1354"/>
        <item x="1355"/>
        <item x="1356"/>
        <item x="1357"/>
        <item x="1358"/>
        <item x="1427"/>
        <item x="1428"/>
        <item x="1429"/>
        <item x="1470"/>
        <item x="1472"/>
        <item x="1476"/>
        <item x="1477"/>
        <item x="1478"/>
        <item x="1479"/>
        <item x="1480"/>
        <item x="1481"/>
        <item x="1482"/>
        <item x="1483"/>
        <item x="1484"/>
        <item x="1485"/>
        <item x="1486"/>
        <item x="1487"/>
        <item x="1488"/>
        <item x="1489"/>
        <item x="1490"/>
        <item x="1491"/>
        <item x="1492"/>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54"/>
        <item x="1555"/>
        <item x="1556"/>
        <item x="1557"/>
        <item x="1558"/>
        <item x="1559"/>
        <item x="1560"/>
        <item x="1561"/>
        <item x="1562"/>
        <item x="1563"/>
        <item x="1564"/>
        <item x="1565"/>
        <item x="1566"/>
        <item x="1568"/>
        <item x="1569"/>
        <item x="1570"/>
        <item x="1571"/>
        <item x="1629"/>
        <item x="1630"/>
        <item x="1631"/>
        <item x="1632"/>
        <item x="1633"/>
        <item x="1634"/>
        <item x="1635"/>
        <item x="1636"/>
        <item x="1637"/>
        <item x="1638"/>
        <item x="1639"/>
        <item x="1640"/>
        <item x="1641"/>
        <item x="1642"/>
        <item x="1643"/>
        <item x="1644"/>
        <item x="1645"/>
        <item x="1646"/>
        <item x="1647"/>
        <item x="1648"/>
        <item x="1723"/>
        <item x="1726"/>
        <item x="1729"/>
        <item x="1730"/>
        <item x="1767"/>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1"/>
        <item x="1860"/>
        <item x="1861"/>
        <item x="1862"/>
        <item x="1863"/>
        <item x="1864"/>
        <item x="1865"/>
        <item x="1866"/>
        <item x="1867"/>
        <item x="1910"/>
        <item x="1911"/>
        <item x="1912"/>
        <item x="1913"/>
        <item x="1914"/>
        <item x="1915"/>
        <item x="1916"/>
        <item x="1917"/>
        <item x="1918"/>
        <item x="1919"/>
        <item x="1920"/>
        <item x="1921"/>
        <item x="1922"/>
        <item x="1923"/>
        <item x="1924"/>
        <item x="1925"/>
        <item x="1926"/>
        <item x="1927"/>
        <item x="1974"/>
        <item x="1975"/>
        <item x="1976"/>
        <item x="1977"/>
        <item x="1978"/>
        <item x="1979"/>
        <item x="1980"/>
        <item x="1982"/>
        <item x="1983"/>
        <item x="1984"/>
        <item x="1985"/>
        <item x="1986"/>
        <item x="1987"/>
        <item x="1988"/>
        <item x="1989"/>
        <item x="1990"/>
        <item x="1991"/>
        <item x="1992"/>
        <item x="1993"/>
        <item x="1995"/>
        <item x="2018"/>
        <item x="2019"/>
        <item x="2020"/>
        <item x="2021"/>
        <item x="2025"/>
        <item x="2026"/>
        <item x="2027"/>
        <item x="2134"/>
        <item x="2135"/>
        <item x="2136"/>
        <item x="2137"/>
        <item x="2138"/>
        <item x="2139"/>
        <item x="2140"/>
        <item x="2141"/>
        <item x="2142"/>
        <item x="2143"/>
        <item x="2144"/>
        <item x="2145"/>
        <item x="2146"/>
        <item x="2147"/>
        <item x="2181"/>
        <item x="2182"/>
        <item x="2184"/>
        <item x="2186"/>
        <item x="2216"/>
        <item x="2221"/>
        <item x="2222"/>
        <item x="2223"/>
        <item x="2224"/>
        <item x="2225"/>
        <item x="2226"/>
        <item x="2227"/>
        <item x="2228"/>
        <item x="2273"/>
        <item x="2274"/>
        <item x="2275"/>
        <item x="2276"/>
        <item x="2277"/>
        <item x="2278"/>
        <item x="2279"/>
        <item x="2280"/>
        <item x="2281"/>
        <item x="2282"/>
        <item x="2315"/>
        <item x="2318"/>
        <item x="2319"/>
        <item x="2320"/>
        <item x="2321"/>
        <item x="2322"/>
        <item x="2323"/>
        <item x="2324"/>
        <item x="2325"/>
        <item x="2326"/>
        <item x="2327"/>
        <item x="2328"/>
        <item x="2329"/>
        <item x="2330"/>
        <item x="2331"/>
        <item x="2332"/>
        <item x="2333"/>
        <item x="2334"/>
        <item x="2335"/>
        <item x="2336"/>
        <item x="2337"/>
        <item x="2338"/>
        <item x="2424"/>
        <item x="2426"/>
        <item x="2427"/>
        <item x="2428"/>
        <item x="2429"/>
        <item x="2430"/>
        <item x="2431"/>
        <item x="2432"/>
        <item x="2433"/>
        <item x="2434"/>
        <item x="2435"/>
        <item x="2436"/>
        <item x="2437"/>
        <item x="2438"/>
        <item x="2439"/>
        <item x="2440"/>
        <item x="2441"/>
        <item x="2442"/>
        <item x="2443"/>
        <item x="2444"/>
        <item x="2446"/>
        <item x="2447"/>
        <item x="2448"/>
        <item x="2575"/>
        <item x="2576"/>
        <item x="2577"/>
        <item x="2578"/>
        <item x="2579"/>
        <item x="2580"/>
        <item x="2581"/>
        <item x="2643"/>
        <item x="2644"/>
        <item x="2645"/>
        <item x="2647"/>
        <item x="2648"/>
        <item x="2649"/>
        <item x="2650"/>
        <item x="2651"/>
        <item x="2652"/>
        <item x="2653"/>
        <item x="2654"/>
        <item x="2655"/>
        <item x="2656"/>
        <item x="2657"/>
        <item x="2658"/>
        <item x="2659"/>
        <item x="2660"/>
        <item x="2661"/>
        <item x="2662"/>
        <item x="2663"/>
        <item x="2664"/>
        <item x="2665"/>
        <item x="2667"/>
        <item x="2668"/>
        <item x="2669"/>
        <item x="2670"/>
        <item x="2671"/>
        <item x="2672"/>
        <item x="2673"/>
        <item x="2674"/>
        <item x="2675"/>
        <item x="2676"/>
        <item x="2677"/>
        <item x="2678"/>
        <item x="2679"/>
        <item x="2680"/>
        <item x="2681"/>
        <item x="2682"/>
        <item x="2683"/>
        <item x="2684"/>
        <item x="2706"/>
        <item x="2707"/>
        <item x="2708"/>
        <item x="2709"/>
        <item x="2710"/>
        <item x="2711"/>
        <item x="2713"/>
        <item x="2714"/>
        <item x="2715"/>
        <item x="2716"/>
        <item x="2717"/>
        <item x="2718"/>
        <item x="2719"/>
        <item x="2720"/>
        <item x="2721"/>
        <item x="2722"/>
        <item x="2825"/>
        <item x="2826"/>
        <item x="2827"/>
        <item x="2828"/>
        <item x="2829"/>
        <item x="2830"/>
        <item x="2831"/>
        <item x="2832"/>
        <item x="2833"/>
        <item x="2834"/>
        <item x="2835"/>
        <item x="2836"/>
        <item x="2837"/>
        <item x="2838"/>
        <item x="2839"/>
        <item x="2840"/>
        <item x="2841"/>
        <item x="2842"/>
        <item x="2905"/>
        <item x="2906"/>
        <item x="2908"/>
        <item x="2909"/>
        <item x="2910"/>
        <item x="2911"/>
        <item x="2920"/>
        <item x="2921"/>
        <item x="2922"/>
        <item x="2923"/>
        <item x="2924"/>
        <item x="2925"/>
        <item x="2926"/>
        <item x="2927"/>
        <item x="2928"/>
        <item x="2929"/>
        <item x="2930"/>
        <item x="2931"/>
        <item x="2932"/>
        <item x="2933"/>
        <item x="2934"/>
        <item x="2935"/>
        <item x="2936"/>
        <item x="2937"/>
        <item x="2938"/>
        <item x="2939"/>
        <item x="2940"/>
        <item x="2941"/>
        <item x="2942"/>
        <item x="3014"/>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8"/>
        <item x="3149"/>
        <item x="3150"/>
        <item x="3151"/>
        <item x="3152"/>
        <item x="3153"/>
        <item x="3154"/>
        <item x="3155"/>
        <item x="3156"/>
        <item x="3157"/>
        <item x="3158"/>
        <item x="3159"/>
        <item x="3160"/>
        <item x="3161"/>
        <item x="3162"/>
        <item x="3163"/>
        <item x="3164"/>
        <item x="3165"/>
        <item x="3166"/>
        <item x="3233"/>
        <item x="3234"/>
        <item x="3235"/>
        <item x="3236"/>
        <item x="3237"/>
        <item x="3238"/>
        <item x="3287"/>
        <item x="3306"/>
        <item x="3307"/>
        <item x="3308"/>
        <item x="3309"/>
        <item x="3310"/>
        <item x="3311"/>
        <item x="3312"/>
        <item x="3313"/>
        <item x="3314"/>
        <item x="3315"/>
        <item x="3316"/>
        <item x="3317"/>
        <item x="3318"/>
        <item x="3319"/>
        <item x="3320"/>
        <item x="3321"/>
        <item x="3322"/>
        <item x="3329"/>
        <item x="3362"/>
        <item x="3363"/>
        <item x="3364"/>
        <item x="3365"/>
        <item x="3366"/>
        <item x="3367"/>
        <item x="3368"/>
        <item x="3369"/>
        <item x="3370"/>
        <item x="3371"/>
        <item x="3372"/>
        <item x="3373"/>
        <item x="3374"/>
        <item x="3375"/>
        <item x="3376"/>
        <item x="3377"/>
        <item x="3378"/>
        <item x="3379"/>
        <item x="3380"/>
        <item x="3381"/>
        <item x="3382"/>
        <item x="3383"/>
        <item x="3384"/>
        <item x="3385"/>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81"/>
        <item x="3601"/>
        <item x="3602"/>
        <item x="3603"/>
        <item x="3604"/>
        <item x="3607"/>
        <item x="3640"/>
        <item x="3657"/>
        <item x="3658"/>
        <item x="3659"/>
        <item x="3660"/>
        <item x="3661"/>
        <item x="3662"/>
        <item x="3663"/>
        <item x="3664"/>
        <item x="3665"/>
        <item x="3666"/>
        <item x="3667"/>
        <item x="3668"/>
        <item x="3669"/>
        <item x="3670"/>
        <item x="3671"/>
        <item x="3672"/>
        <item x="3673"/>
        <item x="3674"/>
        <item x="3675"/>
        <item x="3765"/>
        <item x="3766"/>
        <item x="3767"/>
        <item x="3772"/>
        <item x="3773"/>
        <item x="3774"/>
        <item x="3775"/>
        <item x="3776"/>
        <item x="3777"/>
        <item x="3778"/>
        <item x="3779"/>
        <item x="3868"/>
        <item x="3869"/>
        <item x="3870"/>
        <item x="3871"/>
        <item x="3873"/>
        <item x="3879"/>
        <item x="3907"/>
        <item x="3908"/>
        <item x="3909"/>
        <item x="3910"/>
        <item x="3911"/>
        <item x="3912"/>
        <item x="3947"/>
        <item x="3955"/>
        <item x="3956"/>
        <item x="3957"/>
        <item x="3958"/>
        <item x="3959"/>
        <item x="3997"/>
        <item x="4000"/>
        <item x="4016"/>
        <item x="4017"/>
        <item x="4018"/>
        <item x="4019"/>
        <item x="4020"/>
        <item x="4021"/>
        <item x="4022"/>
        <item x="4023"/>
        <item x="4085"/>
        <item x="4086"/>
        <item x="4087"/>
        <item x="4088"/>
        <item x="4089"/>
        <item x="4090"/>
        <item x="4091"/>
        <item x="4092"/>
        <item x="4093"/>
        <item x="4094"/>
        <item x="4095"/>
        <item x="4097"/>
        <item x="4098"/>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222"/>
        <item x="4223"/>
        <item x="4224"/>
        <item x="4225"/>
        <item x="4226"/>
        <item x="4227"/>
        <item x="4228"/>
        <item x="4229"/>
        <item x="4230"/>
        <item x="4231"/>
        <item x="4232"/>
        <item x="4233"/>
        <item x="4234"/>
        <item x="4235"/>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324"/>
        <item x="4326"/>
        <item x="4327"/>
        <item x="4328"/>
        <item x="4329"/>
        <item x="4330"/>
        <item x="4331"/>
        <item x="4332"/>
        <item x="4334"/>
        <item x="4335"/>
        <item x="4336"/>
        <item x="433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73"/>
        <item x="4476"/>
        <item x="4477"/>
        <item x="4478"/>
        <item x="4479"/>
        <item x="4480"/>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87"/>
        <item x="4588"/>
        <item x="4589"/>
        <item x="4590"/>
        <item x="4591"/>
        <item x="4592"/>
        <item x="4593"/>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702"/>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6"/>
        <item x="4820"/>
        <item x="4833"/>
        <item x="4834"/>
        <item x="4835"/>
        <item x="4836"/>
        <item x="4894"/>
        <item x="4895"/>
        <item x="4896"/>
        <item x="4898"/>
        <item x="4950"/>
        <item x="4981"/>
        <item x="4982"/>
        <item x="4983"/>
        <item x="4984"/>
        <item x="4985"/>
        <item x="4986"/>
        <item x="4987"/>
        <item x="4988"/>
        <item x="4989"/>
        <item x="4990"/>
        <item x="4991"/>
        <item x="4992"/>
        <item x="4993"/>
        <item x="4994"/>
        <item x="4995"/>
        <item x="4996"/>
        <item x="4997"/>
        <item x="4998"/>
        <item x="4999"/>
        <item x="5000"/>
        <item x="5001"/>
        <item x="5002"/>
        <item x="5003"/>
        <item x="5004"/>
        <item x="5051"/>
        <item x="5052"/>
        <item x="5053"/>
        <item x="5054"/>
        <item x="5055"/>
        <item x="5080"/>
        <item x="5112"/>
        <item x="5113"/>
        <item x="5126"/>
        <item x="5127"/>
        <item x="5158"/>
        <item x="5160"/>
        <item x="5169"/>
        <item x="5185"/>
        <item x="5186"/>
        <item x="5187"/>
        <item x="5188"/>
        <item x="5189"/>
        <item x="5190"/>
        <item x="5191"/>
        <item x="5192"/>
        <item x="5193"/>
        <item x="5194"/>
        <item x="5195"/>
        <item x="5196"/>
        <item x="5197"/>
        <item x="5198"/>
        <item x="5199"/>
        <item x="5200"/>
        <item x="5248"/>
        <item x="5249"/>
        <item x="5250"/>
        <item x="5317"/>
        <item x="5318"/>
        <item x="5319"/>
        <item x="5320"/>
        <item x="5329"/>
        <item x="5330"/>
        <item x="5331"/>
        <item x="5332"/>
        <item x="5333"/>
        <item x="5334"/>
        <item x="5335"/>
        <item x="5336"/>
        <item x="5337"/>
        <item x="5338"/>
        <item x="5339"/>
        <item x="5340"/>
        <item x="5341"/>
        <item x="5342"/>
        <item x="5343"/>
        <item x="5344"/>
        <item x="5345"/>
        <item x="5346"/>
        <item x="5370"/>
        <item x="5371"/>
        <item x="5372"/>
        <item x="5373"/>
        <item x="5374"/>
        <item x="5375"/>
        <item x="5387"/>
        <item x="5397"/>
        <item x="5398"/>
        <item x="5443"/>
        <item x="5444"/>
        <item x="5457"/>
        <item x="5458"/>
        <item x="5482"/>
        <item x="5483"/>
        <item x="5484"/>
        <item x="5485"/>
        <item x="5486"/>
        <item x="5487"/>
        <item x="5488"/>
        <item x="5489"/>
        <item x="5490"/>
        <item x="5491"/>
        <item x="5492"/>
        <item x="5493"/>
        <item x="5560"/>
        <item x="5561"/>
        <item x="5594"/>
        <item x="5595"/>
        <item x="5596"/>
        <item x="5597"/>
        <item x="5608"/>
        <item x="5609"/>
        <item x="5610"/>
        <item x="5611"/>
        <item x="5642"/>
        <item x="5643"/>
        <item x="5673"/>
        <item x="5674"/>
        <item x="5675"/>
        <item x="5708"/>
        <item x="5709"/>
        <item x="5733"/>
        <item x="5737"/>
        <item x="5738"/>
        <item x="5739"/>
        <item x="5753"/>
        <item x="5754"/>
        <item x="5755"/>
        <item x="5756"/>
        <item x="5757"/>
        <item x="5758"/>
        <item x="5759"/>
        <item x="5760"/>
        <item x="5761"/>
        <item x="5762"/>
        <item x="5763"/>
        <item x="5764"/>
        <item x="5765"/>
        <item x="5766"/>
        <item x="5767"/>
        <item x="5768"/>
        <item x="5769"/>
        <item x="5770"/>
        <item x="5771"/>
        <item x="5772"/>
        <item x="5773"/>
        <item x="5774"/>
        <item x="5775"/>
        <item x="5776"/>
        <item x="5778"/>
        <item x="5779"/>
        <item x="5780"/>
        <item x="5781"/>
        <item x="5782"/>
        <item x="5783"/>
        <item x="5784"/>
        <item x="5785"/>
        <item x="5786"/>
        <item x="5787"/>
        <item x="5788"/>
        <item x="5789"/>
        <item x="5790"/>
        <item x="5791"/>
        <item x="5792"/>
        <item x="5808"/>
        <item x="5809"/>
        <item x="5820"/>
        <item x="5840"/>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928"/>
        <item x="5929"/>
        <item x="5930"/>
        <item x="5931"/>
        <item x="5941"/>
        <item x="5948"/>
        <item x="5949"/>
        <item x="5950"/>
        <item x="5951"/>
        <item x="5952"/>
        <item x="5953"/>
        <item x="5954"/>
        <item x="5955"/>
        <item x="5956"/>
        <item x="5957"/>
        <item x="5958"/>
        <item x="5959"/>
        <item x="5960"/>
        <item x="5961"/>
        <item x="5962"/>
        <item x="5963"/>
        <item x="5964"/>
        <item x="5965"/>
        <item x="6002"/>
        <item x="6035"/>
        <item x="6037"/>
        <item x="6070"/>
        <item x="6071"/>
        <item x="6080"/>
        <item x="6081"/>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80"/>
        <item x="6232"/>
        <item x="6233"/>
        <item x="6243"/>
        <item x="6247"/>
        <item x="6300"/>
        <item x="6301"/>
        <item x="6302"/>
        <item x="6303"/>
        <item x="6363"/>
        <item x="6364"/>
        <item x="6365"/>
        <item x="6366"/>
        <item x="6367"/>
        <item x="6368"/>
        <item x="6410"/>
        <item x="6438"/>
        <item x="6439"/>
        <item x="6440"/>
        <item x="6441"/>
        <item x="6478"/>
        <item x="6501"/>
        <item x="6502"/>
        <item x="6503"/>
        <item x="6504"/>
        <item x="6536"/>
        <item x="6537"/>
        <item x="6538"/>
        <item x="6539"/>
        <item x="6549"/>
        <item x="6550"/>
        <item x="6573"/>
        <item x="6574"/>
        <item x="6575"/>
        <item x="6576"/>
        <item x="6577"/>
        <item x="6578"/>
        <item x="6579"/>
        <item x="6585"/>
        <item x="6587"/>
        <item x="6588"/>
        <item x="6589"/>
        <item m="1" x="7081"/>
        <item x="6599"/>
        <item x="6600"/>
        <item x="6601"/>
        <item x="6602"/>
        <item x="6627"/>
        <item x="6628"/>
        <item x="6629"/>
        <item x="6652"/>
        <item x="6653"/>
        <item x="6654"/>
        <item x="6661"/>
        <item x="6662"/>
        <item x="6663"/>
        <item x="6677"/>
        <item x="6678"/>
        <item x="6687"/>
        <item x="6690"/>
        <item x="6691"/>
        <item x="6692"/>
        <item x="6693"/>
        <item x="6694"/>
        <item x="6710"/>
        <item x="6711"/>
        <item x="6712"/>
        <item x="6713"/>
        <item x="6714"/>
        <item x="6715"/>
        <item x="6716"/>
        <item x="6717"/>
        <item x="6718"/>
        <item x="6719"/>
        <item x="6720"/>
        <item x="6721"/>
        <item x="6722"/>
        <item x="6723"/>
        <item x="6729"/>
        <item x="6730"/>
        <item x="6731"/>
        <item x="6756"/>
        <item x="6780"/>
        <item x="6781"/>
        <item x="6782"/>
        <item x="6800"/>
        <item x="6801"/>
        <item x="6802"/>
        <item x="6816"/>
        <item x="6817"/>
        <item x="4775"/>
        <item m="1" x="6986"/>
        <item x="800"/>
        <item x="3676"/>
        <item m="1" x="7070"/>
        <item m="1" x="7069"/>
        <item x="2666"/>
        <item x="6479"/>
        <item m="1" x="6910"/>
        <item x="3960"/>
        <item x="1493"/>
        <item x="2149"/>
        <item x="2183"/>
        <item x="2843"/>
        <item x="2150"/>
        <item x="4099"/>
        <item x="2712"/>
        <item x="642"/>
        <item x="250"/>
        <item x="2913"/>
        <item x="644"/>
        <item x="1359"/>
        <item x="1973"/>
        <item x="6477"/>
        <item x="4837"/>
        <item x="1285"/>
        <item m="1" x="6916"/>
        <item x="1430"/>
        <item x="1567"/>
        <item x="4285"/>
        <item x="4423"/>
        <item x="796"/>
        <item x="2723"/>
        <item x="1201"/>
        <item x="3147"/>
        <item x="3999"/>
        <item m="1" x="7085"/>
        <item x="6679"/>
        <item x="4481"/>
        <item x="4838"/>
        <item x="73"/>
        <item x="4839"/>
        <item x="4777"/>
        <item x="2148"/>
        <item m="1" x="7056"/>
        <item x="3606"/>
        <item x="3240"/>
        <item x="1361"/>
        <item x="802"/>
        <item m="1" x="6954"/>
        <item m="1" x="6911"/>
        <item x="4594"/>
        <item x="4024"/>
        <item x="2185"/>
        <item x="1085"/>
        <item x="2229"/>
        <item x="1868"/>
        <item x="2028"/>
        <item x="4286"/>
        <item x="674"/>
        <item x="4595"/>
        <item x="4096"/>
        <item x="6825"/>
        <item x="2646"/>
        <item x="2133"/>
        <item x="1360"/>
        <item x="1494"/>
        <item x="1649"/>
        <item m="1" x="6987"/>
        <item x="801"/>
        <item x="1083"/>
        <item m="1" x="6912"/>
        <item x="1820"/>
        <item x="4778"/>
        <item x="1994"/>
        <item x="2912"/>
        <item x="1981"/>
        <item x="3768"/>
        <item x="3554"/>
        <item x="4899"/>
        <item x="1731"/>
        <item x="1525"/>
        <item x="4084"/>
        <item x="2724"/>
        <item x="4541"/>
        <item m="1" x="6835"/>
        <item x="4287"/>
        <item x="74"/>
        <item x="907"/>
        <item x="2187"/>
        <item x="4338"/>
        <item x="4897"/>
        <item x="3386"/>
        <item x="5006"/>
        <item x="1869"/>
        <item x="5008"/>
        <item x="2339"/>
        <item x="6082"/>
        <item x="75"/>
        <item x="4840"/>
        <item x="124"/>
        <item x="2725"/>
        <item m="1" x="7116"/>
        <item m="1" x="6836"/>
        <item x="5009"/>
        <item x="2188"/>
        <item x="2189"/>
        <item x="4542"/>
        <item m="1" x="6843"/>
        <item x="2685"/>
        <item m="1" x="6842"/>
        <item x="5010"/>
        <item x="5007"/>
        <item x="5056"/>
        <item x="2029"/>
        <item x="4288"/>
        <item x="76"/>
        <item x="77"/>
        <item x="78"/>
        <item x="79"/>
        <item x="80"/>
        <item x="81"/>
        <item x="82"/>
        <item x="83"/>
        <item x="84"/>
        <item x="85"/>
        <item x="86"/>
        <item x="87"/>
        <item x="88"/>
        <item x="89"/>
        <item m="1" x="7038"/>
        <item m="1" x="7051"/>
        <item x="90"/>
        <item x="125"/>
        <item x="126"/>
        <item x="127"/>
        <item x="128"/>
        <item x="129"/>
        <item x="130"/>
        <item x="131"/>
        <item x="132"/>
        <item m="1" x="7012"/>
        <item m="1" x="7031"/>
        <item m="1" x="7041"/>
        <item m="1" x="7061"/>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251"/>
        <item x="253"/>
        <item x="254"/>
        <item x="256"/>
        <item x="257"/>
        <item x="258"/>
        <item x="259"/>
        <item x="260"/>
        <item x="261"/>
        <item x="319"/>
        <item x="320"/>
        <item x="322"/>
        <item x="323"/>
        <item x="325"/>
        <item x="326"/>
        <item x="327"/>
        <item x="328"/>
        <item x="329"/>
        <item x="330"/>
        <item x="331"/>
        <item x="332"/>
        <item x="333"/>
        <item x="334"/>
        <item x="335"/>
        <item x="336"/>
        <item x="337"/>
        <item x="338"/>
        <item x="339"/>
        <item x="340"/>
        <item x="341"/>
        <item x="342"/>
        <item x="402"/>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548"/>
        <item x="549"/>
        <item x="550"/>
        <item m="1" x="7006"/>
        <item x="551"/>
        <item x="552"/>
        <item x="554"/>
        <item x="555"/>
        <item x="556"/>
        <item x="557"/>
        <item x="645"/>
        <item x="646"/>
        <item x="647"/>
        <item x="650"/>
        <item x="651"/>
        <item x="652"/>
        <item x="653"/>
        <item x="654"/>
        <item x="655"/>
        <item x="656"/>
        <item x="675"/>
        <item x="676"/>
        <item x="678"/>
        <item x="680"/>
        <item x="681"/>
        <item x="682"/>
        <item x="683"/>
        <item x="684"/>
        <item x="685"/>
        <item x="686"/>
        <item x="687"/>
        <item x="688"/>
        <item m="1" x="7028"/>
        <item x="690"/>
        <item x="691"/>
        <item x="753"/>
        <item x="754"/>
        <item x="755"/>
        <item x="756"/>
        <item x="757"/>
        <item x="758"/>
        <item x="759"/>
        <item x="760"/>
        <item x="803"/>
        <item x="804"/>
        <item x="805"/>
        <item x="806"/>
        <item x="807"/>
        <item x="808"/>
        <item x="809"/>
        <item x="810"/>
        <item x="811"/>
        <item x="812"/>
        <item x="813"/>
        <item x="814"/>
        <item x="815"/>
        <item x="816"/>
        <item x="817"/>
        <item x="818"/>
        <item x="819"/>
        <item x="820"/>
        <item x="821"/>
        <item x="822"/>
        <item x="823"/>
        <item x="824"/>
        <item x="825"/>
        <item x="826"/>
        <item x="827"/>
        <item x="828"/>
        <item x="829"/>
        <item x="909"/>
        <item x="910"/>
        <item x="911"/>
        <item x="912"/>
        <item x="913"/>
        <item x="914"/>
        <item x="915"/>
        <item x="916"/>
        <item x="917"/>
        <item x="918"/>
        <item x="919"/>
        <item x="920"/>
        <item x="921"/>
        <item x="922"/>
        <item x="923"/>
        <item x="925"/>
        <item x="926"/>
        <item x="928"/>
        <item x="930"/>
        <item x="931"/>
        <item x="932"/>
        <item x="933"/>
        <item x="934"/>
        <item x="935"/>
        <item x="936"/>
        <item x="937"/>
        <item x="938"/>
        <item x="939"/>
        <item x="940"/>
        <item x="941"/>
        <item x="942"/>
        <item x="943"/>
        <item x="944"/>
        <item x="945"/>
        <item x="946"/>
        <item x="947"/>
        <item x="949"/>
        <item x="950"/>
        <item x="951"/>
        <item x="952"/>
        <item x="953"/>
        <item x="954"/>
        <item x="955"/>
        <item x="956"/>
        <item x="957"/>
        <item x="958"/>
        <item x="959"/>
        <item x="960"/>
        <item x="961"/>
        <item x="962"/>
        <item x="963"/>
        <item x="964"/>
        <item x="965"/>
        <item x="966"/>
        <item x="967"/>
        <item x="968"/>
        <item x="969"/>
        <item x="1042"/>
        <item x="1065"/>
        <item x="1066"/>
        <item x="1068"/>
        <item x="1069"/>
        <item x="1070"/>
        <item x="1071"/>
        <item x="1072"/>
        <item x="1073"/>
        <item x="1074"/>
        <item x="1086"/>
        <item x="1087"/>
        <item x="1088"/>
        <item m="1" x="7046"/>
        <item x="1089"/>
        <item x="1090"/>
        <item x="1091"/>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8"/>
        <item x="1149"/>
        <item x="1150"/>
        <item x="1151"/>
        <item x="1152"/>
        <item x="1153"/>
        <item x="1202"/>
        <item x="1203"/>
        <item x="1204"/>
        <item x="1205"/>
        <item x="1206"/>
        <item x="1207"/>
        <item x="1208"/>
        <item x="1209"/>
        <item x="1210"/>
        <item x="1211"/>
        <item m="1" x="6838"/>
        <item x="1212"/>
        <item x="1286"/>
        <item x="1288"/>
        <item x="1289"/>
        <item x="1291"/>
        <item x="1292"/>
        <item x="1293"/>
        <item x="1294"/>
        <item x="1295"/>
        <item x="1296"/>
        <item x="1297"/>
        <item x="1298"/>
        <item x="1299"/>
        <item x="1300"/>
        <item x="1301"/>
        <item x="1302"/>
        <item x="1303"/>
        <item x="1304"/>
        <item x="1305"/>
        <item m="1" x="7035"/>
        <item m="1" x="7050"/>
        <item x="1306"/>
        <item x="1362"/>
        <item x="1363"/>
        <item x="1365"/>
        <item x="1366"/>
        <item x="1369"/>
        <item x="1371"/>
        <item x="1372"/>
        <item x="1373"/>
        <item x="1374"/>
        <item x="1375"/>
        <item x="1431"/>
        <item x="1432"/>
        <item x="1433"/>
        <item x="1434"/>
        <item x="1435"/>
        <item x="1436"/>
        <item x="1437"/>
        <item x="1438"/>
        <item x="1439"/>
        <item x="1440"/>
        <item x="1441"/>
        <item x="1442"/>
        <item x="1443"/>
        <item x="1444"/>
        <item x="1445"/>
        <item x="1446"/>
        <item x="1447"/>
        <item x="1448"/>
        <item x="1449"/>
        <item x="1450"/>
        <item x="1452"/>
        <item x="1526"/>
        <item x="1527"/>
        <item x="1572"/>
        <item x="1573"/>
        <item x="1574"/>
        <item x="1575"/>
        <item x="1577"/>
        <item x="1579"/>
        <item x="1580"/>
        <item x="1581"/>
        <item x="1582"/>
        <item x="1650"/>
        <item x="1651"/>
        <item x="1652"/>
        <item x="1653"/>
        <item x="1654"/>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734"/>
        <item x="1735"/>
        <item x="1823"/>
        <item x="1870"/>
        <item x="1874"/>
        <item x="1875"/>
        <item x="1876"/>
        <item m="1" x="7015"/>
        <item m="1" x="7104"/>
        <item x="1928"/>
        <item x="1929"/>
        <item x="1930"/>
        <item x="1931"/>
        <item m="1" x="6998"/>
        <item m="1" x="7009"/>
        <item m="1" x="7023"/>
        <item m="1" x="7036"/>
        <item m="1" x="7048"/>
        <item m="1" x="7062"/>
        <item x="1997"/>
        <item x="1998"/>
        <item x="1999"/>
        <item x="2000"/>
        <item x="2001"/>
        <item x="2002"/>
        <item x="2003"/>
        <item x="2004"/>
        <item x="2005"/>
        <item x="2006"/>
        <item x="2007"/>
        <item x="2008"/>
        <item x="2009"/>
        <item x="2010"/>
        <item x="2011"/>
        <item x="2030"/>
        <item x="2031"/>
        <item x="2032"/>
        <item x="2033"/>
        <item x="2034"/>
        <item x="2035"/>
        <item x="2036"/>
        <item x="2037"/>
        <item x="2038"/>
        <item x="2039"/>
        <item x="2040"/>
        <item x="2151"/>
        <item x="2152"/>
        <item m="1" x="7008"/>
        <item x="2153"/>
        <item x="2190"/>
        <item x="2191"/>
        <item x="2192"/>
        <item x="2193"/>
        <item x="2194"/>
        <item x="2195"/>
        <item x="2196"/>
        <item x="2199"/>
        <item x="2201"/>
        <item x="2230"/>
        <item x="2232"/>
        <item x="2234"/>
        <item x="2235"/>
        <item x="2236"/>
        <item x="2283"/>
        <item x="2284"/>
        <item x="2285"/>
        <item x="2286"/>
        <item x="2287"/>
        <item m="1" x="7042"/>
        <item m="1" x="7053"/>
        <item x="2288"/>
        <item m="1" x="6837"/>
        <item x="2289"/>
        <item x="2343"/>
        <item x="2344"/>
        <item x="2345"/>
        <item x="2346"/>
        <item x="2347"/>
        <item x="2348"/>
        <item x="2349"/>
        <item x="2350"/>
        <item x="2351"/>
        <item x="2352"/>
        <item x="2353"/>
        <item x="2354"/>
        <item x="2355"/>
        <item x="2356"/>
        <item x="2357"/>
        <item x="2358"/>
        <item x="2359"/>
        <item x="2360"/>
        <item x="2361"/>
        <item x="2362"/>
        <item x="2363"/>
        <item x="2364"/>
        <item x="2365"/>
        <item m="1" x="7010"/>
        <item x="2366"/>
        <item m="1" x="7059"/>
        <item m="1" x="7063"/>
        <item x="2367"/>
        <item x="2368"/>
        <item x="2445"/>
        <item x="2449"/>
        <item x="2451"/>
        <item x="2452"/>
        <item x="2453"/>
        <item x="2454"/>
        <item m="1" x="7000"/>
        <item m="1" x="7011"/>
        <item m="1" x="7057"/>
        <item x="2455"/>
        <item x="2456"/>
        <item x="2457"/>
        <item x="2458"/>
        <item x="2459"/>
        <item x="2460"/>
        <item x="2462"/>
        <item x="2582"/>
        <item x="2583"/>
        <item x="2584"/>
        <item x="2585"/>
        <item x="2586"/>
        <item x="2587"/>
        <item x="2588"/>
        <item x="2589"/>
        <item x="2590"/>
        <item x="2591"/>
        <item x="2592"/>
        <item x="2593"/>
        <item x="2594"/>
        <item x="2595"/>
        <item x="2596"/>
        <item x="2597"/>
        <item x="2598"/>
        <item x="2599"/>
        <item x="2600"/>
        <item x="2601"/>
        <item x="2602"/>
        <item x="2603"/>
        <item x="2604"/>
        <item x="2605"/>
        <item x="2686"/>
        <item x="2688"/>
        <item x="2689"/>
        <item x="2690"/>
        <item x="2691"/>
        <item x="2726"/>
        <item x="2727"/>
        <item x="2728"/>
        <item x="2729"/>
        <item x="2730"/>
        <item x="2731"/>
        <item x="2732"/>
        <item x="2733"/>
        <item x="2734"/>
        <item x="2735"/>
        <item x="2736"/>
        <item x="2738"/>
        <item x="2739"/>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m="1" x="7017"/>
        <item x="2779"/>
        <item x="2844"/>
        <item x="2845"/>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m="1" x="7004"/>
        <item m="1" x="7003"/>
        <item m="1" x="7014"/>
        <item x="2895"/>
        <item x="2914"/>
        <item x="2915"/>
        <item x="2916"/>
        <item x="2917"/>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m="1" x="7002"/>
        <item m="1" x="7018"/>
        <item m="1" x="7032"/>
        <item x="2988"/>
        <item x="2991"/>
        <item x="2992"/>
        <item x="2993"/>
        <item x="2994"/>
        <item x="2995"/>
        <item x="2996"/>
        <item x="3013"/>
        <item x="3016"/>
        <item x="3017"/>
        <item x="3019"/>
        <item x="3021"/>
        <item x="3022"/>
        <item x="3024"/>
        <item x="3025"/>
        <item m="1" x="7024"/>
        <item m="1" x="7047"/>
        <item m="1" x="7058"/>
        <item x="3026"/>
        <item x="3027"/>
        <item m="1" x="6840"/>
        <item m="1" x="6841"/>
        <item x="3028"/>
        <item x="3167"/>
        <item x="3168"/>
        <item x="3169"/>
        <item x="3171"/>
        <item x="3172"/>
        <item x="3173"/>
        <item x="3174"/>
        <item x="3175"/>
        <item x="3176"/>
        <item x="3177"/>
        <item x="3178"/>
        <item x="3179"/>
        <item x="3180"/>
        <item x="3181"/>
        <item x="3182"/>
        <item x="3183"/>
        <item x="3184"/>
        <item x="3185"/>
        <item x="3186"/>
        <item x="3188"/>
        <item x="3189"/>
        <item x="3190"/>
        <item x="3191"/>
        <item x="3241"/>
        <item x="3242"/>
        <item x="3243"/>
        <item m="1" x="7019"/>
        <item m="1" x="7043"/>
        <item x="3245"/>
        <item x="3246"/>
        <item x="3247"/>
        <item x="3248"/>
        <item x="3250"/>
        <item x="3252"/>
        <item m="1" x="7054"/>
        <item m="1" x="7064"/>
        <item x="3253"/>
        <item x="3254"/>
        <item x="3323"/>
        <item x="3324"/>
        <item x="3325"/>
        <item x="3326"/>
        <item x="3327"/>
        <item m="1" x="7022"/>
        <item m="1" x="7060"/>
        <item x="3328"/>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1"/>
        <item x="3462"/>
        <item x="3463"/>
        <item x="3464"/>
        <item m="1" x="7007"/>
        <item m="1" x="7026"/>
        <item x="3465"/>
        <item x="3466"/>
        <item x="3468"/>
        <item x="3469"/>
        <item x="3470"/>
        <item x="3471"/>
        <item x="3472"/>
        <item x="3473"/>
        <item x="3474"/>
        <item x="3475"/>
        <item x="3476"/>
        <item x="3477"/>
        <item x="3478"/>
        <item x="3479"/>
        <item x="3480"/>
        <item x="3481"/>
        <item x="3555"/>
        <item x="3556"/>
        <item x="3557"/>
        <item x="3605"/>
        <item x="3608"/>
        <item x="3609"/>
        <item x="3610"/>
        <item x="3612"/>
        <item m="1" x="7029"/>
        <item x="3677"/>
        <item x="3679"/>
        <item x="3680"/>
        <item x="3681"/>
        <item x="3682"/>
        <item x="3683"/>
        <item x="3684"/>
        <item x="3685"/>
        <item x="3686"/>
        <item x="3687"/>
        <item x="3688"/>
        <item x="3689"/>
        <item x="3690"/>
        <item x="3691"/>
        <item x="3692"/>
        <item x="3693"/>
        <item x="3694"/>
        <item x="3695"/>
        <item x="3697"/>
        <item x="3698"/>
        <item x="3699"/>
        <item x="3769"/>
        <item x="3770"/>
        <item x="3771"/>
        <item x="3780"/>
        <item x="3782"/>
        <item x="3783"/>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72"/>
        <item x="3880"/>
        <item x="3881"/>
        <item x="3913"/>
        <item x="3914"/>
        <item x="3915"/>
        <item x="3916"/>
        <item x="3918"/>
        <item x="3919"/>
        <item x="3920"/>
        <item x="3921"/>
        <item x="3922"/>
        <item x="3923"/>
        <item x="3924"/>
        <item x="3925"/>
        <item x="3926"/>
        <item x="3927"/>
        <item x="3928"/>
        <item x="3929"/>
        <item x="3930"/>
        <item x="3931"/>
        <item x="3932"/>
        <item x="3933"/>
        <item x="3934"/>
        <item x="3935"/>
        <item x="3936"/>
        <item x="3937"/>
        <item x="3938"/>
        <item x="3939"/>
        <item x="3940"/>
        <item x="3961"/>
        <item x="3962"/>
        <item x="3963"/>
        <item x="3964"/>
        <item x="3965"/>
        <item x="3966"/>
        <item x="3967"/>
        <item x="3968"/>
        <item x="3969"/>
        <item x="3970"/>
        <item x="3971"/>
        <item x="3972"/>
        <item x="3973"/>
        <item x="3974"/>
        <item x="3975"/>
        <item x="3976"/>
        <item x="3977"/>
        <item x="3978"/>
        <item x="3979"/>
        <item x="3980"/>
        <item x="3982"/>
        <item x="3983"/>
        <item m="1" x="7001"/>
        <item m="1" x="7016"/>
        <item m="1" x="7044"/>
        <item x="3984"/>
        <item x="3985"/>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m="1" x="7037"/>
        <item m="1" x="7052"/>
        <item x="4063"/>
        <item x="4065"/>
        <item x="4066"/>
        <item x="4067"/>
        <item x="4068"/>
        <item x="4101"/>
        <item x="4103"/>
        <item x="4104"/>
        <item x="4106"/>
        <item x="4107"/>
        <item x="4109"/>
        <item x="4110"/>
        <item x="4111"/>
        <item x="4112"/>
        <item x="4113"/>
        <item x="4114"/>
        <item x="4115"/>
        <item x="4117"/>
        <item x="4118"/>
        <item x="4119"/>
        <item x="4120"/>
        <item x="4189"/>
        <item x="4190"/>
        <item x="4191"/>
        <item x="4194"/>
        <item x="4195"/>
        <item x="4196"/>
        <item x="4197"/>
        <item x="4198"/>
        <item m="1" x="7027"/>
        <item x="4289"/>
        <item x="4291"/>
        <item x="4292"/>
        <item x="4293"/>
        <item x="4294"/>
        <item x="4295"/>
        <item x="4296"/>
        <item x="4297"/>
        <item x="4298"/>
        <item x="4299"/>
        <item x="4300"/>
        <item x="4339"/>
        <item x="4341"/>
        <item x="4342"/>
        <item x="4344"/>
        <item x="4345"/>
        <item m="1" x="6999"/>
        <item m="1" x="7013"/>
        <item m="1" x="7034"/>
        <item m="1" x="7049"/>
        <item x="4346"/>
        <item x="4347"/>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424"/>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543"/>
        <item x="4544"/>
        <item x="4545"/>
        <item x="4546"/>
        <item x="4547"/>
        <item x="4549"/>
        <item x="4550"/>
        <item x="4551"/>
        <item x="4552"/>
        <item x="4553"/>
        <item x="4554"/>
        <item x="4555"/>
        <item x="4556"/>
        <item x="4557"/>
        <item x="4558"/>
        <item x="4559"/>
        <item x="4560"/>
        <item x="4561"/>
        <item m="1" x="7039"/>
        <item x="4564"/>
        <item x="4596"/>
        <item x="4597"/>
        <item x="4598"/>
        <item x="4599"/>
        <item x="4600"/>
        <item x="4601"/>
        <item x="4602"/>
        <item x="4603"/>
        <item x="4604"/>
        <item x="4605"/>
        <item x="4606"/>
        <item x="4607"/>
        <item x="4608"/>
        <item x="4610"/>
        <item x="4611"/>
        <item x="4612"/>
        <item x="4613"/>
        <item x="4614"/>
        <item x="4615"/>
        <item x="4616"/>
        <item x="4617"/>
        <item x="4618"/>
        <item x="4621"/>
        <item x="4681"/>
        <item x="4682"/>
        <item m="1" x="6979"/>
        <item x="4683"/>
        <item m="1" x="7025"/>
        <item x="4684"/>
        <item x="4685"/>
        <item x="4686"/>
        <item x="4687"/>
        <item x="4779"/>
        <item x="4780"/>
        <item x="4781"/>
        <item x="4782"/>
        <item x="4783"/>
        <item x="4784"/>
        <item x="4785"/>
        <item x="4786"/>
        <item x="4787"/>
        <item x="4841"/>
        <item x="4843"/>
        <item x="4844"/>
        <item x="4845"/>
        <item x="4846"/>
        <item x="4847"/>
        <item x="4848"/>
        <item x="4849"/>
        <item x="4850"/>
        <item m="1" x="7005"/>
        <item m="1" x="7021"/>
        <item m="1" x="7045"/>
        <item m="1" x="7055"/>
        <item x="4851"/>
        <item x="4900"/>
        <item x="4901"/>
        <item x="4902"/>
        <item x="4903"/>
        <item x="4904"/>
        <item x="4905"/>
        <item x="4906"/>
        <item x="4907"/>
        <item x="4908"/>
        <item x="4909"/>
        <item x="4910"/>
        <item x="4911"/>
        <item x="4912"/>
        <item x="4913"/>
        <item x="4914"/>
        <item x="4915"/>
        <item x="4916"/>
        <item x="4917"/>
        <item x="4918"/>
        <item x="4919"/>
        <item x="4920"/>
        <item x="4921"/>
        <item x="4924"/>
        <item x="4925"/>
        <item x="4926"/>
        <item x="5005"/>
        <item x="5011"/>
        <item x="5012"/>
        <item x="5013"/>
        <item x="5014"/>
        <item x="5015"/>
        <item x="5016"/>
        <item x="5017"/>
        <item x="5018"/>
        <item x="5019"/>
        <item x="5020"/>
        <item x="5021"/>
        <item x="5022"/>
        <item x="5023"/>
        <item x="5024"/>
        <item x="5025"/>
        <item x="5026"/>
        <item x="5027"/>
        <item x="5028"/>
        <item x="5029"/>
        <item x="5030"/>
        <item x="5031"/>
        <item x="5032"/>
        <item x="5033"/>
        <item x="5034"/>
        <item m="1" x="7020"/>
        <item m="1" x="7040"/>
        <item x="5035"/>
        <item x="5057"/>
        <item m="1" x="7065"/>
        <item x="5114"/>
        <item x="5128"/>
        <item x="5161"/>
        <item x="5162"/>
        <item x="5163"/>
        <item x="5164"/>
        <item x="5251"/>
        <item x="5252"/>
        <item x="5253"/>
        <item x="5254"/>
        <item x="5255"/>
        <item x="5256"/>
        <item x="5257"/>
        <item x="5258"/>
        <item x="5259"/>
        <item x="5260"/>
        <item x="5261"/>
        <item x="5262"/>
        <item x="5263"/>
        <item x="5264"/>
        <item x="5265"/>
        <item x="5321"/>
        <item x="5347"/>
        <item x="5348"/>
        <item x="5349"/>
        <item x="5350"/>
        <item x="5351"/>
        <item x="5352"/>
        <item x="5353"/>
        <item x="5354"/>
        <item x="5355"/>
        <item x="5356"/>
        <item x="5376"/>
        <item x="5377"/>
        <item x="5378"/>
        <item x="5388"/>
        <item x="5399"/>
        <item x="5400"/>
        <item x="5401"/>
        <item x="5402"/>
        <item x="5410"/>
        <item x="5414"/>
        <item x="5445"/>
        <item x="5459"/>
        <item x="5494"/>
        <item x="5542"/>
        <item x="5543"/>
        <item x="5598"/>
        <item x="5612"/>
        <item x="5613"/>
        <item x="5614"/>
        <item x="5615"/>
        <item x="5616"/>
        <item x="5617"/>
        <item x="5618"/>
        <item x="5658"/>
        <item x="5659"/>
        <item x="5660"/>
        <item x="5710"/>
        <item x="5711"/>
        <item x="5712"/>
        <item x="5713"/>
        <item x="5714"/>
        <item x="5740"/>
        <item x="5741"/>
        <item x="5821"/>
        <item x="5841"/>
        <item x="5842"/>
        <item x="5843"/>
        <item x="5932"/>
        <item x="5933"/>
        <item x="5934"/>
        <item x="6003"/>
        <item x="6004"/>
        <item x="6005"/>
        <item x="6006"/>
        <item x="6007"/>
        <item x="6008"/>
        <item x="6072"/>
        <item x="6073"/>
        <item x="6074"/>
        <item x="6083"/>
        <item x="6151"/>
        <item x="6152"/>
        <item x="6153"/>
        <item x="6181"/>
        <item x="6205"/>
        <item m="1" x="7067"/>
        <item x="6212"/>
        <item x="6213"/>
        <item x="6214"/>
        <item x="6248"/>
        <item x="6249"/>
        <item x="6250"/>
        <item x="6251"/>
        <item x="6252"/>
        <item x="6253"/>
        <item x="6254"/>
        <item x="6266"/>
        <item x="6267"/>
        <item x="6268"/>
        <item x="6269"/>
        <item x="6270"/>
        <item x="6272"/>
        <item x="6273"/>
        <item x="6274"/>
        <item x="6304"/>
        <item x="6369"/>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80"/>
        <item x="6540"/>
        <item x="6541"/>
        <item x="6542"/>
        <item x="6551"/>
        <item x="6580"/>
        <item x="6590"/>
        <item x="6630"/>
        <item x="6664"/>
        <item x="6665"/>
        <item x="6680"/>
        <item m="1" x="6834"/>
        <item x="6681"/>
        <item x="6695"/>
        <item x="6696"/>
        <item x="6697"/>
        <item x="6698"/>
        <item x="6699"/>
        <item x="6700"/>
        <item x="6724"/>
        <item x="6725"/>
        <item x="6732"/>
        <item x="6733"/>
        <item x="6734"/>
        <item x="6735"/>
        <item x="6736"/>
        <item x="6737"/>
        <item x="6738"/>
        <item x="6739"/>
        <item x="6740"/>
        <item x="6741"/>
        <item x="6742"/>
        <item x="6743"/>
        <item x="6744"/>
        <item x="6745"/>
        <item x="6746"/>
        <item x="6747"/>
        <item x="6748"/>
        <item x="6749"/>
        <item x="6750"/>
        <item x="6751"/>
        <item x="6752"/>
        <item x="6783"/>
        <item x="4100"/>
        <item x="6271"/>
        <item m="1" x="6847"/>
        <item x="1287"/>
        <item x="2692"/>
        <item x="2342"/>
        <item x="2450"/>
        <item m="1" x="6849"/>
        <item x="3611"/>
        <item m="1" x="6848"/>
        <item m="1" x="6995"/>
        <item x="1733"/>
        <item m="1" x="6994"/>
        <item x="4789"/>
        <item x="1092"/>
        <item m="1" x="7078"/>
        <item x="324"/>
        <item m="1" x="6851"/>
        <item x="2341"/>
        <item m="1" x="6853"/>
        <item m="1" x="6859"/>
        <item m="1" x="6854"/>
        <item x="6820"/>
        <item x="6275"/>
        <item x="5389"/>
        <item x="4290"/>
        <item x="4923"/>
        <item x="3018"/>
        <item x="3434"/>
        <item m="1" x="7112"/>
        <item m="1" x="7108"/>
        <item x="924"/>
        <item x="3917"/>
        <item m="1" x="7103"/>
        <item m="1" x="6846"/>
        <item x="1732"/>
        <item x="929"/>
        <item x="4563"/>
        <item x="3784"/>
        <item x="4333"/>
        <item x="3239"/>
        <item x="1871"/>
        <item x="4562"/>
        <item x="411"/>
        <item x="677"/>
        <item m="1" x="6988"/>
        <item x="2737"/>
        <item x="2231"/>
        <item x="4108"/>
        <item m="1" x="7074"/>
        <item x="3249"/>
        <item m="1" x="6850"/>
        <item x="3187"/>
        <item x="3020"/>
        <item x="3467"/>
        <item x="4192"/>
        <item x="4348"/>
        <item m="1" x="7111"/>
        <item x="4548"/>
        <item m="1" x="6852"/>
        <item x="255"/>
        <item x="1655"/>
        <item x="2990"/>
        <item m="1" x="7084"/>
        <item m="1" x="6907"/>
        <item x="3981"/>
        <item x="4609"/>
        <item x="1367"/>
        <item x="2461"/>
        <item m="1" x="7110"/>
        <item m="1" x="7109"/>
        <item m="1" x="6949"/>
        <item x="6075"/>
        <item m="1" x="7106"/>
        <item x="6784"/>
        <item x="4340"/>
        <item x="1370"/>
        <item x="1451"/>
        <item x="553"/>
        <item x="4425"/>
        <item m="1" x="6860"/>
        <item x="1996"/>
        <item m="1" x="7105"/>
        <item x="4619"/>
        <item x="4102"/>
        <item x="1067"/>
        <item x="1529"/>
        <item x="2740"/>
        <item x="689"/>
        <item x="908"/>
        <item x="1528"/>
        <item m="1" x="6862"/>
        <item x="4842"/>
        <item x="4922"/>
        <item x="2197"/>
        <item x="2846"/>
        <item m="1" x="7073"/>
        <item x="252"/>
        <item x="4193"/>
        <item m="1" x="6845"/>
        <item x="403"/>
        <item x="3170"/>
        <item x="649"/>
        <item m="1" x="6989"/>
        <item x="1680"/>
        <item m="1" x="6867"/>
        <item x="4620"/>
        <item x="1578"/>
        <item x="3781"/>
        <item x="1290"/>
        <item x="1576"/>
        <item x="2943"/>
        <item x="3696"/>
        <item x="4788"/>
        <item x="1364"/>
        <item x="1822"/>
        <item x="1368"/>
        <item x="6824"/>
        <item x="2200"/>
        <item x="1872"/>
        <item x="1873"/>
        <item m="1" x="7113"/>
        <item x="4105"/>
        <item x="3678"/>
        <item x="2340"/>
        <item m="1" x="7071"/>
        <item m="1" x="7107"/>
        <item x="2989"/>
        <item x="3251"/>
        <item x="3023"/>
        <item x="321"/>
        <item x="1147"/>
        <item x="927"/>
        <item x="2233"/>
        <item x="2237"/>
        <item x="6829"/>
        <item x="3460"/>
        <item x="4343"/>
        <item x="544"/>
        <item x="648"/>
        <item x="4064"/>
        <item x="2687"/>
        <item x="6206"/>
        <item x="692"/>
        <item x="693"/>
        <item x="694"/>
        <item x="695"/>
        <item x="948"/>
        <item x="1583"/>
        <item x="1584"/>
        <item x="1972"/>
        <item x="2012"/>
        <item x="2198"/>
        <item x="2463"/>
        <item m="1" x="6873"/>
        <item m="1" x="6874"/>
        <item m="1" x="6875"/>
        <item m="1" x="6877"/>
        <item m="1" x="6878"/>
        <item m="1" x="6879"/>
        <item x="2997"/>
        <item x="3192"/>
        <item x="4454"/>
        <item x="4455"/>
        <item x="4565"/>
        <item m="1" x="6880"/>
        <item m="1" x="6881"/>
        <item m="1" x="6882"/>
        <item m="1" x="6883"/>
        <item m="1" x="6884"/>
        <item x="5036"/>
        <item x="5037"/>
        <item x="5415"/>
        <item x="5559"/>
        <item x="5562"/>
        <item x="5563"/>
        <item m="1" x="6897"/>
        <item m="1" x="6898"/>
        <item m="1" x="6899"/>
        <item m="1" x="6900"/>
        <item m="1" x="6901"/>
        <item x="2894"/>
        <item x="2987"/>
        <item x="4116"/>
        <item x="3193"/>
        <item x="3194"/>
        <item x="3195"/>
        <item x="3196"/>
        <item x="3244"/>
        <item x="3558"/>
        <item x="5038"/>
        <item x="5039"/>
        <item x="5040"/>
        <item x="5041"/>
        <item x="5042"/>
        <item x="5599"/>
        <item x="6552"/>
      </items>
    </pivotField>
    <pivotField compact="0" outline="0" showAll="0"/>
    <pivotField axis="axisPage" compact="0" outline="0" showAll="0">
      <items count="3">
        <item x="0"/>
        <item x="1"/>
        <item t="default"/>
      </items>
    </pivotField>
    <pivotField compact="0" outline="0" showAll="0"/>
    <pivotField compact="0" outline="0" showAll="0"/>
    <pivotField axis="axisPage" compact="0" outline="0" showAll="0">
      <items count="94">
        <item x="1"/>
        <item x="30"/>
        <item x="36"/>
        <item x="68"/>
        <item x="28"/>
        <item x="72"/>
        <item x="83"/>
        <item x="14"/>
        <item x="17"/>
        <item x="12"/>
        <item x="42"/>
        <item x="90"/>
        <item x="91"/>
        <item x="84"/>
        <item x="67"/>
        <item x="61"/>
        <item x="81"/>
        <item x="85"/>
        <item x="27"/>
        <item x="77"/>
        <item x="8"/>
        <item x="59"/>
        <item x="71"/>
        <item x="39"/>
        <item x="87"/>
        <item x="26"/>
        <item x="25"/>
        <item x="22"/>
        <item x="20"/>
        <item x="56"/>
        <item x="52"/>
        <item x="47"/>
        <item x="51"/>
        <item x="33"/>
        <item x="0"/>
        <item x="53"/>
        <item x="48"/>
        <item x="54"/>
        <item x="88"/>
        <item x="49"/>
        <item x="62"/>
        <item x="79"/>
        <item x="16"/>
        <item x="66"/>
        <item x="23"/>
        <item x="55"/>
        <item x="74"/>
        <item x="78"/>
        <item x="46"/>
        <item x="9"/>
        <item x="43"/>
        <item x="35"/>
        <item x="50"/>
        <item x="58"/>
        <item x="82"/>
        <item x="57"/>
        <item x="31"/>
        <item x="89"/>
        <item x="13"/>
        <item x="34"/>
        <item x="44"/>
        <item x="76"/>
        <item x="75"/>
        <item x="5"/>
        <item x="92"/>
        <item x="24"/>
        <item x="32"/>
        <item x="4"/>
        <item x="65"/>
        <item x="21"/>
        <item x="80"/>
        <item x="15"/>
        <item x="73"/>
        <item x="3"/>
        <item x="60"/>
        <item x="2"/>
        <item x="40"/>
        <item x="6"/>
        <item x="38"/>
        <item x="37"/>
        <item x="7"/>
        <item x="70"/>
        <item x="86"/>
        <item x="29"/>
        <item x="63"/>
        <item x="64"/>
        <item x="10"/>
        <item x="11"/>
        <item x="19"/>
        <item x="45"/>
        <item x="41"/>
        <item x="69"/>
        <item x="18"/>
        <item t="default"/>
      </items>
    </pivotField>
    <pivotField axis="axisPage" compact="0" outline="0" showAll="0">
      <items count="9">
        <item x="7"/>
        <item x="0"/>
        <item x="1"/>
        <item x="6"/>
        <item x="5"/>
        <item x="4"/>
        <item x="2"/>
        <item x="3"/>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2"/>
        <item x="0"/>
        <item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7"/>
  </rowFields>
  <rowItems count="56">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100"/>
    </i>
    <i>
      <x v="101"/>
    </i>
    <i>
      <x v="103"/>
    </i>
    <i>
      <x v="104"/>
    </i>
    <i>
      <x v="107"/>
    </i>
    <i>
      <x v="108"/>
    </i>
    <i>
      <x v="122"/>
    </i>
    <i>
      <x v="127"/>
    </i>
    <i t="grand">
      <x/>
    </i>
  </rowItems>
  <colFields count="2">
    <field x="27"/>
    <field x="29"/>
  </colFields>
  <colItems count="20">
    <i>
      <x/>
      <x/>
    </i>
    <i r="1">
      <x v="2"/>
    </i>
    <i t="default">
      <x/>
    </i>
    <i>
      <x v="1"/>
      <x v="1"/>
    </i>
    <i r="1">
      <x v="3"/>
    </i>
    <i r="1">
      <x v="4"/>
    </i>
    <i t="default">
      <x v="1"/>
    </i>
    <i>
      <x v="2"/>
      <x v="1"/>
    </i>
    <i r="1">
      <x v="3"/>
    </i>
    <i r="1">
      <x v="4"/>
    </i>
    <i t="default">
      <x v="2"/>
    </i>
    <i>
      <x v="3"/>
      <x v="1"/>
    </i>
    <i r="1">
      <x v="3"/>
    </i>
    <i r="1">
      <x v="4"/>
    </i>
    <i t="default">
      <x v="3"/>
    </i>
    <i>
      <x v="4"/>
      <x v="1"/>
    </i>
    <i r="1">
      <x v="3"/>
    </i>
    <i r="1">
      <x v="4"/>
    </i>
    <i t="default">
      <x v="4"/>
    </i>
    <i t="grand">
      <x/>
    </i>
  </colItems>
  <pageFields count="6">
    <pageField fld="7" item="0" hier="-1"/>
    <pageField fld="33" hier="-1"/>
    <pageField fld="5" hier="-1"/>
    <pageField fld="10" hier="-1"/>
    <pageField fld="11" hier="-1"/>
    <pageField fld="22" hier="-1"/>
  </pageFields>
  <dataFields count="1">
    <dataField name="Soma de VALOR"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L16:AG100" firstHeaderRow="1" firstDataRow="3" firstDataCol="2" rowPageCount="5" colPageCount="1"/>
  <pivotFields count="66">
    <pivotField compact="0" outline="0" showAll="0"/>
    <pivotField compact="0" outline="0" showAll="0"/>
    <pivotField compact="0" outline="0" showAll="0"/>
    <pivotField compact="0" outline="0" showAll="0"/>
    <pivotField compact="0" outline="0" showAll="0"/>
    <pivotField axis="axisPage" compact="0" outline="0" showAll="0" defaultSubtotal="0">
      <items count="7117">
        <item x="1736"/>
        <item x="6488"/>
        <item x="6489"/>
        <item x="5742"/>
        <item x="5460"/>
        <item x="5390"/>
        <item x="1682"/>
        <item x="6821"/>
        <item x="4688"/>
        <item x="4121"/>
        <item x="5043"/>
        <item x="6553"/>
        <item x="6554"/>
        <item x="6555"/>
        <item x="5811"/>
        <item x="5810"/>
        <item x="6591"/>
        <item x="6084"/>
        <item x="5822"/>
        <item x="5129"/>
        <item x="5130"/>
        <item x="4927"/>
        <item x="4456"/>
        <item x="4069"/>
        <item x="4070"/>
        <item x="2158"/>
        <item x="3482"/>
        <item x="2159"/>
        <item x="4790"/>
        <item x="4791"/>
        <item x="1453"/>
        <item x="970"/>
        <item x="971"/>
        <item x="4199"/>
        <item x="1683"/>
        <item x="1684"/>
        <item x="1685"/>
        <item x="2022"/>
        <item x="2023"/>
        <item x="2024"/>
        <item x="1378"/>
        <item x="5632"/>
        <item x="5531"/>
        <item x="5812"/>
        <item x="5496"/>
        <item x="6558"/>
        <item x="6682"/>
        <item x="6322"/>
        <item m="1" x="6902"/>
        <item x="6009"/>
        <item x="6559"/>
        <item x="6560"/>
        <item x="6631"/>
        <item x="6632"/>
        <item x="5644"/>
        <item x="6633"/>
        <item x="5564"/>
        <item x="5565"/>
        <item x="6683"/>
        <item x="6684"/>
        <item m="1" x="6905"/>
        <item x="4071"/>
        <item x="3700"/>
        <item x="1585"/>
        <item x="3701"/>
        <item x="558"/>
        <item x="1586"/>
        <item x="3702"/>
        <item x="559"/>
        <item x="696"/>
        <item x="3703"/>
        <item x="697"/>
        <item x="1379"/>
        <item x="1380"/>
        <item x="3704"/>
        <item x="3705"/>
        <item x="3331"/>
        <item x="3197"/>
        <item x="2290"/>
        <item x="4301"/>
        <item x="2041"/>
        <item x="2998"/>
        <item x="465"/>
        <item x="2369"/>
        <item x="2464"/>
        <item x="2465"/>
        <item x="2466"/>
        <item x="2467"/>
        <item x="2468"/>
        <item x="2469"/>
        <item x="2470"/>
        <item x="2471"/>
        <item x="2472"/>
        <item x="2473"/>
        <item x="2474"/>
        <item x="2475"/>
        <item x="2476"/>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69"/>
        <item x="5633"/>
        <item x="5935"/>
        <item x="56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4792"/>
        <item x="2607"/>
        <item x="1877"/>
        <item x="2042"/>
        <item x="2606"/>
        <item x="761"/>
        <item x="5677"/>
        <item x="5678"/>
        <item x="6556"/>
        <item x="5380"/>
        <item x="6323"/>
        <item x="5567"/>
        <item x="5568"/>
        <item x="6406"/>
        <item x="6803"/>
        <item x="5645"/>
        <item m="1" x="6917"/>
        <item m="1" x="6918"/>
        <item m="1" x="6919"/>
        <item x="5461"/>
        <item x="5462"/>
        <item x="2160"/>
        <item x="1307"/>
        <item x="762"/>
        <item x="1308"/>
        <item x="2238"/>
        <item x="3559"/>
        <item x="2043"/>
        <item m="1" x="6925"/>
        <item m="1" x="6926"/>
        <item x="830"/>
        <item m="1" x="6930"/>
        <item m="1" x="6933"/>
        <item x="1154"/>
        <item m="1" x="6936"/>
        <item m="1" x="6937"/>
        <item m="1" x="6938"/>
        <item x="2239"/>
        <item m="1" x="6939"/>
        <item m="1" x="6940"/>
        <item m="1" x="6941"/>
        <item m="1" x="6942"/>
        <item m="1" x="6943"/>
        <item x="2240"/>
        <item m="1" x="6944"/>
        <item x="1530"/>
        <item x="1531"/>
        <item x="1532"/>
        <item x="1533"/>
        <item m="1" x="6946"/>
        <item x="1213"/>
        <item x="4072"/>
        <item x="1536"/>
        <item x="466"/>
        <item x="467"/>
        <item x="1214"/>
        <item x="4793"/>
        <item x="4794"/>
        <item x="5569"/>
        <item m="1" x="6947"/>
        <item x="6255"/>
        <item x="5813"/>
        <item x="5661"/>
        <item x="6561"/>
        <item x="6085"/>
        <item x="3706"/>
        <item x="189"/>
        <item x="262"/>
        <item m="1" x="6951"/>
        <item x="3198"/>
        <item x="2202"/>
        <item x="4795"/>
        <item x="468"/>
        <item x="2161"/>
        <item x="1454"/>
        <item x="6819"/>
        <item x="0"/>
        <item x="1"/>
        <item x="2"/>
        <item x="3"/>
        <item x="4"/>
        <item x="5"/>
        <item x="6"/>
        <item x="7"/>
        <item x="8"/>
        <item x="9"/>
        <item x="10"/>
        <item x="11"/>
        <item x="12"/>
        <item x="13"/>
        <item x="14"/>
        <item x="15"/>
        <item x="16"/>
        <item x="17"/>
        <item x="18"/>
        <item x="19"/>
        <item x="20"/>
        <item x="21"/>
        <item x="22"/>
        <item x="23"/>
        <item x="24"/>
        <item x="25"/>
        <item x="26"/>
        <item x="91"/>
        <item x="92"/>
        <item x="93"/>
        <item x="95"/>
        <item x="96"/>
        <item x="190"/>
        <item x="191"/>
        <item x="192"/>
        <item x="193"/>
        <item x="194"/>
        <item x="195"/>
        <item x="196"/>
        <item x="197"/>
        <item x="198"/>
        <item x="199"/>
        <item m="1" x="6856"/>
        <item x="200"/>
        <item x="201"/>
        <item x="202"/>
        <item x="203"/>
        <item x="204"/>
        <item x="206"/>
        <item x="207"/>
        <item x="263"/>
        <item x="264"/>
        <item x="265"/>
        <item x="266"/>
        <item x="267"/>
        <item x="269"/>
        <item x="271"/>
        <item m="1" x="7030"/>
        <item x="343"/>
        <item x="344"/>
        <item x="345"/>
        <item x="346"/>
        <item x="347"/>
        <item x="348"/>
        <item x="349"/>
        <item x="350"/>
        <item x="351"/>
        <item x="352"/>
        <item x="353"/>
        <item x="354"/>
        <item x="355"/>
        <item x="356"/>
        <item x="357"/>
        <item x="358"/>
        <item x="359"/>
        <item x="360"/>
        <item x="361"/>
        <item x="362"/>
        <item x="363"/>
        <item x="469"/>
        <item x="470"/>
        <item x="471"/>
        <item x="472"/>
        <item x="473"/>
        <item x="474"/>
        <item x="475"/>
        <item x="476"/>
        <item x="477"/>
        <item x="478"/>
        <item x="479"/>
        <item x="480"/>
        <item x="481"/>
        <item x="560"/>
        <item x="561"/>
        <item x="562"/>
        <item x="563"/>
        <item x="564"/>
        <item x="565"/>
        <item x="566"/>
        <item x="657"/>
        <item x="658"/>
        <item x="660"/>
        <item x="698"/>
        <item x="699"/>
        <item x="700"/>
        <item x="701"/>
        <item x="702"/>
        <item x="703"/>
        <item x="704"/>
        <item x="705"/>
        <item x="706"/>
        <item x="707"/>
        <item x="708"/>
        <item x="709"/>
        <item x="710"/>
        <item x="711"/>
        <item x="712"/>
        <item x="713"/>
        <item x="714"/>
        <item x="715"/>
        <item x="716"/>
        <item x="717"/>
        <item x="725"/>
        <item x="726"/>
        <item x="727"/>
        <item x="728"/>
        <item x="729"/>
        <item x="730"/>
        <item x="731"/>
        <item x="732"/>
        <item x="733"/>
        <item x="734"/>
        <item x="763"/>
        <item x="764"/>
        <item x="765"/>
        <item x="766"/>
        <item x="767"/>
        <item x="768"/>
        <item x="769"/>
        <item x="770"/>
        <item x="771"/>
        <item x="772"/>
        <item x="773"/>
        <item x="774"/>
        <item x="831"/>
        <item x="832"/>
        <item x="833"/>
        <item x="834"/>
        <item x="835"/>
        <item x="836"/>
        <item x="837"/>
        <item x="838"/>
        <item x="839"/>
        <item x="840"/>
        <item x="842"/>
        <item x="843"/>
        <item x="844"/>
        <item x="845"/>
        <item x="846"/>
        <item x="847"/>
        <item x="848"/>
        <item x="849"/>
        <item x="850"/>
        <item x="851"/>
        <item x="972"/>
        <item x="973"/>
        <item x="974"/>
        <item x="975"/>
        <item x="976"/>
        <item x="977"/>
        <item x="978"/>
        <item x="979"/>
        <item x="980"/>
        <item x="981"/>
        <item x="982"/>
        <item x="983"/>
        <item x="1076"/>
        <item x="1155"/>
        <item x="1156"/>
        <item x="1157"/>
        <item x="1158"/>
        <item x="1159"/>
        <item x="1160"/>
        <item x="1161"/>
        <item x="1162"/>
        <item x="1163"/>
        <item x="1164"/>
        <item x="1165"/>
        <item x="1166"/>
        <item x="1167"/>
        <item x="1168"/>
        <item x="1169"/>
        <item x="1170"/>
        <item x="1171"/>
        <item x="1172"/>
        <item x="1215"/>
        <item x="1216"/>
        <item x="1217"/>
        <item x="1218"/>
        <item x="1219"/>
        <item x="1220"/>
        <item x="1221"/>
        <item x="1223"/>
        <item x="1224"/>
        <item x="1225"/>
        <item x="1226"/>
        <item x="1227"/>
        <item x="1228"/>
        <item x="1229"/>
        <item x="1230"/>
        <item x="1231"/>
        <item x="1233"/>
        <item x="1238"/>
        <item x="1309"/>
        <item x="1310"/>
        <item x="1311"/>
        <item x="1312"/>
        <item x="1313"/>
        <item x="1314"/>
        <item x="1376"/>
        <item x="1377"/>
        <item x="1381"/>
        <item x="1455"/>
        <item x="1456"/>
        <item x="1457"/>
        <item x="1458"/>
        <item x="1459"/>
        <item x="1460"/>
        <item x="1461"/>
        <item x="1462"/>
        <item x="1463"/>
        <item x="1464"/>
        <item x="1465"/>
        <item x="1534"/>
        <item x="1535"/>
        <item x="1537"/>
        <item x="1538"/>
        <item x="1539"/>
        <item x="1540"/>
        <item x="1541"/>
        <item x="1542"/>
        <item x="1543"/>
        <item x="1544"/>
        <item x="1545"/>
        <item x="1546"/>
        <item x="1547"/>
        <item x="1548"/>
        <item x="1549"/>
        <item x="1587"/>
        <item x="1588"/>
        <item x="1589"/>
        <item x="1590"/>
        <item x="1591"/>
        <item x="1592"/>
        <item x="1593"/>
        <item x="1594"/>
        <item x="1595"/>
        <item x="1596"/>
        <item x="1597"/>
        <item x="1598"/>
        <item x="1599"/>
        <item x="1600"/>
        <item x="1601"/>
        <item x="1602"/>
        <item x="1603"/>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78"/>
        <item x="1879"/>
        <item x="1880"/>
        <item x="1881"/>
        <item x="1882"/>
        <item x="1883"/>
        <item x="1884"/>
        <item x="1885"/>
        <item x="1886"/>
        <item x="1887"/>
        <item x="1888"/>
        <item x="1889"/>
        <item x="1890"/>
        <item x="1891"/>
        <item x="1892"/>
        <item x="1893"/>
        <item x="1894"/>
        <item x="1895"/>
        <item x="1896"/>
        <item x="1897"/>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2013"/>
        <item x="2014"/>
        <item x="2015"/>
        <item x="2016"/>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154"/>
        <item x="2155"/>
        <item x="2156"/>
        <item x="2157"/>
        <item x="2162"/>
        <item x="2163"/>
        <item x="2164"/>
        <item x="2165"/>
        <item x="2166"/>
        <item x="2167"/>
        <item x="2168"/>
        <item x="2169"/>
        <item x="2170"/>
        <item x="2171"/>
        <item x="2172"/>
        <item x="2203"/>
        <item x="2204"/>
        <item x="2205"/>
        <item x="2206"/>
        <item x="2207"/>
        <item x="2208"/>
        <item x="2209"/>
        <item x="2210"/>
        <item x="2211"/>
        <item x="2212"/>
        <item x="2213"/>
        <item x="2214"/>
        <item x="2241"/>
        <item x="2242"/>
        <item x="2246"/>
        <item x="2247"/>
        <item x="2248"/>
        <item x="2249"/>
        <item x="2250"/>
        <item x="2251"/>
        <item x="2252"/>
        <item x="2253"/>
        <item x="2254"/>
        <item x="2255"/>
        <item x="2291"/>
        <item x="2292"/>
        <item x="2293"/>
        <item x="2294"/>
        <item x="2295"/>
        <item x="2296"/>
        <item x="2297"/>
        <item x="2298"/>
        <item x="2299"/>
        <item x="2300"/>
        <item x="2301"/>
        <item x="2302"/>
        <item x="2303"/>
        <item x="2305"/>
        <item x="2306"/>
        <item x="2307"/>
        <item m="1" x="6906"/>
        <item x="2308"/>
        <item x="2309"/>
        <item x="2370"/>
        <item x="2371"/>
        <item x="2372"/>
        <item x="2373"/>
        <item x="2374"/>
        <item x="2375"/>
        <item x="2376"/>
        <item x="2377"/>
        <item x="2378"/>
        <item x="2379"/>
        <item x="2380"/>
        <item x="2381"/>
        <item x="2382"/>
        <item x="2383"/>
        <item x="2384"/>
        <item x="2385"/>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608"/>
        <item x="2609"/>
        <item x="2610"/>
        <item x="2611"/>
        <item x="2612"/>
        <item x="2613"/>
        <item x="2614"/>
        <item x="2615"/>
        <item x="2616"/>
        <item x="2617"/>
        <item x="2618"/>
        <item x="2619"/>
        <item x="2693"/>
        <item x="2694"/>
        <item x="2695"/>
        <item x="2696"/>
        <item x="2697"/>
        <item x="2698"/>
        <item x="2780"/>
        <item x="2781"/>
        <item x="2782"/>
        <item x="2783"/>
        <item x="2784"/>
        <item x="2785"/>
        <item x="2786"/>
        <item x="2787"/>
        <item x="2788"/>
        <item x="2789"/>
        <item x="2790"/>
        <item x="2791"/>
        <item x="2792"/>
        <item x="2793"/>
        <item x="2794"/>
        <item x="2795"/>
        <item x="2796"/>
        <item x="2797"/>
        <item x="2798"/>
        <item x="2799"/>
        <item x="2800"/>
        <item x="2896"/>
        <item x="2897"/>
        <item x="2999"/>
        <item x="3000"/>
        <item x="3001"/>
        <item x="3002"/>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199"/>
        <item x="3200"/>
        <item x="3203"/>
        <item x="3204"/>
        <item x="3205"/>
        <item x="3206"/>
        <item x="3207"/>
        <item x="3209"/>
        <item x="3210"/>
        <item x="3211"/>
        <item x="3212"/>
        <item x="3213"/>
        <item x="3214"/>
        <item x="3215"/>
        <item x="3216"/>
        <item x="3255"/>
        <item x="3256"/>
        <item x="3257"/>
        <item x="3258"/>
        <item x="3259"/>
        <item x="3260"/>
        <item x="3261"/>
        <item x="3262"/>
        <item x="3263"/>
        <item x="3264"/>
        <item x="3265"/>
        <item x="3330"/>
        <item x="3332"/>
        <item x="3333"/>
        <item x="3334"/>
        <item x="3335"/>
        <item x="3336"/>
        <item x="3337"/>
        <item x="3338"/>
        <item x="3339"/>
        <item x="3340"/>
        <item x="3341"/>
        <item x="3342"/>
        <item x="3343"/>
        <item x="3483"/>
        <item x="3484"/>
        <item x="3485"/>
        <item x="3486"/>
        <item x="3487"/>
        <item x="3488"/>
        <item x="3489"/>
        <item x="3490"/>
        <item x="3491"/>
        <item x="3492"/>
        <item x="3493"/>
        <item x="3494"/>
        <item x="3495"/>
        <item x="3496"/>
        <item x="3497"/>
        <item x="3498"/>
        <item x="3499"/>
        <item x="3501"/>
        <item x="3502"/>
        <item x="3503"/>
        <item x="3504"/>
        <item x="3505"/>
        <item x="3506"/>
        <item x="3507"/>
        <item x="3508"/>
        <item x="3509"/>
        <item x="3510"/>
        <item x="3511"/>
        <item x="3512"/>
        <item x="3513"/>
        <item x="3514"/>
        <item x="3515"/>
        <item x="3516"/>
        <item x="3560"/>
        <item x="3561"/>
        <item x="3562"/>
        <item x="3563"/>
        <item x="3564"/>
        <item x="3565"/>
        <item x="3566"/>
        <item x="3567"/>
        <item x="3568"/>
        <item x="3569"/>
        <item x="3570"/>
        <item x="3571"/>
        <item x="3572"/>
        <item x="3573"/>
        <item x="3574"/>
        <item x="3575"/>
        <item x="3576"/>
        <item x="3577"/>
        <item x="3578"/>
        <item x="3579"/>
        <item x="3613"/>
        <item x="3614"/>
        <item x="3615"/>
        <item x="3616"/>
        <item x="3617"/>
        <item x="3618"/>
        <item x="3619"/>
        <item x="3620"/>
        <item x="3621"/>
        <item x="3622"/>
        <item x="3707"/>
        <item x="3708"/>
        <item x="3709"/>
        <item x="3710"/>
        <item x="3711"/>
        <item x="3712"/>
        <item x="3713"/>
        <item x="3714"/>
        <item x="3715"/>
        <item x="3716"/>
        <item x="3717"/>
        <item x="3718"/>
        <item x="3719"/>
        <item x="3720"/>
        <item x="3721"/>
        <item x="3722"/>
        <item x="3723"/>
        <item x="3724"/>
        <item x="3725"/>
        <item x="3726"/>
        <item x="3727"/>
        <item x="3728"/>
        <item x="3729"/>
        <item x="3811"/>
        <item x="3812"/>
        <item x="3813"/>
        <item x="3814"/>
        <item x="3815"/>
        <item m="1" x="6983"/>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82"/>
        <item x="3883"/>
        <item x="3884"/>
        <item x="3885"/>
        <item x="3886"/>
        <item x="3887"/>
        <item x="3888"/>
        <item x="3889"/>
        <item x="3890"/>
        <item x="3891"/>
        <item x="3892"/>
        <item x="3893"/>
        <item x="3894"/>
        <item x="3895"/>
        <item x="3896"/>
        <item x="3897"/>
        <item x="3898"/>
        <item x="3899"/>
        <item x="3900"/>
        <item x="3941"/>
        <item x="3942"/>
        <item x="3943"/>
        <item x="3944"/>
        <item x="3945"/>
        <item x="3946"/>
        <item x="3986"/>
        <item x="3987"/>
        <item x="3988"/>
        <item x="3989"/>
        <item x="3990"/>
        <item x="3991"/>
        <item x="3992"/>
        <item x="3993"/>
        <item x="4073"/>
        <item x="4074"/>
        <item x="4075"/>
        <item x="4076"/>
        <item x="4077"/>
        <item x="4122"/>
        <item x="4123"/>
        <item x="4200"/>
        <item x="4201"/>
        <item x="4202"/>
        <item x="4203"/>
        <item x="4204"/>
        <item x="4205"/>
        <item x="4206"/>
        <item x="4207"/>
        <item x="4208"/>
        <item x="4209"/>
        <item x="4302"/>
        <item x="4303"/>
        <item x="4304"/>
        <item x="4305"/>
        <item x="4306"/>
        <item x="4307"/>
        <item x="4308"/>
        <item x="4309"/>
        <item x="4310"/>
        <item x="4311"/>
        <item x="4312"/>
        <item x="4313"/>
        <item x="4315"/>
        <item x="4317"/>
        <item x="4318"/>
        <item x="4374"/>
        <item x="4375"/>
        <item x="4376"/>
        <item x="4457"/>
        <item x="4458"/>
        <item x="4459"/>
        <item x="4460"/>
        <item x="4461"/>
        <item x="4462"/>
        <item x="4463"/>
        <item x="4464"/>
        <item x="4465"/>
        <item x="4466"/>
        <item x="4566"/>
        <item x="4567"/>
        <item x="4568"/>
        <item x="4569"/>
        <item x="4570"/>
        <item x="4571"/>
        <item x="4572"/>
        <item x="4573"/>
        <item x="4574"/>
        <item x="4575"/>
        <item x="4576"/>
        <item x="4577"/>
        <item x="4578"/>
        <item x="4579"/>
        <item x="4622"/>
        <item x="4623"/>
        <item x="4624"/>
        <item x="4625"/>
        <item x="4626"/>
        <item x="4627"/>
        <item x="4628"/>
        <item x="4629"/>
        <item x="4630"/>
        <item x="4631"/>
        <item x="4632"/>
        <item x="4633"/>
        <item x="4634"/>
        <item x="4635"/>
        <item x="4636"/>
        <item x="4637"/>
        <item x="4638"/>
        <item x="4639"/>
        <item x="4640"/>
        <item x="4641"/>
        <item x="4642"/>
        <item x="4643"/>
        <item x="4644"/>
        <item x="4645"/>
        <item x="4689"/>
        <item x="4690"/>
        <item x="4691"/>
        <item x="4692"/>
        <item x="4693"/>
        <item x="4694"/>
        <item x="4695"/>
        <item x="4696"/>
        <item x="4697"/>
        <item x="4698"/>
        <item x="4699"/>
        <item x="4796"/>
        <item x="4797"/>
        <item x="4798"/>
        <item x="4799"/>
        <item x="4800"/>
        <item x="4801"/>
        <item x="4803"/>
        <item x="4804"/>
        <item x="4805"/>
        <item x="4806"/>
        <item x="4807"/>
        <item x="4808"/>
        <item x="4809"/>
        <item x="4810"/>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928"/>
        <item x="4929"/>
        <item x="4930"/>
        <item x="4931"/>
        <item x="4932"/>
        <item x="4933"/>
        <item x="4934"/>
        <item x="4935"/>
        <item x="4936"/>
        <item x="4937"/>
        <item x="4938"/>
        <item x="4939"/>
        <item x="4940"/>
        <item x="4941"/>
        <item x="4942"/>
        <item x="4943"/>
        <item x="4944"/>
        <item x="4945"/>
        <item x="4946"/>
        <item x="4947"/>
        <item x="4948"/>
        <item x="4949"/>
        <item x="5044"/>
        <item x="5045"/>
        <item x="5046"/>
        <item x="5058"/>
        <item x="5059"/>
        <item x="5060"/>
        <item x="5061"/>
        <item x="5062"/>
        <item x="5063"/>
        <item x="5064"/>
        <item x="5065"/>
        <item x="5066"/>
        <item x="5067"/>
        <item x="5068"/>
        <item x="5069"/>
        <item x="5070"/>
        <item x="5071"/>
        <item x="5072"/>
        <item x="5073"/>
        <item x="5074"/>
        <item x="5075"/>
        <item x="5115"/>
        <item x="5116"/>
        <item x="5117"/>
        <item x="5118"/>
        <item x="5119"/>
        <item x="5131"/>
        <item x="5132"/>
        <item x="5133"/>
        <item x="5165"/>
        <item x="5171"/>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66"/>
        <item x="5267"/>
        <item x="5268"/>
        <item x="5269"/>
        <item x="5270"/>
        <item x="5271"/>
        <item x="5272"/>
        <item x="5322"/>
        <item x="5357"/>
        <item x="5358"/>
        <item x="5359"/>
        <item x="5360"/>
        <item x="5361"/>
        <item x="5379"/>
        <item x="5381"/>
        <item x="5382"/>
        <item x="5392"/>
        <item x="5403"/>
        <item x="5404"/>
        <item x="5405"/>
        <item x="5406"/>
        <item x="5416"/>
        <item x="5417"/>
        <item x="5418"/>
        <item x="5419"/>
        <item x="5420"/>
        <item x="5421"/>
        <item x="5446"/>
        <item x="5447"/>
        <item x="5448"/>
        <item x="5449"/>
        <item x="5450"/>
        <item x="5451"/>
        <item x="5452"/>
        <item x="5453"/>
        <item x="5463"/>
        <item x="5464"/>
        <item x="5465"/>
        <item x="5495"/>
        <item x="5497"/>
        <item x="5498"/>
        <item x="5499"/>
        <item x="5532"/>
        <item x="5533"/>
        <item x="5535"/>
        <item x="5544"/>
        <item x="5545"/>
        <item x="5546"/>
        <item x="5547"/>
        <item x="5548"/>
        <item x="5550"/>
        <item x="5551"/>
        <item x="5552"/>
        <item x="5553"/>
        <item x="5566"/>
        <item x="5570"/>
        <item x="5571"/>
        <item x="5600"/>
        <item x="5603"/>
        <item x="5619"/>
        <item x="5620"/>
        <item x="5622"/>
        <item x="5623"/>
        <item x="5624"/>
        <item x="5625"/>
        <item x="5626"/>
        <item x="5627"/>
        <item x="5628"/>
        <item x="5629"/>
        <item x="5630"/>
        <item x="5631"/>
        <item x="5634"/>
        <item x="5635"/>
        <item x="5636"/>
        <item x="5637"/>
        <item x="5638"/>
        <item x="5646"/>
        <item x="5647"/>
        <item x="5648"/>
        <item x="5662"/>
        <item x="5663"/>
        <item x="5664"/>
        <item x="5665"/>
        <item x="5666"/>
        <item x="5667"/>
        <item x="5668"/>
        <item x="5669"/>
        <item x="5670"/>
        <item x="5671"/>
        <item x="5679"/>
        <item x="5680"/>
        <item x="5681"/>
        <item x="5682"/>
        <item x="5683"/>
        <item x="5684"/>
        <item x="5685"/>
        <item x="5686"/>
        <item x="5687"/>
        <item x="5688"/>
        <item x="5689"/>
        <item x="5691"/>
        <item x="5692"/>
        <item x="5715"/>
        <item x="5716"/>
        <item x="5717"/>
        <item x="5718"/>
        <item x="5719"/>
        <item x="5720"/>
        <item x="5721"/>
        <item x="5722"/>
        <item x="5723"/>
        <item x="5724"/>
        <item x="5725"/>
        <item x="5726"/>
        <item x="5727"/>
        <item x="5728"/>
        <item x="5729"/>
        <item x="5730"/>
        <item x="5743"/>
        <item x="5744"/>
        <item x="5745"/>
        <item x="5746"/>
        <item x="5747"/>
        <item x="5777"/>
        <item x="5793"/>
        <item x="5794"/>
        <item x="5795"/>
        <item x="5796"/>
        <item x="5797"/>
        <item x="5798"/>
        <item x="5799"/>
        <item x="5800"/>
        <item x="5801"/>
        <item x="5803"/>
        <item x="5804"/>
        <item x="5805"/>
        <item x="5814"/>
        <item x="5823"/>
        <item x="5824"/>
        <item x="5825"/>
        <item x="5826"/>
        <item x="5827"/>
        <item x="5828"/>
        <item x="5829"/>
        <item x="5830"/>
        <item x="5898"/>
        <item x="5899"/>
        <item x="5900"/>
        <item x="5901"/>
        <item x="5902"/>
        <item x="5903"/>
        <item x="5904"/>
        <item x="5905"/>
        <item x="5906"/>
        <item x="5907"/>
        <item x="5908"/>
        <item x="5909"/>
        <item x="5910"/>
        <item x="5911"/>
        <item x="5912"/>
        <item x="5913"/>
        <item x="5914"/>
        <item x="5915"/>
        <item x="5916"/>
        <item x="5917"/>
        <item x="5936"/>
        <item x="5937"/>
        <item x="5938"/>
        <item x="5939"/>
        <item x="5966"/>
        <item x="5967"/>
        <item x="5968"/>
        <item x="5969"/>
        <item x="5970"/>
        <item x="5971"/>
        <item x="5972"/>
        <item x="5973"/>
        <item x="5974"/>
        <item x="5975"/>
        <item x="5976"/>
        <item x="5977"/>
        <item x="5978"/>
        <item x="597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9"/>
        <item x="6040"/>
        <item x="6041"/>
        <item x="6042"/>
        <item x="6043"/>
        <item x="6044"/>
        <item x="6045"/>
        <item x="6046"/>
        <item x="6047"/>
        <item x="6048"/>
        <item x="6049"/>
        <item x="6050"/>
        <item x="6051"/>
        <item x="6052"/>
        <item x="6053"/>
        <item x="6054"/>
        <item x="6055"/>
        <item x="6076"/>
        <item x="6077"/>
        <item x="6086"/>
        <item x="6087"/>
        <item x="6088"/>
        <item x="6154"/>
        <item x="6155"/>
        <item x="6156"/>
        <item x="6157"/>
        <item x="6158"/>
        <item x="6159"/>
        <item x="6160"/>
        <item x="6161"/>
        <item x="6182"/>
        <item x="6183"/>
        <item x="6184"/>
        <item x="6185"/>
        <item x="6186"/>
        <item x="6187"/>
        <item x="6188"/>
        <item x="6189"/>
        <item x="6207"/>
        <item x="6208"/>
        <item x="6209"/>
        <item x="6215"/>
        <item x="6216"/>
        <item x="6218"/>
        <item x="6219"/>
        <item x="6220"/>
        <item x="6221"/>
        <item x="6222"/>
        <item x="6223"/>
        <item x="6224"/>
        <item x="6225"/>
        <item x="6226"/>
        <item x="6234"/>
        <item x="6235"/>
        <item x="6236"/>
        <item x="6237"/>
        <item x="6238"/>
        <item x="6239"/>
        <item x="6242"/>
        <item x="6256"/>
        <item x="6257"/>
        <item x="6258"/>
        <item x="6259"/>
        <item x="6260"/>
        <item x="6276"/>
        <item x="6277"/>
        <item x="6278"/>
        <item x="6279"/>
        <item x="6280"/>
        <item x="6281"/>
        <item x="6282"/>
        <item x="6283"/>
        <item x="6284"/>
        <item x="6285"/>
        <item x="6286"/>
        <item x="6287"/>
        <item x="6288"/>
        <item x="6289"/>
        <item x="6290"/>
        <item x="6291"/>
        <item x="6292"/>
        <item x="6293"/>
        <item x="6294"/>
        <item m="1" x="6955"/>
        <item m="1" x="6956"/>
        <item m="1" x="6957"/>
        <item m="1" x="6958"/>
        <item m="1" x="6959"/>
        <item m="1" x="6960"/>
        <item m="1" x="6961"/>
        <item m="1" x="6962"/>
        <item m="1" x="6963"/>
        <item m="1" x="6964"/>
        <item m="1" x="6965"/>
        <item m="1" x="6966"/>
        <item m="1" x="6967"/>
        <item m="1" x="6968"/>
        <item x="6305"/>
        <item x="6306"/>
        <item x="6307"/>
        <item x="6308"/>
        <item x="6309"/>
        <item x="6310"/>
        <item x="6311"/>
        <item x="6312"/>
        <item x="6313"/>
        <item x="6314"/>
        <item x="6315"/>
        <item x="6316"/>
        <item x="6317"/>
        <item x="6318"/>
        <item x="6319"/>
        <item x="6320"/>
        <item x="6324"/>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407"/>
        <item x="6408"/>
        <item x="6470"/>
        <item x="6471"/>
        <item x="6472"/>
        <item x="6473"/>
        <item x="6474"/>
        <item x="6475"/>
        <item x="6476"/>
        <item x="6490"/>
        <item x="6491"/>
        <item x="6492"/>
        <item x="6493"/>
        <item x="649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43"/>
        <item x="6544"/>
        <item x="6557"/>
        <item x="6562"/>
        <item x="6563"/>
        <item x="6564"/>
        <item x="6565"/>
        <item x="6566"/>
        <item x="6567"/>
        <item x="6568"/>
        <item x="6581"/>
        <item x="6583"/>
        <item x="6584"/>
        <item x="6592"/>
        <item x="6593"/>
        <item x="6594"/>
        <item x="6597"/>
        <item x="6604"/>
        <item x="6605"/>
        <item x="6606"/>
        <item m="1" x="6920"/>
        <item m="1" x="6921"/>
        <item m="1" x="6922"/>
        <item m="1" x="6923"/>
        <item m="1" x="6924"/>
        <item m="1" x="6927"/>
        <item m="1" x="6928"/>
        <item m="1" x="6929"/>
        <item m="1" x="6931"/>
        <item m="1" x="6932"/>
        <item m="1" x="6934"/>
        <item m="1" x="6935"/>
        <item x="6634"/>
        <item x="6635"/>
        <item x="6636"/>
        <item x="6637"/>
        <item x="6638"/>
        <item x="6639"/>
        <item x="6640"/>
        <item x="6641"/>
        <item x="6655"/>
        <item x="6656"/>
        <item x="6657"/>
        <item x="6658"/>
        <item x="6659"/>
        <item x="6666"/>
        <item x="6667"/>
        <item x="6668"/>
        <item x="6669"/>
        <item x="6670"/>
        <item x="6671"/>
        <item x="6672"/>
        <item x="6673"/>
        <item x="6685"/>
        <item x="6686"/>
        <item x="6688"/>
        <item x="6689"/>
        <item x="6701"/>
        <item x="6702"/>
        <item x="6703"/>
        <item x="6704"/>
        <item x="6705"/>
        <item x="6706"/>
        <item x="6726"/>
        <item x="6753"/>
        <item x="6754"/>
        <item x="6755"/>
        <item x="6785"/>
        <item x="6786"/>
        <item x="6787"/>
        <item x="6788"/>
        <item x="6789"/>
        <item x="6790"/>
        <item x="6804"/>
        <item x="6805"/>
        <item x="6806"/>
        <item x="6807"/>
        <item x="6808"/>
        <item x="6809"/>
        <item x="6810"/>
        <item x="6811"/>
        <item x="6812"/>
        <item x="6813"/>
        <item m="1" x="6908"/>
        <item m="1" x="6909"/>
        <item x="3217"/>
        <item x="6078"/>
        <item x="1966"/>
        <item x="5549"/>
        <item m="1" x="6953"/>
        <item x="5831"/>
        <item x="6091"/>
        <item x="718"/>
        <item m="1" x="6831"/>
        <item x="1967"/>
        <item x="6089"/>
        <item x="1075"/>
        <item x="5815"/>
        <item m="1" x="6970"/>
        <item x="6240"/>
        <item x="5455"/>
        <item m="1" x="6972"/>
        <item x="2620"/>
        <item x="719"/>
        <item x="2386"/>
        <item x="3266"/>
        <item m="1" x="6915"/>
        <item m="1" x="6865"/>
        <item m="1" x="6948"/>
        <item m="1" x="6866"/>
        <item x="272"/>
        <item x="1604"/>
        <item x="364"/>
        <item x="6582"/>
        <item x="6358"/>
        <item x="4210"/>
        <item x="4951"/>
        <item m="1" x="7114"/>
        <item x="5324"/>
        <item m="1" x="6861"/>
        <item m="1" x="6830"/>
        <item m="1" x="6971"/>
        <item m="1" x="6833"/>
        <item m="1" x="6985"/>
        <item x="4811"/>
        <item x="4211"/>
        <item x="2547"/>
        <item x="4700"/>
        <item x="3003"/>
        <item x="4802"/>
        <item x="482"/>
        <item m="1" x="6952"/>
        <item m="1" x="6950"/>
        <item x="5731"/>
        <item x="4377"/>
        <item x="6057"/>
        <item x="1766"/>
        <item x="2256"/>
        <item x="2257"/>
        <item m="1" x="6832"/>
        <item m="1" x="6863"/>
        <item m="1" x="6969"/>
        <item m="1" x="6914"/>
        <item x="4952"/>
        <item m="1" x="6913"/>
        <item m="1" x="6973"/>
        <item x="6827"/>
        <item x="4212"/>
        <item x="6826"/>
        <item x="4124"/>
        <item m="1" x="6864"/>
        <item x="3901"/>
        <item x="5844"/>
        <item x="6056"/>
        <item m="1" x="6945"/>
        <item x="6241"/>
        <item x="3517"/>
        <item x="5391"/>
        <item x="6090"/>
        <item x="27"/>
        <item x="28"/>
        <item x="205"/>
        <item x="268"/>
        <item x="273"/>
        <item x="365"/>
        <item x="567"/>
        <item x="568"/>
        <item x="569"/>
        <item x="570"/>
        <item x="571"/>
        <item x="572"/>
        <item x="573"/>
        <item x="574"/>
        <item x="661"/>
        <item x="662"/>
        <item x="720"/>
        <item x="775"/>
        <item x="776"/>
        <item x="777"/>
        <item x="984"/>
        <item x="985"/>
        <item x="986"/>
        <item x="987"/>
        <item x="988"/>
        <item x="989"/>
        <item x="990"/>
        <item x="991"/>
        <item x="1174"/>
        <item x="1175"/>
        <item x="1176"/>
        <item x="1177"/>
        <item x="1178"/>
        <item x="1179"/>
        <item x="1180"/>
        <item x="1181"/>
        <item x="1182"/>
        <item x="1183"/>
        <item x="1232"/>
        <item x="1234"/>
        <item x="1235"/>
        <item x="1236"/>
        <item x="1237"/>
        <item x="1239"/>
        <item x="1240"/>
        <item x="1241"/>
        <item x="1242"/>
        <item x="1243"/>
        <item x="1244"/>
        <item x="1245"/>
        <item x="1246"/>
        <item x="1316"/>
        <item x="1466"/>
        <item x="1605"/>
        <item x="1606"/>
        <item x="1607"/>
        <item x="1608"/>
        <item x="1609"/>
        <item x="1610"/>
        <item x="1611"/>
        <item x="1612"/>
        <item x="1613"/>
        <item x="1614"/>
        <item x="1615"/>
        <item x="1616"/>
        <item x="1617"/>
        <item x="1618"/>
        <item x="1768"/>
        <item x="1769"/>
        <item x="2071"/>
        <item x="2072"/>
        <item x="2073"/>
        <item x="2074"/>
        <item x="2075"/>
        <item x="2076"/>
        <item x="2077"/>
        <item x="2078"/>
        <item x="2079"/>
        <item x="2080"/>
        <item x="2081"/>
        <item x="2082"/>
        <item x="2217"/>
        <item x="2304"/>
        <item x="2310"/>
        <item x="2621"/>
        <item x="2622"/>
        <item x="2625"/>
        <item x="2699"/>
        <item x="2700"/>
        <item x="2701"/>
        <item x="2802"/>
        <item x="2803"/>
        <item x="2804"/>
        <item x="2805"/>
        <item x="2806"/>
        <item x="2807"/>
        <item x="2808"/>
        <item x="2809"/>
        <item x="2810"/>
        <item x="2811"/>
        <item x="2812"/>
        <item x="2813"/>
        <item x="2814"/>
        <item x="2815"/>
        <item x="2816"/>
        <item x="2817"/>
        <item x="3070"/>
        <item x="3071"/>
        <item x="3208"/>
        <item x="3218"/>
        <item x="3219"/>
        <item x="3220"/>
        <item x="3221"/>
        <item x="3222"/>
        <item x="3223"/>
        <item x="3224"/>
        <item x="3225"/>
        <item x="3226"/>
        <item x="3227"/>
        <item x="3228"/>
        <item x="3229"/>
        <item x="3267"/>
        <item x="3269"/>
        <item x="3270"/>
        <item x="3271"/>
        <item x="3272"/>
        <item x="3273"/>
        <item x="3274"/>
        <item x="3275"/>
        <item x="3276"/>
        <item x="3277"/>
        <item x="3278"/>
        <item x="3279"/>
        <item x="3280"/>
        <item x="3344"/>
        <item x="3345"/>
        <item x="3518"/>
        <item x="3519"/>
        <item x="3580"/>
        <item x="3582"/>
        <item x="3623"/>
        <item x="3624"/>
        <item x="3625"/>
        <item x="3626"/>
        <item x="3627"/>
        <item x="3628"/>
        <item x="3629"/>
        <item x="3630"/>
        <item x="3631"/>
        <item x="3632"/>
        <item x="3633"/>
        <item x="3634"/>
        <item x="3635"/>
        <item x="3636"/>
        <item x="3637"/>
        <item x="3730"/>
        <item x="3731"/>
        <item x="3732"/>
        <item x="3733"/>
        <item x="3734"/>
        <item x="3735"/>
        <item x="3736"/>
        <item x="3737"/>
        <item x="3738"/>
        <item x="3739"/>
        <item x="3740"/>
        <item x="3741"/>
        <item x="3742"/>
        <item x="3743"/>
        <item x="3744"/>
        <item x="3745"/>
        <item x="3746"/>
        <item x="3747"/>
        <item x="3748"/>
        <item x="3749"/>
        <item x="3750"/>
        <item x="3751"/>
        <item x="3752"/>
        <item m="1" x="6982"/>
        <item x="3994"/>
        <item x="4079"/>
        <item x="4080"/>
        <item x="4319"/>
        <item x="4467"/>
        <item x="4468"/>
        <item x="4469"/>
        <item x="4581"/>
        <item x="4812"/>
        <item x="4887"/>
        <item x="5047"/>
        <item x="5076"/>
        <item x="5077"/>
        <item x="5079"/>
        <item x="5120"/>
        <item x="5134"/>
        <item x="5166"/>
        <item x="5167"/>
        <item x="5273"/>
        <item x="5362"/>
        <item x="5363"/>
        <item x="5393"/>
        <item x="5407"/>
        <item x="5454"/>
        <item x="5456"/>
        <item x="5466"/>
        <item x="5500"/>
        <item x="5572"/>
        <item x="5573"/>
        <item x="5574"/>
        <item x="5575"/>
        <item x="5576"/>
        <item x="5577"/>
        <item x="5578"/>
        <item x="5579"/>
        <item x="5580"/>
        <item x="5581"/>
        <item x="5582"/>
        <item x="5583"/>
        <item x="5584"/>
        <item x="5601"/>
        <item x="5649"/>
        <item x="5690"/>
        <item x="5693"/>
        <item x="5694"/>
        <item x="5695"/>
        <item x="5696"/>
        <item x="5697"/>
        <item x="5698"/>
        <item x="5699"/>
        <item x="5700"/>
        <item x="5701"/>
        <item x="5702"/>
        <item x="5703"/>
        <item x="5704"/>
        <item x="5802"/>
        <item x="5806"/>
        <item x="5918"/>
        <item x="5919"/>
        <item x="5920"/>
        <item x="5921"/>
        <item x="5922"/>
        <item x="5923"/>
        <item x="5924"/>
        <item x="5980"/>
        <item x="5981"/>
        <item x="5982"/>
        <item x="5983"/>
        <item x="5984"/>
        <item x="5985"/>
        <item x="5986"/>
        <item x="5987"/>
        <item x="5988"/>
        <item x="5989"/>
        <item x="5990"/>
        <item x="5991"/>
        <item x="5992"/>
        <item x="5993"/>
        <item x="5994"/>
        <item x="5995"/>
        <item x="5996"/>
        <item x="5997"/>
        <item x="5998"/>
        <item x="5999"/>
        <item x="6092"/>
        <item x="6093"/>
        <item x="6094"/>
        <item x="6095"/>
        <item x="6096"/>
        <item x="6097"/>
        <item x="6098"/>
        <item x="6099"/>
        <item x="6100"/>
        <item x="6217"/>
        <item m="1" x="6974"/>
        <item x="6244"/>
        <item x="6245"/>
        <item x="6261"/>
        <item x="6545"/>
        <item x="6570"/>
        <item x="6619"/>
        <item x="6642"/>
        <item x="6674"/>
        <item x="6707"/>
        <item m="1" x="6977"/>
        <item x="6190"/>
        <item x="2565"/>
        <item x="5078"/>
        <item x="4316"/>
        <item x="5947"/>
        <item x="5534"/>
        <item x="6547"/>
        <item x="721"/>
        <item m="1" x="6978"/>
        <item x="208"/>
        <item x="5639"/>
        <item x="2564"/>
        <item x="4889"/>
        <item x="2567"/>
        <item x="3073"/>
        <item x="3638"/>
        <item x="5945"/>
        <item x="6101"/>
        <item x="2563"/>
        <item x="3346"/>
        <item x="1899"/>
        <item x="5944"/>
        <item x="2554"/>
        <item m="1" x="6984"/>
        <item x="3072"/>
        <item x="2549"/>
        <item x="1900"/>
        <item x="209"/>
        <item x="3230"/>
        <item x="6360"/>
        <item x="1247"/>
        <item x="1382"/>
        <item x="4813"/>
        <item x="6359"/>
        <item x="5121"/>
        <item x="2566"/>
        <item x="663"/>
        <item x="664"/>
        <item x="1898"/>
        <item x="576"/>
        <item x="5816"/>
        <item x="1715"/>
        <item x="210"/>
        <item x="5946"/>
        <item m="1" x="6975"/>
        <item x="3231"/>
        <item m="1" x="6990"/>
        <item x="3232"/>
        <item x="5325"/>
        <item x="575"/>
        <item x="3268"/>
        <item x="2562"/>
        <item x="2801"/>
        <item x="6546"/>
        <item x="4582"/>
        <item m="1" x="6976"/>
        <item x="1716"/>
        <item x="2623"/>
        <item x="3902"/>
        <item x="4213"/>
        <item x="1384"/>
        <item x="6210"/>
        <item m="1" x="6981"/>
        <item x="2083"/>
        <item x="1317"/>
        <item x="4580"/>
        <item x="2898"/>
        <item x="1383"/>
        <item x="4078"/>
        <item x="2084"/>
        <item x="97"/>
        <item m="1" x="6980"/>
        <item x="5408"/>
        <item x="3995"/>
        <item x="5323"/>
        <item x="5940"/>
        <item x="2085"/>
        <item m="1" x="6991"/>
        <item x="29"/>
        <item x="30"/>
        <item x="33"/>
        <item x="94"/>
        <item x="98"/>
        <item x="99"/>
        <item x="100"/>
        <item x="211"/>
        <item x="212"/>
        <item x="213"/>
        <item x="214"/>
        <item x="215"/>
        <item x="216"/>
        <item x="217"/>
        <item x="270"/>
        <item x="274"/>
        <item x="275"/>
        <item x="276"/>
        <item x="277"/>
        <item x="278"/>
        <item x="279"/>
        <item x="366"/>
        <item x="367"/>
        <item x="369"/>
        <item x="483"/>
        <item x="484"/>
        <item x="485"/>
        <item x="487"/>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722"/>
        <item x="723"/>
        <item x="724"/>
        <item x="735"/>
        <item x="736"/>
        <item x="778"/>
        <item x="779"/>
        <item x="780"/>
        <item x="781"/>
        <item x="782"/>
        <item x="783"/>
        <item x="84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77"/>
        <item x="1079"/>
        <item x="1173"/>
        <item x="1184"/>
        <item x="1185"/>
        <item x="1186"/>
        <item x="1187"/>
        <item x="1188"/>
        <item x="1189"/>
        <item x="1190"/>
        <item x="1191"/>
        <item x="1192"/>
        <item x="1193"/>
        <item x="1194"/>
        <item x="1195"/>
        <item x="1197"/>
        <item x="1222"/>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8"/>
        <item x="1318"/>
        <item x="1319"/>
        <item x="1320"/>
        <item x="1321"/>
        <item x="1322"/>
        <item x="1323"/>
        <item x="1324"/>
        <item x="1325"/>
        <item x="1326"/>
        <item x="1327"/>
        <item x="1328"/>
        <item x="1329"/>
        <item x="1330"/>
        <item x="1331"/>
        <item x="1332"/>
        <item x="1333"/>
        <item x="1334"/>
        <item x="1335"/>
        <item x="1336"/>
        <item x="1337"/>
        <item x="1338"/>
        <item x="1339"/>
        <item x="1340"/>
        <item x="1341"/>
        <item x="1343"/>
        <item x="1345"/>
        <item x="1347"/>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67"/>
        <item x="1468"/>
        <item x="1469"/>
        <item x="1473"/>
        <item x="1551"/>
        <item x="1552"/>
        <item x="1619"/>
        <item x="1620"/>
        <item x="1621"/>
        <item x="1622"/>
        <item x="1623"/>
        <item x="1717"/>
        <item x="1718"/>
        <item x="1719"/>
        <item x="1720"/>
        <item x="1721"/>
        <item x="1722"/>
        <item x="1724"/>
        <item x="1725"/>
        <item m="1" x="6839"/>
        <item x="1770"/>
        <item x="1771"/>
        <item x="1772"/>
        <item x="1773"/>
        <item x="1774"/>
        <item x="1775"/>
        <item x="1776"/>
        <item x="1777"/>
        <item x="1778"/>
        <item x="1779"/>
        <item x="1780"/>
        <item x="1781"/>
        <item x="1782"/>
        <item x="1783"/>
        <item x="1784"/>
        <item x="1785"/>
        <item x="1786"/>
        <item x="1787"/>
        <item x="1788"/>
        <item x="1789"/>
        <item x="1790"/>
        <item x="1852"/>
        <item x="1853"/>
        <item x="1854"/>
        <item x="1855"/>
        <item x="1856"/>
        <item x="1857"/>
        <item x="1858"/>
        <item x="1901"/>
        <item x="1902"/>
        <item x="1903"/>
        <item x="1904"/>
        <item x="1905"/>
        <item x="1906"/>
        <item x="1907"/>
        <item x="1968"/>
        <item x="1969"/>
        <item x="1970"/>
        <item x="1971"/>
        <item x="2017"/>
        <item x="2086"/>
        <item x="2087"/>
        <item x="2088"/>
        <item x="2089"/>
        <item x="2090"/>
        <item x="2091"/>
        <item x="2092"/>
        <item x="2093"/>
        <item x="2094"/>
        <item x="2095"/>
        <item x="2096"/>
        <item x="2097"/>
        <item x="2098"/>
        <item x="2099"/>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73"/>
        <item x="2174"/>
        <item x="2175"/>
        <item x="2177"/>
        <item x="2178"/>
        <item x="2219"/>
        <item x="2243"/>
        <item x="2244"/>
        <item x="2245"/>
        <item x="2258"/>
        <item x="2259"/>
        <item x="2260"/>
        <item x="2261"/>
        <item x="2262"/>
        <item x="2263"/>
        <item x="2264"/>
        <item x="2265"/>
        <item x="2266"/>
        <item x="2267"/>
        <item x="2268"/>
        <item x="2269"/>
        <item x="2270"/>
        <item x="2271"/>
        <item x="2272"/>
        <item x="2311"/>
        <item x="2312"/>
        <item x="2313"/>
        <item x="2314"/>
        <item m="1" x="6857"/>
        <item x="2316"/>
        <item x="2317"/>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548"/>
        <item x="2550"/>
        <item x="2551"/>
        <item x="2552"/>
        <item x="2553"/>
        <item x="2555"/>
        <item x="2556"/>
        <item x="2557"/>
        <item x="2558"/>
        <item x="2559"/>
        <item x="2560"/>
        <item x="2561"/>
        <item x="2568"/>
        <item x="2569"/>
        <item x="2570"/>
        <item x="2571"/>
        <item x="2572"/>
        <item x="2573"/>
        <item x="2624"/>
        <item x="2626"/>
        <item x="2627"/>
        <item x="2628"/>
        <item x="2629"/>
        <item x="2630"/>
        <item x="2631"/>
        <item x="2632"/>
        <item x="2633"/>
        <item x="2634"/>
        <item x="2635"/>
        <item x="2636"/>
        <item x="2637"/>
        <item x="2638"/>
        <item x="2639"/>
        <item x="2640"/>
        <item x="2641"/>
        <item x="2642"/>
        <item x="2702"/>
        <item x="2703"/>
        <item x="2704"/>
        <item x="2705"/>
        <item x="2818"/>
        <item x="2819"/>
        <item x="2820"/>
        <item x="2821"/>
        <item x="2823"/>
        <item x="2899"/>
        <item x="2900"/>
        <item x="2902"/>
        <item x="2903"/>
        <item x="2904"/>
        <item m="1" x="6885"/>
        <item m="1" x="6886"/>
        <item x="2907"/>
        <item m="1" x="6887"/>
        <item m="1" x="6888"/>
        <item m="1" x="6889"/>
        <item m="1" x="6890"/>
        <item m="1" x="6891"/>
        <item m="1" x="6892"/>
        <item m="1" x="6893"/>
        <item m="1" x="6894"/>
        <item m="1" x="6895"/>
        <item m="1" x="6896"/>
        <item x="3005"/>
        <item x="3006"/>
        <item x="3074"/>
        <item x="3075"/>
        <item x="3076"/>
        <item x="3077"/>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201"/>
        <item x="3202"/>
        <item x="3281"/>
        <item x="3282"/>
        <item x="3283"/>
        <item x="3284"/>
        <item x="3285"/>
        <item x="3286"/>
        <item x="3288"/>
        <item x="3289"/>
        <item x="3290"/>
        <item x="3291"/>
        <item x="3292"/>
        <item x="3293"/>
        <item x="3294"/>
        <item x="3295"/>
        <item x="3296"/>
        <item x="3297"/>
        <item x="3298"/>
        <item x="3299"/>
        <item x="3300"/>
        <item x="3301"/>
        <item x="3302"/>
        <item x="3303"/>
        <item x="3304"/>
        <item x="3305"/>
        <item x="3347"/>
        <item x="3348"/>
        <item x="3349"/>
        <item x="3350"/>
        <item x="3351"/>
        <item x="3352"/>
        <item x="3353"/>
        <item x="3354"/>
        <item x="3355"/>
        <item x="3356"/>
        <item x="3357"/>
        <item x="3358"/>
        <item x="3361"/>
        <item x="3500"/>
        <item x="3520"/>
        <item x="3521"/>
        <item x="3522"/>
        <item x="3583"/>
        <item x="3584"/>
        <item x="3585"/>
        <item x="3586"/>
        <item x="3587"/>
        <item x="3588"/>
        <item x="3589"/>
        <item x="3590"/>
        <item x="3591"/>
        <item x="3592"/>
        <item x="3593"/>
        <item x="3594"/>
        <item x="3596"/>
        <item x="3597"/>
        <item x="3598"/>
        <item x="3639"/>
        <item x="3641"/>
        <item x="3642"/>
        <item x="3643"/>
        <item x="3644"/>
        <item x="3645"/>
        <item x="3646"/>
        <item x="3647"/>
        <item x="3648"/>
        <item x="3649"/>
        <item x="3650"/>
        <item x="3651"/>
        <item x="3652"/>
        <item x="3653"/>
        <item x="3654"/>
        <item x="3655"/>
        <item x="3656"/>
        <item x="3753"/>
        <item x="3754"/>
        <item x="3755"/>
        <item x="3756"/>
        <item x="3757"/>
        <item x="3758"/>
        <item x="3759"/>
        <item x="3760"/>
        <item x="3762"/>
        <item x="3852"/>
        <item x="3853"/>
        <item x="3854"/>
        <item x="3855"/>
        <item x="3856"/>
        <item x="3857"/>
        <item x="3858"/>
        <item x="3859"/>
        <item x="3860"/>
        <item x="3861"/>
        <item x="3862"/>
        <item x="3863"/>
        <item x="3864"/>
        <item x="3865"/>
        <item x="3874"/>
        <item x="3875"/>
        <item x="3876"/>
        <item x="3877"/>
        <item x="3878"/>
        <item x="3903"/>
        <item x="3904"/>
        <item x="3905"/>
        <item x="3948"/>
        <item x="3949"/>
        <item x="3950"/>
        <item x="3951"/>
        <item x="3952"/>
        <item x="3953"/>
        <item x="3996"/>
        <item x="3998"/>
        <item x="4001"/>
        <item x="4002"/>
        <item x="4003"/>
        <item x="4004"/>
        <item x="4005"/>
        <item x="4006"/>
        <item x="4007"/>
        <item x="4008"/>
        <item x="4009"/>
        <item x="4010"/>
        <item x="4011"/>
        <item x="4012"/>
        <item x="4013"/>
        <item x="4014"/>
        <item x="4015"/>
        <item x="4081"/>
        <item x="4082"/>
        <item x="4083"/>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214"/>
        <item x="4215"/>
        <item x="4216"/>
        <item x="4217"/>
        <item x="4218"/>
        <item x="4219"/>
        <item x="4220"/>
        <item x="4221"/>
        <item x="4236"/>
        <item x="4237"/>
        <item x="4238"/>
        <item x="4314"/>
        <item x="4320"/>
        <item x="4321"/>
        <item x="4322"/>
        <item x="4323"/>
        <item x="4378"/>
        <item x="4379"/>
        <item x="4380"/>
        <item x="4382"/>
        <item x="4383"/>
        <item x="4470"/>
        <item x="4471"/>
        <item x="4472"/>
        <item x="4474"/>
        <item x="4583"/>
        <item x="4586"/>
        <item x="4646"/>
        <item x="4647"/>
        <item x="4648"/>
        <item x="4649"/>
        <item x="4650"/>
        <item x="4651"/>
        <item x="4652"/>
        <item x="4653"/>
        <item x="4701"/>
        <item x="4703"/>
        <item x="4704"/>
        <item x="4705"/>
        <item x="4706"/>
        <item x="4707"/>
        <item x="4708"/>
        <item x="4709"/>
        <item x="4710"/>
        <item x="4711"/>
        <item x="4712"/>
        <item x="4713"/>
        <item x="4714"/>
        <item x="4814"/>
        <item x="4815"/>
        <item x="4816"/>
        <item x="4817"/>
        <item x="4818"/>
        <item x="4819"/>
        <item x="4821"/>
        <item x="4822"/>
        <item x="4823"/>
        <item x="4824"/>
        <item x="4825"/>
        <item x="4826"/>
        <item x="4827"/>
        <item x="4828"/>
        <item x="4829"/>
        <item x="4830"/>
        <item x="4831"/>
        <item x="4832"/>
        <item x="4890"/>
        <item x="4891"/>
        <item x="4892"/>
        <item x="4893"/>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5048"/>
        <item x="5049"/>
        <item x="505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22"/>
        <item x="5123"/>
        <item x="5125"/>
        <item x="5135"/>
        <item x="5136"/>
        <item x="5137"/>
        <item x="5138"/>
        <item x="5139"/>
        <item x="5140"/>
        <item x="5141"/>
        <item x="5142"/>
        <item x="5143"/>
        <item x="5144"/>
        <item x="5145"/>
        <item x="5146"/>
        <item x="5147"/>
        <item x="5148"/>
        <item x="5149"/>
        <item x="5150"/>
        <item x="5151"/>
        <item x="5152"/>
        <item x="5153"/>
        <item x="5154"/>
        <item x="5155"/>
        <item x="5156"/>
        <item x="5168"/>
        <item x="5170"/>
        <item x="5172"/>
        <item x="5174"/>
        <item x="5175"/>
        <item x="5176"/>
        <item x="5177"/>
        <item x="5178"/>
        <item x="5179"/>
        <item x="5180"/>
        <item x="5181"/>
        <item x="5182"/>
        <item x="5183"/>
        <item x="5184"/>
        <item x="5226"/>
        <item x="5227"/>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26"/>
        <item x="5327"/>
        <item x="5364"/>
        <item x="5365"/>
        <item x="5366"/>
        <item x="5367"/>
        <item x="5369"/>
        <item x="5383"/>
        <item x="5384"/>
        <item x="5386"/>
        <item x="5394"/>
        <item x="5395"/>
        <item x="5409"/>
        <item x="5411"/>
        <item x="5412"/>
        <item x="5413"/>
        <item x="5422"/>
        <item x="5423"/>
        <item x="5424"/>
        <item x="5425"/>
        <item x="5426"/>
        <item x="5427"/>
        <item x="5428"/>
        <item x="5429"/>
        <item x="5430"/>
        <item x="5431"/>
        <item x="5432"/>
        <item x="5433"/>
        <item x="5434"/>
        <item x="5435"/>
        <item x="5436"/>
        <item x="5437"/>
        <item x="5438"/>
        <item x="5439"/>
        <item x="5440"/>
        <item x="5442"/>
        <item x="5467"/>
        <item x="5469"/>
        <item x="5470"/>
        <item x="5471"/>
        <item x="5472"/>
        <item x="5473"/>
        <item x="5474"/>
        <item x="5475"/>
        <item x="5476"/>
        <item x="5477"/>
        <item x="5478"/>
        <item x="5479"/>
        <item x="5480"/>
        <item x="5501"/>
        <item x="5536"/>
        <item x="5537"/>
        <item x="5538"/>
        <item x="5539"/>
        <item x="5554"/>
        <item x="5555"/>
        <item x="5556"/>
        <item x="5558"/>
        <item x="5585"/>
        <item x="5586"/>
        <item x="5587"/>
        <item x="5588"/>
        <item x="5589"/>
        <item x="5602"/>
        <item x="5604"/>
        <item x="5605"/>
        <item x="5621"/>
        <item x="5640"/>
        <item x="5641"/>
        <item x="5650"/>
        <item x="5651"/>
        <item x="5672"/>
        <item x="5705"/>
        <item x="5706"/>
        <item x="5707"/>
        <item x="5732"/>
        <item x="5734"/>
        <item x="5735"/>
        <item x="5748"/>
        <item x="5749"/>
        <item x="5750"/>
        <item x="5751"/>
        <item x="5752"/>
        <item x="5817"/>
        <item x="5818"/>
        <item x="5832"/>
        <item x="5833"/>
        <item x="5834"/>
        <item x="5835"/>
        <item x="5836"/>
        <item x="5837"/>
        <item x="5845"/>
        <item x="5846"/>
        <item x="5847"/>
        <item x="5848"/>
        <item x="5849"/>
        <item x="5850"/>
        <item x="5851"/>
        <item x="5852"/>
        <item x="5925"/>
        <item x="5942"/>
        <item x="5943"/>
        <item x="6000"/>
        <item x="6001"/>
        <item x="6036"/>
        <item x="6058"/>
        <item x="6059"/>
        <item x="6060"/>
        <item x="6061"/>
        <item x="6062"/>
        <item x="6063"/>
        <item x="6064"/>
        <item x="6065"/>
        <item x="6066"/>
        <item x="6067"/>
        <item x="6068"/>
        <item x="6079"/>
        <item x="6102"/>
        <item x="6104"/>
        <item x="6162"/>
        <item x="6163"/>
        <item x="6164"/>
        <item x="6165"/>
        <item x="6166"/>
        <item x="6167"/>
        <item x="6168"/>
        <item x="6169"/>
        <item x="6170"/>
        <item x="6171"/>
        <item x="6172"/>
        <item x="6173"/>
        <item x="6174"/>
        <item x="6175"/>
        <item x="6176"/>
        <item x="6177"/>
        <item x="6178"/>
        <item x="6179"/>
        <item x="6191"/>
        <item x="6192"/>
        <item x="6193"/>
        <item x="6194"/>
        <item x="6195"/>
        <item x="6196"/>
        <item x="6197"/>
        <item x="6198"/>
        <item x="6199"/>
        <item x="6200"/>
        <item x="6201"/>
        <item x="6202"/>
        <item x="6203"/>
        <item x="6204"/>
        <item x="6211"/>
        <item x="6227"/>
        <item x="6229"/>
        <item x="6231"/>
        <item x="6246"/>
        <item x="6263"/>
        <item x="6264"/>
        <item x="6296"/>
        <item x="6297"/>
        <item x="6321"/>
        <item x="6325"/>
        <item x="6409"/>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m="1" x="7090"/>
        <item m="1" x="7091"/>
        <item m="1" x="7092"/>
        <item m="1" x="7093"/>
        <item m="1" x="7094"/>
        <item m="1" x="7095"/>
        <item m="1" x="7096"/>
        <item m="1" x="7097"/>
        <item m="1" x="7098"/>
        <item m="1" x="7099"/>
        <item m="1" x="7100"/>
        <item m="1" x="7101"/>
        <item m="1" x="7102"/>
        <item x="6481"/>
        <item x="6483"/>
        <item x="6484"/>
        <item x="6485"/>
        <item x="6486"/>
        <item x="6495"/>
        <item x="6496"/>
        <item x="6497"/>
        <item x="6500"/>
        <item x="6534"/>
        <item x="6535"/>
        <item x="6548"/>
        <item x="6569"/>
        <item x="6586"/>
        <item x="6595"/>
        <item x="6596"/>
        <item x="6598"/>
        <item x="6607"/>
        <item x="6608"/>
        <item x="6609"/>
        <item x="6610"/>
        <item x="6611"/>
        <item x="6612"/>
        <item x="6613"/>
        <item x="6614"/>
        <item x="6615"/>
        <item x="6616"/>
        <item x="6617"/>
        <item x="6618"/>
        <item x="6620"/>
        <item x="6621"/>
        <item x="6622"/>
        <item x="6623"/>
        <item x="6624"/>
        <item x="6625"/>
        <item x="6626"/>
        <item x="6643"/>
        <item x="6644"/>
        <item x="6645"/>
        <item x="6646"/>
        <item x="6647"/>
        <item x="6648"/>
        <item x="6649"/>
        <item x="6651"/>
        <item x="6660"/>
        <item x="6675"/>
        <item x="6708"/>
        <item x="6728"/>
        <item x="6791"/>
        <item x="6792"/>
        <item x="6793"/>
        <item x="6794"/>
        <item x="6795"/>
        <item x="6796"/>
        <item x="6797"/>
        <item x="6798"/>
        <item x="6799"/>
        <item x="6814"/>
        <item x="6815"/>
        <item x="6818"/>
        <item x="6709"/>
        <item x="3009"/>
        <item x="5736"/>
        <item x="1196"/>
        <item x="5606"/>
        <item x="5385"/>
        <item x="6069"/>
        <item x="6572"/>
        <item m="1" x="6855"/>
        <item x="1626"/>
        <item x="4152"/>
        <item x="2220"/>
        <item x="6362"/>
        <item x="4385"/>
        <item x="1727"/>
        <item x="5655"/>
        <item x="5654"/>
        <item x="4151"/>
        <item x="2901"/>
        <item x="3011"/>
        <item x="4585"/>
        <item x="5441"/>
        <item x="6361"/>
        <item x="3761"/>
        <item x="5656"/>
        <item x="280"/>
        <item x="3360"/>
        <item x="3007"/>
        <item x="6230"/>
        <item x="1859"/>
        <item m="1" x="7088"/>
        <item x="1728"/>
        <item x="3010"/>
        <item x="1624"/>
        <item x="5927"/>
        <item x="5652"/>
        <item m="1" x="7115"/>
        <item x="5540"/>
        <item m="1" x="6869"/>
        <item m="1" x="7080"/>
        <item m="1" x="7082"/>
        <item x="3764"/>
        <item m="1" x="7066"/>
        <item x="5607"/>
        <item x="5124"/>
        <item x="4888"/>
        <item x="6532"/>
        <item x="31"/>
        <item m="1" x="6871"/>
        <item x="5657"/>
        <item x="370"/>
        <item x="5159"/>
        <item x="1346"/>
        <item x="2180"/>
        <item x="5591"/>
        <item x="3012"/>
        <item x="5653"/>
        <item x="3008"/>
        <item x="5316"/>
        <item x="5368"/>
        <item x="1550"/>
        <item x="2179"/>
        <item x="101"/>
        <item x="5481"/>
        <item x="6822"/>
        <item x="5593"/>
        <item x="3015"/>
        <item x="3599"/>
        <item x="3600"/>
        <item x="6262"/>
        <item m="1" x="6870"/>
        <item x="5502"/>
        <item x="3595"/>
        <item x="6103"/>
        <item x="6295"/>
        <item m="1" x="6997"/>
        <item m="1" x="7072"/>
        <item x="3763"/>
        <item x="2574"/>
        <item x="1627"/>
        <item m="1" x="7086"/>
        <item x="3359"/>
        <item m="1" x="7077"/>
        <item x="32"/>
        <item x="4654"/>
        <item m="1" x="6996"/>
        <item x="6603"/>
        <item m="1" x="6992"/>
        <item x="368"/>
        <item x="6265"/>
        <item m="1" x="6872"/>
        <item x="6727"/>
        <item m="1" x="7087"/>
        <item m="1" x="7083"/>
        <item x="6533"/>
        <item x="3004"/>
        <item x="6676"/>
        <item x="3866"/>
        <item m="1" x="7089"/>
        <item x="6823"/>
        <item x="3906"/>
        <item x="6038"/>
        <item x="5157"/>
        <item x="4381"/>
        <item x="1279"/>
        <item x="3078"/>
        <item m="1" x="6844"/>
        <item x="6487"/>
        <item x="6298"/>
        <item x="5396"/>
        <item x="2822"/>
        <item x="2423"/>
        <item x="2425"/>
        <item x="737"/>
        <item x="2176"/>
        <item m="1" x="7068"/>
        <item x="2215"/>
        <item x="34"/>
        <item x="738"/>
        <item x="1625"/>
        <item x="5807"/>
        <item x="5557"/>
        <item x="6499"/>
        <item x="1628"/>
        <item x="2218"/>
        <item m="1" x="6876"/>
        <item x="5819"/>
        <item x="1471"/>
        <item x="4387"/>
        <item x="5173"/>
        <item x="5328"/>
        <item x="6498"/>
        <item x="4386"/>
        <item x="5468"/>
        <item x="1475"/>
        <item x="3524"/>
        <item x="218"/>
        <item m="1" x="6858"/>
        <item x="1553"/>
        <item x="5592"/>
        <item m="1" x="7079"/>
        <item m="1" x="6868"/>
        <item x="6650"/>
        <item x="1474"/>
        <item x="1078"/>
        <item x="1908"/>
        <item x="4584"/>
        <item x="6828"/>
        <item m="1" x="6993"/>
        <item m="1" x="7075"/>
        <item x="5590"/>
        <item m="1" x="7076"/>
        <item m="1" x="7033"/>
        <item x="5926"/>
        <item x="6482"/>
        <item x="4384"/>
        <item x="1909"/>
        <item x="6228"/>
        <item m="1" x="6904"/>
        <item x="2131"/>
        <item m="1" x="6903"/>
        <item x="3954"/>
        <item x="4325"/>
        <item x="5228"/>
        <item x="5229"/>
        <item x="5230"/>
        <item x="5231"/>
        <item x="5232"/>
        <item x="5233"/>
        <item x="5234"/>
        <item x="5235"/>
        <item x="5236"/>
        <item x="5237"/>
        <item x="5238"/>
        <item x="5239"/>
        <item x="5240"/>
        <item x="5241"/>
        <item x="5242"/>
        <item x="5243"/>
        <item x="5244"/>
        <item x="5245"/>
        <item x="5246"/>
        <item x="5247"/>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838"/>
        <item x="5839"/>
        <item x="6299"/>
        <item x="6571"/>
        <item x="6757"/>
        <item x="6758"/>
        <item x="6759"/>
        <item x="6760"/>
        <item x="6761"/>
        <item x="6762"/>
        <item x="6763"/>
        <item x="6764"/>
        <item x="6765"/>
        <item x="6766"/>
        <item x="6767"/>
        <item x="6768"/>
        <item x="6769"/>
        <item x="6770"/>
        <item x="6771"/>
        <item x="6772"/>
        <item x="6773"/>
        <item x="6774"/>
        <item x="6775"/>
        <item x="6776"/>
        <item x="6777"/>
        <item x="6778"/>
        <item x="6779"/>
        <item x="1344"/>
        <item x="3106"/>
        <item x="3107"/>
        <item x="2918"/>
        <item x="1198"/>
        <item x="2824"/>
        <item x="1080"/>
        <item x="1199"/>
        <item x="2919"/>
        <item x="3867"/>
        <item x="4475"/>
        <item x="5541"/>
        <item x="489"/>
        <item x="2103"/>
        <item x="2132"/>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102"/>
        <item x="103"/>
        <item x="104"/>
        <item x="105"/>
        <item x="106"/>
        <item x="107"/>
        <item x="108"/>
        <item x="109"/>
        <item x="110"/>
        <item x="111"/>
        <item x="112"/>
        <item x="113"/>
        <item x="114"/>
        <item x="115"/>
        <item x="116"/>
        <item x="117"/>
        <item x="118"/>
        <item x="119"/>
        <item x="120"/>
        <item x="121"/>
        <item x="122"/>
        <item x="123"/>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86"/>
        <item x="488"/>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7"/>
        <item x="637"/>
        <item x="638"/>
        <item x="639"/>
        <item x="640"/>
        <item x="641"/>
        <item x="643"/>
        <item x="659"/>
        <item x="665"/>
        <item x="666"/>
        <item x="667"/>
        <item x="668"/>
        <item x="669"/>
        <item x="670"/>
        <item x="671"/>
        <item x="672"/>
        <item x="673"/>
        <item x="679"/>
        <item x="739"/>
        <item x="740"/>
        <item x="741"/>
        <item x="742"/>
        <item x="743"/>
        <item x="744"/>
        <item x="745"/>
        <item x="746"/>
        <item x="747"/>
        <item x="748"/>
        <item x="749"/>
        <item x="750"/>
        <item x="751"/>
        <item x="752"/>
        <item x="784"/>
        <item x="785"/>
        <item x="786"/>
        <item x="787"/>
        <item x="788"/>
        <item x="789"/>
        <item x="790"/>
        <item x="791"/>
        <item x="792"/>
        <item x="793"/>
        <item x="794"/>
        <item x="795"/>
        <item x="797"/>
        <item x="798"/>
        <item x="799"/>
        <item x="880"/>
        <item x="881"/>
        <item x="882"/>
        <item x="883"/>
        <item x="884"/>
        <item x="885"/>
        <item x="886"/>
        <item x="887"/>
        <item x="888"/>
        <item x="889"/>
        <item x="890"/>
        <item x="891"/>
        <item x="892"/>
        <item x="893"/>
        <item x="894"/>
        <item x="895"/>
        <item x="896"/>
        <item x="897"/>
        <item x="898"/>
        <item x="899"/>
        <item x="900"/>
        <item x="901"/>
        <item x="902"/>
        <item x="903"/>
        <item x="904"/>
        <item x="905"/>
        <item x="906"/>
        <item x="1020"/>
        <item x="1021"/>
        <item x="1022"/>
        <item x="1023"/>
        <item x="1024"/>
        <item x="1025"/>
        <item x="1026"/>
        <item x="1027"/>
        <item x="1028"/>
        <item x="1029"/>
        <item x="1030"/>
        <item x="1031"/>
        <item x="1032"/>
        <item x="1033"/>
        <item x="1034"/>
        <item x="1035"/>
        <item x="1036"/>
        <item x="1037"/>
        <item x="1038"/>
        <item x="1039"/>
        <item x="1040"/>
        <item x="1041"/>
        <item x="1043"/>
        <item x="1044"/>
        <item x="1045"/>
        <item x="1046"/>
        <item x="1047"/>
        <item x="1048"/>
        <item x="1049"/>
        <item x="1050"/>
        <item x="1051"/>
        <item x="1052"/>
        <item x="1053"/>
        <item x="1054"/>
        <item x="1055"/>
        <item x="1056"/>
        <item x="1057"/>
        <item x="1058"/>
        <item x="1059"/>
        <item x="1060"/>
        <item x="1061"/>
        <item x="1062"/>
        <item x="1063"/>
        <item x="1064"/>
        <item x="1081"/>
        <item x="1082"/>
        <item x="1084"/>
        <item x="1200"/>
        <item x="1276"/>
        <item x="1277"/>
        <item x="1280"/>
        <item x="1281"/>
        <item x="1282"/>
        <item x="1283"/>
        <item x="1284"/>
        <item x="1315"/>
        <item x="1342"/>
        <item x="1348"/>
        <item x="1349"/>
        <item x="1350"/>
        <item x="1351"/>
        <item x="1352"/>
        <item x="1353"/>
        <item x="1354"/>
        <item x="1355"/>
        <item x="1356"/>
        <item x="1357"/>
        <item x="1358"/>
        <item x="1427"/>
        <item x="1428"/>
        <item x="1429"/>
        <item x="1470"/>
        <item x="1472"/>
        <item x="1476"/>
        <item x="1477"/>
        <item x="1478"/>
        <item x="1479"/>
        <item x="1480"/>
        <item x="1481"/>
        <item x="1482"/>
        <item x="1483"/>
        <item x="1484"/>
        <item x="1485"/>
        <item x="1486"/>
        <item x="1487"/>
        <item x="1488"/>
        <item x="1489"/>
        <item x="1490"/>
        <item x="1491"/>
        <item x="1492"/>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54"/>
        <item x="1555"/>
        <item x="1556"/>
        <item x="1557"/>
        <item x="1558"/>
        <item x="1559"/>
        <item x="1560"/>
        <item x="1561"/>
        <item x="1562"/>
        <item x="1563"/>
        <item x="1564"/>
        <item x="1565"/>
        <item x="1566"/>
        <item x="1568"/>
        <item x="1569"/>
        <item x="1570"/>
        <item x="1571"/>
        <item x="1629"/>
        <item x="1630"/>
        <item x="1631"/>
        <item x="1632"/>
        <item x="1633"/>
        <item x="1634"/>
        <item x="1635"/>
        <item x="1636"/>
        <item x="1637"/>
        <item x="1638"/>
        <item x="1639"/>
        <item x="1640"/>
        <item x="1641"/>
        <item x="1642"/>
        <item x="1643"/>
        <item x="1644"/>
        <item x="1645"/>
        <item x="1646"/>
        <item x="1647"/>
        <item x="1648"/>
        <item x="1723"/>
        <item x="1726"/>
        <item x="1729"/>
        <item x="1730"/>
        <item x="1767"/>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1"/>
        <item x="1860"/>
        <item x="1861"/>
        <item x="1862"/>
        <item x="1863"/>
        <item x="1864"/>
        <item x="1865"/>
        <item x="1866"/>
        <item x="1867"/>
        <item x="1910"/>
        <item x="1911"/>
        <item x="1912"/>
        <item x="1913"/>
        <item x="1914"/>
        <item x="1915"/>
        <item x="1916"/>
        <item x="1917"/>
        <item x="1918"/>
        <item x="1919"/>
        <item x="1920"/>
        <item x="1921"/>
        <item x="1922"/>
        <item x="1923"/>
        <item x="1924"/>
        <item x="1925"/>
        <item x="1926"/>
        <item x="1927"/>
        <item x="1974"/>
        <item x="1975"/>
        <item x="1976"/>
        <item x="1977"/>
        <item x="1978"/>
        <item x="1979"/>
        <item x="1980"/>
        <item x="1982"/>
        <item x="1983"/>
        <item x="1984"/>
        <item x="1985"/>
        <item x="1986"/>
        <item x="1987"/>
        <item x="1988"/>
        <item x="1989"/>
        <item x="1990"/>
        <item x="1991"/>
        <item x="1992"/>
        <item x="1993"/>
        <item x="1995"/>
        <item x="2018"/>
        <item x="2019"/>
        <item x="2020"/>
        <item x="2021"/>
        <item x="2025"/>
        <item x="2026"/>
        <item x="2027"/>
        <item x="2134"/>
        <item x="2135"/>
        <item x="2136"/>
        <item x="2137"/>
        <item x="2138"/>
        <item x="2139"/>
        <item x="2140"/>
        <item x="2141"/>
        <item x="2142"/>
        <item x="2143"/>
        <item x="2144"/>
        <item x="2145"/>
        <item x="2146"/>
        <item x="2147"/>
        <item x="2181"/>
        <item x="2182"/>
        <item x="2184"/>
        <item x="2186"/>
        <item x="2216"/>
        <item x="2221"/>
        <item x="2222"/>
        <item x="2223"/>
        <item x="2224"/>
        <item x="2225"/>
        <item x="2226"/>
        <item x="2227"/>
        <item x="2228"/>
        <item x="2273"/>
        <item x="2274"/>
        <item x="2275"/>
        <item x="2276"/>
        <item x="2277"/>
        <item x="2278"/>
        <item x="2279"/>
        <item x="2280"/>
        <item x="2281"/>
        <item x="2282"/>
        <item x="2315"/>
        <item x="2318"/>
        <item x="2319"/>
        <item x="2320"/>
        <item x="2321"/>
        <item x="2322"/>
        <item x="2323"/>
        <item x="2324"/>
        <item x="2325"/>
        <item x="2326"/>
        <item x="2327"/>
        <item x="2328"/>
        <item x="2329"/>
        <item x="2330"/>
        <item x="2331"/>
        <item x="2332"/>
        <item x="2333"/>
        <item x="2334"/>
        <item x="2335"/>
        <item x="2336"/>
        <item x="2337"/>
        <item x="2338"/>
        <item x="2424"/>
        <item x="2426"/>
        <item x="2427"/>
        <item x="2428"/>
        <item x="2429"/>
        <item x="2430"/>
        <item x="2431"/>
        <item x="2432"/>
        <item x="2433"/>
        <item x="2434"/>
        <item x="2435"/>
        <item x="2436"/>
        <item x="2437"/>
        <item x="2438"/>
        <item x="2439"/>
        <item x="2440"/>
        <item x="2441"/>
        <item x="2442"/>
        <item x="2443"/>
        <item x="2444"/>
        <item x="2446"/>
        <item x="2447"/>
        <item x="2448"/>
        <item x="2575"/>
        <item x="2576"/>
        <item x="2577"/>
        <item x="2578"/>
        <item x="2579"/>
        <item x="2580"/>
        <item x="2581"/>
        <item x="2643"/>
        <item x="2644"/>
        <item x="2645"/>
        <item x="2647"/>
        <item x="2648"/>
        <item x="2649"/>
        <item x="2650"/>
        <item x="2651"/>
        <item x="2652"/>
        <item x="2653"/>
        <item x="2654"/>
        <item x="2655"/>
        <item x="2656"/>
        <item x="2657"/>
        <item x="2658"/>
        <item x="2659"/>
        <item x="2660"/>
        <item x="2661"/>
        <item x="2662"/>
        <item x="2663"/>
        <item x="2664"/>
        <item x="2665"/>
        <item x="2667"/>
        <item x="2668"/>
        <item x="2669"/>
        <item x="2670"/>
        <item x="2671"/>
        <item x="2672"/>
        <item x="2673"/>
        <item x="2674"/>
        <item x="2675"/>
        <item x="2676"/>
        <item x="2677"/>
        <item x="2678"/>
        <item x="2679"/>
        <item x="2680"/>
        <item x="2681"/>
        <item x="2682"/>
        <item x="2683"/>
        <item x="2684"/>
        <item x="2706"/>
        <item x="2707"/>
        <item x="2708"/>
        <item x="2709"/>
        <item x="2710"/>
        <item x="2711"/>
        <item x="2713"/>
        <item x="2714"/>
        <item x="2715"/>
        <item x="2716"/>
        <item x="2717"/>
        <item x="2718"/>
        <item x="2719"/>
        <item x="2720"/>
        <item x="2721"/>
        <item x="2722"/>
        <item x="2825"/>
        <item x="2826"/>
        <item x="2827"/>
        <item x="2828"/>
        <item x="2829"/>
        <item x="2830"/>
        <item x="2831"/>
        <item x="2832"/>
        <item x="2833"/>
        <item x="2834"/>
        <item x="2835"/>
        <item x="2836"/>
        <item x="2837"/>
        <item x="2838"/>
        <item x="2839"/>
        <item x="2840"/>
        <item x="2841"/>
        <item x="2842"/>
        <item x="2905"/>
        <item x="2906"/>
        <item x="2908"/>
        <item x="2909"/>
        <item x="2910"/>
        <item x="2911"/>
        <item x="2920"/>
        <item x="2921"/>
        <item x="2922"/>
        <item x="2923"/>
        <item x="2924"/>
        <item x="2925"/>
        <item x="2926"/>
        <item x="2927"/>
        <item x="2928"/>
        <item x="2929"/>
        <item x="2930"/>
        <item x="2931"/>
        <item x="2932"/>
        <item x="2933"/>
        <item x="2934"/>
        <item x="2935"/>
        <item x="2936"/>
        <item x="2937"/>
        <item x="2938"/>
        <item x="2939"/>
        <item x="2940"/>
        <item x="2941"/>
        <item x="2942"/>
        <item x="3014"/>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8"/>
        <item x="3149"/>
        <item x="3150"/>
        <item x="3151"/>
        <item x="3152"/>
        <item x="3153"/>
        <item x="3154"/>
        <item x="3155"/>
        <item x="3156"/>
        <item x="3157"/>
        <item x="3158"/>
        <item x="3159"/>
        <item x="3160"/>
        <item x="3161"/>
        <item x="3162"/>
        <item x="3163"/>
        <item x="3164"/>
        <item x="3165"/>
        <item x="3166"/>
        <item x="3233"/>
        <item x="3234"/>
        <item x="3235"/>
        <item x="3236"/>
        <item x="3237"/>
        <item x="3238"/>
        <item x="3287"/>
        <item x="3306"/>
        <item x="3307"/>
        <item x="3308"/>
        <item x="3309"/>
        <item x="3310"/>
        <item x="3311"/>
        <item x="3312"/>
        <item x="3313"/>
        <item x="3314"/>
        <item x="3315"/>
        <item x="3316"/>
        <item x="3317"/>
        <item x="3318"/>
        <item x="3319"/>
        <item x="3320"/>
        <item x="3321"/>
        <item x="3322"/>
        <item x="3329"/>
        <item x="3362"/>
        <item x="3363"/>
        <item x="3364"/>
        <item x="3365"/>
        <item x="3366"/>
        <item x="3367"/>
        <item x="3368"/>
        <item x="3369"/>
        <item x="3370"/>
        <item x="3371"/>
        <item x="3372"/>
        <item x="3373"/>
        <item x="3374"/>
        <item x="3375"/>
        <item x="3376"/>
        <item x="3377"/>
        <item x="3378"/>
        <item x="3379"/>
        <item x="3380"/>
        <item x="3381"/>
        <item x="3382"/>
        <item x="3383"/>
        <item x="3384"/>
        <item x="3385"/>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81"/>
        <item x="3601"/>
        <item x="3602"/>
        <item x="3603"/>
        <item x="3604"/>
        <item x="3607"/>
        <item x="3640"/>
        <item x="3657"/>
        <item x="3658"/>
        <item x="3659"/>
        <item x="3660"/>
        <item x="3661"/>
        <item x="3662"/>
        <item x="3663"/>
        <item x="3664"/>
        <item x="3665"/>
        <item x="3666"/>
        <item x="3667"/>
        <item x="3668"/>
        <item x="3669"/>
        <item x="3670"/>
        <item x="3671"/>
        <item x="3672"/>
        <item x="3673"/>
        <item x="3674"/>
        <item x="3675"/>
        <item x="3765"/>
        <item x="3766"/>
        <item x="3767"/>
        <item x="3772"/>
        <item x="3773"/>
        <item x="3774"/>
        <item x="3775"/>
        <item x="3776"/>
        <item x="3777"/>
        <item x="3778"/>
        <item x="3779"/>
        <item x="3868"/>
        <item x="3869"/>
        <item x="3870"/>
        <item x="3871"/>
        <item x="3873"/>
        <item x="3879"/>
        <item x="3907"/>
        <item x="3908"/>
        <item x="3909"/>
        <item x="3910"/>
        <item x="3911"/>
        <item x="3912"/>
        <item x="3947"/>
        <item x="3955"/>
        <item x="3956"/>
        <item x="3957"/>
        <item x="3958"/>
        <item x="3959"/>
        <item x="3997"/>
        <item x="4000"/>
        <item x="4016"/>
        <item x="4017"/>
        <item x="4018"/>
        <item x="4019"/>
        <item x="4020"/>
        <item x="4021"/>
        <item x="4022"/>
        <item x="4023"/>
        <item x="4085"/>
        <item x="4086"/>
        <item x="4087"/>
        <item x="4088"/>
        <item x="4089"/>
        <item x="4090"/>
        <item x="4091"/>
        <item x="4092"/>
        <item x="4093"/>
        <item x="4094"/>
        <item x="4095"/>
        <item x="4097"/>
        <item x="4098"/>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222"/>
        <item x="4223"/>
        <item x="4224"/>
        <item x="4225"/>
        <item x="4226"/>
        <item x="4227"/>
        <item x="4228"/>
        <item x="4229"/>
        <item x="4230"/>
        <item x="4231"/>
        <item x="4232"/>
        <item x="4233"/>
        <item x="4234"/>
        <item x="4235"/>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324"/>
        <item x="4326"/>
        <item x="4327"/>
        <item x="4328"/>
        <item x="4329"/>
        <item x="4330"/>
        <item x="4331"/>
        <item x="4332"/>
        <item x="4334"/>
        <item x="4335"/>
        <item x="4336"/>
        <item x="433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73"/>
        <item x="4476"/>
        <item x="4477"/>
        <item x="4478"/>
        <item x="4479"/>
        <item x="4480"/>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87"/>
        <item x="4588"/>
        <item x="4589"/>
        <item x="4590"/>
        <item x="4591"/>
        <item x="4592"/>
        <item x="4593"/>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702"/>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6"/>
        <item x="4820"/>
        <item x="4833"/>
        <item x="4834"/>
        <item x="4835"/>
        <item x="4836"/>
        <item x="4894"/>
        <item x="4895"/>
        <item x="4896"/>
        <item x="4898"/>
        <item x="4950"/>
        <item x="4981"/>
        <item x="4982"/>
        <item x="4983"/>
        <item x="4984"/>
        <item x="4985"/>
        <item x="4986"/>
        <item x="4987"/>
        <item x="4988"/>
        <item x="4989"/>
        <item x="4990"/>
        <item x="4991"/>
        <item x="4992"/>
        <item x="4993"/>
        <item x="4994"/>
        <item x="4995"/>
        <item x="4996"/>
        <item x="4997"/>
        <item x="4998"/>
        <item x="4999"/>
        <item x="5000"/>
        <item x="5001"/>
        <item x="5002"/>
        <item x="5003"/>
        <item x="5004"/>
        <item x="5051"/>
        <item x="5052"/>
        <item x="5053"/>
        <item x="5054"/>
        <item x="5055"/>
        <item x="5080"/>
        <item x="5112"/>
        <item x="5113"/>
        <item x="5126"/>
        <item x="5127"/>
        <item x="5158"/>
        <item x="5160"/>
        <item x="5169"/>
        <item x="5185"/>
        <item x="5186"/>
        <item x="5187"/>
        <item x="5188"/>
        <item x="5189"/>
        <item x="5190"/>
        <item x="5191"/>
        <item x="5192"/>
        <item x="5193"/>
        <item x="5194"/>
        <item x="5195"/>
        <item x="5196"/>
        <item x="5197"/>
        <item x="5198"/>
        <item x="5199"/>
        <item x="5200"/>
        <item x="5248"/>
        <item x="5249"/>
        <item x="5250"/>
        <item x="5317"/>
        <item x="5318"/>
        <item x="5319"/>
        <item x="5320"/>
        <item x="5329"/>
        <item x="5330"/>
        <item x="5331"/>
        <item x="5332"/>
        <item x="5333"/>
        <item x="5334"/>
        <item x="5335"/>
        <item x="5336"/>
        <item x="5337"/>
        <item x="5338"/>
        <item x="5339"/>
        <item x="5340"/>
        <item x="5341"/>
        <item x="5342"/>
        <item x="5343"/>
        <item x="5344"/>
        <item x="5345"/>
        <item x="5346"/>
        <item x="5370"/>
        <item x="5371"/>
        <item x="5372"/>
        <item x="5373"/>
        <item x="5374"/>
        <item x="5375"/>
        <item x="5387"/>
        <item x="5397"/>
        <item x="5398"/>
        <item x="5443"/>
        <item x="5444"/>
        <item x="5457"/>
        <item x="5458"/>
        <item x="5482"/>
        <item x="5483"/>
        <item x="5484"/>
        <item x="5485"/>
        <item x="5486"/>
        <item x="5487"/>
        <item x="5488"/>
        <item x="5489"/>
        <item x="5490"/>
        <item x="5491"/>
        <item x="5492"/>
        <item x="5493"/>
        <item x="5560"/>
        <item x="5561"/>
        <item x="5594"/>
        <item x="5595"/>
        <item x="5596"/>
        <item x="5597"/>
        <item x="5608"/>
        <item x="5609"/>
        <item x="5610"/>
        <item x="5611"/>
        <item x="5642"/>
        <item x="5643"/>
        <item x="5673"/>
        <item x="5674"/>
        <item x="5675"/>
        <item x="5708"/>
        <item x="5709"/>
        <item x="5733"/>
        <item x="5737"/>
        <item x="5738"/>
        <item x="5739"/>
        <item x="5753"/>
        <item x="5754"/>
        <item x="5755"/>
        <item x="5756"/>
        <item x="5757"/>
        <item x="5758"/>
        <item x="5759"/>
        <item x="5760"/>
        <item x="5761"/>
        <item x="5762"/>
        <item x="5763"/>
        <item x="5764"/>
        <item x="5765"/>
        <item x="5766"/>
        <item x="5767"/>
        <item x="5768"/>
        <item x="5769"/>
        <item x="5770"/>
        <item x="5771"/>
        <item x="5772"/>
        <item x="5773"/>
        <item x="5774"/>
        <item x="5775"/>
        <item x="5776"/>
        <item x="5778"/>
        <item x="5779"/>
        <item x="5780"/>
        <item x="5781"/>
        <item x="5782"/>
        <item x="5783"/>
        <item x="5784"/>
        <item x="5785"/>
        <item x="5786"/>
        <item x="5787"/>
        <item x="5788"/>
        <item x="5789"/>
        <item x="5790"/>
        <item x="5791"/>
        <item x="5792"/>
        <item x="5808"/>
        <item x="5809"/>
        <item x="5820"/>
        <item x="5840"/>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928"/>
        <item x="5929"/>
        <item x="5930"/>
        <item x="5931"/>
        <item x="5941"/>
        <item x="5948"/>
        <item x="5949"/>
        <item x="5950"/>
        <item x="5951"/>
        <item x="5952"/>
        <item x="5953"/>
        <item x="5954"/>
        <item x="5955"/>
        <item x="5956"/>
        <item x="5957"/>
        <item x="5958"/>
        <item x="5959"/>
        <item x="5960"/>
        <item x="5961"/>
        <item x="5962"/>
        <item x="5963"/>
        <item x="5964"/>
        <item x="5965"/>
        <item x="6002"/>
        <item x="6035"/>
        <item x="6037"/>
        <item x="6070"/>
        <item x="6071"/>
        <item x="6080"/>
        <item x="6081"/>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80"/>
        <item x="6232"/>
        <item x="6233"/>
        <item x="6243"/>
        <item x="6247"/>
        <item x="6300"/>
        <item x="6301"/>
        <item x="6302"/>
        <item x="6303"/>
        <item x="6363"/>
        <item x="6364"/>
        <item x="6365"/>
        <item x="6366"/>
        <item x="6367"/>
        <item x="6368"/>
        <item x="6410"/>
        <item x="6438"/>
        <item x="6439"/>
        <item x="6440"/>
        <item x="6441"/>
        <item x="6478"/>
        <item x="6501"/>
        <item x="6502"/>
        <item x="6503"/>
        <item x="6504"/>
        <item x="6536"/>
        <item x="6537"/>
        <item x="6538"/>
        <item x="6539"/>
        <item x="6549"/>
        <item x="6550"/>
        <item x="6573"/>
        <item x="6574"/>
        <item x="6575"/>
        <item x="6576"/>
        <item x="6577"/>
        <item x="6578"/>
        <item x="6579"/>
        <item x="6585"/>
        <item x="6587"/>
        <item x="6588"/>
        <item x="6589"/>
        <item m="1" x="7081"/>
        <item x="6599"/>
        <item x="6600"/>
        <item x="6601"/>
        <item x="6602"/>
        <item x="6627"/>
        <item x="6628"/>
        <item x="6629"/>
        <item x="6652"/>
        <item x="6653"/>
        <item x="6654"/>
        <item x="6661"/>
        <item x="6662"/>
        <item x="6663"/>
        <item x="6677"/>
        <item x="6678"/>
        <item x="6687"/>
        <item x="6690"/>
        <item x="6691"/>
        <item x="6692"/>
        <item x="6693"/>
        <item x="6694"/>
        <item x="6710"/>
        <item x="6711"/>
        <item x="6712"/>
        <item x="6713"/>
        <item x="6714"/>
        <item x="6715"/>
        <item x="6716"/>
        <item x="6717"/>
        <item x="6718"/>
        <item x="6719"/>
        <item x="6720"/>
        <item x="6721"/>
        <item x="6722"/>
        <item x="6723"/>
        <item x="6729"/>
        <item x="6730"/>
        <item x="6731"/>
        <item x="6756"/>
        <item x="6780"/>
        <item x="6781"/>
        <item x="6782"/>
        <item x="6800"/>
        <item x="6801"/>
        <item x="6802"/>
        <item x="6816"/>
        <item x="6817"/>
        <item x="4775"/>
        <item m="1" x="6986"/>
        <item x="800"/>
        <item x="3676"/>
        <item m="1" x="7070"/>
        <item m="1" x="7069"/>
        <item x="2666"/>
        <item x="6479"/>
        <item m="1" x="6910"/>
        <item x="3960"/>
        <item x="1493"/>
        <item x="2149"/>
        <item x="2183"/>
        <item x="2843"/>
        <item x="2150"/>
        <item x="4099"/>
        <item x="2712"/>
        <item x="642"/>
        <item x="250"/>
        <item x="2913"/>
        <item x="644"/>
        <item x="1359"/>
        <item x="1973"/>
        <item x="6477"/>
        <item x="4837"/>
        <item x="1285"/>
        <item m="1" x="6916"/>
        <item x="1430"/>
        <item x="1567"/>
        <item x="4285"/>
        <item x="4423"/>
        <item x="796"/>
        <item x="2723"/>
        <item x="1201"/>
        <item x="3147"/>
        <item x="3999"/>
        <item m="1" x="7085"/>
        <item x="6679"/>
        <item x="4481"/>
        <item x="4838"/>
        <item x="73"/>
        <item x="4839"/>
        <item x="4777"/>
        <item x="2148"/>
        <item m="1" x="7056"/>
        <item x="3606"/>
        <item x="3240"/>
        <item x="1361"/>
        <item x="802"/>
        <item m="1" x="6954"/>
        <item m="1" x="6911"/>
        <item x="4594"/>
        <item x="4024"/>
        <item x="2185"/>
        <item x="1085"/>
        <item x="2229"/>
        <item x="1868"/>
        <item x="2028"/>
        <item x="4286"/>
        <item x="674"/>
        <item x="4595"/>
        <item x="4096"/>
        <item x="6825"/>
        <item x="2646"/>
        <item x="2133"/>
        <item x="1360"/>
        <item x="1494"/>
        <item x="1649"/>
        <item m="1" x="6987"/>
        <item x="801"/>
        <item x="1083"/>
        <item m="1" x="6912"/>
        <item x="1820"/>
        <item x="4778"/>
        <item x="1994"/>
        <item x="2912"/>
        <item x="1981"/>
        <item x="3768"/>
        <item x="3554"/>
        <item x="4899"/>
        <item x="1731"/>
        <item x="1525"/>
        <item x="4084"/>
        <item x="2724"/>
        <item x="4541"/>
        <item m="1" x="6835"/>
        <item x="4287"/>
        <item x="74"/>
        <item x="907"/>
        <item x="2187"/>
        <item x="4338"/>
        <item x="4897"/>
        <item x="3386"/>
        <item x="5006"/>
        <item x="1869"/>
        <item x="5008"/>
        <item x="2339"/>
        <item x="6082"/>
        <item x="75"/>
        <item x="4840"/>
        <item x="124"/>
        <item x="2725"/>
        <item m="1" x="7116"/>
        <item m="1" x="6836"/>
        <item x="5009"/>
        <item x="2188"/>
        <item x="2189"/>
        <item x="4542"/>
        <item m="1" x="6843"/>
        <item x="2685"/>
        <item m="1" x="6842"/>
        <item x="5010"/>
        <item x="5007"/>
        <item x="5056"/>
        <item x="2029"/>
        <item x="4288"/>
        <item x="76"/>
        <item x="77"/>
        <item x="78"/>
        <item x="79"/>
        <item x="80"/>
        <item x="81"/>
        <item x="82"/>
        <item x="83"/>
        <item x="84"/>
        <item x="85"/>
        <item x="86"/>
        <item x="87"/>
        <item x="88"/>
        <item x="89"/>
        <item m="1" x="7038"/>
        <item m="1" x="7051"/>
        <item x="90"/>
        <item x="125"/>
        <item x="126"/>
        <item x="127"/>
        <item x="128"/>
        <item x="129"/>
        <item x="130"/>
        <item x="131"/>
        <item x="132"/>
        <item m="1" x="7012"/>
        <item m="1" x="7031"/>
        <item m="1" x="7041"/>
        <item m="1" x="7061"/>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251"/>
        <item x="253"/>
        <item x="254"/>
        <item x="256"/>
        <item x="257"/>
        <item x="258"/>
        <item x="259"/>
        <item x="260"/>
        <item x="261"/>
        <item x="319"/>
        <item x="320"/>
        <item x="322"/>
        <item x="323"/>
        <item x="325"/>
        <item x="326"/>
        <item x="327"/>
        <item x="328"/>
        <item x="329"/>
        <item x="330"/>
        <item x="331"/>
        <item x="332"/>
        <item x="333"/>
        <item x="334"/>
        <item x="335"/>
        <item x="336"/>
        <item x="337"/>
        <item x="338"/>
        <item x="339"/>
        <item x="340"/>
        <item x="341"/>
        <item x="342"/>
        <item x="402"/>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548"/>
        <item x="549"/>
        <item x="550"/>
        <item m="1" x="7006"/>
        <item x="551"/>
        <item x="552"/>
        <item x="554"/>
        <item x="555"/>
        <item x="556"/>
        <item x="557"/>
        <item x="645"/>
        <item x="646"/>
        <item x="647"/>
        <item x="650"/>
        <item x="651"/>
        <item x="652"/>
        <item x="653"/>
        <item x="654"/>
        <item x="655"/>
        <item x="656"/>
        <item x="675"/>
        <item x="676"/>
        <item x="678"/>
        <item x="680"/>
        <item x="681"/>
        <item x="682"/>
        <item x="683"/>
        <item x="684"/>
        <item x="685"/>
        <item x="686"/>
        <item x="687"/>
        <item x="688"/>
        <item m="1" x="7028"/>
        <item x="690"/>
        <item x="691"/>
        <item x="753"/>
        <item x="754"/>
        <item x="755"/>
        <item x="756"/>
        <item x="757"/>
        <item x="758"/>
        <item x="759"/>
        <item x="760"/>
        <item x="803"/>
        <item x="804"/>
        <item x="805"/>
        <item x="806"/>
        <item x="807"/>
        <item x="808"/>
        <item x="809"/>
        <item x="810"/>
        <item x="811"/>
        <item x="812"/>
        <item x="813"/>
        <item x="814"/>
        <item x="815"/>
        <item x="816"/>
        <item x="817"/>
        <item x="818"/>
        <item x="819"/>
        <item x="820"/>
        <item x="821"/>
        <item x="822"/>
        <item x="823"/>
        <item x="824"/>
        <item x="825"/>
        <item x="826"/>
        <item x="827"/>
        <item x="828"/>
        <item x="829"/>
        <item x="909"/>
        <item x="910"/>
        <item x="911"/>
        <item x="912"/>
        <item x="913"/>
        <item x="914"/>
        <item x="915"/>
        <item x="916"/>
        <item x="917"/>
        <item x="918"/>
        <item x="919"/>
        <item x="920"/>
        <item x="921"/>
        <item x="922"/>
        <item x="923"/>
        <item x="925"/>
        <item x="926"/>
        <item x="928"/>
        <item x="930"/>
        <item x="931"/>
        <item x="932"/>
        <item x="933"/>
        <item x="934"/>
        <item x="935"/>
        <item x="936"/>
        <item x="937"/>
        <item x="938"/>
        <item x="939"/>
        <item x="940"/>
        <item x="941"/>
        <item x="942"/>
        <item x="943"/>
        <item x="944"/>
        <item x="945"/>
        <item x="946"/>
        <item x="947"/>
        <item x="949"/>
        <item x="950"/>
        <item x="951"/>
        <item x="952"/>
        <item x="953"/>
        <item x="954"/>
        <item x="955"/>
        <item x="956"/>
        <item x="957"/>
        <item x="958"/>
        <item x="959"/>
        <item x="960"/>
        <item x="961"/>
        <item x="962"/>
        <item x="963"/>
        <item x="964"/>
        <item x="965"/>
        <item x="966"/>
        <item x="967"/>
        <item x="968"/>
        <item x="969"/>
        <item x="1042"/>
        <item x="1065"/>
        <item x="1066"/>
        <item x="1068"/>
        <item x="1069"/>
        <item x="1070"/>
        <item x="1071"/>
        <item x="1072"/>
        <item x="1073"/>
        <item x="1074"/>
        <item x="1086"/>
        <item x="1087"/>
        <item x="1088"/>
        <item m="1" x="7046"/>
        <item x="1089"/>
        <item x="1090"/>
        <item x="1091"/>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8"/>
        <item x="1149"/>
        <item x="1150"/>
        <item x="1151"/>
        <item x="1152"/>
        <item x="1153"/>
        <item x="1202"/>
        <item x="1203"/>
        <item x="1204"/>
        <item x="1205"/>
        <item x="1206"/>
        <item x="1207"/>
        <item x="1208"/>
        <item x="1209"/>
        <item x="1210"/>
        <item x="1211"/>
        <item m="1" x="6838"/>
        <item x="1212"/>
        <item x="1286"/>
        <item x="1288"/>
        <item x="1289"/>
        <item x="1291"/>
        <item x="1292"/>
        <item x="1293"/>
        <item x="1294"/>
        <item x="1295"/>
        <item x="1296"/>
        <item x="1297"/>
        <item x="1298"/>
        <item x="1299"/>
        <item x="1300"/>
        <item x="1301"/>
        <item x="1302"/>
        <item x="1303"/>
        <item x="1304"/>
        <item x="1305"/>
        <item m="1" x="7035"/>
        <item m="1" x="7050"/>
        <item x="1306"/>
        <item x="1362"/>
        <item x="1363"/>
        <item x="1365"/>
        <item x="1366"/>
        <item x="1369"/>
        <item x="1371"/>
        <item x="1372"/>
        <item x="1373"/>
        <item x="1374"/>
        <item x="1375"/>
        <item x="1431"/>
        <item x="1432"/>
        <item x="1433"/>
        <item x="1434"/>
        <item x="1435"/>
        <item x="1436"/>
        <item x="1437"/>
        <item x="1438"/>
        <item x="1439"/>
        <item x="1440"/>
        <item x="1441"/>
        <item x="1442"/>
        <item x="1443"/>
        <item x="1444"/>
        <item x="1445"/>
        <item x="1446"/>
        <item x="1447"/>
        <item x="1448"/>
        <item x="1449"/>
        <item x="1450"/>
        <item x="1452"/>
        <item x="1526"/>
        <item x="1527"/>
        <item x="1572"/>
        <item x="1573"/>
        <item x="1574"/>
        <item x="1575"/>
        <item x="1577"/>
        <item x="1579"/>
        <item x="1580"/>
        <item x="1581"/>
        <item x="1582"/>
        <item x="1650"/>
        <item x="1651"/>
        <item x="1652"/>
        <item x="1653"/>
        <item x="1654"/>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734"/>
        <item x="1735"/>
        <item x="1823"/>
        <item x="1870"/>
        <item x="1874"/>
        <item x="1875"/>
        <item x="1876"/>
        <item m="1" x="7015"/>
        <item m="1" x="7104"/>
        <item x="1928"/>
        <item x="1929"/>
        <item x="1930"/>
        <item x="1931"/>
        <item m="1" x="6998"/>
        <item m="1" x="7009"/>
        <item m="1" x="7023"/>
        <item m="1" x="7036"/>
        <item m="1" x="7048"/>
        <item m="1" x="7062"/>
        <item x="1997"/>
        <item x="1998"/>
        <item x="1999"/>
        <item x="2000"/>
        <item x="2001"/>
        <item x="2002"/>
        <item x="2003"/>
        <item x="2004"/>
        <item x="2005"/>
        <item x="2006"/>
        <item x="2007"/>
        <item x="2008"/>
        <item x="2009"/>
        <item x="2010"/>
        <item x="2011"/>
        <item x="2030"/>
        <item x="2031"/>
        <item x="2032"/>
        <item x="2033"/>
        <item x="2034"/>
        <item x="2035"/>
        <item x="2036"/>
        <item x="2037"/>
        <item x="2038"/>
        <item x="2039"/>
        <item x="2040"/>
        <item x="2151"/>
        <item x="2152"/>
        <item m="1" x="7008"/>
        <item x="2153"/>
        <item x="2190"/>
        <item x="2191"/>
        <item x="2192"/>
        <item x="2193"/>
        <item x="2194"/>
        <item x="2195"/>
        <item x="2196"/>
        <item x="2199"/>
        <item x="2201"/>
        <item x="2230"/>
        <item x="2232"/>
        <item x="2234"/>
        <item x="2235"/>
        <item x="2236"/>
        <item x="2283"/>
        <item x="2284"/>
        <item x="2285"/>
        <item x="2286"/>
        <item x="2287"/>
        <item m="1" x="7042"/>
        <item m="1" x="7053"/>
        <item x="2288"/>
        <item m="1" x="6837"/>
        <item x="2289"/>
        <item x="2343"/>
        <item x="2344"/>
        <item x="2345"/>
        <item x="2346"/>
        <item x="2347"/>
        <item x="2348"/>
        <item x="2349"/>
        <item x="2350"/>
        <item x="2351"/>
        <item x="2352"/>
        <item x="2353"/>
        <item x="2354"/>
        <item x="2355"/>
        <item x="2356"/>
        <item x="2357"/>
        <item x="2358"/>
        <item x="2359"/>
        <item x="2360"/>
        <item x="2361"/>
        <item x="2362"/>
        <item x="2363"/>
        <item x="2364"/>
        <item x="2365"/>
        <item m="1" x="7010"/>
        <item x="2366"/>
        <item m="1" x="7059"/>
        <item m="1" x="7063"/>
        <item x="2367"/>
        <item x="2368"/>
        <item x="2445"/>
        <item x="2449"/>
        <item x="2451"/>
        <item x="2452"/>
        <item x="2453"/>
        <item x="2454"/>
        <item m="1" x="7000"/>
        <item m="1" x="7011"/>
        <item m="1" x="7057"/>
        <item x="2455"/>
        <item x="2456"/>
        <item x="2457"/>
        <item x="2458"/>
        <item x="2459"/>
        <item x="2460"/>
        <item x="2462"/>
        <item x="2582"/>
        <item x="2583"/>
        <item x="2584"/>
        <item x="2585"/>
        <item x="2586"/>
        <item x="2587"/>
        <item x="2588"/>
        <item x="2589"/>
        <item x="2590"/>
        <item x="2591"/>
        <item x="2592"/>
        <item x="2593"/>
        <item x="2594"/>
        <item x="2595"/>
        <item x="2596"/>
        <item x="2597"/>
        <item x="2598"/>
        <item x="2599"/>
        <item x="2600"/>
        <item x="2601"/>
        <item x="2602"/>
        <item x="2603"/>
        <item x="2604"/>
        <item x="2605"/>
        <item x="2686"/>
        <item x="2688"/>
        <item x="2689"/>
        <item x="2690"/>
        <item x="2691"/>
        <item x="2726"/>
        <item x="2727"/>
        <item x="2728"/>
        <item x="2729"/>
        <item x="2730"/>
        <item x="2731"/>
        <item x="2732"/>
        <item x="2733"/>
        <item x="2734"/>
        <item x="2735"/>
        <item x="2736"/>
        <item x="2738"/>
        <item x="2739"/>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m="1" x="7017"/>
        <item x="2779"/>
        <item x="2844"/>
        <item x="2845"/>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m="1" x="7004"/>
        <item m="1" x="7003"/>
        <item m="1" x="7014"/>
        <item x="2895"/>
        <item x="2914"/>
        <item x="2915"/>
        <item x="2916"/>
        <item x="2917"/>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m="1" x="7002"/>
        <item m="1" x="7018"/>
        <item m="1" x="7032"/>
        <item x="2988"/>
        <item x="2991"/>
        <item x="2992"/>
        <item x="2993"/>
        <item x="2994"/>
        <item x="2995"/>
        <item x="2996"/>
        <item x="3013"/>
        <item x="3016"/>
        <item x="3017"/>
        <item x="3019"/>
        <item x="3021"/>
        <item x="3022"/>
        <item x="3024"/>
        <item x="3025"/>
        <item m="1" x="7024"/>
        <item m="1" x="7047"/>
        <item m="1" x="7058"/>
        <item x="3026"/>
        <item x="3027"/>
        <item m="1" x="6840"/>
        <item m="1" x="6841"/>
        <item x="3028"/>
        <item x="3167"/>
        <item x="3168"/>
        <item x="3169"/>
        <item x="3171"/>
        <item x="3172"/>
        <item x="3173"/>
        <item x="3174"/>
        <item x="3175"/>
        <item x="3176"/>
        <item x="3177"/>
        <item x="3178"/>
        <item x="3179"/>
        <item x="3180"/>
        <item x="3181"/>
        <item x="3182"/>
        <item x="3183"/>
        <item x="3184"/>
        <item x="3185"/>
        <item x="3186"/>
        <item x="3188"/>
        <item x="3189"/>
        <item x="3190"/>
        <item x="3191"/>
        <item x="3241"/>
        <item x="3242"/>
        <item x="3243"/>
        <item m="1" x="7019"/>
        <item m="1" x="7043"/>
        <item x="3245"/>
        <item x="3246"/>
        <item x="3247"/>
        <item x="3248"/>
        <item x="3250"/>
        <item x="3252"/>
        <item m="1" x="7054"/>
        <item m="1" x="7064"/>
        <item x="3253"/>
        <item x="3254"/>
        <item x="3323"/>
        <item x="3324"/>
        <item x="3325"/>
        <item x="3326"/>
        <item x="3327"/>
        <item m="1" x="7022"/>
        <item m="1" x="7060"/>
        <item x="3328"/>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1"/>
        <item x="3462"/>
        <item x="3463"/>
        <item x="3464"/>
        <item m="1" x="7007"/>
        <item m="1" x="7026"/>
        <item x="3465"/>
        <item x="3466"/>
        <item x="3468"/>
        <item x="3469"/>
        <item x="3470"/>
        <item x="3471"/>
        <item x="3472"/>
        <item x="3473"/>
        <item x="3474"/>
        <item x="3475"/>
        <item x="3476"/>
        <item x="3477"/>
        <item x="3478"/>
        <item x="3479"/>
        <item x="3480"/>
        <item x="3481"/>
        <item x="3555"/>
        <item x="3556"/>
        <item x="3557"/>
        <item x="3605"/>
        <item x="3608"/>
        <item x="3609"/>
        <item x="3610"/>
        <item x="3612"/>
        <item m="1" x="7029"/>
        <item x="3677"/>
        <item x="3679"/>
        <item x="3680"/>
        <item x="3681"/>
        <item x="3682"/>
        <item x="3683"/>
        <item x="3684"/>
        <item x="3685"/>
        <item x="3686"/>
        <item x="3687"/>
        <item x="3688"/>
        <item x="3689"/>
        <item x="3690"/>
        <item x="3691"/>
        <item x="3692"/>
        <item x="3693"/>
        <item x="3694"/>
        <item x="3695"/>
        <item x="3697"/>
        <item x="3698"/>
        <item x="3699"/>
        <item x="3769"/>
        <item x="3770"/>
        <item x="3771"/>
        <item x="3780"/>
        <item x="3782"/>
        <item x="3783"/>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72"/>
        <item x="3880"/>
        <item x="3881"/>
        <item x="3913"/>
        <item x="3914"/>
        <item x="3915"/>
        <item x="3916"/>
        <item x="3918"/>
        <item x="3919"/>
        <item x="3920"/>
        <item x="3921"/>
        <item x="3922"/>
        <item x="3923"/>
        <item x="3924"/>
        <item x="3925"/>
        <item x="3926"/>
        <item x="3927"/>
        <item x="3928"/>
        <item x="3929"/>
        <item x="3930"/>
        <item x="3931"/>
        <item x="3932"/>
        <item x="3933"/>
        <item x="3934"/>
        <item x="3935"/>
        <item x="3936"/>
        <item x="3937"/>
        <item x="3938"/>
        <item x="3939"/>
        <item x="3940"/>
        <item x="3961"/>
        <item x="3962"/>
        <item x="3963"/>
        <item x="3964"/>
        <item x="3965"/>
        <item x="3966"/>
        <item x="3967"/>
        <item x="3968"/>
        <item x="3969"/>
        <item x="3970"/>
        <item x="3971"/>
        <item x="3972"/>
        <item x="3973"/>
        <item x="3974"/>
        <item x="3975"/>
        <item x="3976"/>
        <item x="3977"/>
        <item x="3978"/>
        <item x="3979"/>
        <item x="3980"/>
        <item x="3982"/>
        <item x="3983"/>
        <item m="1" x="7001"/>
        <item m="1" x="7016"/>
        <item m="1" x="7044"/>
        <item x="3984"/>
        <item x="3985"/>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m="1" x="7037"/>
        <item m="1" x="7052"/>
        <item x="4063"/>
        <item x="4065"/>
        <item x="4066"/>
        <item x="4067"/>
        <item x="4068"/>
        <item x="4101"/>
        <item x="4103"/>
        <item x="4104"/>
        <item x="4106"/>
        <item x="4107"/>
        <item x="4109"/>
        <item x="4110"/>
        <item x="4111"/>
        <item x="4112"/>
        <item x="4113"/>
        <item x="4114"/>
        <item x="4115"/>
        <item x="4117"/>
        <item x="4118"/>
        <item x="4119"/>
        <item x="4120"/>
        <item x="4189"/>
        <item x="4190"/>
        <item x="4191"/>
        <item x="4194"/>
        <item x="4195"/>
        <item x="4196"/>
        <item x="4197"/>
        <item x="4198"/>
        <item m="1" x="7027"/>
        <item x="4289"/>
        <item x="4291"/>
        <item x="4292"/>
        <item x="4293"/>
        <item x="4294"/>
        <item x="4295"/>
        <item x="4296"/>
        <item x="4297"/>
        <item x="4298"/>
        <item x="4299"/>
        <item x="4300"/>
        <item x="4339"/>
        <item x="4341"/>
        <item x="4342"/>
        <item x="4344"/>
        <item x="4345"/>
        <item m="1" x="6999"/>
        <item m="1" x="7013"/>
        <item m="1" x="7034"/>
        <item m="1" x="7049"/>
        <item x="4346"/>
        <item x="4347"/>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424"/>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543"/>
        <item x="4544"/>
        <item x="4545"/>
        <item x="4546"/>
        <item x="4547"/>
        <item x="4549"/>
        <item x="4550"/>
        <item x="4551"/>
        <item x="4552"/>
        <item x="4553"/>
        <item x="4554"/>
        <item x="4555"/>
        <item x="4556"/>
        <item x="4557"/>
        <item x="4558"/>
        <item x="4559"/>
        <item x="4560"/>
        <item x="4561"/>
        <item m="1" x="7039"/>
        <item x="4564"/>
        <item x="4596"/>
        <item x="4597"/>
        <item x="4598"/>
        <item x="4599"/>
        <item x="4600"/>
        <item x="4601"/>
        <item x="4602"/>
        <item x="4603"/>
        <item x="4604"/>
        <item x="4605"/>
        <item x="4606"/>
        <item x="4607"/>
        <item x="4608"/>
        <item x="4610"/>
        <item x="4611"/>
        <item x="4612"/>
        <item x="4613"/>
        <item x="4614"/>
        <item x="4615"/>
        <item x="4616"/>
        <item x="4617"/>
        <item x="4618"/>
        <item x="4621"/>
        <item x="4681"/>
        <item x="4682"/>
        <item m="1" x="6979"/>
        <item x="4683"/>
        <item m="1" x="7025"/>
        <item x="4684"/>
        <item x="4685"/>
        <item x="4686"/>
        <item x="4687"/>
        <item x="4779"/>
        <item x="4780"/>
        <item x="4781"/>
        <item x="4782"/>
        <item x="4783"/>
        <item x="4784"/>
        <item x="4785"/>
        <item x="4786"/>
        <item x="4787"/>
        <item x="4841"/>
        <item x="4843"/>
        <item x="4844"/>
        <item x="4845"/>
        <item x="4846"/>
        <item x="4847"/>
        <item x="4848"/>
        <item x="4849"/>
        <item x="4850"/>
        <item m="1" x="7005"/>
        <item m="1" x="7021"/>
        <item m="1" x="7045"/>
        <item m="1" x="7055"/>
        <item x="4851"/>
        <item x="4900"/>
        <item x="4901"/>
        <item x="4902"/>
        <item x="4903"/>
        <item x="4904"/>
        <item x="4905"/>
        <item x="4906"/>
        <item x="4907"/>
        <item x="4908"/>
        <item x="4909"/>
        <item x="4910"/>
        <item x="4911"/>
        <item x="4912"/>
        <item x="4913"/>
        <item x="4914"/>
        <item x="4915"/>
        <item x="4916"/>
        <item x="4917"/>
        <item x="4918"/>
        <item x="4919"/>
        <item x="4920"/>
        <item x="4921"/>
        <item x="4924"/>
        <item x="4925"/>
        <item x="4926"/>
        <item x="5005"/>
        <item x="5011"/>
        <item x="5012"/>
        <item x="5013"/>
        <item x="5014"/>
        <item x="5015"/>
        <item x="5016"/>
        <item x="5017"/>
        <item x="5018"/>
        <item x="5019"/>
        <item x="5020"/>
        <item x="5021"/>
        <item x="5022"/>
        <item x="5023"/>
        <item x="5024"/>
        <item x="5025"/>
        <item x="5026"/>
        <item x="5027"/>
        <item x="5028"/>
        <item x="5029"/>
        <item x="5030"/>
        <item x="5031"/>
        <item x="5032"/>
        <item x="5033"/>
        <item x="5034"/>
        <item m="1" x="7020"/>
        <item m="1" x="7040"/>
        <item x="5035"/>
        <item x="5057"/>
        <item m="1" x="7065"/>
        <item x="5114"/>
        <item x="5128"/>
        <item x="5161"/>
        <item x="5162"/>
        <item x="5163"/>
        <item x="5164"/>
        <item x="5251"/>
        <item x="5252"/>
        <item x="5253"/>
        <item x="5254"/>
        <item x="5255"/>
        <item x="5256"/>
        <item x="5257"/>
        <item x="5258"/>
        <item x="5259"/>
        <item x="5260"/>
        <item x="5261"/>
        <item x="5262"/>
        <item x="5263"/>
        <item x="5264"/>
        <item x="5265"/>
        <item x="5321"/>
        <item x="5347"/>
        <item x="5348"/>
        <item x="5349"/>
        <item x="5350"/>
        <item x="5351"/>
        <item x="5352"/>
        <item x="5353"/>
        <item x="5354"/>
        <item x="5355"/>
        <item x="5356"/>
        <item x="5376"/>
        <item x="5377"/>
        <item x="5378"/>
        <item x="5388"/>
        <item x="5399"/>
        <item x="5400"/>
        <item x="5401"/>
        <item x="5402"/>
        <item x="5410"/>
        <item x="5414"/>
        <item x="5445"/>
        <item x="5459"/>
        <item x="5494"/>
        <item x="5542"/>
        <item x="5543"/>
        <item x="5598"/>
        <item x="5612"/>
        <item x="5613"/>
        <item x="5614"/>
        <item x="5615"/>
        <item x="5616"/>
        <item x="5617"/>
        <item x="5618"/>
        <item x="5658"/>
        <item x="5659"/>
        <item x="5660"/>
        <item x="5710"/>
        <item x="5711"/>
        <item x="5712"/>
        <item x="5713"/>
        <item x="5714"/>
        <item x="5740"/>
        <item x="5741"/>
        <item x="5821"/>
        <item x="5841"/>
        <item x="5842"/>
        <item x="5843"/>
        <item x="5932"/>
        <item x="5933"/>
        <item x="5934"/>
        <item x="6003"/>
        <item x="6004"/>
        <item x="6005"/>
        <item x="6006"/>
        <item x="6007"/>
        <item x="6008"/>
        <item x="6072"/>
        <item x="6073"/>
        <item x="6074"/>
        <item x="6083"/>
        <item x="6151"/>
        <item x="6152"/>
        <item x="6153"/>
        <item x="6181"/>
        <item x="6205"/>
        <item m="1" x="7067"/>
        <item x="6212"/>
        <item x="6213"/>
        <item x="6214"/>
        <item x="6248"/>
        <item x="6249"/>
        <item x="6250"/>
        <item x="6251"/>
        <item x="6252"/>
        <item x="6253"/>
        <item x="6254"/>
        <item x="6266"/>
        <item x="6267"/>
        <item x="6268"/>
        <item x="6269"/>
        <item x="6270"/>
        <item x="6272"/>
        <item x="6273"/>
        <item x="6274"/>
        <item x="6304"/>
        <item x="6369"/>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80"/>
        <item x="6540"/>
        <item x="6541"/>
        <item x="6542"/>
        <item x="6551"/>
        <item x="6580"/>
        <item x="6590"/>
        <item x="6630"/>
        <item x="6664"/>
        <item x="6665"/>
        <item x="6680"/>
        <item m="1" x="6834"/>
        <item x="6681"/>
        <item x="6695"/>
        <item x="6696"/>
        <item x="6697"/>
        <item x="6698"/>
        <item x="6699"/>
        <item x="6700"/>
        <item x="6724"/>
        <item x="6725"/>
        <item x="6732"/>
        <item x="6733"/>
        <item x="6734"/>
        <item x="6735"/>
        <item x="6736"/>
        <item x="6737"/>
        <item x="6738"/>
        <item x="6739"/>
        <item x="6740"/>
        <item x="6741"/>
        <item x="6742"/>
        <item x="6743"/>
        <item x="6744"/>
        <item x="6745"/>
        <item x="6746"/>
        <item x="6747"/>
        <item x="6748"/>
        <item x="6749"/>
        <item x="6750"/>
        <item x="6751"/>
        <item x="6752"/>
        <item x="6783"/>
        <item x="4100"/>
        <item x="6271"/>
        <item m="1" x="6847"/>
        <item x="1287"/>
        <item x="2692"/>
        <item x="2342"/>
        <item x="2450"/>
        <item m="1" x="6849"/>
        <item x="3611"/>
        <item m="1" x="6848"/>
        <item m="1" x="6995"/>
        <item x="1733"/>
        <item m="1" x="6994"/>
        <item x="4789"/>
        <item x="1092"/>
        <item m="1" x="7078"/>
        <item x="324"/>
        <item m="1" x="6851"/>
        <item x="2341"/>
        <item m="1" x="6853"/>
        <item m="1" x="6859"/>
        <item m="1" x="6854"/>
        <item x="6820"/>
        <item x="6275"/>
        <item x="5389"/>
        <item x="4290"/>
        <item x="4923"/>
        <item x="3018"/>
        <item x="3434"/>
        <item m="1" x="7112"/>
        <item m="1" x="7108"/>
        <item x="924"/>
        <item x="3917"/>
        <item m="1" x="7103"/>
        <item m="1" x="6846"/>
        <item x="1732"/>
        <item x="929"/>
        <item x="4563"/>
        <item x="3784"/>
        <item x="4333"/>
        <item x="3239"/>
        <item x="1871"/>
        <item x="4562"/>
        <item x="411"/>
        <item x="677"/>
        <item m="1" x="6988"/>
        <item x="2737"/>
        <item x="2231"/>
        <item x="4108"/>
        <item m="1" x="7074"/>
        <item x="3249"/>
        <item m="1" x="6850"/>
        <item x="3187"/>
        <item x="3020"/>
        <item x="3467"/>
        <item x="4192"/>
        <item x="4348"/>
        <item m="1" x="7111"/>
        <item x="4548"/>
        <item m="1" x="6852"/>
        <item x="255"/>
        <item x="1655"/>
        <item x="2990"/>
        <item m="1" x="7084"/>
        <item m="1" x="6907"/>
        <item x="3981"/>
        <item x="4609"/>
        <item x="1367"/>
        <item x="2461"/>
        <item m="1" x="7110"/>
        <item m="1" x="7109"/>
        <item m="1" x="6949"/>
        <item x="6075"/>
        <item m="1" x="7106"/>
        <item x="6784"/>
        <item x="4340"/>
        <item x="1370"/>
        <item x="1451"/>
        <item x="553"/>
        <item x="4425"/>
        <item m="1" x="6860"/>
        <item x="1996"/>
        <item m="1" x="7105"/>
        <item x="4619"/>
        <item x="4102"/>
        <item x="1067"/>
        <item x="1529"/>
        <item x="2740"/>
        <item x="689"/>
        <item x="908"/>
        <item x="1528"/>
        <item m="1" x="6862"/>
        <item x="4842"/>
        <item x="4922"/>
        <item x="2197"/>
        <item x="2846"/>
        <item m="1" x="7073"/>
        <item x="252"/>
        <item x="4193"/>
        <item m="1" x="6845"/>
        <item x="403"/>
        <item x="3170"/>
        <item x="649"/>
        <item m="1" x="6989"/>
        <item x="1680"/>
        <item m="1" x="6867"/>
        <item x="4620"/>
        <item x="1578"/>
        <item x="3781"/>
        <item x="1290"/>
        <item x="1576"/>
        <item x="2943"/>
        <item x="3696"/>
        <item x="4788"/>
        <item x="1364"/>
        <item x="1822"/>
        <item x="1368"/>
        <item x="6824"/>
        <item x="2200"/>
        <item x="1872"/>
        <item x="1873"/>
        <item m="1" x="7113"/>
        <item x="4105"/>
        <item x="3678"/>
        <item x="2340"/>
        <item m="1" x="7071"/>
        <item m="1" x="7107"/>
        <item x="2989"/>
        <item x="3251"/>
        <item x="3023"/>
        <item x="321"/>
        <item x="1147"/>
        <item x="927"/>
        <item x="2233"/>
        <item x="2237"/>
        <item x="6829"/>
        <item x="3460"/>
        <item x="4343"/>
        <item x="544"/>
        <item x="648"/>
        <item x="4064"/>
        <item x="2687"/>
        <item x="6206"/>
        <item x="692"/>
        <item x="693"/>
        <item x="694"/>
        <item x="695"/>
        <item x="948"/>
        <item x="1583"/>
        <item x="1584"/>
        <item x="1972"/>
        <item x="2012"/>
        <item x="2198"/>
        <item x="2463"/>
        <item m="1" x="6873"/>
        <item m="1" x="6874"/>
        <item m="1" x="6875"/>
        <item m="1" x="6877"/>
        <item m="1" x="6878"/>
        <item m="1" x="6879"/>
        <item x="2997"/>
        <item x="3192"/>
        <item x="4454"/>
        <item x="4455"/>
        <item x="4565"/>
        <item m="1" x="6880"/>
        <item m="1" x="6881"/>
        <item m="1" x="6882"/>
        <item m="1" x="6883"/>
        <item m="1" x="6884"/>
        <item x="5036"/>
        <item x="5037"/>
        <item x="5415"/>
        <item x="5559"/>
        <item x="5562"/>
        <item x="5563"/>
        <item m="1" x="6897"/>
        <item m="1" x="6898"/>
        <item m="1" x="6899"/>
        <item m="1" x="6900"/>
        <item m="1" x="6901"/>
        <item x="2894"/>
        <item x="2987"/>
        <item x="4116"/>
        <item x="3193"/>
        <item x="3194"/>
        <item x="3195"/>
        <item x="3196"/>
        <item x="3244"/>
        <item x="3558"/>
        <item x="5038"/>
        <item x="5039"/>
        <item x="5040"/>
        <item x="5041"/>
        <item x="5042"/>
        <item x="5599"/>
        <item x="6552"/>
      </items>
    </pivotField>
    <pivotField compact="0" outline="0" showAll="0"/>
    <pivotField axis="axisPage" compact="0" outline="0" showAll="0">
      <items count="3">
        <item x="0"/>
        <item x="1"/>
        <item t="default"/>
      </items>
    </pivotField>
    <pivotField compact="0" outline="0" showAll="0"/>
    <pivotField compact="0" outline="0" showAll="0"/>
    <pivotField axis="axisRow" compact="0" outline="0" showAll="0">
      <items count="94">
        <item x="1"/>
        <item x="30"/>
        <item x="36"/>
        <item x="68"/>
        <item x="28"/>
        <item x="72"/>
        <item x="83"/>
        <item x="14"/>
        <item x="17"/>
        <item x="12"/>
        <item x="42"/>
        <item x="90"/>
        <item x="91"/>
        <item x="84"/>
        <item x="67"/>
        <item x="61"/>
        <item x="81"/>
        <item x="85"/>
        <item x="27"/>
        <item x="77"/>
        <item x="8"/>
        <item x="59"/>
        <item x="71"/>
        <item x="39"/>
        <item x="87"/>
        <item x="26"/>
        <item x="25"/>
        <item x="22"/>
        <item x="20"/>
        <item x="56"/>
        <item x="52"/>
        <item x="47"/>
        <item x="51"/>
        <item x="33"/>
        <item x="0"/>
        <item x="53"/>
        <item x="48"/>
        <item x="54"/>
        <item x="88"/>
        <item x="49"/>
        <item x="62"/>
        <item x="79"/>
        <item x="16"/>
        <item x="66"/>
        <item x="23"/>
        <item x="55"/>
        <item x="74"/>
        <item x="78"/>
        <item x="46"/>
        <item x="9"/>
        <item x="43"/>
        <item x="35"/>
        <item x="50"/>
        <item x="58"/>
        <item x="82"/>
        <item x="57"/>
        <item x="31"/>
        <item x="89"/>
        <item x="13"/>
        <item x="34"/>
        <item x="44"/>
        <item x="76"/>
        <item x="75"/>
        <item x="5"/>
        <item x="92"/>
        <item x="24"/>
        <item x="32"/>
        <item x="4"/>
        <item x="65"/>
        <item x="21"/>
        <item x="80"/>
        <item x="15"/>
        <item x="73"/>
        <item x="3"/>
        <item x="60"/>
        <item x="2"/>
        <item x="40"/>
        <item x="6"/>
        <item x="38"/>
        <item x="37"/>
        <item x="7"/>
        <item x="70"/>
        <item x="86"/>
        <item x="29"/>
        <item x="63"/>
        <item x="64"/>
        <item x="10"/>
        <item x="11"/>
        <item x="19"/>
        <item x="45"/>
        <item x="41"/>
        <item x="69"/>
        <item x="18"/>
        <item t="default"/>
      </items>
    </pivotField>
    <pivotField axis="axisPage" compact="0" outline="0" showAll="0">
      <items count="9">
        <item x="7"/>
        <item x="0"/>
        <item x="1"/>
        <item x="6"/>
        <item x="5"/>
        <item x="4"/>
        <item x="2"/>
        <item x="3"/>
        <item t="default"/>
      </items>
    </pivotField>
    <pivotField compact="0" outline="0" showAll="0"/>
    <pivotField compact="0" outline="0" showAll="0"/>
    <pivotField compact="0" outline="0" showAll="0"/>
    <pivotField compact="0" outline="0" showAll="0"/>
    <pivotField compact="0" outline="0" showAll="0"/>
    <pivotField axis="axisPage"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Row" compact="0" outline="0" showAll="0">
      <items count="4">
        <item h="1" x="2"/>
        <item x="0"/>
        <item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22"/>
    <field x="10"/>
  </rowFields>
  <rowItems count="82">
    <i>
      <x v="1"/>
      <x v="7"/>
    </i>
    <i r="1">
      <x v="22"/>
    </i>
    <i r="1">
      <x v="24"/>
    </i>
    <i r="1">
      <x v="25"/>
    </i>
    <i r="1">
      <x v="26"/>
    </i>
    <i r="1">
      <x v="27"/>
    </i>
    <i r="1">
      <x v="28"/>
    </i>
    <i r="1">
      <x v="29"/>
    </i>
    <i r="1">
      <x v="30"/>
    </i>
    <i r="1">
      <x v="31"/>
    </i>
    <i r="1">
      <x v="32"/>
    </i>
    <i r="1">
      <x v="33"/>
    </i>
    <i r="1">
      <x v="34"/>
    </i>
    <i r="1">
      <x v="35"/>
    </i>
    <i r="1">
      <x v="36"/>
    </i>
    <i r="1">
      <x v="37"/>
    </i>
    <i r="1">
      <x v="44"/>
    </i>
    <i r="1">
      <x v="45"/>
    </i>
    <i r="1">
      <x v="46"/>
    </i>
    <i r="1">
      <x v="47"/>
    </i>
    <i r="1">
      <x v="48"/>
    </i>
    <i r="1">
      <x v="49"/>
    </i>
    <i r="1">
      <x v="88"/>
    </i>
    <i t="default">
      <x v="1"/>
    </i>
    <i>
      <x v="2"/>
      <x/>
    </i>
    <i r="1">
      <x v="1"/>
    </i>
    <i r="1">
      <x v="2"/>
    </i>
    <i r="1">
      <x v="3"/>
    </i>
    <i r="1">
      <x v="4"/>
    </i>
    <i r="1">
      <x v="5"/>
    </i>
    <i r="1">
      <x v="6"/>
    </i>
    <i r="1">
      <x v="8"/>
    </i>
    <i r="1">
      <x v="9"/>
    </i>
    <i r="1">
      <x v="10"/>
    </i>
    <i r="1">
      <x v="11"/>
    </i>
    <i r="1">
      <x v="12"/>
    </i>
    <i r="1">
      <x v="13"/>
    </i>
    <i r="1">
      <x v="14"/>
    </i>
    <i r="1">
      <x v="15"/>
    </i>
    <i r="1">
      <x v="16"/>
    </i>
    <i r="1">
      <x v="17"/>
    </i>
    <i r="1">
      <x v="18"/>
    </i>
    <i r="1">
      <x v="19"/>
    </i>
    <i r="1">
      <x v="20"/>
    </i>
    <i r="1">
      <x v="21"/>
    </i>
    <i r="1">
      <x v="38"/>
    </i>
    <i r="1">
      <x v="39"/>
    </i>
    <i r="1">
      <x v="40"/>
    </i>
    <i r="1">
      <x v="41"/>
    </i>
    <i r="1">
      <x v="42"/>
    </i>
    <i r="1">
      <x v="43"/>
    </i>
    <i r="1">
      <x v="50"/>
    </i>
    <i r="1">
      <x v="51"/>
    </i>
    <i r="1">
      <x v="52"/>
    </i>
    <i r="1">
      <x v="53"/>
    </i>
    <i r="1">
      <x v="54"/>
    </i>
    <i r="1">
      <x v="55"/>
    </i>
    <i r="1">
      <x v="56"/>
    </i>
    <i r="1">
      <x v="57"/>
    </i>
    <i r="1">
      <x v="58"/>
    </i>
    <i r="1">
      <x v="59"/>
    </i>
    <i r="1">
      <x v="60"/>
    </i>
    <i r="1">
      <x v="61"/>
    </i>
    <i r="1">
      <x v="62"/>
    </i>
    <i r="1">
      <x v="63"/>
    </i>
    <i r="1">
      <x v="64"/>
    </i>
    <i r="1">
      <x v="65"/>
    </i>
    <i r="1">
      <x v="66"/>
    </i>
    <i r="1">
      <x v="68"/>
    </i>
    <i r="1">
      <x v="69"/>
    </i>
    <i r="1">
      <x v="70"/>
    </i>
    <i r="1">
      <x v="71"/>
    </i>
    <i r="1">
      <x v="72"/>
    </i>
    <i r="1">
      <x v="82"/>
    </i>
    <i r="1">
      <x v="83"/>
    </i>
    <i r="1">
      <x v="84"/>
    </i>
    <i r="1">
      <x v="85"/>
    </i>
    <i r="1">
      <x v="86"/>
    </i>
    <i r="1">
      <x v="87"/>
    </i>
    <i r="1">
      <x v="89"/>
    </i>
    <i t="default">
      <x v="2"/>
    </i>
    <i t="grand">
      <x/>
    </i>
  </rowItems>
  <colFields count="2">
    <field x="27"/>
    <field x="29"/>
  </colFields>
  <colItems count="20">
    <i>
      <x/>
      <x/>
    </i>
    <i r="1">
      <x v="2"/>
    </i>
    <i t="default">
      <x/>
    </i>
    <i>
      <x v="1"/>
      <x v="1"/>
    </i>
    <i r="1">
      <x v="3"/>
    </i>
    <i r="1">
      <x v="4"/>
    </i>
    <i t="default">
      <x v="1"/>
    </i>
    <i>
      <x v="2"/>
      <x v="1"/>
    </i>
    <i r="1">
      <x v="3"/>
    </i>
    <i r="1">
      <x v="4"/>
    </i>
    <i t="default">
      <x v="2"/>
    </i>
    <i>
      <x v="3"/>
      <x v="1"/>
    </i>
    <i r="1">
      <x v="3"/>
    </i>
    <i r="1">
      <x v="4"/>
    </i>
    <i t="default">
      <x v="3"/>
    </i>
    <i>
      <x v="4"/>
      <x v="1"/>
    </i>
    <i r="1">
      <x v="3"/>
    </i>
    <i r="1">
      <x v="4"/>
    </i>
    <i t="default">
      <x v="4"/>
    </i>
    <i t="grand">
      <x/>
    </i>
  </colItems>
  <pageFields count="5">
    <pageField fld="7" item="0" hier="-1"/>
    <pageField fld="33" hier="-1"/>
    <pageField fld="5" hier="-1"/>
    <pageField fld="11" hier="-1"/>
    <pageField fld="17" hier="-1"/>
  </pageFields>
  <dataFields count="1">
    <dataField name="Soma de VALOR"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M89:AF140" firstHeaderRow="1" firstDataRow="3" firstDataCol="1" rowPageCount="5" colPageCount="1"/>
  <pivotFields count="66">
    <pivotField compact="0" outline="0" showAll="0"/>
    <pivotField compact="0" outline="0" showAll="0"/>
    <pivotField compact="0" outline="0" showAll="0"/>
    <pivotField compact="0" outline="0" showAll="0"/>
    <pivotField compact="0" outline="0" showAll="0"/>
    <pivotField axis="axisPage" compact="0" outline="0" showAll="0" defaultSubtotal="0">
      <items count="7117">
        <item x="1736"/>
        <item x="6488"/>
        <item x="6489"/>
        <item x="5742"/>
        <item x="5460"/>
        <item x="5390"/>
        <item x="1682"/>
        <item x="6821"/>
        <item x="4688"/>
        <item x="4121"/>
        <item x="5043"/>
        <item x="6553"/>
        <item x="6554"/>
        <item x="6555"/>
        <item x="5811"/>
        <item x="5810"/>
        <item x="6591"/>
        <item x="6084"/>
        <item x="5822"/>
        <item x="5129"/>
        <item x="5130"/>
        <item x="4927"/>
        <item x="4456"/>
        <item x="4069"/>
        <item x="4070"/>
        <item x="2158"/>
        <item x="3482"/>
        <item x="2159"/>
        <item x="4790"/>
        <item x="4791"/>
        <item x="1453"/>
        <item x="970"/>
        <item x="971"/>
        <item x="4199"/>
        <item x="1683"/>
        <item x="1684"/>
        <item x="1685"/>
        <item x="2022"/>
        <item x="2023"/>
        <item x="2024"/>
        <item x="1378"/>
        <item x="5632"/>
        <item x="5531"/>
        <item x="5812"/>
        <item x="5496"/>
        <item x="6558"/>
        <item x="6682"/>
        <item x="6322"/>
        <item m="1" x="6902"/>
        <item x="6009"/>
        <item x="6559"/>
        <item x="6560"/>
        <item x="6631"/>
        <item x="6632"/>
        <item x="5644"/>
        <item x="6633"/>
        <item x="5564"/>
        <item x="5565"/>
        <item x="6683"/>
        <item x="6684"/>
        <item m="1" x="6905"/>
        <item x="4071"/>
        <item x="3700"/>
        <item x="1585"/>
        <item x="3701"/>
        <item x="558"/>
        <item x="1586"/>
        <item x="3702"/>
        <item x="559"/>
        <item x="696"/>
        <item x="3703"/>
        <item x="697"/>
        <item x="1379"/>
        <item x="1380"/>
        <item x="3704"/>
        <item x="3705"/>
        <item x="3331"/>
        <item x="3197"/>
        <item x="2290"/>
        <item x="4301"/>
        <item x="2041"/>
        <item x="2998"/>
        <item x="465"/>
        <item x="2369"/>
        <item x="2464"/>
        <item x="2465"/>
        <item x="2466"/>
        <item x="2467"/>
        <item x="2468"/>
        <item x="2469"/>
        <item x="2470"/>
        <item x="2471"/>
        <item x="2472"/>
        <item x="2473"/>
        <item x="2474"/>
        <item x="2475"/>
        <item x="2476"/>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69"/>
        <item x="5633"/>
        <item x="5935"/>
        <item x="56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4792"/>
        <item x="2607"/>
        <item x="1877"/>
        <item x="2042"/>
        <item x="2606"/>
        <item x="761"/>
        <item x="5677"/>
        <item x="5678"/>
        <item x="6556"/>
        <item x="5380"/>
        <item x="6323"/>
        <item x="5567"/>
        <item x="5568"/>
        <item x="6406"/>
        <item x="6803"/>
        <item x="5645"/>
        <item m="1" x="6917"/>
        <item m="1" x="6918"/>
        <item m="1" x="6919"/>
        <item x="5461"/>
        <item x="5462"/>
        <item x="2160"/>
        <item x="1307"/>
        <item x="762"/>
        <item x="1308"/>
        <item x="2238"/>
        <item x="3559"/>
        <item x="2043"/>
        <item m="1" x="6925"/>
        <item m="1" x="6926"/>
        <item x="830"/>
        <item m="1" x="6930"/>
        <item m="1" x="6933"/>
        <item x="1154"/>
        <item m="1" x="6936"/>
        <item m="1" x="6937"/>
        <item m="1" x="6938"/>
        <item x="2239"/>
        <item m="1" x="6939"/>
        <item m="1" x="6940"/>
        <item m="1" x="6941"/>
        <item m="1" x="6942"/>
        <item m="1" x="6943"/>
        <item x="2240"/>
        <item m="1" x="6944"/>
        <item x="1530"/>
        <item x="1531"/>
        <item x="1532"/>
        <item x="1533"/>
        <item m="1" x="6946"/>
        <item x="1213"/>
        <item x="4072"/>
        <item x="1536"/>
        <item x="466"/>
        <item x="467"/>
        <item x="1214"/>
        <item x="4793"/>
        <item x="4794"/>
        <item x="5569"/>
        <item m="1" x="6947"/>
        <item x="6255"/>
        <item x="5813"/>
        <item x="5661"/>
        <item x="6561"/>
        <item x="6085"/>
        <item x="3706"/>
        <item x="189"/>
        <item x="262"/>
        <item m="1" x="6951"/>
        <item x="3198"/>
        <item x="2202"/>
        <item x="4795"/>
        <item x="468"/>
        <item x="2161"/>
        <item x="1454"/>
        <item x="6819"/>
        <item x="0"/>
        <item x="1"/>
        <item x="2"/>
        <item x="3"/>
        <item x="4"/>
        <item x="5"/>
        <item x="6"/>
        <item x="7"/>
        <item x="8"/>
        <item x="9"/>
        <item x="10"/>
        <item x="11"/>
        <item x="12"/>
        <item x="13"/>
        <item x="14"/>
        <item x="15"/>
        <item x="16"/>
        <item x="17"/>
        <item x="18"/>
        <item x="19"/>
        <item x="20"/>
        <item x="21"/>
        <item x="22"/>
        <item x="23"/>
        <item x="24"/>
        <item x="25"/>
        <item x="26"/>
        <item x="91"/>
        <item x="92"/>
        <item x="93"/>
        <item x="95"/>
        <item x="96"/>
        <item x="190"/>
        <item x="191"/>
        <item x="192"/>
        <item x="193"/>
        <item x="194"/>
        <item x="195"/>
        <item x="196"/>
        <item x="197"/>
        <item x="198"/>
        <item x="199"/>
        <item m="1" x="6856"/>
        <item x="200"/>
        <item x="201"/>
        <item x="202"/>
        <item x="203"/>
        <item x="204"/>
        <item x="206"/>
        <item x="207"/>
        <item x="263"/>
        <item x="264"/>
        <item x="265"/>
        <item x="266"/>
        <item x="267"/>
        <item x="269"/>
        <item x="271"/>
        <item m="1" x="7030"/>
        <item x="343"/>
        <item x="344"/>
        <item x="345"/>
        <item x="346"/>
        <item x="347"/>
        <item x="348"/>
        <item x="349"/>
        <item x="350"/>
        <item x="351"/>
        <item x="352"/>
        <item x="353"/>
        <item x="354"/>
        <item x="355"/>
        <item x="356"/>
        <item x="357"/>
        <item x="358"/>
        <item x="359"/>
        <item x="360"/>
        <item x="361"/>
        <item x="362"/>
        <item x="363"/>
        <item x="469"/>
        <item x="470"/>
        <item x="471"/>
        <item x="472"/>
        <item x="473"/>
        <item x="474"/>
        <item x="475"/>
        <item x="476"/>
        <item x="477"/>
        <item x="478"/>
        <item x="479"/>
        <item x="480"/>
        <item x="481"/>
        <item x="560"/>
        <item x="561"/>
        <item x="562"/>
        <item x="563"/>
        <item x="564"/>
        <item x="565"/>
        <item x="566"/>
        <item x="657"/>
        <item x="658"/>
        <item x="660"/>
        <item x="698"/>
        <item x="699"/>
        <item x="700"/>
        <item x="701"/>
        <item x="702"/>
        <item x="703"/>
        <item x="704"/>
        <item x="705"/>
        <item x="706"/>
        <item x="707"/>
        <item x="708"/>
        <item x="709"/>
        <item x="710"/>
        <item x="711"/>
        <item x="712"/>
        <item x="713"/>
        <item x="714"/>
        <item x="715"/>
        <item x="716"/>
        <item x="717"/>
        <item x="725"/>
        <item x="726"/>
        <item x="727"/>
        <item x="728"/>
        <item x="729"/>
        <item x="730"/>
        <item x="731"/>
        <item x="732"/>
        <item x="733"/>
        <item x="734"/>
        <item x="763"/>
        <item x="764"/>
        <item x="765"/>
        <item x="766"/>
        <item x="767"/>
        <item x="768"/>
        <item x="769"/>
        <item x="770"/>
        <item x="771"/>
        <item x="772"/>
        <item x="773"/>
        <item x="774"/>
        <item x="831"/>
        <item x="832"/>
        <item x="833"/>
        <item x="834"/>
        <item x="835"/>
        <item x="836"/>
        <item x="837"/>
        <item x="838"/>
        <item x="839"/>
        <item x="840"/>
        <item x="842"/>
        <item x="843"/>
        <item x="844"/>
        <item x="845"/>
        <item x="846"/>
        <item x="847"/>
        <item x="848"/>
        <item x="849"/>
        <item x="850"/>
        <item x="851"/>
        <item x="972"/>
        <item x="973"/>
        <item x="974"/>
        <item x="975"/>
        <item x="976"/>
        <item x="977"/>
        <item x="978"/>
        <item x="979"/>
        <item x="980"/>
        <item x="981"/>
        <item x="982"/>
        <item x="983"/>
        <item x="1076"/>
        <item x="1155"/>
        <item x="1156"/>
        <item x="1157"/>
        <item x="1158"/>
        <item x="1159"/>
        <item x="1160"/>
        <item x="1161"/>
        <item x="1162"/>
        <item x="1163"/>
        <item x="1164"/>
        <item x="1165"/>
        <item x="1166"/>
        <item x="1167"/>
        <item x="1168"/>
        <item x="1169"/>
        <item x="1170"/>
        <item x="1171"/>
        <item x="1172"/>
        <item x="1215"/>
        <item x="1216"/>
        <item x="1217"/>
        <item x="1218"/>
        <item x="1219"/>
        <item x="1220"/>
        <item x="1221"/>
        <item x="1223"/>
        <item x="1224"/>
        <item x="1225"/>
        <item x="1226"/>
        <item x="1227"/>
        <item x="1228"/>
        <item x="1229"/>
        <item x="1230"/>
        <item x="1231"/>
        <item x="1233"/>
        <item x="1238"/>
        <item x="1309"/>
        <item x="1310"/>
        <item x="1311"/>
        <item x="1312"/>
        <item x="1313"/>
        <item x="1314"/>
        <item x="1376"/>
        <item x="1377"/>
        <item x="1381"/>
        <item x="1455"/>
        <item x="1456"/>
        <item x="1457"/>
        <item x="1458"/>
        <item x="1459"/>
        <item x="1460"/>
        <item x="1461"/>
        <item x="1462"/>
        <item x="1463"/>
        <item x="1464"/>
        <item x="1465"/>
        <item x="1534"/>
        <item x="1535"/>
        <item x="1537"/>
        <item x="1538"/>
        <item x="1539"/>
        <item x="1540"/>
        <item x="1541"/>
        <item x="1542"/>
        <item x="1543"/>
        <item x="1544"/>
        <item x="1545"/>
        <item x="1546"/>
        <item x="1547"/>
        <item x="1548"/>
        <item x="1549"/>
        <item x="1587"/>
        <item x="1588"/>
        <item x="1589"/>
        <item x="1590"/>
        <item x="1591"/>
        <item x="1592"/>
        <item x="1593"/>
        <item x="1594"/>
        <item x="1595"/>
        <item x="1596"/>
        <item x="1597"/>
        <item x="1598"/>
        <item x="1599"/>
        <item x="1600"/>
        <item x="1601"/>
        <item x="1602"/>
        <item x="1603"/>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78"/>
        <item x="1879"/>
        <item x="1880"/>
        <item x="1881"/>
        <item x="1882"/>
        <item x="1883"/>
        <item x="1884"/>
        <item x="1885"/>
        <item x="1886"/>
        <item x="1887"/>
        <item x="1888"/>
        <item x="1889"/>
        <item x="1890"/>
        <item x="1891"/>
        <item x="1892"/>
        <item x="1893"/>
        <item x="1894"/>
        <item x="1895"/>
        <item x="1896"/>
        <item x="1897"/>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2013"/>
        <item x="2014"/>
        <item x="2015"/>
        <item x="2016"/>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154"/>
        <item x="2155"/>
        <item x="2156"/>
        <item x="2157"/>
        <item x="2162"/>
        <item x="2163"/>
        <item x="2164"/>
        <item x="2165"/>
        <item x="2166"/>
        <item x="2167"/>
        <item x="2168"/>
        <item x="2169"/>
        <item x="2170"/>
        <item x="2171"/>
        <item x="2172"/>
        <item x="2203"/>
        <item x="2204"/>
        <item x="2205"/>
        <item x="2206"/>
        <item x="2207"/>
        <item x="2208"/>
        <item x="2209"/>
        <item x="2210"/>
        <item x="2211"/>
        <item x="2212"/>
        <item x="2213"/>
        <item x="2214"/>
        <item x="2241"/>
        <item x="2242"/>
        <item x="2246"/>
        <item x="2247"/>
        <item x="2248"/>
        <item x="2249"/>
        <item x="2250"/>
        <item x="2251"/>
        <item x="2252"/>
        <item x="2253"/>
        <item x="2254"/>
        <item x="2255"/>
        <item x="2291"/>
        <item x="2292"/>
        <item x="2293"/>
        <item x="2294"/>
        <item x="2295"/>
        <item x="2296"/>
        <item x="2297"/>
        <item x="2298"/>
        <item x="2299"/>
        <item x="2300"/>
        <item x="2301"/>
        <item x="2302"/>
        <item x="2303"/>
        <item x="2305"/>
        <item x="2306"/>
        <item x="2307"/>
        <item m="1" x="6906"/>
        <item x="2308"/>
        <item x="2309"/>
        <item x="2370"/>
        <item x="2371"/>
        <item x="2372"/>
        <item x="2373"/>
        <item x="2374"/>
        <item x="2375"/>
        <item x="2376"/>
        <item x="2377"/>
        <item x="2378"/>
        <item x="2379"/>
        <item x="2380"/>
        <item x="2381"/>
        <item x="2382"/>
        <item x="2383"/>
        <item x="2384"/>
        <item x="2385"/>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608"/>
        <item x="2609"/>
        <item x="2610"/>
        <item x="2611"/>
        <item x="2612"/>
        <item x="2613"/>
        <item x="2614"/>
        <item x="2615"/>
        <item x="2616"/>
        <item x="2617"/>
        <item x="2618"/>
        <item x="2619"/>
        <item x="2693"/>
        <item x="2694"/>
        <item x="2695"/>
        <item x="2696"/>
        <item x="2697"/>
        <item x="2698"/>
        <item x="2780"/>
        <item x="2781"/>
        <item x="2782"/>
        <item x="2783"/>
        <item x="2784"/>
        <item x="2785"/>
        <item x="2786"/>
        <item x="2787"/>
        <item x="2788"/>
        <item x="2789"/>
        <item x="2790"/>
        <item x="2791"/>
        <item x="2792"/>
        <item x="2793"/>
        <item x="2794"/>
        <item x="2795"/>
        <item x="2796"/>
        <item x="2797"/>
        <item x="2798"/>
        <item x="2799"/>
        <item x="2800"/>
        <item x="2896"/>
        <item x="2897"/>
        <item x="2999"/>
        <item x="3000"/>
        <item x="3001"/>
        <item x="3002"/>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199"/>
        <item x="3200"/>
        <item x="3203"/>
        <item x="3204"/>
        <item x="3205"/>
        <item x="3206"/>
        <item x="3207"/>
        <item x="3209"/>
        <item x="3210"/>
        <item x="3211"/>
        <item x="3212"/>
        <item x="3213"/>
        <item x="3214"/>
        <item x="3215"/>
        <item x="3216"/>
        <item x="3255"/>
        <item x="3256"/>
        <item x="3257"/>
        <item x="3258"/>
        <item x="3259"/>
        <item x="3260"/>
        <item x="3261"/>
        <item x="3262"/>
        <item x="3263"/>
        <item x="3264"/>
        <item x="3265"/>
        <item x="3330"/>
        <item x="3332"/>
        <item x="3333"/>
        <item x="3334"/>
        <item x="3335"/>
        <item x="3336"/>
        <item x="3337"/>
        <item x="3338"/>
        <item x="3339"/>
        <item x="3340"/>
        <item x="3341"/>
        <item x="3342"/>
        <item x="3343"/>
        <item x="3483"/>
        <item x="3484"/>
        <item x="3485"/>
        <item x="3486"/>
        <item x="3487"/>
        <item x="3488"/>
        <item x="3489"/>
        <item x="3490"/>
        <item x="3491"/>
        <item x="3492"/>
        <item x="3493"/>
        <item x="3494"/>
        <item x="3495"/>
        <item x="3496"/>
        <item x="3497"/>
        <item x="3498"/>
        <item x="3499"/>
        <item x="3501"/>
        <item x="3502"/>
        <item x="3503"/>
        <item x="3504"/>
        <item x="3505"/>
        <item x="3506"/>
        <item x="3507"/>
        <item x="3508"/>
        <item x="3509"/>
        <item x="3510"/>
        <item x="3511"/>
        <item x="3512"/>
        <item x="3513"/>
        <item x="3514"/>
        <item x="3515"/>
        <item x="3516"/>
        <item x="3560"/>
        <item x="3561"/>
        <item x="3562"/>
        <item x="3563"/>
        <item x="3564"/>
        <item x="3565"/>
        <item x="3566"/>
        <item x="3567"/>
        <item x="3568"/>
        <item x="3569"/>
        <item x="3570"/>
        <item x="3571"/>
        <item x="3572"/>
        <item x="3573"/>
        <item x="3574"/>
        <item x="3575"/>
        <item x="3576"/>
        <item x="3577"/>
        <item x="3578"/>
        <item x="3579"/>
        <item x="3613"/>
        <item x="3614"/>
        <item x="3615"/>
        <item x="3616"/>
        <item x="3617"/>
        <item x="3618"/>
        <item x="3619"/>
        <item x="3620"/>
        <item x="3621"/>
        <item x="3622"/>
        <item x="3707"/>
        <item x="3708"/>
        <item x="3709"/>
        <item x="3710"/>
        <item x="3711"/>
        <item x="3712"/>
        <item x="3713"/>
        <item x="3714"/>
        <item x="3715"/>
        <item x="3716"/>
        <item x="3717"/>
        <item x="3718"/>
        <item x="3719"/>
        <item x="3720"/>
        <item x="3721"/>
        <item x="3722"/>
        <item x="3723"/>
        <item x="3724"/>
        <item x="3725"/>
        <item x="3726"/>
        <item x="3727"/>
        <item x="3728"/>
        <item x="3729"/>
        <item x="3811"/>
        <item x="3812"/>
        <item x="3813"/>
        <item x="3814"/>
        <item x="3815"/>
        <item m="1" x="6983"/>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82"/>
        <item x="3883"/>
        <item x="3884"/>
        <item x="3885"/>
        <item x="3886"/>
        <item x="3887"/>
        <item x="3888"/>
        <item x="3889"/>
        <item x="3890"/>
        <item x="3891"/>
        <item x="3892"/>
        <item x="3893"/>
        <item x="3894"/>
        <item x="3895"/>
        <item x="3896"/>
        <item x="3897"/>
        <item x="3898"/>
        <item x="3899"/>
        <item x="3900"/>
        <item x="3941"/>
        <item x="3942"/>
        <item x="3943"/>
        <item x="3944"/>
        <item x="3945"/>
        <item x="3946"/>
        <item x="3986"/>
        <item x="3987"/>
        <item x="3988"/>
        <item x="3989"/>
        <item x="3990"/>
        <item x="3991"/>
        <item x="3992"/>
        <item x="3993"/>
        <item x="4073"/>
        <item x="4074"/>
        <item x="4075"/>
        <item x="4076"/>
        <item x="4077"/>
        <item x="4122"/>
        <item x="4123"/>
        <item x="4200"/>
        <item x="4201"/>
        <item x="4202"/>
        <item x="4203"/>
        <item x="4204"/>
        <item x="4205"/>
        <item x="4206"/>
        <item x="4207"/>
        <item x="4208"/>
        <item x="4209"/>
        <item x="4302"/>
        <item x="4303"/>
        <item x="4304"/>
        <item x="4305"/>
        <item x="4306"/>
        <item x="4307"/>
        <item x="4308"/>
        <item x="4309"/>
        <item x="4310"/>
        <item x="4311"/>
        <item x="4312"/>
        <item x="4313"/>
        <item x="4315"/>
        <item x="4317"/>
        <item x="4318"/>
        <item x="4374"/>
        <item x="4375"/>
        <item x="4376"/>
        <item x="4457"/>
        <item x="4458"/>
        <item x="4459"/>
        <item x="4460"/>
        <item x="4461"/>
        <item x="4462"/>
        <item x="4463"/>
        <item x="4464"/>
        <item x="4465"/>
        <item x="4466"/>
        <item x="4566"/>
        <item x="4567"/>
        <item x="4568"/>
        <item x="4569"/>
        <item x="4570"/>
        <item x="4571"/>
        <item x="4572"/>
        <item x="4573"/>
        <item x="4574"/>
        <item x="4575"/>
        <item x="4576"/>
        <item x="4577"/>
        <item x="4578"/>
        <item x="4579"/>
        <item x="4622"/>
        <item x="4623"/>
        <item x="4624"/>
        <item x="4625"/>
        <item x="4626"/>
        <item x="4627"/>
        <item x="4628"/>
        <item x="4629"/>
        <item x="4630"/>
        <item x="4631"/>
        <item x="4632"/>
        <item x="4633"/>
        <item x="4634"/>
        <item x="4635"/>
        <item x="4636"/>
        <item x="4637"/>
        <item x="4638"/>
        <item x="4639"/>
        <item x="4640"/>
        <item x="4641"/>
        <item x="4642"/>
        <item x="4643"/>
        <item x="4644"/>
        <item x="4645"/>
        <item x="4689"/>
        <item x="4690"/>
        <item x="4691"/>
        <item x="4692"/>
        <item x="4693"/>
        <item x="4694"/>
        <item x="4695"/>
        <item x="4696"/>
        <item x="4697"/>
        <item x="4698"/>
        <item x="4699"/>
        <item x="4796"/>
        <item x="4797"/>
        <item x="4798"/>
        <item x="4799"/>
        <item x="4800"/>
        <item x="4801"/>
        <item x="4803"/>
        <item x="4804"/>
        <item x="4805"/>
        <item x="4806"/>
        <item x="4807"/>
        <item x="4808"/>
        <item x="4809"/>
        <item x="4810"/>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928"/>
        <item x="4929"/>
        <item x="4930"/>
        <item x="4931"/>
        <item x="4932"/>
        <item x="4933"/>
        <item x="4934"/>
        <item x="4935"/>
        <item x="4936"/>
        <item x="4937"/>
        <item x="4938"/>
        <item x="4939"/>
        <item x="4940"/>
        <item x="4941"/>
        <item x="4942"/>
        <item x="4943"/>
        <item x="4944"/>
        <item x="4945"/>
        <item x="4946"/>
        <item x="4947"/>
        <item x="4948"/>
        <item x="4949"/>
        <item x="5044"/>
        <item x="5045"/>
        <item x="5046"/>
        <item x="5058"/>
        <item x="5059"/>
        <item x="5060"/>
        <item x="5061"/>
        <item x="5062"/>
        <item x="5063"/>
        <item x="5064"/>
        <item x="5065"/>
        <item x="5066"/>
        <item x="5067"/>
        <item x="5068"/>
        <item x="5069"/>
        <item x="5070"/>
        <item x="5071"/>
        <item x="5072"/>
        <item x="5073"/>
        <item x="5074"/>
        <item x="5075"/>
        <item x="5115"/>
        <item x="5116"/>
        <item x="5117"/>
        <item x="5118"/>
        <item x="5119"/>
        <item x="5131"/>
        <item x="5132"/>
        <item x="5133"/>
        <item x="5165"/>
        <item x="5171"/>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66"/>
        <item x="5267"/>
        <item x="5268"/>
        <item x="5269"/>
        <item x="5270"/>
        <item x="5271"/>
        <item x="5272"/>
        <item x="5322"/>
        <item x="5357"/>
        <item x="5358"/>
        <item x="5359"/>
        <item x="5360"/>
        <item x="5361"/>
        <item x="5379"/>
        <item x="5381"/>
        <item x="5382"/>
        <item x="5392"/>
        <item x="5403"/>
        <item x="5404"/>
        <item x="5405"/>
        <item x="5406"/>
        <item x="5416"/>
        <item x="5417"/>
        <item x="5418"/>
        <item x="5419"/>
        <item x="5420"/>
        <item x="5421"/>
        <item x="5446"/>
        <item x="5447"/>
        <item x="5448"/>
        <item x="5449"/>
        <item x="5450"/>
        <item x="5451"/>
        <item x="5452"/>
        <item x="5453"/>
        <item x="5463"/>
        <item x="5464"/>
        <item x="5465"/>
        <item x="5495"/>
        <item x="5497"/>
        <item x="5498"/>
        <item x="5499"/>
        <item x="5532"/>
        <item x="5533"/>
        <item x="5535"/>
        <item x="5544"/>
        <item x="5545"/>
        <item x="5546"/>
        <item x="5547"/>
        <item x="5548"/>
        <item x="5550"/>
        <item x="5551"/>
        <item x="5552"/>
        <item x="5553"/>
        <item x="5566"/>
        <item x="5570"/>
        <item x="5571"/>
        <item x="5600"/>
        <item x="5603"/>
        <item x="5619"/>
        <item x="5620"/>
        <item x="5622"/>
        <item x="5623"/>
        <item x="5624"/>
        <item x="5625"/>
        <item x="5626"/>
        <item x="5627"/>
        <item x="5628"/>
        <item x="5629"/>
        <item x="5630"/>
        <item x="5631"/>
        <item x="5634"/>
        <item x="5635"/>
        <item x="5636"/>
        <item x="5637"/>
        <item x="5638"/>
        <item x="5646"/>
        <item x="5647"/>
        <item x="5648"/>
        <item x="5662"/>
        <item x="5663"/>
        <item x="5664"/>
        <item x="5665"/>
        <item x="5666"/>
        <item x="5667"/>
        <item x="5668"/>
        <item x="5669"/>
        <item x="5670"/>
        <item x="5671"/>
        <item x="5679"/>
        <item x="5680"/>
        <item x="5681"/>
        <item x="5682"/>
        <item x="5683"/>
        <item x="5684"/>
        <item x="5685"/>
        <item x="5686"/>
        <item x="5687"/>
        <item x="5688"/>
        <item x="5689"/>
        <item x="5691"/>
        <item x="5692"/>
        <item x="5715"/>
        <item x="5716"/>
        <item x="5717"/>
        <item x="5718"/>
        <item x="5719"/>
        <item x="5720"/>
        <item x="5721"/>
        <item x="5722"/>
        <item x="5723"/>
        <item x="5724"/>
        <item x="5725"/>
        <item x="5726"/>
        <item x="5727"/>
        <item x="5728"/>
        <item x="5729"/>
        <item x="5730"/>
        <item x="5743"/>
        <item x="5744"/>
        <item x="5745"/>
        <item x="5746"/>
        <item x="5747"/>
        <item x="5777"/>
        <item x="5793"/>
        <item x="5794"/>
        <item x="5795"/>
        <item x="5796"/>
        <item x="5797"/>
        <item x="5798"/>
        <item x="5799"/>
        <item x="5800"/>
        <item x="5801"/>
        <item x="5803"/>
        <item x="5804"/>
        <item x="5805"/>
        <item x="5814"/>
        <item x="5823"/>
        <item x="5824"/>
        <item x="5825"/>
        <item x="5826"/>
        <item x="5827"/>
        <item x="5828"/>
        <item x="5829"/>
        <item x="5830"/>
        <item x="5898"/>
        <item x="5899"/>
        <item x="5900"/>
        <item x="5901"/>
        <item x="5902"/>
        <item x="5903"/>
        <item x="5904"/>
        <item x="5905"/>
        <item x="5906"/>
        <item x="5907"/>
        <item x="5908"/>
        <item x="5909"/>
        <item x="5910"/>
        <item x="5911"/>
        <item x="5912"/>
        <item x="5913"/>
        <item x="5914"/>
        <item x="5915"/>
        <item x="5916"/>
        <item x="5917"/>
        <item x="5936"/>
        <item x="5937"/>
        <item x="5938"/>
        <item x="5939"/>
        <item x="5966"/>
        <item x="5967"/>
        <item x="5968"/>
        <item x="5969"/>
        <item x="5970"/>
        <item x="5971"/>
        <item x="5972"/>
        <item x="5973"/>
        <item x="5974"/>
        <item x="5975"/>
        <item x="5976"/>
        <item x="5977"/>
        <item x="5978"/>
        <item x="597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9"/>
        <item x="6040"/>
        <item x="6041"/>
        <item x="6042"/>
        <item x="6043"/>
        <item x="6044"/>
        <item x="6045"/>
        <item x="6046"/>
        <item x="6047"/>
        <item x="6048"/>
        <item x="6049"/>
        <item x="6050"/>
        <item x="6051"/>
        <item x="6052"/>
        <item x="6053"/>
        <item x="6054"/>
        <item x="6055"/>
        <item x="6076"/>
        <item x="6077"/>
        <item x="6086"/>
        <item x="6087"/>
        <item x="6088"/>
        <item x="6154"/>
        <item x="6155"/>
        <item x="6156"/>
        <item x="6157"/>
        <item x="6158"/>
        <item x="6159"/>
        <item x="6160"/>
        <item x="6161"/>
        <item x="6182"/>
        <item x="6183"/>
        <item x="6184"/>
        <item x="6185"/>
        <item x="6186"/>
        <item x="6187"/>
        <item x="6188"/>
        <item x="6189"/>
        <item x="6207"/>
        <item x="6208"/>
        <item x="6209"/>
        <item x="6215"/>
        <item x="6216"/>
        <item x="6218"/>
        <item x="6219"/>
        <item x="6220"/>
        <item x="6221"/>
        <item x="6222"/>
        <item x="6223"/>
        <item x="6224"/>
        <item x="6225"/>
        <item x="6226"/>
        <item x="6234"/>
        <item x="6235"/>
        <item x="6236"/>
        <item x="6237"/>
        <item x="6238"/>
        <item x="6239"/>
        <item x="6242"/>
        <item x="6256"/>
        <item x="6257"/>
        <item x="6258"/>
        <item x="6259"/>
        <item x="6260"/>
        <item x="6276"/>
        <item x="6277"/>
        <item x="6278"/>
        <item x="6279"/>
        <item x="6280"/>
        <item x="6281"/>
        <item x="6282"/>
        <item x="6283"/>
        <item x="6284"/>
        <item x="6285"/>
        <item x="6286"/>
        <item x="6287"/>
        <item x="6288"/>
        <item x="6289"/>
        <item x="6290"/>
        <item x="6291"/>
        <item x="6292"/>
        <item x="6293"/>
        <item x="6294"/>
        <item m="1" x="6955"/>
        <item m="1" x="6956"/>
        <item m="1" x="6957"/>
        <item m="1" x="6958"/>
        <item m="1" x="6959"/>
        <item m="1" x="6960"/>
        <item m="1" x="6961"/>
        <item m="1" x="6962"/>
        <item m="1" x="6963"/>
        <item m="1" x="6964"/>
        <item m="1" x="6965"/>
        <item m="1" x="6966"/>
        <item m="1" x="6967"/>
        <item m="1" x="6968"/>
        <item x="6305"/>
        <item x="6306"/>
        <item x="6307"/>
        <item x="6308"/>
        <item x="6309"/>
        <item x="6310"/>
        <item x="6311"/>
        <item x="6312"/>
        <item x="6313"/>
        <item x="6314"/>
        <item x="6315"/>
        <item x="6316"/>
        <item x="6317"/>
        <item x="6318"/>
        <item x="6319"/>
        <item x="6320"/>
        <item x="6324"/>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407"/>
        <item x="6408"/>
        <item x="6470"/>
        <item x="6471"/>
        <item x="6472"/>
        <item x="6473"/>
        <item x="6474"/>
        <item x="6475"/>
        <item x="6476"/>
        <item x="6490"/>
        <item x="6491"/>
        <item x="6492"/>
        <item x="6493"/>
        <item x="649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43"/>
        <item x="6544"/>
        <item x="6557"/>
        <item x="6562"/>
        <item x="6563"/>
        <item x="6564"/>
        <item x="6565"/>
        <item x="6566"/>
        <item x="6567"/>
        <item x="6568"/>
        <item x="6581"/>
        <item x="6583"/>
        <item x="6584"/>
        <item x="6592"/>
        <item x="6593"/>
        <item x="6594"/>
        <item x="6597"/>
        <item x="6604"/>
        <item x="6605"/>
        <item x="6606"/>
        <item m="1" x="6920"/>
        <item m="1" x="6921"/>
        <item m="1" x="6922"/>
        <item m="1" x="6923"/>
        <item m="1" x="6924"/>
        <item m="1" x="6927"/>
        <item m="1" x="6928"/>
        <item m="1" x="6929"/>
        <item m="1" x="6931"/>
        <item m="1" x="6932"/>
        <item m="1" x="6934"/>
        <item m="1" x="6935"/>
        <item x="6634"/>
        <item x="6635"/>
        <item x="6636"/>
        <item x="6637"/>
        <item x="6638"/>
        <item x="6639"/>
        <item x="6640"/>
        <item x="6641"/>
        <item x="6655"/>
        <item x="6656"/>
        <item x="6657"/>
        <item x="6658"/>
        <item x="6659"/>
        <item x="6666"/>
        <item x="6667"/>
        <item x="6668"/>
        <item x="6669"/>
        <item x="6670"/>
        <item x="6671"/>
        <item x="6672"/>
        <item x="6673"/>
        <item x="6685"/>
        <item x="6686"/>
        <item x="6688"/>
        <item x="6689"/>
        <item x="6701"/>
        <item x="6702"/>
        <item x="6703"/>
        <item x="6704"/>
        <item x="6705"/>
        <item x="6706"/>
        <item x="6726"/>
        <item x="6753"/>
        <item x="6754"/>
        <item x="6755"/>
        <item x="6785"/>
        <item x="6786"/>
        <item x="6787"/>
        <item x="6788"/>
        <item x="6789"/>
        <item x="6790"/>
        <item x="6804"/>
        <item x="6805"/>
        <item x="6806"/>
        <item x="6807"/>
        <item x="6808"/>
        <item x="6809"/>
        <item x="6810"/>
        <item x="6811"/>
        <item x="6812"/>
        <item x="6813"/>
        <item m="1" x="6908"/>
        <item m="1" x="6909"/>
        <item x="3217"/>
        <item x="6078"/>
        <item x="1966"/>
        <item x="5549"/>
        <item m="1" x="6953"/>
        <item x="5831"/>
        <item x="6091"/>
        <item x="718"/>
        <item m="1" x="6831"/>
        <item x="1967"/>
        <item x="6089"/>
        <item x="1075"/>
        <item x="5815"/>
        <item m="1" x="6970"/>
        <item x="6240"/>
        <item x="5455"/>
        <item m="1" x="6972"/>
        <item x="2620"/>
        <item x="719"/>
        <item x="2386"/>
        <item x="3266"/>
        <item m="1" x="6915"/>
        <item m="1" x="6865"/>
        <item m="1" x="6948"/>
        <item m="1" x="6866"/>
        <item x="272"/>
        <item x="1604"/>
        <item x="364"/>
        <item x="6582"/>
        <item x="6358"/>
        <item x="4210"/>
        <item x="4951"/>
        <item m="1" x="7114"/>
        <item x="5324"/>
        <item m="1" x="6861"/>
        <item m="1" x="6830"/>
        <item m="1" x="6971"/>
        <item m="1" x="6833"/>
        <item m="1" x="6985"/>
        <item x="4811"/>
        <item x="4211"/>
        <item x="2547"/>
        <item x="4700"/>
        <item x="3003"/>
        <item x="4802"/>
        <item x="482"/>
        <item m="1" x="6952"/>
        <item m="1" x="6950"/>
        <item x="5731"/>
        <item x="4377"/>
        <item x="6057"/>
        <item x="1766"/>
        <item x="2256"/>
        <item x="2257"/>
        <item m="1" x="6832"/>
        <item m="1" x="6863"/>
        <item m="1" x="6969"/>
        <item m="1" x="6914"/>
        <item x="4952"/>
        <item m="1" x="6913"/>
        <item m="1" x="6973"/>
        <item x="6827"/>
        <item x="4212"/>
        <item x="6826"/>
        <item x="4124"/>
        <item m="1" x="6864"/>
        <item x="3901"/>
        <item x="5844"/>
        <item x="6056"/>
        <item m="1" x="6945"/>
        <item x="6241"/>
        <item x="3517"/>
        <item x="5391"/>
        <item x="6090"/>
        <item x="27"/>
        <item x="28"/>
        <item x="205"/>
        <item x="268"/>
        <item x="273"/>
        <item x="365"/>
        <item x="567"/>
        <item x="568"/>
        <item x="569"/>
        <item x="570"/>
        <item x="571"/>
        <item x="572"/>
        <item x="573"/>
        <item x="574"/>
        <item x="661"/>
        <item x="662"/>
        <item x="720"/>
        <item x="775"/>
        <item x="776"/>
        <item x="777"/>
        <item x="984"/>
        <item x="985"/>
        <item x="986"/>
        <item x="987"/>
        <item x="988"/>
        <item x="989"/>
        <item x="990"/>
        <item x="991"/>
        <item x="1174"/>
        <item x="1175"/>
        <item x="1176"/>
        <item x="1177"/>
        <item x="1178"/>
        <item x="1179"/>
        <item x="1180"/>
        <item x="1181"/>
        <item x="1182"/>
        <item x="1183"/>
        <item x="1232"/>
        <item x="1234"/>
        <item x="1235"/>
        <item x="1236"/>
        <item x="1237"/>
        <item x="1239"/>
        <item x="1240"/>
        <item x="1241"/>
        <item x="1242"/>
        <item x="1243"/>
        <item x="1244"/>
        <item x="1245"/>
        <item x="1246"/>
        <item x="1316"/>
        <item x="1466"/>
        <item x="1605"/>
        <item x="1606"/>
        <item x="1607"/>
        <item x="1608"/>
        <item x="1609"/>
        <item x="1610"/>
        <item x="1611"/>
        <item x="1612"/>
        <item x="1613"/>
        <item x="1614"/>
        <item x="1615"/>
        <item x="1616"/>
        <item x="1617"/>
        <item x="1618"/>
        <item x="1768"/>
        <item x="1769"/>
        <item x="2071"/>
        <item x="2072"/>
        <item x="2073"/>
        <item x="2074"/>
        <item x="2075"/>
        <item x="2076"/>
        <item x="2077"/>
        <item x="2078"/>
        <item x="2079"/>
        <item x="2080"/>
        <item x="2081"/>
        <item x="2082"/>
        <item x="2217"/>
        <item x="2304"/>
        <item x="2310"/>
        <item x="2621"/>
        <item x="2622"/>
        <item x="2625"/>
        <item x="2699"/>
        <item x="2700"/>
        <item x="2701"/>
        <item x="2802"/>
        <item x="2803"/>
        <item x="2804"/>
        <item x="2805"/>
        <item x="2806"/>
        <item x="2807"/>
        <item x="2808"/>
        <item x="2809"/>
        <item x="2810"/>
        <item x="2811"/>
        <item x="2812"/>
        <item x="2813"/>
        <item x="2814"/>
        <item x="2815"/>
        <item x="2816"/>
        <item x="2817"/>
        <item x="3070"/>
        <item x="3071"/>
        <item x="3208"/>
        <item x="3218"/>
        <item x="3219"/>
        <item x="3220"/>
        <item x="3221"/>
        <item x="3222"/>
        <item x="3223"/>
        <item x="3224"/>
        <item x="3225"/>
        <item x="3226"/>
        <item x="3227"/>
        <item x="3228"/>
        <item x="3229"/>
        <item x="3267"/>
        <item x="3269"/>
        <item x="3270"/>
        <item x="3271"/>
        <item x="3272"/>
        <item x="3273"/>
        <item x="3274"/>
        <item x="3275"/>
        <item x="3276"/>
        <item x="3277"/>
        <item x="3278"/>
        <item x="3279"/>
        <item x="3280"/>
        <item x="3344"/>
        <item x="3345"/>
        <item x="3518"/>
        <item x="3519"/>
        <item x="3580"/>
        <item x="3582"/>
        <item x="3623"/>
        <item x="3624"/>
        <item x="3625"/>
        <item x="3626"/>
        <item x="3627"/>
        <item x="3628"/>
        <item x="3629"/>
        <item x="3630"/>
        <item x="3631"/>
        <item x="3632"/>
        <item x="3633"/>
        <item x="3634"/>
        <item x="3635"/>
        <item x="3636"/>
        <item x="3637"/>
        <item x="3730"/>
        <item x="3731"/>
        <item x="3732"/>
        <item x="3733"/>
        <item x="3734"/>
        <item x="3735"/>
        <item x="3736"/>
        <item x="3737"/>
        <item x="3738"/>
        <item x="3739"/>
        <item x="3740"/>
        <item x="3741"/>
        <item x="3742"/>
        <item x="3743"/>
        <item x="3744"/>
        <item x="3745"/>
        <item x="3746"/>
        <item x="3747"/>
        <item x="3748"/>
        <item x="3749"/>
        <item x="3750"/>
        <item x="3751"/>
        <item x="3752"/>
        <item m="1" x="6982"/>
        <item x="3994"/>
        <item x="4079"/>
        <item x="4080"/>
        <item x="4319"/>
        <item x="4467"/>
        <item x="4468"/>
        <item x="4469"/>
        <item x="4581"/>
        <item x="4812"/>
        <item x="4887"/>
        <item x="5047"/>
        <item x="5076"/>
        <item x="5077"/>
        <item x="5079"/>
        <item x="5120"/>
        <item x="5134"/>
        <item x="5166"/>
        <item x="5167"/>
        <item x="5273"/>
        <item x="5362"/>
        <item x="5363"/>
        <item x="5393"/>
        <item x="5407"/>
        <item x="5454"/>
        <item x="5456"/>
        <item x="5466"/>
        <item x="5500"/>
        <item x="5572"/>
        <item x="5573"/>
        <item x="5574"/>
        <item x="5575"/>
        <item x="5576"/>
        <item x="5577"/>
        <item x="5578"/>
        <item x="5579"/>
        <item x="5580"/>
        <item x="5581"/>
        <item x="5582"/>
        <item x="5583"/>
        <item x="5584"/>
        <item x="5601"/>
        <item x="5649"/>
        <item x="5690"/>
        <item x="5693"/>
        <item x="5694"/>
        <item x="5695"/>
        <item x="5696"/>
        <item x="5697"/>
        <item x="5698"/>
        <item x="5699"/>
        <item x="5700"/>
        <item x="5701"/>
        <item x="5702"/>
        <item x="5703"/>
        <item x="5704"/>
        <item x="5802"/>
        <item x="5806"/>
        <item x="5918"/>
        <item x="5919"/>
        <item x="5920"/>
        <item x="5921"/>
        <item x="5922"/>
        <item x="5923"/>
        <item x="5924"/>
        <item x="5980"/>
        <item x="5981"/>
        <item x="5982"/>
        <item x="5983"/>
        <item x="5984"/>
        <item x="5985"/>
        <item x="5986"/>
        <item x="5987"/>
        <item x="5988"/>
        <item x="5989"/>
        <item x="5990"/>
        <item x="5991"/>
        <item x="5992"/>
        <item x="5993"/>
        <item x="5994"/>
        <item x="5995"/>
        <item x="5996"/>
        <item x="5997"/>
        <item x="5998"/>
        <item x="5999"/>
        <item x="6092"/>
        <item x="6093"/>
        <item x="6094"/>
        <item x="6095"/>
        <item x="6096"/>
        <item x="6097"/>
        <item x="6098"/>
        <item x="6099"/>
        <item x="6100"/>
        <item x="6217"/>
        <item m="1" x="6974"/>
        <item x="6244"/>
        <item x="6245"/>
        <item x="6261"/>
        <item x="6545"/>
        <item x="6570"/>
        <item x="6619"/>
        <item x="6642"/>
        <item x="6674"/>
        <item x="6707"/>
        <item m="1" x="6977"/>
        <item x="6190"/>
        <item x="2565"/>
        <item x="5078"/>
        <item x="4316"/>
        <item x="5947"/>
        <item x="5534"/>
        <item x="6547"/>
        <item x="721"/>
        <item m="1" x="6978"/>
        <item x="208"/>
        <item x="5639"/>
        <item x="2564"/>
        <item x="4889"/>
        <item x="2567"/>
        <item x="3073"/>
        <item x="3638"/>
        <item x="5945"/>
        <item x="6101"/>
        <item x="2563"/>
        <item x="3346"/>
        <item x="1899"/>
        <item x="5944"/>
        <item x="2554"/>
        <item m="1" x="6984"/>
        <item x="3072"/>
        <item x="2549"/>
        <item x="1900"/>
        <item x="209"/>
        <item x="3230"/>
        <item x="6360"/>
        <item x="1247"/>
        <item x="1382"/>
        <item x="4813"/>
        <item x="6359"/>
        <item x="5121"/>
        <item x="2566"/>
        <item x="663"/>
        <item x="664"/>
        <item x="1898"/>
        <item x="576"/>
        <item x="5816"/>
        <item x="1715"/>
        <item x="210"/>
        <item x="5946"/>
        <item m="1" x="6975"/>
        <item x="3231"/>
        <item m="1" x="6990"/>
        <item x="3232"/>
        <item x="5325"/>
        <item x="575"/>
        <item x="3268"/>
        <item x="2562"/>
        <item x="2801"/>
        <item x="6546"/>
        <item x="4582"/>
        <item m="1" x="6976"/>
        <item x="1716"/>
        <item x="2623"/>
        <item x="3902"/>
        <item x="4213"/>
        <item x="1384"/>
        <item x="6210"/>
        <item m="1" x="6981"/>
        <item x="2083"/>
        <item x="1317"/>
        <item x="4580"/>
        <item x="2898"/>
        <item x="1383"/>
        <item x="4078"/>
        <item x="2084"/>
        <item x="97"/>
        <item m="1" x="6980"/>
        <item x="5408"/>
        <item x="3995"/>
        <item x="5323"/>
        <item x="5940"/>
        <item x="2085"/>
        <item m="1" x="6991"/>
        <item x="29"/>
        <item x="30"/>
        <item x="33"/>
        <item x="94"/>
        <item x="98"/>
        <item x="99"/>
        <item x="100"/>
        <item x="211"/>
        <item x="212"/>
        <item x="213"/>
        <item x="214"/>
        <item x="215"/>
        <item x="216"/>
        <item x="217"/>
        <item x="270"/>
        <item x="274"/>
        <item x="275"/>
        <item x="276"/>
        <item x="277"/>
        <item x="278"/>
        <item x="279"/>
        <item x="366"/>
        <item x="367"/>
        <item x="369"/>
        <item x="483"/>
        <item x="484"/>
        <item x="485"/>
        <item x="487"/>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722"/>
        <item x="723"/>
        <item x="724"/>
        <item x="735"/>
        <item x="736"/>
        <item x="778"/>
        <item x="779"/>
        <item x="780"/>
        <item x="781"/>
        <item x="782"/>
        <item x="783"/>
        <item x="84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77"/>
        <item x="1079"/>
        <item x="1173"/>
        <item x="1184"/>
        <item x="1185"/>
        <item x="1186"/>
        <item x="1187"/>
        <item x="1188"/>
        <item x="1189"/>
        <item x="1190"/>
        <item x="1191"/>
        <item x="1192"/>
        <item x="1193"/>
        <item x="1194"/>
        <item x="1195"/>
        <item x="1197"/>
        <item x="1222"/>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8"/>
        <item x="1318"/>
        <item x="1319"/>
        <item x="1320"/>
        <item x="1321"/>
        <item x="1322"/>
        <item x="1323"/>
        <item x="1324"/>
        <item x="1325"/>
        <item x="1326"/>
        <item x="1327"/>
        <item x="1328"/>
        <item x="1329"/>
        <item x="1330"/>
        <item x="1331"/>
        <item x="1332"/>
        <item x="1333"/>
        <item x="1334"/>
        <item x="1335"/>
        <item x="1336"/>
        <item x="1337"/>
        <item x="1338"/>
        <item x="1339"/>
        <item x="1340"/>
        <item x="1341"/>
        <item x="1343"/>
        <item x="1345"/>
        <item x="1347"/>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67"/>
        <item x="1468"/>
        <item x="1469"/>
        <item x="1473"/>
        <item x="1551"/>
        <item x="1552"/>
        <item x="1619"/>
        <item x="1620"/>
        <item x="1621"/>
        <item x="1622"/>
        <item x="1623"/>
        <item x="1717"/>
        <item x="1718"/>
        <item x="1719"/>
        <item x="1720"/>
        <item x="1721"/>
        <item x="1722"/>
        <item x="1724"/>
        <item x="1725"/>
        <item m="1" x="6839"/>
        <item x="1770"/>
        <item x="1771"/>
        <item x="1772"/>
        <item x="1773"/>
        <item x="1774"/>
        <item x="1775"/>
        <item x="1776"/>
        <item x="1777"/>
        <item x="1778"/>
        <item x="1779"/>
        <item x="1780"/>
        <item x="1781"/>
        <item x="1782"/>
        <item x="1783"/>
        <item x="1784"/>
        <item x="1785"/>
        <item x="1786"/>
        <item x="1787"/>
        <item x="1788"/>
        <item x="1789"/>
        <item x="1790"/>
        <item x="1852"/>
        <item x="1853"/>
        <item x="1854"/>
        <item x="1855"/>
        <item x="1856"/>
        <item x="1857"/>
        <item x="1858"/>
        <item x="1901"/>
        <item x="1902"/>
        <item x="1903"/>
        <item x="1904"/>
        <item x="1905"/>
        <item x="1906"/>
        <item x="1907"/>
        <item x="1968"/>
        <item x="1969"/>
        <item x="1970"/>
        <item x="1971"/>
        <item x="2017"/>
        <item x="2086"/>
        <item x="2087"/>
        <item x="2088"/>
        <item x="2089"/>
        <item x="2090"/>
        <item x="2091"/>
        <item x="2092"/>
        <item x="2093"/>
        <item x="2094"/>
        <item x="2095"/>
        <item x="2096"/>
        <item x="2097"/>
        <item x="2098"/>
        <item x="2099"/>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73"/>
        <item x="2174"/>
        <item x="2175"/>
        <item x="2177"/>
        <item x="2178"/>
        <item x="2219"/>
        <item x="2243"/>
        <item x="2244"/>
        <item x="2245"/>
        <item x="2258"/>
        <item x="2259"/>
        <item x="2260"/>
        <item x="2261"/>
        <item x="2262"/>
        <item x="2263"/>
        <item x="2264"/>
        <item x="2265"/>
        <item x="2266"/>
        <item x="2267"/>
        <item x="2268"/>
        <item x="2269"/>
        <item x="2270"/>
        <item x="2271"/>
        <item x="2272"/>
        <item x="2311"/>
        <item x="2312"/>
        <item x="2313"/>
        <item x="2314"/>
        <item m="1" x="6857"/>
        <item x="2316"/>
        <item x="2317"/>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548"/>
        <item x="2550"/>
        <item x="2551"/>
        <item x="2552"/>
        <item x="2553"/>
        <item x="2555"/>
        <item x="2556"/>
        <item x="2557"/>
        <item x="2558"/>
        <item x="2559"/>
        <item x="2560"/>
        <item x="2561"/>
        <item x="2568"/>
        <item x="2569"/>
        <item x="2570"/>
        <item x="2571"/>
        <item x="2572"/>
        <item x="2573"/>
        <item x="2624"/>
        <item x="2626"/>
        <item x="2627"/>
        <item x="2628"/>
        <item x="2629"/>
        <item x="2630"/>
        <item x="2631"/>
        <item x="2632"/>
        <item x="2633"/>
        <item x="2634"/>
        <item x="2635"/>
        <item x="2636"/>
        <item x="2637"/>
        <item x="2638"/>
        <item x="2639"/>
        <item x="2640"/>
        <item x="2641"/>
        <item x="2642"/>
        <item x="2702"/>
        <item x="2703"/>
        <item x="2704"/>
        <item x="2705"/>
        <item x="2818"/>
        <item x="2819"/>
        <item x="2820"/>
        <item x="2821"/>
        <item x="2823"/>
        <item x="2899"/>
        <item x="2900"/>
        <item x="2902"/>
        <item x="2903"/>
        <item x="2904"/>
        <item m="1" x="6885"/>
        <item m="1" x="6886"/>
        <item x="2907"/>
        <item m="1" x="6887"/>
        <item m="1" x="6888"/>
        <item m="1" x="6889"/>
        <item m="1" x="6890"/>
        <item m="1" x="6891"/>
        <item m="1" x="6892"/>
        <item m="1" x="6893"/>
        <item m="1" x="6894"/>
        <item m="1" x="6895"/>
        <item m="1" x="6896"/>
        <item x="3005"/>
        <item x="3006"/>
        <item x="3074"/>
        <item x="3075"/>
        <item x="3076"/>
        <item x="3077"/>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201"/>
        <item x="3202"/>
        <item x="3281"/>
        <item x="3282"/>
        <item x="3283"/>
        <item x="3284"/>
        <item x="3285"/>
        <item x="3286"/>
        <item x="3288"/>
        <item x="3289"/>
        <item x="3290"/>
        <item x="3291"/>
        <item x="3292"/>
        <item x="3293"/>
        <item x="3294"/>
        <item x="3295"/>
        <item x="3296"/>
        <item x="3297"/>
        <item x="3298"/>
        <item x="3299"/>
        <item x="3300"/>
        <item x="3301"/>
        <item x="3302"/>
        <item x="3303"/>
        <item x="3304"/>
        <item x="3305"/>
        <item x="3347"/>
        <item x="3348"/>
        <item x="3349"/>
        <item x="3350"/>
        <item x="3351"/>
        <item x="3352"/>
        <item x="3353"/>
        <item x="3354"/>
        <item x="3355"/>
        <item x="3356"/>
        <item x="3357"/>
        <item x="3358"/>
        <item x="3361"/>
        <item x="3500"/>
        <item x="3520"/>
        <item x="3521"/>
        <item x="3522"/>
        <item x="3583"/>
        <item x="3584"/>
        <item x="3585"/>
        <item x="3586"/>
        <item x="3587"/>
        <item x="3588"/>
        <item x="3589"/>
        <item x="3590"/>
        <item x="3591"/>
        <item x="3592"/>
        <item x="3593"/>
        <item x="3594"/>
        <item x="3596"/>
        <item x="3597"/>
        <item x="3598"/>
        <item x="3639"/>
        <item x="3641"/>
        <item x="3642"/>
        <item x="3643"/>
        <item x="3644"/>
        <item x="3645"/>
        <item x="3646"/>
        <item x="3647"/>
        <item x="3648"/>
        <item x="3649"/>
        <item x="3650"/>
        <item x="3651"/>
        <item x="3652"/>
        <item x="3653"/>
        <item x="3654"/>
        <item x="3655"/>
        <item x="3656"/>
        <item x="3753"/>
        <item x="3754"/>
        <item x="3755"/>
        <item x="3756"/>
        <item x="3757"/>
        <item x="3758"/>
        <item x="3759"/>
        <item x="3760"/>
        <item x="3762"/>
        <item x="3852"/>
        <item x="3853"/>
        <item x="3854"/>
        <item x="3855"/>
        <item x="3856"/>
        <item x="3857"/>
        <item x="3858"/>
        <item x="3859"/>
        <item x="3860"/>
        <item x="3861"/>
        <item x="3862"/>
        <item x="3863"/>
        <item x="3864"/>
        <item x="3865"/>
        <item x="3874"/>
        <item x="3875"/>
        <item x="3876"/>
        <item x="3877"/>
        <item x="3878"/>
        <item x="3903"/>
        <item x="3904"/>
        <item x="3905"/>
        <item x="3948"/>
        <item x="3949"/>
        <item x="3950"/>
        <item x="3951"/>
        <item x="3952"/>
        <item x="3953"/>
        <item x="3996"/>
        <item x="3998"/>
        <item x="4001"/>
        <item x="4002"/>
        <item x="4003"/>
        <item x="4004"/>
        <item x="4005"/>
        <item x="4006"/>
        <item x="4007"/>
        <item x="4008"/>
        <item x="4009"/>
        <item x="4010"/>
        <item x="4011"/>
        <item x="4012"/>
        <item x="4013"/>
        <item x="4014"/>
        <item x="4015"/>
        <item x="4081"/>
        <item x="4082"/>
        <item x="4083"/>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214"/>
        <item x="4215"/>
        <item x="4216"/>
        <item x="4217"/>
        <item x="4218"/>
        <item x="4219"/>
        <item x="4220"/>
        <item x="4221"/>
        <item x="4236"/>
        <item x="4237"/>
        <item x="4238"/>
        <item x="4314"/>
        <item x="4320"/>
        <item x="4321"/>
        <item x="4322"/>
        <item x="4323"/>
        <item x="4378"/>
        <item x="4379"/>
        <item x="4380"/>
        <item x="4382"/>
        <item x="4383"/>
        <item x="4470"/>
        <item x="4471"/>
        <item x="4472"/>
        <item x="4474"/>
        <item x="4583"/>
        <item x="4586"/>
        <item x="4646"/>
        <item x="4647"/>
        <item x="4648"/>
        <item x="4649"/>
        <item x="4650"/>
        <item x="4651"/>
        <item x="4652"/>
        <item x="4653"/>
        <item x="4701"/>
        <item x="4703"/>
        <item x="4704"/>
        <item x="4705"/>
        <item x="4706"/>
        <item x="4707"/>
        <item x="4708"/>
        <item x="4709"/>
        <item x="4710"/>
        <item x="4711"/>
        <item x="4712"/>
        <item x="4713"/>
        <item x="4714"/>
        <item x="4814"/>
        <item x="4815"/>
        <item x="4816"/>
        <item x="4817"/>
        <item x="4818"/>
        <item x="4819"/>
        <item x="4821"/>
        <item x="4822"/>
        <item x="4823"/>
        <item x="4824"/>
        <item x="4825"/>
        <item x="4826"/>
        <item x="4827"/>
        <item x="4828"/>
        <item x="4829"/>
        <item x="4830"/>
        <item x="4831"/>
        <item x="4832"/>
        <item x="4890"/>
        <item x="4891"/>
        <item x="4892"/>
        <item x="4893"/>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5048"/>
        <item x="5049"/>
        <item x="505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22"/>
        <item x="5123"/>
        <item x="5125"/>
        <item x="5135"/>
        <item x="5136"/>
        <item x="5137"/>
        <item x="5138"/>
        <item x="5139"/>
        <item x="5140"/>
        <item x="5141"/>
        <item x="5142"/>
        <item x="5143"/>
        <item x="5144"/>
        <item x="5145"/>
        <item x="5146"/>
        <item x="5147"/>
        <item x="5148"/>
        <item x="5149"/>
        <item x="5150"/>
        <item x="5151"/>
        <item x="5152"/>
        <item x="5153"/>
        <item x="5154"/>
        <item x="5155"/>
        <item x="5156"/>
        <item x="5168"/>
        <item x="5170"/>
        <item x="5172"/>
        <item x="5174"/>
        <item x="5175"/>
        <item x="5176"/>
        <item x="5177"/>
        <item x="5178"/>
        <item x="5179"/>
        <item x="5180"/>
        <item x="5181"/>
        <item x="5182"/>
        <item x="5183"/>
        <item x="5184"/>
        <item x="5226"/>
        <item x="5227"/>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26"/>
        <item x="5327"/>
        <item x="5364"/>
        <item x="5365"/>
        <item x="5366"/>
        <item x="5367"/>
        <item x="5369"/>
        <item x="5383"/>
        <item x="5384"/>
        <item x="5386"/>
        <item x="5394"/>
        <item x="5395"/>
        <item x="5409"/>
        <item x="5411"/>
        <item x="5412"/>
        <item x="5413"/>
        <item x="5422"/>
        <item x="5423"/>
        <item x="5424"/>
        <item x="5425"/>
        <item x="5426"/>
        <item x="5427"/>
        <item x="5428"/>
        <item x="5429"/>
        <item x="5430"/>
        <item x="5431"/>
        <item x="5432"/>
        <item x="5433"/>
        <item x="5434"/>
        <item x="5435"/>
        <item x="5436"/>
        <item x="5437"/>
        <item x="5438"/>
        <item x="5439"/>
        <item x="5440"/>
        <item x="5442"/>
        <item x="5467"/>
        <item x="5469"/>
        <item x="5470"/>
        <item x="5471"/>
        <item x="5472"/>
        <item x="5473"/>
        <item x="5474"/>
        <item x="5475"/>
        <item x="5476"/>
        <item x="5477"/>
        <item x="5478"/>
        <item x="5479"/>
        <item x="5480"/>
        <item x="5501"/>
        <item x="5536"/>
        <item x="5537"/>
        <item x="5538"/>
        <item x="5539"/>
        <item x="5554"/>
        <item x="5555"/>
        <item x="5556"/>
        <item x="5558"/>
        <item x="5585"/>
        <item x="5586"/>
        <item x="5587"/>
        <item x="5588"/>
        <item x="5589"/>
        <item x="5602"/>
        <item x="5604"/>
        <item x="5605"/>
        <item x="5621"/>
        <item x="5640"/>
        <item x="5641"/>
        <item x="5650"/>
        <item x="5651"/>
        <item x="5672"/>
        <item x="5705"/>
        <item x="5706"/>
        <item x="5707"/>
        <item x="5732"/>
        <item x="5734"/>
        <item x="5735"/>
        <item x="5748"/>
        <item x="5749"/>
        <item x="5750"/>
        <item x="5751"/>
        <item x="5752"/>
        <item x="5817"/>
        <item x="5818"/>
        <item x="5832"/>
        <item x="5833"/>
        <item x="5834"/>
        <item x="5835"/>
        <item x="5836"/>
        <item x="5837"/>
        <item x="5845"/>
        <item x="5846"/>
        <item x="5847"/>
        <item x="5848"/>
        <item x="5849"/>
        <item x="5850"/>
        <item x="5851"/>
        <item x="5852"/>
        <item x="5925"/>
        <item x="5942"/>
        <item x="5943"/>
        <item x="6000"/>
        <item x="6001"/>
        <item x="6036"/>
        <item x="6058"/>
        <item x="6059"/>
        <item x="6060"/>
        <item x="6061"/>
        <item x="6062"/>
        <item x="6063"/>
        <item x="6064"/>
        <item x="6065"/>
        <item x="6066"/>
        <item x="6067"/>
        <item x="6068"/>
        <item x="6079"/>
        <item x="6102"/>
        <item x="6104"/>
        <item x="6162"/>
        <item x="6163"/>
        <item x="6164"/>
        <item x="6165"/>
        <item x="6166"/>
        <item x="6167"/>
        <item x="6168"/>
        <item x="6169"/>
        <item x="6170"/>
        <item x="6171"/>
        <item x="6172"/>
        <item x="6173"/>
        <item x="6174"/>
        <item x="6175"/>
        <item x="6176"/>
        <item x="6177"/>
        <item x="6178"/>
        <item x="6179"/>
        <item x="6191"/>
        <item x="6192"/>
        <item x="6193"/>
        <item x="6194"/>
        <item x="6195"/>
        <item x="6196"/>
        <item x="6197"/>
        <item x="6198"/>
        <item x="6199"/>
        <item x="6200"/>
        <item x="6201"/>
        <item x="6202"/>
        <item x="6203"/>
        <item x="6204"/>
        <item x="6211"/>
        <item x="6227"/>
        <item x="6229"/>
        <item x="6231"/>
        <item x="6246"/>
        <item x="6263"/>
        <item x="6264"/>
        <item x="6296"/>
        <item x="6297"/>
        <item x="6321"/>
        <item x="6325"/>
        <item x="6409"/>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m="1" x="7090"/>
        <item m="1" x="7091"/>
        <item m="1" x="7092"/>
        <item m="1" x="7093"/>
        <item m="1" x="7094"/>
        <item m="1" x="7095"/>
        <item m="1" x="7096"/>
        <item m="1" x="7097"/>
        <item m="1" x="7098"/>
        <item m="1" x="7099"/>
        <item m="1" x="7100"/>
        <item m="1" x="7101"/>
        <item m="1" x="7102"/>
        <item x="6481"/>
        <item x="6483"/>
        <item x="6484"/>
        <item x="6485"/>
        <item x="6486"/>
        <item x="6495"/>
        <item x="6496"/>
        <item x="6497"/>
        <item x="6500"/>
        <item x="6534"/>
        <item x="6535"/>
        <item x="6548"/>
        <item x="6569"/>
        <item x="6586"/>
        <item x="6595"/>
        <item x="6596"/>
        <item x="6598"/>
        <item x="6607"/>
        <item x="6608"/>
        <item x="6609"/>
        <item x="6610"/>
        <item x="6611"/>
        <item x="6612"/>
        <item x="6613"/>
        <item x="6614"/>
        <item x="6615"/>
        <item x="6616"/>
        <item x="6617"/>
        <item x="6618"/>
        <item x="6620"/>
        <item x="6621"/>
        <item x="6622"/>
        <item x="6623"/>
        <item x="6624"/>
        <item x="6625"/>
        <item x="6626"/>
        <item x="6643"/>
        <item x="6644"/>
        <item x="6645"/>
        <item x="6646"/>
        <item x="6647"/>
        <item x="6648"/>
        <item x="6649"/>
        <item x="6651"/>
        <item x="6660"/>
        <item x="6675"/>
        <item x="6708"/>
        <item x="6728"/>
        <item x="6791"/>
        <item x="6792"/>
        <item x="6793"/>
        <item x="6794"/>
        <item x="6795"/>
        <item x="6796"/>
        <item x="6797"/>
        <item x="6798"/>
        <item x="6799"/>
        <item x="6814"/>
        <item x="6815"/>
        <item x="6818"/>
        <item x="6709"/>
        <item x="3009"/>
        <item x="5736"/>
        <item x="1196"/>
        <item x="5606"/>
        <item x="5385"/>
        <item x="6069"/>
        <item x="6572"/>
        <item m="1" x="6855"/>
        <item x="1626"/>
        <item x="4152"/>
        <item x="2220"/>
        <item x="6362"/>
        <item x="4385"/>
        <item x="1727"/>
        <item x="5655"/>
        <item x="5654"/>
        <item x="4151"/>
        <item x="2901"/>
        <item x="3011"/>
        <item x="4585"/>
        <item x="5441"/>
        <item x="6361"/>
        <item x="3761"/>
        <item x="5656"/>
        <item x="280"/>
        <item x="3360"/>
        <item x="3007"/>
        <item x="6230"/>
        <item x="1859"/>
        <item m="1" x="7088"/>
        <item x="1728"/>
        <item x="3010"/>
        <item x="1624"/>
        <item x="5927"/>
        <item x="5652"/>
        <item m="1" x="7115"/>
        <item x="5540"/>
        <item m="1" x="6869"/>
        <item m="1" x="7080"/>
        <item m="1" x="7082"/>
        <item x="3764"/>
        <item m="1" x="7066"/>
        <item x="5607"/>
        <item x="5124"/>
        <item x="4888"/>
        <item x="6532"/>
        <item x="31"/>
        <item m="1" x="6871"/>
        <item x="5657"/>
        <item x="370"/>
        <item x="5159"/>
        <item x="1346"/>
        <item x="2180"/>
        <item x="5591"/>
        <item x="3012"/>
        <item x="5653"/>
        <item x="3008"/>
        <item x="5316"/>
        <item x="5368"/>
        <item x="1550"/>
        <item x="2179"/>
        <item x="101"/>
        <item x="5481"/>
        <item x="6822"/>
        <item x="5593"/>
        <item x="3015"/>
        <item x="3599"/>
        <item x="3600"/>
        <item x="6262"/>
        <item m="1" x="6870"/>
        <item x="5502"/>
        <item x="3595"/>
        <item x="6103"/>
        <item x="6295"/>
        <item m="1" x="6997"/>
        <item m="1" x="7072"/>
        <item x="3763"/>
        <item x="2574"/>
        <item x="1627"/>
        <item m="1" x="7086"/>
        <item x="3359"/>
        <item m="1" x="7077"/>
        <item x="32"/>
        <item x="4654"/>
        <item m="1" x="6996"/>
        <item x="6603"/>
        <item m="1" x="6992"/>
        <item x="368"/>
        <item x="6265"/>
        <item m="1" x="6872"/>
        <item x="6727"/>
        <item m="1" x="7087"/>
        <item m="1" x="7083"/>
        <item x="6533"/>
        <item x="3004"/>
        <item x="6676"/>
        <item x="3866"/>
        <item m="1" x="7089"/>
        <item x="6823"/>
        <item x="3906"/>
        <item x="6038"/>
        <item x="5157"/>
        <item x="4381"/>
        <item x="1279"/>
        <item x="3078"/>
        <item m="1" x="6844"/>
        <item x="6487"/>
        <item x="6298"/>
        <item x="5396"/>
        <item x="2822"/>
        <item x="2423"/>
        <item x="2425"/>
        <item x="737"/>
        <item x="2176"/>
        <item m="1" x="7068"/>
        <item x="2215"/>
        <item x="34"/>
        <item x="738"/>
        <item x="1625"/>
        <item x="5807"/>
        <item x="5557"/>
        <item x="6499"/>
        <item x="1628"/>
        <item x="2218"/>
        <item m="1" x="6876"/>
        <item x="5819"/>
        <item x="1471"/>
        <item x="4387"/>
        <item x="5173"/>
        <item x="5328"/>
        <item x="6498"/>
        <item x="4386"/>
        <item x="5468"/>
        <item x="1475"/>
        <item x="3524"/>
        <item x="218"/>
        <item m="1" x="6858"/>
        <item x="1553"/>
        <item x="5592"/>
        <item m="1" x="7079"/>
        <item m="1" x="6868"/>
        <item x="6650"/>
        <item x="1474"/>
        <item x="1078"/>
        <item x="1908"/>
        <item x="4584"/>
        <item x="6828"/>
        <item m="1" x="6993"/>
        <item m="1" x="7075"/>
        <item x="5590"/>
        <item m="1" x="7076"/>
        <item m="1" x="7033"/>
        <item x="5926"/>
        <item x="6482"/>
        <item x="4384"/>
        <item x="1909"/>
        <item x="6228"/>
        <item m="1" x="6904"/>
        <item x="2131"/>
        <item m="1" x="6903"/>
        <item x="3954"/>
        <item x="4325"/>
        <item x="5228"/>
        <item x="5229"/>
        <item x="5230"/>
        <item x="5231"/>
        <item x="5232"/>
        <item x="5233"/>
        <item x="5234"/>
        <item x="5235"/>
        <item x="5236"/>
        <item x="5237"/>
        <item x="5238"/>
        <item x="5239"/>
        <item x="5240"/>
        <item x="5241"/>
        <item x="5242"/>
        <item x="5243"/>
        <item x="5244"/>
        <item x="5245"/>
        <item x="5246"/>
        <item x="5247"/>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838"/>
        <item x="5839"/>
        <item x="6299"/>
        <item x="6571"/>
        <item x="6757"/>
        <item x="6758"/>
        <item x="6759"/>
        <item x="6760"/>
        <item x="6761"/>
        <item x="6762"/>
        <item x="6763"/>
        <item x="6764"/>
        <item x="6765"/>
        <item x="6766"/>
        <item x="6767"/>
        <item x="6768"/>
        <item x="6769"/>
        <item x="6770"/>
        <item x="6771"/>
        <item x="6772"/>
        <item x="6773"/>
        <item x="6774"/>
        <item x="6775"/>
        <item x="6776"/>
        <item x="6777"/>
        <item x="6778"/>
        <item x="6779"/>
        <item x="1344"/>
        <item x="3106"/>
        <item x="3107"/>
        <item x="2918"/>
        <item x="1198"/>
        <item x="2824"/>
        <item x="1080"/>
        <item x="1199"/>
        <item x="2919"/>
        <item x="3867"/>
        <item x="4475"/>
        <item x="5541"/>
        <item x="489"/>
        <item x="2103"/>
        <item x="2132"/>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102"/>
        <item x="103"/>
        <item x="104"/>
        <item x="105"/>
        <item x="106"/>
        <item x="107"/>
        <item x="108"/>
        <item x="109"/>
        <item x="110"/>
        <item x="111"/>
        <item x="112"/>
        <item x="113"/>
        <item x="114"/>
        <item x="115"/>
        <item x="116"/>
        <item x="117"/>
        <item x="118"/>
        <item x="119"/>
        <item x="120"/>
        <item x="121"/>
        <item x="122"/>
        <item x="123"/>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86"/>
        <item x="488"/>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7"/>
        <item x="637"/>
        <item x="638"/>
        <item x="639"/>
        <item x="640"/>
        <item x="641"/>
        <item x="643"/>
        <item x="659"/>
        <item x="665"/>
        <item x="666"/>
        <item x="667"/>
        <item x="668"/>
        <item x="669"/>
        <item x="670"/>
        <item x="671"/>
        <item x="672"/>
        <item x="673"/>
        <item x="679"/>
        <item x="739"/>
        <item x="740"/>
        <item x="741"/>
        <item x="742"/>
        <item x="743"/>
        <item x="744"/>
        <item x="745"/>
        <item x="746"/>
        <item x="747"/>
        <item x="748"/>
        <item x="749"/>
        <item x="750"/>
        <item x="751"/>
        <item x="752"/>
        <item x="784"/>
        <item x="785"/>
        <item x="786"/>
        <item x="787"/>
        <item x="788"/>
        <item x="789"/>
        <item x="790"/>
        <item x="791"/>
        <item x="792"/>
        <item x="793"/>
        <item x="794"/>
        <item x="795"/>
        <item x="797"/>
        <item x="798"/>
        <item x="799"/>
        <item x="880"/>
        <item x="881"/>
        <item x="882"/>
        <item x="883"/>
        <item x="884"/>
        <item x="885"/>
        <item x="886"/>
        <item x="887"/>
        <item x="888"/>
        <item x="889"/>
        <item x="890"/>
        <item x="891"/>
        <item x="892"/>
        <item x="893"/>
        <item x="894"/>
        <item x="895"/>
        <item x="896"/>
        <item x="897"/>
        <item x="898"/>
        <item x="899"/>
        <item x="900"/>
        <item x="901"/>
        <item x="902"/>
        <item x="903"/>
        <item x="904"/>
        <item x="905"/>
        <item x="906"/>
        <item x="1020"/>
        <item x="1021"/>
        <item x="1022"/>
        <item x="1023"/>
        <item x="1024"/>
        <item x="1025"/>
        <item x="1026"/>
        <item x="1027"/>
        <item x="1028"/>
        <item x="1029"/>
        <item x="1030"/>
        <item x="1031"/>
        <item x="1032"/>
        <item x="1033"/>
        <item x="1034"/>
        <item x="1035"/>
        <item x="1036"/>
        <item x="1037"/>
        <item x="1038"/>
        <item x="1039"/>
        <item x="1040"/>
        <item x="1041"/>
        <item x="1043"/>
        <item x="1044"/>
        <item x="1045"/>
        <item x="1046"/>
        <item x="1047"/>
        <item x="1048"/>
        <item x="1049"/>
        <item x="1050"/>
        <item x="1051"/>
        <item x="1052"/>
        <item x="1053"/>
        <item x="1054"/>
        <item x="1055"/>
        <item x="1056"/>
        <item x="1057"/>
        <item x="1058"/>
        <item x="1059"/>
        <item x="1060"/>
        <item x="1061"/>
        <item x="1062"/>
        <item x="1063"/>
        <item x="1064"/>
        <item x="1081"/>
        <item x="1082"/>
        <item x="1084"/>
        <item x="1200"/>
        <item x="1276"/>
        <item x="1277"/>
        <item x="1280"/>
        <item x="1281"/>
        <item x="1282"/>
        <item x="1283"/>
        <item x="1284"/>
        <item x="1315"/>
        <item x="1342"/>
        <item x="1348"/>
        <item x="1349"/>
        <item x="1350"/>
        <item x="1351"/>
        <item x="1352"/>
        <item x="1353"/>
        <item x="1354"/>
        <item x="1355"/>
        <item x="1356"/>
        <item x="1357"/>
        <item x="1358"/>
        <item x="1427"/>
        <item x="1428"/>
        <item x="1429"/>
        <item x="1470"/>
        <item x="1472"/>
        <item x="1476"/>
        <item x="1477"/>
        <item x="1478"/>
        <item x="1479"/>
        <item x="1480"/>
        <item x="1481"/>
        <item x="1482"/>
        <item x="1483"/>
        <item x="1484"/>
        <item x="1485"/>
        <item x="1486"/>
        <item x="1487"/>
        <item x="1488"/>
        <item x="1489"/>
        <item x="1490"/>
        <item x="1491"/>
        <item x="1492"/>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54"/>
        <item x="1555"/>
        <item x="1556"/>
        <item x="1557"/>
        <item x="1558"/>
        <item x="1559"/>
        <item x="1560"/>
        <item x="1561"/>
        <item x="1562"/>
        <item x="1563"/>
        <item x="1564"/>
        <item x="1565"/>
        <item x="1566"/>
        <item x="1568"/>
        <item x="1569"/>
        <item x="1570"/>
        <item x="1571"/>
        <item x="1629"/>
        <item x="1630"/>
        <item x="1631"/>
        <item x="1632"/>
        <item x="1633"/>
        <item x="1634"/>
        <item x="1635"/>
        <item x="1636"/>
        <item x="1637"/>
        <item x="1638"/>
        <item x="1639"/>
        <item x="1640"/>
        <item x="1641"/>
        <item x="1642"/>
        <item x="1643"/>
        <item x="1644"/>
        <item x="1645"/>
        <item x="1646"/>
        <item x="1647"/>
        <item x="1648"/>
        <item x="1723"/>
        <item x="1726"/>
        <item x="1729"/>
        <item x="1730"/>
        <item x="1767"/>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1"/>
        <item x="1860"/>
        <item x="1861"/>
        <item x="1862"/>
        <item x="1863"/>
        <item x="1864"/>
        <item x="1865"/>
        <item x="1866"/>
        <item x="1867"/>
        <item x="1910"/>
        <item x="1911"/>
        <item x="1912"/>
        <item x="1913"/>
        <item x="1914"/>
        <item x="1915"/>
        <item x="1916"/>
        <item x="1917"/>
        <item x="1918"/>
        <item x="1919"/>
        <item x="1920"/>
        <item x="1921"/>
        <item x="1922"/>
        <item x="1923"/>
        <item x="1924"/>
        <item x="1925"/>
        <item x="1926"/>
        <item x="1927"/>
        <item x="1974"/>
        <item x="1975"/>
        <item x="1976"/>
        <item x="1977"/>
        <item x="1978"/>
        <item x="1979"/>
        <item x="1980"/>
        <item x="1982"/>
        <item x="1983"/>
        <item x="1984"/>
        <item x="1985"/>
        <item x="1986"/>
        <item x="1987"/>
        <item x="1988"/>
        <item x="1989"/>
        <item x="1990"/>
        <item x="1991"/>
        <item x="1992"/>
        <item x="1993"/>
        <item x="1995"/>
        <item x="2018"/>
        <item x="2019"/>
        <item x="2020"/>
        <item x="2021"/>
        <item x="2025"/>
        <item x="2026"/>
        <item x="2027"/>
        <item x="2134"/>
        <item x="2135"/>
        <item x="2136"/>
        <item x="2137"/>
        <item x="2138"/>
        <item x="2139"/>
        <item x="2140"/>
        <item x="2141"/>
        <item x="2142"/>
        <item x="2143"/>
        <item x="2144"/>
        <item x="2145"/>
        <item x="2146"/>
        <item x="2147"/>
        <item x="2181"/>
        <item x="2182"/>
        <item x="2184"/>
        <item x="2186"/>
        <item x="2216"/>
        <item x="2221"/>
        <item x="2222"/>
        <item x="2223"/>
        <item x="2224"/>
        <item x="2225"/>
        <item x="2226"/>
        <item x="2227"/>
        <item x="2228"/>
        <item x="2273"/>
        <item x="2274"/>
        <item x="2275"/>
        <item x="2276"/>
        <item x="2277"/>
        <item x="2278"/>
        <item x="2279"/>
        <item x="2280"/>
        <item x="2281"/>
        <item x="2282"/>
        <item x="2315"/>
        <item x="2318"/>
        <item x="2319"/>
        <item x="2320"/>
        <item x="2321"/>
        <item x="2322"/>
        <item x="2323"/>
        <item x="2324"/>
        <item x="2325"/>
        <item x="2326"/>
        <item x="2327"/>
        <item x="2328"/>
        <item x="2329"/>
        <item x="2330"/>
        <item x="2331"/>
        <item x="2332"/>
        <item x="2333"/>
        <item x="2334"/>
        <item x="2335"/>
        <item x="2336"/>
        <item x="2337"/>
        <item x="2338"/>
        <item x="2424"/>
        <item x="2426"/>
        <item x="2427"/>
        <item x="2428"/>
        <item x="2429"/>
        <item x="2430"/>
        <item x="2431"/>
        <item x="2432"/>
        <item x="2433"/>
        <item x="2434"/>
        <item x="2435"/>
        <item x="2436"/>
        <item x="2437"/>
        <item x="2438"/>
        <item x="2439"/>
        <item x="2440"/>
        <item x="2441"/>
        <item x="2442"/>
        <item x="2443"/>
        <item x="2444"/>
        <item x="2446"/>
        <item x="2447"/>
        <item x="2448"/>
        <item x="2575"/>
        <item x="2576"/>
        <item x="2577"/>
        <item x="2578"/>
        <item x="2579"/>
        <item x="2580"/>
        <item x="2581"/>
        <item x="2643"/>
        <item x="2644"/>
        <item x="2645"/>
        <item x="2647"/>
        <item x="2648"/>
        <item x="2649"/>
        <item x="2650"/>
        <item x="2651"/>
        <item x="2652"/>
        <item x="2653"/>
        <item x="2654"/>
        <item x="2655"/>
        <item x="2656"/>
        <item x="2657"/>
        <item x="2658"/>
        <item x="2659"/>
        <item x="2660"/>
        <item x="2661"/>
        <item x="2662"/>
        <item x="2663"/>
        <item x="2664"/>
        <item x="2665"/>
        <item x="2667"/>
        <item x="2668"/>
        <item x="2669"/>
        <item x="2670"/>
        <item x="2671"/>
        <item x="2672"/>
        <item x="2673"/>
        <item x="2674"/>
        <item x="2675"/>
        <item x="2676"/>
        <item x="2677"/>
        <item x="2678"/>
        <item x="2679"/>
        <item x="2680"/>
        <item x="2681"/>
        <item x="2682"/>
        <item x="2683"/>
        <item x="2684"/>
        <item x="2706"/>
        <item x="2707"/>
        <item x="2708"/>
        <item x="2709"/>
        <item x="2710"/>
        <item x="2711"/>
        <item x="2713"/>
        <item x="2714"/>
        <item x="2715"/>
        <item x="2716"/>
        <item x="2717"/>
        <item x="2718"/>
        <item x="2719"/>
        <item x="2720"/>
        <item x="2721"/>
        <item x="2722"/>
        <item x="2825"/>
        <item x="2826"/>
        <item x="2827"/>
        <item x="2828"/>
        <item x="2829"/>
        <item x="2830"/>
        <item x="2831"/>
        <item x="2832"/>
        <item x="2833"/>
        <item x="2834"/>
        <item x="2835"/>
        <item x="2836"/>
        <item x="2837"/>
        <item x="2838"/>
        <item x="2839"/>
        <item x="2840"/>
        <item x="2841"/>
        <item x="2842"/>
        <item x="2905"/>
        <item x="2906"/>
        <item x="2908"/>
        <item x="2909"/>
        <item x="2910"/>
        <item x="2911"/>
        <item x="2920"/>
        <item x="2921"/>
        <item x="2922"/>
        <item x="2923"/>
        <item x="2924"/>
        <item x="2925"/>
        <item x="2926"/>
        <item x="2927"/>
        <item x="2928"/>
        <item x="2929"/>
        <item x="2930"/>
        <item x="2931"/>
        <item x="2932"/>
        <item x="2933"/>
        <item x="2934"/>
        <item x="2935"/>
        <item x="2936"/>
        <item x="2937"/>
        <item x="2938"/>
        <item x="2939"/>
        <item x="2940"/>
        <item x="2941"/>
        <item x="2942"/>
        <item x="3014"/>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8"/>
        <item x="3149"/>
        <item x="3150"/>
        <item x="3151"/>
        <item x="3152"/>
        <item x="3153"/>
        <item x="3154"/>
        <item x="3155"/>
        <item x="3156"/>
        <item x="3157"/>
        <item x="3158"/>
        <item x="3159"/>
        <item x="3160"/>
        <item x="3161"/>
        <item x="3162"/>
        <item x="3163"/>
        <item x="3164"/>
        <item x="3165"/>
        <item x="3166"/>
        <item x="3233"/>
        <item x="3234"/>
        <item x="3235"/>
        <item x="3236"/>
        <item x="3237"/>
        <item x="3238"/>
        <item x="3287"/>
        <item x="3306"/>
        <item x="3307"/>
        <item x="3308"/>
        <item x="3309"/>
        <item x="3310"/>
        <item x="3311"/>
        <item x="3312"/>
        <item x="3313"/>
        <item x="3314"/>
        <item x="3315"/>
        <item x="3316"/>
        <item x="3317"/>
        <item x="3318"/>
        <item x="3319"/>
        <item x="3320"/>
        <item x="3321"/>
        <item x="3322"/>
        <item x="3329"/>
        <item x="3362"/>
        <item x="3363"/>
        <item x="3364"/>
        <item x="3365"/>
        <item x="3366"/>
        <item x="3367"/>
        <item x="3368"/>
        <item x="3369"/>
        <item x="3370"/>
        <item x="3371"/>
        <item x="3372"/>
        <item x="3373"/>
        <item x="3374"/>
        <item x="3375"/>
        <item x="3376"/>
        <item x="3377"/>
        <item x="3378"/>
        <item x="3379"/>
        <item x="3380"/>
        <item x="3381"/>
        <item x="3382"/>
        <item x="3383"/>
        <item x="3384"/>
        <item x="3385"/>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81"/>
        <item x="3601"/>
        <item x="3602"/>
        <item x="3603"/>
        <item x="3604"/>
        <item x="3607"/>
        <item x="3640"/>
        <item x="3657"/>
        <item x="3658"/>
        <item x="3659"/>
        <item x="3660"/>
        <item x="3661"/>
        <item x="3662"/>
        <item x="3663"/>
        <item x="3664"/>
        <item x="3665"/>
        <item x="3666"/>
        <item x="3667"/>
        <item x="3668"/>
        <item x="3669"/>
        <item x="3670"/>
        <item x="3671"/>
        <item x="3672"/>
        <item x="3673"/>
        <item x="3674"/>
        <item x="3675"/>
        <item x="3765"/>
        <item x="3766"/>
        <item x="3767"/>
        <item x="3772"/>
        <item x="3773"/>
        <item x="3774"/>
        <item x="3775"/>
        <item x="3776"/>
        <item x="3777"/>
        <item x="3778"/>
        <item x="3779"/>
        <item x="3868"/>
        <item x="3869"/>
        <item x="3870"/>
        <item x="3871"/>
        <item x="3873"/>
        <item x="3879"/>
        <item x="3907"/>
        <item x="3908"/>
        <item x="3909"/>
        <item x="3910"/>
        <item x="3911"/>
        <item x="3912"/>
        <item x="3947"/>
        <item x="3955"/>
        <item x="3956"/>
        <item x="3957"/>
        <item x="3958"/>
        <item x="3959"/>
        <item x="3997"/>
        <item x="4000"/>
        <item x="4016"/>
        <item x="4017"/>
        <item x="4018"/>
        <item x="4019"/>
        <item x="4020"/>
        <item x="4021"/>
        <item x="4022"/>
        <item x="4023"/>
        <item x="4085"/>
        <item x="4086"/>
        <item x="4087"/>
        <item x="4088"/>
        <item x="4089"/>
        <item x="4090"/>
        <item x="4091"/>
        <item x="4092"/>
        <item x="4093"/>
        <item x="4094"/>
        <item x="4095"/>
        <item x="4097"/>
        <item x="4098"/>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222"/>
        <item x="4223"/>
        <item x="4224"/>
        <item x="4225"/>
        <item x="4226"/>
        <item x="4227"/>
        <item x="4228"/>
        <item x="4229"/>
        <item x="4230"/>
        <item x="4231"/>
        <item x="4232"/>
        <item x="4233"/>
        <item x="4234"/>
        <item x="4235"/>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324"/>
        <item x="4326"/>
        <item x="4327"/>
        <item x="4328"/>
        <item x="4329"/>
        <item x="4330"/>
        <item x="4331"/>
        <item x="4332"/>
        <item x="4334"/>
        <item x="4335"/>
        <item x="4336"/>
        <item x="433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73"/>
        <item x="4476"/>
        <item x="4477"/>
        <item x="4478"/>
        <item x="4479"/>
        <item x="4480"/>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87"/>
        <item x="4588"/>
        <item x="4589"/>
        <item x="4590"/>
        <item x="4591"/>
        <item x="4592"/>
        <item x="4593"/>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702"/>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6"/>
        <item x="4820"/>
        <item x="4833"/>
        <item x="4834"/>
        <item x="4835"/>
        <item x="4836"/>
        <item x="4894"/>
        <item x="4895"/>
        <item x="4896"/>
        <item x="4898"/>
        <item x="4950"/>
        <item x="4981"/>
        <item x="4982"/>
        <item x="4983"/>
        <item x="4984"/>
        <item x="4985"/>
        <item x="4986"/>
        <item x="4987"/>
        <item x="4988"/>
        <item x="4989"/>
        <item x="4990"/>
        <item x="4991"/>
        <item x="4992"/>
        <item x="4993"/>
        <item x="4994"/>
        <item x="4995"/>
        <item x="4996"/>
        <item x="4997"/>
        <item x="4998"/>
        <item x="4999"/>
        <item x="5000"/>
        <item x="5001"/>
        <item x="5002"/>
        <item x="5003"/>
        <item x="5004"/>
        <item x="5051"/>
        <item x="5052"/>
        <item x="5053"/>
        <item x="5054"/>
        <item x="5055"/>
        <item x="5080"/>
        <item x="5112"/>
        <item x="5113"/>
        <item x="5126"/>
        <item x="5127"/>
        <item x="5158"/>
        <item x="5160"/>
        <item x="5169"/>
        <item x="5185"/>
        <item x="5186"/>
        <item x="5187"/>
        <item x="5188"/>
        <item x="5189"/>
        <item x="5190"/>
        <item x="5191"/>
        <item x="5192"/>
        <item x="5193"/>
        <item x="5194"/>
        <item x="5195"/>
        <item x="5196"/>
        <item x="5197"/>
        <item x="5198"/>
        <item x="5199"/>
        <item x="5200"/>
        <item x="5248"/>
        <item x="5249"/>
        <item x="5250"/>
        <item x="5317"/>
        <item x="5318"/>
        <item x="5319"/>
        <item x="5320"/>
        <item x="5329"/>
        <item x="5330"/>
        <item x="5331"/>
        <item x="5332"/>
        <item x="5333"/>
        <item x="5334"/>
        <item x="5335"/>
        <item x="5336"/>
        <item x="5337"/>
        <item x="5338"/>
        <item x="5339"/>
        <item x="5340"/>
        <item x="5341"/>
        <item x="5342"/>
        <item x="5343"/>
        <item x="5344"/>
        <item x="5345"/>
        <item x="5346"/>
        <item x="5370"/>
        <item x="5371"/>
        <item x="5372"/>
        <item x="5373"/>
        <item x="5374"/>
        <item x="5375"/>
        <item x="5387"/>
        <item x="5397"/>
        <item x="5398"/>
        <item x="5443"/>
        <item x="5444"/>
        <item x="5457"/>
        <item x="5458"/>
        <item x="5482"/>
        <item x="5483"/>
        <item x="5484"/>
        <item x="5485"/>
        <item x="5486"/>
        <item x="5487"/>
        <item x="5488"/>
        <item x="5489"/>
        <item x="5490"/>
        <item x="5491"/>
        <item x="5492"/>
        <item x="5493"/>
        <item x="5560"/>
        <item x="5561"/>
        <item x="5594"/>
        <item x="5595"/>
        <item x="5596"/>
        <item x="5597"/>
        <item x="5608"/>
        <item x="5609"/>
        <item x="5610"/>
        <item x="5611"/>
        <item x="5642"/>
        <item x="5643"/>
        <item x="5673"/>
        <item x="5674"/>
        <item x="5675"/>
        <item x="5708"/>
        <item x="5709"/>
        <item x="5733"/>
        <item x="5737"/>
        <item x="5738"/>
        <item x="5739"/>
        <item x="5753"/>
        <item x="5754"/>
        <item x="5755"/>
        <item x="5756"/>
        <item x="5757"/>
        <item x="5758"/>
        <item x="5759"/>
        <item x="5760"/>
        <item x="5761"/>
        <item x="5762"/>
        <item x="5763"/>
        <item x="5764"/>
        <item x="5765"/>
        <item x="5766"/>
        <item x="5767"/>
        <item x="5768"/>
        <item x="5769"/>
        <item x="5770"/>
        <item x="5771"/>
        <item x="5772"/>
        <item x="5773"/>
        <item x="5774"/>
        <item x="5775"/>
        <item x="5776"/>
        <item x="5778"/>
        <item x="5779"/>
        <item x="5780"/>
        <item x="5781"/>
        <item x="5782"/>
        <item x="5783"/>
        <item x="5784"/>
        <item x="5785"/>
        <item x="5786"/>
        <item x="5787"/>
        <item x="5788"/>
        <item x="5789"/>
        <item x="5790"/>
        <item x="5791"/>
        <item x="5792"/>
        <item x="5808"/>
        <item x="5809"/>
        <item x="5820"/>
        <item x="5840"/>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928"/>
        <item x="5929"/>
        <item x="5930"/>
        <item x="5931"/>
        <item x="5941"/>
        <item x="5948"/>
        <item x="5949"/>
        <item x="5950"/>
        <item x="5951"/>
        <item x="5952"/>
        <item x="5953"/>
        <item x="5954"/>
        <item x="5955"/>
        <item x="5956"/>
        <item x="5957"/>
        <item x="5958"/>
        <item x="5959"/>
        <item x="5960"/>
        <item x="5961"/>
        <item x="5962"/>
        <item x="5963"/>
        <item x="5964"/>
        <item x="5965"/>
        <item x="6002"/>
        <item x="6035"/>
        <item x="6037"/>
        <item x="6070"/>
        <item x="6071"/>
        <item x="6080"/>
        <item x="6081"/>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80"/>
        <item x="6232"/>
        <item x="6233"/>
        <item x="6243"/>
        <item x="6247"/>
        <item x="6300"/>
        <item x="6301"/>
        <item x="6302"/>
        <item x="6303"/>
        <item x="6363"/>
        <item x="6364"/>
        <item x="6365"/>
        <item x="6366"/>
        <item x="6367"/>
        <item x="6368"/>
        <item x="6410"/>
        <item x="6438"/>
        <item x="6439"/>
        <item x="6440"/>
        <item x="6441"/>
        <item x="6478"/>
        <item x="6501"/>
        <item x="6502"/>
        <item x="6503"/>
        <item x="6504"/>
        <item x="6536"/>
        <item x="6537"/>
        <item x="6538"/>
        <item x="6539"/>
        <item x="6549"/>
        <item x="6550"/>
        <item x="6573"/>
        <item x="6574"/>
        <item x="6575"/>
        <item x="6576"/>
        <item x="6577"/>
        <item x="6578"/>
        <item x="6579"/>
        <item x="6585"/>
        <item x="6587"/>
        <item x="6588"/>
        <item x="6589"/>
        <item m="1" x="7081"/>
        <item x="6599"/>
        <item x="6600"/>
        <item x="6601"/>
        <item x="6602"/>
        <item x="6627"/>
        <item x="6628"/>
        <item x="6629"/>
        <item x="6652"/>
        <item x="6653"/>
        <item x="6654"/>
        <item x="6661"/>
        <item x="6662"/>
        <item x="6663"/>
        <item x="6677"/>
        <item x="6678"/>
        <item x="6687"/>
        <item x="6690"/>
        <item x="6691"/>
        <item x="6692"/>
        <item x="6693"/>
        <item x="6694"/>
        <item x="6710"/>
        <item x="6711"/>
        <item x="6712"/>
        <item x="6713"/>
        <item x="6714"/>
        <item x="6715"/>
        <item x="6716"/>
        <item x="6717"/>
        <item x="6718"/>
        <item x="6719"/>
        <item x="6720"/>
        <item x="6721"/>
        <item x="6722"/>
        <item x="6723"/>
        <item x="6729"/>
        <item x="6730"/>
        <item x="6731"/>
        <item x="6756"/>
        <item x="6780"/>
        <item x="6781"/>
        <item x="6782"/>
        <item x="6800"/>
        <item x="6801"/>
        <item x="6802"/>
        <item x="6816"/>
        <item x="6817"/>
        <item x="4775"/>
        <item m="1" x="6986"/>
        <item x="800"/>
        <item x="3676"/>
        <item m="1" x="7070"/>
        <item m="1" x="7069"/>
        <item x="2666"/>
        <item x="6479"/>
        <item m="1" x="6910"/>
        <item x="3960"/>
        <item x="1493"/>
        <item x="2149"/>
        <item x="2183"/>
        <item x="2843"/>
        <item x="2150"/>
        <item x="4099"/>
        <item x="2712"/>
        <item x="642"/>
        <item x="250"/>
        <item x="2913"/>
        <item x="644"/>
        <item x="1359"/>
        <item x="1973"/>
        <item x="6477"/>
        <item x="4837"/>
        <item x="1285"/>
        <item m="1" x="6916"/>
        <item x="1430"/>
        <item x="1567"/>
        <item x="4285"/>
        <item x="4423"/>
        <item x="796"/>
        <item x="2723"/>
        <item x="1201"/>
        <item x="3147"/>
        <item x="3999"/>
        <item m="1" x="7085"/>
        <item x="6679"/>
        <item x="4481"/>
        <item x="4838"/>
        <item x="73"/>
        <item x="4839"/>
        <item x="4777"/>
        <item x="2148"/>
        <item m="1" x="7056"/>
        <item x="3606"/>
        <item x="3240"/>
        <item x="1361"/>
        <item x="802"/>
        <item m="1" x="6954"/>
        <item m="1" x="6911"/>
        <item x="4594"/>
        <item x="4024"/>
        <item x="2185"/>
        <item x="1085"/>
        <item x="2229"/>
        <item x="1868"/>
        <item x="2028"/>
        <item x="4286"/>
        <item x="674"/>
        <item x="4595"/>
        <item x="4096"/>
        <item x="6825"/>
        <item x="2646"/>
        <item x="2133"/>
        <item x="1360"/>
        <item x="1494"/>
        <item x="1649"/>
        <item m="1" x="6987"/>
        <item x="801"/>
        <item x="1083"/>
        <item m="1" x="6912"/>
        <item x="1820"/>
        <item x="4778"/>
        <item x="1994"/>
        <item x="2912"/>
        <item x="1981"/>
        <item x="3768"/>
        <item x="3554"/>
        <item x="4899"/>
        <item x="1731"/>
        <item x="1525"/>
        <item x="4084"/>
        <item x="2724"/>
        <item x="4541"/>
        <item m="1" x="6835"/>
        <item x="4287"/>
        <item x="74"/>
        <item x="907"/>
        <item x="2187"/>
        <item x="4338"/>
        <item x="4897"/>
        <item x="3386"/>
        <item x="5006"/>
        <item x="1869"/>
        <item x="5008"/>
        <item x="2339"/>
        <item x="6082"/>
        <item x="75"/>
        <item x="4840"/>
        <item x="124"/>
        <item x="2725"/>
        <item m="1" x="7116"/>
        <item m="1" x="6836"/>
        <item x="5009"/>
        <item x="2188"/>
        <item x="2189"/>
        <item x="4542"/>
        <item m="1" x="6843"/>
        <item x="2685"/>
        <item m="1" x="6842"/>
        <item x="5010"/>
        <item x="5007"/>
        <item x="5056"/>
        <item x="2029"/>
        <item x="4288"/>
        <item x="76"/>
        <item x="77"/>
        <item x="78"/>
        <item x="79"/>
        <item x="80"/>
        <item x="81"/>
        <item x="82"/>
        <item x="83"/>
        <item x="84"/>
        <item x="85"/>
        <item x="86"/>
        <item x="87"/>
        <item x="88"/>
        <item x="89"/>
        <item m="1" x="7038"/>
        <item m="1" x="7051"/>
        <item x="90"/>
        <item x="125"/>
        <item x="126"/>
        <item x="127"/>
        <item x="128"/>
        <item x="129"/>
        <item x="130"/>
        <item x="131"/>
        <item x="132"/>
        <item m="1" x="7012"/>
        <item m="1" x="7031"/>
        <item m="1" x="7041"/>
        <item m="1" x="7061"/>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251"/>
        <item x="253"/>
        <item x="254"/>
        <item x="256"/>
        <item x="257"/>
        <item x="258"/>
        <item x="259"/>
        <item x="260"/>
        <item x="261"/>
        <item x="319"/>
        <item x="320"/>
        <item x="322"/>
        <item x="323"/>
        <item x="325"/>
        <item x="326"/>
        <item x="327"/>
        <item x="328"/>
        <item x="329"/>
        <item x="330"/>
        <item x="331"/>
        <item x="332"/>
        <item x="333"/>
        <item x="334"/>
        <item x="335"/>
        <item x="336"/>
        <item x="337"/>
        <item x="338"/>
        <item x="339"/>
        <item x="340"/>
        <item x="341"/>
        <item x="342"/>
        <item x="402"/>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548"/>
        <item x="549"/>
        <item x="550"/>
        <item m="1" x="7006"/>
        <item x="551"/>
        <item x="552"/>
        <item x="554"/>
        <item x="555"/>
        <item x="556"/>
        <item x="557"/>
        <item x="645"/>
        <item x="646"/>
        <item x="647"/>
        <item x="650"/>
        <item x="651"/>
        <item x="652"/>
        <item x="653"/>
        <item x="654"/>
        <item x="655"/>
        <item x="656"/>
        <item x="675"/>
        <item x="676"/>
        <item x="678"/>
        <item x="680"/>
        <item x="681"/>
        <item x="682"/>
        <item x="683"/>
        <item x="684"/>
        <item x="685"/>
        <item x="686"/>
        <item x="687"/>
        <item x="688"/>
        <item m="1" x="7028"/>
        <item x="690"/>
        <item x="691"/>
        <item x="753"/>
        <item x="754"/>
        <item x="755"/>
        <item x="756"/>
        <item x="757"/>
        <item x="758"/>
        <item x="759"/>
        <item x="760"/>
        <item x="803"/>
        <item x="804"/>
        <item x="805"/>
        <item x="806"/>
        <item x="807"/>
        <item x="808"/>
        <item x="809"/>
        <item x="810"/>
        <item x="811"/>
        <item x="812"/>
        <item x="813"/>
        <item x="814"/>
        <item x="815"/>
        <item x="816"/>
        <item x="817"/>
        <item x="818"/>
        <item x="819"/>
        <item x="820"/>
        <item x="821"/>
        <item x="822"/>
        <item x="823"/>
        <item x="824"/>
        <item x="825"/>
        <item x="826"/>
        <item x="827"/>
        <item x="828"/>
        <item x="829"/>
        <item x="909"/>
        <item x="910"/>
        <item x="911"/>
        <item x="912"/>
        <item x="913"/>
        <item x="914"/>
        <item x="915"/>
        <item x="916"/>
        <item x="917"/>
        <item x="918"/>
        <item x="919"/>
        <item x="920"/>
        <item x="921"/>
        <item x="922"/>
        <item x="923"/>
        <item x="925"/>
        <item x="926"/>
        <item x="928"/>
        <item x="930"/>
        <item x="931"/>
        <item x="932"/>
        <item x="933"/>
        <item x="934"/>
        <item x="935"/>
        <item x="936"/>
        <item x="937"/>
        <item x="938"/>
        <item x="939"/>
        <item x="940"/>
        <item x="941"/>
        <item x="942"/>
        <item x="943"/>
        <item x="944"/>
        <item x="945"/>
        <item x="946"/>
        <item x="947"/>
        <item x="949"/>
        <item x="950"/>
        <item x="951"/>
        <item x="952"/>
        <item x="953"/>
        <item x="954"/>
        <item x="955"/>
        <item x="956"/>
        <item x="957"/>
        <item x="958"/>
        <item x="959"/>
        <item x="960"/>
        <item x="961"/>
        <item x="962"/>
        <item x="963"/>
        <item x="964"/>
        <item x="965"/>
        <item x="966"/>
        <item x="967"/>
        <item x="968"/>
        <item x="969"/>
        <item x="1042"/>
        <item x="1065"/>
        <item x="1066"/>
        <item x="1068"/>
        <item x="1069"/>
        <item x="1070"/>
        <item x="1071"/>
        <item x="1072"/>
        <item x="1073"/>
        <item x="1074"/>
        <item x="1086"/>
        <item x="1087"/>
        <item x="1088"/>
        <item m="1" x="7046"/>
        <item x="1089"/>
        <item x="1090"/>
        <item x="1091"/>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8"/>
        <item x="1149"/>
        <item x="1150"/>
        <item x="1151"/>
        <item x="1152"/>
        <item x="1153"/>
        <item x="1202"/>
        <item x="1203"/>
        <item x="1204"/>
        <item x="1205"/>
        <item x="1206"/>
        <item x="1207"/>
        <item x="1208"/>
        <item x="1209"/>
        <item x="1210"/>
        <item x="1211"/>
        <item m="1" x="6838"/>
        <item x="1212"/>
        <item x="1286"/>
        <item x="1288"/>
        <item x="1289"/>
        <item x="1291"/>
        <item x="1292"/>
        <item x="1293"/>
        <item x="1294"/>
        <item x="1295"/>
        <item x="1296"/>
        <item x="1297"/>
        <item x="1298"/>
        <item x="1299"/>
        <item x="1300"/>
        <item x="1301"/>
        <item x="1302"/>
        <item x="1303"/>
        <item x="1304"/>
        <item x="1305"/>
        <item m="1" x="7035"/>
        <item m="1" x="7050"/>
        <item x="1306"/>
        <item x="1362"/>
        <item x="1363"/>
        <item x="1365"/>
        <item x="1366"/>
        <item x="1369"/>
        <item x="1371"/>
        <item x="1372"/>
        <item x="1373"/>
        <item x="1374"/>
        <item x="1375"/>
        <item x="1431"/>
        <item x="1432"/>
        <item x="1433"/>
        <item x="1434"/>
        <item x="1435"/>
        <item x="1436"/>
        <item x="1437"/>
        <item x="1438"/>
        <item x="1439"/>
        <item x="1440"/>
        <item x="1441"/>
        <item x="1442"/>
        <item x="1443"/>
        <item x="1444"/>
        <item x="1445"/>
        <item x="1446"/>
        <item x="1447"/>
        <item x="1448"/>
        <item x="1449"/>
        <item x="1450"/>
        <item x="1452"/>
        <item x="1526"/>
        <item x="1527"/>
        <item x="1572"/>
        <item x="1573"/>
        <item x="1574"/>
        <item x="1575"/>
        <item x="1577"/>
        <item x="1579"/>
        <item x="1580"/>
        <item x="1581"/>
        <item x="1582"/>
        <item x="1650"/>
        <item x="1651"/>
        <item x="1652"/>
        <item x="1653"/>
        <item x="1654"/>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734"/>
        <item x="1735"/>
        <item x="1823"/>
        <item x="1870"/>
        <item x="1874"/>
        <item x="1875"/>
        <item x="1876"/>
        <item m="1" x="7015"/>
        <item m="1" x="7104"/>
        <item x="1928"/>
        <item x="1929"/>
        <item x="1930"/>
        <item x="1931"/>
        <item m="1" x="6998"/>
        <item m="1" x="7009"/>
        <item m="1" x="7023"/>
        <item m="1" x="7036"/>
        <item m="1" x="7048"/>
        <item m="1" x="7062"/>
        <item x="1997"/>
        <item x="1998"/>
        <item x="1999"/>
        <item x="2000"/>
        <item x="2001"/>
        <item x="2002"/>
        <item x="2003"/>
        <item x="2004"/>
        <item x="2005"/>
        <item x="2006"/>
        <item x="2007"/>
        <item x="2008"/>
        <item x="2009"/>
        <item x="2010"/>
        <item x="2011"/>
        <item x="2030"/>
        <item x="2031"/>
        <item x="2032"/>
        <item x="2033"/>
        <item x="2034"/>
        <item x="2035"/>
        <item x="2036"/>
        <item x="2037"/>
        <item x="2038"/>
        <item x="2039"/>
        <item x="2040"/>
        <item x="2151"/>
        <item x="2152"/>
        <item m="1" x="7008"/>
        <item x="2153"/>
        <item x="2190"/>
        <item x="2191"/>
        <item x="2192"/>
        <item x="2193"/>
        <item x="2194"/>
        <item x="2195"/>
        <item x="2196"/>
        <item x="2199"/>
        <item x="2201"/>
        <item x="2230"/>
        <item x="2232"/>
        <item x="2234"/>
        <item x="2235"/>
        <item x="2236"/>
        <item x="2283"/>
        <item x="2284"/>
        <item x="2285"/>
        <item x="2286"/>
        <item x="2287"/>
        <item m="1" x="7042"/>
        <item m="1" x="7053"/>
        <item x="2288"/>
        <item m="1" x="6837"/>
        <item x="2289"/>
        <item x="2343"/>
        <item x="2344"/>
        <item x="2345"/>
        <item x="2346"/>
        <item x="2347"/>
        <item x="2348"/>
        <item x="2349"/>
        <item x="2350"/>
        <item x="2351"/>
        <item x="2352"/>
        <item x="2353"/>
        <item x="2354"/>
        <item x="2355"/>
        <item x="2356"/>
        <item x="2357"/>
        <item x="2358"/>
        <item x="2359"/>
        <item x="2360"/>
        <item x="2361"/>
        <item x="2362"/>
        <item x="2363"/>
        <item x="2364"/>
        <item x="2365"/>
        <item m="1" x="7010"/>
        <item x="2366"/>
        <item m="1" x="7059"/>
        <item m="1" x="7063"/>
        <item x="2367"/>
        <item x="2368"/>
        <item x="2445"/>
        <item x="2449"/>
        <item x="2451"/>
        <item x="2452"/>
        <item x="2453"/>
        <item x="2454"/>
        <item m="1" x="7000"/>
        <item m="1" x="7011"/>
        <item m="1" x="7057"/>
        <item x="2455"/>
        <item x="2456"/>
        <item x="2457"/>
        <item x="2458"/>
        <item x="2459"/>
        <item x="2460"/>
        <item x="2462"/>
        <item x="2582"/>
        <item x="2583"/>
        <item x="2584"/>
        <item x="2585"/>
        <item x="2586"/>
        <item x="2587"/>
        <item x="2588"/>
        <item x="2589"/>
        <item x="2590"/>
        <item x="2591"/>
        <item x="2592"/>
        <item x="2593"/>
        <item x="2594"/>
        <item x="2595"/>
        <item x="2596"/>
        <item x="2597"/>
        <item x="2598"/>
        <item x="2599"/>
        <item x="2600"/>
        <item x="2601"/>
        <item x="2602"/>
        <item x="2603"/>
        <item x="2604"/>
        <item x="2605"/>
        <item x="2686"/>
        <item x="2688"/>
        <item x="2689"/>
        <item x="2690"/>
        <item x="2691"/>
        <item x="2726"/>
        <item x="2727"/>
        <item x="2728"/>
        <item x="2729"/>
        <item x="2730"/>
        <item x="2731"/>
        <item x="2732"/>
        <item x="2733"/>
        <item x="2734"/>
        <item x="2735"/>
        <item x="2736"/>
        <item x="2738"/>
        <item x="2739"/>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m="1" x="7017"/>
        <item x="2779"/>
        <item x="2844"/>
        <item x="2845"/>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m="1" x="7004"/>
        <item m="1" x="7003"/>
        <item m="1" x="7014"/>
        <item x="2895"/>
        <item x="2914"/>
        <item x="2915"/>
        <item x="2916"/>
        <item x="2917"/>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m="1" x="7002"/>
        <item m="1" x="7018"/>
        <item m="1" x="7032"/>
        <item x="2988"/>
        <item x="2991"/>
        <item x="2992"/>
        <item x="2993"/>
        <item x="2994"/>
        <item x="2995"/>
        <item x="2996"/>
        <item x="3013"/>
        <item x="3016"/>
        <item x="3017"/>
        <item x="3019"/>
        <item x="3021"/>
        <item x="3022"/>
        <item x="3024"/>
        <item x="3025"/>
        <item m="1" x="7024"/>
        <item m="1" x="7047"/>
        <item m="1" x="7058"/>
        <item x="3026"/>
        <item x="3027"/>
        <item m="1" x="6840"/>
        <item m="1" x="6841"/>
        <item x="3028"/>
        <item x="3167"/>
        <item x="3168"/>
        <item x="3169"/>
        <item x="3171"/>
        <item x="3172"/>
        <item x="3173"/>
        <item x="3174"/>
        <item x="3175"/>
        <item x="3176"/>
        <item x="3177"/>
        <item x="3178"/>
        <item x="3179"/>
        <item x="3180"/>
        <item x="3181"/>
        <item x="3182"/>
        <item x="3183"/>
        <item x="3184"/>
        <item x="3185"/>
        <item x="3186"/>
        <item x="3188"/>
        <item x="3189"/>
        <item x="3190"/>
        <item x="3191"/>
        <item x="3241"/>
        <item x="3242"/>
        <item x="3243"/>
        <item m="1" x="7019"/>
        <item m="1" x="7043"/>
        <item x="3245"/>
        <item x="3246"/>
        <item x="3247"/>
        <item x="3248"/>
        <item x="3250"/>
        <item x="3252"/>
        <item m="1" x="7054"/>
        <item m="1" x="7064"/>
        <item x="3253"/>
        <item x="3254"/>
        <item x="3323"/>
        <item x="3324"/>
        <item x="3325"/>
        <item x="3326"/>
        <item x="3327"/>
        <item m="1" x="7022"/>
        <item m="1" x="7060"/>
        <item x="3328"/>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1"/>
        <item x="3462"/>
        <item x="3463"/>
        <item x="3464"/>
        <item m="1" x="7007"/>
        <item m="1" x="7026"/>
        <item x="3465"/>
        <item x="3466"/>
        <item x="3468"/>
        <item x="3469"/>
        <item x="3470"/>
        <item x="3471"/>
        <item x="3472"/>
        <item x="3473"/>
        <item x="3474"/>
        <item x="3475"/>
        <item x="3476"/>
        <item x="3477"/>
        <item x="3478"/>
        <item x="3479"/>
        <item x="3480"/>
        <item x="3481"/>
        <item x="3555"/>
        <item x="3556"/>
        <item x="3557"/>
        <item x="3605"/>
        <item x="3608"/>
        <item x="3609"/>
        <item x="3610"/>
        <item x="3612"/>
        <item m="1" x="7029"/>
        <item x="3677"/>
        <item x="3679"/>
        <item x="3680"/>
        <item x="3681"/>
        <item x="3682"/>
        <item x="3683"/>
        <item x="3684"/>
        <item x="3685"/>
        <item x="3686"/>
        <item x="3687"/>
        <item x="3688"/>
        <item x="3689"/>
        <item x="3690"/>
        <item x="3691"/>
        <item x="3692"/>
        <item x="3693"/>
        <item x="3694"/>
        <item x="3695"/>
        <item x="3697"/>
        <item x="3698"/>
        <item x="3699"/>
        <item x="3769"/>
        <item x="3770"/>
        <item x="3771"/>
        <item x="3780"/>
        <item x="3782"/>
        <item x="3783"/>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72"/>
        <item x="3880"/>
        <item x="3881"/>
        <item x="3913"/>
        <item x="3914"/>
        <item x="3915"/>
        <item x="3916"/>
        <item x="3918"/>
        <item x="3919"/>
        <item x="3920"/>
        <item x="3921"/>
        <item x="3922"/>
        <item x="3923"/>
        <item x="3924"/>
        <item x="3925"/>
        <item x="3926"/>
        <item x="3927"/>
        <item x="3928"/>
        <item x="3929"/>
        <item x="3930"/>
        <item x="3931"/>
        <item x="3932"/>
        <item x="3933"/>
        <item x="3934"/>
        <item x="3935"/>
        <item x="3936"/>
        <item x="3937"/>
        <item x="3938"/>
        <item x="3939"/>
        <item x="3940"/>
        <item x="3961"/>
        <item x="3962"/>
        <item x="3963"/>
        <item x="3964"/>
        <item x="3965"/>
        <item x="3966"/>
        <item x="3967"/>
        <item x="3968"/>
        <item x="3969"/>
        <item x="3970"/>
        <item x="3971"/>
        <item x="3972"/>
        <item x="3973"/>
        <item x="3974"/>
        <item x="3975"/>
        <item x="3976"/>
        <item x="3977"/>
        <item x="3978"/>
        <item x="3979"/>
        <item x="3980"/>
        <item x="3982"/>
        <item x="3983"/>
        <item m="1" x="7001"/>
        <item m="1" x="7016"/>
        <item m="1" x="7044"/>
        <item x="3984"/>
        <item x="3985"/>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m="1" x="7037"/>
        <item m="1" x="7052"/>
        <item x="4063"/>
        <item x="4065"/>
        <item x="4066"/>
        <item x="4067"/>
        <item x="4068"/>
        <item x="4101"/>
        <item x="4103"/>
        <item x="4104"/>
        <item x="4106"/>
        <item x="4107"/>
        <item x="4109"/>
        <item x="4110"/>
        <item x="4111"/>
        <item x="4112"/>
        <item x="4113"/>
        <item x="4114"/>
        <item x="4115"/>
        <item x="4117"/>
        <item x="4118"/>
        <item x="4119"/>
        <item x="4120"/>
        <item x="4189"/>
        <item x="4190"/>
        <item x="4191"/>
        <item x="4194"/>
        <item x="4195"/>
        <item x="4196"/>
        <item x="4197"/>
        <item x="4198"/>
        <item m="1" x="7027"/>
        <item x="4289"/>
        <item x="4291"/>
        <item x="4292"/>
        <item x="4293"/>
        <item x="4294"/>
        <item x="4295"/>
        <item x="4296"/>
        <item x="4297"/>
        <item x="4298"/>
        <item x="4299"/>
        <item x="4300"/>
        <item x="4339"/>
        <item x="4341"/>
        <item x="4342"/>
        <item x="4344"/>
        <item x="4345"/>
        <item m="1" x="6999"/>
        <item m="1" x="7013"/>
        <item m="1" x="7034"/>
        <item m="1" x="7049"/>
        <item x="4346"/>
        <item x="4347"/>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424"/>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543"/>
        <item x="4544"/>
        <item x="4545"/>
        <item x="4546"/>
        <item x="4547"/>
        <item x="4549"/>
        <item x="4550"/>
        <item x="4551"/>
        <item x="4552"/>
        <item x="4553"/>
        <item x="4554"/>
        <item x="4555"/>
        <item x="4556"/>
        <item x="4557"/>
        <item x="4558"/>
        <item x="4559"/>
        <item x="4560"/>
        <item x="4561"/>
        <item m="1" x="7039"/>
        <item x="4564"/>
        <item x="4596"/>
        <item x="4597"/>
        <item x="4598"/>
        <item x="4599"/>
        <item x="4600"/>
        <item x="4601"/>
        <item x="4602"/>
        <item x="4603"/>
        <item x="4604"/>
        <item x="4605"/>
        <item x="4606"/>
        <item x="4607"/>
        <item x="4608"/>
        <item x="4610"/>
        <item x="4611"/>
        <item x="4612"/>
        <item x="4613"/>
        <item x="4614"/>
        <item x="4615"/>
        <item x="4616"/>
        <item x="4617"/>
        <item x="4618"/>
        <item x="4621"/>
        <item x="4681"/>
        <item x="4682"/>
        <item m="1" x="6979"/>
        <item x="4683"/>
        <item m="1" x="7025"/>
        <item x="4684"/>
        <item x="4685"/>
        <item x="4686"/>
        <item x="4687"/>
        <item x="4779"/>
        <item x="4780"/>
        <item x="4781"/>
        <item x="4782"/>
        <item x="4783"/>
        <item x="4784"/>
        <item x="4785"/>
        <item x="4786"/>
        <item x="4787"/>
        <item x="4841"/>
        <item x="4843"/>
        <item x="4844"/>
        <item x="4845"/>
        <item x="4846"/>
        <item x="4847"/>
        <item x="4848"/>
        <item x="4849"/>
        <item x="4850"/>
        <item m="1" x="7005"/>
        <item m="1" x="7021"/>
        <item m="1" x="7045"/>
        <item m="1" x="7055"/>
        <item x="4851"/>
        <item x="4900"/>
        <item x="4901"/>
        <item x="4902"/>
        <item x="4903"/>
        <item x="4904"/>
        <item x="4905"/>
        <item x="4906"/>
        <item x="4907"/>
        <item x="4908"/>
        <item x="4909"/>
        <item x="4910"/>
        <item x="4911"/>
        <item x="4912"/>
        <item x="4913"/>
        <item x="4914"/>
        <item x="4915"/>
        <item x="4916"/>
        <item x="4917"/>
        <item x="4918"/>
        <item x="4919"/>
        <item x="4920"/>
        <item x="4921"/>
        <item x="4924"/>
        <item x="4925"/>
        <item x="4926"/>
        <item x="5005"/>
        <item x="5011"/>
        <item x="5012"/>
        <item x="5013"/>
        <item x="5014"/>
        <item x="5015"/>
        <item x="5016"/>
        <item x="5017"/>
        <item x="5018"/>
        <item x="5019"/>
        <item x="5020"/>
        <item x="5021"/>
        <item x="5022"/>
        <item x="5023"/>
        <item x="5024"/>
        <item x="5025"/>
        <item x="5026"/>
        <item x="5027"/>
        <item x="5028"/>
        <item x="5029"/>
        <item x="5030"/>
        <item x="5031"/>
        <item x="5032"/>
        <item x="5033"/>
        <item x="5034"/>
        <item m="1" x="7020"/>
        <item m="1" x="7040"/>
        <item x="5035"/>
        <item x="5057"/>
        <item m="1" x="7065"/>
        <item x="5114"/>
        <item x="5128"/>
        <item x="5161"/>
        <item x="5162"/>
        <item x="5163"/>
        <item x="5164"/>
        <item x="5251"/>
        <item x="5252"/>
        <item x="5253"/>
        <item x="5254"/>
        <item x="5255"/>
        <item x="5256"/>
        <item x="5257"/>
        <item x="5258"/>
        <item x="5259"/>
        <item x="5260"/>
        <item x="5261"/>
        <item x="5262"/>
        <item x="5263"/>
        <item x="5264"/>
        <item x="5265"/>
        <item x="5321"/>
        <item x="5347"/>
        <item x="5348"/>
        <item x="5349"/>
        <item x="5350"/>
        <item x="5351"/>
        <item x="5352"/>
        <item x="5353"/>
        <item x="5354"/>
        <item x="5355"/>
        <item x="5356"/>
        <item x="5376"/>
        <item x="5377"/>
        <item x="5378"/>
        <item x="5388"/>
        <item x="5399"/>
        <item x="5400"/>
        <item x="5401"/>
        <item x="5402"/>
        <item x="5410"/>
        <item x="5414"/>
        <item x="5445"/>
        <item x="5459"/>
        <item x="5494"/>
        <item x="5542"/>
        <item x="5543"/>
        <item x="5598"/>
        <item x="5612"/>
        <item x="5613"/>
        <item x="5614"/>
        <item x="5615"/>
        <item x="5616"/>
        <item x="5617"/>
        <item x="5618"/>
        <item x="5658"/>
        <item x="5659"/>
        <item x="5660"/>
        <item x="5710"/>
        <item x="5711"/>
        <item x="5712"/>
        <item x="5713"/>
        <item x="5714"/>
        <item x="5740"/>
        <item x="5741"/>
        <item x="5821"/>
        <item x="5841"/>
        <item x="5842"/>
        <item x="5843"/>
        <item x="5932"/>
        <item x="5933"/>
        <item x="5934"/>
        <item x="6003"/>
        <item x="6004"/>
        <item x="6005"/>
        <item x="6006"/>
        <item x="6007"/>
        <item x="6008"/>
        <item x="6072"/>
        <item x="6073"/>
        <item x="6074"/>
        <item x="6083"/>
        <item x="6151"/>
        <item x="6152"/>
        <item x="6153"/>
        <item x="6181"/>
        <item x="6205"/>
        <item m="1" x="7067"/>
        <item x="6212"/>
        <item x="6213"/>
        <item x="6214"/>
        <item x="6248"/>
        <item x="6249"/>
        <item x="6250"/>
        <item x="6251"/>
        <item x="6252"/>
        <item x="6253"/>
        <item x="6254"/>
        <item x="6266"/>
        <item x="6267"/>
        <item x="6268"/>
        <item x="6269"/>
        <item x="6270"/>
        <item x="6272"/>
        <item x="6273"/>
        <item x="6274"/>
        <item x="6304"/>
        <item x="6369"/>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80"/>
        <item x="6540"/>
        <item x="6541"/>
        <item x="6542"/>
        <item x="6551"/>
        <item x="6580"/>
        <item x="6590"/>
        <item x="6630"/>
        <item x="6664"/>
        <item x="6665"/>
        <item x="6680"/>
        <item m="1" x="6834"/>
        <item x="6681"/>
        <item x="6695"/>
        <item x="6696"/>
        <item x="6697"/>
        <item x="6698"/>
        <item x="6699"/>
        <item x="6700"/>
        <item x="6724"/>
        <item x="6725"/>
        <item x="6732"/>
        <item x="6733"/>
        <item x="6734"/>
        <item x="6735"/>
        <item x="6736"/>
        <item x="6737"/>
        <item x="6738"/>
        <item x="6739"/>
        <item x="6740"/>
        <item x="6741"/>
        <item x="6742"/>
        <item x="6743"/>
        <item x="6744"/>
        <item x="6745"/>
        <item x="6746"/>
        <item x="6747"/>
        <item x="6748"/>
        <item x="6749"/>
        <item x="6750"/>
        <item x="6751"/>
        <item x="6752"/>
        <item x="6783"/>
        <item x="4100"/>
        <item x="6271"/>
        <item m="1" x="6847"/>
        <item x="1287"/>
        <item x="2692"/>
        <item x="2342"/>
        <item x="2450"/>
        <item m="1" x="6849"/>
        <item x="3611"/>
        <item m="1" x="6848"/>
        <item m="1" x="6995"/>
        <item x="1733"/>
        <item m="1" x="6994"/>
        <item x="4789"/>
        <item x="1092"/>
        <item m="1" x="7078"/>
        <item x="324"/>
        <item m="1" x="6851"/>
        <item x="2341"/>
        <item m="1" x="6853"/>
        <item m="1" x="6859"/>
        <item m="1" x="6854"/>
        <item x="6820"/>
        <item x="6275"/>
        <item x="5389"/>
        <item x="4290"/>
        <item x="4923"/>
        <item x="3018"/>
        <item x="3434"/>
        <item m="1" x="7112"/>
        <item m="1" x="7108"/>
        <item x="924"/>
        <item x="3917"/>
        <item m="1" x="7103"/>
        <item m="1" x="6846"/>
        <item x="1732"/>
        <item x="929"/>
        <item x="4563"/>
        <item x="3784"/>
        <item x="4333"/>
        <item x="3239"/>
        <item x="1871"/>
        <item x="4562"/>
        <item x="411"/>
        <item x="677"/>
        <item m="1" x="6988"/>
        <item x="2737"/>
        <item x="2231"/>
        <item x="4108"/>
        <item m="1" x="7074"/>
        <item x="3249"/>
        <item m="1" x="6850"/>
        <item x="3187"/>
        <item x="3020"/>
        <item x="3467"/>
        <item x="4192"/>
        <item x="4348"/>
        <item m="1" x="7111"/>
        <item x="4548"/>
        <item m="1" x="6852"/>
        <item x="255"/>
        <item x="1655"/>
        <item x="2990"/>
        <item m="1" x="7084"/>
        <item m="1" x="6907"/>
        <item x="3981"/>
        <item x="4609"/>
        <item x="1367"/>
        <item x="2461"/>
        <item m="1" x="7110"/>
        <item m="1" x="7109"/>
        <item m="1" x="6949"/>
        <item x="6075"/>
        <item m="1" x="7106"/>
        <item x="6784"/>
        <item x="4340"/>
        <item x="1370"/>
        <item x="1451"/>
        <item x="553"/>
        <item x="4425"/>
        <item m="1" x="6860"/>
        <item x="1996"/>
        <item m="1" x="7105"/>
        <item x="4619"/>
        <item x="4102"/>
        <item x="1067"/>
        <item x="1529"/>
        <item x="2740"/>
        <item x="689"/>
        <item x="908"/>
        <item x="1528"/>
        <item m="1" x="6862"/>
        <item x="4842"/>
        <item x="4922"/>
        <item x="2197"/>
        <item x="2846"/>
        <item m="1" x="7073"/>
        <item x="252"/>
        <item x="4193"/>
        <item m="1" x="6845"/>
        <item x="403"/>
        <item x="3170"/>
        <item x="649"/>
        <item m="1" x="6989"/>
        <item x="1680"/>
        <item m="1" x="6867"/>
        <item x="4620"/>
        <item x="1578"/>
        <item x="3781"/>
        <item x="1290"/>
        <item x="1576"/>
        <item x="2943"/>
        <item x="3696"/>
        <item x="4788"/>
        <item x="1364"/>
        <item x="1822"/>
        <item x="1368"/>
        <item x="6824"/>
        <item x="2200"/>
        <item x="1872"/>
        <item x="1873"/>
        <item m="1" x="7113"/>
        <item x="4105"/>
        <item x="3678"/>
        <item x="2340"/>
        <item m="1" x="7071"/>
        <item m="1" x="7107"/>
        <item x="2989"/>
        <item x="3251"/>
        <item x="3023"/>
        <item x="321"/>
        <item x="1147"/>
        <item x="927"/>
        <item x="2233"/>
        <item x="2237"/>
        <item x="6829"/>
        <item x="3460"/>
        <item x="4343"/>
        <item x="544"/>
        <item x="648"/>
        <item x="4064"/>
        <item x="2687"/>
        <item x="6206"/>
        <item x="692"/>
        <item x="693"/>
        <item x="694"/>
        <item x="695"/>
        <item x="948"/>
        <item x="1583"/>
        <item x="1584"/>
        <item x="1972"/>
        <item x="2012"/>
        <item x="2198"/>
        <item x="2463"/>
        <item m="1" x="6873"/>
        <item m="1" x="6874"/>
        <item m="1" x="6875"/>
        <item m="1" x="6877"/>
        <item m="1" x="6878"/>
        <item m="1" x="6879"/>
        <item x="2997"/>
        <item x="3192"/>
        <item x="4454"/>
        <item x="4455"/>
        <item x="4565"/>
        <item m="1" x="6880"/>
        <item m="1" x="6881"/>
        <item m="1" x="6882"/>
        <item m="1" x="6883"/>
        <item m="1" x="6884"/>
        <item x="5036"/>
        <item x="5037"/>
        <item x="5415"/>
        <item x="5559"/>
        <item x="5562"/>
        <item x="5563"/>
        <item m="1" x="6897"/>
        <item m="1" x="6898"/>
        <item m="1" x="6899"/>
        <item m="1" x="6900"/>
        <item m="1" x="6901"/>
        <item x="2894"/>
        <item x="2987"/>
        <item x="4116"/>
        <item x="3193"/>
        <item x="3194"/>
        <item x="3195"/>
        <item x="3196"/>
        <item x="3244"/>
        <item x="3558"/>
        <item x="5038"/>
        <item x="5039"/>
        <item x="5040"/>
        <item x="5041"/>
        <item x="5042"/>
        <item x="5599"/>
        <item x="6552"/>
      </items>
    </pivotField>
    <pivotField compact="0" outline="0" showAll="0"/>
    <pivotField axis="axisPage" compact="0" outline="0" showAll="0">
      <items count="3">
        <item x="0"/>
        <item x="1"/>
        <item t="default"/>
      </items>
    </pivotField>
    <pivotField compact="0" outline="0" showAll="0"/>
    <pivotField compact="0" outline="0" showAll="0"/>
    <pivotField compact="0" outline="0" showAll="0"/>
    <pivotField axis="axisPage" compact="0" outline="0" showAll="0">
      <items count="9">
        <item x="7"/>
        <item x="0"/>
        <item x="1"/>
        <item x="6"/>
        <item x="5"/>
        <item x="4"/>
        <item x="2"/>
        <item x="3"/>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2"/>
        <item x="0"/>
        <item h="1"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7"/>
  </rowFields>
  <rowItems count="49">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4"/>
    </i>
    <i>
      <x v="96"/>
    </i>
    <i>
      <x v="97"/>
    </i>
    <i>
      <x v="98"/>
    </i>
    <i>
      <x v="108"/>
    </i>
    <i>
      <x v="122"/>
    </i>
    <i>
      <x v="127"/>
    </i>
    <i t="grand">
      <x/>
    </i>
  </rowItems>
  <colFields count="2">
    <field x="27"/>
    <field x="29"/>
  </colFields>
  <colItems count="19">
    <i>
      <x/>
      <x/>
    </i>
    <i r="1">
      <x v="2"/>
    </i>
    <i t="default">
      <x/>
    </i>
    <i>
      <x v="1"/>
      <x v="1"/>
    </i>
    <i r="1">
      <x v="3"/>
    </i>
    <i r="1">
      <x v="4"/>
    </i>
    <i t="default">
      <x v="1"/>
    </i>
    <i>
      <x v="2"/>
      <x v="1"/>
    </i>
    <i r="1">
      <x v="3"/>
    </i>
    <i r="1">
      <x v="4"/>
    </i>
    <i t="default">
      <x v="2"/>
    </i>
    <i>
      <x v="3"/>
      <x v="1"/>
    </i>
    <i r="1">
      <x v="3"/>
    </i>
    <i t="default">
      <x v="3"/>
    </i>
    <i>
      <x v="4"/>
      <x v="1"/>
    </i>
    <i r="1">
      <x v="3"/>
    </i>
    <i r="1">
      <x v="4"/>
    </i>
    <i t="default">
      <x v="4"/>
    </i>
    <i t="grand">
      <x/>
    </i>
  </colItems>
  <pageFields count="5">
    <pageField fld="7" item="0" hier="-1"/>
    <pageField fld="33" hier="-1"/>
    <pageField fld="5" hier="-1"/>
    <pageField fld="11" hier="-1"/>
    <pageField fld="22" hier="-1"/>
  </pageFields>
  <dataFields count="1">
    <dataField name="Soma de VALOR" fld="28" baseField="0" baseItem="0"/>
  </dataFields>
  <formats count="7">
    <format dxfId="6">
      <pivotArea dataOnly="0" labelOnly="1" outline="0" fieldPosition="0">
        <references count="1">
          <reference field="17" count="17">
            <x v="52"/>
            <x v="53"/>
            <x v="54"/>
            <x v="55"/>
            <x v="56"/>
            <x v="57"/>
            <x v="58"/>
            <x v="59"/>
            <x v="60"/>
            <x v="61"/>
            <x v="62"/>
            <x v="63"/>
            <x v="64"/>
            <x v="65"/>
            <x v="66"/>
            <x v="67"/>
            <x v="68"/>
          </reference>
        </references>
      </pivotArea>
    </format>
    <format dxfId="5">
      <pivotArea dataOnly="0" labelOnly="1" outline="0" fieldPosition="0">
        <references count="1">
          <reference field="17" count="20">
            <x v="69"/>
            <x v="70"/>
            <x v="71"/>
            <x v="72"/>
            <x v="73"/>
            <x v="74"/>
            <x v="75"/>
            <x v="76"/>
            <x v="77"/>
            <x v="78"/>
            <x v="79"/>
            <x v="80"/>
            <x v="81"/>
            <x v="82"/>
            <x v="83"/>
            <x v="84"/>
            <x v="85"/>
            <x v="86"/>
            <x v="87"/>
            <x v="88"/>
          </reference>
        </references>
      </pivotArea>
    </format>
    <format dxfId="4">
      <pivotArea dataOnly="0" labelOnly="1" outline="0" fieldPosition="0">
        <references count="1">
          <reference field="17" count="2">
            <x v="89"/>
            <x v="90"/>
          </reference>
        </references>
      </pivotArea>
    </format>
    <format dxfId="3">
      <pivotArea dataOnly="0" labelOnly="1" outline="0" fieldPosition="0">
        <references count="1">
          <reference field="17" count="2">
            <x v="91"/>
            <x v="92"/>
          </reference>
        </references>
      </pivotArea>
    </format>
    <format dxfId="2">
      <pivotArea dataOnly="0" labelOnly="1" outline="0" fieldPosition="0">
        <references count="1">
          <reference field="17" count="4">
            <x v="94"/>
            <x v="96"/>
            <x v="97"/>
            <x v="98"/>
          </reference>
        </references>
      </pivotArea>
    </format>
    <format dxfId="1">
      <pivotArea dataOnly="0" labelOnly="1" outline="0" fieldPosition="0">
        <references count="1">
          <reference field="17" count="1">
            <x v="108"/>
          </reference>
        </references>
      </pivotArea>
    </format>
    <format dxfId="0">
      <pivotArea dataOnly="0" labelOnly="1" outline="0" fieldPosition="0">
        <references count="1">
          <reference field="17" count="1">
            <x v="10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M16:AG75" firstHeaderRow="1" firstDataRow="3" firstDataCol="1" rowPageCount="6" colPageCount="1"/>
  <pivotFields count="66">
    <pivotField compact="0" outline="0" showAll="0"/>
    <pivotField compact="0" outline="0" showAll="0"/>
    <pivotField compact="0" outline="0" showAll="0"/>
    <pivotField compact="0" outline="0" showAll="0"/>
    <pivotField compact="0" outline="0" showAll="0"/>
    <pivotField axis="axisPage" compact="0" outline="0" showAll="0" defaultSubtotal="0">
      <items count="7117">
        <item x="1736"/>
        <item x="6488"/>
        <item x="6489"/>
        <item x="5742"/>
        <item x="5460"/>
        <item x="5390"/>
        <item x="1682"/>
        <item x="6821"/>
        <item x="4688"/>
        <item x="4121"/>
        <item x="5043"/>
        <item x="6553"/>
        <item x="6554"/>
        <item x="6555"/>
        <item x="5811"/>
        <item x="5810"/>
        <item x="6591"/>
        <item x="6084"/>
        <item x="5822"/>
        <item x="5129"/>
        <item x="5130"/>
        <item x="4927"/>
        <item x="4456"/>
        <item x="4069"/>
        <item x="4070"/>
        <item x="2158"/>
        <item x="3482"/>
        <item x="2159"/>
        <item x="4790"/>
        <item x="4791"/>
        <item x="1453"/>
        <item x="970"/>
        <item x="971"/>
        <item x="4199"/>
        <item x="1683"/>
        <item x="1684"/>
        <item x="1685"/>
        <item x="2022"/>
        <item x="2023"/>
        <item x="2024"/>
        <item x="1378"/>
        <item x="5632"/>
        <item x="5531"/>
        <item x="5812"/>
        <item x="5496"/>
        <item x="6558"/>
        <item x="6682"/>
        <item x="6322"/>
        <item m="1" x="6902"/>
        <item x="6009"/>
        <item x="6559"/>
        <item x="6560"/>
        <item x="6631"/>
        <item x="6632"/>
        <item x="5644"/>
        <item x="6633"/>
        <item x="5564"/>
        <item x="5565"/>
        <item x="6683"/>
        <item x="6684"/>
        <item m="1" x="6905"/>
        <item x="4071"/>
        <item x="3700"/>
        <item x="1585"/>
        <item x="3701"/>
        <item x="558"/>
        <item x="1586"/>
        <item x="3702"/>
        <item x="559"/>
        <item x="696"/>
        <item x="3703"/>
        <item x="697"/>
        <item x="1379"/>
        <item x="1380"/>
        <item x="3704"/>
        <item x="3705"/>
        <item x="3331"/>
        <item x="3197"/>
        <item x="2290"/>
        <item x="4301"/>
        <item x="2041"/>
        <item x="2998"/>
        <item x="465"/>
        <item x="2369"/>
        <item x="2464"/>
        <item x="2465"/>
        <item x="2466"/>
        <item x="2467"/>
        <item x="2468"/>
        <item x="2469"/>
        <item x="2470"/>
        <item x="2471"/>
        <item x="2472"/>
        <item x="2473"/>
        <item x="2474"/>
        <item x="2475"/>
        <item x="2476"/>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69"/>
        <item x="5633"/>
        <item x="5935"/>
        <item x="56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4792"/>
        <item x="2607"/>
        <item x="1877"/>
        <item x="2042"/>
        <item x="2606"/>
        <item x="761"/>
        <item x="5677"/>
        <item x="5678"/>
        <item x="6556"/>
        <item x="5380"/>
        <item x="6323"/>
        <item x="5567"/>
        <item x="5568"/>
        <item x="6406"/>
        <item x="6803"/>
        <item x="5645"/>
        <item m="1" x="6917"/>
        <item m="1" x="6918"/>
        <item m="1" x="6919"/>
        <item x="5461"/>
        <item x="5462"/>
        <item x="2160"/>
        <item x="1307"/>
        <item x="762"/>
        <item x="1308"/>
        <item x="2238"/>
        <item x="3559"/>
        <item x="2043"/>
        <item m="1" x="6925"/>
        <item m="1" x="6926"/>
        <item x="830"/>
        <item m="1" x="6930"/>
        <item m="1" x="6933"/>
        <item x="1154"/>
        <item m="1" x="6936"/>
        <item m="1" x="6937"/>
        <item m="1" x="6938"/>
        <item x="2239"/>
        <item m="1" x="6939"/>
        <item m="1" x="6940"/>
        <item m="1" x="6941"/>
        <item m="1" x="6942"/>
        <item m="1" x="6943"/>
        <item x="2240"/>
        <item m="1" x="6944"/>
        <item x="1530"/>
        <item x="1531"/>
        <item x="1532"/>
        <item x="1533"/>
        <item m="1" x="6946"/>
        <item x="1213"/>
        <item x="4072"/>
        <item x="1536"/>
        <item x="466"/>
        <item x="467"/>
        <item x="1214"/>
        <item x="4793"/>
        <item x="4794"/>
        <item x="5569"/>
        <item m="1" x="6947"/>
        <item x="6255"/>
        <item x="5813"/>
        <item x="5661"/>
        <item x="6561"/>
        <item x="6085"/>
        <item x="3706"/>
        <item x="189"/>
        <item x="262"/>
        <item m="1" x="6951"/>
        <item x="3198"/>
        <item x="2202"/>
        <item x="4795"/>
        <item x="468"/>
        <item x="2161"/>
        <item x="1454"/>
        <item x="6819"/>
        <item x="0"/>
        <item x="1"/>
        <item x="2"/>
        <item x="3"/>
        <item x="4"/>
        <item x="5"/>
        <item x="6"/>
        <item x="7"/>
        <item x="8"/>
        <item x="9"/>
        <item x="10"/>
        <item x="11"/>
        <item x="12"/>
        <item x="13"/>
        <item x="14"/>
        <item x="15"/>
        <item x="16"/>
        <item x="17"/>
        <item x="18"/>
        <item x="19"/>
        <item x="20"/>
        <item x="21"/>
        <item x="22"/>
        <item x="23"/>
        <item x="24"/>
        <item x="25"/>
        <item x="26"/>
        <item x="91"/>
        <item x="92"/>
        <item x="93"/>
        <item x="95"/>
        <item x="96"/>
        <item x="190"/>
        <item x="191"/>
        <item x="192"/>
        <item x="193"/>
        <item x="194"/>
        <item x="195"/>
        <item x="196"/>
        <item x="197"/>
        <item x="198"/>
        <item x="199"/>
        <item m="1" x="6856"/>
        <item x="200"/>
        <item x="201"/>
        <item x="202"/>
        <item x="203"/>
        <item x="204"/>
        <item x="206"/>
        <item x="207"/>
        <item x="263"/>
        <item x="264"/>
        <item x="265"/>
        <item x="266"/>
        <item x="267"/>
        <item x="269"/>
        <item x="271"/>
        <item m="1" x="7030"/>
        <item x="343"/>
        <item x="344"/>
        <item x="345"/>
        <item x="346"/>
        <item x="347"/>
        <item x="348"/>
        <item x="349"/>
        <item x="350"/>
        <item x="351"/>
        <item x="352"/>
        <item x="353"/>
        <item x="354"/>
        <item x="355"/>
        <item x="356"/>
        <item x="357"/>
        <item x="358"/>
        <item x="359"/>
        <item x="360"/>
        <item x="361"/>
        <item x="362"/>
        <item x="363"/>
        <item x="469"/>
        <item x="470"/>
        <item x="471"/>
        <item x="472"/>
        <item x="473"/>
        <item x="474"/>
        <item x="475"/>
        <item x="476"/>
        <item x="477"/>
        <item x="478"/>
        <item x="479"/>
        <item x="480"/>
        <item x="481"/>
        <item x="560"/>
        <item x="561"/>
        <item x="562"/>
        <item x="563"/>
        <item x="564"/>
        <item x="565"/>
        <item x="566"/>
        <item x="657"/>
        <item x="658"/>
        <item x="660"/>
        <item x="698"/>
        <item x="699"/>
        <item x="700"/>
        <item x="701"/>
        <item x="702"/>
        <item x="703"/>
        <item x="704"/>
        <item x="705"/>
        <item x="706"/>
        <item x="707"/>
        <item x="708"/>
        <item x="709"/>
        <item x="710"/>
        <item x="711"/>
        <item x="712"/>
        <item x="713"/>
        <item x="714"/>
        <item x="715"/>
        <item x="716"/>
        <item x="717"/>
        <item x="725"/>
        <item x="726"/>
        <item x="727"/>
        <item x="728"/>
        <item x="729"/>
        <item x="730"/>
        <item x="731"/>
        <item x="732"/>
        <item x="733"/>
        <item x="734"/>
        <item x="763"/>
        <item x="764"/>
        <item x="765"/>
        <item x="766"/>
        <item x="767"/>
        <item x="768"/>
        <item x="769"/>
        <item x="770"/>
        <item x="771"/>
        <item x="772"/>
        <item x="773"/>
        <item x="774"/>
        <item x="831"/>
        <item x="832"/>
        <item x="833"/>
        <item x="834"/>
        <item x="835"/>
        <item x="836"/>
        <item x="837"/>
        <item x="838"/>
        <item x="839"/>
        <item x="840"/>
        <item x="842"/>
        <item x="843"/>
        <item x="844"/>
        <item x="845"/>
        <item x="846"/>
        <item x="847"/>
        <item x="848"/>
        <item x="849"/>
        <item x="850"/>
        <item x="851"/>
        <item x="972"/>
        <item x="973"/>
        <item x="974"/>
        <item x="975"/>
        <item x="976"/>
        <item x="977"/>
        <item x="978"/>
        <item x="979"/>
        <item x="980"/>
        <item x="981"/>
        <item x="982"/>
        <item x="983"/>
        <item x="1076"/>
        <item x="1155"/>
        <item x="1156"/>
        <item x="1157"/>
        <item x="1158"/>
        <item x="1159"/>
        <item x="1160"/>
        <item x="1161"/>
        <item x="1162"/>
        <item x="1163"/>
        <item x="1164"/>
        <item x="1165"/>
        <item x="1166"/>
        <item x="1167"/>
        <item x="1168"/>
        <item x="1169"/>
        <item x="1170"/>
        <item x="1171"/>
        <item x="1172"/>
        <item x="1215"/>
        <item x="1216"/>
        <item x="1217"/>
        <item x="1218"/>
        <item x="1219"/>
        <item x="1220"/>
        <item x="1221"/>
        <item x="1223"/>
        <item x="1224"/>
        <item x="1225"/>
        <item x="1226"/>
        <item x="1227"/>
        <item x="1228"/>
        <item x="1229"/>
        <item x="1230"/>
        <item x="1231"/>
        <item x="1233"/>
        <item x="1238"/>
        <item x="1309"/>
        <item x="1310"/>
        <item x="1311"/>
        <item x="1312"/>
        <item x="1313"/>
        <item x="1314"/>
        <item x="1376"/>
        <item x="1377"/>
        <item x="1381"/>
        <item x="1455"/>
        <item x="1456"/>
        <item x="1457"/>
        <item x="1458"/>
        <item x="1459"/>
        <item x="1460"/>
        <item x="1461"/>
        <item x="1462"/>
        <item x="1463"/>
        <item x="1464"/>
        <item x="1465"/>
        <item x="1534"/>
        <item x="1535"/>
        <item x="1537"/>
        <item x="1538"/>
        <item x="1539"/>
        <item x="1540"/>
        <item x="1541"/>
        <item x="1542"/>
        <item x="1543"/>
        <item x="1544"/>
        <item x="1545"/>
        <item x="1546"/>
        <item x="1547"/>
        <item x="1548"/>
        <item x="1549"/>
        <item x="1587"/>
        <item x="1588"/>
        <item x="1589"/>
        <item x="1590"/>
        <item x="1591"/>
        <item x="1592"/>
        <item x="1593"/>
        <item x="1594"/>
        <item x="1595"/>
        <item x="1596"/>
        <item x="1597"/>
        <item x="1598"/>
        <item x="1599"/>
        <item x="1600"/>
        <item x="1601"/>
        <item x="1602"/>
        <item x="1603"/>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78"/>
        <item x="1879"/>
        <item x="1880"/>
        <item x="1881"/>
        <item x="1882"/>
        <item x="1883"/>
        <item x="1884"/>
        <item x="1885"/>
        <item x="1886"/>
        <item x="1887"/>
        <item x="1888"/>
        <item x="1889"/>
        <item x="1890"/>
        <item x="1891"/>
        <item x="1892"/>
        <item x="1893"/>
        <item x="1894"/>
        <item x="1895"/>
        <item x="1896"/>
        <item x="1897"/>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2013"/>
        <item x="2014"/>
        <item x="2015"/>
        <item x="2016"/>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154"/>
        <item x="2155"/>
        <item x="2156"/>
        <item x="2157"/>
        <item x="2162"/>
        <item x="2163"/>
        <item x="2164"/>
        <item x="2165"/>
        <item x="2166"/>
        <item x="2167"/>
        <item x="2168"/>
        <item x="2169"/>
        <item x="2170"/>
        <item x="2171"/>
        <item x="2172"/>
        <item x="2203"/>
        <item x="2204"/>
        <item x="2205"/>
        <item x="2206"/>
        <item x="2207"/>
        <item x="2208"/>
        <item x="2209"/>
        <item x="2210"/>
        <item x="2211"/>
        <item x="2212"/>
        <item x="2213"/>
        <item x="2214"/>
        <item x="2241"/>
        <item x="2242"/>
        <item x="2246"/>
        <item x="2247"/>
        <item x="2248"/>
        <item x="2249"/>
        <item x="2250"/>
        <item x="2251"/>
        <item x="2252"/>
        <item x="2253"/>
        <item x="2254"/>
        <item x="2255"/>
        <item x="2291"/>
        <item x="2292"/>
        <item x="2293"/>
        <item x="2294"/>
        <item x="2295"/>
        <item x="2296"/>
        <item x="2297"/>
        <item x="2298"/>
        <item x="2299"/>
        <item x="2300"/>
        <item x="2301"/>
        <item x="2302"/>
        <item x="2303"/>
        <item x="2305"/>
        <item x="2306"/>
        <item x="2307"/>
        <item m="1" x="6906"/>
        <item x="2308"/>
        <item x="2309"/>
        <item x="2370"/>
        <item x="2371"/>
        <item x="2372"/>
        <item x="2373"/>
        <item x="2374"/>
        <item x="2375"/>
        <item x="2376"/>
        <item x="2377"/>
        <item x="2378"/>
        <item x="2379"/>
        <item x="2380"/>
        <item x="2381"/>
        <item x="2382"/>
        <item x="2383"/>
        <item x="2384"/>
        <item x="2385"/>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608"/>
        <item x="2609"/>
        <item x="2610"/>
        <item x="2611"/>
        <item x="2612"/>
        <item x="2613"/>
        <item x="2614"/>
        <item x="2615"/>
        <item x="2616"/>
        <item x="2617"/>
        <item x="2618"/>
        <item x="2619"/>
        <item x="2693"/>
        <item x="2694"/>
        <item x="2695"/>
        <item x="2696"/>
        <item x="2697"/>
        <item x="2698"/>
        <item x="2780"/>
        <item x="2781"/>
        <item x="2782"/>
        <item x="2783"/>
        <item x="2784"/>
        <item x="2785"/>
        <item x="2786"/>
        <item x="2787"/>
        <item x="2788"/>
        <item x="2789"/>
        <item x="2790"/>
        <item x="2791"/>
        <item x="2792"/>
        <item x="2793"/>
        <item x="2794"/>
        <item x="2795"/>
        <item x="2796"/>
        <item x="2797"/>
        <item x="2798"/>
        <item x="2799"/>
        <item x="2800"/>
        <item x="2896"/>
        <item x="2897"/>
        <item x="2999"/>
        <item x="3000"/>
        <item x="3001"/>
        <item x="3002"/>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199"/>
        <item x="3200"/>
        <item x="3203"/>
        <item x="3204"/>
        <item x="3205"/>
        <item x="3206"/>
        <item x="3207"/>
        <item x="3209"/>
        <item x="3210"/>
        <item x="3211"/>
        <item x="3212"/>
        <item x="3213"/>
        <item x="3214"/>
        <item x="3215"/>
        <item x="3216"/>
        <item x="3255"/>
        <item x="3256"/>
        <item x="3257"/>
        <item x="3258"/>
        <item x="3259"/>
        <item x="3260"/>
        <item x="3261"/>
        <item x="3262"/>
        <item x="3263"/>
        <item x="3264"/>
        <item x="3265"/>
        <item x="3330"/>
        <item x="3332"/>
        <item x="3333"/>
        <item x="3334"/>
        <item x="3335"/>
        <item x="3336"/>
        <item x="3337"/>
        <item x="3338"/>
        <item x="3339"/>
        <item x="3340"/>
        <item x="3341"/>
        <item x="3342"/>
        <item x="3343"/>
        <item x="3483"/>
        <item x="3484"/>
        <item x="3485"/>
        <item x="3486"/>
        <item x="3487"/>
        <item x="3488"/>
        <item x="3489"/>
        <item x="3490"/>
        <item x="3491"/>
        <item x="3492"/>
        <item x="3493"/>
        <item x="3494"/>
        <item x="3495"/>
        <item x="3496"/>
        <item x="3497"/>
        <item x="3498"/>
        <item x="3499"/>
        <item x="3501"/>
        <item x="3502"/>
        <item x="3503"/>
        <item x="3504"/>
        <item x="3505"/>
        <item x="3506"/>
        <item x="3507"/>
        <item x="3508"/>
        <item x="3509"/>
        <item x="3510"/>
        <item x="3511"/>
        <item x="3512"/>
        <item x="3513"/>
        <item x="3514"/>
        <item x="3515"/>
        <item x="3516"/>
        <item x="3560"/>
        <item x="3561"/>
        <item x="3562"/>
        <item x="3563"/>
        <item x="3564"/>
        <item x="3565"/>
        <item x="3566"/>
        <item x="3567"/>
        <item x="3568"/>
        <item x="3569"/>
        <item x="3570"/>
        <item x="3571"/>
        <item x="3572"/>
        <item x="3573"/>
        <item x="3574"/>
        <item x="3575"/>
        <item x="3576"/>
        <item x="3577"/>
        <item x="3578"/>
        <item x="3579"/>
        <item x="3613"/>
        <item x="3614"/>
        <item x="3615"/>
        <item x="3616"/>
        <item x="3617"/>
        <item x="3618"/>
        <item x="3619"/>
        <item x="3620"/>
        <item x="3621"/>
        <item x="3622"/>
        <item x="3707"/>
        <item x="3708"/>
        <item x="3709"/>
        <item x="3710"/>
        <item x="3711"/>
        <item x="3712"/>
        <item x="3713"/>
        <item x="3714"/>
        <item x="3715"/>
        <item x="3716"/>
        <item x="3717"/>
        <item x="3718"/>
        <item x="3719"/>
        <item x="3720"/>
        <item x="3721"/>
        <item x="3722"/>
        <item x="3723"/>
        <item x="3724"/>
        <item x="3725"/>
        <item x="3726"/>
        <item x="3727"/>
        <item x="3728"/>
        <item x="3729"/>
        <item x="3811"/>
        <item x="3812"/>
        <item x="3813"/>
        <item x="3814"/>
        <item x="3815"/>
        <item m="1" x="6983"/>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82"/>
        <item x="3883"/>
        <item x="3884"/>
        <item x="3885"/>
        <item x="3886"/>
        <item x="3887"/>
        <item x="3888"/>
        <item x="3889"/>
        <item x="3890"/>
        <item x="3891"/>
        <item x="3892"/>
        <item x="3893"/>
        <item x="3894"/>
        <item x="3895"/>
        <item x="3896"/>
        <item x="3897"/>
        <item x="3898"/>
        <item x="3899"/>
        <item x="3900"/>
        <item x="3941"/>
        <item x="3942"/>
        <item x="3943"/>
        <item x="3944"/>
        <item x="3945"/>
        <item x="3946"/>
        <item x="3986"/>
        <item x="3987"/>
        <item x="3988"/>
        <item x="3989"/>
        <item x="3990"/>
        <item x="3991"/>
        <item x="3992"/>
        <item x="3993"/>
        <item x="4073"/>
        <item x="4074"/>
        <item x="4075"/>
        <item x="4076"/>
        <item x="4077"/>
        <item x="4122"/>
        <item x="4123"/>
        <item x="4200"/>
        <item x="4201"/>
        <item x="4202"/>
        <item x="4203"/>
        <item x="4204"/>
        <item x="4205"/>
        <item x="4206"/>
        <item x="4207"/>
        <item x="4208"/>
        <item x="4209"/>
        <item x="4302"/>
        <item x="4303"/>
        <item x="4304"/>
        <item x="4305"/>
        <item x="4306"/>
        <item x="4307"/>
        <item x="4308"/>
        <item x="4309"/>
        <item x="4310"/>
        <item x="4311"/>
        <item x="4312"/>
        <item x="4313"/>
        <item x="4315"/>
        <item x="4317"/>
        <item x="4318"/>
        <item x="4374"/>
        <item x="4375"/>
        <item x="4376"/>
        <item x="4457"/>
        <item x="4458"/>
        <item x="4459"/>
        <item x="4460"/>
        <item x="4461"/>
        <item x="4462"/>
        <item x="4463"/>
        <item x="4464"/>
        <item x="4465"/>
        <item x="4466"/>
        <item x="4566"/>
        <item x="4567"/>
        <item x="4568"/>
        <item x="4569"/>
        <item x="4570"/>
        <item x="4571"/>
        <item x="4572"/>
        <item x="4573"/>
        <item x="4574"/>
        <item x="4575"/>
        <item x="4576"/>
        <item x="4577"/>
        <item x="4578"/>
        <item x="4579"/>
        <item x="4622"/>
        <item x="4623"/>
        <item x="4624"/>
        <item x="4625"/>
        <item x="4626"/>
        <item x="4627"/>
        <item x="4628"/>
        <item x="4629"/>
        <item x="4630"/>
        <item x="4631"/>
        <item x="4632"/>
        <item x="4633"/>
        <item x="4634"/>
        <item x="4635"/>
        <item x="4636"/>
        <item x="4637"/>
        <item x="4638"/>
        <item x="4639"/>
        <item x="4640"/>
        <item x="4641"/>
        <item x="4642"/>
        <item x="4643"/>
        <item x="4644"/>
        <item x="4645"/>
        <item x="4689"/>
        <item x="4690"/>
        <item x="4691"/>
        <item x="4692"/>
        <item x="4693"/>
        <item x="4694"/>
        <item x="4695"/>
        <item x="4696"/>
        <item x="4697"/>
        <item x="4698"/>
        <item x="4699"/>
        <item x="4796"/>
        <item x="4797"/>
        <item x="4798"/>
        <item x="4799"/>
        <item x="4800"/>
        <item x="4801"/>
        <item x="4803"/>
        <item x="4804"/>
        <item x="4805"/>
        <item x="4806"/>
        <item x="4807"/>
        <item x="4808"/>
        <item x="4809"/>
        <item x="4810"/>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928"/>
        <item x="4929"/>
        <item x="4930"/>
        <item x="4931"/>
        <item x="4932"/>
        <item x="4933"/>
        <item x="4934"/>
        <item x="4935"/>
        <item x="4936"/>
        <item x="4937"/>
        <item x="4938"/>
        <item x="4939"/>
        <item x="4940"/>
        <item x="4941"/>
        <item x="4942"/>
        <item x="4943"/>
        <item x="4944"/>
        <item x="4945"/>
        <item x="4946"/>
        <item x="4947"/>
        <item x="4948"/>
        <item x="4949"/>
        <item x="5044"/>
        <item x="5045"/>
        <item x="5046"/>
        <item x="5058"/>
        <item x="5059"/>
        <item x="5060"/>
        <item x="5061"/>
        <item x="5062"/>
        <item x="5063"/>
        <item x="5064"/>
        <item x="5065"/>
        <item x="5066"/>
        <item x="5067"/>
        <item x="5068"/>
        <item x="5069"/>
        <item x="5070"/>
        <item x="5071"/>
        <item x="5072"/>
        <item x="5073"/>
        <item x="5074"/>
        <item x="5075"/>
        <item x="5115"/>
        <item x="5116"/>
        <item x="5117"/>
        <item x="5118"/>
        <item x="5119"/>
        <item x="5131"/>
        <item x="5132"/>
        <item x="5133"/>
        <item x="5165"/>
        <item x="5171"/>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66"/>
        <item x="5267"/>
        <item x="5268"/>
        <item x="5269"/>
        <item x="5270"/>
        <item x="5271"/>
        <item x="5272"/>
        <item x="5322"/>
        <item x="5357"/>
        <item x="5358"/>
        <item x="5359"/>
        <item x="5360"/>
        <item x="5361"/>
        <item x="5379"/>
        <item x="5381"/>
        <item x="5382"/>
        <item x="5392"/>
        <item x="5403"/>
        <item x="5404"/>
        <item x="5405"/>
        <item x="5406"/>
        <item x="5416"/>
        <item x="5417"/>
        <item x="5418"/>
        <item x="5419"/>
        <item x="5420"/>
        <item x="5421"/>
        <item x="5446"/>
        <item x="5447"/>
        <item x="5448"/>
        <item x="5449"/>
        <item x="5450"/>
        <item x="5451"/>
        <item x="5452"/>
        <item x="5453"/>
        <item x="5463"/>
        <item x="5464"/>
        <item x="5465"/>
        <item x="5495"/>
        <item x="5497"/>
        <item x="5498"/>
        <item x="5499"/>
        <item x="5532"/>
        <item x="5533"/>
        <item x="5535"/>
        <item x="5544"/>
        <item x="5545"/>
        <item x="5546"/>
        <item x="5547"/>
        <item x="5548"/>
        <item x="5550"/>
        <item x="5551"/>
        <item x="5552"/>
        <item x="5553"/>
        <item x="5566"/>
        <item x="5570"/>
        <item x="5571"/>
        <item x="5600"/>
        <item x="5603"/>
        <item x="5619"/>
        <item x="5620"/>
        <item x="5622"/>
        <item x="5623"/>
        <item x="5624"/>
        <item x="5625"/>
        <item x="5626"/>
        <item x="5627"/>
        <item x="5628"/>
        <item x="5629"/>
        <item x="5630"/>
        <item x="5631"/>
        <item x="5634"/>
        <item x="5635"/>
        <item x="5636"/>
        <item x="5637"/>
        <item x="5638"/>
        <item x="5646"/>
        <item x="5647"/>
        <item x="5648"/>
        <item x="5662"/>
        <item x="5663"/>
        <item x="5664"/>
        <item x="5665"/>
        <item x="5666"/>
        <item x="5667"/>
        <item x="5668"/>
        <item x="5669"/>
        <item x="5670"/>
        <item x="5671"/>
        <item x="5679"/>
        <item x="5680"/>
        <item x="5681"/>
        <item x="5682"/>
        <item x="5683"/>
        <item x="5684"/>
        <item x="5685"/>
        <item x="5686"/>
        <item x="5687"/>
        <item x="5688"/>
        <item x="5689"/>
        <item x="5691"/>
        <item x="5692"/>
        <item x="5715"/>
        <item x="5716"/>
        <item x="5717"/>
        <item x="5718"/>
        <item x="5719"/>
        <item x="5720"/>
        <item x="5721"/>
        <item x="5722"/>
        <item x="5723"/>
        <item x="5724"/>
        <item x="5725"/>
        <item x="5726"/>
        <item x="5727"/>
        <item x="5728"/>
        <item x="5729"/>
        <item x="5730"/>
        <item x="5743"/>
        <item x="5744"/>
        <item x="5745"/>
        <item x="5746"/>
        <item x="5747"/>
        <item x="5777"/>
        <item x="5793"/>
        <item x="5794"/>
        <item x="5795"/>
        <item x="5796"/>
        <item x="5797"/>
        <item x="5798"/>
        <item x="5799"/>
        <item x="5800"/>
        <item x="5801"/>
        <item x="5803"/>
        <item x="5804"/>
        <item x="5805"/>
        <item x="5814"/>
        <item x="5823"/>
        <item x="5824"/>
        <item x="5825"/>
        <item x="5826"/>
        <item x="5827"/>
        <item x="5828"/>
        <item x="5829"/>
        <item x="5830"/>
        <item x="5898"/>
        <item x="5899"/>
        <item x="5900"/>
        <item x="5901"/>
        <item x="5902"/>
        <item x="5903"/>
        <item x="5904"/>
        <item x="5905"/>
        <item x="5906"/>
        <item x="5907"/>
        <item x="5908"/>
        <item x="5909"/>
        <item x="5910"/>
        <item x="5911"/>
        <item x="5912"/>
        <item x="5913"/>
        <item x="5914"/>
        <item x="5915"/>
        <item x="5916"/>
        <item x="5917"/>
        <item x="5936"/>
        <item x="5937"/>
        <item x="5938"/>
        <item x="5939"/>
        <item x="5966"/>
        <item x="5967"/>
        <item x="5968"/>
        <item x="5969"/>
        <item x="5970"/>
        <item x="5971"/>
        <item x="5972"/>
        <item x="5973"/>
        <item x="5974"/>
        <item x="5975"/>
        <item x="5976"/>
        <item x="5977"/>
        <item x="5978"/>
        <item x="597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9"/>
        <item x="6040"/>
        <item x="6041"/>
        <item x="6042"/>
        <item x="6043"/>
        <item x="6044"/>
        <item x="6045"/>
        <item x="6046"/>
        <item x="6047"/>
        <item x="6048"/>
        <item x="6049"/>
        <item x="6050"/>
        <item x="6051"/>
        <item x="6052"/>
        <item x="6053"/>
        <item x="6054"/>
        <item x="6055"/>
        <item x="6076"/>
        <item x="6077"/>
        <item x="6086"/>
        <item x="6087"/>
        <item x="6088"/>
        <item x="6154"/>
        <item x="6155"/>
        <item x="6156"/>
        <item x="6157"/>
        <item x="6158"/>
        <item x="6159"/>
        <item x="6160"/>
        <item x="6161"/>
        <item x="6182"/>
        <item x="6183"/>
        <item x="6184"/>
        <item x="6185"/>
        <item x="6186"/>
        <item x="6187"/>
        <item x="6188"/>
        <item x="6189"/>
        <item x="6207"/>
        <item x="6208"/>
        <item x="6209"/>
        <item x="6215"/>
        <item x="6216"/>
        <item x="6218"/>
        <item x="6219"/>
        <item x="6220"/>
        <item x="6221"/>
        <item x="6222"/>
        <item x="6223"/>
        <item x="6224"/>
        <item x="6225"/>
        <item x="6226"/>
        <item x="6234"/>
        <item x="6235"/>
        <item x="6236"/>
        <item x="6237"/>
        <item x="6238"/>
        <item x="6239"/>
        <item x="6242"/>
        <item x="6256"/>
        <item x="6257"/>
        <item x="6258"/>
        <item x="6259"/>
        <item x="6260"/>
        <item x="6276"/>
        <item x="6277"/>
        <item x="6278"/>
        <item x="6279"/>
        <item x="6280"/>
        <item x="6281"/>
        <item x="6282"/>
        <item x="6283"/>
        <item x="6284"/>
        <item x="6285"/>
        <item x="6286"/>
        <item x="6287"/>
        <item x="6288"/>
        <item x="6289"/>
        <item x="6290"/>
        <item x="6291"/>
        <item x="6292"/>
        <item x="6293"/>
        <item x="6294"/>
        <item m="1" x="6955"/>
        <item m="1" x="6956"/>
        <item m="1" x="6957"/>
        <item m="1" x="6958"/>
        <item m="1" x="6959"/>
        <item m="1" x="6960"/>
        <item m="1" x="6961"/>
        <item m="1" x="6962"/>
        <item m="1" x="6963"/>
        <item m="1" x="6964"/>
        <item m="1" x="6965"/>
        <item m="1" x="6966"/>
        <item m="1" x="6967"/>
        <item m="1" x="6968"/>
        <item x="6305"/>
        <item x="6306"/>
        <item x="6307"/>
        <item x="6308"/>
        <item x="6309"/>
        <item x="6310"/>
        <item x="6311"/>
        <item x="6312"/>
        <item x="6313"/>
        <item x="6314"/>
        <item x="6315"/>
        <item x="6316"/>
        <item x="6317"/>
        <item x="6318"/>
        <item x="6319"/>
        <item x="6320"/>
        <item x="6324"/>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407"/>
        <item x="6408"/>
        <item x="6470"/>
        <item x="6471"/>
        <item x="6472"/>
        <item x="6473"/>
        <item x="6474"/>
        <item x="6475"/>
        <item x="6476"/>
        <item x="6490"/>
        <item x="6491"/>
        <item x="6492"/>
        <item x="6493"/>
        <item x="649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43"/>
        <item x="6544"/>
        <item x="6557"/>
        <item x="6562"/>
        <item x="6563"/>
        <item x="6564"/>
        <item x="6565"/>
        <item x="6566"/>
        <item x="6567"/>
        <item x="6568"/>
        <item x="6581"/>
        <item x="6583"/>
        <item x="6584"/>
        <item x="6592"/>
        <item x="6593"/>
        <item x="6594"/>
        <item x="6597"/>
        <item x="6604"/>
        <item x="6605"/>
        <item x="6606"/>
        <item m="1" x="6920"/>
        <item m="1" x="6921"/>
        <item m="1" x="6922"/>
        <item m="1" x="6923"/>
        <item m="1" x="6924"/>
        <item m="1" x="6927"/>
        <item m="1" x="6928"/>
        <item m="1" x="6929"/>
        <item m="1" x="6931"/>
        <item m="1" x="6932"/>
        <item m="1" x="6934"/>
        <item m="1" x="6935"/>
        <item x="6634"/>
        <item x="6635"/>
        <item x="6636"/>
        <item x="6637"/>
        <item x="6638"/>
        <item x="6639"/>
        <item x="6640"/>
        <item x="6641"/>
        <item x="6655"/>
        <item x="6656"/>
        <item x="6657"/>
        <item x="6658"/>
        <item x="6659"/>
        <item x="6666"/>
        <item x="6667"/>
        <item x="6668"/>
        <item x="6669"/>
        <item x="6670"/>
        <item x="6671"/>
        <item x="6672"/>
        <item x="6673"/>
        <item x="6685"/>
        <item x="6686"/>
        <item x="6688"/>
        <item x="6689"/>
        <item x="6701"/>
        <item x="6702"/>
        <item x="6703"/>
        <item x="6704"/>
        <item x="6705"/>
        <item x="6706"/>
        <item x="6726"/>
        <item x="6753"/>
        <item x="6754"/>
        <item x="6755"/>
        <item x="6785"/>
        <item x="6786"/>
        <item x="6787"/>
        <item x="6788"/>
        <item x="6789"/>
        <item x="6790"/>
        <item x="6804"/>
        <item x="6805"/>
        <item x="6806"/>
        <item x="6807"/>
        <item x="6808"/>
        <item x="6809"/>
        <item x="6810"/>
        <item x="6811"/>
        <item x="6812"/>
        <item x="6813"/>
        <item m="1" x="6908"/>
        <item m="1" x="6909"/>
        <item x="3217"/>
        <item x="6078"/>
        <item x="1966"/>
        <item x="5549"/>
        <item m="1" x="6953"/>
        <item x="5831"/>
        <item x="6091"/>
        <item x="718"/>
        <item m="1" x="6831"/>
        <item x="1967"/>
        <item x="6089"/>
        <item x="1075"/>
        <item x="5815"/>
        <item m="1" x="6970"/>
        <item x="6240"/>
        <item x="5455"/>
        <item m="1" x="6972"/>
        <item x="2620"/>
        <item x="719"/>
        <item x="2386"/>
        <item x="3266"/>
        <item m="1" x="6915"/>
        <item m="1" x="6865"/>
        <item m="1" x="6948"/>
        <item m="1" x="6866"/>
        <item x="272"/>
        <item x="1604"/>
        <item x="364"/>
        <item x="6582"/>
        <item x="6358"/>
        <item x="4210"/>
        <item x="4951"/>
        <item m="1" x="7114"/>
        <item x="5324"/>
        <item m="1" x="6861"/>
        <item m="1" x="6830"/>
        <item m="1" x="6971"/>
        <item m="1" x="6833"/>
        <item m="1" x="6985"/>
        <item x="4811"/>
        <item x="4211"/>
        <item x="2547"/>
        <item x="4700"/>
        <item x="3003"/>
        <item x="4802"/>
        <item x="482"/>
        <item m="1" x="6952"/>
        <item m="1" x="6950"/>
        <item x="5731"/>
        <item x="4377"/>
        <item x="6057"/>
        <item x="1766"/>
        <item x="2256"/>
        <item x="2257"/>
        <item m="1" x="6832"/>
        <item m="1" x="6863"/>
        <item m="1" x="6969"/>
        <item m="1" x="6914"/>
        <item x="4952"/>
        <item m="1" x="6913"/>
        <item m="1" x="6973"/>
        <item x="6827"/>
        <item x="4212"/>
        <item x="6826"/>
        <item x="4124"/>
        <item m="1" x="6864"/>
        <item x="3901"/>
        <item x="5844"/>
        <item x="6056"/>
        <item m="1" x="6945"/>
        <item x="6241"/>
        <item x="3517"/>
        <item x="5391"/>
        <item x="6090"/>
        <item x="27"/>
        <item x="28"/>
        <item x="205"/>
        <item x="268"/>
        <item x="273"/>
        <item x="365"/>
        <item x="567"/>
        <item x="568"/>
        <item x="569"/>
        <item x="570"/>
        <item x="571"/>
        <item x="572"/>
        <item x="573"/>
        <item x="574"/>
        <item x="661"/>
        <item x="662"/>
        <item x="720"/>
        <item x="775"/>
        <item x="776"/>
        <item x="777"/>
        <item x="984"/>
        <item x="985"/>
        <item x="986"/>
        <item x="987"/>
        <item x="988"/>
        <item x="989"/>
        <item x="990"/>
        <item x="991"/>
        <item x="1174"/>
        <item x="1175"/>
        <item x="1176"/>
        <item x="1177"/>
        <item x="1178"/>
        <item x="1179"/>
        <item x="1180"/>
        <item x="1181"/>
        <item x="1182"/>
        <item x="1183"/>
        <item x="1232"/>
        <item x="1234"/>
        <item x="1235"/>
        <item x="1236"/>
        <item x="1237"/>
        <item x="1239"/>
        <item x="1240"/>
        <item x="1241"/>
        <item x="1242"/>
        <item x="1243"/>
        <item x="1244"/>
        <item x="1245"/>
        <item x="1246"/>
        <item x="1316"/>
        <item x="1466"/>
        <item x="1605"/>
        <item x="1606"/>
        <item x="1607"/>
        <item x="1608"/>
        <item x="1609"/>
        <item x="1610"/>
        <item x="1611"/>
        <item x="1612"/>
        <item x="1613"/>
        <item x="1614"/>
        <item x="1615"/>
        <item x="1616"/>
        <item x="1617"/>
        <item x="1618"/>
        <item x="1768"/>
        <item x="1769"/>
        <item x="2071"/>
        <item x="2072"/>
        <item x="2073"/>
        <item x="2074"/>
        <item x="2075"/>
        <item x="2076"/>
        <item x="2077"/>
        <item x="2078"/>
        <item x="2079"/>
        <item x="2080"/>
        <item x="2081"/>
        <item x="2082"/>
        <item x="2217"/>
        <item x="2304"/>
        <item x="2310"/>
        <item x="2621"/>
        <item x="2622"/>
        <item x="2625"/>
        <item x="2699"/>
        <item x="2700"/>
        <item x="2701"/>
        <item x="2802"/>
        <item x="2803"/>
        <item x="2804"/>
        <item x="2805"/>
        <item x="2806"/>
        <item x="2807"/>
        <item x="2808"/>
        <item x="2809"/>
        <item x="2810"/>
        <item x="2811"/>
        <item x="2812"/>
        <item x="2813"/>
        <item x="2814"/>
        <item x="2815"/>
        <item x="2816"/>
        <item x="2817"/>
        <item x="3070"/>
        <item x="3071"/>
        <item x="3208"/>
        <item x="3218"/>
        <item x="3219"/>
        <item x="3220"/>
        <item x="3221"/>
        <item x="3222"/>
        <item x="3223"/>
        <item x="3224"/>
        <item x="3225"/>
        <item x="3226"/>
        <item x="3227"/>
        <item x="3228"/>
        <item x="3229"/>
        <item x="3267"/>
        <item x="3269"/>
        <item x="3270"/>
        <item x="3271"/>
        <item x="3272"/>
        <item x="3273"/>
        <item x="3274"/>
        <item x="3275"/>
        <item x="3276"/>
        <item x="3277"/>
        <item x="3278"/>
        <item x="3279"/>
        <item x="3280"/>
        <item x="3344"/>
        <item x="3345"/>
        <item x="3518"/>
        <item x="3519"/>
        <item x="3580"/>
        <item x="3582"/>
        <item x="3623"/>
        <item x="3624"/>
        <item x="3625"/>
        <item x="3626"/>
        <item x="3627"/>
        <item x="3628"/>
        <item x="3629"/>
        <item x="3630"/>
        <item x="3631"/>
        <item x="3632"/>
        <item x="3633"/>
        <item x="3634"/>
        <item x="3635"/>
        <item x="3636"/>
        <item x="3637"/>
        <item x="3730"/>
        <item x="3731"/>
        <item x="3732"/>
        <item x="3733"/>
        <item x="3734"/>
        <item x="3735"/>
        <item x="3736"/>
        <item x="3737"/>
        <item x="3738"/>
        <item x="3739"/>
        <item x="3740"/>
        <item x="3741"/>
        <item x="3742"/>
        <item x="3743"/>
        <item x="3744"/>
        <item x="3745"/>
        <item x="3746"/>
        <item x="3747"/>
        <item x="3748"/>
        <item x="3749"/>
        <item x="3750"/>
        <item x="3751"/>
        <item x="3752"/>
        <item m="1" x="6982"/>
        <item x="3994"/>
        <item x="4079"/>
        <item x="4080"/>
        <item x="4319"/>
        <item x="4467"/>
        <item x="4468"/>
        <item x="4469"/>
        <item x="4581"/>
        <item x="4812"/>
        <item x="4887"/>
        <item x="5047"/>
        <item x="5076"/>
        <item x="5077"/>
        <item x="5079"/>
        <item x="5120"/>
        <item x="5134"/>
        <item x="5166"/>
        <item x="5167"/>
        <item x="5273"/>
        <item x="5362"/>
        <item x="5363"/>
        <item x="5393"/>
        <item x="5407"/>
        <item x="5454"/>
        <item x="5456"/>
        <item x="5466"/>
        <item x="5500"/>
        <item x="5572"/>
        <item x="5573"/>
        <item x="5574"/>
        <item x="5575"/>
        <item x="5576"/>
        <item x="5577"/>
        <item x="5578"/>
        <item x="5579"/>
        <item x="5580"/>
        <item x="5581"/>
        <item x="5582"/>
        <item x="5583"/>
        <item x="5584"/>
        <item x="5601"/>
        <item x="5649"/>
        <item x="5690"/>
        <item x="5693"/>
        <item x="5694"/>
        <item x="5695"/>
        <item x="5696"/>
        <item x="5697"/>
        <item x="5698"/>
        <item x="5699"/>
        <item x="5700"/>
        <item x="5701"/>
        <item x="5702"/>
        <item x="5703"/>
        <item x="5704"/>
        <item x="5802"/>
        <item x="5806"/>
        <item x="5918"/>
        <item x="5919"/>
        <item x="5920"/>
        <item x="5921"/>
        <item x="5922"/>
        <item x="5923"/>
        <item x="5924"/>
        <item x="5980"/>
        <item x="5981"/>
        <item x="5982"/>
        <item x="5983"/>
        <item x="5984"/>
        <item x="5985"/>
        <item x="5986"/>
        <item x="5987"/>
        <item x="5988"/>
        <item x="5989"/>
        <item x="5990"/>
        <item x="5991"/>
        <item x="5992"/>
        <item x="5993"/>
        <item x="5994"/>
        <item x="5995"/>
        <item x="5996"/>
        <item x="5997"/>
        <item x="5998"/>
        <item x="5999"/>
        <item x="6092"/>
        <item x="6093"/>
        <item x="6094"/>
        <item x="6095"/>
        <item x="6096"/>
        <item x="6097"/>
        <item x="6098"/>
        <item x="6099"/>
        <item x="6100"/>
        <item x="6217"/>
        <item m="1" x="6974"/>
        <item x="6244"/>
        <item x="6245"/>
        <item x="6261"/>
        <item x="6545"/>
        <item x="6570"/>
        <item x="6619"/>
        <item x="6642"/>
        <item x="6674"/>
        <item x="6707"/>
        <item m="1" x="6977"/>
        <item x="6190"/>
        <item x="2565"/>
        <item x="5078"/>
        <item x="4316"/>
        <item x="5947"/>
        <item x="5534"/>
        <item x="6547"/>
        <item x="721"/>
        <item m="1" x="6978"/>
        <item x="208"/>
        <item x="5639"/>
        <item x="2564"/>
        <item x="4889"/>
        <item x="2567"/>
        <item x="3073"/>
        <item x="3638"/>
        <item x="5945"/>
        <item x="6101"/>
        <item x="2563"/>
        <item x="3346"/>
        <item x="1899"/>
        <item x="5944"/>
        <item x="2554"/>
        <item m="1" x="6984"/>
        <item x="3072"/>
        <item x="2549"/>
        <item x="1900"/>
        <item x="209"/>
        <item x="3230"/>
        <item x="6360"/>
        <item x="1247"/>
        <item x="1382"/>
        <item x="4813"/>
        <item x="6359"/>
        <item x="5121"/>
        <item x="2566"/>
        <item x="663"/>
        <item x="664"/>
        <item x="1898"/>
        <item x="576"/>
        <item x="5816"/>
        <item x="1715"/>
        <item x="210"/>
        <item x="5946"/>
        <item m="1" x="6975"/>
        <item x="3231"/>
        <item m="1" x="6990"/>
        <item x="3232"/>
        <item x="5325"/>
        <item x="575"/>
        <item x="3268"/>
        <item x="2562"/>
        <item x="2801"/>
        <item x="6546"/>
        <item x="4582"/>
        <item m="1" x="6976"/>
        <item x="1716"/>
        <item x="2623"/>
        <item x="3902"/>
        <item x="4213"/>
        <item x="1384"/>
        <item x="6210"/>
        <item m="1" x="6981"/>
        <item x="2083"/>
        <item x="1317"/>
        <item x="4580"/>
        <item x="2898"/>
        <item x="1383"/>
        <item x="4078"/>
        <item x="2084"/>
        <item x="97"/>
        <item m="1" x="6980"/>
        <item x="5408"/>
        <item x="3995"/>
        <item x="5323"/>
        <item x="5940"/>
        <item x="2085"/>
        <item m="1" x="6991"/>
        <item x="29"/>
        <item x="30"/>
        <item x="33"/>
        <item x="94"/>
        <item x="98"/>
        <item x="99"/>
        <item x="100"/>
        <item x="211"/>
        <item x="212"/>
        <item x="213"/>
        <item x="214"/>
        <item x="215"/>
        <item x="216"/>
        <item x="217"/>
        <item x="270"/>
        <item x="274"/>
        <item x="275"/>
        <item x="276"/>
        <item x="277"/>
        <item x="278"/>
        <item x="279"/>
        <item x="366"/>
        <item x="367"/>
        <item x="369"/>
        <item x="483"/>
        <item x="484"/>
        <item x="485"/>
        <item x="487"/>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722"/>
        <item x="723"/>
        <item x="724"/>
        <item x="735"/>
        <item x="736"/>
        <item x="778"/>
        <item x="779"/>
        <item x="780"/>
        <item x="781"/>
        <item x="782"/>
        <item x="783"/>
        <item x="84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77"/>
        <item x="1079"/>
        <item x="1173"/>
        <item x="1184"/>
        <item x="1185"/>
        <item x="1186"/>
        <item x="1187"/>
        <item x="1188"/>
        <item x="1189"/>
        <item x="1190"/>
        <item x="1191"/>
        <item x="1192"/>
        <item x="1193"/>
        <item x="1194"/>
        <item x="1195"/>
        <item x="1197"/>
        <item x="1222"/>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8"/>
        <item x="1318"/>
        <item x="1319"/>
        <item x="1320"/>
        <item x="1321"/>
        <item x="1322"/>
        <item x="1323"/>
        <item x="1324"/>
        <item x="1325"/>
        <item x="1326"/>
        <item x="1327"/>
        <item x="1328"/>
        <item x="1329"/>
        <item x="1330"/>
        <item x="1331"/>
        <item x="1332"/>
        <item x="1333"/>
        <item x="1334"/>
        <item x="1335"/>
        <item x="1336"/>
        <item x="1337"/>
        <item x="1338"/>
        <item x="1339"/>
        <item x="1340"/>
        <item x="1341"/>
        <item x="1343"/>
        <item x="1345"/>
        <item x="1347"/>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67"/>
        <item x="1468"/>
        <item x="1469"/>
        <item x="1473"/>
        <item x="1551"/>
        <item x="1552"/>
        <item x="1619"/>
        <item x="1620"/>
        <item x="1621"/>
        <item x="1622"/>
        <item x="1623"/>
        <item x="1717"/>
        <item x="1718"/>
        <item x="1719"/>
        <item x="1720"/>
        <item x="1721"/>
        <item x="1722"/>
        <item x="1724"/>
        <item x="1725"/>
        <item m="1" x="6839"/>
        <item x="1770"/>
        <item x="1771"/>
        <item x="1772"/>
        <item x="1773"/>
        <item x="1774"/>
        <item x="1775"/>
        <item x="1776"/>
        <item x="1777"/>
        <item x="1778"/>
        <item x="1779"/>
        <item x="1780"/>
        <item x="1781"/>
        <item x="1782"/>
        <item x="1783"/>
        <item x="1784"/>
        <item x="1785"/>
        <item x="1786"/>
        <item x="1787"/>
        <item x="1788"/>
        <item x="1789"/>
        <item x="1790"/>
        <item x="1852"/>
        <item x="1853"/>
        <item x="1854"/>
        <item x="1855"/>
        <item x="1856"/>
        <item x="1857"/>
        <item x="1858"/>
        <item x="1901"/>
        <item x="1902"/>
        <item x="1903"/>
        <item x="1904"/>
        <item x="1905"/>
        <item x="1906"/>
        <item x="1907"/>
        <item x="1968"/>
        <item x="1969"/>
        <item x="1970"/>
        <item x="1971"/>
        <item x="2017"/>
        <item x="2086"/>
        <item x="2087"/>
        <item x="2088"/>
        <item x="2089"/>
        <item x="2090"/>
        <item x="2091"/>
        <item x="2092"/>
        <item x="2093"/>
        <item x="2094"/>
        <item x="2095"/>
        <item x="2096"/>
        <item x="2097"/>
        <item x="2098"/>
        <item x="2099"/>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73"/>
        <item x="2174"/>
        <item x="2175"/>
        <item x="2177"/>
        <item x="2178"/>
        <item x="2219"/>
        <item x="2243"/>
        <item x="2244"/>
        <item x="2245"/>
        <item x="2258"/>
        <item x="2259"/>
        <item x="2260"/>
        <item x="2261"/>
        <item x="2262"/>
        <item x="2263"/>
        <item x="2264"/>
        <item x="2265"/>
        <item x="2266"/>
        <item x="2267"/>
        <item x="2268"/>
        <item x="2269"/>
        <item x="2270"/>
        <item x="2271"/>
        <item x="2272"/>
        <item x="2311"/>
        <item x="2312"/>
        <item x="2313"/>
        <item x="2314"/>
        <item m="1" x="6857"/>
        <item x="2316"/>
        <item x="2317"/>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548"/>
        <item x="2550"/>
        <item x="2551"/>
        <item x="2552"/>
        <item x="2553"/>
        <item x="2555"/>
        <item x="2556"/>
        <item x="2557"/>
        <item x="2558"/>
        <item x="2559"/>
        <item x="2560"/>
        <item x="2561"/>
        <item x="2568"/>
        <item x="2569"/>
        <item x="2570"/>
        <item x="2571"/>
        <item x="2572"/>
        <item x="2573"/>
        <item x="2624"/>
        <item x="2626"/>
        <item x="2627"/>
        <item x="2628"/>
        <item x="2629"/>
        <item x="2630"/>
        <item x="2631"/>
        <item x="2632"/>
        <item x="2633"/>
        <item x="2634"/>
        <item x="2635"/>
        <item x="2636"/>
        <item x="2637"/>
        <item x="2638"/>
        <item x="2639"/>
        <item x="2640"/>
        <item x="2641"/>
        <item x="2642"/>
        <item x="2702"/>
        <item x="2703"/>
        <item x="2704"/>
        <item x="2705"/>
        <item x="2818"/>
        <item x="2819"/>
        <item x="2820"/>
        <item x="2821"/>
        <item x="2823"/>
        <item x="2899"/>
        <item x="2900"/>
        <item x="2902"/>
        <item x="2903"/>
        <item x="2904"/>
        <item m="1" x="6885"/>
        <item m="1" x="6886"/>
        <item x="2907"/>
        <item m="1" x="6887"/>
        <item m="1" x="6888"/>
        <item m="1" x="6889"/>
        <item m="1" x="6890"/>
        <item m="1" x="6891"/>
        <item m="1" x="6892"/>
        <item m="1" x="6893"/>
        <item m="1" x="6894"/>
        <item m="1" x="6895"/>
        <item m="1" x="6896"/>
        <item x="3005"/>
        <item x="3006"/>
        <item x="3074"/>
        <item x="3075"/>
        <item x="3076"/>
        <item x="3077"/>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201"/>
        <item x="3202"/>
        <item x="3281"/>
        <item x="3282"/>
        <item x="3283"/>
        <item x="3284"/>
        <item x="3285"/>
        <item x="3286"/>
        <item x="3288"/>
        <item x="3289"/>
        <item x="3290"/>
        <item x="3291"/>
        <item x="3292"/>
        <item x="3293"/>
        <item x="3294"/>
        <item x="3295"/>
        <item x="3296"/>
        <item x="3297"/>
        <item x="3298"/>
        <item x="3299"/>
        <item x="3300"/>
        <item x="3301"/>
        <item x="3302"/>
        <item x="3303"/>
        <item x="3304"/>
        <item x="3305"/>
        <item x="3347"/>
        <item x="3348"/>
        <item x="3349"/>
        <item x="3350"/>
        <item x="3351"/>
        <item x="3352"/>
        <item x="3353"/>
        <item x="3354"/>
        <item x="3355"/>
        <item x="3356"/>
        <item x="3357"/>
        <item x="3358"/>
        <item x="3361"/>
        <item x="3500"/>
        <item x="3520"/>
        <item x="3521"/>
        <item x="3522"/>
        <item x="3583"/>
        <item x="3584"/>
        <item x="3585"/>
        <item x="3586"/>
        <item x="3587"/>
        <item x="3588"/>
        <item x="3589"/>
        <item x="3590"/>
        <item x="3591"/>
        <item x="3592"/>
        <item x="3593"/>
        <item x="3594"/>
        <item x="3596"/>
        <item x="3597"/>
        <item x="3598"/>
        <item x="3639"/>
        <item x="3641"/>
        <item x="3642"/>
        <item x="3643"/>
        <item x="3644"/>
        <item x="3645"/>
        <item x="3646"/>
        <item x="3647"/>
        <item x="3648"/>
        <item x="3649"/>
        <item x="3650"/>
        <item x="3651"/>
        <item x="3652"/>
        <item x="3653"/>
        <item x="3654"/>
        <item x="3655"/>
        <item x="3656"/>
        <item x="3753"/>
        <item x="3754"/>
        <item x="3755"/>
        <item x="3756"/>
        <item x="3757"/>
        <item x="3758"/>
        <item x="3759"/>
        <item x="3760"/>
        <item x="3762"/>
        <item x="3852"/>
        <item x="3853"/>
        <item x="3854"/>
        <item x="3855"/>
        <item x="3856"/>
        <item x="3857"/>
        <item x="3858"/>
        <item x="3859"/>
        <item x="3860"/>
        <item x="3861"/>
        <item x="3862"/>
        <item x="3863"/>
        <item x="3864"/>
        <item x="3865"/>
        <item x="3874"/>
        <item x="3875"/>
        <item x="3876"/>
        <item x="3877"/>
        <item x="3878"/>
        <item x="3903"/>
        <item x="3904"/>
        <item x="3905"/>
        <item x="3948"/>
        <item x="3949"/>
        <item x="3950"/>
        <item x="3951"/>
        <item x="3952"/>
        <item x="3953"/>
        <item x="3996"/>
        <item x="3998"/>
        <item x="4001"/>
        <item x="4002"/>
        <item x="4003"/>
        <item x="4004"/>
        <item x="4005"/>
        <item x="4006"/>
        <item x="4007"/>
        <item x="4008"/>
        <item x="4009"/>
        <item x="4010"/>
        <item x="4011"/>
        <item x="4012"/>
        <item x="4013"/>
        <item x="4014"/>
        <item x="4015"/>
        <item x="4081"/>
        <item x="4082"/>
        <item x="4083"/>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214"/>
        <item x="4215"/>
        <item x="4216"/>
        <item x="4217"/>
        <item x="4218"/>
        <item x="4219"/>
        <item x="4220"/>
        <item x="4221"/>
        <item x="4236"/>
        <item x="4237"/>
        <item x="4238"/>
        <item x="4314"/>
        <item x="4320"/>
        <item x="4321"/>
        <item x="4322"/>
        <item x="4323"/>
        <item x="4378"/>
        <item x="4379"/>
        <item x="4380"/>
        <item x="4382"/>
        <item x="4383"/>
        <item x="4470"/>
        <item x="4471"/>
        <item x="4472"/>
        <item x="4474"/>
        <item x="4583"/>
        <item x="4586"/>
        <item x="4646"/>
        <item x="4647"/>
        <item x="4648"/>
        <item x="4649"/>
        <item x="4650"/>
        <item x="4651"/>
        <item x="4652"/>
        <item x="4653"/>
        <item x="4701"/>
        <item x="4703"/>
        <item x="4704"/>
        <item x="4705"/>
        <item x="4706"/>
        <item x="4707"/>
        <item x="4708"/>
        <item x="4709"/>
        <item x="4710"/>
        <item x="4711"/>
        <item x="4712"/>
        <item x="4713"/>
        <item x="4714"/>
        <item x="4814"/>
        <item x="4815"/>
        <item x="4816"/>
        <item x="4817"/>
        <item x="4818"/>
        <item x="4819"/>
        <item x="4821"/>
        <item x="4822"/>
        <item x="4823"/>
        <item x="4824"/>
        <item x="4825"/>
        <item x="4826"/>
        <item x="4827"/>
        <item x="4828"/>
        <item x="4829"/>
        <item x="4830"/>
        <item x="4831"/>
        <item x="4832"/>
        <item x="4890"/>
        <item x="4891"/>
        <item x="4892"/>
        <item x="4893"/>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5048"/>
        <item x="5049"/>
        <item x="505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22"/>
        <item x="5123"/>
        <item x="5125"/>
        <item x="5135"/>
        <item x="5136"/>
        <item x="5137"/>
        <item x="5138"/>
        <item x="5139"/>
        <item x="5140"/>
        <item x="5141"/>
        <item x="5142"/>
        <item x="5143"/>
        <item x="5144"/>
        <item x="5145"/>
        <item x="5146"/>
        <item x="5147"/>
        <item x="5148"/>
        <item x="5149"/>
        <item x="5150"/>
        <item x="5151"/>
        <item x="5152"/>
        <item x="5153"/>
        <item x="5154"/>
        <item x="5155"/>
        <item x="5156"/>
        <item x="5168"/>
        <item x="5170"/>
        <item x="5172"/>
        <item x="5174"/>
        <item x="5175"/>
        <item x="5176"/>
        <item x="5177"/>
        <item x="5178"/>
        <item x="5179"/>
        <item x="5180"/>
        <item x="5181"/>
        <item x="5182"/>
        <item x="5183"/>
        <item x="5184"/>
        <item x="5226"/>
        <item x="5227"/>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26"/>
        <item x="5327"/>
        <item x="5364"/>
        <item x="5365"/>
        <item x="5366"/>
        <item x="5367"/>
        <item x="5369"/>
        <item x="5383"/>
        <item x="5384"/>
        <item x="5386"/>
        <item x="5394"/>
        <item x="5395"/>
        <item x="5409"/>
        <item x="5411"/>
        <item x="5412"/>
        <item x="5413"/>
        <item x="5422"/>
        <item x="5423"/>
        <item x="5424"/>
        <item x="5425"/>
        <item x="5426"/>
        <item x="5427"/>
        <item x="5428"/>
        <item x="5429"/>
        <item x="5430"/>
        <item x="5431"/>
        <item x="5432"/>
        <item x="5433"/>
        <item x="5434"/>
        <item x="5435"/>
        <item x="5436"/>
        <item x="5437"/>
        <item x="5438"/>
        <item x="5439"/>
        <item x="5440"/>
        <item x="5442"/>
        <item x="5467"/>
        <item x="5469"/>
        <item x="5470"/>
        <item x="5471"/>
        <item x="5472"/>
        <item x="5473"/>
        <item x="5474"/>
        <item x="5475"/>
        <item x="5476"/>
        <item x="5477"/>
        <item x="5478"/>
        <item x="5479"/>
        <item x="5480"/>
        <item x="5501"/>
        <item x="5536"/>
        <item x="5537"/>
        <item x="5538"/>
        <item x="5539"/>
        <item x="5554"/>
        <item x="5555"/>
        <item x="5556"/>
        <item x="5558"/>
        <item x="5585"/>
        <item x="5586"/>
        <item x="5587"/>
        <item x="5588"/>
        <item x="5589"/>
        <item x="5602"/>
        <item x="5604"/>
        <item x="5605"/>
        <item x="5621"/>
        <item x="5640"/>
        <item x="5641"/>
        <item x="5650"/>
        <item x="5651"/>
        <item x="5672"/>
        <item x="5705"/>
        <item x="5706"/>
        <item x="5707"/>
        <item x="5732"/>
        <item x="5734"/>
        <item x="5735"/>
        <item x="5748"/>
        <item x="5749"/>
        <item x="5750"/>
        <item x="5751"/>
        <item x="5752"/>
        <item x="5817"/>
        <item x="5818"/>
        <item x="5832"/>
        <item x="5833"/>
        <item x="5834"/>
        <item x="5835"/>
        <item x="5836"/>
        <item x="5837"/>
        <item x="5845"/>
        <item x="5846"/>
        <item x="5847"/>
        <item x="5848"/>
        <item x="5849"/>
        <item x="5850"/>
        <item x="5851"/>
        <item x="5852"/>
        <item x="5925"/>
        <item x="5942"/>
        <item x="5943"/>
        <item x="6000"/>
        <item x="6001"/>
        <item x="6036"/>
        <item x="6058"/>
        <item x="6059"/>
        <item x="6060"/>
        <item x="6061"/>
        <item x="6062"/>
        <item x="6063"/>
        <item x="6064"/>
        <item x="6065"/>
        <item x="6066"/>
        <item x="6067"/>
        <item x="6068"/>
        <item x="6079"/>
        <item x="6102"/>
        <item x="6104"/>
        <item x="6162"/>
        <item x="6163"/>
        <item x="6164"/>
        <item x="6165"/>
        <item x="6166"/>
        <item x="6167"/>
        <item x="6168"/>
        <item x="6169"/>
        <item x="6170"/>
        <item x="6171"/>
        <item x="6172"/>
        <item x="6173"/>
        <item x="6174"/>
        <item x="6175"/>
        <item x="6176"/>
        <item x="6177"/>
        <item x="6178"/>
        <item x="6179"/>
        <item x="6191"/>
        <item x="6192"/>
        <item x="6193"/>
        <item x="6194"/>
        <item x="6195"/>
        <item x="6196"/>
        <item x="6197"/>
        <item x="6198"/>
        <item x="6199"/>
        <item x="6200"/>
        <item x="6201"/>
        <item x="6202"/>
        <item x="6203"/>
        <item x="6204"/>
        <item x="6211"/>
        <item x="6227"/>
        <item x="6229"/>
        <item x="6231"/>
        <item x="6246"/>
        <item x="6263"/>
        <item x="6264"/>
        <item x="6296"/>
        <item x="6297"/>
        <item x="6321"/>
        <item x="6325"/>
        <item x="6409"/>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m="1" x="7090"/>
        <item m="1" x="7091"/>
        <item m="1" x="7092"/>
        <item m="1" x="7093"/>
        <item m="1" x="7094"/>
        <item m="1" x="7095"/>
        <item m="1" x="7096"/>
        <item m="1" x="7097"/>
        <item m="1" x="7098"/>
        <item m="1" x="7099"/>
        <item m="1" x="7100"/>
        <item m="1" x="7101"/>
        <item m="1" x="7102"/>
        <item x="6481"/>
        <item x="6483"/>
        <item x="6484"/>
        <item x="6485"/>
        <item x="6486"/>
        <item x="6495"/>
        <item x="6496"/>
        <item x="6497"/>
        <item x="6500"/>
        <item x="6534"/>
        <item x="6535"/>
        <item x="6548"/>
        <item x="6569"/>
        <item x="6586"/>
        <item x="6595"/>
        <item x="6596"/>
        <item x="6598"/>
        <item x="6607"/>
        <item x="6608"/>
        <item x="6609"/>
        <item x="6610"/>
        <item x="6611"/>
        <item x="6612"/>
        <item x="6613"/>
        <item x="6614"/>
        <item x="6615"/>
        <item x="6616"/>
        <item x="6617"/>
        <item x="6618"/>
        <item x="6620"/>
        <item x="6621"/>
        <item x="6622"/>
        <item x="6623"/>
        <item x="6624"/>
        <item x="6625"/>
        <item x="6626"/>
        <item x="6643"/>
        <item x="6644"/>
        <item x="6645"/>
        <item x="6646"/>
        <item x="6647"/>
        <item x="6648"/>
        <item x="6649"/>
        <item x="6651"/>
        <item x="6660"/>
        <item x="6675"/>
        <item x="6708"/>
        <item x="6728"/>
        <item x="6791"/>
        <item x="6792"/>
        <item x="6793"/>
        <item x="6794"/>
        <item x="6795"/>
        <item x="6796"/>
        <item x="6797"/>
        <item x="6798"/>
        <item x="6799"/>
        <item x="6814"/>
        <item x="6815"/>
        <item x="6818"/>
        <item x="6709"/>
        <item x="3009"/>
        <item x="5736"/>
        <item x="1196"/>
        <item x="5606"/>
        <item x="5385"/>
        <item x="6069"/>
        <item x="6572"/>
        <item m="1" x="6855"/>
        <item x="1626"/>
        <item x="4152"/>
        <item x="2220"/>
        <item x="6362"/>
        <item x="4385"/>
        <item x="1727"/>
        <item x="5655"/>
        <item x="5654"/>
        <item x="4151"/>
        <item x="2901"/>
        <item x="3011"/>
        <item x="4585"/>
        <item x="5441"/>
        <item x="6361"/>
        <item x="3761"/>
        <item x="5656"/>
        <item x="280"/>
        <item x="3360"/>
        <item x="3007"/>
        <item x="6230"/>
        <item x="1859"/>
        <item m="1" x="7088"/>
        <item x="1728"/>
        <item x="3010"/>
        <item x="1624"/>
        <item x="5927"/>
        <item x="5652"/>
        <item m="1" x="7115"/>
        <item x="5540"/>
        <item m="1" x="6869"/>
        <item m="1" x="7080"/>
        <item m="1" x="7082"/>
        <item x="3764"/>
        <item m="1" x="7066"/>
        <item x="5607"/>
        <item x="5124"/>
        <item x="4888"/>
        <item x="6532"/>
        <item x="31"/>
        <item m="1" x="6871"/>
        <item x="5657"/>
        <item x="370"/>
        <item x="5159"/>
        <item x="1346"/>
        <item x="2180"/>
        <item x="5591"/>
        <item x="3012"/>
        <item x="5653"/>
        <item x="3008"/>
        <item x="5316"/>
        <item x="5368"/>
        <item x="1550"/>
        <item x="2179"/>
        <item x="101"/>
        <item x="5481"/>
        <item x="6822"/>
        <item x="5593"/>
        <item x="3015"/>
        <item x="3599"/>
        <item x="3600"/>
        <item x="6262"/>
        <item m="1" x="6870"/>
        <item x="5502"/>
        <item x="3595"/>
        <item x="6103"/>
        <item x="6295"/>
        <item m="1" x="6997"/>
        <item m="1" x="7072"/>
        <item x="3763"/>
        <item x="2574"/>
        <item x="1627"/>
        <item m="1" x="7086"/>
        <item x="3359"/>
        <item m="1" x="7077"/>
        <item x="32"/>
        <item x="4654"/>
        <item m="1" x="6996"/>
        <item x="6603"/>
        <item m="1" x="6992"/>
        <item x="368"/>
        <item x="6265"/>
        <item m="1" x="6872"/>
        <item x="6727"/>
        <item m="1" x="7087"/>
        <item m="1" x="7083"/>
        <item x="6533"/>
        <item x="3004"/>
        <item x="6676"/>
        <item x="3866"/>
        <item m="1" x="7089"/>
        <item x="6823"/>
        <item x="3906"/>
        <item x="6038"/>
        <item x="5157"/>
        <item x="4381"/>
        <item x="1279"/>
        <item x="3078"/>
        <item m="1" x="6844"/>
        <item x="6487"/>
        <item x="6298"/>
        <item x="5396"/>
        <item x="2822"/>
        <item x="2423"/>
        <item x="2425"/>
        <item x="737"/>
        <item x="2176"/>
        <item m="1" x="7068"/>
        <item x="2215"/>
        <item x="34"/>
        <item x="738"/>
        <item x="1625"/>
        <item x="5807"/>
        <item x="5557"/>
        <item x="6499"/>
        <item x="1628"/>
        <item x="2218"/>
        <item m="1" x="6876"/>
        <item x="5819"/>
        <item x="1471"/>
        <item x="4387"/>
        <item x="5173"/>
        <item x="5328"/>
        <item x="6498"/>
        <item x="4386"/>
        <item x="5468"/>
        <item x="1475"/>
        <item x="3524"/>
        <item x="218"/>
        <item m="1" x="6858"/>
        <item x="1553"/>
        <item x="5592"/>
        <item m="1" x="7079"/>
        <item m="1" x="6868"/>
        <item x="6650"/>
        <item x="1474"/>
        <item x="1078"/>
        <item x="1908"/>
        <item x="4584"/>
        <item x="6828"/>
        <item m="1" x="6993"/>
        <item m="1" x="7075"/>
        <item x="5590"/>
        <item m="1" x="7076"/>
        <item m="1" x="7033"/>
        <item x="5926"/>
        <item x="6482"/>
        <item x="4384"/>
        <item x="1909"/>
        <item x="6228"/>
        <item m="1" x="6904"/>
        <item x="2131"/>
        <item m="1" x="6903"/>
        <item x="3954"/>
        <item x="4325"/>
        <item x="5228"/>
        <item x="5229"/>
        <item x="5230"/>
        <item x="5231"/>
        <item x="5232"/>
        <item x="5233"/>
        <item x="5234"/>
        <item x="5235"/>
        <item x="5236"/>
        <item x="5237"/>
        <item x="5238"/>
        <item x="5239"/>
        <item x="5240"/>
        <item x="5241"/>
        <item x="5242"/>
        <item x="5243"/>
        <item x="5244"/>
        <item x="5245"/>
        <item x="5246"/>
        <item x="5247"/>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838"/>
        <item x="5839"/>
        <item x="6299"/>
        <item x="6571"/>
        <item x="6757"/>
        <item x="6758"/>
        <item x="6759"/>
        <item x="6760"/>
        <item x="6761"/>
        <item x="6762"/>
        <item x="6763"/>
        <item x="6764"/>
        <item x="6765"/>
        <item x="6766"/>
        <item x="6767"/>
        <item x="6768"/>
        <item x="6769"/>
        <item x="6770"/>
        <item x="6771"/>
        <item x="6772"/>
        <item x="6773"/>
        <item x="6774"/>
        <item x="6775"/>
        <item x="6776"/>
        <item x="6777"/>
        <item x="6778"/>
        <item x="6779"/>
        <item x="1344"/>
        <item x="3106"/>
        <item x="3107"/>
        <item x="2918"/>
        <item x="1198"/>
        <item x="2824"/>
        <item x="1080"/>
        <item x="1199"/>
        <item x="2919"/>
        <item x="3867"/>
        <item x="4475"/>
        <item x="5541"/>
        <item x="489"/>
        <item x="2103"/>
        <item x="2132"/>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102"/>
        <item x="103"/>
        <item x="104"/>
        <item x="105"/>
        <item x="106"/>
        <item x="107"/>
        <item x="108"/>
        <item x="109"/>
        <item x="110"/>
        <item x="111"/>
        <item x="112"/>
        <item x="113"/>
        <item x="114"/>
        <item x="115"/>
        <item x="116"/>
        <item x="117"/>
        <item x="118"/>
        <item x="119"/>
        <item x="120"/>
        <item x="121"/>
        <item x="122"/>
        <item x="123"/>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86"/>
        <item x="488"/>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7"/>
        <item x="637"/>
        <item x="638"/>
        <item x="639"/>
        <item x="640"/>
        <item x="641"/>
        <item x="643"/>
        <item x="659"/>
        <item x="665"/>
        <item x="666"/>
        <item x="667"/>
        <item x="668"/>
        <item x="669"/>
        <item x="670"/>
        <item x="671"/>
        <item x="672"/>
        <item x="673"/>
        <item x="679"/>
        <item x="739"/>
        <item x="740"/>
        <item x="741"/>
        <item x="742"/>
        <item x="743"/>
        <item x="744"/>
        <item x="745"/>
        <item x="746"/>
        <item x="747"/>
        <item x="748"/>
        <item x="749"/>
        <item x="750"/>
        <item x="751"/>
        <item x="752"/>
        <item x="784"/>
        <item x="785"/>
        <item x="786"/>
        <item x="787"/>
        <item x="788"/>
        <item x="789"/>
        <item x="790"/>
        <item x="791"/>
        <item x="792"/>
        <item x="793"/>
        <item x="794"/>
        <item x="795"/>
        <item x="797"/>
        <item x="798"/>
        <item x="799"/>
        <item x="880"/>
        <item x="881"/>
        <item x="882"/>
        <item x="883"/>
        <item x="884"/>
        <item x="885"/>
        <item x="886"/>
        <item x="887"/>
        <item x="888"/>
        <item x="889"/>
        <item x="890"/>
        <item x="891"/>
        <item x="892"/>
        <item x="893"/>
        <item x="894"/>
        <item x="895"/>
        <item x="896"/>
        <item x="897"/>
        <item x="898"/>
        <item x="899"/>
        <item x="900"/>
        <item x="901"/>
        <item x="902"/>
        <item x="903"/>
        <item x="904"/>
        <item x="905"/>
        <item x="906"/>
        <item x="1020"/>
        <item x="1021"/>
        <item x="1022"/>
        <item x="1023"/>
        <item x="1024"/>
        <item x="1025"/>
        <item x="1026"/>
        <item x="1027"/>
        <item x="1028"/>
        <item x="1029"/>
        <item x="1030"/>
        <item x="1031"/>
        <item x="1032"/>
        <item x="1033"/>
        <item x="1034"/>
        <item x="1035"/>
        <item x="1036"/>
        <item x="1037"/>
        <item x="1038"/>
        <item x="1039"/>
        <item x="1040"/>
        <item x="1041"/>
        <item x="1043"/>
        <item x="1044"/>
        <item x="1045"/>
        <item x="1046"/>
        <item x="1047"/>
        <item x="1048"/>
        <item x="1049"/>
        <item x="1050"/>
        <item x="1051"/>
        <item x="1052"/>
        <item x="1053"/>
        <item x="1054"/>
        <item x="1055"/>
        <item x="1056"/>
        <item x="1057"/>
        <item x="1058"/>
        <item x="1059"/>
        <item x="1060"/>
        <item x="1061"/>
        <item x="1062"/>
        <item x="1063"/>
        <item x="1064"/>
        <item x="1081"/>
        <item x="1082"/>
        <item x="1084"/>
        <item x="1200"/>
        <item x="1276"/>
        <item x="1277"/>
        <item x="1280"/>
        <item x="1281"/>
        <item x="1282"/>
        <item x="1283"/>
        <item x="1284"/>
        <item x="1315"/>
        <item x="1342"/>
        <item x="1348"/>
        <item x="1349"/>
        <item x="1350"/>
        <item x="1351"/>
        <item x="1352"/>
        <item x="1353"/>
        <item x="1354"/>
        <item x="1355"/>
        <item x="1356"/>
        <item x="1357"/>
        <item x="1358"/>
        <item x="1427"/>
        <item x="1428"/>
        <item x="1429"/>
        <item x="1470"/>
        <item x="1472"/>
        <item x="1476"/>
        <item x="1477"/>
        <item x="1478"/>
        <item x="1479"/>
        <item x="1480"/>
        <item x="1481"/>
        <item x="1482"/>
        <item x="1483"/>
        <item x="1484"/>
        <item x="1485"/>
        <item x="1486"/>
        <item x="1487"/>
        <item x="1488"/>
        <item x="1489"/>
        <item x="1490"/>
        <item x="1491"/>
        <item x="1492"/>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54"/>
        <item x="1555"/>
        <item x="1556"/>
        <item x="1557"/>
        <item x="1558"/>
        <item x="1559"/>
        <item x="1560"/>
        <item x="1561"/>
        <item x="1562"/>
        <item x="1563"/>
        <item x="1564"/>
        <item x="1565"/>
        <item x="1566"/>
        <item x="1568"/>
        <item x="1569"/>
        <item x="1570"/>
        <item x="1571"/>
        <item x="1629"/>
        <item x="1630"/>
        <item x="1631"/>
        <item x="1632"/>
        <item x="1633"/>
        <item x="1634"/>
        <item x="1635"/>
        <item x="1636"/>
        <item x="1637"/>
        <item x="1638"/>
        <item x="1639"/>
        <item x="1640"/>
        <item x="1641"/>
        <item x="1642"/>
        <item x="1643"/>
        <item x="1644"/>
        <item x="1645"/>
        <item x="1646"/>
        <item x="1647"/>
        <item x="1648"/>
        <item x="1723"/>
        <item x="1726"/>
        <item x="1729"/>
        <item x="1730"/>
        <item x="1767"/>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1"/>
        <item x="1860"/>
        <item x="1861"/>
        <item x="1862"/>
        <item x="1863"/>
        <item x="1864"/>
        <item x="1865"/>
        <item x="1866"/>
        <item x="1867"/>
        <item x="1910"/>
        <item x="1911"/>
        <item x="1912"/>
        <item x="1913"/>
        <item x="1914"/>
        <item x="1915"/>
        <item x="1916"/>
        <item x="1917"/>
        <item x="1918"/>
        <item x="1919"/>
        <item x="1920"/>
        <item x="1921"/>
        <item x="1922"/>
        <item x="1923"/>
        <item x="1924"/>
        <item x="1925"/>
        <item x="1926"/>
        <item x="1927"/>
        <item x="1974"/>
        <item x="1975"/>
        <item x="1976"/>
        <item x="1977"/>
        <item x="1978"/>
        <item x="1979"/>
        <item x="1980"/>
        <item x="1982"/>
        <item x="1983"/>
        <item x="1984"/>
        <item x="1985"/>
        <item x="1986"/>
        <item x="1987"/>
        <item x="1988"/>
        <item x="1989"/>
        <item x="1990"/>
        <item x="1991"/>
        <item x="1992"/>
        <item x="1993"/>
        <item x="1995"/>
        <item x="2018"/>
        <item x="2019"/>
        <item x="2020"/>
        <item x="2021"/>
        <item x="2025"/>
        <item x="2026"/>
        <item x="2027"/>
        <item x="2134"/>
        <item x="2135"/>
        <item x="2136"/>
        <item x="2137"/>
        <item x="2138"/>
        <item x="2139"/>
        <item x="2140"/>
        <item x="2141"/>
        <item x="2142"/>
        <item x="2143"/>
        <item x="2144"/>
        <item x="2145"/>
        <item x="2146"/>
        <item x="2147"/>
        <item x="2181"/>
        <item x="2182"/>
        <item x="2184"/>
        <item x="2186"/>
        <item x="2216"/>
        <item x="2221"/>
        <item x="2222"/>
        <item x="2223"/>
        <item x="2224"/>
        <item x="2225"/>
        <item x="2226"/>
        <item x="2227"/>
        <item x="2228"/>
        <item x="2273"/>
        <item x="2274"/>
        <item x="2275"/>
        <item x="2276"/>
        <item x="2277"/>
        <item x="2278"/>
        <item x="2279"/>
        <item x="2280"/>
        <item x="2281"/>
        <item x="2282"/>
        <item x="2315"/>
        <item x="2318"/>
        <item x="2319"/>
        <item x="2320"/>
        <item x="2321"/>
        <item x="2322"/>
        <item x="2323"/>
        <item x="2324"/>
        <item x="2325"/>
        <item x="2326"/>
        <item x="2327"/>
        <item x="2328"/>
        <item x="2329"/>
        <item x="2330"/>
        <item x="2331"/>
        <item x="2332"/>
        <item x="2333"/>
        <item x="2334"/>
        <item x="2335"/>
        <item x="2336"/>
        <item x="2337"/>
        <item x="2338"/>
        <item x="2424"/>
        <item x="2426"/>
        <item x="2427"/>
        <item x="2428"/>
        <item x="2429"/>
        <item x="2430"/>
        <item x="2431"/>
        <item x="2432"/>
        <item x="2433"/>
        <item x="2434"/>
        <item x="2435"/>
        <item x="2436"/>
        <item x="2437"/>
        <item x="2438"/>
        <item x="2439"/>
        <item x="2440"/>
        <item x="2441"/>
        <item x="2442"/>
        <item x="2443"/>
        <item x="2444"/>
        <item x="2446"/>
        <item x="2447"/>
        <item x="2448"/>
        <item x="2575"/>
        <item x="2576"/>
        <item x="2577"/>
        <item x="2578"/>
        <item x="2579"/>
        <item x="2580"/>
        <item x="2581"/>
        <item x="2643"/>
        <item x="2644"/>
        <item x="2645"/>
        <item x="2647"/>
        <item x="2648"/>
        <item x="2649"/>
        <item x="2650"/>
        <item x="2651"/>
        <item x="2652"/>
        <item x="2653"/>
        <item x="2654"/>
        <item x="2655"/>
        <item x="2656"/>
        <item x="2657"/>
        <item x="2658"/>
        <item x="2659"/>
        <item x="2660"/>
        <item x="2661"/>
        <item x="2662"/>
        <item x="2663"/>
        <item x="2664"/>
        <item x="2665"/>
        <item x="2667"/>
        <item x="2668"/>
        <item x="2669"/>
        <item x="2670"/>
        <item x="2671"/>
        <item x="2672"/>
        <item x="2673"/>
        <item x="2674"/>
        <item x="2675"/>
        <item x="2676"/>
        <item x="2677"/>
        <item x="2678"/>
        <item x="2679"/>
        <item x="2680"/>
        <item x="2681"/>
        <item x="2682"/>
        <item x="2683"/>
        <item x="2684"/>
        <item x="2706"/>
        <item x="2707"/>
        <item x="2708"/>
        <item x="2709"/>
        <item x="2710"/>
        <item x="2711"/>
        <item x="2713"/>
        <item x="2714"/>
        <item x="2715"/>
        <item x="2716"/>
        <item x="2717"/>
        <item x="2718"/>
        <item x="2719"/>
        <item x="2720"/>
        <item x="2721"/>
        <item x="2722"/>
        <item x="2825"/>
        <item x="2826"/>
        <item x="2827"/>
        <item x="2828"/>
        <item x="2829"/>
        <item x="2830"/>
        <item x="2831"/>
        <item x="2832"/>
        <item x="2833"/>
        <item x="2834"/>
        <item x="2835"/>
        <item x="2836"/>
        <item x="2837"/>
        <item x="2838"/>
        <item x="2839"/>
        <item x="2840"/>
        <item x="2841"/>
        <item x="2842"/>
        <item x="2905"/>
        <item x="2906"/>
        <item x="2908"/>
        <item x="2909"/>
        <item x="2910"/>
        <item x="2911"/>
        <item x="2920"/>
        <item x="2921"/>
        <item x="2922"/>
        <item x="2923"/>
        <item x="2924"/>
        <item x="2925"/>
        <item x="2926"/>
        <item x="2927"/>
        <item x="2928"/>
        <item x="2929"/>
        <item x="2930"/>
        <item x="2931"/>
        <item x="2932"/>
        <item x="2933"/>
        <item x="2934"/>
        <item x="2935"/>
        <item x="2936"/>
        <item x="2937"/>
        <item x="2938"/>
        <item x="2939"/>
        <item x="2940"/>
        <item x="2941"/>
        <item x="2942"/>
        <item x="3014"/>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8"/>
        <item x="3149"/>
        <item x="3150"/>
        <item x="3151"/>
        <item x="3152"/>
        <item x="3153"/>
        <item x="3154"/>
        <item x="3155"/>
        <item x="3156"/>
        <item x="3157"/>
        <item x="3158"/>
        <item x="3159"/>
        <item x="3160"/>
        <item x="3161"/>
        <item x="3162"/>
        <item x="3163"/>
        <item x="3164"/>
        <item x="3165"/>
        <item x="3166"/>
        <item x="3233"/>
        <item x="3234"/>
        <item x="3235"/>
        <item x="3236"/>
        <item x="3237"/>
        <item x="3238"/>
        <item x="3287"/>
        <item x="3306"/>
        <item x="3307"/>
        <item x="3308"/>
        <item x="3309"/>
        <item x="3310"/>
        <item x="3311"/>
        <item x="3312"/>
        <item x="3313"/>
        <item x="3314"/>
        <item x="3315"/>
        <item x="3316"/>
        <item x="3317"/>
        <item x="3318"/>
        <item x="3319"/>
        <item x="3320"/>
        <item x="3321"/>
        <item x="3322"/>
        <item x="3329"/>
        <item x="3362"/>
        <item x="3363"/>
        <item x="3364"/>
        <item x="3365"/>
        <item x="3366"/>
        <item x="3367"/>
        <item x="3368"/>
        <item x="3369"/>
        <item x="3370"/>
        <item x="3371"/>
        <item x="3372"/>
        <item x="3373"/>
        <item x="3374"/>
        <item x="3375"/>
        <item x="3376"/>
        <item x="3377"/>
        <item x="3378"/>
        <item x="3379"/>
        <item x="3380"/>
        <item x="3381"/>
        <item x="3382"/>
        <item x="3383"/>
        <item x="3384"/>
        <item x="3385"/>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81"/>
        <item x="3601"/>
        <item x="3602"/>
        <item x="3603"/>
        <item x="3604"/>
        <item x="3607"/>
        <item x="3640"/>
        <item x="3657"/>
        <item x="3658"/>
        <item x="3659"/>
        <item x="3660"/>
        <item x="3661"/>
        <item x="3662"/>
        <item x="3663"/>
        <item x="3664"/>
        <item x="3665"/>
        <item x="3666"/>
        <item x="3667"/>
        <item x="3668"/>
        <item x="3669"/>
        <item x="3670"/>
        <item x="3671"/>
        <item x="3672"/>
        <item x="3673"/>
        <item x="3674"/>
        <item x="3675"/>
        <item x="3765"/>
        <item x="3766"/>
        <item x="3767"/>
        <item x="3772"/>
        <item x="3773"/>
        <item x="3774"/>
        <item x="3775"/>
        <item x="3776"/>
        <item x="3777"/>
        <item x="3778"/>
        <item x="3779"/>
        <item x="3868"/>
        <item x="3869"/>
        <item x="3870"/>
        <item x="3871"/>
        <item x="3873"/>
        <item x="3879"/>
        <item x="3907"/>
        <item x="3908"/>
        <item x="3909"/>
        <item x="3910"/>
        <item x="3911"/>
        <item x="3912"/>
        <item x="3947"/>
        <item x="3955"/>
        <item x="3956"/>
        <item x="3957"/>
        <item x="3958"/>
        <item x="3959"/>
        <item x="3997"/>
        <item x="4000"/>
        <item x="4016"/>
        <item x="4017"/>
        <item x="4018"/>
        <item x="4019"/>
        <item x="4020"/>
        <item x="4021"/>
        <item x="4022"/>
        <item x="4023"/>
        <item x="4085"/>
        <item x="4086"/>
        <item x="4087"/>
        <item x="4088"/>
        <item x="4089"/>
        <item x="4090"/>
        <item x="4091"/>
        <item x="4092"/>
        <item x="4093"/>
        <item x="4094"/>
        <item x="4095"/>
        <item x="4097"/>
        <item x="4098"/>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222"/>
        <item x="4223"/>
        <item x="4224"/>
        <item x="4225"/>
        <item x="4226"/>
        <item x="4227"/>
        <item x="4228"/>
        <item x="4229"/>
        <item x="4230"/>
        <item x="4231"/>
        <item x="4232"/>
        <item x="4233"/>
        <item x="4234"/>
        <item x="4235"/>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324"/>
        <item x="4326"/>
        <item x="4327"/>
        <item x="4328"/>
        <item x="4329"/>
        <item x="4330"/>
        <item x="4331"/>
        <item x="4332"/>
        <item x="4334"/>
        <item x="4335"/>
        <item x="4336"/>
        <item x="433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73"/>
        <item x="4476"/>
        <item x="4477"/>
        <item x="4478"/>
        <item x="4479"/>
        <item x="4480"/>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87"/>
        <item x="4588"/>
        <item x="4589"/>
        <item x="4590"/>
        <item x="4591"/>
        <item x="4592"/>
        <item x="4593"/>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702"/>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6"/>
        <item x="4820"/>
        <item x="4833"/>
        <item x="4834"/>
        <item x="4835"/>
        <item x="4836"/>
        <item x="4894"/>
        <item x="4895"/>
        <item x="4896"/>
        <item x="4898"/>
        <item x="4950"/>
        <item x="4981"/>
        <item x="4982"/>
        <item x="4983"/>
        <item x="4984"/>
        <item x="4985"/>
        <item x="4986"/>
        <item x="4987"/>
        <item x="4988"/>
        <item x="4989"/>
        <item x="4990"/>
        <item x="4991"/>
        <item x="4992"/>
        <item x="4993"/>
        <item x="4994"/>
        <item x="4995"/>
        <item x="4996"/>
        <item x="4997"/>
        <item x="4998"/>
        <item x="4999"/>
        <item x="5000"/>
        <item x="5001"/>
        <item x="5002"/>
        <item x="5003"/>
        <item x="5004"/>
        <item x="5051"/>
        <item x="5052"/>
        <item x="5053"/>
        <item x="5054"/>
        <item x="5055"/>
        <item x="5080"/>
        <item x="5112"/>
        <item x="5113"/>
        <item x="5126"/>
        <item x="5127"/>
        <item x="5158"/>
        <item x="5160"/>
        <item x="5169"/>
        <item x="5185"/>
        <item x="5186"/>
        <item x="5187"/>
        <item x="5188"/>
        <item x="5189"/>
        <item x="5190"/>
        <item x="5191"/>
        <item x="5192"/>
        <item x="5193"/>
        <item x="5194"/>
        <item x="5195"/>
        <item x="5196"/>
        <item x="5197"/>
        <item x="5198"/>
        <item x="5199"/>
        <item x="5200"/>
        <item x="5248"/>
        <item x="5249"/>
        <item x="5250"/>
        <item x="5317"/>
        <item x="5318"/>
        <item x="5319"/>
        <item x="5320"/>
        <item x="5329"/>
        <item x="5330"/>
        <item x="5331"/>
        <item x="5332"/>
        <item x="5333"/>
        <item x="5334"/>
        <item x="5335"/>
        <item x="5336"/>
        <item x="5337"/>
        <item x="5338"/>
        <item x="5339"/>
        <item x="5340"/>
        <item x="5341"/>
        <item x="5342"/>
        <item x="5343"/>
        <item x="5344"/>
        <item x="5345"/>
        <item x="5346"/>
        <item x="5370"/>
        <item x="5371"/>
        <item x="5372"/>
        <item x="5373"/>
        <item x="5374"/>
        <item x="5375"/>
        <item x="5387"/>
        <item x="5397"/>
        <item x="5398"/>
        <item x="5443"/>
        <item x="5444"/>
        <item x="5457"/>
        <item x="5458"/>
        <item x="5482"/>
        <item x="5483"/>
        <item x="5484"/>
        <item x="5485"/>
        <item x="5486"/>
        <item x="5487"/>
        <item x="5488"/>
        <item x="5489"/>
        <item x="5490"/>
        <item x="5491"/>
        <item x="5492"/>
        <item x="5493"/>
        <item x="5560"/>
        <item x="5561"/>
        <item x="5594"/>
        <item x="5595"/>
        <item x="5596"/>
        <item x="5597"/>
        <item x="5608"/>
        <item x="5609"/>
        <item x="5610"/>
        <item x="5611"/>
        <item x="5642"/>
        <item x="5643"/>
        <item x="5673"/>
        <item x="5674"/>
        <item x="5675"/>
        <item x="5708"/>
        <item x="5709"/>
        <item x="5733"/>
        <item x="5737"/>
        <item x="5738"/>
        <item x="5739"/>
        <item x="5753"/>
        <item x="5754"/>
        <item x="5755"/>
        <item x="5756"/>
        <item x="5757"/>
        <item x="5758"/>
        <item x="5759"/>
        <item x="5760"/>
        <item x="5761"/>
        <item x="5762"/>
        <item x="5763"/>
        <item x="5764"/>
        <item x="5765"/>
        <item x="5766"/>
        <item x="5767"/>
        <item x="5768"/>
        <item x="5769"/>
        <item x="5770"/>
        <item x="5771"/>
        <item x="5772"/>
        <item x="5773"/>
        <item x="5774"/>
        <item x="5775"/>
        <item x="5776"/>
        <item x="5778"/>
        <item x="5779"/>
        <item x="5780"/>
        <item x="5781"/>
        <item x="5782"/>
        <item x="5783"/>
        <item x="5784"/>
        <item x="5785"/>
        <item x="5786"/>
        <item x="5787"/>
        <item x="5788"/>
        <item x="5789"/>
        <item x="5790"/>
        <item x="5791"/>
        <item x="5792"/>
        <item x="5808"/>
        <item x="5809"/>
        <item x="5820"/>
        <item x="5840"/>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928"/>
        <item x="5929"/>
        <item x="5930"/>
        <item x="5931"/>
        <item x="5941"/>
        <item x="5948"/>
        <item x="5949"/>
        <item x="5950"/>
        <item x="5951"/>
        <item x="5952"/>
        <item x="5953"/>
        <item x="5954"/>
        <item x="5955"/>
        <item x="5956"/>
        <item x="5957"/>
        <item x="5958"/>
        <item x="5959"/>
        <item x="5960"/>
        <item x="5961"/>
        <item x="5962"/>
        <item x="5963"/>
        <item x="5964"/>
        <item x="5965"/>
        <item x="6002"/>
        <item x="6035"/>
        <item x="6037"/>
        <item x="6070"/>
        <item x="6071"/>
        <item x="6080"/>
        <item x="6081"/>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80"/>
        <item x="6232"/>
        <item x="6233"/>
        <item x="6243"/>
        <item x="6247"/>
        <item x="6300"/>
        <item x="6301"/>
        <item x="6302"/>
        <item x="6303"/>
        <item x="6363"/>
        <item x="6364"/>
        <item x="6365"/>
        <item x="6366"/>
        <item x="6367"/>
        <item x="6368"/>
        <item x="6410"/>
        <item x="6438"/>
        <item x="6439"/>
        <item x="6440"/>
        <item x="6441"/>
        <item x="6478"/>
        <item x="6501"/>
        <item x="6502"/>
        <item x="6503"/>
        <item x="6504"/>
        <item x="6536"/>
        <item x="6537"/>
        <item x="6538"/>
        <item x="6539"/>
        <item x="6549"/>
        <item x="6550"/>
        <item x="6573"/>
        <item x="6574"/>
        <item x="6575"/>
        <item x="6576"/>
        <item x="6577"/>
        <item x="6578"/>
        <item x="6579"/>
        <item x="6585"/>
        <item x="6587"/>
        <item x="6588"/>
        <item x="6589"/>
        <item m="1" x="7081"/>
        <item x="6599"/>
        <item x="6600"/>
        <item x="6601"/>
        <item x="6602"/>
        <item x="6627"/>
        <item x="6628"/>
        <item x="6629"/>
        <item x="6652"/>
        <item x="6653"/>
        <item x="6654"/>
        <item x="6661"/>
        <item x="6662"/>
        <item x="6663"/>
        <item x="6677"/>
        <item x="6678"/>
        <item x="6687"/>
        <item x="6690"/>
        <item x="6691"/>
        <item x="6692"/>
        <item x="6693"/>
        <item x="6694"/>
        <item x="6710"/>
        <item x="6711"/>
        <item x="6712"/>
        <item x="6713"/>
        <item x="6714"/>
        <item x="6715"/>
        <item x="6716"/>
        <item x="6717"/>
        <item x="6718"/>
        <item x="6719"/>
        <item x="6720"/>
        <item x="6721"/>
        <item x="6722"/>
        <item x="6723"/>
        <item x="6729"/>
        <item x="6730"/>
        <item x="6731"/>
        <item x="6756"/>
        <item x="6780"/>
        <item x="6781"/>
        <item x="6782"/>
        <item x="6800"/>
        <item x="6801"/>
        <item x="6802"/>
        <item x="6816"/>
        <item x="6817"/>
        <item x="4775"/>
        <item m="1" x="6986"/>
        <item x="800"/>
        <item x="3676"/>
        <item m="1" x="7070"/>
        <item m="1" x="7069"/>
        <item x="2666"/>
        <item x="6479"/>
        <item m="1" x="6910"/>
        <item x="3960"/>
        <item x="1493"/>
        <item x="2149"/>
        <item x="2183"/>
        <item x="2843"/>
        <item x="2150"/>
        <item x="4099"/>
        <item x="2712"/>
        <item x="642"/>
        <item x="250"/>
        <item x="2913"/>
        <item x="644"/>
        <item x="1359"/>
        <item x="1973"/>
        <item x="6477"/>
        <item x="4837"/>
        <item x="1285"/>
        <item m="1" x="6916"/>
        <item x="1430"/>
        <item x="1567"/>
        <item x="4285"/>
        <item x="4423"/>
        <item x="796"/>
        <item x="2723"/>
        <item x="1201"/>
        <item x="3147"/>
        <item x="3999"/>
        <item m="1" x="7085"/>
        <item x="6679"/>
        <item x="4481"/>
        <item x="4838"/>
        <item x="73"/>
        <item x="4839"/>
        <item x="4777"/>
        <item x="2148"/>
        <item m="1" x="7056"/>
        <item x="3606"/>
        <item x="3240"/>
        <item x="1361"/>
        <item x="802"/>
        <item m="1" x="6954"/>
        <item m="1" x="6911"/>
        <item x="4594"/>
        <item x="4024"/>
        <item x="2185"/>
        <item x="1085"/>
        <item x="2229"/>
        <item x="1868"/>
        <item x="2028"/>
        <item x="4286"/>
        <item x="674"/>
        <item x="4595"/>
        <item x="4096"/>
        <item x="6825"/>
        <item x="2646"/>
        <item x="2133"/>
        <item x="1360"/>
        <item x="1494"/>
        <item x="1649"/>
        <item m="1" x="6987"/>
        <item x="801"/>
        <item x="1083"/>
        <item m="1" x="6912"/>
        <item x="1820"/>
        <item x="4778"/>
        <item x="1994"/>
        <item x="2912"/>
        <item x="1981"/>
        <item x="3768"/>
        <item x="3554"/>
        <item x="4899"/>
        <item x="1731"/>
        <item x="1525"/>
        <item x="4084"/>
        <item x="2724"/>
        <item x="4541"/>
        <item m="1" x="6835"/>
        <item x="4287"/>
        <item x="74"/>
        <item x="907"/>
        <item x="2187"/>
        <item x="4338"/>
        <item x="4897"/>
        <item x="3386"/>
        <item x="5006"/>
        <item x="1869"/>
        <item x="5008"/>
        <item x="2339"/>
        <item x="6082"/>
        <item x="75"/>
        <item x="4840"/>
        <item x="124"/>
        <item x="2725"/>
        <item m="1" x="7116"/>
        <item m="1" x="6836"/>
        <item x="5009"/>
        <item x="2188"/>
        <item x="2189"/>
        <item x="4542"/>
        <item m="1" x="6843"/>
        <item x="2685"/>
        <item m="1" x="6842"/>
        <item x="5010"/>
        <item x="5007"/>
        <item x="5056"/>
        <item x="2029"/>
        <item x="4288"/>
        <item x="76"/>
        <item x="77"/>
        <item x="78"/>
        <item x="79"/>
        <item x="80"/>
        <item x="81"/>
        <item x="82"/>
        <item x="83"/>
        <item x="84"/>
        <item x="85"/>
        <item x="86"/>
        <item x="87"/>
        <item x="88"/>
        <item x="89"/>
        <item m="1" x="7038"/>
        <item m="1" x="7051"/>
        <item x="90"/>
        <item x="125"/>
        <item x="126"/>
        <item x="127"/>
        <item x="128"/>
        <item x="129"/>
        <item x="130"/>
        <item x="131"/>
        <item x="132"/>
        <item m="1" x="7012"/>
        <item m="1" x="7031"/>
        <item m="1" x="7041"/>
        <item m="1" x="7061"/>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251"/>
        <item x="253"/>
        <item x="254"/>
        <item x="256"/>
        <item x="257"/>
        <item x="258"/>
        <item x="259"/>
        <item x="260"/>
        <item x="261"/>
        <item x="319"/>
        <item x="320"/>
        <item x="322"/>
        <item x="323"/>
        <item x="325"/>
        <item x="326"/>
        <item x="327"/>
        <item x="328"/>
        <item x="329"/>
        <item x="330"/>
        <item x="331"/>
        <item x="332"/>
        <item x="333"/>
        <item x="334"/>
        <item x="335"/>
        <item x="336"/>
        <item x="337"/>
        <item x="338"/>
        <item x="339"/>
        <item x="340"/>
        <item x="341"/>
        <item x="342"/>
        <item x="402"/>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548"/>
        <item x="549"/>
        <item x="550"/>
        <item m="1" x="7006"/>
        <item x="551"/>
        <item x="552"/>
        <item x="554"/>
        <item x="555"/>
        <item x="556"/>
        <item x="557"/>
        <item x="645"/>
        <item x="646"/>
        <item x="647"/>
        <item x="650"/>
        <item x="651"/>
        <item x="652"/>
        <item x="653"/>
        <item x="654"/>
        <item x="655"/>
        <item x="656"/>
        <item x="675"/>
        <item x="676"/>
        <item x="678"/>
        <item x="680"/>
        <item x="681"/>
        <item x="682"/>
        <item x="683"/>
        <item x="684"/>
        <item x="685"/>
        <item x="686"/>
        <item x="687"/>
        <item x="688"/>
        <item m="1" x="7028"/>
        <item x="690"/>
        <item x="691"/>
        <item x="753"/>
        <item x="754"/>
        <item x="755"/>
        <item x="756"/>
        <item x="757"/>
        <item x="758"/>
        <item x="759"/>
        <item x="760"/>
        <item x="803"/>
        <item x="804"/>
        <item x="805"/>
        <item x="806"/>
        <item x="807"/>
        <item x="808"/>
        <item x="809"/>
        <item x="810"/>
        <item x="811"/>
        <item x="812"/>
        <item x="813"/>
        <item x="814"/>
        <item x="815"/>
        <item x="816"/>
        <item x="817"/>
        <item x="818"/>
        <item x="819"/>
        <item x="820"/>
        <item x="821"/>
        <item x="822"/>
        <item x="823"/>
        <item x="824"/>
        <item x="825"/>
        <item x="826"/>
        <item x="827"/>
        <item x="828"/>
        <item x="829"/>
        <item x="909"/>
        <item x="910"/>
        <item x="911"/>
        <item x="912"/>
        <item x="913"/>
        <item x="914"/>
        <item x="915"/>
        <item x="916"/>
        <item x="917"/>
        <item x="918"/>
        <item x="919"/>
        <item x="920"/>
        <item x="921"/>
        <item x="922"/>
        <item x="923"/>
        <item x="925"/>
        <item x="926"/>
        <item x="928"/>
        <item x="930"/>
        <item x="931"/>
        <item x="932"/>
        <item x="933"/>
        <item x="934"/>
        <item x="935"/>
        <item x="936"/>
        <item x="937"/>
        <item x="938"/>
        <item x="939"/>
        <item x="940"/>
        <item x="941"/>
        <item x="942"/>
        <item x="943"/>
        <item x="944"/>
        <item x="945"/>
        <item x="946"/>
        <item x="947"/>
        <item x="949"/>
        <item x="950"/>
        <item x="951"/>
        <item x="952"/>
        <item x="953"/>
        <item x="954"/>
        <item x="955"/>
        <item x="956"/>
        <item x="957"/>
        <item x="958"/>
        <item x="959"/>
        <item x="960"/>
        <item x="961"/>
        <item x="962"/>
        <item x="963"/>
        <item x="964"/>
        <item x="965"/>
        <item x="966"/>
        <item x="967"/>
        <item x="968"/>
        <item x="969"/>
        <item x="1042"/>
        <item x="1065"/>
        <item x="1066"/>
        <item x="1068"/>
        <item x="1069"/>
        <item x="1070"/>
        <item x="1071"/>
        <item x="1072"/>
        <item x="1073"/>
        <item x="1074"/>
        <item x="1086"/>
        <item x="1087"/>
        <item x="1088"/>
        <item m="1" x="7046"/>
        <item x="1089"/>
        <item x="1090"/>
        <item x="1091"/>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8"/>
        <item x="1149"/>
        <item x="1150"/>
        <item x="1151"/>
        <item x="1152"/>
        <item x="1153"/>
        <item x="1202"/>
        <item x="1203"/>
        <item x="1204"/>
        <item x="1205"/>
        <item x="1206"/>
        <item x="1207"/>
        <item x="1208"/>
        <item x="1209"/>
        <item x="1210"/>
        <item x="1211"/>
        <item m="1" x="6838"/>
        <item x="1212"/>
        <item x="1286"/>
        <item x="1288"/>
        <item x="1289"/>
        <item x="1291"/>
        <item x="1292"/>
        <item x="1293"/>
        <item x="1294"/>
        <item x="1295"/>
        <item x="1296"/>
        <item x="1297"/>
        <item x="1298"/>
        <item x="1299"/>
        <item x="1300"/>
        <item x="1301"/>
        <item x="1302"/>
        <item x="1303"/>
        <item x="1304"/>
        <item x="1305"/>
        <item m="1" x="7035"/>
        <item m="1" x="7050"/>
        <item x="1306"/>
        <item x="1362"/>
        <item x="1363"/>
        <item x="1365"/>
        <item x="1366"/>
        <item x="1369"/>
        <item x="1371"/>
        <item x="1372"/>
        <item x="1373"/>
        <item x="1374"/>
        <item x="1375"/>
        <item x="1431"/>
        <item x="1432"/>
        <item x="1433"/>
        <item x="1434"/>
        <item x="1435"/>
        <item x="1436"/>
        <item x="1437"/>
        <item x="1438"/>
        <item x="1439"/>
        <item x="1440"/>
        <item x="1441"/>
        <item x="1442"/>
        <item x="1443"/>
        <item x="1444"/>
        <item x="1445"/>
        <item x="1446"/>
        <item x="1447"/>
        <item x="1448"/>
        <item x="1449"/>
        <item x="1450"/>
        <item x="1452"/>
        <item x="1526"/>
        <item x="1527"/>
        <item x="1572"/>
        <item x="1573"/>
        <item x="1574"/>
        <item x="1575"/>
        <item x="1577"/>
        <item x="1579"/>
        <item x="1580"/>
        <item x="1581"/>
        <item x="1582"/>
        <item x="1650"/>
        <item x="1651"/>
        <item x="1652"/>
        <item x="1653"/>
        <item x="1654"/>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734"/>
        <item x="1735"/>
        <item x="1823"/>
        <item x="1870"/>
        <item x="1874"/>
        <item x="1875"/>
        <item x="1876"/>
        <item m="1" x="7015"/>
        <item m="1" x="7104"/>
        <item x="1928"/>
        <item x="1929"/>
        <item x="1930"/>
        <item x="1931"/>
        <item m="1" x="6998"/>
        <item m="1" x="7009"/>
        <item m="1" x="7023"/>
        <item m="1" x="7036"/>
        <item m="1" x="7048"/>
        <item m="1" x="7062"/>
        <item x="1997"/>
        <item x="1998"/>
        <item x="1999"/>
        <item x="2000"/>
        <item x="2001"/>
        <item x="2002"/>
        <item x="2003"/>
        <item x="2004"/>
        <item x="2005"/>
        <item x="2006"/>
        <item x="2007"/>
        <item x="2008"/>
        <item x="2009"/>
        <item x="2010"/>
        <item x="2011"/>
        <item x="2030"/>
        <item x="2031"/>
        <item x="2032"/>
        <item x="2033"/>
        <item x="2034"/>
        <item x="2035"/>
        <item x="2036"/>
        <item x="2037"/>
        <item x="2038"/>
        <item x="2039"/>
        <item x="2040"/>
        <item x="2151"/>
        <item x="2152"/>
        <item m="1" x="7008"/>
        <item x="2153"/>
        <item x="2190"/>
        <item x="2191"/>
        <item x="2192"/>
        <item x="2193"/>
        <item x="2194"/>
        <item x="2195"/>
        <item x="2196"/>
        <item x="2199"/>
        <item x="2201"/>
        <item x="2230"/>
        <item x="2232"/>
        <item x="2234"/>
        <item x="2235"/>
        <item x="2236"/>
        <item x="2283"/>
        <item x="2284"/>
        <item x="2285"/>
        <item x="2286"/>
        <item x="2287"/>
        <item m="1" x="7042"/>
        <item m="1" x="7053"/>
        <item x="2288"/>
        <item m="1" x="6837"/>
        <item x="2289"/>
        <item x="2343"/>
        <item x="2344"/>
        <item x="2345"/>
        <item x="2346"/>
        <item x="2347"/>
        <item x="2348"/>
        <item x="2349"/>
        <item x="2350"/>
        <item x="2351"/>
        <item x="2352"/>
        <item x="2353"/>
        <item x="2354"/>
        <item x="2355"/>
        <item x="2356"/>
        <item x="2357"/>
        <item x="2358"/>
        <item x="2359"/>
        <item x="2360"/>
        <item x="2361"/>
        <item x="2362"/>
        <item x="2363"/>
        <item x="2364"/>
        <item x="2365"/>
        <item m="1" x="7010"/>
        <item x="2366"/>
        <item m="1" x="7059"/>
        <item m="1" x="7063"/>
        <item x="2367"/>
        <item x="2368"/>
        <item x="2445"/>
        <item x="2449"/>
        <item x="2451"/>
        <item x="2452"/>
        <item x="2453"/>
        <item x="2454"/>
        <item m="1" x="7000"/>
        <item m="1" x="7011"/>
        <item m="1" x="7057"/>
        <item x="2455"/>
        <item x="2456"/>
        <item x="2457"/>
        <item x="2458"/>
        <item x="2459"/>
        <item x="2460"/>
        <item x="2462"/>
        <item x="2582"/>
        <item x="2583"/>
        <item x="2584"/>
        <item x="2585"/>
        <item x="2586"/>
        <item x="2587"/>
        <item x="2588"/>
        <item x="2589"/>
        <item x="2590"/>
        <item x="2591"/>
        <item x="2592"/>
        <item x="2593"/>
        <item x="2594"/>
        <item x="2595"/>
        <item x="2596"/>
        <item x="2597"/>
        <item x="2598"/>
        <item x="2599"/>
        <item x="2600"/>
        <item x="2601"/>
        <item x="2602"/>
        <item x="2603"/>
        <item x="2604"/>
        <item x="2605"/>
        <item x="2686"/>
        <item x="2688"/>
        <item x="2689"/>
        <item x="2690"/>
        <item x="2691"/>
        <item x="2726"/>
        <item x="2727"/>
        <item x="2728"/>
        <item x="2729"/>
        <item x="2730"/>
        <item x="2731"/>
        <item x="2732"/>
        <item x="2733"/>
        <item x="2734"/>
        <item x="2735"/>
        <item x="2736"/>
        <item x="2738"/>
        <item x="2739"/>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m="1" x="7017"/>
        <item x="2779"/>
        <item x="2844"/>
        <item x="2845"/>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m="1" x="7004"/>
        <item m="1" x="7003"/>
        <item m="1" x="7014"/>
        <item x="2895"/>
        <item x="2914"/>
        <item x="2915"/>
        <item x="2916"/>
        <item x="2917"/>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m="1" x="7002"/>
        <item m="1" x="7018"/>
        <item m="1" x="7032"/>
        <item x="2988"/>
        <item x="2991"/>
        <item x="2992"/>
        <item x="2993"/>
        <item x="2994"/>
        <item x="2995"/>
        <item x="2996"/>
        <item x="3013"/>
        <item x="3016"/>
        <item x="3017"/>
        <item x="3019"/>
        <item x="3021"/>
        <item x="3022"/>
        <item x="3024"/>
        <item x="3025"/>
        <item m="1" x="7024"/>
        <item m="1" x="7047"/>
        <item m="1" x="7058"/>
        <item x="3026"/>
        <item x="3027"/>
        <item m="1" x="6840"/>
        <item m="1" x="6841"/>
        <item x="3028"/>
        <item x="3167"/>
        <item x="3168"/>
        <item x="3169"/>
        <item x="3171"/>
        <item x="3172"/>
        <item x="3173"/>
        <item x="3174"/>
        <item x="3175"/>
        <item x="3176"/>
        <item x="3177"/>
        <item x="3178"/>
        <item x="3179"/>
        <item x="3180"/>
        <item x="3181"/>
        <item x="3182"/>
        <item x="3183"/>
        <item x="3184"/>
        <item x="3185"/>
        <item x="3186"/>
        <item x="3188"/>
        <item x="3189"/>
        <item x="3190"/>
        <item x="3191"/>
        <item x="3241"/>
        <item x="3242"/>
        <item x="3243"/>
        <item m="1" x="7019"/>
        <item m="1" x="7043"/>
        <item x="3245"/>
        <item x="3246"/>
        <item x="3247"/>
        <item x="3248"/>
        <item x="3250"/>
        <item x="3252"/>
        <item m="1" x="7054"/>
        <item m="1" x="7064"/>
        <item x="3253"/>
        <item x="3254"/>
        <item x="3323"/>
        <item x="3324"/>
        <item x="3325"/>
        <item x="3326"/>
        <item x="3327"/>
        <item m="1" x="7022"/>
        <item m="1" x="7060"/>
        <item x="3328"/>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1"/>
        <item x="3462"/>
        <item x="3463"/>
        <item x="3464"/>
        <item m="1" x="7007"/>
        <item m="1" x="7026"/>
        <item x="3465"/>
        <item x="3466"/>
        <item x="3468"/>
        <item x="3469"/>
        <item x="3470"/>
        <item x="3471"/>
        <item x="3472"/>
        <item x="3473"/>
        <item x="3474"/>
        <item x="3475"/>
        <item x="3476"/>
        <item x="3477"/>
        <item x="3478"/>
        <item x="3479"/>
        <item x="3480"/>
        <item x="3481"/>
        <item x="3555"/>
        <item x="3556"/>
        <item x="3557"/>
        <item x="3605"/>
        <item x="3608"/>
        <item x="3609"/>
        <item x="3610"/>
        <item x="3612"/>
        <item m="1" x="7029"/>
        <item x="3677"/>
        <item x="3679"/>
        <item x="3680"/>
        <item x="3681"/>
        <item x="3682"/>
        <item x="3683"/>
        <item x="3684"/>
        <item x="3685"/>
        <item x="3686"/>
        <item x="3687"/>
        <item x="3688"/>
        <item x="3689"/>
        <item x="3690"/>
        <item x="3691"/>
        <item x="3692"/>
        <item x="3693"/>
        <item x="3694"/>
        <item x="3695"/>
        <item x="3697"/>
        <item x="3698"/>
        <item x="3699"/>
        <item x="3769"/>
        <item x="3770"/>
        <item x="3771"/>
        <item x="3780"/>
        <item x="3782"/>
        <item x="3783"/>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72"/>
        <item x="3880"/>
        <item x="3881"/>
        <item x="3913"/>
        <item x="3914"/>
        <item x="3915"/>
        <item x="3916"/>
        <item x="3918"/>
        <item x="3919"/>
        <item x="3920"/>
        <item x="3921"/>
        <item x="3922"/>
        <item x="3923"/>
        <item x="3924"/>
        <item x="3925"/>
        <item x="3926"/>
        <item x="3927"/>
        <item x="3928"/>
        <item x="3929"/>
        <item x="3930"/>
        <item x="3931"/>
        <item x="3932"/>
        <item x="3933"/>
        <item x="3934"/>
        <item x="3935"/>
        <item x="3936"/>
        <item x="3937"/>
        <item x="3938"/>
        <item x="3939"/>
        <item x="3940"/>
        <item x="3961"/>
        <item x="3962"/>
        <item x="3963"/>
        <item x="3964"/>
        <item x="3965"/>
        <item x="3966"/>
        <item x="3967"/>
        <item x="3968"/>
        <item x="3969"/>
        <item x="3970"/>
        <item x="3971"/>
        <item x="3972"/>
        <item x="3973"/>
        <item x="3974"/>
        <item x="3975"/>
        <item x="3976"/>
        <item x="3977"/>
        <item x="3978"/>
        <item x="3979"/>
        <item x="3980"/>
        <item x="3982"/>
        <item x="3983"/>
        <item m="1" x="7001"/>
        <item m="1" x="7016"/>
        <item m="1" x="7044"/>
        <item x="3984"/>
        <item x="3985"/>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m="1" x="7037"/>
        <item m="1" x="7052"/>
        <item x="4063"/>
        <item x="4065"/>
        <item x="4066"/>
        <item x="4067"/>
        <item x="4068"/>
        <item x="4101"/>
        <item x="4103"/>
        <item x="4104"/>
        <item x="4106"/>
        <item x="4107"/>
        <item x="4109"/>
        <item x="4110"/>
        <item x="4111"/>
        <item x="4112"/>
        <item x="4113"/>
        <item x="4114"/>
        <item x="4115"/>
        <item x="4117"/>
        <item x="4118"/>
        <item x="4119"/>
        <item x="4120"/>
        <item x="4189"/>
        <item x="4190"/>
        <item x="4191"/>
        <item x="4194"/>
        <item x="4195"/>
        <item x="4196"/>
        <item x="4197"/>
        <item x="4198"/>
        <item m="1" x="7027"/>
        <item x="4289"/>
        <item x="4291"/>
        <item x="4292"/>
        <item x="4293"/>
        <item x="4294"/>
        <item x="4295"/>
        <item x="4296"/>
        <item x="4297"/>
        <item x="4298"/>
        <item x="4299"/>
        <item x="4300"/>
        <item x="4339"/>
        <item x="4341"/>
        <item x="4342"/>
        <item x="4344"/>
        <item x="4345"/>
        <item m="1" x="6999"/>
        <item m="1" x="7013"/>
        <item m="1" x="7034"/>
        <item m="1" x="7049"/>
        <item x="4346"/>
        <item x="4347"/>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424"/>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543"/>
        <item x="4544"/>
        <item x="4545"/>
        <item x="4546"/>
        <item x="4547"/>
        <item x="4549"/>
        <item x="4550"/>
        <item x="4551"/>
        <item x="4552"/>
        <item x="4553"/>
        <item x="4554"/>
        <item x="4555"/>
        <item x="4556"/>
        <item x="4557"/>
        <item x="4558"/>
        <item x="4559"/>
        <item x="4560"/>
        <item x="4561"/>
        <item m="1" x="7039"/>
        <item x="4564"/>
        <item x="4596"/>
        <item x="4597"/>
        <item x="4598"/>
        <item x="4599"/>
        <item x="4600"/>
        <item x="4601"/>
        <item x="4602"/>
        <item x="4603"/>
        <item x="4604"/>
        <item x="4605"/>
        <item x="4606"/>
        <item x="4607"/>
        <item x="4608"/>
        <item x="4610"/>
        <item x="4611"/>
        <item x="4612"/>
        <item x="4613"/>
        <item x="4614"/>
        <item x="4615"/>
        <item x="4616"/>
        <item x="4617"/>
        <item x="4618"/>
        <item x="4621"/>
        <item x="4681"/>
        <item x="4682"/>
        <item m="1" x="6979"/>
        <item x="4683"/>
        <item m="1" x="7025"/>
        <item x="4684"/>
        <item x="4685"/>
        <item x="4686"/>
        <item x="4687"/>
        <item x="4779"/>
        <item x="4780"/>
        <item x="4781"/>
        <item x="4782"/>
        <item x="4783"/>
        <item x="4784"/>
        <item x="4785"/>
        <item x="4786"/>
        <item x="4787"/>
        <item x="4841"/>
        <item x="4843"/>
        <item x="4844"/>
        <item x="4845"/>
        <item x="4846"/>
        <item x="4847"/>
        <item x="4848"/>
        <item x="4849"/>
        <item x="4850"/>
        <item m="1" x="7005"/>
        <item m="1" x="7021"/>
        <item m="1" x="7045"/>
        <item m="1" x="7055"/>
        <item x="4851"/>
        <item x="4900"/>
        <item x="4901"/>
        <item x="4902"/>
        <item x="4903"/>
        <item x="4904"/>
        <item x="4905"/>
        <item x="4906"/>
        <item x="4907"/>
        <item x="4908"/>
        <item x="4909"/>
        <item x="4910"/>
        <item x="4911"/>
        <item x="4912"/>
        <item x="4913"/>
        <item x="4914"/>
        <item x="4915"/>
        <item x="4916"/>
        <item x="4917"/>
        <item x="4918"/>
        <item x="4919"/>
        <item x="4920"/>
        <item x="4921"/>
        <item x="4924"/>
        <item x="4925"/>
        <item x="4926"/>
        <item x="5005"/>
        <item x="5011"/>
        <item x="5012"/>
        <item x="5013"/>
        <item x="5014"/>
        <item x="5015"/>
        <item x="5016"/>
        <item x="5017"/>
        <item x="5018"/>
        <item x="5019"/>
        <item x="5020"/>
        <item x="5021"/>
        <item x="5022"/>
        <item x="5023"/>
        <item x="5024"/>
        <item x="5025"/>
        <item x="5026"/>
        <item x="5027"/>
        <item x="5028"/>
        <item x="5029"/>
        <item x="5030"/>
        <item x="5031"/>
        <item x="5032"/>
        <item x="5033"/>
        <item x="5034"/>
        <item m="1" x="7020"/>
        <item m="1" x="7040"/>
        <item x="5035"/>
        <item x="5057"/>
        <item m="1" x="7065"/>
        <item x="5114"/>
        <item x="5128"/>
        <item x="5161"/>
        <item x="5162"/>
        <item x="5163"/>
        <item x="5164"/>
        <item x="5251"/>
        <item x="5252"/>
        <item x="5253"/>
        <item x="5254"/>
        <item x="5255"/>
        <item x="5256"/>
        <item x="5257"/>
        <item x="5258"/>
        <item x="5259"/>
        <item x="5260"/>
        <item x="5261"/>
        <item x="5262"/>
        <item x="5263"/>
        <item x="5264"/>
        <item x="5265"/>
        <item x="5321"/>
        <item x="5347"/>
        <item x="5348"/>
        <item x="5349"/>
        <item x="5350"/>
        <item x="5351"/>
        <item x="5352"/>
        <item x="5353"/>
        <item x="5354"/>
        <item x="5355"/>
        <item x="5356"/>
        <item x="5376"/>
        <item x="5377"/>
        <item x="5378"/>
        <item x="5388"/>
        <item x="5399"/>
        <item x="5400"/>
        <item x="5401"/>
        <item x="5402"/>
        <item x="5410"/>
        <item x="5414"/>
        <item x="5445"/>
        <item x="5459"/>
        <item x="5494"/>
        <item x="5542"/>
        <item x="5543"/>
        <item x="5598"/>
        <item x="5612"/>
        <item x="5613"/>
        <item x="5614"/>
        <item x="5615"/>
        <item x="5616"/>
        <item x="5617"/>
        <item x="5618"/>
        <item x="5658"/>
        <item x="5659"/>
        <item x="5660"/>
        <item x="5710"/>
        <item x="5711"/>
        <item x="5712"/>
        <item x="5713"/>
        <item x="5714"/>
        <item x="5740"/>
        <item x="5741"/>
        <item x="5821"/>
        <item x="5841"/>
        <item x="5842"/>
        <item x="5843"/>
        <item x="5932"/>
        <item x="5933"/>
        <item x="5934"/>
        <item x="6003"/>
        <item x="6004"/>
        <item x="6005"/>
        <item x="6006"/>
        <item x="6007"/>
        <item x="6008"/>
        <item x="6072"/>
        <item x="6073"/>
        <item x="6074"/>
        <item x="6083"/>
        <item x="6151"/>
        <item x="6152"/>
        <item x="6153"/>
        <item x="6181"/>
        <item x="6205"/>
        <item m="1" x="7067"/>
        <item x="6212"/>
        <item x="6213"/>
        <item x="6214"/>
        <item x="6248"/>
        <item x="6249"/>
        <item x="6250"/>
        <item x="6251"/>
        <item x="6252"/>
        <item x="6253"/>
        <item x="6254"/>
        <item x="6266"/>
        <item x="6267"/>
        <item x="6268"/>
        <item x="6269"/>
        <item x="6270"/>
        <item x="6272"/>
        <item x="6273"/>
        <item x="6274"/>
        <item x="6304"/>
        <item x="6369"/>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80"/>
        <item x="6540"/>
        <item x="6541"/>
        <item x="6542"/>
        <item x="6551"/>
        <item x="6580"/>
        <item x="6590"/>
        <item x="6630"/>
        <item x="6664"/>
        <item x="6665"/>
        <item x="6680"/>
        <item m="1" x="6834"/>
        <item x="6681"/>
        <item x="6695"/>
        <item x="6696"/>
        <item x="6697"/>
        <item x="6698"/>
        <item x="6699"/>
        <item x="6700"/>
        <item x="6724"/>
        <item x="6725"/>
        <item x="6732"/>
        <item x="6733"/>
        <item x="6734"/>
        <item x="6735"/>
        <item x="6736"/>
        <item x="6737"/>
        <item x="6738"/>
        <item x="6739"/>
        <item x="6740"/>
        <item x="6741"/>
        <item x="6742"/>
        <item x="6743"/>
        <item x="6744"/>
        <item x="6745"/>
        <item x="6746"/>
        <item x="6747"/>
        <item x="6748"/>
        <item x="6749"/>
        <item x="6750"/>
        <item x="6751"/>
        <item x="6752"/>
        <item x="6783"/>
        <item x="4100"/>
        <item x="6271"/>
        <item m="1" x="6847"/>
        <item x="1287"/>
        <item x="2692"/>
        <item x="2342"/>
        <item x="2450"/>
        <item m="1" x="6849"/>
        <item x="3611"/>
        <item m="1" x="6848"/>
        <item m="1" x="6995"/>
        <item x="1733"/>
        <item m="1" x="6994"/>
        <item x="4789"/>
        <item x="1092"/>
        <item m="1" x="7078"/>
        <item x="324"/>
        <item m="1" x="6851"/>
        <item x="2341"/>
        <item m="1" x="6853"/>
        <item m="1" x="6859"/>
        <item m="1" x="6854"/>
        <item x="6820"/>
        <item x="6275"/>
        <item x="5389"/>
        <item x="4290"/>
        <item x="4923"/>
        <item x="3018"/>
        <item x="3434"/>
        <item m="1" x="7112"/>
        <item m="1" x="7108"/>
        <item x="924"/>
        <item x="3917"/>
        <item m="1" x="7103"/>
        <item m="1" x="6846"/>
        <item x="1732"/>
        <item x="929"/>
        <item x="4563"/>
        <item x="3784"/>
        <item x="4333"/>
        <item x="3239"/>
        <item x="1871"/>
        <item x="4562"/>
        <item x="411"/>
        <item x="677"/>
        <item m="1" x="6988"/>
        <item x="2737"/>
        <item x="2231"/>
        <item x="4108"/>
        <item m="1" x="7074"/>
        <item x="3249"/>
        <item m="1" x="6850"/>
        <item x="3187"/>
        <item x="3020"/>
        <item x="3467"/>
        <item x="4192"/>
        <item x="4348"/>
        <item m="1" x="7111"/>
        <item x="4548"/>
        <item m="1" x="6852"/>
        <item x="255"/>
        <item x="1655"/>
        <item x="2990"/>
        <item m="1" x="7084"/>
        <item m="1" x="6907"/>
        <item x="3981"/>
        <item x="4609"/>
        <item x="1367"/>
        <item x="2461"/>
        <item m="1" x="7110"/>
        <item m="1" x="7109"/>
        <item m="1" x="6949"/>
        <item x="6075"/>
        <item m="1" x="7106"/>
        <item x="6784"/>
        <item x="4340"/>
        <item x="1370"/>
        <item x="1451"/>
        <item x="553"/>
        <item x="4425"/>
        <item m="1" x="6860"/>
        <item x="1996"/>
        <item m="1" x="7105"/>
        <item x="4619"/>
        <item x="4102"/>
        <item x="1067"/>
        <item x="1529"/>
        <item x="2740"/>
        <item x="689"/>
        <item x="908"/>
        <item x="1528"/>
        <item m="1" x="6862"/>
        <item x="4842"/>
        <item x="4922"/>
        <item x="2197"/>
        <item x="2846"/>
        <item m="1" x="7073"/>
        <item x="252"/>
        <item x="4193"/>
        <item m="1" x="6845"/>
        <item x="403"/>
        <item x="3170"/>
        <item x="649"/>
        <item m="1" x="6989"/>
        <item x="1680"/>
        <item m="1" x="6867"/>
        <item x="4620"/>
        <item x="1578"/>
        <item x="3781"/>
        <item x="1290"/>
        <item x="1576"/>
        <item x="2943"/>
        <item x="3696"/>
        <item x="4788"/>
        <item x="1364"/>
        <item x="1822"/>
        <item x="1368"/>
        <item x="6824"/>
        <item x="2200"/>
        <item x="1872"/>
        <item x="1873"/>
        <item m="1" x="7113"/>
        <item x="4105"/>
        <item x="3678"/>
        <item x="2340"/>
        <item m="1" x="7071"/>
        <item m="1" x="7107"/>
        <item x="2989"/>
        <item x="3251"/>
        <item x="3023"/>
        <item x="321"/>
        <item x="1147"/>
        <item x="927"/>
        <item x="2233"/>
        <item x="2237"/>
        <item x="6829"/>
        <item x="3460"/>
        <item x="4343"/>
        <item x="544"/>
        <item x="648"/>
        <item x="4064"/>
        <item x="2687"/>
        <item x="6206"/>
        <item x="692"/>
        <item x="693"/>
        <item x="694"/>
        <item x="695"/>
        <item x="948"/>
        <item x="1583"/>
        <item x="1584"/>
        <item x="1972"/>
        <item x="2012"/>
        <item x="2198"/>
        <item x="2463"/>
        <item m="1" x="6873"/>
        <item m="1" x="6874"/>
        <item m="1" x="6875"/>
        <item m="1" x="6877"/>
        <item m="1" x="6878"/>
        <item m="1" x="6879"/>
        <item x="2997"/>
        <item x="3192"/>
        <item x="4454"/>
        <item x="4455"/>
        <item x="4565"/>
        <item m="1" x="6880"/>
        <item m="1" x="6881"/>
        <item m="1" x="6882"/>
        <item m="1" x="6883"/>
        <item m="1" x="6884"/>
        <item x="5036"/>
        <item x="5037"/>
        <item x="5415"/>
        <item x="5559"/>
        <item x="5562"/>
        <item x="5563"/>
        <item m="1" x="6897"/>
        <item m="1" x="6898"/>
        <item m="1" x="6899"/>
        <item m="1" x="6900"/>
        <item m="1" x="6901"/>
        <item x="2894"/>
        <item x="2987"/>
        <item x="4116"/>
        <item x="3193"/>
        <item x="3194"/>
        <item x="3195"/>
        <item x="3196"/>
        <item x="3244"/>
        <item x="3558"/>
        <item x="5038"/>
        <item x="5039"/>
        <item x="5040"/>
        <item x="5041"/>
        <item x="5042"/>
        <item x="5599"/>
        <item x="6552"/>
      </items>
    </pivotField>
    <pivotField compact="0" outline="0" showAll="0"/>
    <pivotField axis="axisPage" compact="0" outline="0" showAll="0">
      <items count="3">
        <item x="0"/>
        <item x="1"/>
        <item t="default"/>
      </items>
    </pivotField>
    <pivotField compact="0" outline="0" showAll="0"/>
    <pivotField compact="0" outline="0" showAll="0"/>
    <pivotField axis="axisRow" compact="0" outline="0" showAll="0">
      <items count="94">
        <item x="1"/>
        <item x="30"/>
        <item x="36"/>
        <item x="68"/>
        <item x="28"/>
        <item x="72"/>
        <item x="83"/>
        <item x="14"/>
        <item x="17"/>
        <item x="12"/>
        <item x="42"/>
        <item x="90"/>
        <item x="91"/>
        <item x="84"/>
        <item x="67"/>
        <item x="61"/>
        <item x="81"/>
        <item x="85"/>
        <item x="27"/>
        <item x="77"/>
        <item x="8"/>
        <item x="59"/>
        <item x="71"/>
        <item x="39"/>
        <item x="87"/>
        <item x="26"/>
        <item x="25"/>
        <item x="22"/>
        <item x="20"/>
        <item x="56"/>
        <item x="52"/>
        <item x="47"/>
        <item x="51"/>
        <item x="33"/>
        <item x="0"/>
        <item x="53"/>
        <item x="48"/>
        <item x="54"/>
        <item x="88"/>
        <item x="49"/>
        <item x="62"/>
        <item x="79"/>
        <item x="16"/>
        <item x="66"/>
        <item x="23"/>
        <item x="55"/>
        <item x="74"/>
        <item x="78"/>
        <item x="46"/>
        <item x="9"/>
        <item x="43"/>
        <item x="35"/>
        <item x="50"/>
        <item x="58"/>
        <item x="82"/>
        <item x="57"/>
        <item x="31"/>
        <item x="89"/>
        <item x="13"/>
        <item x="34"/>
        <item x="44"/>
        <item x="76"/>
        <item x="75"/>
        <item x="5"/>
        <item x="92"/>
        <item x="24"/>
        <item x="32"/>
        <item x="4"/>
        <item x="65"/>
        <item x="21"/>
        <item x="80"/>
        <item x="15"/>
        <item x="73"/>
        <item x="3"/>
        <item x="60"/>
        <item x="2"/>
        <item x="40"/>
        <item x="6"/>
        <item x="38"/>
        <item x="37"/>
        <item x="7"/>
        <item x="70"/>
        <item x="86"/>
        <item x="29"/>
        <item x="63"/>
        <item x="64"/>
        <item x="10"/>
        <item x="11"/>
        <item x="19"/>
        <item x="45"/>
        <item x="41"/>
        <item x="69"/>
        <item x="18"/>
        <item t="default"/>
      </items>
    </pivotField>
    <pivotField axis="axisPage" compact="0" outline="0" showAll="0">
      <items count="9">
        <item x="7"/>
        <item x="0"/>
        <item x="1"/>
        <item x="6"/>
        <item x="5"/>
        <item x="4"/>
        <item x="2"/>
        <item x="3"/>
        <item t="default"/>
      </items>
    </pivotField>
    <pivotField compact="0" outline="0" showAll="0"/>
    <pivotField compact="0" outline="0" showAll="0"/>
    <pivotField compact="0" outline="0" showAll="0"/>
    <pivotField compact="0" outline="0" showAll="0"/>
    <pivotField compact="0" outline="0" showAll="0"/>
    <pivotField axis="axisPage"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2"/>
        <item h="1" x="0"/>
        <item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0"/>
  </rowFields>
  <rowItems count="57">
    <i>
      <x/>
    </i>
    <i>
      <x v="1"/>
    </i>
    <i>
      <x v="2"/>
    </i>
    <i>
      <x v="3"/>
    </i>
    <i>
      <x v="4"/>
    </i>
    <i>
      <x v="5"/>
    </i>
    <i>
      <x v="6"/>
    </i>
    <i>
      <x v="8"/>
    </i>
    <i>
      <x v="9"/>
    </i>
    <i>
      <x v="10"/>
    </i>
    <i>
      <x v="11"/>
    </i>
    <i>
      <x v="12"/>
    </i>
    <i>
      <x v="13"/>
    </i>
    <i>
      <x v="14"/>
    </i>
    <i>
      <x v="15"/>
    </i>
    <i>
      <x v="16"/>
    </i>
    <i>
      <x v="17"/>
    </i>
    <i>
      <x v="18"/>
    </i>
    <i>
      <x v="19"/>
    </i>
    <i>
      <x v="20"/>
    </i>
    <i>
      <x v="21"/>
    </i>
    <i>
      <x v="38"/>
    </i>
    <i>
      <x v="39"/>
    </i>
    <i>
      <x v="40"/>
    </i>
    <i>
      <x v="41"/>
    </i>
    <i>
      <x v="42"/>
    </i>
    <i>
      <x v="43"/>
    </i>
    <i>
      <x v="50"/>
    </i>
    <i>
      <x v="51"/>
    </i>
    <i>
      <x v="52"/>
    </i>
    <i>
      <x v="53"/>
    </i>
    <i>
      <x v="54"/>
    </i>
    <i>
      <x v="55"/>
    </i>
    <i>
      <x v="56"/>
    </i>
    <i>
      <x v="57"/>
    </i>
    <i>
      <x v="58"/>
    </i>
    <i>
      <x v="59"/>
    </i>
    <i>
      <x v="60"/>
    </i>
    <i>
      <x v="61"/>
    </i>
    <i>
      <x v="62"/>
    </i>
    <i>
      <x v="63"/>
    </i>
    <i>
      <x v="64"/>
    </i>
    <i>
      <x v="65"/>
    </i>
    <i>
      <x v="66"/>
    </i>
    <i>
      <x v="68"/>
    </i>
    <i>
      <x v="69"/>
    </i>
    <i>
      <x v="70"/>
    </i>
    <i>
      <x v="71"/>
    </i>
    <i>
      <x v="72"/>
    </i>
    <i>
      <x v="82"/>
    </i>
    <i>
      <x v="83"/>
    </i>
    <i>
      <x v="84"/>
    </i>
    <i>
      <x v="85"/>
    </i>
    <i>
      <x v="86"/>
    </i>
    <i>
      <x v="87"/>
    </i>
    <i>
      <x v="89"/>
    </i>
    <i t="grand">
      <x/>
    </i>
  </rowItems>
  <colFields count="2">
    <field x="27"/>
    <field x="29"/>
  </colFields>
  <colItems count="20">
    <i>
      <x/>
      <x/>
    </i>
    <i r="1">
      <x v="2"/>
    </i>
    <i t="default">
      <x/>
    </i>
    <i>
      <x v="1"/>
      <x v="1"/>
    </i>
    <i r="1">
      <x v="3"/>
    </i>
    <i r="1">
      <x v="4"/>
    </i>
    <i t="default">
      <x v="1"/>
    </i>
    <i>
      <x v="2"/>
      <x v="1"/>
    </i>
    <i r="1">
      <x v="3"/>
    </i>
    <i r="1">
      <x v="4"/>
    </i>
    <i t="default">
      <x v="2"/>
    </i>
    <i>
      <x v="3"/>
      <x v="1"/>
    </i>
    <i r="1">
      <x v="3"/>
    </i>
    <i r="1">
      <x v="4"/>
    </i>
    <i t="default">
      <x v="3"/>
    </i>
    <i>
      <x v="4"/>
      <x v="1"/>
    </i>
    <i r="1">
      <x v="3"/>
    </i>
    <i r="1">
      <x v="4"/>
    </i>
    <i t="default">
      <x v="4"/>
    </i>
    <i t="grand">
      <x/>
    </i>
  </colItems>
  <pageFields count="6">
    <pageField fld="7" item="0" hier="-1"/>
    <pageField fld="33" hier="-1"/>
    <pageField fld="5" hier="-1"/>
    <pageField fld="17" hier="-1"/>
    <pageField fld="11" hier="-1"/>
    <pageField fld="22" hier="-1"/>
  </pageFields>
  <dataFields count="1">
    <dataField name="Soma de VALOR"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ela Dinâ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fieldListSortAscending="1">
  <location ref="M18:AG77" firstHeaderRow="1" firstDataRow="3" firstDataCol="1" rowPageCount="5" colPageCount="1"/>
  <pivotFields count="66">
    <pivotField compact="0" outline="0" showAll="0"/>
    <pivotField compact="0" outline="0" showAll="0"/>
    <pivotField compact="0" outline="0" showAll="0"/>
    <pivotField compact="0" outline="0" showAll="0"/>
    <pivotField compact="0" outline="0" showAll="0"/>
    <pivotField axis="axisPage" compact="0" outline="0" showAll="0" defaultSubtotal="0">
      <items count="7117">
        <item x="1736"/>
        <item x="6488"/>
        <item x="6489"/>
        <item x="5742"/>
        <item x="5460"/>
        <item x="5390"/>
        <item x="1682"/>
        <item x="6821"/>
        <item x="4688"/>
        <item x="4121"/>
        <item x="5043"/>
        <item x="6553"/>
        <item x="6554"/>
        <item x="6555"/>
        <item x="5811"/>
        <item x="5810"/>
        <item x="6591"/>
        <item x="6084"/>
        <item x="5822"/>
        <item x="5129"/>
        <item x="5130"/>
        <item x="4927"/>
        <item x="4456"/>
        <item x="4069"/>
        <item x="4070"/>
        <item x="2158"/>
        <item x="3482"/>
        <item x="2159"/>
        <item x="4790"/>
        <item x="4791"/>
        <item x="1453"/>
        <item x="970"/>
        <item x="971"/>
        <item x="4199"/>
        <item x="1683"/>
        <item x="1684"/>
        <item x="1685"/>
        <item x="2022"/>
        <item x="2023"/>
        <item x="2024"/>
        <item x="1378"/>
        <item x="5632"/>
        <item x="5531"/>
        <item x="5812"/>
        <item x="5496"/>
        <item x="6558"/>
        <item x="6682"/>
        <item x="6322"/>
        <item m="1" x="6902"/>
        <item x="6009"/>
        <item x="6559"/>
        <item x="6560"/>
        <item x="6631"/>
        <item x="6632"/>
        <item x="5644"/>
        <item x="6633"/>
        <item x="5564"/>
        <item x="5565"/>
        <item x="6683"/>
        <item x="6684"/>
        <item m="1" x="6905"/>
        <item x="4071"/>
        <item x="3700"/>
        <item x="1585"/>
        <item x="3701"/>
        <item x="558"/>
        <item x="1586"/>
        <item x="3702"/>
        <item x="559"/>
        <item x="696"/>
        <item x="3703"/>
        <item x="697"/>
        <item x="1379"/>
        <item x="1380"/>
        <item x="3704"/>
        <item x="3705"/>
        <item x="3331"/>
        <item x="3197"/>
        <item x="2290"/>
        <item x="4301"/>
        <item x="2041"/>
        <item x="2998"/>
        <item x="465"/>
        <item x="2369"/>
        <item x="2464"/>
        <item x="2465"/>
        <item x="2466"/>
        <item x="2467"/>
        <item x="2468"/>
        <item x="2469"/>
        <item x="2470"/>
        <item x="2471"/>
        <item x="2472"/>
        <item x="2473"/>
        <item x="2474"/>
        <item x="2475"/>
        <item x="2476"/>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69"/>
        <item x="5633"/>
        <item x="5935"/>
        <item x="56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4792"/>
        <item x="2607"/>
        <item x="1877"/>
        <item x="2042"/>
        <item x="2606"/>
        <item x="761"/>
        <item x="5677"/>
        <item x="5678"/>
        <item x="6556"/>
        <item x="5380"/>
        <item x="6323"/>
        <item x="5567"/>
        <item x="5568"/>
        <item x="6406"/>
        <item x="6803"/>
        <item x="5645"/>
        <item m="1" x="6917"/>
        <item m="1" x="6918"/>
        <item m="1" x="6919"/>
        <item x="5461"/>
        <item x="5462"/>
        <item x="2160"/>
        <item x="1307"/>
        <item x="762"/>
        <item x="1308"/>
        <item x="2238"/>
        <item x="3559"/>
        <item x="2043"/>
        <item m="1" x="6925"/>
        <item m="1" x="6926"/>
        <item x="830"/>
        <item m="1" x="6930"/>
        <item m="1" x="6933"/>
        <item x="1154"/>
        <item m="1" x="6936"/>
        <item m="1" x="6937"/>
        <item m="1" x="6938"/>
        <item x="2239"/>
        <item m="1" x="6939"/>
        <item m="1" x="6940"/>
        <item m="1" x="6941"/>
        <item m="1" x="6942"/>
        <item m="1" x="6943"/>
        <item x="2240"/>
        <item m="1" x="6944"/>
        <item x="1530"/>
        <item x="1531"/>
        <item x="1532"/>
        <item x="1533"/>
        <item m="1" x="6946"/>
        <item x="1213"/>
        <item x="4072"/>
        <item x="1536"/>
        <item x="466"/>
        <item x="467"/>
        <item x="1214"/>
        <item x="4793"/>
        <item x="4794"/>
        <item x="5569"/>
        <item m="1" x="6947"/>
        <item x="6255"/>
        <item x="5813"/>
        <item x="5661"/>
        <item x="6561"/>
        <item x="6085"/>
        <item x="3706"/>
        <item x="189"/>
        <item x="262"/>
        <item m="1" x="6951"/>
        <item x="3198"/>
        <item x="2202"/>
        <item x="4795"/>
        <item x="468"/>
        <item x="2161"/>
        <item x="1454"/>
        <item x="6819"/>
        <item x="0"/>
        <item x="1"/>
        <item x="2"/>
        <item x="3"/>
        <item x="4"/>
        <item x="5"/>
        <item x="6"/>
        <item x="7"/>
        <item x="8"/>
        <item x="9"/>
        <item x="10"/>
        <item x="11"/>
        <item x="12"/>
        <item x="13"/>
        <item x="14"/>
        <item x="15"/>
        <item x="16"/>
        <item x="17"/>
        <item x="18"/>
        <item x="19"/>
        <item x="20"/>
        <item x="21"/>
        <item x="22"/>
        <item x="23"/>
        <item x="24"/>
        <item x="25"/>
        <item x="26"/>
        <item x="91"/>
        <item x="92"/>
        <item x="93"/>
        <item x="95"/>
        <item x="96"/>
        <item x="190"/>
        <item x="191"/>
        <item x="192"/>
        <item x="193"/>
        <item x="194"/>
        <item x="195"/>
        <item x="196"/>
        <item x="197"/>
        <item x="198"/>
        <item x="199"/>
        <item m="1" x="6856"/>
        <item x="200"/>
        <item x="201"/>
        <item x="202"/>
        <item x="203"/>
        <item x="204"/>
        <item x="206"/>
        <item x="207"/>
        <item x="263"/>
        <item x="264"/>
        <item x="265"/>
        <item x="266"/>
        <item x="267"/>
        <item x="269"/>
        <item x="271"/>
        <item m="1" x="7030"/>
        <item x="343"/>
        <item x="344"/>
        <item x="345"/>
        <item x="346"/>
        <item x="347"/>
        <item x="348"/>
        <item x="349"/>
        <item x="350"/>
        <item x="351"/>
        <item x="352"/>
        <item x="353"/>
        <item x="354"/>
        <item x="355"/>
        <item x="356"/>
        <item x="357"/>
        <item x="358"/>
        <item x="359"/>
        <item x="360"/>
        <item x="361"/>
        <item x="362"/>
        <item x="363"/>
        <item x="469"/>
        <item x="470"/>
        <item x="471"/>
        <item x="472"/>
        <item x="473"/>
        <item x="474"/>
        <item x="475"/>
        <item x="476"/>
        <item x="477"/>
        <item x="478"/>
        <item x="479"/>
        <item x="480"/>
        <item x="481"/>
        <item x="560"/>
        <item x="561"/>
        <item x="562"/>
        <item x="563"/>
        <item x="564"/>
        <item x="565"/>
        <item x="566"/>
        <item x="657"/>
        <item x="658"/>
        <item x="660"/>
        <item x="698"/>
        <item x="699"/>
        <item x="700"/>
        <item x="701"/>
        <item x="702"/>
        <item x="703"/>
        <item x="704"/>
        <item x="705"/>
        <item x="706"/>
        <item x="707"/>
        <item x="708"/>
        <item x="709"/>
        <item x="710"/>
        <item x="711"/>
        <item x="712"/>
        <item x="713"/>
        <item x="714"/>
        <item x="715"/>
        <item x="716"/>
        <item x="717"/>
        <item x="725"/>
        <item x="726"/>
        <item x="727"/>
        <item x="728"/>
        <item x="729"/>
        <item x="730"/>
        <item x="731"/>
        <item x="732"/>
        <item x="733"/>
        <item x="734"/>
        <item x="763"/>
        <item x="764"/>
        <item x="765"/>
        <item x="766"/>
        <item x="767"/>
        <item x="768"/>
        <item x="769"/>
        <item x="770"/>
        <item x="771"/>
        <item x="772"/>
        <item x="773"/>
        <item x="774"/>
        <item x="831"/>
        <item x="832"/>
        <item x="833"/>
        <item x="834"/>
        <item x="835"/>
        <item x="836"/>
        <item x="837"/>
        <item x="838"/>
        <item x="839"/>
        <item x="840"/>
        <item x="842"/>
        <item x="843"/>
        <item x="844"/>
        <item x="845"/>
        <item x="846"/>
        <item x="847"/>
        <item x="848"/>
        <item x="849"/>
        <item x="850"/>
        <item x="851"/>
        <item x="972"/>
        <item x="973"/>
        <item x="974"/>
        <item x="975"/>
        <item x="976"/>
        <item x="977"/>
        <item x="978"/>
        <item x="979"/>
        <item x="980"/>
        <item x="981"/>
        <item x="982"/>
        <item x="983"/>
        <item x="1076"/>
        <item x="1155"/>
        <item x="1156"/>
        <item x="1157"/>
        <item x="1158"/>
        <item x="1159"/>
        <item x="1160"/>
        <item x="1161"/>
        <item x="1162"/>
        <item x="1163"/>
        <item x="1164"/>
        <item x="1165"/>
        <item x="1166"/>
        <item x="1167"/>
        <item x="1168"/>
        <item x="1169"/>
        <item x="1170"/>
        <item x="1171"/>
        <item x="1172"/>
        <item x="1215"/>
        <item x="1216"/>
        <item x="1217"/>
        <item x="1218"/>
        <item x="1219"/>
        <item x="1220"/>
        <item x="1221"/>
        <item x="1223"/>
        <item x="1224"/>
        <item x="1225"/>
        <item x="1226"/>
        <item x="1227"/>
        <item x="1228"/>
        <item x="1229"/>
        <item x="1230"/>
        <item x="1231"/>
        <item x="1233"/>
        <item x="1238"/>
        <item x="1309"/>
        <item x="1310"/>
        <item x="1311"/>
        <item x="1312"/>
        <item x="1313"/>
        <item x="1314"/>
        <item x="1376"/>
        <item x="1377"/>
        <item x="1381"/>
        <item x="1455"/>
        <item x="1456"/>
        <item x="1457"/>
        <item x="1458"/>
        <item x="1459"/>
        <item x="1460"/>
        <item x="1461"/>
        <item x="1462"/>
        <item x="1463"/>
        <item x="1464"/>
        <item x="1465"/>
        <item x="1534"/>
        <item x="1535"/>
        <item x="1537"/>
        <item x="1538"/>
        <item x="1539"/>
        <item x="1540"/>
        <item x="1541"/>
        <item x="1542"/>
        <item x="1543"/>
        <item x="1544"/>
        <item x="1545"/>
        <item x="1546"/>
        <item x="1547"/>
        <item x="1548"/>
        <item x="1549"/>
        <item x="1587"/>
        <item x="1588"/>
        <item x="1589"/>
        <item x="1590"/>
        <item x="1591"/>
        <item x="1592"/>
        <item x="1593"/>
        <item x="1594"/>
        <item x="1595"/>
        <item x="1596"/>
        <item x="1597"/>
        <item x="1598"/>
        <item x="1599"/>
        <item x="1600"/>
        <item x="1601"/>
        <item x="1602"/>
        <item x="1603"/>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78"/>
        <item x="1879"/>
        <item x="1880"/>
        <item x="1881"/>
        <item x="1882"/>
        <item x="1883"/>
        <item x="1884"/>
        <item x="1885"/>
        <item x="1886"/>
        <item x="1887"/>
        <item x="1888"/>
        <item x="1889"/>
        <item x="1890"/>
        <item x="1891"/>
        <item x="1892"/>
        <item x="1893"/>
        <item x="1894"/>
        <item x="1895"/>
        <item x="1896"/>
        <item x="1897"/>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2013"/>
        <item x="2014"/>
        <item x="2015"/>
        <item x="2016"/>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154"/>
        <item x="2155"/>
        <item x="2156"/>
        <item x="2157"/>
        <item x="2162"/>
        <item x="2163"/>
        <item x="2164"/>
        <item x="2165"/>
        <item x="2166"/>
        <item x="2167"/>
        <item x="2168"/>
        <item x="2169"/>
        <item x="2170"/>
        <item x="2171"/>
        <item x="2172"/>
        <item x="2203"/>
        <item x="2204"/>
        <item x="2205"/>
        <item x="2206"/>
        <item x="2207"/>
        <item x="2208"/>
        <item x="2209"/>
        <item x="2210"/>
        <item x="2211"/>
        <item x="2212"/>
        <item x="2213"/>
        <item x="2214"/>
        <item x="2241"/>
        <item x="2242"/>
        <item x="2246"/>
        <item x="2247"/>
        <item x="2248"/>
        <item x="2249"/>
        <item x="2250"/>
        <item x="2251"/>
        <item x="2252"/>
        <item x="2253"/>
        <item x="2254"/>
        <item x="2255"/>
        <item x="2291"/>
        <item x="2292"/>
        <item x="2293"/>
        <item x="2294"/>
        <item x="2295"/>
        <item x="2296"/>
        <item x="2297"/>
        <item x="2298"/>
        <item x="2299"/>
        <item x="2300"/>
        <item x="2301"/>
        <item x="2302"/>
        <item x="2303"/>
        <item x="2305"/>
        <item x="2306"/>
        <item x="2307"/>
        <item m="1" x="6906"/>
        <item x="2308"/>
        <item x="2309"/>
        <item x="2370"/>
        <item x="2371"/>
        <item x="2372"/>
        <item x="2373"/>
        <item x="2374"/>
        <item x="2375"/>
        <item x="2376"/>
        <item x="2377"/>
        <item x="2378"/>
        <item x="2379"/>
        <item x="2380"/>
        <item x="2381"/>
        <item x="2382"/>
        <item x="2383"/>
        <item x="2384"/>
        <item x="2385"/>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608"/>
        <item x="2609"/>
        <item x="2610"/>
        <item x="2611"/>
        <item x="2612"/>
        <item x="2613"/>
        <item x="2614"/>
        <item x="2615"/>
        <item x="2616"/>
        <item x="2617"/>
        <item x="2618"/>
        <item x="2619"/>
        <item x="2693"/>
        <item x="2694"/>
        <item x="2695"/>
        <item x="2696"/>
        <item x="2697"/>
        <item x="2698"/>
        <item x="2780"/>
        <item x="2781"/>
        <item x="2782"/>
        <item x="2783"/>
        <item x="2784"/>
        <item x="2785"/>
        <item x="2786"/>
        <item x="2787"/>
        <item x="2788"/>
        <item x="2789"/>
        <item x="2790"/>
        <item x="2791"/>
        <item x="2792"/>
        <item x="2793"/>
        <item x="2794"/>
        <item x="2795"/>
        <item x="2796"/>
        <item x="2797"/>
        <item x="2798"/>
        <item x="2799"/>
        <item x="2800"/>
        <item x="2896"/>
        <item x="2897"/>
        <item x="2999"/>
        <item x="3000"/>
        <item x="3001"/>
        <item x="3002"/>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199"/>
        <item x="3200"/>
        <item x="3203"/>
        <item x="3204"/>
        <item x="3205"/>
        <item x="3206"/>
        <item x="3207"/>
        <item x="3209"/>
        <item x="3210"/>
        <item x="3211"/>
        <item x="3212"/>
        <item x="3213"/>
        <item x="3214"/>
        <item x="3215"/>
        <item x="3216"/>
        <item x="3255"/>
        <item x="3256"/>
        <item x="3257"/>
        <item x="3258"/>
        <item x="3259"/>
        <item x="3260"/>
        <item x="3261"/>
        <item x="3262"/>
        <item x="3263"/>
        <item x="3264"/>
        <item x="3265"/>
        <item x="3330"/>
        <item x="3332"/>
        <item x="3333"/>
        <item x="3334"/>
        <item x="3335"/>
        <item x="3336"/>
        <item x="3337"/>
        <item x="3338"/>
        <item x="3339"/>
        <item x="3340"/>
        <item x="3341"/>
        <item x="3342"/>
        <item x="3343"/>
        <item x="3483"/>
        <item x="3484"/>
        <item x="3485"/>
        <item x="3486"/>
        <item x="3487"/>
        <item x="3488"/>
        <item x="3489"/>
        <item x="3490"/>
        <item x="3491"/>
        <item x="3492"/>
        <item x="3493"/>
        <item x="3494"/>
        <item x="3495"/>
        <item x="3496"/>
        <item x="3497"/>
        <item x="3498"/>
        <item x="3499"/>
        <item x="3501"/>
        <item x="3502"/>
        <item x="3503"/>
        <item x="3504"/>
        <item x="3505"/>
        <item x="3506"/>
        <item x="3507"/>
        <item x="3508"/>
        <item x="3509"/>
        <item x="3510"/>
        <item x="3511"/>
        <item x="3512"/>
        <item x="3513"/>
        <item x="3514"/>
        <item x="3515"/>
        <item x="3516"/>
        <item x="3560"/>
        <item x="3561"/>
        <item x="3562"/>
        <item x="3563"/>
        <item x="3564"/>
        <item x="3565"/>
        <item x="3566"/>
        <item x="3567"/>
        <item x="3568"/>
        <item x="3569"/>
        <item x="3570"/>
        <item x="3571"/>
        <item x="3572"/>
        <item x="3573"/>
        <item x="3574"/>
        <item x="3575"/>
        <item x="3576"/>
        <item x="3577"/>
        <item x="3578"/>
        <item x="3579"/>
        <item x="3613"/>
        <item x="3614"/>
        <item x="3615"/>
        <item x="3616"/>
        <item x="3617"/>
        <item x="3618"/>
        <item x="3619"/>
        <item x="3620"/>
        <item x="3621"/>
        <item x="3622"/>
        <item x="3707"/>
        <item x="3708"/>
        <item x="3709"/>
        <item x="3710"/>
        <item x="3711"/>
        <item x="3712"/>
        <item x="3713"/>
        <item x="3714"/>
        <item x="3715"/>
        <item x="3716"/>
        <item x="3717"/>
        <item x="3718"/>
        <item x="3719"/>
        <item x="3720"/>
        <item x="3721"/>
        <item x="3722"/>
        <item x="3723"/>
        <item x="3724"/>
        <item x="3725"/>
        <item x="3726"/>
        <item x="3727"/>
        <item x="3728"/>
        <item x="3729"/>
        <item x="3811"/>
        <item x="3812"/>
        <item x="3813"/>
        <item x="3814"/>
        <item x="3815"/>
        <item m="1" x="6983"/>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82"/>
        <item x="3883"/>
        <item x="3884"/>
        <item x="3885"/>
        <item x="3886"/>
        <item x="3887"/>
        <item x="3888"/>
        <item x="3889"/>
        <item x="3890"/>
        <item x="3891"/>
        <item x="3892"/>
        <item x="3893"/>
        <item x="3894"/>
        <item x="3895"/>
        <item x="3896"/>
        <item x="3897"/>
        <item x="3898"/>
        <item x="3899"/>
        <item x="3900"/>
        <item x="3941"/>
        <item x="3942"/>
        <item x="3943"/>
        <item x="3944"/>
        <item x="3945"/>
        <item x="3946"/>
        <item x="3986"/>
        <item x="3987"/>
        <item x="3988"/>
        <item x="3989"/>
        <item x="3990"/>
        <item x="3991"/>
        <item x="3992"/>
        <item x="3993"/>
        <item x="4073"/>
        <item x="4074"/>
        <item x="4075"/>
        <item x="4076"/>
        <item x="4077"/>
        <item x="4122"/>
        <item x="4123"/>
        <item x="4200"/>
        <item x="4201"/>
        <item x="4202"/>
        <item x="4203"/>
        <item x="4204"/>
        <item x="4205"/>
        <item x="4206"/>
        <item x="4207"/>
        <item x="4208"/>
        <item x="4209"/>
        <item x="4302"/>
        <item x="4303"/>
        <item x="4304"/>
        <item x="4305"/>
        <item x="4306"/>
        <item x="4307"/>
        <item x="4308"/>
        <item x="4309"/>
        <item x="4310"/>
        <item x="4311"/>
        <item x="4312"/>
        <item x="4313"/>
        <item x="4315"/>
        <item x="4317"/>
        <item x="4318"/>
        <item x="4374"/>
        <item x="4375"/>
        <item x="4376"/>
        <item x="4457"/>
        <item x="4458"/>
        <item x="4459"/>
        <item x="4460"/>
        <item x="4461"/>
        <item x="4462"/>
        <item x="4463"/>
        <item x="4464"/>
        <item x="4465"/>
        <item x="4466"/>
        <item x="4566"/>
        <item x="4567"/>
        <item x="4568"/>
        <item x="4569"/>
        <item x="4570"/>
        <item x="4571"/>
        <item x="4572"/>
        <item x="4573"/>
        <item x="4574"/>
        <item x="4575"/>
        <item x="4576"/>
        <item x="4577"/>
        <item x="4578"/>
        <item x="4579"/>
        <item x="4622"/>
        <item x="4623"/>
        <item x="4624"/>
        <item x="4625"/>
        <item x="4626"/>
        <item x="4627"/>
        <item x="4628"/>
        <item x="4629"/>
        <item x="4630"/>
        <item x="4631"/>
        <item x="4632"/>
        <item x="4633"/>
        <item x="4634"/>
        <item x="4635"/>
        <item x="4636"/>
        <item x="4637"/>
        <item x="4638"/>
        <item x="4639"/>
        <item x="4640"/>
        <item x="4641"/>
        <item x="4642"/>
        <item x="4643"/>
        <item x="4644"/>
        <item x="4645"/>
        <item x="4689"/>
        <item x="4690"/>
        <item x="4691"/>
        <item x="4692"/>
        <item x="4693"/>
        <item x="4694"/>
        <item x="4695"/>
        <item x="4696"/>
        <item x="4697"/>
        <item x="4698"/>
        <item x="4699"/>
        <item x="4796"/>
        <item x="4797"/>
        <item x="4798"/>
        <item x="4799"/>
        <item x="4800"/>
        <item x="4801"/>
        <item x="4803"/>
        <item x="4804"/>
        <item x="4805"/>
        <item x="4806"/>
        <item x="4807"/>
        <item x="4808"/>
        <item x="4809"/>
        <item x="4810"/>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928"/>
        <item x="4929"/>
        <item x="4930"/>
        <item x="4931"/>
        <item x="4932"/>
        <item x="4933"/>
        <item x="4934"/>
        <item x="4935"/>
        <item x="4936"/>
        <item x="4937"/>
        <item x="4938"/>
        <item x="4939"/>
        <item x="4940"/>
        <item x="4941"/>
        <item x="4942"/>
        <item x="4943"/>
        <item x="4944"/>
        <item x="4945"/>
        <item x="4946"/>
        <item x="4947"/>
        <item x="4948"/>
        <item x="4949"/>
        <item x="5044"/>
        <item x="5045"/>
        <item x="5046"/>
        <item x="5058"/>
        <item x="5059"/>
        <item x="5060"/>
        <item x="5061"/>
        <item x="5062"/>
        <item x="5063"/>
        <item x="5064"/>
        <item x="5065"/>
        <item x="5066"/>
        <item x="5067"/>
        <item x="5068"/>
        <item x="5069"/>
        <item x="5070"/>
        <item x="5071"/>
        <item x="5072"/>
        <item x="5073"/>
        <item x="5074"/>
        <item x="5075"/>
        <item x="5115"/>
        <item x="5116"/>
        <item x="5117"/>
        <item x="5118"/>
        <item x="5119"/>
        <item x="5131"/>
        <item x="5132"/>
        <item x="5133"/>
        <item x="5165"/>
        <item x="5171"/>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66"/>
        <item x="5267"/>
        <item x="5268"/>
        <item x="5269"/>
        <item x="5270"/>
        <item x="5271"/>
        <item x="5272"/>
        <item x="5322"/>
        <item x="5357"/>
        <item x="5358"/>
        <item x="5359"/>
        <item x="5360"/>
        <item x="5361"/>
        <item x="5379"/>
        <item x="5381"/>
        <item x="5382"/>
        <item x="5392"/>
        <item x="5403"/>
        <item x="5404"/>
        <item x="5405"/>
        <item x="5406"/>
        <item x="5416"/>
        <item x="5417"/>
        <item x="5418"/>
        <item x="5419"/>
        <item x="5420"/>
        <item x="5421"/>
        <item x="5446"/>
        <item x="5447"/>
        <item x="5448"/>
        <item x="5449"/>
        <item x="5450"/>
        <item x="5451"/>
        <item x="5452"/>
        <item x="5453"/>
        <item x="5463"/>
        <item x="5464"/>
        <item x="5465"/>
        <item x="5495"/>
        <item x="5497"/>
        <item x="5498"/>
        <item x="5499"/>
        <item x="5532"/>
        <item x="5533"/>
        <item x="5535"/>
        <item x="5544"/>
        <item x="5545"/>
        <item x="5546"/>
        <item x="5547"/>
        <item x="5548"/>
        <item x="5550"/>
        <item x="5551"/>
        <item x="5552"/>
        <item x="5553"/>
        <item x="5566"/>
        <item x="5570"/>
        <item x="5571"/>
        <item x="5600"/>
        <item x="5603"/>
        <item x="5619"/>
        <item x="5620"/>
        <item x="5622"/>
        <item x="5623"/>
        <item x="5624"/>
        <item x="5625"/>
        <item x="5626"/>
        <item x="5627"/>
        <item x="5628"/>
        <item x="5629"/>
        <item x="5630"/>
        <item x="5631"/>
        <item x="5634"/>
        <item x="5635"/>
        <item x="5636"/>
        <item x="5637"/>
        <item x="5638"/>
        <item x="5646"/>
        <item x="5647"/>
        <item x="5648"/>
        <item x="5662"/>
        <item x="5663"/>
        <item x="5664"/>
        <item x="5665"/>
        <item x="5666"/>
        <item x="5667"/>
        <item x="5668"/>
        <item x="5669"/>
        <item x="5670"/>
        <item x="5671"/>
        <item x="5679"/>
        <item x="5680"/>
        <item x="5681"/>
        <item x="5682"/>
        <item x="5683"/>
        <item x="5684"/>
        <item x="5685"/>
        <item x="5686"/>
        <item x="5687"/>
        <item x="5688"/>
        <item x="5689"/>
        <item x="5691"/>
        <item x="5692"/>
        <item x="5715"/>
        <item x="5716"/>
        <item x="5717"/>
        <item x="5718"/>
        <item x="5719"/>
        <item x="5720"/>
        <item x="5721"/>
        <item x="5722"/>
        <item x="5723"/>
        <item x="5724"/>
        <item x="5725"/>
        <item x="5726"/>
        <item x="5727"/>
        <item x="5728"/>
        <item x="5729"/>
        <item x="5730"/>
        <item x="5743"/>
        <item x="5744"/>
        <item x="5745"/>
        <item x="5746"/>
        <item x="5747"/>
        <item x="5777"/>
        <item x="5793"/>
        <item x="5794"/>
        <item x="5795"/>
        <item x="5796"/>
        <item x="5797"/>
        <item x="5798"/>
        <item x="5799"/>
        <item x="5800"/>
        <item x="5801"/>
        <item x="5803"/>
        <item x="5804"/>
        <item x="5805"/>
        <item x="5814"/>
        <item x="5823"/>
        <item x="5824"/>
        <item x="5825"/>
        <item x="5826"/>
        <item x="5827"/>
        <item x="5828"/>
        <item x="5829"/>
        <item x="5830"/>
        <item x="5898"/>
        <item x="5899"/>
        <item x="5900"/>
        <item x="5901"/>
        <item x="5902"/>
        <item x="5903"/>
        <item x="5904"/>
        <item x="5905"/>
        <item x="5906"/>
        <item x="5907"/>
        <item x="5908"/>
        <item x="5909"/>
        <item x="5910"/>
        <item x="5911"/>
        <item x="5912"/>
        <item x="5913"/>
        <item x="5914"/>
        <item x="5915"/>
        <item x="5916"/>
        <item x="5917"/>
        <item x="5936"/>
        <item x="5937"/>
        <item x="5938"/>
        <item x="5939"/>
        <item x="5966"/>
        <item x="5967"/>
        <item x="5968"/>
        <item x="5969"/>
        <item x="5970"/>
        <item x="5971"/>
        <item x="5972"/>
        <item x="5973"/>
        <item x="5974"/>
        <item x="5975"/>
        <item x="5976"/>
        <item x="5977"/>
        <item x="5978"/>
        <item x="597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9"/>
        <item x="6040"/>
        <item x="6041"/>
        <item x="6042"/>
        <item x="6043"/>
        <item x="6044"/>
        <item x="6045"/>
        <item x="6046"/>
        <item x="6047"/>
        <item x="6048"/>
        <item x="6049"/>
        <item x="6050"/>
        <item x="6051"/>
        <item x="6052"/>
        <item x="6053"/>
        <item x="6054"/>
        <item x="6055"/>
        <item x="6076"/>
        <item x="6077"/>
        <item x="6086"/>
        <item x="6087"/>
        <item x="6088"/>
        <item x="6154"/>
        <item x="6155"/>
        <item x="6156"/>
        <item x="6157"/>
        <item x="6158"/>
        <item x="6159"/>
        <item x="6160"/>
        <item x="6161"/>
        <item x="6182"/>
        <item x="6183"/>
        <item x="6184"/>
        <item x="6185"/>
        <item x="6186"/>
        <item x="6187"/>
        <item x="6188"/>
        <item x="6189"/>
        <item x="6207"/>
        <item x="6208"/>
        <item x="6209"/>
        <item x="6215"/>
        <item x="6216"/>
        <item x="6218"/>
        <item x="6219"/>
        <item x="6220"/>
        <item x="6221"/>
        <item x="6222"/>
        <item x="6223"/>
        <item x="6224"/>
        <item x="6225"/>
        <item x="6226"/>
        <item x="6234"/>
        <item x="6235"/>
        <item x="6236"/>
        <item x="6237"/>
        <item x="6238"/>
        <item x="6239"/>
        <item x="6242"/>
        <item x="6256"/>
        <item x="6257"/>
        <item x="6258"/>
        <item x="6259"/>
        <item x="6260"/>
        <item x="6276"/>
        <item x="6277"/>
        <item x="6278"/>
        <item x="6279"/>
        <item x="6280"/>
        <item x="6281"/>
        <item x="6282"/>
        <item x="6283"/>
        <item x="6284"/>
        <item x="6285"/>
        <item x="6286"/>
        <item x="6287"/>
        <item x="6288"/>
        <item x="6289"/>
        <item x="6290"/>
        <item x="6291"/>
        <item x="6292"/>
        <item x="6293"/>
        <item x="6294"/>
        <item m="1" x="6955"/>
        <item m="1" x="6956"/>
        <item m="1" x="6957"/>
        <item m="1" x="6958"/>
        <item m="1" x="6959"/>
        <item m="1" x="6960"/>
        <item m="1" x="6961"/>
        <item m="1" x="6962"/>
        <item m="1" x="6963"/>
        <item m="1" x="6964"/>
        <item m="1" x="6965"/>
        <item m="1" x="6966"/>
        <item m="1" x="6967"/>
        <item m="1" x="6968"/>
        <item x="6305"/>
        <item x="6306"/>
        <item x="6307"/>
        <item x="6308"/>
        <item x="6309"/>
        <item x="6310"/>
        <item x="6311"/>
        <item x="6312"/>
        <item x="6313"/>
        <item x="6314"/>
        <item x="6315"/>
        <item x="6316"/>
        <item x="6317"/>
        <item x="6318"/>
        <item x="6319"/>
        <item x="6320"/>
        <item x="6324"/>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407"/>
        <item x="6408"/>
        <item x="6470"/>
        <item x="6471"/>
        <item x="6472"/>
        <item x="6473"/>
        <item x="6474"/>
        <item x="6475"/>
        <item x="6476"/>
        <item x="6490"/>
        <item x="6491"/>
        <item x="6492"/>
        <item x="6493"/>
        <item x="649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43"/>
        <item x="6544"/>
        <item x="6557"/>
        <item x="6562"/>
        <item x="6563"/>
        <item x="6564"/>
        <item x="6565"/>
        <item x="6566"/>
        <item x="6567"/>
        <item x="6568"/>
        <item x="6581"/>
        <item x="6583"/>
        <item x="6584"/>
        <item x="6592"/>
        <item x="6593"/>
        <item x="6594"/>
        <item x="6597"/>
        <item x="6604"/>
        <item x="6605"/>
        <item x="6606"/>
        <item m="1" x="6920"/>
        <item m="1" x="6921"/>
        <item m="1" x="6922"/>
        <item m="1" x="6923"/>
        <item m="1" x="6924"/>
        <item m="1" x="6927"/>
        <item m="1" x="6928"/>
        <item m="1" x="6929"/>
        <item m="1" x="6931"/>
        <item m="1" x="6932"/>
        <item m="1" x="6934"/>
        <item m="1" x="6935"/>
        <item x="6634"/>
        <item x="6635"/>
        <item x="6636"/>
        <item x="6637"/>
        <item x="6638"/>
        <item x="6639"/>
        <item x="6640"/>
        <item x="6641"/>
        <item x="6655"/>
        <item x="6656"/>
        <item x="6657"/>
        <item x="6658"/>
        <item x="6659"/>
        <item x="6666"/>
        <item x="6667"/>
        <item x="6668"/>
        <item x="6669"/>
        <item x="6670"/>
        <item x="6671"/>
        <item x="6672"/>
        <item x="6673"/>
        <item x="6685"/>
        <item x="6686"/>
        <item x="6688"/>
        <item x="6689"/>
        <item x="6701"/>
        <item x="6702"/>
        <item x="6703"/>
        <item x="6704"/>
        <item x="6705"/>
        <item x="6706"/>
        <item x="6726"/>
        <item x="6753"/>
        <item x="6754"/>
        <item x="6755"/>
        <item x="6785"/>
        <item x="6786"/>
        <item x="6787"/>
        <item x="6788"/>
        <item x="6789"/>
        <item x="6790"/>
        <item x="6804"/>
        <item x="6805"/>
        <item x="6806"/>
        <item x="6807"/>
        <item x="6808"/>
        <item x="6809"/>
        <item x="6810"/>
        <item x="6811"/>
        <item x="6812"/>
        <item x="6813"/>
        <item m="1" x="6908"/>
        <item m="1" x="6909"/>
        <item x="3217"/>
        <item x="6078"/>
        <item x="1966"/>
        <item x="5549"/>
        <item m="1" x="6953"/>
        <item x="5831"/>
        <item x="6091"/>
        <item x="718"/>
        <item m="1" x="6831"/>
        <item x="1967"/>
        <item x="6089"/>
        <item x="1075"/>
        <item x="5815"/>
        <item m="1" x="6970"/>
        <item x="6240"/>
        <item x="5455"/>
        <item m="1" x="6972"/>
        <item x="2620"/>
        <item x="719"/>
        <item x="2386"/>
        <item x="3266"/>
        <item m="1" x="6915"/>
        <item m="1" x="6865"/>
        <item m="1" x="6948"/>
        <item m="1" x="6866"/>
        <item x="272"/>
        <item x="1604"/>
        <item x="364"/>
        <item x="6582"/>
        <item x="6358"/>
        <item x="4210"/>
        <item x="4951"/>
        <item m="1" x="7114"/>
        <item x="5324"/>
        <item m="1" x="6861"/>
        <item m="1" x="6830"/>
        <item m="1" x="6971"/>
        <item m="1" x="6833"/>
        <item m="1" x="6985"/>
        <item x="4811"/>
        <item x="4211"/>
        <item x="2547"/>
        <item x="4700"/>
        <item x="3003"/>
        <item x="4802"/>
        <item x="482"/>
        <item m="1" x="6952"/>
        <item m="1" x="6950"/>
        <item x="5731"/>
        <item x="4377"/>
        <item x="6057"/>
        <item x="1766"/>
        <item x="2256"/>
        <item x="2257"/>
        <item m="1" x="6832"/>
        <item m="1" x="6863"/>
        <item m="1" x="6969"/>
        <item m="1" x="6914"/>
        <item x="4952"/>
        <item m="1" x="6913"/>
        <item m="1" x="6973"/>
        <item x="6827"/>
        <item x="4212"/>
        <item x="6826"/>
        <item x="4124"/>
        <item m="1" x="6864"/>
        <item x="3901"/>
        <item x="5844"/>
        <item x="6056"/>
        <item m="1" x="6945"/>
        <item x="6241"/>
        <item x="3517"/>
        <item x="5391"/>
        <item x="6090"/>
        <item x="27"/>
        <item x="28"/>
        <item x="205"/>
        <item x="268"/>
        <item x="273"/>
        <item x="365"/>
        <item x="567"/>
        <item x="568"/>
        <item x="569"/>
        <item x="570"/>
        <item x="571"/>
        <item x="572"/>
        <item x="573"/>
        <item x="574"/>
        <item x="661"/>
        <item x="662"/>
        <item x="720"/>
        <item x="775"/>
        <item x="776"/>
        <item x="777"/>
        <item x="984"/>
        <item x="985"/>
        <item x="986"/>
        <item x="987"/>
        <item x="988"/>
        <item x="989"/>
        <item x="990"/>
        <item x="991"/>
        <item x="1174"/>
        <item x="1175"/>
        <item x="1176"/>
        <item x="1177"/>
        <item x="1178"/>
        <item x="1179"/>
        <item x="1180"/>
        <item x="1181"/>
        <item x="1182"/>
        <item x="1183"/>
        <item x="1232"/>
        <item x="1234"/>
        <item x="1235"/>
        <item x="1236"/>
        <item x="1237"/>
        <item x="1239"/>
        <item x="1240"/>
        <item x="1241"/>
        <item x="1242"/>
        <item x="1243"/>
        <item x="1244"/>
        <item x="1245"/>
        <item x="1246"/>
        <item x="1316"/>
        <item x="1466"/>
        <item x="1605"/>
        <item x="1606"/>
        <item x="1607"/>
        <item x="1608"/>
        <item x="1609"/>
        <item x="1610"/>
        <item x="1611"/>
        <item x="1612"/>
        <item x="1613"/>
        <item x="1614"/>
        <item x="1615"/>
        <item x="1616"/>
        <item x="1617"/>
        <item x="1618"/>
        <item x="1768"/>
        <item x="1769"/>
        <item x="2071"/>
        <item x="2072"/>
        <item x="2073"/>
        <item x="2074"/>
        <item x="2075"/>
        <item x="2076"/>
        <item x="2077"/>
        <item x="2078"/>
        <item x="2079"/>
        <item x="2080"/>
        <item x="2081"/>
        <item x="2082"/>
        <item x="2217"/>
        <item x="2304"/>
        <item x="2310"/>
        <item x="2621"/>
        <item x="2622"/>
        <item x="2625"/>
        <item x="2699"/>
        <item x="2700"/>
        <item x="2701"/>
        <item x="2802"/>
        <item x="2803"/>
        <item x="2804"/>
        <item x="2805"/>
        <item x="2806"/>
        <item x="2807"/>
        <item x="2808"/>
        <item x="2809"/>
        <item x="2810"/>
        <item x="2811"/>
        <item x="2812"/>
        <item x="2813"/>
        <item x="2814"/>
        <item x="2815"/>
        <item x="2816"/>
        <item x="2817"/>
        <item x="3070"/>
        <item x="3071"/>
        <item x="3208"/>
        <item x="3218"/>
        <item x="3219"/>
        <item x="3220"/>
        <item x="3221"/>
        <item x="3222"/>
        <item x="3223"/>
        <item x="3224"/>
        <item x="3225"/>
        <item x="3226"/>
        <item x="3227"/>
        <item x="3228"/>
        <item x="3229"/>
        <item x="3267"/>
        <item x="3269"/>
        <item x="3270"/>
        <item x="3271"/>
        <item x="3272"/>
        <item x="3273"/>
        <item x="3274"/>
        <item x="3275"/>
        <item x="3276"/>
        <item x="3277"/>
        <item x="3278"/>
        <item x="3279"/>
        <item x="3280"/>
        <item x="3344"/>
        <item x="3345"/>
        <item x="3518"/>
        <item x="3519"/>
        <item x="3580"/>
        <item x="3582"/>
        <item x="3623"/>
        <item x="3624"/>
        <item x="3625"/>
        <item x="3626"/>
        <item x="3627"/>
        <item x="3628"/>
        <item x="3629"/>
        <item x="3630"/>
        <item x="3631"/>
        <item x="3632"/>
        <item x="3633"/>
        <item x="3634"/>
        <item x="3635"/>
        <item x="3636"/>
        <item x="3637"/>
        <item x="3730"/>
        <item x="3731"/>
        <item x="3732"/>
        <item x="3733"/>
        <item x="3734"/>
        <item x="3735"/>
        <item x="3736"/>
        <item x="3737"/>
        <item x="3738"/>
        <item x="3739"/>
        <item x="3740"/>
        <item x="3741"/>
        <item x="3742"/>
        <item x="3743"/>
        <item x="3744"/>
        <item x="3745"/>
        <item x="3746"/>
        <item x="3747"/>
        <item x="3748"/>
        <item x="3749"/>
        <item x="3750"/>
        <item x="3751"/>
        <item x="3752"/>
        <item m="1" x="6982"/>
        <item x="3994"/>
        <item x="4079"/>
        <item x="4080"/>
        <item x="4319"/>
        <item x="4467"/>
        <item x="4468"/>
        <item x="4469"/>
        <item x="4581"/>
        <item x="4812"/>
        <item x="4887"/>
        <item x="5047"/>
        <item x="5076"/>
        <item x="5077"/>
        <item x="5079"/>
        <item x="5120"/>
        <item x="5134"/>
        <item x="5166"/>
        <item x="5167"/>
        <item x="5273"/>
        <item x="5362"/>
        <item x="5363"/>
        <item x="5393"/>
        <item x="5407"/>
        <item x="5454"/>
        <item x="5456"/>
        <item x="5466"/>
        <item x="5500"/>
        <item x="5572"/>
        <item x="5573"/>
        <item x="5574"/>
        <item x="5575"/>
        <item x="5576"/>
        <item x="5577"/>
        <item x="5578"/>
        <item x="5579"/>
        <item x="5580"/>
        <item x="5581"/>
        <item x="5582"/>
        <item x="5583"/>
        <item x="5584"/>
        <item x="5601"/>
        <item x="5649"/>
        <item x="5690"/>
        <item x="5693"/>
        <item x="5694"/>
        <item x="5695"/>
        <item x="5696"/>
        <item x="5697"/>
        <item x="5698"/>
        <item x="5699"/>
        <item x="5700"/>
        <item x="5701"/>
        <item x="5702"/>
        <item x="5703"/>
        <item x="5704"/>
        <item x="5802"/>
        <item x="5806"/>
        <item x="5918"/>
        <item x="5919"/>
        <item x="5920"/>
        <item x="5921"/>
        <item x="5922"/>
        <item x="5923"/>
        <item x="5924"/>
        <item x="5980"/>
        <item x="5981"/>
        <item x="5982"/>
        <item x="5983"/>
        <item x="5984"/>
        <item x="5985"/>
        <item x="5986"/>
        <item x="5987"/>
        <item x="5988"/>
        <item x="5989"/>
        <item x="5990"/>
        <item x="5991"/>
        <item x="5992"/>
        <item x="5993"/>
        <item x="5994"/>
        <item x="5995"/>
        <item x="5996"/>
        <item x="5997"/>
        <item x="5998"/>
        <item x="5999"/>
        <item x="6092"/>
        <item x="6093"/>
        <item x="6094"/>
        <item x="6095"/>
        <item x="6096"/>
        <item x="6097"/>
        <item x="6098"/>
        <item x="6099"/>
        <item x="6100"/>
        <item x="6217"/>
        <item m="1" x="6974"/>
        <item x="6244"/>
        <item x="6245"/>
        <item x="6261"/>
        <item x="6545"/>
        <item x="6570"/>
        <item x="6619"/>
        <item x="6642"/>
        <item x="6674"/>
        <item x="6707"/>
        <item m="1" x="6977"/>
        <item x="6190"/>
        <item x="2565"/>
        <item x="5078"/>
        <item x="4316"/>
        <item x="5947"/>
        <item x="5534"/>
        <item x="6547"/>
        <item x="721"/>
        <item m="1" x="6978"/>
        <item x="208"/>
        <item x="5639"/>
        <item x="2564"/>
        <item x="4889"/>
        <item x="2567"/>
        <item x="3073"/>
        <item x="3638"/>
        <item x="5945"/>
        <item x="6101"/>
        <item x="2563"/>
        <item x="3346"/>
        <item x="1899"/>
        <item x="5944"/>
        <item x="2554"/>
        <item m="1" x="6984"/>
        <item x="3072"/>
        <item x="2549"/>
        <item x="1900"/>
        <item x="209"/>
        <item x="3230"/>
        <item x="6360"/>
        <item x="1247"/>
        <item x="1382"/>
        <item x="4813"/>
        <item x="6359"/>
        <item x="5121"/>
        <item x="2566"/>
        <item x="663"/>
        <item x="664"/>
        <item x="1898"/>
        <item x="576"/>
        <item x="5816"/>
        <item x="1715"/>
        <item x="210"/>
        <item x="5946"/>
        <item m="1" x="6975"/>
        <item x="3231"/>
        <item m="1" x="6990"/>
        <item x="3232"/>
        <item x="5325"/>
        <item x="575"/>
        <item x="3268"/>
        <item x="2562"/>
        <item x="2801"/>
        <item x="6546"/>
        <item x="4582"/>
        <item m="1" x="6976"/>
        <item x="1716"/>
        <item x="2623"/>
        <item x="3902"/>
        <item x="4213"/>
        <item x="1384"/>
        <item x="6210"/>
        <item m="1" x="6981"/>
        <item x="2083"/>
        <item x="1317"/>
        <item x="4580"/>
        <item x="2898"/>
        <item x="1383"/>
        <item x="4078"/>
        <item x="2084"/>
        <item x="97"/>
        <item m="1" x="6980"/>
        <item x="5408"/>
        <item x="3995"/>
        <item x="5323"/>
        <item x="5940"/>
        <item x="2085"/>
        <item m="1" x="6991"/>
        <item x="29"/>
        <item x="30"/>
        <item x="33"/>
        <item x="94"/>
        <item x="98"/>
        <item x="99"/>
        <item x="100"/>
        <item x="211"/>
        <item x="212"/>
        <item x="213"/>
        <item x="214"/>
        <item x="215"/>
        <item x="216"/>
        <item x="217"/>
        <item x="270"/>
        <item x="274"/>
        <item x="275"/>
        <item x="276"/>
        <item x="277"/>
        <item x="278"/>
        <item x="279"/>
        <item x="366"/>
        <item x="367"/>
        <item x="369"/>
        <item x="483"/>
        <item x="484"/>
        <item x="485"/>
        <item x="487"/>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722"/>
        <item x="723"/>
        <item x="724"/>
        <item x="735"/>
        <item x="736"/>
        <item x="778"/>
        <item x="779"/>
        <item x="780"/>
        <item x="781"/>
        <item x="782"/>
        <item x="783"/>
        <item x="84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77"/>
        <item x="1079"/>
        <item x="1173"/>
        <item x="1184"/>
        <item x="1185"/>
        <item x="1186"/>
        <item x="1187"/>
        <item x="1188"/>
        <item x="1189"/>
        <item x="1190"/>
        <item x="1191"/>
        <item x="1192"/>
        <item x="1193"/>
        <item x="1194"/>
        <item x="1195"/>
        <item x="1197"/>
        <item x="1222"/>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8"/>
        <item x="1318"/>
        <item x="1319"/>
        <item x="1320"/>
        <item x="1321"/>
        <item x="1322"/>
        <item x="1323"/>
        <item x="1324"/>
        <item x="1325"/>
        <item x="1326"/>
        <item x="1327"/>
        <item x="1328"/>
        <item x="1329"/>
        <item x="1330"/>
        <item x="1331"/>
        <item x="1332"/>
        <item x="1333"/>
        <item x="1334"/>
        <item x="1335"/>
        <item x="1336"/>
        <item x="1337"/>
        <item x="1338"/>
        <item x="1339"/>
        <item x="1340"/>
        <item x="1341"/>
        <item x="1343"/>
        <item x="1345"/>
        <item x="1347"/>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67"/>
        <item x="1468"/>
        <item x="1469"/>
        <item x="1473"/>
        <item x="1551"/>
        <item x="1552"/>
        <item x="1619"/>
        <item x="1620"/>
        <item x="1621"/>
        <item x="1622"/>
        <item x="1623"/>
        <item x="1717"/>
        <item x="1718"/>
        <item x="1719"/>
        <item x="1720"/>
        <item x="1721"/>
        <item x="1722"/>
        <item x="1724"/>
        <item x="1725"/>
        <item m="1" x="6839"/>
        <item x="1770"/>
        <item x="1771"/>
        <item x="1772"/>
        <item x="1773"/>
        <item x="1774"/>
        <item x="1775"/>
        <item x="1776"/>
        <item x="1777"/>
        <item x="1778"/>
        <item x="1779"/>
        <item x="1780"/>
        <item x="1781"/>
        <item x="1782"/>
        <item x="1783"/>
        <item x="1784"/>
        <item x="1785"/>
        <item x="1786"/>
        <item x="1787"/>
        <item x="1788"/>
        <item x="1789"/>
        <item x="1790"/>
        <item x="1852"/>
        <item x="1853"/>
        <item x="1854"/>
        <item x="1855"/>
        <item x="1856"/>
        <item x="1857"/>
        <item x="1858"/>
        <item x="1901"/>
        <item x="1902"/>
        <item x="1903"/>
        <item x="1904"/>
        <item x="1905"/>
        <item x="1906"/>
        <item x="1907"/>
        <item x="1968"/>
        <item x="1969"/>
        <item x="1970"/>
        <item x="1971"/>
        <item x="2017"/>
        <item x="2086"/>
        <item x="2087"/>
        <item x="2088"/>
        <item x="2089"/>
        <item x="2090"/>
        <item x="2091"/>
        <item x="2092"/>
        <item x="2093"/>
        <item x="2094"/>
        <item x="2095"/>
        <item x="2096"/>
        <item x="2097"/>
        <item x="2098"/>
        <item x="2099"/>
        <item x="2100"/>
        <item x="2101"/>
        <item x="2102"/>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73"/>
        <item x="2174"/>
        <item x="2175"/>
        <item x="2177"/>
        <item x="2178"/>
        <item x="2219"/>
        <item x="2243"/>
        <item x="2244"/>
        <item x="2245"/>
        <item x="2258"/>
        <item x="2259"/>
        <item x="2260"/>
        <item x="2261"/>
        <item x="2262"/>
        <item x="2263"/>
        <item x="2264"/>
        <item x="2265"/>
        <item x="2266"/>
        <item x="2267"/>
        <item x="2268"/>
        <item x="2269"/>
        <item x="2270"/>
        <item x="2271"/>
        <item x="2272"/>
        <item x="2311"/>
        <item x="2312"/>
        <item x="2313"/>
        <item x="2314"/>
        <item m="1" x="6857"/>
        <item x="2316"/>
        <item x="2317"/>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548"/>
        <item x="2550"/>
        <item x="2551"/>
        <item x="2552"/>
        <item x="2553"/>
        <item x="2555"/>
        <item x="2556"/>
        <item x="2557"/>
        <item x="2558"/>
        <item x="2559"/>
        <item x="2560"/>
        <item x="2561"/>
        <item x="2568"/>
        <item x="2569"/>
        <item x="2570"/>
        <item x="2571"/>
        <item x="2572"/>
        <item x="2573"/>
        <item x="2624"/>
        <item x="2626"/>
        <item x="2627"/>
        <item x="2628"/>
        <item x="2629"/>
        <item x="2630"/>
        <item x="2631"/>
        <item x="2632"/>
        <item x="2633"/>
        <item x="2634"/>
        <item x="2635"/>
        <item x="2636"/>
        <item x="2637"/>
        <item x="2638"/>
        <item x="2639"/>
        <item x="2640"/>
        <item x="2641"/>
        <item x="2642"/>
        <item x="2702"/>
        <item x="2703"/>
        <item x="2704"/>
        <item x="2705"/>
        <item x="2818"/>
        <item x="2819"/>
        <item x="2820"/>
        <item x="2821"/>
        <item x="2823"/>
        <item x="2899"/>
        <item x="2900"/>
        <item x="2902"/>
        <item x="2903"/>
        <item x="2904"/>
        <item m="1" x="6885"/>
        <item m="1" x="6886"/>
        <item x="2907"/>
        <item m="1" x="6887"/>
        <item m="1" x="6888"/>
        <item m="1" x="6889"/>
        <item m="1" x="6890"/>
        <item m="1" x="6891"/>
        <item m="1" x="6892"/>
        <item m="1" x="6893"/>
        <item m="1" x="6894"/>
        <item m="1" x="6895"/>
        <item m="1" x="6896"/>
        <item x="3005"/>
        <item x="3006"/>
        <item x="3074"/>
        <item x="3075"/>
        <item x="3076"/>
        <item x="3077"/>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201"/>
        <item x="3202"/>
        <item x="3281"/>
        <item x="3282"/>
        <item x="3283"/>
        <item x="3284"/>
        <item x="3285"/>
        <item x="3286"/>
        <item x="3288"/>
        <item x="3289"/>
        <item x="3290"/>
        <item x="3291"/>
        <item x="3292"/>
        <item x="3293"/>
        <item x="3294"/>
        <item x="3295"/>
        <item x="3296"/>
        <item x="3297"/>
        <item x="3298"/>
        <item x="3299"/>
        <item x="3300"/>
        <item x="3301"/>
        <item x="3302"/>
        <item x="3303"/>
        <item x="3304"/>
        <item x="3305"/>
        <item x="3347"/>
        <item x="3348"/>
        <item x="3349"/>
        <item x="3350"/>
        <item x="3351"/>
        <item x="3352"/>
        <item x="3353"/>
        <item x="3354"/>
        <item x="3355"/>
        <item x="3356"/>
        <item x="3357"/>
        <item x="3358"/>
        <item x="3361"/>
        <item x="3500"/>
        <item x="3520"/>
        <item x="3521"/>
        <item x="3522"/>
        <item x="3583"/>
        <item x="3584"/>
        <item x="3585"/>
        <item x="3586"/>
        <item x="3587"/>
        <item x="3588"/>
        <item x="3589"/>
        <item x="3590"/>
        <item x="3591"/>
        <item x="3592"/>
        <item x="3593"/>
        <item x="3594"/>
        <item x="3596"/>
        <item x="3597"/>
        <item x="3598"/>
        <item x="3639"/>
        <item x="3641"/>
        <item x="3642"/>
        <item x="3643"/>
        <item x="3644"/>
        <item x="3645"/>
        <item x="3646"/>
        <item x="3647"/>
        <item x="3648"/>
        <item x="3649"/>
        <item x="3650"/>
        <item x="3651"/>
        <item x="3652"/>
        <item x="3653"/>
        <item x="3654"/>
        <item x="3655"/>
        <item x="3656"/>
        <item x="3753"/>
        <item x="3754"/>
        <item x="3755"/>
        <item x="3756"/>
        <item x="3757"/>
        <item x="3758"/>
        <item x="3759"/>
        <item x="3760"/>
        <item x="3762"/>
        <item x="3852"/>
        <item x="3853"/>
        <item x="3854"/>
        <item x="3855"/>
        <item x="3856"/>
        <item x="3857"/>
        <item x="3858"/>
        <item x="3859"/>
        <item x="3860"/>
        <item x="3861"/>
        <item x="3862"/>
        <item x="3863"/>
        <item x="3864"/>
        <item x="3865"/>
        <item x="3874"/>
        <item x="3875"/>
        <item x="3876"/>
        <item x="3877"/>
        <item x="3878"/>
        <item x="3903"/>
        <item x="3904"/>
        <item x="3905"/>
        <item x="3948"/>
        <item x="3949"/>
        <item x="3950"/>
        <item x="3951"/>
        <item x="3952"/>
        <item x="3953"/>
        <item x="3996"/>
        <item x="3998"/>
        <item x="4001"/>
        <item x="4002"/>
        <item x="4003"/>
        <item x="4004"/>
        <item x="4005"/>
        <item x="4006"/>
        <item x="4007"/>
        <item x="4008"/>
        <item x="4009"/>
        <item x="4010"/>
        <item x="4011"/>
        <item x="4012"/>
        <item x="4013"/>
        <item x="4014"/>
        <item x="4015"/>
        <item x="4081"/>
        <item x="4082"/>
        <item x="4083"/>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214"/>
        <item x="4215"/>
        <item x="4216"/>
        <item x="4217"/>
        <item x="4218"/>
        <item x="4219"/>
        <item x="4220"/>
        <item x="4221"/>
        <item x="4236"/>
        <item x="4237"/>
        <item x="4238"/>
        <item x="4314"/>
        <item x="4320"/>
        <item x="4321"/>
        <item x="4322"/>
        <item x="4323"/>
        <item x="4378"/>
        <item x="4379"/>
        <item x="4380"/>
        <item x="4382"/>
        <item x="4383"/>
        <item x="4470"/>
        <item x="4471"/>
        <item x="4472"/>
        <item x="4474"/>
        <item x="4583"/>
        <item x="4586"/>
        <item x="4646"/>
        <item x="4647"/>
        <item x="4648"/>
        <item x="4649"/>
        <item x="4650"/>
        <item x="4651"/>
        <item x="4652"/>
        <item x="4653"/>
        <item x="4701"/>
        <item x="4703"/>
        <item x="4704"/>
        <item x="4705"/>
        <item x="4706"/>
        <item x="4707"/>
        <item x="4708"/>
        <item x="4709"/>
        <item x="4710"/>
        <item x="4711"/>
        <item x="4712"/>
        <item x="4713"/>
        <item x="4714"/>
        <item x="4814"/>
        <item x="4815"/>
        <item x="4816"/>
        <item x="4817"/>
        <item x="4818"/>
        <item x="4819"/>
        <item x="4821"/>
        <item x="4822"/>
        <item x="4823"/>
        <item x="4824"/>
        <item x="4825"/>
        <item x="4826"/>
        <item x="4827"/>
        <item x="4828"/>
        <item x="4829"/>
        <item x="4830"/>
        <item x="4831"/>
        <item x="4832"/>
        <item x="4890"/>
        <item x="4891"/>
        <item x="4892"/>
        <item x="4893"/>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5048"/>
        <item x="5049"/>
        <item x="505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22"/>
        <item x="5123"/>
        <item x="5125"/>
        <item x="5135"/>
        <item x="5136"/>
        <item x="5137"/>
        <item x="5138"/>
        <item x="5139"/>
        <item x="5140"/>
        <item x="5141"/>
        <item x="5142"/>
        <item x="5143"/>
        <item x="5144"/>
        <item x="5145"/>
        <item x="5146"/>
        <item x="5147"/>
        <item x="5148"/>
        <item x="5149"/>
        <item x="5150"/>
        <item x="5151"/>
        <item x="5152"/>
        <item x="5153"/>
        <item x="5154"/>
        <item x="5155"/>
        <item x="5156"/>
        <item x="5168"/>
        <item x="5170"/>
        <item x="5172"/>
        <item x="5174"/>
        <item x="5175"/>
        <item x="5176"/>
        <item x="5177"/>
        <item x="5178"/>
        <item x="5179"/>
        <item x="5180"/>
        <item x="5181"/>
        <item x="5182"/>
        <item x="5183"/>
        <item x="5184"/>
        <item x="5226"/>
        <item x="5227"/>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26"/>
        <item x="5327"/>
        <item x="5364"/>
        <item x="5365"/>
        <item x="5366"/>
        <item x="5367"/>
        <item x="5369"/>
        <item x="5383"/>
        <item x="5384"/>
        <item x="5386"/>
        <item x="5394"/>
        <item x="5395"/>
        <item x="5409"/>
        <item x="5411"/>
        <item x="5412"/>
        <item x="5413"/>
        <item x="5422"/>
        <item x="5423"/>
        <item x="5424"/>
        <item x="5425"/>
        <item x="5426"/>
        <item x="5427"/>
        <item x="5428"/>
        <item x="5429"/>
        <item x="5430"/>
        <item x="5431"/>
        <item x="5432"/>
        <item x="5433"/>
        <item x="5434"/>
        <item x="5435"/>
        <item x="5436"/>
        <item x="5437"/>
        <item x="5438"/>
        <item x="5439"/>
        <item x="5440"/>
        <item x="5442"/>
        <item x="5467"/>
        <item x="5469"/>
        <item x="5470"/>
        <item x="5471"/>
        <item x="5472"/>
        <item x="5473"/>
        <item x="5474"/>
        <item x="5475"/>
        <item x="5476"/>
        <item x="5477"/>
        <item x="5478"/>
        <item x="5479"/>
        <item x="5480"/>
        <item x="5501"/>
        <item x="5536"/>
        <item x="5537"/>
        <item x="5538"/>
        <item x="5539"/>
        <item x="5554"/>
        <item x="5555"/>
        <item x="5556"/>
        <item x="5558"/>
        <item x="5585"/>
        <item x="5586"/>
        <item x="5587"/>
        <item x="5588"/>
        <item x="5589"/>
        <item x="5602"/>
        <item x="5604"/>
        <item x="5605"/>
        <item x="5621"/>
        <item x="5640"/>
        <item x="5641"/>
        <item x="5650"/>
        <item x="5651"/>
        <item x="5672"/>
        <item x="5705"/>
        <item x="5706"/>
        <item x="5707"/>
        <item x="5732"/>
        <item x="5734"/>
        <item x="5735"/>
        <item x="5748"/>
        <item x="5749"/>
        <item x="5750"/>
        <item x="5751"/>
        <item x="5752"/>
        <item x="5817"/>
        <item x="5818"/>
        <item x="5832"/>
        <item x="5833"/>
        <item x="5834"/>
        <item x="5835"/>
        <item x="5836"/>
        <item x="5837"/>
        <item x="5845"/>
        <item x="5846"/>
        <item x="5847"/>
        <item x="5848"/>
        <item x="5849"/>
        <item x="5850"/>
        <item x="5851"/>
        <item x="5852"/>
        <item x="5925"/>
        <item x="5942"/>
        <item x="5943"/>
        <item x="6000"/>
        <item x="6001"/>
        <item x="6036"/>
        <item x="6058"/>
        <item x="6059"/>
        <item x="6060"/>
        <item x="6061"/>
        <item x="6062"/>
        <item x="6063"/>
        <item x="6064"/>
        <item x="6065"/>
        <item x="6066"/>
        <item x="6067"/>
        <item x="6068"/>
        <item x="6079"/>
        <item x="6102"/>
        <item x="6104"/>
        <item x="6162"/>
        <item x="6163"/>
        <item x="6164"/>
        <item x="6165"/>
        <item x="6166"/>
        <item x="6167"/>
        <item x="6168"/>
        <item x="6169"/>
        <item x="6170"/>
        <item x="6171"/>
        <item x="6172"/>
        <item x="6173"/>
        <item x="6174"/>
        <item x="6175"/>
        <item x="6176"/>
        <item x="6177"/>
        <item x="6178"/>
        <item x="6179"/>
        <item x="6191"/>
        <item x="6192"/>
        <item x="6193"/>
        <item x="6194"/>
        <item x="6195"/>
        <item x="6196"/>
        <item x="6197"/>
        <item x="6198"/>
        <item x="6199"/>
        <item x="6200"/>
        <item x="6201"/>
        <item x="6202"/>
        <item x="6203"/>
        <item x="6204"/>
        <item x="6211"/>
        <item x="6227"/>
        <item x="6229"/>
        <item x="6231"/>
        <item x="6246"/>
        <item x="6263"/>
        <item x="6264"/>
        <item x="6296"/>
        <item x="6297"/>
        <item x="6321"/>
        <item x="6325"/>
        <item x="6409"/>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m="1" x="7090"/>
        <item m="1" x="7091"/>
        <item m="1" x="7092"/>
        <item m="1" x="7093"/>
        <item m="1" x="7094"/>
        <item m="1" x="7095"/>
        <item m="1" x="7096"/>
        <item m="1" x="7097"/>
        <item m="1" x="7098"/>
        <item m="1" x="7099"/>
        <item m="1" x="7100"/>
        <item m="1" x="7101"/>
        <item m="1" x="7102"/>
        <item x="6481"/>
        <item x="6483"/>
        <item x="6484"/>
        <item x="6485"/>
        <item x="6486"/>
        <item x="6495"/>
        <item x="6496"/>
        <item x="6497"/>
        <item x="6500"/>
        <item x="6534"/>
        <item x="6535"/>
        <item x="6548"/>
        <item x="6569"/>
        <item x="6586"/>
        <item x="6595"/>
        <item x="6596"/>
        <item x="6598"/>
        <item x="6607"/>
        <item x="6608"/>
        <item x="6609"/>
        <item x="6610"/>
        <item x="6611"/>
        <item x="6612"/>
        <item x="6613"/>
        <item x="6614"/>
        <item x="6615"/>
        <item x="6616"/>
        <item x="6617"/>
        <item x="6618"/>
        <item x="6620"/>
        <item x="6621"/>
        <item x="6622"/>
        <item x="6623"/>
        <item x="6624"/>
        <item x="6625"/>
        <item x="6626"/>
        <item x="6643"/>
        <item x="6644"/>
        <item x="6645"/>
        <item x="6646"/>
        <item x="6647"/>
        <item x="6648"/>
        <item x="6649"/>
        <item x="6651"/>
        <item x="6660"/>
        <item x="6675"/>
        <item x="6708"/>
        <item x="6728"/>
        <item x="6791"/>
        <item x="6792"/>
        <item x="6793"/>
        <item x="6794"/>
        <item x="6795"/>
        <item x="6796"/>
        <item x="6797"/>
        <item x="6798"/>
        <item x="6799"/>
        <item x="6814"/>
        <item x="6815"/>
        <item x="6818"/>
        <item x="6709"/>
        <item x="3009"/>
        <item x="5736"/>
        <item x="1196"/>
        <item x="5606"/>
        <item x="5385"/>
        <item x="6069"/>
        <item x="6572"/>
        <item m="1" x="6855"/>
        <item x="1626"/>
        <item x="4152"/>
        <item x="2220"/>
        <item x="6362"/>
        <item x="4385"/>
        <item x="1727"/>
        <item x="5655"/>
        <item x="5654"/>
        <item x="4151"/>
        <item x="2901"/>
        <item x="3011"/>
        <item x="4585"/>
        <item x="5441"/>
        <item x="6361"/>
        <item x="3761"/>
        <item x="5656"/>
        <item x="280"/>
        <item x="3360"/>
        <item x="3007"/>
        <item x="6230"/>
        <item x="1859"/>
        <item m="1" x="7088"/>
        <item x="1728"/>
        <item x="3010"/>
        <item x="1624"/>
        <item x="5927"/>
        <item x="5652"/>
        <item m="1" x="7115"/>
        <item x="5540"/>
        <item m="1" x="6869"/>
        <item m="1" x="7080"/>
        <item m="1" x="7082"/>
        <item x="3764"/>
        <item m="1" x="7066"/>
        <item x="5607"/>
        <item x="5124"/>
        <item x="4888"/>
        <item x="6532"/>
        <item x="31"/>
        <item m="1" x="6871"/>
        <item x="5657"/>
        <item x="370"/>
        <item x="5159"/>
        <item x="1346"/>
        <item x="2180"/>
        <item x="5591"/>
        <item x="3012"/>
        <item x="5653"/>
        <item x="3008"/>
        <item x="5316"/>
        <item x="5368"/>
        <item x="1550"/>
        <item x="2179"/>
        <item x="101"/>
        <item x="5481"/>
        <item x="6822"/>
        <item x="5593"/>
        <item x="3015"/>
        <item x="3599"/>
        <item x="3600"/>
        <item x="6262"/>
        <item m="1" x="6870"/>
        <item x="5502"/>
        <item x="3595"/>
        <item x="6103"/>
        <item x="6295"/>
        <item m="1" x="6997"/>
        <item m="1" x="7072"/>
        <item x="3763"/>
        <item x="2574"/>
        <item x="1627"/>
        <item m="1" x="7086"/>
        <item x="3359"/>
        <item m="1" x="7077"/>
        <item x="32"/>
        <item x="4654"/>
        <item m="1" x="6996"/>
        <item x="6603"/>
        <item m="1" x="6992"/>
        <item x="368"/>
        <item x="6265"/>
        <item m="1" x="6872"/>
        <item x="6727"/>
        <item m="1" x="7087"/>
        <item m="1" x="7083"/>
        <item x="6533"/>
        <item x="3004"/>
        <item x="6676"/>
        <item x="3866"/>
        <item m="1" x="7089"/>
        <item x="6823"/>
        <item x="3906"/>
        <item x="6038"/>
        <item x="5157"/>
        <item x="4381"/>
        <item x="1279"/>
        <item x="3078"/>
        <item m="1" x="6844"/>
        <item x="6487"/>
        <item x="6298"/>
        <item x="5396"/>
        <item x="2822"/>
        <item x="2423"/>
        <item x="2425"/>
        <item x="737"/>
        <item x="2176"/>
        <item m="1" x="7068"/>
        <item x="2215"/>
        <item x="34"/>
        <item x="738"/>
        <item x="1625"/>
        <item x="5807"/>
        <item x="5557"/>
        <item x="6499"/>
        <item x="1628"/>
        <item x="2218"/>
        <item m="1" x="6876"/>
        <item x="5819"/>
        <item x="1471"/>
        <item x="4387"/>
        <item x="5173"/>
        <item x="5328"/>
        <item x="6498"/>
        <item x="4386"/>
        <item x="5468"/>
        <item x="1475"/>
        <item x="3524"/>
        <item x="218"/>
        <item m="1" x="6858"/>
        <item x="1553"/>
        <item x="5592"/>
        <item m="1" x="7079"/>
        <item m="1" x="6868"/>
        <item x="6650"/>
        <item x="1474"/>
        <item x="1078"/>
        <item x="1908"/>
        <item x="4584"/>
        <item x="6828"/>
        <item m="1" x="6993"/>
        <item m="1" x="7075"/>
        <item x="5590"/>
        <item m="1" x="7076"/>
        <item m="1" x="7033"/>
        <item x="5926"/>
        <item x="6482"/>
        <item x="4384"/>
        <item x="1909"/>
        <item x="6228"/>
        <item m="1" x="6904"/>
        <item x="2131"/>
        <item m="1" x="6903"/>
        <item x="3954"/>
        <item x="4325"/>
        <item x="5228"/>
        <item x="5229"/>
        <item x="5230"/>
        <item x="5231"/>
        <item x="5232"/>
        <item x="5233"/>
        <item x="5234"/>
        <item x="5235"/>
        <item x="5236"/>
        <item x="5237"/>
        <item x="5238"/>
        <item x="5239"/>
        <item x="5240"/>
        <item x="5241"/>
        <item x="5242"/>
        <item x="5243"/>
        <item x="5244"/>
        <item x="5245"/>
        <item x="5246"/>
        <item x="5247"/>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838"/>
        <item x="5839"/>
        <item x="6299"/>
        <item x="6571"/>
        <item x="6757"/>
        <item x="6758"/>
        <item x="6759"/>
        <item x="6760"/>
        <item x="6761"/>
        <item x="6762"/>
        <item x="6763"/>
        <item x="6764"/>
        <item x="6765"/>
        <item x="6766"/>
        <item x="6767"/>
        <item x="6768"/>
        <item x="6769"/>
        <item x="6770"/>
        <item x="6771"/>
        <item x="6772"/>
        <item x="6773"/>
        <item x="6774"/>
        <item x="6775"/>
        <item x="6776"/>
        <item x="6777"/>
        <item x="6778"/>
        <item x="6779"/>
        <item x="1344"/>
        <item x="3106"/>
        <item x="3107"/>
        <item x="2918"/>
        <item x="1198"/>
        <item x="2824"/>
        <item x="1080"/>
        <item x="1199"/>
        <item x="2919"/>
        <item x="3867"/>
        <item x="4475"/>
        <item x="5541"/>
        <item x="489"/>
        <item x="2103"/>
        <item x="2132"/>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102"/>
        <item x="103"/>
        <item x="104"/>
        <item x="105"/>
        <item x="106"/>
        <item x="107"/>
        <item x="108"/>
        <item x="109"/>
        <item x="110"/>
        <item x="111"/>
        <item x="112"/>
        <item x="113"/>
        <item x="114"/>
        <item x="115"/>
        <item x="116"/>
        <item x="117"/>
        <item x="118"/>
        <item x="119"/>
        <item x="120"/>
        <item x="121"/>
        <item x="122"/>
        <item x="123"/>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86"/>
        <item x="488"/>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7"/>
        <item x="637"/>
        <item x="638"/>
        <item x="639"/>
        <item x="640"/>
        <item x="641"/>
        <item x="643"/>
        <item x="659"/>
        <item x="665"/>
        <item x="666"/>
        <item x="667"/>
        <item x="668"/>
        <item x="669"/>
        <item x="670"/>
        <item x="671"/>
        <item x="672"/>
        <item x="673"/>
        <item x="679"/>
        <item x="739"/>
        <item x="740"/>
        <item x="741"/>
        <item x="742"/>
        <item x="743"/>
        <item x="744"/>
        <item x="745"/>
        <item x="746"/>
        <item x="747"/>
        <item x="748"/>
        <item x="749"/>
        <item x="750"/>
        <item x="751"/>
        <item x="752"/>
        <item x="784"/>
        <item x="785"/>
        <item x="786"/>
        <item x="787"/>
        <item x="788"/>
        <item x="789"/>
        <item x="790"/>
        <item x="791"/>
        <item x="792"/>
        <item x="793"/>
        <item x="794"/>
        <item x="795"/>
        <item x="797"/>
        <item x="798"/>
        <item x="799"/>
        <item x="880"/>
        <item x="881"/>
        <item x="882"/>
        <item x="883"/>
        <item x="884"/>
        <item x="885"/>
        <item x="886"/>
        <item x="887"/>
        <item x="888"/>
        <item x="889"/>
        <item x="890"/>
        <item x="891"/>
        <item x="892"/>
        <item x="893"/>
        <item x="894"/>
        <item x="895"/>
        <item x="896"/>
        <item x="897"/>
        <item x="898"/>
        <item x="899"/>
        <item x="900"/>
        <item x="901"/>
        <item x="902"/>
        <item x="903"/>
        <item x="904"/>
        <item x="905"/>
        <item x="906"/>
        <item x="1020"/>
        <item x="1021"/>
        <item x="1022"/>
        <item x="1023"/>
        <item x="1024"/>
        <item x="1025"/>
        <item x="1026"/>
        <item x="1027"/>
        <item x="1028"/>
        <item x="1029"/>
        <item x="1030"/>
        <item x="1031"/>
        <item x="1032"/>
        <item x="1033"/>
        <item x="1034"/>
        <item x="1035"/>
        <item x="1036"/>
        <item x="1037"/>
        <item x="1038"/>
        <item x="1039"/>
        <item x="1040"/>
        <item x="1041"/>
        <item x="1043"/>
        <item x="1044"/>
        <item x="1045"/>
        <item x="1046"/>
        <item x="1047"/>
        <item x="1048"/>
        <item x="1049"/>
        <item x="1050"/>
        <item x="1051"/>
        <item x="1052"/>
        <item x="1053"/>
        <item x="1054"/>
        <item x="1055"/>
        <item x="1056"/>
        <item x="1057"/>
        <item x="1058"/>
        <item x="1059"/>
        <item x="1060"/>
        <item x="1061"/>
        <item x="1062"/>
        <item x="1063"/>
        <item x="1064"/>
        <item x="1081"/>
        <item x="1082"/>
        <item x="1084"/>
        <item x="1200"/>
        <item x="1276"/>
        <item x="1277"/>
        <item x="1280"/>
        <item x="1281"/>
        <item x="1282"/>
        <item x="1283"/>
        <item x="1284"/>
        <item x="1315"/>
        <item x="1342"/>
        <item x="1348"/>
        <item x="1349"/>
        <item x="1350"/>
        <item x="1351"/>
        <item x="1352"/>
        <item x="1353"/>
        <item x="1354"/>
        <item x="1355"/>
        <item x="1356"/>
        <item x="1357"/>
        <item x="1358"/>
        <item x="1427"/>
        <item x="1428"/>
        <item x="1429"/>
        <item x="1470"/>
        <item x="1472"/>
        <item x="1476"/>
        <item x="1477"/>
        <item x="1478"/>
        <item x="1479"/>
        <item x="1480"/>
        <item x="1481"/>
        <item x="1482"/>
        <item x="1483"/>
        <item x="1484"/>
        <item x="1485"/>
        <item x="1486"/>
        <item x="1487"/>
        <item x="1488"/>
        <item x="1489"/>
        <item x="1490"/>
        <item x="1491"/>
        <item x="1492"/>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54"/>
        <item x="1555"/>
        <item x="1556"/>
        <item x="1557"/>
        <item x="1558"/>
        <item x="1559"/>
        <item x="1560"/>
        <item x="1561"/>
        <item x="1562"/>
        <item x="1563"/>
        <item x="1564"/>
        <item x="1565"/>
        <item x="1566"/>
        <item x="1568"/>
        <item x="1569"/>
        <item x="1570"/>
        <item x="1571"/>
        <item x="1629"/>
        <item x="1630"/>
        <item x="1631"/>
        <item x="1632"/>
        <item x="1633"/>
        <item x="1634"/>
        <item x="1635"/>
        <item x="1636"/>
        <item x="1637"/>
        <item x="1638"/>
        <item x="1639"/>
        <item x="1640"/>
        <item x="1641"/>
        <item x="1642"/>
        <item x="1643"/>
        <item x="1644"/>
        <item x="1645"/>
        <item x="1646"/>
        <item x="1647"/>
        <item x="1648"/>
        <item x="1723"/>
        <item x="1726"/>
        <item x="1729"/>
        <item x="1730"/>
        <item x="1767"/>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1"/>
        <item x="1860"/>
        <item x="1861"/>
        <item x="1862"/>
        <item x="1863"/>
        <item x="1864"/>
        <item x="1865"/>
        <item x="1866"/>
        <item x="1867"/>
        <item x="1910"/>
        <item x="1911"/>
        <item x="1912"/>
        <item x="1913"/>
        <item x="1914"/>
        <item x="1915"/>
        <item x="1916"/>
        <item x="1917"/>
        <item x="1918"/>
        <item x="1919"/>
        <item x="1920"/>
        <item x="1921"/>
        <item x="1922"/>
        <item x="1923"/>
        <item x="1924"/>
        <item x="1925"/>
        <item x="1926"/>
        <item x="1927"/>
        <item x="1974"/>
        <item x="1975"/>
        <item x="1976"/>
        <item x="1977"/>
        <item x="1978"/>
        <item x="1979"/>
        <item x="1980"/>
        <item x="1982"/>
        <item x="1983"/>
        <item x="1984"/>
        <item x="1985"/>
        <item x="1986"/>
        <item x="1987"/>
        <item x="1988"/>
        <item x="1989"/>
        <item x="1990"/>
        <item x="1991"/>
        <item x="1992"/>
        <item x="1993"/>
        <item x="1995"/>
        <item x="2018"/>
        <item x="2019"/>
        <item x="2020"/>
        <item x="2021"/>
        <item x="2025"/>
        <item x="2026"/>
        <item x="2027"/>
        <item x="2134"/>
        <item x="2135"/>
        <item x="2136"/>
        <item x="2137"/>
        <item x="2138"/>
        <item x="2139"/>
        <item x="2140"/>
        <item x="2141"/>
        <item x="2142"/>
        <item x="2143"/>
        <item x="2144"/>
        <item x="2145"/>
        <item x="2146"/>
        <item x="2147"/>
        <item x="2181"/>
        <item x="2182"/>
        <item x="2184"/>
        <item x="2186"/>
        <item x="2216"/>
        <item x="2221"/>
        <item x="2222"/>
        <item x="2223"/>
        <item x="2224"/>
        <item x="2225"/>
        <item x="2226"/>
        <item x="2227"/>
        <item x="2228"/>
        <item x="2273"/>
        <item x="2274"/>
        <item x="2275"/>
        <item x="2276"/>
        <item x="2277"/>
        <item x="2278"/>
        <item x="2279"/>
        <item x="2280"/>
        <item x="2281"/>
        <item x="2282"/>
        <item x="2315"/>
        <item x="2318"/>
        <item x="2319"/>
        <item x="2320"/>
        <item x="2321"/>
        <item x="2322"/>
        <item x="2323"/>
        <item x="2324"/>
        <item x="2325"/>
        <item x="2326"/>
        <item x="2327"/>
        <item x="2328"/>
        <item x="2329"/>
        <item x="2330"/>
        <item x="2331"/>
        <item x="2332"/>
        <item x="2333"/>
        <item x="2334"/>
        <item x="2335"/>
        <item x="2336"/>
        <item x="2337"/>
        <item x="2338"/>
        <item x="2424"/>
        <item x="2426"/>
        <item x="2427"/>
        <item x="2428"/>
        <item x="2429"/>
        <item x="2430"/>
        <item x="2431"/>
        <item x="2432"/>
        <item x="2433"/>
        <item x="2434"/>
        <item x="2435"/>
        <item x="2436"/>
        <item x="2437"/>
        <item x="2438"/>
        <item x="2439"/>
        <item x="2440"/>
        <item x="2441"/>
        <item x="2442"/>
        <item x="2443"/>
        <item x="2444"/>
        <item x="2446"/>
        <item x="2447"/>
        <item x="2448"/>
        <item x="2575"/>
        <item x="2576"/>
        <item x="2577"/>
        <item x="2578"/>
        <item x="2579"/>
        <item x="2580"/>
        <item x="2581"/>
        <item x="2643"/>
        <item x="2644"/>
        <item x="2645"/>
        <item x="2647"/>
        <item x="2648"/>
        <item x="2649"/>
        <item x="2650"/>
        <item x="2651"/>
        <item x="2652"/>
        <item x="2653"/>
        <item x="2654"/>
        <item x="2655"/>
        <item x="2656"/>
        <item x="2657"/>
        <item x="2658"/>
        <item x="2659"/>
        <item x="2660"/>
        <item x="2661"/>
        <item x="2662"/>
        <item x="2663"/>
        <item x="2664"/>
        <item x="2665"/>
        <item x="2667"/>
        <item x="2668"/>
        <item x="2669"/>
        <item x="2670"/>
        <item x="2671"/>
        <item x="2672"/>
        <item x="2673"/>
        <item x="2674"/>
        <item x="2675"/>
        <item x="2676"/>
        <item x="2677"/>
        <item x="2678"/>
        <item x="2679"/>
        <item x="2680"/>
        <item x="2681"/>
        <item x="2682"/>
        <item x="2683"/>
        <item x="2684"/>
        <item x="2706"/>
        <item x="2707"/>
        <item x="2708"/>
        <item x="2709"/>
        <item x="2710"/>
        <item x="2711"/>
        <item x="2713"/>
        <item x="2714"/>
        <item x="2715"/>
        <item x="2716"/>
        <item x="2717"/>
        <item x="2718"/>
        <item x="2719"/>
        <item x="2720"/>
        <item x="2721"/>
        <item x="2722"/>
        <item x="2825"/>
        <item x="2826"/>
        <item x="2827"/>
        <item x="2828"/>
        <item x="2829"/>
        <item x="2830"/>
        <item x="2831"/>
        <item x="2832"/>
        <item x="2833"/>
        <item x="2834"/>
        <item x="2835"/>
        <item x="2836"/>
        <item x="2837"/>
        <item x="2838"/>
        <item x="2839"/>
        <item x="2840"/>
        <item x="2841"/>
        <item x="2842"/>
        <item x="2905"/>
        <item x="2906"/>
        <item x="2908"/>
        <item x="2909"/>
        <item x="2910"/>
        <item x="2911"/>
        <item x="2920"/>
        <item x="2921"/>
        <item x="2922"/>
        <item x="2923"/>
        <item x="2924"/>
        <item x="2925"/>
        <item x="2926"/>
        <item x="2927"/>
        <item x="2928"/>
        <item x="2929"/>
        <item x="2930"/>
        <item x="2931"/>
        <item x="2932"/>
        <item x="2933"/>
        <item x="2934"/>
        <item x="2935"/>
        <item x="2936"/>
        <item x="2937"/>
        <item x="2938"/>
        <item x="2939"/>
        <item x="2940"/>
        <item x="2941"/>
        <item x="2942"/>
        <item x="3014"/>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8"/>
        <item x="3149"/>
        <item x="3150"/>
        <item x="3151"/>
        <item x="3152"/>
        <item x="3153"/>
        <item x="3154"/>
        <item x="3155"/>
        <item x="3156"/>
        <item x="3157"/>
        <item x="3158"/>
        <item x="3159"/>
        <item x="3160"/>
        <item x="3161"/>
        <item x="3162"/>
        <item x="3163"/>
        <item x="3164"/>
        <item x="3165"/>
        <item x="3166"/>
        <item x="3233"/>
        <item x="3234"/>
        <item x="3235"/>
        <item x="3236"/>
        <item x="3237"/>
        <item x="3238"/>
        <item x="3287"/>
        <item x="3306"/>
        <item x="3307"/>
        <item x="3308"/>
        <item x="3309"/>
        <item x="3310"/>
        <item x="3311"/>
        <item x="3312"/>
        <item x="3313"/>
        <item x="3314"/>
        <item x="3315"/>
        <item x="3316"/>
        <item x="3317"/>
        <item x="3318"/>
        <item x="3319"/>
        <item x="3320"/>
        <item x="3321"/>
        <item x="3322"/>
        <item x="3329"/>
        <item x="3362"/>
        <item x="3363"/>
        <item x="3364"/>
        <item x="3365"/>
        <item x="3366"/>
        <item x="3367"/>
        <item x="3368"/>
        <item x="3369"/>
        <item x="3370"/>
        <item x="3371"/>
        <item x="3372"/>
        <item x="3373"/>
        <item x="3374"/>
        <item x="3375"/>
        <item x="3376"/>
        <item x="3377"/>
        <item x="3378"/>
        <item x="3379"/>
        <item x="3380"/>
        <item x="3381"/>
        <item x="3382"/>
        <item x="3383"/>
        <item x="3384"/>
        <item x="3385"/>
        <item x="3523"/>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81"/>
        <item x="3601"/>
        <item x="3602"/>
        <item x="3603"/>
        <item x="3604"/>
        <item x="3607"/>
        <item x="3640"/>
        <item x="3657"/>
        <item x="3658"/>
        <item x="3659"/>
        <item x="3660"/>
        <item x="3661"/>
        <item x="3662"/>
        <item x="3663"/>
        <item x="3664"/>
        <item x="3665"/>
        <item x="3666"/>
        <item x="3667"/>
        <item x="3668"/>
        <item x="3669"/>
        <item x="3670"/>
        <item x="3671"/>
        <item x="3672"/>
        <item x="3673"/>
        <item x="3674"/>
        <item x="3675"/>
        <item x="3765"/>
        <item x="3766"/>
        <item x="3767"/>
        <item x="3772"/>
        <item x="3773"/>
        <item x="3774"/>
        <item x="3775"/>
        <item x="3776"/>
        <item x="3777"/>
        <item x="3778"/>
        <item x="3779"/>
        <item x="3868"/>
        <item x="3869"/>
        <item x="3870"/>
        <item x="3871"/>
        <item x="3873"/>
        <item x="3879"/>
        <item x="3907"/>
        <item x="3908"/>
        <item x="3909"/>
        <item x="3910"/>
        <item x="3911"/>
        <item x="3912"/>
        <item x="3947"/>
        <item x="3955"/>
        <item x="3956"/>
        <item x="3957"/>
        <item x="3958"/>
        <item x="3959"/>
        <item x="3997"/>
        <item x="4000"/>
        <item x="4016"/>
        <item x="4017"/>
        <item x="4018"/>
        <item x="4019"/>
        <item x="4020"/>
        <item x="4021"/>
        <item x="4022"/>
        <item x="4023"/>
        <item x="4085"/>
        <item x="4086"/>
        <item x="4087"/>
        <item x="4088"/>
        <item x="4089"/>
        <item x="4090"/>
        <item x="4091"/>
        <item x="4092"/>
        <item x="4093"/>
        <item x="4094"/>
        <item x="4095"/>
        <item x="4097"/>
        <item x="4098"/>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222"/>
        <item x="4223"/>
        <item x="4224"/>
        <item x="4225"/>
        <item x="4226"/>
        <item x="4227"/>
        <item x="4228"/>
        <item x="4229"/>
        <item x="4230"/>
        <item x="4231"/>
        <item x="4232"/>
        <item x="4233"/>
        <item x="4234"/>
        <item x="4235"/>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324"/>
        <item x="4326"/>
        <item x="4327"/>
        <item x="4328"/>
        <item x="4329"/>
        <item x="4330"/>
        <item x="4331"/>
        <item x="4332"/>
        <item x="4334"/>
        <item x="4335"/>
        <item x="4336"/>
        <item x="433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73"/>
        <item x="4476"/>
        <item x="4477"/>
        <item x="4478"/>
        <item x="4479"/>
        <item x="4480"/>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87"/>
        <item x="4588"/>
        <item x="4589"/>
        <item x="4590"/>
        <item x="4591"/>
        <item x="4592"/>
        <item x="4593"/>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702"/>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6"/>
        <item x="4820"/>
        <item x="4833"/>
        <item x="4834"/>
        <item x="4835"/>
        <item x="4836"/>
        <item x="4894"/>
        <item x="4895"/>
        <item x="4896"/>
        <item x="4898"/>
        <item x="4950"/>
        <item x="4981"/>
        <item x="4982"/>
        <item x="4983"/>
        <item x="4984"/>
        <item x="4985"/>
        <item x="4986"/>
        <item x="4987"/>
        <item x="4988"/>
        <item x="4989"/>
        <item x="4990"/>
        <item x="4991"/>
        <item x="4992"/>
        <item x="4993"/>
        <item x="4994"/>
        <item x="4995"/>
        <item x="4996"/>
        <item x="4997"/>
        <item x="4998"/>
        <item x="4999"/>
        <item x="5000"/>
        <item x="5001"/>
        <item x="5002"/>
        <item x="5003"/>
        <item x="5004"/>
        <item x="5051"/>
        <item x="5052"/>
        <item x="5053"/>
        <item x="5054"/>
        <item x="5055"/>
        <item x="5080"/>
        <item x="5112"/>
        <item x="5113"/>
        <item x="5126"/>
        <item x="5127"/>
        <item x="5158"/>
        <item x="5160"/>
        <item x="5169"/>
        <item x="5185"/>
        <item x="5186"/>
        <item x="5187"/>
        <item x="5188"/>
        <item x="5189"/>
        <item x="5190"/>
        <item x="5191"/>
        <item x="5192"/>
        <item x="5193"/>
        <item x="5194"/>
        <item x="5195"/>
        <item x="5196"/>
        <item x="5197"/>
        <item x="5198"/>
        <item x="5199"/>
        <item x="5200"/>
        <item x="5248"/>
        <item x="5249"/>
        <item x="5250"/>
        <item x="5317"/>
        <item x="5318"/>
        <item x="5319"/>
        <item x="5320"/>
        <item x="5329"/>
        <item x="5330"/>
        <item x="5331"/>
        <item x="5332"/>
        <item x="5333"/>
        <item x="5334"/>
        <item x="5335"/>
        <item x="5336"/>
        <item x="5337"/>
        <item x="5338"/>
        <item x="5339"/>
        <item x="5340"/>
        <item x="5341"/>
        <item x="5342"/>
        <item x="5343"/>
        <item x="5344"/>
        <item x="5345"/>
        <item x="5346"/>
        <item x="5370"/>
        <item x="5371"/>
        <item x="5372"/>
        <item x="5373"/>
        <item x="5374"/>
        <item x="5375"/>
        <item x="5387"/>
        <item x="5397"/>
        <item x="5398"/>
        <item x="5443"/>
        <item x="5444"/>
        <item x="5457"/>
        <item x="5458"/>
        <item x="5482"/>
        <item x="5483"/>
        <item x="5484"/>
        <item x="5485"/>
        <item x="5486"/>
        <item x="5487"/>
        <item x="5488"/>
        <item x="5489"/>
        <item x="5490"/>
        <item x="5491"/>
        <item x="5492"/>
        <item x="5493"/>
        <item x="5560"/>
        <item x="5561"/>
        <item x="5594"/>
        <item x="5595"/>
        <item x="5596"/>
        <item x="5597"/>
        <item x="5608"/>
        <item x="5609"/>
        <item x="5610"/>
        <item x="5611"/>
        <item x="5642"/>
        <item x="5643"/>
        <item x="5673"/>
        <item x="5674"/>
        <item x="5675"/>
        <item x="5708"/>
        <item x="5709"/>
        <item x="5733"/>
        <item x="5737"/>
        <item x="5738"/>
        <item x="5739"/>
        <item x="5753"/>
        <item x="5754"/>
        <item x="5755"/>
        <item x="5756"/>
        <item x="5757"/>
        <item x="5758"/>
        <item x="5759"/>
        <item x="5760"/>
        <item x="5761"/>
        <item x="5762"/>
        <item x="5763"/>
        <item x="5764"/>
        <item x="5765"/>
        <item x="5766"/>
        <item x="5767"/>
        <item x="5768"/>
        <item x="5769"/>
        <item x="5770"/>
        <item x="5771"/>
        <item x="5772"/>
        <item x="5773"/>
        <item x="5774"/>
        <item x="5775"/>
        <item x="5776"/>
        <item x="5778"/>
        <item x="5779"/>
        <item x="5780"/>
        <item x="5781"/>
        <item x="5782"/>
        <item x="5783"/>
        <item x="5784"/>
        <item x="5785"/>
        <item x="5786"/>
        <item x="5787"/>
        <item x="5788"/>
        <item x="5789"/>
        <item x="5790"/>
        <item x="5791"/>
        <item x="5792"/>
        <item x="5808"/>
        <item x="5809"/>
        <item x="5820"/>
        <item x="5840"/>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928"/>
        <item x="5929"/>
        <item x="5930"/>
        <item x="5931"/>
        <item x="5941"/>
        <item x="5948"/>
        <item x="5949"/>
        <item x="5950"/>
        <item x="5951"/>
        <item x="5952"/>
        <item x="5953"/>
        <item x="5954"/>
        <item x="5955"/>
        <item x="5956"/>
        <item x="5957"/>
        <item x="5958"/>
        <item x="5959"/>
        <item x="5960"/>
        <item x="5961"/>
        <item x="5962"/>
        <item x="5963"/>
        <item x="5964"/>
        <item x="5965"/>
        <item x="6002"/>
        <item x="6035"/>
        <item x="6037"/>
        <item x="6070"/>
        <item x="6071"/>
        <item x="6080"/>
        <item x="6081"/>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80"/>
        <item x="6232"/>
        <item x="6233"/>
        <item x="6243"/>
        <item x="6247"/>
        <item x="6300"/>
        <item x="6301"/>
        <item x="6302"/>
        <item x="6303"/>
        <item x="6363"/>
        <item x="6364"/>
        <item x="6365"/>
        <item x="6366"/>
        <item x="6367"/>
        <item x="6368"/>
        <item x="6410"/>
        <item x="6438"/>
        <item x="6439"/>
        <item x="6440"/>
        <item x="6441"/>
        <item x="6478"/>
        <item x="6501"/>
        <item x="6502"/>
        <item x="6503"/>
        <item x="6504"/>
        <item x="6536"/>
        <item x="6537"/>
        <item x="6538"/>
        <item x="6539"/>
        <item x="6549"/>
        <item x="6550"/>
        <item x="6573"/>
        <item x="6574"/>
        <item x="6575"/>
        <item x="6576"/>
        <item x="6577"/>
        <item x="6578"/>
        <item x="6579"/>
        <item x="6585"/>
        <item x="6587"/>
        <item x="6588"/>
        <item x="6589"/>
        <item m="1" x="7081"/>
        <item x="6599"/>
        <item x="6600"/>
        <item x="6601"/>
        <item x="6602"/>
        <item x="6627"/>
        <item x="6628"/>
        <item x="6629"/>
        <item x="6652"/>
        <item x="6653"/>
        <item x="6654"/>
        <item x="6661"/>
        <item x="6662"/>
        <item x="6663"/>
        <item x="6677"/>
        <item x="6678"/>
        <item x="6687"/>
        <item x="6690"/>
        <item x="6691"/>
        <item x="6692"/>
        <item x="6693"/>
        <item x="6694"/>
        <item x="6710"/>
        <item x="6711"/>
        <item x="6712"/>
        <item x="6713"/>
        <item x="6714"/>
        <item x="6715"/>
        <item x="6716"/>
        <item x="6717"/>
        <item x="6718"/>
        <item x="6719"/>
        <item x="6720"/>
        <item x="6721"/>
        <item x="6722"/>
        <item x="6723"/>
        <item x="6729"/>
        <item x="6730"/>
        <item x="6731"/>
        <item x="6756"/>
        <item x="6780"/>
        <item x="6781"/>
        <item x="6782"/>
        <item x="6800"/>
        <item x="6801"/>
        <item x="6802"/>
        <item x="6816"/>
        <item x="6817"/>
        <item x="4775"/>
        <item m="1" x="6986"/>
        <item x="800"/>
        <item x="3676"/>
        <item m="1" x="7070"/>
        <item m="1" x="7069"/>
        <item x="2666"/>
        <item x="6479"/>
        <item m="1" x="6910"/>
        <item x="3960"/>
        <item x="1493"/>
        <item x="2149"/>
        <item x="2183"/>
        <item x="2843"/>
        <item x="2150"/>
        <item x="4099"/>
        <item x="2712"/>
        <item x="642"/>
        <item x="250"/>
        <item x="2913"/>
        <item x="644"/>
        <item x="1359"/>
        <item x="1973"/>
        <item x="6477"/>
        <item x="4837"/>
        <item x="1285"/>
        <item m="1" x="6916"/>
        <item x="1430"/>
        <item x="1567"/>
        <item x="4285"/>
        <item x="4423"/>
        <item x="796"/>
        <item x="2723"/>
        <item x="1201"/>
        <item x="3147"/>
        <item x="3999"/>
        <item m="1" x="7085"/>
        <item x="6679"/>
        <item x="4481"/>
        <item x="4838"/>
        <item x="73"/>
        <item x="4839"/>
        <item x="4777"/>
        <item x="2148"/>
        <item m="1" x="7056"/>
        <item x="3606"/>
        <item x="3240"/>
        <item x="1361"/>
        <item x="802"/>
        <item m="1" x="6954"/>
        <item m="1" x="6911"/>
        <item x="4594"/>
        <item x="4024"/>
        <item x="2185"/>
        <item x="1085"/>
        <item x="2229"/>
        <item x="1868"/>
        <item x="2028"/>
        <item x="4286"/>
        <item x="674"/>
        <item x="4595"/>
        <item x="4096"/>
        <item x="6825"/>
        <item x="2646"/>
        <item x="2133"/>
        <item x="1360"/>
        <item x="1494"/>
        <item x="1649"/>
        <item m="1" x="6987"/>
        <item x="801"/>
        <item x="1083"/>
        <item m="1" x="6912"/>
        <item x="1820"/>
        <item x="4778"/>
        <item x="1994"/>
        <item x="2912"/>
        <item x="1981"/>
        <item x="3768"/>
        <item x="3554"/>
        <item x="4899"/>
        <item x="1731"/>
        <item x="1525"/>
        <item x="4084"/>
        <item x="2724"/>
        <item x="4541"/>
        <item m="1" x="6835"/>
        <item x="4287"/>
        <item x="74"/>
        <item x="907"/>
        <item x="2187"/>
        <item x="4338"/>
        <item x="4897"/>
        <item x="3386"/>
        <item x="5006"/>
        <item x="1869"/>
        <item x="5008"/>
        <item x="2339"/>
        <item x="6082"/>
        <item x="75"/>
        <item x="4840"/>
        <item x="124"/>
        <item x="2725"/>
        <item m="1" x="7116"/>
        <item m="1" x="6836"/>
        <item x="5009"/>
        <item x="2188"/>
        <item x="2189"/>
        <item x="4542"/>
        <item m="1" x="6843"/>
        <item x="2685"/>
        <item m="1" x="6842"/>
        <item x="5010"/>
        <item x="5007"/>
        <item x="5056"/>
        <item x="2029"/>
        <item x="4288"/>
        <item x="76"/>
        <item x="77"/>
        <item x="78"/>
        <item x="79"/>
        <item x="80"/>
        <item x="81"/>
        <item x="82"/>
        <item x="83"/>
        <item x="84"/>
        <item x="85"/>
        <item x="86"/>
        <item x="87"/>
        <item x="88"/>
        <item x="89"/>
        <item m="1" x="7038"/>
        <item m="1" x="7051"/>
        <item x="90"/>
        <item x="125"/>
        <item x="126"/>
        <item x="127"/>
        <item x="128"/>
        <item x="129"/>
        <item x="130"/>
        <item x="131"/>
        <item x="132"/>
        <item m="1" x="7012"/>
        <item m="1" x="7031"/>
        <item m="1" x="7041"/>
        <item m="1" x="7061"/>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251"/>
        <item x="253"/>
        <item x="254"/>
        <item x="256"/>
        <item x="257"/>
        <item x="258"/>
        <item x="259"/>
        <item x="260"/>
        <item x="261"/>
        <item x="319"/>
        <item x="320"/>
        <item x="322"/>
        <item x="323"/>
        <item x="325"/>
        <item x="326"/>
        <item x="327"/>
        <item x="328"/>
        <item x="329"/>
        <item x="330"/>
        <item x="331"/>
        <item x="332"/>
        <item x="333"/>
        <item x="334"/>
        <item x="335"/>
        <item x="336"/>
        <item x="337"/>
        <item x="338"/>
        <item x="339"/>
        <item x="340"/>
        <item x="341"/>
        <item x="342"/>
        <item x="402"/>
        <item x="404"/>
        <item x="405"/>
        <item x="406"/>
        <item x="407"/>
        <item x="408"/>
        <item x="409"/>
        <item x="410"/>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548"/>
        <item x="549"/>
        <item x="550"/>
        <item m="1" x="7006"/>
        <item x="551"/>
        <item x="552"/>
        <item x="554"/>
        <item x="555"/>
        <item x="556"/>
        <item x="557"/>
        <item x="645"/>
        <item x="646"/>
        <item x="647"/>
        <item x="650"/>
        <item x="651"/>
        <item x="652"/>
        <item x="653"/>
        <item x="654"/>
        <item x="655"/>
        <item x="656"/>
        <item x="675"/>
        <item x="676"/>
        <item x="678"/>
        <item x="680"/>
        <item x="681"/>
        <item x="682"/>
        <item x="683"/>
        <item x="684"/>
        <item x="685"/>
        <item x="686"/>
        <item x="687"/>
        <item x="688"/>
        <item m="1" x="7028"/>
        <item x="690"/>
        <item x="691"/>
        <item x="753"/>
        <item x="754"/>
        <item x="755"/>
        <item x="756"/>
        <item x="757"/>
        <item x="758"/>
        <item x="759"/>
        <item x="760"/>
        <item x="803"/>
        <item x="804"/>
        <item x="805"/>
        <item x="806"/>
        <item x="807"/>
        <item x="808"/>
        <item x="809"/>
        <item x="810"/>
        <item x="811"/>
        <item x="812"/>
        <item x="813"/>
        <item x="814"/>
        <item x="815"/>
        <item x="816"/>
        <item x="817"/>
        <item x="818"/>
        <item x="819"/>
        <item x="820"/>
        <item x="821"/>
        <item x="822"/>
        <item x="823"/>
        <item x="824"/>
        <item x="825"/>
        <item x="826"/>
        <item x="827"/>
        <item x="828"/>
        <item x="829"/>
        <item x="909"/>
        <item x="910"/>
        <item x="911"/>
        <item x="912"/>
        <item x="913"/>
        <item x="914"/>
        <item x="915"/>
        <item x="916"/>
        <item x="917"/>
        <item x="918"/>
        <item x="919"/>
        <item x="920"/>
        <item x="921"/>
        <item x="922"/>
        <item x="923"/>
        <item x="925"/>
        <item x="926"/>
        <item x="928"/>
        <item x="930"/>
        <item x="931"/>
        <item x="932"/>
        <item x="933"/>
        <item x="934"/>
        <item x="935"/>
        <item x="936"/>
        <item x="937"/>
        <item x="938"/>
        <item x="939"/>
        <item x="940"/>
        <item x="941"/>
        <item x="942"/>
        <item x="943"/>
        <item x="944"/>
        <item x="945"/>
        <item x="946"/>
        <item x="947"/>
        <item x="949"/>
        <item x="950"/>
        <item x="951"/>
        <item x="952"/>
        <item x="953"/>
        <item x="954"/>
        <item x="955"/>
        <item x="956"/>
        <item x="957"/>
        <item x="958"/>
        <item x="959"/>
        <item x="960"/>
        <item x="961"/>
        <item x="962"/>
        <item x="963"/>
        <item x="964"/>
        <item x="965"/>
        <item x="966"/>
        <item x="967"/>
        <item x="968"/>
        <item x="969"/>
        <item x="1042"/>
        <item x="1065"/>
        <item x="1066"/>
        <item x="1068"/>
        <item x="1069"/>
        <item x="1070"/>
        <item x="1071"/>
        <item x="1072"/>
        <item x="1073"/>
        <item x="1074"/>
        <item x="1086"/>
        <item x="1087"/>
        <item x="1088"/>
        <item m="1" x="7046"/>
        <item x="1089"/>
        <item x="1090"/>
        <item x="1091"/>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8"/>
        <item x="1149"/>
        <item x="1150"/>
        <item x="1151"/>
        <item x="1152"/>
        <item x="1153"/>
        <item x="1202"/>
        <item x="1203"/>
        <item x="1204"/>
        <item x="1205"/>
        <item x="1206"/>
        <item x="1207"/>
        <item x="1208"/>
        <item x="1209"/>
        <item x="1210"/>
        <item x="1211"/>
        <item m="1" x="6838"/>
        <item x="1212"/>
        <item x="1286"/>
        <item x="1288"/>
        <item x="1289"/>
        <item x="1291"/>
        <item x="1292"/>
        <item x="1293"/>
        <item x="1294"/>
        <item x="1295"/>
        <item x="1296"/>
        <item x="1297"/>
        <item x="1298"/>
        <item x="1299"/>
        <item x="1300"/>
        <item x="1301"/>
        <item x="1302"/>
        <item x="1303"/>
        <item x="1304"/>
        <item x="1305"/>
        <item m="1" x="7035"/>
        <item m="1" x="7050"/>
        <item x="1306"/>
        <item x="1362"/>
        <item x="1363"/>
        <item x="1365"/>
        <item x="1366"/>
        <item x="1369"/>
        <item x="1371"/>
        <item x="1372"/>
        <item x="1373"/>
        <item x="1374"/>
        <item x="1375"/>
        <item x="1431"/>
        <item x="1432"/>
        <item x="1433"/>
        <item x="1434"/>
        <item x="1435"/>
        <item x="1436"/>
        <item x="1437"/>
        <item x="1438"/>
        <item x="1439"/>
        <item x="1440"/>
        <item x="1441"/>
        <item x="1442"/>
        <item x="1443"/>
        <item x="1444"/>
        <item x="1445"/>
        <item x="1446"/>
        <item x="1447"/>
        <item x="1448"/>
        <item x="1449"/>
        <item x="1450"/>
        <item x="1452"/>
        <item x="1526"/>
        <item x="1527"/>
        <item x="1572"/>
        <item x="1573"/>
        <item x="1574"/>
        <item x="1575"/>
        <item x="1577"/>
        <item x="1579"/>
        <item x="1580"/>
        <item x="1581"/>
        <item x="1582"/>
        <item x="1650"/>
        <item x="1651"/>
        <item x="1652"/>
        <item x="1653"/>
        <item x="1654"/>
        <item x="1656"/>
        <item x="1657"/>
        <item x="1658"/>
        <item x="1659"/>
        <item x="1660"/>
        <item x="1661"/>
        <item x="1662"/>
        <item x="1663"/>
        <item x="1664"/>
        <item x="1665"/>
        <item x="1666"/>
        <item x="1667"/>
        <item x="1668"/>
        <item x="1669"/>
        <item x="1670"/>
        <item x="1671"/>
        <item x="1672"/>
        <item x="1673"/>
        <item x="1674"/>
        <item x="1675"/>
        <item x="1676"/>
        <item x="1677"/>
        <item x="1678"/>
        <item x="1679"/>
        <item x="1681"/>
        <item x="1734"/>
        <item x="1735"/>
        <item x="1823"/>
        <item x="1870"/>
        <item x="1874"/>
        <item x="1875"/>
        <item x="1876"/>
        <item m="1" x="7015"/>
        <item m="1" x="7104"/>
        <item x="1928"/>
        <item x="1929"/>
        <item x="1930"/>
        <item x="1931"/>
        <item m="1" x="6998"/>
        <item m="1" x="7009"/>
        <item m="1" x="7023"/>
        <item m="1" x="7036"/>
        <item m="1" x="7048"/>
        <item m="1" x="7062"/>
        <item x="1997"/>
        <item x="1998"/>
        <item x="1999"/>
        <item x="2000"/>
        <item x="2001"/>
        <item x="2002"/>
        <item x="2003"/>
        <item x="2004"/>
        <item x="2005"/>
        <item x="2006"/>
        <item x="2007"/>
        <item x="2008"/>
        <item x="2009"/>
        <item x="2010"/>
        <item x="2011"/>
        <item x="2030"/>
        <item x="2031"/>
        <item x="2032"/>
        <item x="2033"/>
        <item x="2034"/>
        <item x="2035"/>
        <item x="2036"/>
        <item x="2037"/>
        <item x="2038"/>
        <item x="2039"/>
        <item x="2040"/>
        <item x="2151"/>
        <item x="2152"/>
        <item m="1" x="7008"/>
        <item x="2153"/>
        <item x="2190"/>
        <item x="2191"/>
        <item x="2192"/>
        <item x="2193"/>
        <item x="2194"/>
        <item x="2195"/>
        <item x="2196"/>
        <item x="2199"/>
        <item x="2201"/>
        <item x="2230"/>
        <item x="2232"/>
        <item x="2234"/>
        <item x="2235"/>
        <item x="2236"/>
        <item x="2283"/>
        <item x="2284"/>
        <item x="2285"/>
        <item x="2286"/>
        <item x="2287"/>
        <item m="1" x="7042"/>
        <item m="1" x="7053"/>
        <item x="2288"/>
        <item m="1" x="6837"/>
        <item x="2289"/>
        <item x="2343"/>
        <item x="2344"/>
        <item x="2345"/>
        <item x="2346"/>
        <item x="2347"/>
        <item x="2348"/>
        <item x="2349"/>
        <item x="2350"/>
        <item x="2351"/>
        <item x="2352"/>
        <item x="2353"/>
        <item x="2354"/>
        <item x="2355"/>
        <item x="2356"/>
        <item x="2357"/>
        <item x="2358"/>
        <item x="2359"/>
        <item x="2360"/>
        <item x="2361"/>
        <item x="2362"/>
        <item x="2363"/>
        <item x="2364"/>
        <item x="2365"/>
        <item m="1" x="7010"/>
        <item x="2366"/>
        <item m="1" x="7059"/>
        <item m="1" x="7063"/>
        <item x="2367"/>
        <item x="2368"/>
        <item x="2445"/>
        <item x="2449"/>
        <item x="2451"/>
        <item x="2452"/>
        <item x="2453"/>
        <item x="2454"/>
        <item m="1" x="7000"/>
        <item m="1" x="7011"/>
        <item m="1" x="7057"/>
        <item x="2455"/>
        <item x="2456"/>
        <item x="2457"/>
        <item x="2458"/>
        <item x="2459"/>
        <item x="2460"/>
        <item x="2462"/>
        <item x="2582"/>
        <item x="2583"/>
        <item x="2584"/>
        <item x="2585"/>
        <item x="2586"/>
        <item x="2587"/>
        <item x="2588"/>
        <item x="2589"/>
        <item x="2590"/>
        <item x="2591"/>
        <item x="2592"/>
        <item x="2593"/>
        <item x="2594"/>
        <item x="2595"/>
        <item x="2596"/>
        <item x="2597"/>
        <item x="2598"/>
        <item x="2599"/>
        <item x="2600"/>
        <item x="2601"/>
        <item x="2602"/>
        <item x="2603"/>
        <item x="2604"/>
        <item x="2605"/>
        <item x="2686"/>
        <item x="2688"/>
        <item x="2689"/>
        <item x="2690"/>
        <item x="2691"/>
        <item x="2726"/>
        <item x="2727"/>
        <item x="2728"/>
        <item x="2729"/>
        <item x="2730"/>
        <item x="2731"/>
        <item x="2732"/>
        <item x="2733"/>
        <item x="2734"/>
        <item x="2735"/>
        <item x="2736"/>
        <item x="2738"/>
        <item x="2739"/>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m="1" x="7017"/>
        <item x="2779"/>
        <item x="2844"/>
        <item x="2845"/>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m="1" x="7004"/>
        <item m="1" x="7003"/>
        <item m="1" x="7014"/>
        <item x="2895"/>
        <item x="2914"/>
        <item x="2915"/>
        <item x="2916"/>
        <item x="2917"/>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m="1" x="7002"/>
        <item m="1" x="7018"/>
        <item m="1" x="7032"/>
        <item x="2988"/>
        <item x="2991"/>
        <item x="2992"/>
        <item x="2993"/>
        <item x="2994"/>
        <item x="2995"/>
        <item x="2996"/>
        <item x="3013"/>
        <item x="3016"/>
        <item x="3017"/>
        <item x="3019"/>
        <item x="3021"/>
        <item x="3022"/>
        <item x="3024"/>
        <item x="3025"/>
        <item m="1" x="7024"/>
        <item m="1" x="7047"/>
        <item m="1" x="7058"/>
        <item x="3026"/>
        <item x="3027"/>
        <item m="1" x="6840"/>
        <item m="1" x="6841"/>
        <item x="3028"/>
        <item x="3167"/>
        <item x="3168"/>
        <item x="3169"/>
        <item x="3171"/>
        <item x="3172"/>
        <item x="3173"/>
        <item x="3174"/>
        <item x="3175"/>
        <item x="3176"/>
        <item x="3177"/>
        <item x="3178"/>
        <item x="3179"/>
        <item x="3180"/>
        <item x="3181"/>
        <item x="3182"/>
        <item x="3183"/>
        <item x="3184"/>
        <item x="3185"/>
        <item x="3186"/>
        <item x="3188"/>
        <item x="3189"/>
        <item x="3190"/>
        <item x="3191"/>
        <item x="3241"/>
        <item x="3242"/>
        <item x="3243"/>
        <item m="1" x="7019"/>
        <item m="1" x="7043"/>
        <item x="3245"/>
        <item x="3246"/>
        <item x="3247"/>
        <item x="3248"/>
        <item x="3250"/>
        <item x="3252"/>
        <item m="1" x="7054"/>
        <item m="1" x="7064"/>
        <item x="3253"/>
        <item x="3254"/>
        <item x="3323"/>
        <item x="3324"/>
        <item x="3325"/>
        <item x="3326"/>
        <item x="3327"/>
        <item m="1" x="7022"/>
        <item m="1" x="7060"/>
        <item x="3328"/>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1"/>
        <item x="3462"/>
        <item x="3463"/>
        <item x="3464"/>
        <item m="1" x="7007"/>
        <item m="1" x="7026"/>
        <item x="3465"/>
        <item x="3466"/>
        <item x="3468"/>
        <item x="3469"/>
        <item x="3470"/>
        <item x="3471"/>
        <item x="3472"/>
        <item x="3473"/>
        <item x="3474"/>
        <item x="3475"/>
        <item x="3476"/>
        <item x="3477"/>
        <item x="3478"/>
        <item x="3479"/>
        <item x="3480"/>
        <item x="3481"/>
        <item x="3555"/>
        <item x="3556"/>
        <item x="3557"/>
        <item x="3605"/>
        <item x="3608"/>
        <item x="3609"/>
        <item x="3610"/>
        <item x="3612"/>
        <item m="1" x="7029"/>
        <item x="3677"/>
        <item x="3679"/>
        <item x="3680"/>
        <item x="3681"/>
        <item x="3682"/>
        <item x="3683"/>
        <item x="3684"/>
        <item x="3685"/>
        <item x="3686"/>
        <item x="3687"/>
        <item x="3688"/>
        <item x="3689"/>
        <item x="3690"/>
        <item x="3691"/>
        <item x="3692"/>
        <item x="3693"/>
        <item x="3694"/>
        <item x="3695"/>
        <item x="3697"/>
        <item x="3698"/>
        <item x="3699"/>
        <item x="3769"/>
        <item x="3770"/>
        <item x="3771"/>
        <item x="3780"/>
        <item x="3782"/>
        <item x="3783"/>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72"/>
        <item x="3880"/>
        <item x="3881"/>
        <item x="3913"/>
        <item x="3914"/>
        <item x="3915"/>
        <item x="3916"/>
        <item x="3918"/>
        <item x="3919"/>
        <item x="3920"/>
        <item x="3921"/>
        <item x="3922"/>
        <item x="3923"/>
        <item x="3924"/>
        <item x="3925"/>
        <item x="3926"/>
        <item x="3927"/>
        <item x="3928"/>
        <item x="3929"/>
        <item x="3930"/>
        <item x="3931"/>
        <item x="3932"/>
        <item x="3933"/>
        <item x="3934"/>
        <item x="3935"/>
        <item x="3936"/>
        <item x="3937"/>
        <item x="3938"/>
        <item x="3939"/>
        <item x="3940"/>
        <item x="3961"/>
        <item x="3962"/>
        <item x="3963"/>
        <item x="3964"/>
        <item x="3965"/>
        <item x="3966"/>
        <item x="3967"/>
        <item x="3968"/>
        <item x="3969"/>
        <item x="3970"/>
        <item x="3971"/>
        <item x="3972"/>
        <item x="3973"/>
        <item x="3974"/>
        <item x="3975"/>
        <item x="3976"/>
        <item x="3977"/>
        <item x="3978"/>
        <item x="3979"/>
        <item x="3980"/>
        <item x="3982"/>
        <item x="3983"/>
        <item m="1" x="7001"/>
        <item m="1" x="7016"/>
        <item m="1" x="7044"/>
        <item x="3984"/>
        <item x="3985"/>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m="1" x="7037"/>
        <item m="1" x="7052"/>
        <item x="4063"/>
        <item x="4065"/>
        <item x="4066"/>
        <item x="4067"/>
        <item x="4068"/>
        <item x="4101"/>
        <item x="4103"/>
        <item x="4104"/>
        <item x="4106"/>
        <item x="4107"/>
        <item x="4109"/>
        <item x="4110"/>
        <item x="4111"/>
        <item x="4112"/>
        <item x="4113"/>
        <item x="4114"/>
        <item x="4115"/>
        <item x="4117"/>
        <item x="4118"/>
        <item x="4119"/>
        <item x="4120"/>
        <item x="4189"/>
        <item x="4190"/>
        <item x="4191"/>
        <item x="4194"/>
        <item x="4195"/>
        <item x="4196"/>
        <item x="4197"/>
        <item x="4198"/>
        <item m="1" x="7027"/>
        <item x="4289"/>
        <item x="4291"/>
        <item x="4292"/>
        <item x="4293"/>
        <item x="4294"/>
        <item x="4295"/>
        <item x="4296"/>
        <item x="4297"/>
        <item x="4298"/>
        <item x="4299"/>
        <item x="4300"/>
        <item x="4339"/>
        <item x="4341"/>
        <item x="4342"/>
        <item x="4344"/>
        <item x="4345"/>
        <item m="1" x="6999"/>
        <item m="1" x="7013"/>
        <item m="1" x="7034"/>
        <item m="1" x="7049"/>
        <item x="4346"/>
        <item x="4347"/>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424"/>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543"/>
        <item x="4544"/>
        <item x="4545"/>
        <item x="4546"/>
        <item x="4547"/>
        <item x="4549"/>
        <item x="4550"/>
        <item x="4551"/>
        <item x="4552"/>
        <item x="4553"/>
        <item x="4554"/>
        <item x="4555"/>
        <item x="4556"/>
        <item x="4557"/>
        <item x="4558"/>
        <item x="4559"/>
        <item x="4560"/>
        <item x="4561"/>
        <item m="1" x="7039"/>
        <item x="4564"/>
        <item x="4596"/>
        <item x="4597"/>
        <item x="4598"/>
        <item x="4599"/>
        <item x="4600"/>
        <item x="4601"/>
        <item x="4602"/>
        <item x="4603"/>
        <item x="4604"/>
        <item x="4605"/>
        <item x="4606"/>
        <item x="4607"/>
        <item x="4608"/>
        <item x="4610"/>
        <item x="4611"/>
        <item x="4612"/>
        <item x="4613"/>
        <item x="4614"/>
        <item x="4615"/>
        <item x="4616"/>
        <item x="4617"/>
        <item x="4618"/>
        <item x="4621"/>
        <item x="4681"/>
        <item x="4682"/>
        <item m="1" x="6979"/>
        <item x="4683"/>
        <item m="1" x="7025"/>
        <item x="4684"/>
        <item x="4685"/>
        <item x="4686"/>
        <item x="4687"/>
        <item x="4779"/>
        <item x="4780"/>
        <item x="4781"/>
        <item x="4782"/>
        <item x="4783"/>
        <item x="4784"/>
        <item x="4785"/>
        <item x="4786"/>
        <item x="4787"/>
        <item x="4841"/>
        <item x="4843"/>
        <item x="4844"/>
        <item x="4845"/>
        <item x="4846"/>
        <item x="4847"/>
        <item x="4848"/>
        <item x="4849"/>
        <item x="4850"/>
        <item m="1" x="7005"/>
        <item m="1" x="7021"/>
        <item m="1" x="7045"/>
        <item m="1" x="7055"/>
        <item x="4851"/>
        <item x="4900"/>
        <item x="4901"/>
        <item x="4902"/>
        <item x="4903"/>
        <item x="4904"/>
        <item x="4905"/>
        <item x="4906"/>
        <item x="4907"/>
        <item x="4908"/>
        <item x="4909"/>
        <item x="4910"/>
        <item x="4911"/>
        <item x="4912"/>
        <item x="4913"/>
        <item x="4914"/>
        <item x="4915"/>
        <item x="4916"/>
        <item x="4917"/>
        <item x="4918"/>
        <item x="4919"/>
        <item x="4920"/>
        <item x="4921"/>
        <item x="4924"/>
        <item x="4925"/>
        <item x="4926"/>
        <item x="5005"/>
        <item x="5011"/>
        <item x="5012"/>
        <item x="5013"/>
        <item x="5014"/>
        <item x="5015"/>
        <item x="5016"/>
        <item x="5017"/>
        <item x="5018"/>
        <item x="5019"/>
        <item x="5020"/>
        <item x="5021"/>
        <item x="5022"/>
        <item x="5023"/>
        <item x="5024"/>
        <item x="5025"/>
        <item x="5026"/>
        <item x="5027"/>
        <item x="5028"/>
        <item x="5029"/>
        <item x="5030"/>
        <item x="5031"/>
        <item x="5032"/>
        <item x="5033"/>
        <item x="5034"/>
        <item m="1" x="7020"/>
        <item m="1" x="7040"/>
        <item x="5035"/>
        <item x="5057"/>
        <item m="1" x="7065"/>
        <item x="5114"/>
        <item x="5128"/>
        <item x="5161"/>
        <item x="5162"/>
        <item x="5163"/>
        <item x="5164"/>
        <item x="5251"/>
        <item x="5252"/>
        <item x="5253"/>
        <item x="5254"/>
        <item x="5255"/>
        <item x="5256"/>
        <item x="5257"/>
        <item x="5258"/>
        <item x="5259"/>
        <item x="5260"/>
        <item x="5261"/>
        <item x="5262"/>
        <item x="5263"/>
        <item x="5264"/>
        <item x="5265"/>
        <item x="5321"/>
        <item x="5347"/>
        <item x="5348"/>
        <item x="5349"/>
        <item x="5350"/>
        <item x="5351"/>
        <item x="5352"/>
        <item x="5353"/>
        <item x="5354"/>
        <item x="5355"/>
        <item x="5356"/>
        <item x="5376"/>
        <item x="5377"/>
        <item x="5378"/>
        <item x="5388"/>
        <item x="5399"/>
        <item x="5400"/>
        <item x="5401"/>
        <item x="5402"/>
        <item x="5410"/>
        <item x="5414"/>
        <item x="5445"/>
        <item x="5459"/>
        <item x="5494"/>
        <item x="5542"/>
        <item x="5543"/>
        <item x="5598"/>
        <item x="5612"/>
        <item x="5613"/>
        <item x="5614"/>
        <item x="5615"/>
        <item x="5616"/>
        <item x="5617"/>
        <item x="5618"/>
        <item x="5658"/>
        <item x="5659"/>
        <item x="5660"/>
        <item x="5710"/>
        <item x="5711"/>
        <item x="5712"/>
        <item x="5713"/>
        <item x="5714"/>
        <item x="5740"/>
        <item x="5741"/>
        <item x="5821"/>
        <item x="5841"/>
        <item x="5842"/>
        <item x="5843"/>
        <item x="5932"/>
        <item x="5933"/>
        <item x="5934"/>
        <item x="6003"/>
        <item x="6004"/>
        <item x="6005"/>
        <item x="6006"/>
        <item x="6007"/>
        <item x="6008"/>
        <item x="6072"/>
        <item x="6073"/>
        <item x="6074"/>
        <item x="6083"/>
        <item x="6151"/>
        <item x="6152"/>
        <item x="6153"/>
        <item x="6181"/>
        <item x="6205"/>
        <item m="1" x="7067"/>
        <item x="6212"/>
        <item x="6213"/>
        <item x="6214"/>
        <item x="6248"/>
        <item x="6249"/>
        <item x="6250"/>
        <item x="6251"/>
        <item x="6252"/>
        <item x="6253"/>
        <item x="6254"/>
        <item x="6266"/>
        <item x="6267"/>
        <item x="6268"/>
        <item x="6269"/>
        <item x="6270"/>
        <item x="6272"/>
        <item x="6273"/>
        <item x="6274"/>
        <item x="6304"/>
        <item x="6369"/>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80"/>
        <item x="6540"/>
        <item x="6541"/>
        <item x="6542"/>
        <item x="6551"/>
        <item x="6580"/>
        <item x="6590"/>
        <item x="6630"/>
        <item x="6664"/>
        <item x="6665"/>
        <item x="6680"/>
        <item m="1" x="6834"/>
        <item x="6681"/>
        <item x="6695"/>
        <item x="6696"/>
        <item x="6697"/>
        <item x="6698"/>
        <item x="6699"/>
        <item x="6700"/>
        <item x="6724"/>
        <item x="6725"/>
        <item x="6732"/>
        <item x="6733"/>
        <item x="6734"/>
        <item x="6735"/>
        <item x="6736"/>
        <item x="6737"/>
        <item x="6738"/>
        <item x="6739"/>
        <item x="6740"/>
        <item x="6741"/>
        <item x="6742"/>
        <item x="6743"/>
        <item x="6744"/>
        <item x="6745"/>
        <item x="6746"/>
        <item x="6747"/>
        <item x="6748"/>
        <item x="6749"/>
        <item x="6750"/>
        <item x="6751"/>
        <item x="6752"/>
        <item x="6783"/>
        <item x="4100"/>
        <item x="6271"/>
        <item m="1" x="6847"/>
        <item x="1287"/>
        <item x="2692"/>
        <item x="2342"/>
        <item x="2450"/>
        <item m="1" x="6849"/>
        <item x="3611"/>
        <item m="1" x="6848"/>
        <item m="1" x="6995"/>
        <item x="1733"/>
        <item m="1" x="6994"/>
        <item x="4789"/>
        <item x="1092"/>
        <item m="1" x="7078"/>
        <item x="324"/>
        <item m="1" x="6851"/>
        <item x="2341"/>
        <item m="1" x="6853"/>
        <item m="1" x="6859"/>
        <item m="1" x="6854"/>
        <item x="6820"/>
        <item x="6275"/>
        <item x="5389"/>
        <item x="4290"/>
        <item x="4923"/>
        <item x="3018"/>
        <item x="3434"/>
        <item m="1" x="7112"/>
        <item m="1" x="7108"/>
        <item x="924"/>
        <item x="3917"/>
        <item m="1" x="7103"/>
        <item m="1" x="6846"/>
        <item x="1732"/>
        <item x="929"/>
        <item x="4563"/>
        <item x="3784"/>
        <item x="4333"/>
        <item x="3239"/>
        <item x="1871"/>
        <item x="4562"/>
        <item x="411"/>
        <item x="677"/>
        <item m="1" x="6988"/>
        <item x="2737"/>
        <item x="2231"/>
        <item x="4108"/>
        <item m="1" x="7074"/>
        <item x="3249"/>
        <item m="1" x="6850"/>
        <item x="3187"/>
        <item x="3020"/>
        <item x="3467"/>
        <item x="4192"/>
        <item x="4348"/>
        <item m="1" x="7111"/>
        <item x="4548"/>
        <item m="1" x="6852"/>
        <item x="255"/>
        <item x="1655"/>
        <item x="2990"/>
        <item m="1" x="7084"/>
        <item m="1" x="6907"/>
        <item x="3981"/>
        <item x="4609"/>
        <item x="1367"/>
        <item x="2461"/>
        <item m="1" x="7110"/>
        <item m="1" x="7109"/>
        <item m="1" x="6949"/>
        <item x="6075"/>
        <item m="1" x="7106"/>
        <item x="6784"/>
        <item x="4340"/>
        <item x="1370"/>
        <item x="1451"/>
        <item x="553"/>
        <item x="4425"/>
        <item m="1" x="6860"/>
        <item x="1996"/>
        <item m="1" x="7105"/>
        <item x="4619"/>
        <item x="4102"/>
        <item x="1067"/>
        <item x="1529"/>
        <item x="2740"/>
        <item x="689"/>
        <item x="908"/>
        <item x="1528"/>
        <item m="1" x="6862"/>
        <item x="4842"/>
        <item x="4922"/>
        <item x="2197"/>
        <item x="2846"/>
        <item m="1" x="7073"/>
        <item x="252"/>
        <item x="4193"/>
        <item m="1" x="6845"/>
        <item x="403"/>
        <item x="3170"/>
        <item x="649"/>
        <item m="1" x="6989"/>
        <item x="1680"/>
        <item m="1" x="6867"/>
        <item x="4620"/>
        <item x="1578"/>
        <item x="3781"/>
        <item x="1290"/>
        <item x="1576"/>
        <item x="2943"/>
        <item x="3696"/>
        <item x="4788"/>
        <item x="1364"/>
        <item x="1822"/>
        <item x="1368"/>
        <item x="6824"/>
        <item x="2200"/>
        <item x="1872"/>
        <item x="1873"/>
        <item m="1" x="7113"/>
        <item x="4105"/>
        <item x="3678"/>
        <item x="2340"/>
        <item m="1" x="7071"/>
        <item m="1" x="7107"/>
        <item x="2989"/>
        <item x="3251"/>
        <item x="3023"/>
        <item x="321"/>
        <item x="1147"/>
        <item x="927"/>
        <item x="2233"/>
        <item x="2237"/>
        <item x="6829"/>
        <item x="3460"/>
        <item x="4343"/>
        <item x="544"/>
        <item x="648"/>
        <item x="4064"/>
        <item x="2687"/>
        <item x="6206"/>
        <item x="692"/>
        <item x="693"/>
        <item x="694"/>
        <item x="695"/>
        <item x="948"/>
        <item x="1583"/>
        <item x="1584"/>
        <item x="1972"/>
        <item x="2012"/>
        <item x="2198"/>
        <item x="2463"/>
        <item m="1" x="6873"/>
        <item m="1" x="6874"/>
        <item m="1" x="6875"/>
        <item m="1" x="6877"/>
        <item m="1" x="6878"/>
        <item m="1" x="6879"/>
        <item x="2997"/>
        <item x="3192"/>
        <item x="4454"/>
        <item x="4455"/>
        <item x="4565"/>
        <item m="1" x="6880"/>
        <item m="1" x="6881"/>
        <item m="1" x="6882"/>
        <item m="1" x="6883"/>
        <item m="1" x="6884"/>
        <item x="5036"/>
        <item x="5037"/>
        <item x="5415"/>
        <item x="5559"/>
        <item x="5562"/>
        <item x="5563"/>
        <item m="1" x="6897"/>
        <item m="1" x="6898"/>
        <item m="1" x="6899"/>
        <item m="1" x="6900"/>
        <item m="1" x="6901"/>
        <item x="2894"/>
        <item x="2987"/>
        <item x="4116"/>
        <item x="3193"/>
        <item x="3194"/>
        <item x="3195"/>
        <item x="3196"/>
        <item x="3244"/>
        <item x="3558"/>
        <item x="5038"/>
        <item x="5039"/>
        <item x="5040"/>
        <item x="5041"/>
        <item x="5042"/>
        <item x="5599"/>
        <item x="6552"/>
      </items>
    </pivotField>
    <pivotField compact="0" outline="0" showAll="0"/>
    <pivotField axis="axisPage" compact="0" outline="0" showAll="0">
      <items count="3">
        <item x="0"/>
        <item x="1"/>
        <item t="default"/>
      </items>
    </pivotField>
    <pivotField compact="0" outline="0" showAll="0"/>
    <pivotField compact="0" outline="0" showAll="0"/>
    <pivotField axis="axisRow" compact="0" outline="0" showAll="0">
      <items count="94">
        <item x="1"/>
        <item x="30"/>
        <item x="36"/>
        <item x="68"/>
        <item x="28"/>
        <item x="72"/>
        <item x="83"/>
        <item x="14"/>
        <item x="17"/>
        <item x="12"/>
        <item x="42"/>
        <item x="90"/>
        <item x="91"/>
        <item x="84"/>
        <item x="67"/>
        <item x="61"/>
        <item x="81"/>
        <item x="85"/>
        <item x="27"/>
        <item x="77"/>
        <item x="8"/>
        <item x="59"/>
        <item x="71"/>
        <item x="39"/>
        <item x="87"/>
        <item x="26"/>
        <item x="25"/>
        <item x="22"/>
        <item x="20"/>
        <item x="56"/>
        <item x="52"/>
        <item x="47"/>
        <item x="51"/>
        <item x="33"/>
        <item x="0"/>
        <item x="53"/>
        <item x="48"/>
        <item x="54"/>
        <item x="88"/>
        <item x="49"/>
        <item x="62"/>
        <item x="79"/>
        <item x="16"/>
        <item x="66"/>
        <item x="23"/>
        <item x="55"/>
        <item x="74"/>
        <item x="78"/>
        <item x="46"/>
        <item x="9"/>
        <item x="43"/>
        <item x="35"/>
        <item x="50"/>
        <item x="58"/>
        <item x="82"/>
        <item x="57"/>
        <item x="31"/>
        <item x="89"/>
        <item x="13"/>
        <item x="34"/>
        <item x="44"/>
        <item x="76"/>
        <item x="75"/>
        <item x="5"/>
        <item x="92"/>
        <item x="24"/>
        <item x="32"/>
        <item x="4"/>
        <item x="65"/>
        <item x="21"/>
        <item x="80"/>
        <item x="15"/>
        <item x="73"/>
        <item x="3"/>
        <item x="60"/>
        <item x="2"/>
        <item x="40"/>
        <item x="6"/>
        <item x="38"/>
        <item x="37"/>
        <item x="7"/>
        <item x="70"/>
        <item x="86"/>
        <item x="29"/>
        <item x="63"/>
        <item x="64"/>
        <item x="10"/>
        <item x="11"/>
        <item x="19"/>
        <item x="45"/>
        <item x="41"/>
        <item x="69"/>
        <item x="18"/>
        <item t="default"/>
      </items>
    </pivotField>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129">
        <item x="8"/>
        <item x="88"/>
        <item x="87"/>
        <item x="86"/>
        <item x="24"/>
        <item x="5"/>
        <item x="85"/>
        <item x="108"/>
        <item x="50"/>
        <item x="45"/>
        <item x="43"/>
        <item x="10"/>
        <item x="82"/>
        <item x="4"/>
        <item x="111"/>
        <item x="22"/>
        <item x="91"/>
        <item x="6"/>
        <item x="65"/>
        <item x="28"/>
        <item x="110"/>
        <item x="25"/>
        <item x="107"/>
        <item x="106"/>
        <item x="29"/>
        <item x="105"/>
        <item x="26"/>
        <item x="104"/>
        <item x="32"/>
        <item x="103"/>
        <item x="102"/>
        <item x="101"/>
        <item x="100"/>
        <item x="34"/>
        <item x="99"/>
        <item x="98"/>
        <item x="97"/>
        <item x="96"/>
        <item x="95"/>
        <item x="94"/>
        <item x="93"/>
        <item x="9"/>
        <item x="11"/>
        <item x="92"/>
        <item x="7"/>
        <item x="27"/>
        <item x="23"/>
        <item x="74"/>
        <item x="30"/>
        <item x="31"/>
        <item x="90"/>
        <item x="57"/>
        <item x="48"/>
        <item x="49"/>
        <item x="37"/>
        <item x="51"/>
        <item x="62"/>
        <item x="71"/>
        <item x="54"/>
        <item x="16"/>
        <item x="80"/>
        <item x="36"/>
        <item x="125"/>
        <item x="124"/>
        <item x="123"/>
        <item x="122"/>
        <item x="121"/>
        <item x="77"/>
        <item x="52"/>
        <item x="41"/>
        <item x="17"/>
        <item x="60"/>
        <item x="84"/>
        <item x="0"/>
        <item x="61"/>
        <item x="15"/>
        <item x="55"/>
        <item x="120"/>
        <item x="66"/>
        <item x="42"/>
        <item x="81"/>
        <item x="70"/>
        <item x="38"/>
        <item x="44"/>
        <item x="115"/>
        <item x="19"/>
        <item x="119"/>
        <item x="39"/>
        <item x="40"/>
        <item x="79"/>
        <item x="69"/>
        <item x="68"/>
        <item x="67"/>
        <item x="1"/>
        <item x="63"/>
        <item x="21"/>
        <item x="72"/>
        <item x="76"/>
        <item x="118"/>
        <item x="89"/>
        <item x="46"/>
        <item x="18"/>
        <item x="109"/>
        <item x="117"/>
        <item x="20"/>
        <item x="113"/>
        <item x="33"/>
        <item x="116"/>
        <item x="56"/>
        <item m="1" x="127"/>
        <item x="2"/>
        <item x="12"/>
        <item x="13"/>
        <item x="58"/>
        <item x="73"/>
        <item x="3"/>
        <item x="75"/>
        <item m="1" x="126"/>
        <item x="53"/>
        <item x="64"/>
        <item x="83"/>
        <item x="35"/>
        <item x="47"/>
        <item x="14"/>
        <item x="112"/>
        <item x="59"/>
        <item x="114"/>
        <item x="78"/>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2"/>
        <item h="1" x="0"/>
        <item x="1"/>
        <item t="default"/>
      </items>
    </pivotField>
    <pivotField compact="0" outline="0" showAll="0"/>
    <pivotField compact="0" outline="0" showAll="0"/>
    <pivotField compact="0" outline="0" showAll="0"/>
    <pivotField compact="0" outline="0" showAll="0" defaultSubtotal="0"/>
    <pivotField axis="axisCol" compact="0" outline="0" showAll="0">
      <items count="6">
        <item x="4"/>
        <item x="0"/>
        <item x="1"/>
        <item x="2"/>
        <item x="3"/>
        <item t="default"/>
      </items>
    </pivotField>
    <pivotField dataField="1" compact="0" outline="0" showAll="0"/>
    <pivotField axis="axisCol" compact="0" outline="0" showAll="0">
      <items count="6">
        <item x="2"/>
        <item x="3"/>
        <item x="1"/>
        <item x="0"/>
        <item x="4"/>
        <item t="default"/>
      </items>
    </pivotField>
    <pivotField compact="0" outline="0" showAll="0"/>
    <pivotField compact="0" outline="0" showAll="0"/>
    <pivotField compact="0" outline="0" showAll="0"/>
    <pivotField axis="axisPage" compact="0" outline="0" multipleItemSelectionAllowed="1" showAll="0">
      <items count="647">
        <item x="193"/>
        <item x="334"/>
        <item x="596"/>
        <item x="431"/>
        <item x="357"/>
        <item x="98"/>
        <item x="328"/>
        <item x="432"/>
        <item x="455"/>
        <item x="409"/>
        <item x="263"/>
        <item x="300"/>
        <item x="376"/>
        <item x="561"/>
        <item x="1"/>
        <item x="160"/>
        <item x="241"/>
        <item x="466"/>
        <item x="478"/>
        <item x="312"/>
        <item x="158"/>
        <item x="535"/>
        <item x="329"/>
        <item x="62"/>
        <item x="498"/>
        <item x="541"/>
        <item x="407"/>
        <item x="296"/>
        <item x="299"/>
        <item x="38"/>
        <item x="200"/>
        <item x="142"/>
        <item x="83"/>
        <item x="152"/>
        <item x="239"/>
        <item x="240"/>
        <item x="24"/>
        <item x="155"/>
        <item x="54"/>
        <item x="237"/>
        <item x="238"/>
        <item x="50"/>
        <item x="97"/>
        <item x="0"/>
        <item x="566"/>
        <item x="211"/>
        <item x="355"/>
        <item x="34"/>
        <item x="156"/>
        <item x="42"/>
        <item x="449"/>
        <item x="49"/>
        <item x="503"/>
        <item x="419"/>
        <item x="67"/>
        <item x="12"/>
        <item x="210"/>
        <item x="467"/>
        <item x="165"/>
        <item x="433"/>
        <item x="394"/>
        <item x="323"/>
        <item x="122"/>
        <item x="511"/>
        <item x="430"/>
        <item x="260"/>
        <item x="28"/>
        <item x="68"/>
        <item x="45"/>
        <item x="434"/>
        <item x="48"/>
        <item x="171"/>
        <item x="99"/>
        <item x="565"/>
        <item x="520"/>
        <item x="313"/>
        <item x="231"/>
        <item x="228"/>
        <item x="358"/>
        <item x="16"/>
        <item x="107"/>
        <item x="600"/>
        <item x="551"/>
        <item x="243"/>
        <item x="464"/>
        <item x="245"/>
        <item m="1" x="645"/>
        <item x="3"/>
        <item x="85"/>
        <item x="134"/>
        <item x="2"/>
        <item x="84"/>
        <item x="6"/>
        <item m="1" x="622"/>
        <item x="51"/>
        <item x="7"/>
        <item x="82"/>
        <item x="412"/>
        <item x="524"/>
        <item x="87"/>
        <item x="88"/>
        <item m="1" x="637"/>
        <item x="148"/>
        <item x="8"/>
        <item x="4"/>
        <item x="607"/>
        <item x="619"/>
        <item x="5"/>
        <item x="23"/>
        <item x="25"/>
        <item x="43"/>
        <item x="44"/>
        <item x="46"/>
        <item x="47"/>
        <item x="69"/>
        <item x="70"/>
        <item x="40"/>
        <item x="52"/>
        <item x="33"/>
        <item x="100"/>
        <item x="101"/>
        <item x="114"/>
        <item x="115"/>
        <item x="116"/>
        <item x="117"/>
        <item x="118"/>
        <item x="57"/>
        <item x="127"/>
        <item x="129"/>
        <item x="61"/>
        <item x="143"/>
        <item x="150"/>
        <item x="161"/>
        <item x="162"/>
        <item x="169"/>
        <item x="170"/>
        <item x="29"/>
        <item x="185"/>
        <item x="194"/>
        <item x="201"/>
        <item x="212"/>
        <item x="224"/>
        <item x="124"/>
        <item x="108"/>
        <item x="242"/>
        <item x="252"/>
        <item x="253"/>
        <item x="254"/>
        <item x="255"/>
        <item x="261"/>
        <item x="262"/>
        <item x="182"/>
        <item x="244"/>
        <item x="27"/>
        <item x="274"/>
        <item x="275"/>
        <item x="233"/>
        <item x="276"/>
        <item x="277"/>
        <item x="222"/>
        <item x="290"/>
        <item x="291"/>
        <item x="297"/>
        <item x="167"/>
        <item x="301"/>
        <item x="302"/>
        <item x="303"/>
        <item x="311"/>
        <item x="140"/>
        <item x="314"/>
        <item x="315"/>
        <item x="316"/>
        <item x="213"/>
        <item x="330"/>
        <item x="342"/>
        <item x="10"/>
        <item x="343"/>
        <item x="350"/>
        <item x="356"/>
        <item x="305"/>
        <item x="359"/>
        <item x="363"/>
        <item x="364"/>
        <item x="283"/>
        <item x="139"/>
        <item x="77"/>
        <item x="264"/>
        <item x="389"/>
        <item x="146"/>
        <item x="188"/>
        <item x="395"/>
        <item x="11"/>
        <item x="64"/>
        <item x="396"/>
        <item x="402"/>
        <item x="408"/>
        <item x="410"/>
        <item x="417"/>
        <item x="91"/>
        <item x="289"/>
        <item x="192"/>
        <item x="95"/>
        <item x="442"/>
        <item x="454"/>
        <item x="17"/>
        <item x="456"/>
        <item x="202"/>
        <item x="39"/>
        <item x="138"/>
        <item x="9"/>
        <item x="483"/>
        <item x="484"/>
        <item x="485"/>
        <item x="18"/>
        <item x="488"/>
        <item x="489"/>
        <item x="183"/>
        <item x="496"/>
        <item x="445"/>
        <item x="119"/>
        <item x="504"/>
        <item x="307"/>
        <item x="285"/>
        <item x="534"/>
        <item x="375"/>
        <item x="536"/>
        <item x="474"/>
        <item x="537"/>
        <item x="538"/>
        <item x="539"/>
        <item x="41"/>
        <item x="398"/>
        <item x="544"/>
        <item x="548"/>
        <item x="549"/>
        <item x="555"/>
        <item x="249"/>
        <item x="403"/>
        <item x="562"/>
        <item m="1" x="627"/>
        <item x="351"/>
        <item x="567"/>
        <item x="568"/>
        <item x="475"/>
        <item x="92"/>
        <item x="135"/>
        <item x="574"/>
        <item x="15"/>
        <item x="577"/>
        <item x="105"/>
        <item x="216"/>
        <item x="589"/>
        <item x="411"/>
        <item x="590"/>
        <item x="599"/>
        <item x="601"/>
        <item x="602"/>
        <item x="513"/>
        <item x="604"/>
        <item x="608"/>
        <item x="609"/>
        <item x="610"/>
        <item x="531"/>
        <item x="611"/>
        <item x="614"/>
        <item x="616"/>
        <item x="584"/>
        <item x="186"/>
        <item m="1" x="628"/>
        <item x="344"/>
        <item x="86"/>
        <item x="512"/>
        <item x="102"/>
        <item x="269"/>
        <item x="521"/>
        <item x="66"/>
        <item x="420"/>
        <item x="71"/>
        <item x="144"/>
        <item x="232"/>
        <item x="270"/>
        <item x="304"/>
        <item x="360"/>
        <item x="424"/>
        <item x="13"/>
        <item x="414"/>
        <item x="525"/>
        <item x="526"/>
        <item x="457"/>
        <item x="558"/>
        <item x="282"/>
        <item x="495"/>
        <item x="225"/>
        <item x="437"/>
        <item x="506"/>
        <item m="1" x="623"/>
        <item x="53"/>
        <item x="446"/>
        <item x="468"/>
        <item x="26"/>
        <item m="1" x="624"/>
        <item x="533"/>
        <item m="1" x="631"/>
        <item x="55"/>
        <item x="56"/>
        <item x="72"/>
        <item x="73"/>
        <item x="74"/>
        <item x="75"/>
        <item x="89"/>
        <item x="120"/>
        <item x="151"/>
        <item x="172"/>
        <item x="195"/>
        <item x="196"/>
        <item x="14"/>
        <item x="203"/>
        <item x="204"/>
        <item x="205"/>
        <item x="214"/>
        <item x="215"/>
        <item x="32"/>
        <item x="153"/>
        <item x="256"/>
        <item x="265"/>
        <item x="266"/>
        <item x="131"/>
        <item x="271"/>
        <item x="278"/>
        <item x="279"/>
        <item x="286"/>
        <item x="292"/>
        <item x="306"/>
        <item x="178"/>
        <item x="324"/>
        <item x="331"/>
        <item x="335"/>
        <item x="337"/>
        <item x="208"/>
        <item x="369"/>
        <item x="125"/>
        <item x="377"/>
        <item x="383"/>
        <item x="390"/>
        <item x="391"/>
        <item x="404"/>
        <item x="405"/>
        <item x="406"/>
        <item x="418"/>
        <item x="421"/>
        <item x="425"/>
        <item x="257"/>
        <item x="173"/>
        <item x="435"/>
        <item x="217"/>
        <item x="447"/>
        <item x="448"/>
        <item x="458"/>
        <item x="308"/>
        <item x="471"/>
        <item x="472"/>
        <item x="486"/>
        <item x="490"/>
        <item x="492"/>
        <item x="497"/>
        <item x="505"/>
        <item x="499"/>
        <item x="293"/>
        <item x="522"/>
        <item x="528"/>
        <item x="459"/>
        <item x="545"/>
        <item x="552"/>
        <item x="556"/>
        <item x="157"/>
        <item x="339"/>
        <item x="246"/>
        <item x="569"/>
        <item x="93"/>
        <item x="570"/>
        <item x="571"/>
        <item x="578"/>
        <item x="579"/>
        <item x="591"/>
        <item x="594"/>
        <item x="617"/>
        <item x="618"/>
        <item x="612"/>
        <item x="480"/>
        <item x="76"/>
        <item x="21"/>
        <item m="1" x="636"/>
        <item m="1" x="642"/>
        <item m="1" x="633"/>
        <item m="1" x="643"/>
        <item x="321"/>
        <item x="234"/>
        <item x="199"/>
        <item x="426"/>
        <item m="1" x="630"/>
        <item x="593"/>
        <item x="123"/>
        <item m="1" x="634"/>
        <item m="1" x="640"/>
        <item x="592"/>
        <item m="1" x="638"/>
        <item m="1" x="629"/>
        <item x="20"/>
        <item x="487"/>
        <item x="370"/>
        <item x="345"/>
        <item m="1" x="626"/>
        <item x="550"/>
        <item m="1" x="625"/>
        <item x="527"/>
        <item x="35"/>
        <item x="63"/>
        <item x="58"/>
        <item m="1" x="620"/>
        <item x="187"/>
        <item x="287"/>
        <item x="491"/>
        <item m="1" x="621"/>
        <item x="598"/>
        <item x="479"/>
        <item x="371"/>
        <item x="30"/>
        <item x="31"/>
        <item x="59"/>
        <item x="60"/>
        <item x="78"/>
        <item x="90"/>
        <item x="103"/>
        <item x="104"/>
        <item x="106"/>
        <item x="109"/>
        <item x="128"/>
        <item x="130"/>
        <item x="145"/>
        <item x="154"/>
        <item x="163"/>
        <item x="174"/>
        <item x="175"/>
        <item x="176"/>
        <item x="177"/>
        <item x="81"/>
        <item x="206"/>
        <item x="181"/>
        <item x="247"/>
        <item x="272"/>
        <item x="280"/>
        <item x="281"/>
        <item x="288"/>
        <item x="294"/>
        <item x="317"/>
        <item x="325"/>
        <item x="65"/>
        <item x="336"/>
        <item x="338"/>
        <item x="346"/>
        <item x="352"/>
        <item x="353"/>
        <item x="365"/>
        <item x="372"/>
        <item x="373"/>
        <item x="378"/>
        <item x="397"/>
        <item x="413"/>
        <item x="422"/>
        <item x="436"/>
        <item x="438"/>
        <item x="439"/>
        <item x="443"/>
        <item x="444"/>
        <item x="465"/>
        <item x="469"/>
        <item x="470"/>
        <item x="476"/>
        <item x="477"/>
        <item x="481"/>
        <item x="493"/>
        <item x="494"/>
        <item x="500"/>
        <item x="501"/>
        <item x="507"/>
        <item x="508"/>
        <item x="515"/>
        <item x="516"/>
        <item x="523"/>
        <item x="529"/>
        <item x="530"/>
        <item x="542"/>
        <item x="553"/>
        <item x="554"/>
        <item x="557"/>
        <item x="560"/>
        <item x="563"/>
        <item x="367"/>
        <item x="572"/>
        <item x="576"/>
        <item x="564"/>
        <item x="582"/>
        <item x="585"/>
        <item x="588"/>
        <item x="595"/>
        <item x="597"/>
        <item x="603"/>
        <item x="605"/>
        <item x="113"/>
        <item x="613"/>
        <item x="374"/>
        <item x="366"/>
        <item x="121"/>
        <item x="332"/>
        <item x="226"/>
        <item x="309"/>
        <item x="427"/>
        <item m="1" x="632"/>
        <item x="473"/>
        <item x="460"/>
        <item x="361"/>
        <item x="273"/>
        <item x="415"/>
        <item x="318"/>
        <item m="1" x="644"/>
        <item x="19"/>
        <item x="22"/>
        <item x="36"/>
        <item x="37"/>
        <item x="94"/>
        <item x="96"/>
        <item x="110"/>
        <item x="111"/>
        <item m="1" x="635"/>
        <item x="126"/>
        <item x="133"/>
        <item x="136"/>
        <item x="137"/>
        <item x="141"/>
        <item x="147"/>
        <item x="149"/>
        <item x="159"/>
        <item x="168"/>
        <item x="179"/>
        <item x="184"/>
        <item x="189"/>
        <item x="190"/>
        <item x="197"/>
        <item x="198"/>
        <item x="207"/>
        <item x="209"/>
        <item x="218"/>
        <item x="219"/>
        <item x="220"/>
        <item x="221"/>
        <item x="223"/>
        <item x="227"/>
        <item x="229"/>
        <item x="230"/>
        <item x="235"/>
        <item x="248"/>
        <item x="251"/>
        <item x="258"/>
        <item x="259"/>
        <item x="267"/>
        <item x="268"/>
        <item x="284"/>
        <item x="295"/>
        <item x="298"/>
        <item x="310"/>
        <item x="319"/>
        <item x="320"/>
        <item x="327"/>
        <item x="333"/>
        <item x="341"/>
        <item x="348"/>
        <item x="349"/>
        <item x="354"/>
        <item x="326"/>
        <item x="379"/>
        <item x="380"/>
        <item x="382"/>
        <item x="384"/>
        <item x="386"/>
        <item x="387"/>
        <item x="388"/>
        <item x="392"/>
        <item x="393"/>
        <item x="399"/>
        <item x="401"/>
        <item x="416"/>
        <item x="423"/>
        <item x="428"/>
        <item x="429"/>
        <item x="441"/>
        <item x="450"/>
        <item x="451"/>
        <item x="453"/>
        <item x="461"/>
        <item x="463"/>
        <item x="482"/>
        <item x="502"/>
        <item x="80"/>
        <item x="509"/>
        <item x="510"/>
        <item x="514"/>
        <item x="518"/>
        <item x="519"/>
        <item x="532"/>
        <item x="540"/>
        <item x="543"/>
        <item x="546"/>
        <item x="547"/>
        <item x="559"/>
        <item x="573"/>
        <item x="575"/>
        <item x="580"/>
        <item x="581"/>
        <item x="583"/>
        <item x="586"/>
        <item x="606"/>
        <item x="615"/>
        <item x="362"/>
        <item x="340"/>
        <item x="347"/>
        <item x="517"/>
        <item x="385"/>
        <item x="132"/>
        <item m="1" x="641"/>
        <item x="452"/>
        <item x="191"/>
        <item x="462"/>
        <item x="180"/>
        <item x="164"/>
        <item x="368"/>
        <item x="236"/>
        <item x="250"/>
        <item x="440"/>
        <item x="322"/>
        <item m="1" x="639"/>
        <item x="381"/>
        <item x="400"/>
        <item x="79"/>
        <item x="166"/>
        <item x="587"/>
        <item x="1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0"/>
  </rowFields>
  <rowItems count="57">
    <i>
      <x/>
    </i>
    <i>
      <x v="1"/>
    </i>
    <i>
      <x v="2"/>
    </i>
    <i>
      <x v="3"/>
    </i>
    <i>
      <x v="4"/>
    </i>
    <i>
      <x v="5"/>
    </i>
    <i>
      <x v="6"/>
    </i>
    <i>
      <x v="8"/>
    </i>
    <i>
      <x v="9"/>
    </i>
    <i>
      <x v="10"/>
    </i>
    <i>
      <x v="11"/>
    </i>
    <i>
      <x v="12"/>
    </i>
    <i>
      <x v="13"/>
    </i>
    <i>
      <x v="14"/>
    </i>
    <i>
      <x v="15"/>
    </i>
    <i>
      <x v="16"/>
    </i>
    <i>
      <x v="17"/>
    </i>
    <i>
      <x v="18"/>
    </i>
    <i>
      <x v="19"/>
    </i>
    <i>
      <x v="20"/>
    </i>
    <i>
      <x v="21"/>
    </i>
    <i>
      <x v="38"/>
    </i>
    <i>
      <x v="39"/>
    </i>
    <i>
      <x v="40"/>
    </i>
    <i>
      <x v="41"/>
    </i>
    <i>
      <x v="42"/>
    </i>
    <i>
      <x v="43"/>
    </i>
    <i>
      <x v="50"/>
    </i>
    <i>
      <x v="51"/>
    </i>
    <i>
      <x v="52"/>
    </i>
    <i>
      <x v="53"/>
    </i>
    <i>
      <x v="54"/>
    </i>
    <i>
      <x v="55"/>
    </i>
    <i>
      <x v="56"/>
    </i>
    <i>
      <x v="57"/>
    </i>
    <i>
      <x v="58"/>
    </i>
    <i>
      <x v="59"/>
    </i>
    <i>
      <x v="60"/>
    </i>
    <i>
      <x v="61"/>
    </i>
    <i>
      <x v="62"/>
    </i>
    <i>
      <x v="63"/>
    </i>
    <i>
      <x v="64"/>
    </i>
    <i>
      <x v="65"/>
    </i>
    <i>
      <x v="66"/>
    </i>
    <i>
      <x v="68"/>
    </i>
    <i>
      <x v="69"/>
    </i>
    <i>
      <x v="70"/>
    </i>
    <i>
      <x v="71"/>
    </i>
    <i>
      <x v="72"/>
    </i>
    <i>
      <x v="82"/>
    </i>
    <i>
      <x v="83"/>
    </i>
    <i>
      <x v="84"/>
    </i>
    <i>
      <x v="85"/>
    </i>
    <i>
      <x v="86"/>
    </i>
    <i>
      <x v="87"/>
    </i>
    <i>
      <x v="89"/>
    </i>
    <i t="grand">
      <x/>
    </i>
  </rowItems>
  <colFields count="2">
    <field x="27"/>
    <field x="29"/>
  </colFields>
  <colItems count="20">
    <i>
      <x/>
      <x/>
    </i>
    <i r="1">
      <x v="2"/>
    </i>
    <i t="default">
      <x/>
    </i>
    <i>
      <x v="1"/>
      <x v="1"/>
    </i>
    <i r="1">
      <x v="3"/>
    </i>
    <i r="1">
      <x v="4"/>
    </i>
    <i t="default">
      <x v="1"/>
    </i>
    <i>
      <x v="2"/>
      <x v="1"/>
    </i>
    <i r="1">
      <x v="3"/>
    </i>
    <i r="1">
      <x v="4"/>
    </i>
    <i t="default">
      <x v="2"/>
    </i>
    <i>
      <x v="3"/>
      <x v="1"/>
    </i>
    <i r="1">
      <x v="3"/>
    </i>
    <i r="1">
      <x v="4"/>
    </i>
    <i t="default">
      <x v="3"/>
    </i>
    <i>
      <x v="4"/>
      <x v="1"/>
    </i>
    <i r="1">
      <x v="3"/>
    </i>
    <i r="1">
      <x v="4"/>
    </i>
    <i t="default">
      <x v="4"/>
    </i>
    <i t="grand">
      <x/>
    </i>
  </colItems>
  <pageFields count="5">
    <pageField fld="7" item="0" hier="-1"/>
    <pageField fld="33" hier="-1"/>
    <pageField fld="5" hier="-1"/>
    <pageField fld="17" hier="-1"/>
    <pageField fld="22" hier="-1"/>
  </pageFields>
  <dataFields count="1">
    <dataField name="Soma de VALOR"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6.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84"/>
  <sheetViews>
    <sheetView topLeftCell="A46" zoomScale="70" zoomScaleNormal="70" workbookViewId="0">
      <selection activeCell="E83" sqref="E83"/>
    </sheetView>
  </sheetViews>
  <sheetFormatPr defaultRowHeight="15" x14ac:dyDescent="0.25"/>
  <cols>
    <col min="1" max="1" width="63.28515625" customWidth="1"/>
    <col min="2" max="2" width="24.85546875" customWidth="1"/>
    <col min="3" max="3" width="22.140625" customWidth="1"/>
    <col min="4" max="4" width="24.85546875" customWidth="1"/>
    <col min="5" max="5" width="26.140625" customWidth="1"/>
    <col min="6" max="6" width="21.85546875" customWidth="1"/>
    <col min="7" max="7" width="22.42578125" customWidth="1"/>
    <col min="8" max="9" width="9.140625" customWidth="1"/>
    <col min="10" max="13" width="9.140625" hidden="1" customWidth="1"/>
    <col min="14" max="14" width="171.140625" customWidth="1"/>
    <col min="15" max="16" width="23.5703125" customWidth="1"/>
    <col min="17" max="17" width="28.7109375" customWidth="1"/>
    <col min="18" max="19" width="16.85546875" customWidth="1"/>
    <col min="20" max="20" width="14.5703125" customWidth="1"/>
    <col min="21" max="22" width="16.85546875" customWidth="1"/>
    <col min="23" max="23" width="17.7109375" customWidth="1"/>
    <col min="24" max="25" width="16.85546875" customWidth="1"/>
    <col min="26" max="26" width="14.5703125" customWidth="1"/>
    <col min="27" max="27" width="16.85546875" customWidth="1"/>
    <col min="28" max="28" width="16.85546875" bestFit="1" customWidth="1"/>
    <col min="29" max="29" width="14.5703125" bestFit="1" customWidth="1"/>
    <col min="30" max="30" width="16" bestFit="1" customWidth="1"/>
  </cols>
  <sheetData>
    <row r="3" spans="1:15" ht="18.75" x14ac:dyDescent="0.3">
      <c r="A3" s="1" t="s">
        <v>0</v>
      </c>
      <c r="B3" s="43"/>
      <c r="C3" s="43"/>
      <c r="D3" s="43"/>
      <c r="E3" s="43"/>
      <c r="F3" s="43"/>
      <c r="G3" s="43"/>
      <c r="H3" s="43"/>
    </row>
    <row r="4" spans="1:15" ht="18.75" x14ac:dyDescent="0.3">
      <c r="A4" s="2" t="s">
        <v>1</v>
      </c>
      <c r="B4" s="48" t="s">
        <v>336</v>
      </c>
      <c r="C4" s="48" t="s">
        <v>294</v>
      </c>
      <c r="D4" s="48" t="s">
        <v>295</v>
      </c>
      <c r="E4" s="49" t="s">
        <v>296</v>
      </c>
      <c r="F4" s="49" t="s">
        <v>297</v>
      </c>
      <c r="G4" s="49" t="s">
        <v>298</v>
      </c>
      <c r="H4" s="49" t="s">
        <v>337</v>
      </c>
    </row>
    <row r="5" spans="1:15" ht="15.75" x14ac:dyDescent="0.25">
      <c r="A5" s="99" t="s">
        <v>2</v>
      </c>
      <c r="B5" s="100">
        <f>B6</f>
        <v>15000000</v>
      </c>
      <c r="C5" s="100">
        <f>C6</f>
        <v>3195501.5</v>
      </c>
      <c r="D5" s="100">
        <f>D6</f>
        <v>3369074.97</v>
      </c>
      <c r="E5" s="100">
        <f>E6</f>
        <v>3309871.5</v>
      </c>
      <c r="F5" s="100">
        <f>F6</f>
        <v>2154726</v>
      </c>
      <c r="G5" s="114">
        <f>+SUM(C5:F5)</f>
        <v>12029173.970000001</v>
      </c>
      <c r="H5" s="101"/>
    </row>
    <row r="6" spans="1:15" ht="15.75" x14ac:dyDescent="0.25">
      <c r="A6" s="102" t="s">
        <v>3</v>
      </c>
      <c r="B6" s="103">
        <f>IFERROR(VLOOKUP($A6,$N:$W,2,FALSE),"")</f>
        <v>15000000</v>
      </c>
      <c r="C6" s="103">
        <f>+IFERROR(VLOOKUP($A6,$N:$W,6,FALSE),"")</f>
        <v>3195501.5</v>
      </c>
      <c r="D6" s="103">
        <f>+IFERROR(VLOOKUP($A6,$N:$W,9,FALSE),"")</f>
        <v>3369074.97</v>
      </c>
      <c r="E6" s="103">
        <f>+IFERROR(VLOOKUP($A6,$N:$AC,12,FALSE),"")</f>
        <v>3309871.5</v>
      </c>
      <c r="F6" s="104">
        <f>+IFERROR(VLOOKUP($A6,$N:$AC,15,FALSE),"")</f>
        <v>2154726</v>
      </c>
      <c r="G6" s="114">
        <f t="shared" ref="G6:G69" si="0">+SUM(C6:F6)</f>
        <v>12029173.970000001</v>
      </c>
      <c r="H6" s="104"/>
    </row>
    <row r="7" spans="1:15" ht="15.75" x14ac:dyDescent="0.25">
      <c r="A7" s="99" t="s">
        <v>4</v>
      </c>
      <c r="B7" s="100">
        <f>+SUM(B8:B13)</f>
        <v>2875000</v>
      </c>
      <c r="C7" s="100">
        <f>+SUM(C8:C13)</f>
        <v>413400</v>
      </c>
      <c r="D7" s="100">
        <f>+SUM(D8:D13)</f>
        <v>642500</v>
      </c>
      <c r="E7" s="100">
        <f>+SUM(E8:E13)</f>
        <v>445250</v>
      </c>
      <c r="F7" s="100">
        <f>+SUM(F8:F13)</f>
        <v>226400</v>
      </c>
      <c r="G7" s="114">
        <f t="shared" si="0"/>
        <v>1727550</v>
      </c>
      <c r="H7" s="101"/>
    </row>
    <row r="8" spans="1:15" ht="15.75" x14ac:dyDescent="0.25">
      <c r="A8" s="102" t="s">
        <v>5</v>
      </c>
      <c r="B8" s="103">
        <f>+IFERROR(VLOOKUP($A8,$N:$W,2,FALSE),"")</f>
        <v>100000</v>
      </c>
      <c r="C8" s="103">
        <f>+IFERROR(VLOOKUP($A8,$N:$W,6,FALSE),"")</f>
        <v>0</v>
      </c>
      <c r="D8" s="103">
        <f>+IFERROR(VLOOKUP($A8,$N:$W,9,FALSE),"")</f>
        <v>0</v>
      </c>
      <c r="E8" s="103">
        <f t="shared" ref="E8:E70" si="1">+IFERROR(VLOOKUP($A8,$N:$AC,12,FALSE),"")</f>
        <v>0</v>
      </c>
      <c r="F8" s="104">
        <f t="shared" ref="F8:F70" si="2">+IFERROR(VLOOKUP($A8,$N:$AC,15,FALSE),"")</f>
        <v>0</v>
      </c>
      <c r="G8" s="114">
        <f t="shared" si="0"/>
        <v>0</v>
      </c>
      <c r="H8" s="104"/>
    </row>
    <row r="9" spans="1:15" ht="15.75" x14ac:dyDescent="0.25">
      <c r="A9" s="102" t="s">
        <v>6</v>
      </c>
      <c r="B9" s="103">
        <f t="shared" ref="B9:B10" si="3">IFERROR(VLOOKUP($A9,$N:$W,2,FALSE),"")</f>
        <v>50000</v>
      </c>
      <c r="C9" s="103">
        <f t="shared" ref="C9:C70" si="4">IFERROR(VLOOKUP($A9,$N:$W,6,FALSE),"")</f>
        <v>0</v>
      </c>
      <c r="D9" s="103">
        <f>IFERROR(VLOOKUP($A9,$N:$W,9,FALSE),"")</f>
        <v>0</v>
      </c>
      <c r="E9" s="103">
        <f t="shared" si="1"/>
        <v>0</v>
      </c>
      <c r="F9" s="104">
        <f t="shared" si="2"/>
        <v>0</v>
      </c>
      <c r="G9" s="114">
        <f t="shared" si="0"/>
        <v>0</v>
      </c>
      <c r="H9" s="104"/>
    </row>
    <row r="10" spans="1:15" ht="15.75" x14ac:dyDescent="0.25">
      <c r="A10" s="102" t="s">
        <v>7</v>
      </c>
      <c r="B10" s="103">
        <f t="shared" si="3"/>
        <v>50000</v>
      </c>
      <c r="C10" s="103">
        <f t="shared" si="4"/>
        <v>0</v>
      </c>
      <c r="D10" s="103">
        <f>IFERROR(VLOOKUP($A10,$N:$W,9,FALSE),"")</f>
        <v>0</v>
      </c>
      <c r="E10" s="103">
        <f t="shared" si="1"/>
        <v>0</v>
      </c>
      <c r="F10" s="104">
        <f t="shared" si="2"/>
        <v>0</v>
      </c>
      <c r="G10" s="114">
        <f t="shared" si="0"/>
        <v>0</v>
      </c>
      <c r="H10" s="104"/>
    </row>
    <row r="11" spans="1:15" ht="15.75" x14ac:dyDescent="0.25">
      <c r="A11" s="102" t="s">
        <v>8</v>
      </c>
      <c r="B11" s="103">
        <f t="shared" ref="B11:B70" si="5">IFERROR(VLOOKUP($A11,$N:$W,2,FALSE),"")</f>
        <v>275000</v>
      </c>
      <c r="C11" s="103">
        <f t="shared" si="4"/>
        <v>6000</v>
      </c>
      <c r="D11" s="103">
        <f>IFERROR(VLOOKUP($A11,$N:$W,9,FALSE),"")</f>
        <v>4500</v>
      </c>
      <c r="E11" s="103">
        <f t="shared" si="1"/>
        <v>5250</v>
      </c>
      <c r="F11" s="104">
        <f t="shared" si="2"/>
        <v>9000</v>
      </c>
      <c r="G11" s="114">
        <f t="shared" si="0"/>
        <v>24750</v>
      </c>
      <c r="H11" s="104"/>
    </row>
    <row r="12" spans="1:15" ht="15.75" x14ac:dyDescent="0.25">
      <c r="A12" s="102" t="s">
        <v>9</v>
      </c>
      <c r="B12" s="103">
        <f t="shared" si="5"/>
        <v>2000000</v>
      </c>
      <c r="C12" s="103">
        <f t="shared" si="4"/>
        <v>407400</v>
      </c>
      <c r="D12" s="103">
        <f>IFERROR(VLOOKUP($A12,$N:$W,9,FALSE),"")</f>
        <v>638000</v>
      </c>
      <c r="E12" s="103">
        <f t="shared" si="1"/>
        <v>440000</v>
      </c>
      <c r="F12" s="104">
        <f t="shared" si="2"/>
        <v>217400</v>
      </c>
      <c r="G12" s="114">
        <f t="shared" si="0"/>
        <v>1702800</v>
      </c>
      <c r="H12" s="104"/>
    </row>
    <row r="13" spans="1:15" ht="15.75" x14ac:dyDescent="0.25">
      <c r="A13" s="102" t="s">
        <v>10</v>
      </c>
      <c r="B13" s="103">
        <f t="shared" si="5"/>
        <v>400000</v>
      </c>
      <c r="C13" s="103">
        <f t="shared" si="4"/>
        <v>0</v>
      </c>
      <c r="D13" s="103">
        <f>IFERROR(VLOOKUP($A13,$N:$W,9,FALSE),"")</f>
        <v>0</v>
      </c>
      <c r="E13" s="103">
        <f t="shared" si="1"/>
        <v>0</v>
      </c>
      <c r="F13" s="104">
        <f t="shared" si="2"/>
        <v>0</v>
      </c>
      <c r="G13" s="114">
        <f t="shared" si="0"/>
        <v>0</v>
      </c>
      <c r="H13" s="104"/>
      <c r="N13" s="70" t="s">
        <v>354</v>
      </c>
      <c r="O13" t="s">
        <v>380</v>
      </c>
    </row>
    <row r="14" spans="1:15" ht="15.75" x14ac:dyDescent="0.25">
      <c r="A14" s="105" t="s">
        <v>11</v>
      </c>
      <c r="B14" s="100">
        <f>B15</f>
        <v>500000</v>
      </c>
      <c r="C14" s="100">
        <f>C15</f>
        <v>0</v>
      </c>
      <c r="D14" s="100">
        <f>D15</f>
        <v>0</v>
      </c>
      <c r="E14" s="100">
        <f>E15</f>
        <v>0</v>
      </c>
      <c r="F14" s="100">
        <f t="shared" ref="F14:H14" si="6">F15</f>
        <v>0</v>
      </c>
      <c r="G14" s="100">
        <f t="shared" si="6"/>
        <v>0</v>
      </c>
      <c r="H14" s="100">
        <f t="shared" si="6"/>
        <v>0</v>
      </c>
      <c r="N14" s="70" t="s">
        <v>363</v>
      </c>
      <c r="O14" t="s">
        <v>355</v>
      </c>
    </row>
    <row r="15" spans="1:15" ht="15.75" x14ac:dyDescent="0.25">
      <c r="A15" s="102" t="s">
        <v>12</v>
      </c>
      <c r="B15" s="103">
        <f t="shared" si="5"/>
        <v>500000</v>
      </c>
      <c r="C15" s="103">
        <f>+IFERROR(VLOOKUP($A15,$N:$W,6,FALSE),"")</f>
        <v>0</v>
      </c>
      <c r="D15" s="103">
        <f>+IFERROR(VLOOKUP($A15,$N:$W,9,FALSE),"")</f>
        <v>0</v>
      </c>
      <c r="E15" s="103">
        <f t="shared" si="1"/>
        <v>0</v>
      </c>
      <c r="F15" s="104">
        <f t="shared" si="2"/>
        <v>0</v>
      </c>
      <c r="G15" s="114">
        <f t="shared" si="0"/>
        <v>0</v>
      </c>
      <c r="H15" s="104"/>
      <c r="N15" s="70" t="s">
        <v>362</v>
      </c>
      <c r="O15" t="s">
        <v>355</v>
      </c>
    </row>
    <row r="16" spans="1:15" ht="15.75" x14ac:dyDescent="0.25">
      <c r="A16" s="105" t="s">
        <v>13</v>
      </c>
      <c r="B16" s="103" t="str">
        <f t="shared" si="5"/>
        <v/>
      </c>
      <c r="C16" s="103" t="str">
        <f t="shared" si="4"/>
        <v/>
      </c>
      <c r="D16" s="103"/>
      <c r="E16" s="103" t="str">
        <f t="shared" si="1"/>
        <v/>
      </c>
      <c r="F16" s="104" t="str">
        <f t="shared" si="2"/>
        <v/>
      </c>
      <c r="G16" s="114">
        <f t="shared" si="0"/>
        <v>0</v>
      </c>
      <c r="H16" s="104"/>
      <c r="N16" s="70" t="s">
        <v>358</v>
      </c>
      <c r="O16" t="s">
        <v>355</v>
      </c>
    </row>
    <row r="17" spans="1:30" ht="15.75" x14ac:dyDescent="0.25">
      <c r="A17" s="102" t="s">
        <v>14</v>
      </c>
      <c r="B17" s="103" t="str">
        <f t="shared" si="5"/>
        <v/>
      </c>
      <c r="C17" s="103" t="str">
        <f t="shared" si="4"/>
        <v/>
      </c>
      <c r="D17" s="103"/>
      <c r="E17" s="103" t="str">
        <f t="shared" si="1"/>
        <v/>
      </c>
      <c r="F17" s="104" t="str">
        <f t="shared" si="2"/>
        <v/>
      </c>
      <c r="G17" s="114">
        <f t="shared" si="0"/>
        <v>0</v>
      </c>
      <c r="H17" s="104"/>
      <c r="N17" s="70" t="s">
        <v>361</v>
      </c>
      <c r="O17" t="s">
        <v>381</v>
      </c>
    </row>
    <row r="18" spans="1:30" ht="15.75" x14ac:dyDescent="0.25">
      <c r="A18" s="99" t="s">
        <v>15</v>
      </c>
      <c r="B18" s="100">
        <f>+SUM(B19:B22)</f>
        <v>320025108</v>
      </c>
      <c r="C18" s="100">
        <f>+SUM(C19:C22)</f>
        <v>66492254</v>
      </c>
      <c r="D18" s="100">
        <f>+SUM(D19:D22)</f>
        <v>88430119</v>
      </c>
      <c r="E18" s="100">
        <f>+SUM(E19:E22)</f>
        <v>54163623</v>
      </c>
      <c r="F18" s="100">
        <f>+SUM(F19:F22)</f>
        <v>86942723</v>
      </c>
      <c r="G18" s="114">
        <f t="shared" si="0"/>
        <v>296028719</v>
      </c>
      <c r="H18" s="101"/>
    </row>
    <row r="19" spans="1:30" ht="15.75" x14ac:dyDescent="0.25">
      <c r="A19" s="102" t="s">
        <v>378</v>
      </c>
      <c r="B19" s="103">
        <f t="shared" si="5"/>
        <v>17000000</v>
      </c>
      <c r="C19" s="103">
        <f t="shared" si="4"/>
        <v>710984</v>
      </c>
      <c r="D19" s="103">
        <f>IFERROR(VLOOKUP($A19,$N:$W,9,FALSE),"")</f>
        <v>373989</v>
      </c>
      <c r="E19" s="103">
        <f t="shared" si="1"/>
        <v>4120000</v>
      </c>
      <c r="F19" s="104">
        <f t="shared" si="2"/>
        <v>1100000</v>
      </c>
      <c r="G19" s="114">
        <f t="shared" si="0"/>
        <v>6304973</v>
      </c>
      <c r="H19" s="104"/>
      <c r="N19" s="70" t="s">
        <v>359</v>
      </c>
      <c r="O19" s="70" t="s">
        <v>356</v>
      </c>
      <c r="P19" s="70" t="s">
        <v>360</v>
      </c>
    </row>
    <row r="20" spans="1:30" ht="15.75" x14ac:dyDescent="0.25">
      <c r="A20" s="102" t="s">
        <v>16</v>
      </c>
      <c r="B20" s="103">
        <f t="shared" si="5"/>
        <v>146825108</v>
      </c>
      <c r="C20" s="103">
        <f t="shared" si="4"/>
        <v>36781250</v>
      </c>
      <c r="D20" s="103">
        <f>IFERROR(VLOOKUP($A20,$N:$W,9,FALSE),"")</f>
        <v>36788650</v>
      </c>
      <c r="E20" s="103">
        <f t="shared" si="1"/>
        <v>36881275</v>
      </c>
      <c r="F20" s="104">
        <f t="shared" si="2"/>
        <v>36903117</v>
      </c>
      <c r="G20" s="114">
        <f t="shared" si="0"/>
        <v>147354292</v>
      </c>
      <c r="H20" s="104"/>
      <c r="O20" t="s">
        <v>368</v>
      </c>
      <c r="Q20" t="s">
        <v>371</v>
      </c>
      <c r="R20" t="s">
        <v>369</v>
      </c>
      <c r="T20" t="s">
        <v>370</v>
      </c>
      <c r="U20" t="s">
        <v>372</v>
      </c>
      <c r="W20" t="s">
        <v>373</v>
      </c>
      <c r="X20" t="s">
        <v>401</v>
      </c>
      <c r="Z20" t="s">
        <v>402</v>
      </c>
      <c r="AA20" t="s">
        <v>403</v>
      </c>
      <c r="AC20" t="s">
        <v>404</v>
      </c>
      <c r="AD20" t="s">
        <v>70</v>
      </c>
    </row>
    <row r="21" spans="1:30" ht="15.75" x14ac:dyDescent="0.25">
      <c r="A21" s="102" t="s">
        <v>17</v>
      </c>
      <c r="B21" s="103" t="str">
        <f t="shared" si="5"/>
        <v/>
      </c>
      <c r="C21" s="103" t="str">
        <f t="shared" si="4"/>
        <v/>
      </c>
      <c r="D21" s="103" t="str">
        <f>IFERROR(VLOOKUP($A21,$N:$W,9,FALSE),"")</f>
        <v/>
      </c>
      <c r="E21" s="103" t="str">
        <f t="shared" si="1"/>
        <v/>
      </c>
      <c r="F21" s="104" t="str">
        <f t="shared" si="2"/>
        <v/>
      </c>
      <c r="G21" s="114">
        <f t="shared" si="0"/>
        <v>0</v>
      </c>
      <c r="H21" s="104"/>
      <c r="N21" s="70" t="s">
        <v>357</v>
      </c>
      <c r="O21" t="s">
        <v>374</v>
      </c>
      <c r="P21" t="s">
        <v>375</v>
      </c>
      <c r="R21" t="s">
        <v>376</v>
      </c>
      <c r="S21" t="s">
        <v>365</v>
      </c>
      <c r="U21" t="s">
        <v>376</v>
      </c>
      <c r="V21" t="s">
        <v>365</v>
      </c>
      <c r="X21" t="s">
        <v>376</v>
      </c>
      <c r="Y21" t="s">
        <v>365</v>
      </c>
      <c r="AA21" t="s">
        <v>376</v>
      </c>
      <c r="AB21" t="s">
        <v>365</v>
      </c>
    </row>
    <row r="22" spans="1:30" ht="15.75" x14ac:dyDescent="0.25">
      <c r="A22" s="102" t="s">
        <v>18</v>
      </c>
      <c r="B22" s="103">
        <f t="shared" si="5"/>
        <v>156200000</v>
      </c>
      <c r="C22" s="103">
        <f t="shared" si="4"/>
        <v>29000020</v>
      </c>
      <c r="D22" s="103">
        <f>IFERROR(VLOOKUP($A22,$N:$W,9,FALSE),"")</f>
        <v>51267480</v>
      </c>
      <c r="E22" s="103">
        <f t="shared" si="1"/>
        <v>13162348</v>
      </c>
      <c r="F22" s="104">
        <f t="shared" si="2"/>
        <v>48939606</v>
      </c>
      <c r="G22" s="114">
        <f t="shared" si="0"/>
        <v>142369454</v>
      </c>
      <c r="H22" s="104"/>
      <c r="N22" t="s">
        <v>3</v>
      </c>
      <c r="O22" s="69">
        <v>15000000</v>
      </c>
      <c r="P22" s="69">
        <v>15000000</v>
      </c>
      <c r="Q22" s="69">
        <v>30000000</v>
      </c>
      <c r="R22" s="69">
        <v>3195501.5</v>
      </c>
      <c r="S22" s="69">
        <v>3195501.5</v>
      </c>
      <c r="T22" s="69">
        <v>6391003</v>
      </c>
      <c r="U22" s="69">
        <v>3369074.97</v>
      </c>
      <c r="V22" s="69">
        <v>3369074.97</v>
      </c>
      <c r="W22" s="69">
        <v>6738149.9400000004</v>
      </c>
      <c r="X22" s="69">
        <v>3309871.5</v>
      </c>
      <c r="Y22" s="69">
        <v>3309871.5</v>
      </c>
      <c r="Z22" s="69">
        <v>6619743</v>
      </c>
      <c r="AA22" s="69">
        <v>2154726</v>
      </c>
      <c r="AB22" s="69">
        <v>2154726</v>
      </c>
      <c r="AC22" s="69">
        <v>4309452</v>
      </c>
      <c r="AD22" s="69">
        <v>54058347.939999998</v>
      </c>
    </row>
    <row r="23" spans="1:30" ht="15.75" x14ac:dyDescent="0.25">
      <c r="A23" s="99" t="s">
        <v>19</v>
      </c>
      <c r="B23" s="100">
        <f>+SUM(B24:B25)</f>
        <v>3500000</v>
      </c>
      <c r="C23" s="100">
        <f>+SUM(C24:C25)</f>
        <v>147271</v>
      </c>
      <c r="D23" s="100">
        <f>+SUM(D24:D25)</f>
        <v>49517</v>
      </c>
      <c r="E23" s="100">
        <f>+SUM(E24:E25)</f>
        <v>269808</v>
      </c>
      <c r="F23" s="100">
        <f>+SUM(F24:F25)</f>
        <v>122112</v>
      </c>
      <c r="G23" s="114">
        <f t="shared" si="0"/>
        <v>588708</v>
      </c>
      <c r="H23" s="101"/>
      <c r="N23" t="s">
        <v>5</v>
      </c>
      <c r="O23" s="69">
        <v>100000</v>
      </c>
      <c r="P23" s="69">
        <v>100000</v>
      </c>
      <c r="Q23" s="69">
        <v>200000</v>
      </c>
      <c r="R23" s="69"/>
      <c r="S23" s="69"/>
      <c r="T23" s="69"/>
      <c r="U23" s="69"/>
      <c r="V23" s="69"/>
      <c r="W23" s="69"/>
      <c r="X23" s="69"/>
      <c r="Y23" s="69"/>
      <c r="Z23" s="69"/>
      <c r="AA23" s="69"/>
      <c r="AB23" s="69"/>
      <c r="AC23" s="69"/>
      <c r="AD23" s="69">
        <v>200000</v>
      </c>
    </row>
    <row r="24" spans="1:30" ht="15.75" x14ac:dyDescent="0.25">
      <c r="A24" s="102" t="s">
        <v>20</v>
      </c>
      <c r="B24" s="103">
        <f t="shared" si="5"/>
        <v>2000000</v>
      </c>
      <c r="C24" s="103">
        <f t="shared" si="4"/>
        <v>133600</v>
      </c>
      <c r="D24" s="103">
        <f>IFERROR(VLOOKUP($A24,$N:$W,9,FALSE),"")</f>
        <v>38960</v>
      </c>
      <c r="E24" s="103">
        <f t="shared" si="1"/>
        <v>260694</v>
      </c>
      <c r="F24" s="104">
        <f t="shared" si="2"/>
        <v>106556</v>
      </c>
      <c r="G24" s="114">
        <f t="shared" si="0"/>
        <v>539810</v>
      </c>
      <c r="H24" s="104"/>
      <c r="N24" t="s">
        <v>6</v>
      </c>
      <c r="O24" s="69">
        <v>50000</v>
      </c>
      <c r="P24" s="69">
        <v>50000</v>
      </c>
      <c r="Q24" s="69">
        <v>100000</v>
      </c>
      <c r="R24" s="69"/>
      <c r="S24" s="69"/>
      <c r="T24" s="69"/>
      <c r="U24" s="69"/>
      <c r="V24" s="69"/>
      <c r="W24" s="69"/>
      <c r="X24" s="69"/>
      <c r="Y24" s="69"/>
      <c r="Z24" s="69"/>
      <c r="AA24" s="69"/>
      <c r="AB24" s="69"/>
      <c r="AC24" s="69"/>
      <c r="AD24" s="69">
        <v>100000</v>
      </c>
    </row>
    <row r="25" spans="1:30" ht="15.75" x14ac:dyDescent="0.25">
      <c r="A25" s="102" t="s">
        <v>21</v>
      </c>
      <c r="B25" s="103">
        <f t="shared" si="5"/>
        <v>1500000</v>
      </c>
      <c r="C25" s="103">
        <f t="shared" si="4"/>
        <v>13671</v>
      </c>
      <c r="D25" s="103">
        <f>IFERROR(VLOOKUP($A25,$N:$W,9,FALSE),"")</f>
        <v>10557</v>
      </c>
      <c r="E25" s="103">
        <f t="shared" si="1"/>
        <v>9114</v>
      </c>
      <c r="F25" s="104">
        <f t="shared" si="2"/>
        <v>15556</v>
      </c>
      <c r="G25" s="114">
        <f t="shared" si="0"/>
        <v>48898</v>
      </c>
      <c r="H25" s="104"/>
      <c r="N25" t="s">
        <v>7</v>
      </c>
      <c r="O25" s="69">
        <v>50000</v>
      </c>
      <c r="P25" s="69">
        <v>50000</v>
      </c>
      <c r="Q25" s="69">
        <v>100000</v>
      </c>
      <c r="R25" s="69"/>
      <c r="S25" s="69"/>
      <c r="T25" s="69"/>
      <c r="U25" s="69"/>
      <c r="V25" s="69"/>
      <c r="W25" s="69"/>
      <c r="X25" s="69"/>
      <c r="Y25" s="69"/>
      <c r="Z25" s="69"/>
      <c r="AA25" s="69"/>
      <c r="AB25" s="69"/>
      <c r="AC25" s="69"/>
      <c r="AD25" s="69">
        <v>100000</v>
      </c>
    </row>
    <row r="26" spans="1:30" ht="15.75" x14ac:dyDescent="0.25">
      <c r="A26" s="99" t="s">
        <v>22</v>
      </c>
      <c r="B26" s="100">
        <f>+SUM(B27:B59)</f>
        <v>28641264</v>
      </c>
      <c r="C26" s="100">
        <f>+SUM(C27:C59)</f>
        <v>4767198</v>
      </c>
      <c r="D26" s="100">
        <f>+SUM(D27:D59)</f>
        <v>5026928</v>
      </c>
      <c r="E26" s="100">
        <f>+SUM(E27:E59)</f>
        <v>4522316</v>
      </c>
      <c r="F26" s="100">
        <f>+SUM(F27:F59)</f>
        <v>33968889</v>
      </c>
      <c r="G26" s="114">
        <f t="shared" si="0"/>
        <v>48285331</v>
      </c>
      <c r="H26" s="101"/>
      <c r="N26" t="s">
        <v>8</v>
      </c>
      <c r="O26" s="69">
        <v>275000</v>
      </c>
      <c r="P26" s="69">
        <v>275000</v>
      </c>
      <c r="Q26" s="69">
        <v>550000</v>
      </c>
      <c r="R26" s="69">
        <v>6000</v>
      </c>
      <c r="S26" s="69">
        <v>6000</v>
      </c>
      <c r="T26" s="69">
        <v>12000</v>
      </c>
      <c r="U26" s="69">
        <v>4500</v>
      </c>
      <c r="V26" s="69">
        <v>4500</v>
      </c>
      <c r="W26" s="69">
        <v>9000</v>
      </c>
      <c r="X26" s="69">
        <v>5250</v>
      </c>
      <c r="Y26" s="69">
        <v>5250</v>
      </c>
      <c r="Z26" s="69">
        <v>10500</v>
      </c>
      <c r="AA26" s="69">
        <v>9000</v>
      </c>
      <c r="AB26" s="69">
        <v>9000</v>
      </c>
      <c r="AC26" s="69">
        <v>18000</v>
      </c>
      <c r="AD26" s="69">
        <v>599500</v>
      </c>
    </row>
    <row r="27" spans="1:30" ht="15.75" x14ac:dyDescent="0.25">
      <c r="A27" s="102" t="s">
        <v>23</v>
      </c>
      <c r="B27" s="103">
        <f t="shared" si="5"/>
        <v>800000</v>
      </c>
      <c r="C27" s="103">
        <f t="shared" si="4"/>
        <v>22580</v>
      </c>
      <c r="D27" s="103">
        <f>IFERROR(VLOOKUP($A27,$N:$W,9,FALSE),"")</f>
        <v>21200</v>
      </c>
      <c r="E27" s="103">
        <f t="shared" si="1"/>
        <v>22140</v>
      </c>
      <c r="F27" s="104">
        <f t="shared" si="2"/>
        <v>14880</v>
      </c>
      <c r="G27" s="114">
        <f t="shared" si="0"/>
        <v>80800</v>
      </c>
      <c r="H27" s="104"/>
      <c r="N27" t="s">
        <v>9</v>
      </c>
      <c r="O27" s="69">
        <v>2000000</v>
      </c>
      <c r="P27" s="69">
        <v>2000000</v>
      </c>
      <c r="Q27" s="69">
        <v>4000000</v>
      </c>
      <c r="R27" s="69">
        <v>407400</v>
      </c>
      <c r="S27" s="69">
        <v>407400</v>
      </c>
      <c r="T27" s="69">
        <v>814800</v>
      </c>
      <c r="U27" s="69">
        <v>638000</v>
      </c>
      <c r="V27" s="69">
        <v>638000</v>
      </c>
      <c r="W27" s="69">
        <v>1276000</v>
      </c>
      <c r="X27" s="69">
        <v>440000</v>
      </c>
      <c r="Y27" s="69">
        <v>440000</v>
      </c>
      <c r="Z27" s="69">
        <v>880000</v>
      </c>
      <c r="AA27" s="69">
        <v>217400</v>
      </c>
      <c r="AB27" s="69">
        <v>217400</v>
      </c>
      <c r="AC27" s="69">
        <v>434800</v>
      </c>
      <c r="AD27" s="69">
        <v>7405600</v>
      </c>
    </row>
    <row r="28" spans="1:30" ht="15.75" x14ac:dyDescent="0.25">
      <c r="A28" s="102" t="s">
        <v>24</v>
      </c>
      <c r="B28" s="103">
        <f t="shared" si="5"/>
        <v>150000</v>
      </c>
      <c r="C28" s="103">
        <f t="shared" si="4"/>
        <v>0</v>
      </c>
      <c r="D28" s="103">
        <f>IFERROR(VLOOKUP($A28,$N:$W,9,FALSE),"")</f>
        <v>0</v>
      </c>
      <c r="E28" s="103">
        <f t="shared" si="1"/>
        <v>0</v>
      </c>
      <c r="F28" s="104">
        <f t="shared" si="2"/>
        <v>0</v>
      </c>
      <c r="G28" s="114">
        <f t="shared" si="0"/>
        <v>0</v>
      </c>
      <c r="H28" s="104"/>
      <c r="N28" t="s">
        <v>10</v>
      </c>
      <c r="O28" s="69">
        <v>400000</v>
      </c>
      <c r="P28" s="69">
        <v>400000</v>
      </c>
      <c r="Q28" s="69">
        <v>800000</v>
      </c>
      <c r="R28" s="69"/>
      <c r="S28" s="69"/>
      <c r="T28" s="69"/>
      <c r="U28" s="69"/>
      <c r="V28" s="69"/>
      <c r="W28" s="69"/>
      <c r="X28" s="69"/>
      <c r="Y28" s="69"/>
      <c r="Z28" s="69"/>
      <c r="AA28" s="69"/>
      <c r="AB28" s="69"/>
      <c r="AC28" s="69"/>
      <c r="AD28" s="69">
        <v>800000</v>
      </c>
    </row>
    <row r="29" spans="1:30" ht="15.75" x14ac:dyDescent="0.25">
      <c r="A29" s="102" t="s">
        <v>25</v>
      </c>
      <c r="B29" s="103">
        <f t="shared" si="5"/>
        <v>2500000</v>
      </c>
      <c r="C29" s="103">
        <f t="shared" si="4"/>
        <v>592200</v>
      </c>
      <c r="D29" s="103">
        <f t="shared" ref="D29:D59" si="7">IFERROR(VLOOKUP($A29,$N:$W,9,FALSE),"")</f>
        <v>458010</v>
      </c>
      <c r="E29" s="103">
        <f t="shared" si="1"/>
        <v>352790</v>
      </c>
      <c r="F29" s="104">
        <f t="shared" si="2"/>
        <v>303720</v>
      </c>
      <c r="G29" s="114">
        <f t="shared" si="0"/>
        <v>1706720</v>
      </c>
      <c r="H29" s="104"/>
      <c r="N29" t="s">
        <v>12</v>
      </c>
      <c r="O29" s="69">
        <v>500000</v>
      </c>
      <c r="P29" s="69">
        <v>500000</v>
      </c>
      <c r="Q29" s="69">
        <v>1000000</v>
      </c>
      <c r="R29" s="69"/>
      <c r="S29" s="69"/>
      <c r="T29" s="69"/>
      <c r="U29" s="69"/>
      <c r="V29" s="69"/>
      <c r="W29" s="69"/>
      <c r="X29" s="69"/>
      <c r="Y29" s="69"/>
      <c r="Z29" s="69"/>
      <c r="AA29" s="69"/>
      <c r="AB29" s="69"/>
      <c r="AC29" s="69"/>
      <c r="AD29" s="69">
        <v>1000000</v>
      </c>
    </row>
    <row r="30" spans="1:30" ht="15.75" x14ac:dyDescent="0.25">
      <c r="A30" s="102" t="s">
        <v>26</v>
      </c>
      <c r="B30" s="103">
        <f t="shared" si="5"/>
        <v>300000</v>
      </c>
      <c r="C30" s="103">
        <f t="shared" si="4"/>
        <v>0</v>
      </c>
      <c r="D30" s="103">
        <f t="shared" si="7"/>
        <v>0</v>
      </c>
      <c r="E30" s="103">
        <f t="shared" si="1"/>
        <v>0</v>
      </c>
      <c r="F30" s="104">
        <f t="shared" si="2"/>
        <v>0</v>
      </c>
      <c r="G30" s="114">
        <f t="shared" si="0"/>
        <v>0</v>
      </c>
      <c r="H30" s="104"/>
      <c r="N30" t="s">
        <v>378</v>
      </c>
      <c r="O30" s="69">
        <v>17000000</v>
      </c>
      <c r="P30" s="69">
        <v>17000000</v>
      </c>
      <c r="Q30" s="69">
        <v>34000000</v>
      </c>
      <c r="R30" s="69">
        <v>710984</v>
      </c>
      <c r="S30" s="69">
        <v>710984</v>
      </c>
      <c r="T30" s="69">
        <v>1421968</v>
      </c>
      <c r="U30" s="69">
        <v>373989</v>
      </c>
      <c r="V30" s="69">
        <v>373989</v>
      </c>
      <c r="W30" s="69">
        <v>747978</v>
      </c>
      <c r="X30" s="69">
        <v>4120000</v>
      </c>
      <c r="Y30" s="69">
        <v>4120000</v>
      </c>
      <c r="Z30" s="69">
        <v>8240000</v>
      </c>
      <c r="AA30" s="69">
        <v>1100000</v>
      </c>
      <c r="AB30" s="69">
        <v>1100000</v>
      </c>
      <c r="AC30" s="69">
        <v>2200000</v>
      </c>
      <c r="AD30" s="69">
        <v>46609946</v>
      </c>
    </row>
    <row r="31" spans="1:30" ht="15.75" x14ac:dyDescent="0.25">
      <c r="A31" s="102" t="s">
        <v>27</v>
      </c>
      <c r="B31" s="103">
        <f t="shared" si="5"/>
        <v>800000</v>
      </c>
      <c r="C31" s="103">
        <f t="shared" si="4"/>
        <v>235280</v>
      </c>
      <c r="D31" s="103">
        <f t="shared" si="7"/>
        <v>273390</v>
      </c>
      <c r="E31" s="103">
        <f t="shared" si="1"/>
        <v>314188</v>
      </c>
      <c r="F31" s="104">
        <f t="shared" si="2"/>
        <v>307560</v>
      </c>
      <c r="G31" s="114">
        <f t="shared" si="0"/>
        <v>1130418</v>
      </c>
      <c r="H31" s="104"/>
      <c r="N31" t="s">
        <v>16</v>
      </c>
      <c r="O31" s="69">
        <v>146825108</v>
      </c>
      <c r="P31" s="69">
        <v>146825108</v>
      </c>
      <c r="Q31" s="69">
        <v>293650216</v>
      </c>
      <c r="R31" s="69">
        <v>36781250</v>
      </c>
      <c r="S31" s="69">
        <v>36781250</v>
      </c>
      <c r="T31" s="69">
        <v>73562500</v>
      </c>
      <c r="U31" s="69">
        <v>36788650</v>
      </c>
      <c r="V31" s="69">
        <v>36788650</v>
      </c>
      <c r="W31" s="69">
        <v>73577300</v>
      </c>
      <c r="X31" s="69">
        <v>36881275</v>
      </c>
      <c r="Y31" s="69">
        <v>36881275</v>
      </c>
      <c r="Z31" s="69">
        <v>73762550</v>
      </c>
      <c r="AA31" s="69">
        <v>36903117</v>
      </c>
      <c r="AB31" s="69">
        <v>36903117</v>
      </c>
      <c r="AC31" s="69">
        <v>73806234</v>
      </c>
      <c r="AD31" s="69">
        <v>588358800</v>
      </c>
    </row>
    <row r="32" spans="1:30" ht="15.75" x14ac:dyDescent="0.25">
      <c r="A32" s="102" t="s">
        <v>28</v>
      </c>
      <c r="B32" s="103">
        <f t="shared" si="5"/>
        <v>4211264</v>
      </c>
      <c r="C32" s="103">
        <f t="shared" si="4"/>
        <v>2600</v>
      </c>
      <c r="D32" s="103">
        <f t="shared" si="7"/>
        <v>1800</v>
      </c>
      <c r="E32" s="103">
        <f t="shared" si="1"/>
        <v>6100</v>
      </c>
      <c r="F32" s="104">
        <f t="shared" si="2"/>
        <v>3800</v>
      </c>
      <c r="G32" s="114">
        <f t="shared" si="0"/>
        <v>14300</v>
      </c>
      <c r="H32" s="104"/>
      <c r="N32" t="s">
        <v>18</v>
      </c>
      <c r="O32" s="69">
        <v>156200000</v>
      </c>
      <c r="P32" s="69">
        <v>156200000</v>
      </c>
      <c r="Q32" s="69">
        <v>312400000</v>
      </c>
      <c r="R32" s="69">
        <v>29000020</v>
      </c>
      <c r="S32" s="69">
        <v>29000020</v>
      </c>
      <c r="T32" s="69">
        <v>58000040</v>
      </c>
      <c r="U32" s="69">
        <v>51267480</v>
      </c>
      <c r="V32" s="69">
        <v>51267480</v>
      </c>
      <c r="W32" s="69">
        <v>102534960</v>
      </c>
      <c r="X32" s="69">
        <v>13162348</v>
      </c>
      <c r="Y32" s="69">
        <v>13162348</v>
      </c>
      <c r="Z32" s="69">
        <v>26324696</v>
      </c>
      <c r="AA32" s="69">
        <v>48939606</v>
      </c>
      <c r="AB32" s="69">
        <v>48939606</v>
      </c>
      <c r="AC32" s="69">
        <v>97879212</v>
      </c>
      <c r="AD32" s="69">
        <v>597138908</v>
      </c>
    </row>
    <row r="33" spans="1:30" ht="15.75" x14ac:dyDescent="0.25">
      <c r="A33" s="102" t="s">
        <v>29</v>
      </c>
      <c r="B33" s="103">
        <f t="shared" si="5"/>
        <v>800000</v>
      </c>
      <c r="C33" s="103">
        <f t="shared" si="4"/>
        <v>263804</v>
      </c>
      <c r="D33" s="103">
        <f t="shared" si="7"/>
        <v>615718</v>
      </c>
      <c r="E33" s="103">
        <f t="shared" si="1"/>
        <v>470913</v>
      </c>
      <c r="F33" s="104">
        <f t="shared" si="2"/>
        <v>164132</v>
      </c>
      <c r="G33" s="114">
        <f t="shared" si="0"/>
        <v>1514567</v>
      </c>
      <c r="H33" s="104"/>
      <c r="N33" t="s">
        <v>20</v>
      </c>
      <c r="O33" s="69">
        <v>2000000</v>
      </c>
      <c r="P33" s="69">
        <v>2000000</v>
      </c>
      <c r="Q33" s="69">
        <v>4000000</v>
      </c>
      <c r="R33" s="69">
        <v>133600</v>
      </c>
      <c r="S33" s="69">
        <v>133600</v>
      </c>
      <c r="T33" s="69">
        <v>267200</v>
      </c>
      <c r="U33" s="69">
        <v>38960</v>
      </c>
      <c r="V33" s="69">
        <v>38960</v>
      </c>
      <c r="W33" s="69">
        <v>77920</v>
      </c>
      <c r="X33" s="69">
        <v>260694</v>
      </c>
      <c r="Y33" s="69">
        <v>260694</v>
      </c>
      <c r="Z33" s="69">
        <v>521388</v>
      </c>
      <c r="AA33" s="69">
        <v>106556</v>
      </c>
      <c r="AB33" s="69">
        <v>106556</v>
      </c>
      <c r="AC33" s="69">
        <v>213112</v>
      </c>
      <c r="AD33" s="69">
        <v>5079620</v>
      </c>
    </row>
    <row r="34" spans="1:30" ht="15.75" x14ac:dyDescent="0.25">
      <c r="A34" s="102" t="s">
        <v>30</v>
      </c>
      <c r="B34" s="103">
        <f t="shared" si="5"/>
        <v>500000</v>
      </c>
      <c r="C34" s="103">
        <f t="shared" si="4"/>
        <v>0</v>
      </c>
      <c r="D34" s="103">
        <f t="shared" si="7"/>
        <v>0</v>
      </c>
      <c r="E34" s="103">
        <f t="shared" si="1"/>
        <v>0</v>
      </c>
      <c r="F34" s="104">
        <f t="shared" si="2"/>
        <v>0</v>
      </c>
      <c r="G34" s="114">
        <f t="shared" si="0"/>
        <v>0</v>
      </c>
      <c r="H34" s="104"/>
      <c r="N34" t="s">
        <v>21</v>
      </c>
      <c r="O34" s="69">
        <v>1500000</v>
      </c>
      <c r="P34" s="69">
        <v>1500000</v>
      </c>
      <c r="Q34" s="69">
        <v>3000000</v>
      </c>
      <c r="R34" s="69">
        <v>13671</v>
      </c>
      <c r="S34" s="69">
        <v>13671</v>
      </c>
      <c r="T34" s="69">
        <v>27342</v>
      </c>
      <c r="U34" s="69">
        <v>10557</v>
      </c>
      <c r="V34" s="69">
        <v>10557</v>
      </c>
      <c r="W34" s="69">
        <v>21114</v>
      </c>
      <c r="X34" s="69">
        <v>9114</v>
      </c>
      <c r="Y34" s="69">
        <v>9114</v>
      </c>
      <c r="Z34" s="69">
        <v>18228</v>
      </c>
      <c r="AA34" s="69">
        <v>15556</v>
      </c>
      <c r="AB34" s="69">
        <v>15556</v>
      </c>
      <c r="AC34" s="69">
        <v>31112</v>
      </c>
      <c r="AD34" s="69">
        <v>3097796</v>
      </c>
    </row>
    <row r="35" spans="1:30" ht="15.75" x14ac:dyDescent="0.25">
      <c r="A35" s="102" t="s">
        <v>31</v>
      </c>
      <c r="B35" s="103">
        <f t="shared" si="5"/>
        <v>1000000</v>
      </c>
      <c r="C35" s="103">
        <f t="shared" si="4"/>
        <v>22668</v>
      </c>
      <c r="D35" s="103">
        <f t="shared" si="7"/>
        <v>30256</v>
      </c>
      <c r="E35" s="103">
        <f t="shared" si="1"/>
        <v>25097</v>
      </c>
      <c r="F35" s="104">
        <f t="shared" si="2"/>
        <v>20599</v>
      </c>
      <c r="G35" s="114">
        <f t="shared" si="0"/>
        <v>98620</v>
      </c>
      <c r="H35" s="104"/>
      <c r="N35" t="s">
        <v>23</v>
      </c>
      <c r="O35" s="69">
        <v>800000</v>
      </c>
      <c r="P35" s="69">
        <v>800000</v>
      </c>
      <c r="Q35" s="69">
        <v>1600000</v>
      </c>
      <c r="R35" s="69">
        <v>22580</v>
      </c>
      <c r="S35" s="69">
        <v>22580</v>
      </c>
      <c r="T35" s="69">
        <v>45160</v>
      </c>
      <c r="U35" s="69">
        <v>21200</v>
      </c>
      <c r="V35" s="69">
        <v>21200</v>
      </c>
      <c r="W35" s="69">
        <v>42400</v>
      </c>
      <c r="X35" s="69">
        <v>22140</v>
      </c>
      <c r="Y35" s="69">
        <v>22140</v>
      </c>
      <c r="Z35" s="69">
        <v>44280</v>
      </c>
      <c r="AA35" s="69">
        <v>14880</v>
      </c>
      <c r="AB35" s="69">
        <v>14880</v>
      </c>
      <c r="AC35" s="69">
        <v>29760</v>
      </c>
      <c r="AD35" s="69">
        <v>1761600</v>
      </c>
    </row>
    <row r="36" spans="1:30" ht="15.75" x14ac:dyDescent="0.25">
      <c r="A36" s="102" t="s">
        <v>32</v>
      </c>
      <c r="B36" s="103">
        <f t="shared" si="5"/>
        <v>100000</v>
      </c>
      <c r="C36" s="103">
        <f t="shared" si="4"/>
        <v>0</v>
      </c>
      <c r="D36" s="103">
        <f t="shared" si="7"/>
        <v>0</v>
      </c>
      <c r="E36" s="103">
        <f t="shared" si="1"/>
        <v>0</v>
      </c>
      <c r="F36" s="104">
        <f t="shared" si="2"/>
        <v>0</v>
      </c>
      <c r="G36" s="114">
        <f t="shared" si="0"/>
        <v>0</v>
      </c>
      <c r="H36" s="104"/>
      <c r="N36" t="s">
        <v>24</v>
      </c>
      <c r="O36" s="69">
        <v>150000</v>
      </c>
      <c r="P36" s="69">
        <v>150000</v>
      </c>
      <c r="Q36" s="69">
        <v>300000</v>
      </c>
      <c r="R36" s="69"/>
      <c r="S36" s="69"/>
      <c r="T36" s="69"/>
      <c r="U36" s="69"/>
      <c r="V36" s="69"/>
      <c r="W36" s="69"/>
      <c r="X36" s="69"/>
      <c r="Y36" s="69"/>
      <c r="Z36" s="69"/>
      <c r="AA36" s="69"/>
      <c r="AB36" s="69"/>
      <c r="AC36" s="69"/>
      <c r="AD36" s="69">
        <v>300000</v>
      </c>
    </row>
    <row r="37" spans="1:30" ht="15.75" x14ac:dyDescent="0.25">
      <c r="A37" s="102" t="s">
        <v>33</v>
      </c>
      <c r="B37" s="103">
        <f t="shared" si="5"/>
        <v>500000</v>
      </c>
      <c r="C37" s="103">
        <f t="shared" si="4"/>
        <v>0</v>
      </c>
      <c r="D37" s="103">
        <f t="shared" si="7"/>
        <v>0</v>
      </c>
      <c r="E37" s="103">
        <f t="shared" si="1"/>
        <v>0</v>
      </c>
      <c r="F37" s="104">
        <f t="shared" si="2"/>
        <v>0</v>
      </c>
      <c r="G37" s="114">
        <f t="shared" si="0"/>
        <v>0</v>
      </c>
      <c r="H37" s="104"/>
      <c r="N37" t="s">
        <v>25</v>
      </c>
      <c r="O37" s="69">
        <v>2500000</v>
      </c>
      <c r="P37" s="69">
        <v>2500000</v>
      </c>
      <c r="Q37" s="69">
        <v>5000000</v>
      </c>
      <c r="R37" s="69">
        <v>592200</v>
      </c>
      <c r="S37" s="69">
        <v>592200</v>
      </c>
      <c r="T37" s="69">
        <v>1184400</v>
      </c>
      <c r="U37" s="69">
        <v>458010</v>
      </c>
      <c r="V37" s="69">
        <v>458010</v>
      </c>
      <c r="W37" s="69">
        <v>916020</v>
      </c>
      <c r="X37" s="69">
        <v>352790</v>
      </c>
      <c r="Y37" s="69">
        <v>352790</v>
      </c>
      <c r="Z37" s="69">
        <v>705580</v>
      </c>
      <c r="AA37" s="69">
        <v>303720</v>
      </c>
      <c r="AB37" s="69">
        <v>303720</v>
      </c>
      <c r="AC37" s="69">
        <v>607440</v>
      </c>
      <c r="AD37" s="69">
        <v>8413440</v>
      </c>
    </row>
    <row r="38" spans="1:30" ht="15.75" x14ac:dyDescent="0.25">
      <c r="A38" s="102" t="s">
        <v>34</v>
      </c>
      <c r="B38" s="103">
        <f t="shared" si="5"/>
        <v>300000</v>
      </c>
      <c r="C38" s="103">
        <f t="shared" si="4"/>
        <v>12000</v>
      </c>
      <c r="D38" s="103">
        <f t="shared" si="7"/>
        <v>9000</v>
      </c>
      <c r="E38" s="103">
        <f t="shared" si="1"/>
        <v>4500</v>
      </c>
      <c r="F38" s="104">
        <f t="shared" si="2"/>
        <v>11250</v>
      </c>
      <c r="G38" s="114">
        <f t="shared" si="0"/>
        <v>36750</v>
      </c>
      <c r="H38" s="104"/>
      <c r="N38" t="s">
        <v>26</v>
      </c>
      <c r="O38" s="69">
        <v>300000</v>
      </c>
      <c r="P38" s="69">
        <v>300000</v>
      </c>
      <c r="Q38" s="69">
        <v>600000</v>
      </c>
      <c r="R38" s="69"/>
      <c r="S38" s="69"/>
      <c r="T38" s="69"/>
      <c r="U38" s="69"/>
      <c r="V38" s="69"/>
      <c r="W38" s="69"/>
      <c r="X38" s="69"/>
      <c r="Y38" s="69"/>
      <c r="Z38" s="69"/>
      <c r="AA38" s="69"/>
      <c r="AB38" s="69"/>
      <c r="AC38" s="69"/>
      <c r="AD38" s="69">
        <v>600000</v>
      </c>
    </row>
    <row r="39" spans="1:30" ht="15.75" x14ac:dyDescent="0.25">
      <c r="A39" s="102" t="s">
        <v>35</v>
      </c>
      <c r="B39" s="103">
        <f t="shared" si="5"/>
        <v>300000</v>
      </c>
      <c r="C39" s="103">
        <f t="shared" si="4"/>
        <v>0</v>
      </c>
      <c r="D39" s="103">
        <f t="shared" si="7"/>
        <v>0</v>
      </c>
      <c r="E39" s="103">
        <f t="shared" si="1"/>
        <v>0</v>
      </c>
      <c r="F39" s="104">
        <f t="shared" si="2"/>
        <v>0</v>
      </c>
      <c r="G39" s="114">
        <f t="shared" si="0"/>
        <v>0</v>
      </c>
      <c r="H39" s="104"/>
      <c r="N39" t="s">
        <v>27</v>
      </c>
      <c r="O39" s="69">
        <v>800000</v>
      </c>
      <c r="P39" s="69">
        <v>800000</v>
      </c>
      <c r="Q39" s="69">
        <v>1600000</v>
      </c>
      <c r="R39" s="69">
        <v>235280</v>
      </c>
      <c r="S39" s="69">
        <v>235280</v>
      </c>
      <c r="T39" s="69">
        <v>470560</v>
      </c>
      <c r="U39" s="69">
        <v>273390</v>
      </c>
      <c r="V39" s="69">
        <v>273390</v>
      </c>
      <c r="W39" s="69">
        <v>546780</v>
      </c>
      <c r="X39" s="69">
        <v>314188</v>
      </c>
      <c r="Y39" s="69">
        <v>314188</v>
      </c>
      <c r="Z39" s="69">
        <v>628376</v>
      </c>
      <c r="AA39" s="69">
        <v>307560</v>
      </c>
      <c r="AB39" s="69">
        <v>307560</v>
      </c>
      <c r="AC39" s="69">
        <v>615120</v>
      </c>
      <c r="AD39" s="69">
        <v>3860836</v>
      </c>
    </row>
    <row r="40" spans="1:30" ht="15.75" x14ac:dyDescent="0.25">
      <c r="A40" s="102" t="s">
        <v>36</v>
      </c>
      <c r="B40" s="103">
        <f t="shared" si="5"/>
        <v>1000000</v>
      </c>
      <c r="C40" s="103">
        <f t="shared" si="4"/>
        <v>832140</v>
      </c>
      <c r="D40" s="103">
        <f t="shared" si="7"/>
        <v>276400</v>
      </c>
      <c r="E40" s="103">
        <f t="shared" si="1"/>
        <v>697180</v>
      </c>
      <c r="F40" s="104">
        <f t="shared" si="2"/>
        <v>303400</v>
      </c>
      <c r="G40" s="114">
        <f t="shared" si="0"/>
        <v>2109120</v>
      </c>
      <c r="H40" s="104"/>
      <c r="N40" t="s">
        <v>28</v>
      </c>
      <c r="O40" s="69">
        <v>4211264</v>
      </c>
      <c r="P40" s="69">
        <v>4211264</v>
      </c>
      <c r="Q40" s="69">
        <v>8422528</v>
      </c>
      <c r="R40" s="69">
        <v>2600</v>
      </c>
      <c r="S40" s="69">
        <v>2600</v>
      </c>
      <c r="T40" s="69">
        <v>5200</v>
      </c>
      <c r="U40" s="69">
        <v>1800</v>
      </c>
      <c r="V40" s="69">
        <v>1800</v>
      </c>
      <c r="W40" s="69">
        <v>3600</v>
      </c>
      <c r="X40" s="69">
        <v>6100</v>
      </c>
      <c r="Y40" s="69">
        <v>6100</v>
      </c>
      <c r="Z40" s="69">
        <v>12200</v>
      </c>
      <c r="AA40" s="69">
        <v>3800</v>
      </c>
      <c r="AB40" s="69">
        <v>3800</v>
      </c>
      <c r="AC40" s="69">
        <v>7600</v>
      </c>
      <c r="AD40" s="69">
        <v>8451128</v>
      </c>
    </row>
    <row r="41" spans="1:30" ht="15.75" x14ac:dyDescent="0.25">
      <c r="A41" s="102" t="s">
        <v>37</v>
      </c>
      <c r="B41" s="103">
        <f t="shared" si="5"/>
        <v>100000</v>
      </c>
      <c r="C41" s="103">
        <f t="shared" si="4"/>
        <v>0</v>
      </c>
      <c r="D41" s="103">
        <f t="shared" si="7"/>
        <v>0</v>
      </c>
      <c r="E41" s="103">
        <f t="shared" si="1"/>
        <v>0</v>
      </c>
      <c r="F41" s="104">
        <f t="shared" si="2"/>
        <v>0</v>
      </c>
      <c r="G41" s="114">
        <f t="shared" si="0"/>
        <v>0</v>
      </c>
      <c r="H41" s="104"/>
      <c r="N41" t="s">
        <v>29</v>
      </c>
      <c r="O41" s="69">
        <v>800000</v>
      </c>
      <c r="P41" s="69">
        <v>800000</v>
      </c>
      <c r="Q41" s="69">
        <v>1600000</v>
      </c>
      <c r="R41" s="69">
        <v>263804</v>
      </c>
      <c r="S41" s="69">
        <v>263804</v>
      </c>
      <c r="T41" s="69">
        <v>527608</v>
      </c>
      <c r="U41" s="69">
        <v>615718</v>
      </c>
      <c r="V41" s="69">
        <v>615718</v>
      </c>
      <c r="W41" s="69">
        <v>1231436</v>
      </c>
      <c r="X41" s="69">
        <v>470913</v>
      </c>
      <c r="Y41" s="69">
        <v>470913</v>
      </c>
      <c r="Z41" s="69">
        <v>941826</v>
      </c>
      <c r="AA41" s="69">
        <v>164132</v>
      </c>
      <c r="AB41" s="69">
        <v>164132</v>
      </c>
      <c r="AC41" s="69">
        <v>328264</v>
      </c>
      <c r="AD41" s="69">
        <v>4629134</v>
      </c>
    </row>
    <row r="42" spans="1:30" ht="15.75" x14ac:dyDescent="0.25">
      <c r="A42" s="102" t="s">
        <v>38</v>
      </c>
      <c r="B42" s="103">
        <f t="shared" si="5"/>
        <v>800000</v>
      </c>
      <c r="C42" s="103">
        <f t="shared" si="4"/>
        <v>17368</v>
      </c>
      <c r="D42" s="103">
        <f t="shared" si="7"/>
        <v>53230</v>
      </c>
      <c r="E42" s="103">
        <f t="shared" si="1"/>
        <v>18280</v>
      </c>
      <c r="F42" s="104">
        <f t="shared" si="2"/>
        <v>43405</v>
      </c>
      <c r="G42" s="114">
        <f t="shared" si="0"/>
        <v>132283</v>
      </c>
      <c r="H42" s="104"/>
      <c r="N42" t="s">
        <v>30</v>
      </c>
      <c r="O42" s="69">
        <v>500000</v>
      </c>
      <c r="P42" s="69">
        <v>500000</v>
      </c>
      <c r="Q42" s="69">
        <v>1000000</v>
      </c>
      <c r="R42" s="69"/>
      <c r="S42" s="69"/>
      <c r="T42" s="69"/>
      <c r="U42" s="69"/>
      <c r="V42" s="69"/>
      <c r="W42" s="69"/>
      <c r="X42" s="69"/>
      <c r="Y42" s="69"/>
      <c r="Z42" s="69"/>
      <c r="AA42" s="69"/>
      <c r="AB42" s="69"/>
      <c r="AC42" s="69"/>
      <c r="AD42" s="69">
        <v>1000000</v>
      </c>
    </row>
    <row r="43" spans="1:30" ht="15.75" x14ac:dyDescent="0.25">
      <c r="A43" s="102" t="s">
        <v>39</v>
      </c>
      <c r="B43" s="103">
        <f t="shared" si="5"/>
        <v>200000</v>
      </c>
      <c r="C43" s="103">
        <f t="shared" si="4"/>
        <v>0</v>
      </c>
      <c r="D43" s="103">
        <f t="shared" si="7"/>
        <v>0</v>
      </c>
      <c r="E43" s="103">
        <f t="shared" si="1"/>
        <v>0</v>
      </c>
      <c r="F43" s="104">
        <f t="shared" si="2"/>
        <v>0</v>
      </c>
      <c r="G43" s="114">
        <f t="shared" si="0"/>
        <v>0</v>
      </c>
      <c r="H43" s="104"/>
      <c r="N43" t="s">
        <v>31</v>
      </c>
      <c r="O43" s="69">
        <v>1000000</v>
      </c>
      <c r="P43" s="69">
        <v>1000000</v>
      </c>
      <c r="Q43" s="69">
        <v>2000000</v>
      </c>
      <c r="R43" s="69">
        <v>22668</v>
      </c>
      <c r="S43" s="69">
        <v>22668</v>
      </c>
      <c r="T43" s="69">
        <v>45336</v>
      </c>
      <c r="U43" s="69">
        <v>30256</v>
      </c>
      <c r="V43" s="69">
        <v>30256</v>
      </c>
      <c r="W43" s="69">
        <v>60512</v>
      </c>
      <c r="X43" s="69">
        <v>25097</v>
      </c>
      <c r="Y43" s="69">
        <v>25097</v>
      </c>
      <c r="Z43" s="69">
        <v>50194</v>
      </c>
      <c r="AA43" s="69">
        <v>20599</v>
      </c>
      <c r="AB43" s="69">
        <v>20599</v>
      </c>
      <c r="AC43" s="69">
        <v>41198</v>
      </c>
      <c r="AD43" s="69">
        <v>2197240</v>
      </c>
    </row>
    <row r="44" spans="1:30" ht="15.75" x14ac:dyDescent="0.25">
      <c r="A44" s="102" t="s">
        <v>40</v>
      </c>
      <c r="B44" s="103">
        <f t="shared" si="5"/>
        <v>100000</v>
      </c>
      <c r="C44" s="103">
        <f t="shared" si="4"/>
        <v>0</v>
      </c>
      <c r="D44" s="103">
        <f t="shared" si="7"/>
        <v>0</v>
      </c>
      <c r="E44" s="103">
        <f t="shared" si="1"/>
        <v>0</v>
      </c>
      <c r="F44" s="104">
        <f t="shared" si="2"/>
        <v>0</v>
      </c>
      <c r="G44" s="114">
        <f t="shared" si="0"/>
        <v>0</v>
      </c>
      <c r="H44" s="104"/>
      <c r="N44" t="s">
        <v>32</v>
      </c>
      <c r="O44" s="69">
        <v>100000</v>
      </c>
      <c r="P44" s="69">
        <v>100000</v>
      </c>
      <c r="Q44" s="69">
        <v>200000</v>
      </c>
      <c r="R44" s="69"/>
      <c r="S44" s="69"/>
      <c r="T44" s="69"/>
      <c r="U44" s="69"/>
      <c r="V44" s="69"/>
      <c r="W44" s="69"/>
      <c r="X44" s="69"/>
      <c r="Y44" s="69"/>
      <c r="Z44" s="69"/>
      <c r="AA44" s="69"/>
      <c r="AB44" s="69"/>
      <c r="AC44" s="69"/>
      <c r="AD44" s="69">
        <v>200000</v>
      </c>
    </row>
    <row r="45" spans="1:30" ht="15.75" x14ac:dyDescent="0.25">
      <c r="A45" s="102" t="s">
        <v>41</v>
      </c>
      <c r="B45" s="103">
        <f t="shared" si="5"/>
        <v>100000</v>
      </c>
      <c r="C45" s="103">
        <f t="shared" si="4"/>
        <v>0</v>
      </c>
      <c r="D45" s="103">
        <f t="shared" si="7"/>
        <v>0</v>
      </c>
      <c r="E45" s="103">
        <f t="shared" si="1"/>
        <v>0</v>
      </c>
      <c r="F45" s="104">
        <f t="shared" si="2"/>
        <v>0</v>
      </c>
      <c r="G45" s="114">
        <f t="shared" si="0"/>
        <v>0</v>
      </c>
      <c r="H45" s="104"/>
      <c r="N45" t="s">
        <v>33</v>
      </c>
      <c r="O45" s="69">
        <v>500000</v>
      </c>
      <c r="P45" s="69">
        <v>500000</v>
      </c>
      <c r="Q45" s="69">
        <v>1000000</v>
      </c>
      <c r="R45" s="69"/>
      <c r="S45" s="69"/>
      <c r="T45" s="69"/>
      <c r="U45" s="69"/>
      <c r="V45" s="69"/>
      <c r="W45" s="69"/>
      <c r="X45" s="69"/>
      <c r="Y45" s="69"/>
      <c r="Z45" s="69"/>
      <c r="AA45" s="69"/>
      <c r="AB45" s="69"/>
      <c r="AC45" s="69"/>
      <c r="AD45" s="69">
        <v>1000000</v>
      </c>
    </row>
    <row r="46" spans="1:30" ht="15.75" x14ac:dyDescent="0.25">
      <c r="A46" s="102" t="s">
        <v>42</v>
      </c>
      <c r="B46" s="103">
        <f t="shared" si="5"/>
        <v>150000</v>
      </c>
      <c r="C46" s="103">
        <f t="shared" si="4"/>
        <v>0</v>
      </c>
      <c r="D46" s="103">
        <f t="shared" si="7"/>
        <v>0</v>
      </c>
      <c r="E46" s="103">
        <f t="shared" si="1"/>
        <v>0</v>
      </c>
      <c r="F46" s="104">
        <f t="shared" si="2"/>
        <v>0</v>
      </c>
      <c r="G46" s="114">
        <f t="shared" si="0"/>
        <v>0</v>
      </c>
      <c r="H46" s="104"/>
      <c r="N46" t="s">
        <v>34</v>
      </c>
      <c r="O46" s="69">
        <v>300000</v>
      </c>
      <c r="P46" s="69">
        <v>300000</v>
      </c>
      <c r="Q46" s="69">
        <v>600000</v>
      </c>
      <c r="R46" s="69">
        <v>12000</v>
      </c>
      <c r="S46" s="69">
        <v>12000</v>
      </c>
      <c r="T46" s="69">
        <v>24000</v>
      </c>
      <c r="U46" s="69">
        <v>9000</v>
      </c>
      <c r="V46" s="69">
        <v>9000</v>
      </c>
      <c r="W46" s="69">
        <v>18000</v>
      </c>
      <c r="X46" s="69">
        <v>4500</v>
      </c>
      <c r="Y46" s="69">
        <v>4500</v>
      </c>
      <c r="Z46" s="69">
        <v>9000</v>
      </c>
      <c r="AA46" s="69">
        <v>11250</v>
      </c>
      <c r="AB46" s="69">
        <v>11250</v>
      </c>
      <c r="AC46" s="69">
        <v>22500</v>
      </c>
      <c r="AD46" s="69">
        <v>673500</v>
      </c>
    </row>
    <row r="47" spans="1:30" ht="15.75" x14ac:dyDescent="0.25">
      <c r="A47" s="102" t="s">
        <v>43</v>
      </c>
      <c r="B47" s="103">
        <f t="shared" si="5"/>
        <v>3000000</v>
      </c>
      <c r="C47" s="103">
        <f t="shared" si="4"/>
        <v>545976</v>
      </c>
      <c r="D47" s="103">
        <f t="shared" si="7"/>
        <v>527705</v>
      </c>
      <c r="E47" s="103">
        <f t="shared" si="1"/>
        <v>451294</v>
      </c>
      <c r="F47" s="104">
        <f t="shared" si="2"/>
        <v>347896</v>
      </c>
      <c r="G47" s="114">
        <f t="shared" si="0"/>
        <v>1872871</v>
      </c>
      <c r="H47" s="104"/>
      <c r="N47" t="s">
        <v>35</v>
      </c>
      <c r="O47" s="69">
        <v>300000</v>
      </c>
      <c r="P47" s="69">
        <v>300000</v>
      </c>
      <c r="Q47" s="69">
        <v>600000</v>
      </c>
      <c r="R47" s="69"/>
      <c r="S47" s="69"/>
      <c r="T47" s="69"/>
      <c r="U47" s="69"/>
      <c r="V47" s="69"/>
      <c r="W47" s="69"/>
      <c r="X47" s="69"/>
      <c r="Y47" s="69"/>
      <c r="Z47" s="69"/>
      <c r="AA47" s="69"/>
      <c r="AB47" s="69"/>
      <c r="AC47" s="69"/>
      <c r="AD47" s="69">
        <v>600000</v>
      </c>
    </row>
    <row r="48" spans="1:30" ht="15.75" x14ac:dyDescent="0.25">
      <c r="A48" s="102" t="s">
        <v>44</v>
      </c>
      <c r="B48" s="103">
        <f t="shared" si="5"/>
        <v>100000</v>
      </c>
      <c r="C48" s="103">
        <f t="shared" si="4"/>
        <v>0</v>
      </c>
      <c r="D48" s="103">
        <f t="shared" si="7"/>
        <v>0</v>
      </c>
      <c r="E48" s="103">
        <f t="shared" si="1"/>
        <v>0</v>
      </c>
      <c r="F48" s="104">
        <f t="shared" si="2"/>
        <v>0</v>
      </c>
      <c r="G48" s="114">
        <f t="shared" si="0"/>
        <v>0</v>
      </c>
      <c r="H48" s="104"/>
      <c r="N48" t="s">
        <v>36</v>
      </c>
      <c r="O48" s="69">
        <v>1000000</v>
      </c>
      <c r="P48" s="69">
        <v>1000000</v>
      </c>
      <c r="Q48" s="69">
        <v>2000000</v>
      </c>
      <c r="R48" s="69">
        <v>832140</v>
      </c>
      <c r="S48" s="69">
        <v>832140</v>
      </c>
      <c r="T48" s="69">
        <v>1664280</v>
      </c>
      <c r="U48" s="69">
        <v>276400</v>
      </c>
      <c r="V48" s="69">
        <v>276400</v>
      </c>
      <c r="W48" s="69">
        <v>552800</v>
      </c>
      <c r="X48" s="69">
        <v>697180</v>
      </c>
      <c r="Y48" s="69">
        <v>697180</v>
      </c>
      <c r="Z48" s="69">
        <v>1394360</v>
      </c>
      <c r="AA48" s="69">
        <v>303400</v>
      </c>
      <c r="AB48" s="69">
        <v>303400</v>
      </c>
      <c r="AC48" s="69">
        <v>606800</v>
      </c>
      <c r="AD48" s="69">
        <v>6218240</v>
      </c>
    </row>
    <row r="49" spans="1:30" ht="15.75" x14ac:dyDescent="0.25">
      <c r="A49" s="102" t="s">
        <v>45</v>
      </c>
      <c r="B49" s="103">
        <f t="shared" si="5"/>
        <v>80000</v>
      </c>
      <c r="C49" s="103">
        <f t="shared" si="4"/>
        <v>0</v>
      </c>
      <c r="D49" s="103">
        <f t="shared" si="7"/>
        <v>0</v>
      </c>
      <c r="E49" s="103">
        <f t="shared" si="1"/>
        <v>0</v>
      </c>
      <c r="F49" s="104">
        <f t="shared" si="2"/>
        <v>0</v>
      </c>
      <c r="G49" s="114">
        <f t="shared" si="0"/>
        <v>0</v>
      </c>
      <c r="H49" s="104"/>
      <c r="N49" t="s">
        <v>37</v>
      </c>
      <c r="O49" s="69">
        <v>100000</v>
      </c>
      <c r="P49" s="69">
        <v>100000</v>
      </c>
      <c r="Q49" s="69">
        <v>200000</v>
      </c>
      <c r="R49" s="69"/>
      <c r="S49" s="69"/>
      <c r="T49" s="69"/>
      <c r="U49" s="69"/>
      <c r="V49" s="69"/>
      <c r="W49" s="69"/>
      <c r="X49" s="69"/>
      <c r="Y49" s="69"/>
      <c r="Z49" s="69"/>
      <c r="AA49" s="69"/>
      <c r="AB49" s="69"/>
      <c r="AC49" s="69"/>
      <c r="AD49" s="69">
        <v>200000</v>
      </c>
    </row>
    <row r="50" spans="1:30" ht="15.75" x14ac:dyDescent="0.25">
      <c r="A50" s="102" t="s">
        <v>46</v>
      </c>
      <c r="B50" s="103">
        <f t="shared" si="5"/>
        <v>200000</v>
      </c>
      <c r="C50" s="103">
        <f t="shared" si="4"/>
        <v>0</v>
      </c>
      <c r="D50" s="103">
        <f t="shared" si="7"/>
        <v>0</v>
      </c>
      <c r="E50" s="103">
        <f t="shared" si="1"/>
        <v>0</v>
      </c>
      <c r="F50" s="104">
        <f t="shared" si="2"/>
        <v>0</v>
      </c>
      <c r="G50" s="114">
        <f t="shared" si="0"/>
        <v>0</v>
      </c>
      <c r="H50" s="104"/>
      <c r="N50" t="s">
        <v>38</v>
      </c>
      <c r="O50" s="69">
        <v>800000</v>
      </c>
      <c r="P50" s="69">
        <v>800000</v>
      </c>
      <c r="Q50" s="69">
        <v>1600000</v>
      </c>
      <c r="R50" s="69">
        <v>17368</v>
      </c>
      <c r="S50" s="69">
        <v>17368</v>
      </c>
      <c r="T50" s="69">
        <v>34736</v>
      </c>
      <c r="U50" s="69">
        <v>53230</v>
      </c>
      <c r="V50" s="69">
        <v>53230</v>
      </c>
      <c r="W50" s="69">
        <v>106460</v>
      </c>
      <c r="X50" s="69">
        <v>18280</v>
      </c>
      <c r="Y50" s="69">
        <v>18280</v>
      </c>
      <c r="Z50" s="69">
        <v>36560</v>
      </c>
      <c r="AA50" s="69">
        <v>43405</v>
      </c>
      <c r="AB50" s="69">
        <v>43405</v>
      </c>
      <c r="AC50" s="69">
        <v>86810</v>
      </c>
      <c r="AD50" s="69">
        <v>1864566</v>
      </c>
    </row>
    <row r="51" spans="1:30" ht="15.75" x14ac:dyDescent="0.25">
      <c r="A51" s="102" t="s">
        <v>47</v>
      </c>
      <c r="B51" s="103">
        <f t="shared" si="5"/>
        <v>1500000</v>
      </c>
      <c r="C51" s="103">
        <f t="shared" si="4"/>
        <v>0</v>
      </c>
      <c r="D51" s="103">
        <f t="shared" si="7"/>
        <v>0</v>
      </c>
      <c r="E51" s="103">
        <f t="shared" si="1"/>
        <v>0</v>
      </c>
      <c r="F51" s="104">
        <f t="shared" si="2"/>
        <v>0</v>
      </c>
      <c r="G51" s="114">
        <f t="shared" si="0"/>
        <v>0</v>
      </c>
      <c r="H51" s="104"/>
      <c r="N51" t="s">
        <v>39</v>
      </c>
      <c r="O51" s="69">
        <v>200000</v>
      </c>
      <c r="P51" s="69">
        <v>200000</v>
      </c>
      <c r="Q51" s="69">
        <v>400000</v>
      </c>
      <c r="R51" s="69"/>
      <c r="S51" s="69"/>
      <c r="T51" s="69"/>
      <c r="U51" s="69"/>
      <c r="V51" s="69"/>
      <c r="W51" s="69"/>
      <c r="X51" s="69"/>
      <c r="Y51" s="69"/>
      <c r="Z51" s="69"/>
      <c r="AA51" s="69"/>
      <c r="AB51" s="69"/>
      <c r="AC51" s="69"/>
      <c r="AD51" s="69">
        <v>400000</v>
      </c>
    </row>
    <row r="52" spans="1:30" ht="15.75" x14ac:dyDescent="0.25">
      <c r="A52" s="102" t="s">
        <v>48</v>
      </c>
      <c r="B52" s="103">
        <f t="shared" si="5"/>
        <v>150000</v>
      </c>
      <c r="C52" s="103">
        <f t="shared" si="4"/>
        <v>0</v>
      </c>
      <c r="D52" s="103">
        <f t="shared" si="7"/>
        <v>0</v>
      </c>
      <c r="E52" s="103">
        <f t="shared" si="1"/>
        <v>0</v>
      </c>
      <c r="F52" s="104">
        <f t="shared" si="2"/>
        <v>0</v>
      </c>
      <c r="G52" s="114">
        <f t="shared" si="0"/>
        <v>0</v>
      </c>
      <c r="H52" s="104"/>
      <c r="N52" t="s">
        <v>40</v>
      </c>
      <c r="O52" s="69">
        <v>100000</v>
      </c>
      <c r="P52" s="69">
        <v>100000</v>
      </c>
      <c r="Q52" s="69">
        <v>200000</v>
      </c>
      <c r="R52" s="69"/>
      <c r="S52" s="69"/>
      <c r="T52" s="69"/>
      <c r="U52" s="69"/>
      <c r="V52" s="69"/>
      <c r="W52" s="69"/>
      <c r="X52" s="69"/>
      <c r="Y52" s="69"/>
      <c r="Z52" s="69"/>
      <c r="AA52" s="69"/>
      <c r="AB52" s="69"/>
      <c r="AC52" s="69"/>
      <c r="AD52" s="69">
        <v>200000</v>
      </c>
    </row>
    <row r="53" spans="1:30" ht="15.75" x14ac:dyDescent="0.25">
      <c r="A53" s="102" t="s">
        <v>49</v>
      </c>
      <c r="B53" s="103">
        <f t="shared" si="5"/>
        <v>400000</v>
      </c>
      <c r="C53" s="103">
        <f t="shared" si="4"/>
        <v>0</v>
      </c>
      <c r="D53" s="103">
        <f t="shared" si="7"/>
        <v>0</v>
      </c>
      <c r="E53" s="103">
        <f t="shared" si="1"/>
        <v>0</v>
      </c>
      <c r="F53" s="104">
        <f t="shared" si="2"/>
        <v>0</v>
      </c>
      <c r="G53" s="114">
        <f t="shared" si="0"/>
        <v>0</v>
      </c>
      <c r="H53" s="104"/>
      <c r="N53" t="s">
        <v>41</v>
      </c>
      <c r="O53" s="69">
        <v>100000</v>
      </c>
      <c r="P53" s="69">
        <v>100000</v>
      </c>
      <c r="Q53" s="69">
        <v>200000</v>
      </c>
      <c r="R53" s="69"/>
      <c r="S53" s="69"/>
      <c r="T53" s="69"/>
      <c r="U53" s="69"/>
      <c r="V53" s="69"/>
      <c r="W53" s="69"/>
      <c r="X53" s="69"/>
      <c r="Y53" s="69"/>
      <c r="Z53" s="69"/>
      <c r="AA53" s="69"/>
      <c r="AB53" s="69"/>
      <c r="AC53" s="69"/>
      <c r="AD53" s="69">
        <v>200000</v>
      </c>
    </row>
    <row r="54" spans="1:30" ht="15.75" x14ac:dyDescent="0.25">
      <c r="A54" s="102" t="s">
        <v>50</v>
      </c>
      <c r="B54" s="103">
        <f t="shared" si="5"/>
        <v>800000</v>
      </c>
      <c r="C54" s="103">
        <f t="shared" si="4"/>
        <v>0</v>
      </c>
      <c r="D54" s="103">
        <f t="shared" si="7"/>
        <v>0</v>
      </c>
      <c r="E54" s="103">
        <f t="shared" si="1"/>
        <v>0</v>
      </c>
      <c r="F54" s="104">
        <f t="shared" si="2"/>
        <v>0</v>
      </c>
      <c r="G54" s="114">
        <f t="shared" si="0"/>
        <v>0</v>
      </c>
      <c r="H54" s="104"/>
      <c r="N54" t="s">
        <v>42</v>
      </c>
      <c r="O54" s="69">
        <v>150000</v>
      </c>
      <c r="P54" s="69">
        <v>150000</v>
      </c>
      <c r="Q54" s="69">
        <v>300000</v>
      </c>
      <c r="R54" s="69"/>
      <c r="S54" s="69"/>
      <c r="T54" s="69"/>
      <c r="U54" s="69"/>
      <c r="V54" s="69"/>
      <c r="W54" s="69"/>
      <c r="X54" s="69"/>
      <c r="Y54" s="69"/>
      <c r="Z54" s="69"/>
      <c r="AA54" s="69"/>
      <c r="AB54" s="69"/>
      <c r="AC54" s="69"/>
      <c r="AD54" s="69">
        <v>300000</v>
      </c>
    </row>
    <row r="55" spans="1:30" ht="15.75" x14ac:dyDescent="0.25">
      <c r="A55" s="102" t="s">
        <v>51</v>
      </c>
      <c r="B55" s="103">
        <f t="shared" si="5"/>
        <v>1000000</v>
      </c>
      <c r="C55" s="103">
        <f t="shared" si="4"/>
        <v>229096</v>
      </c>
      <c r="D55" s="103">
        <f t="shared" si="7"/>
        <v>992431</v>
      </c>
      <c r="E55" s="103">
        <f t="shared" si="1"/>
        <v>311955</v>
      </c>
      <c r="F55" s="104">
        <f t="shared" si="2"/>
        <v>276688</v>
      </c>
      <c r="G55" s="114">
        <f t="shared" si="0"/>
        <v>1810170</v>
      </c>
      <c r="H55" s="104"/>
      <c r="N55" t="s">
        <v>43</v>
      </c>
      <c r="O55" s="69">
        <v>3000000</v>
      </c>
      <c r="P55" s="69">
        <v>3000000</v>
      </c>
      <c r="Q55" s="69">
        <v>6000000</v>
      </c>
      <c r="R55" s="69">
        <v>545976</v>
      </c>
      <c r="S55" s="69">
        <v>545976</v>
      </c>
      <c r="T55" s="69">
        <v>1091952</v>
      </c>
      <c r="U55" s="69">
        <v>527705</v>
      </c>
      <c r="V55" s="69">
        <v>527705</v>
      </c>
      <c r="W55" s="69">
        <v>1055410</v>
      </c>
      <c r="X55" s="69">
        <v>451294</v>
      </c>
      <c r="Y55" s="69">
        <v>451294</v>
      </c>
      <c r="Z55" s="69">
        <v>902588</v>
      </c>
      <c r="AA55" s="69">
        <v>347896</v>
      </c>
      <c r="AB55" s="69">
        <v>347896</v>
      </c>
      <c r="AC55" s="69">
        <v>695792</v>
      </c>
      <c r="AD55" s="69">
        <v>9745742</v>
      </c>
    </row>
    <row r="56" spans="1:30" ht="15.75" x14ac:dyDescent="0.25">
      <c r="A56" s="102" t="s">
        <v>52</v>
      </c>
      <c r="B56" s="103">
        <f t="shared" si="5"/>
        <v>1250000</v>
      </c>
      <c r="C56" s="103">
        <f t="shared" si="4"/>
        <v>1005145</v>
      </c>
      <c r="D56" s="103">
        <f t="shared" si="7"/>
        <v>807490</v>
      </c>
      <c r="E56" s="103">
        <f t="shared" si="1"/>
        <v>857571</v>
      </c>
      <c r="F56" s="104">
        <f t="shared" si="2"/>
        <v>403395</v>
      </c>
      <c r="G56" s="114">
        <f t="shared" si="0"/>
        <v>3073601</v>
      </c>
      <c r="H56" s="104"/>
      <c r="N56" t="s">
        <v>44</v>
      </c>
      <c r="O56" s="69">
        <v>100000</v>
      </c>
      <c r="P56" s="69">
        <v>100000</v>
      </c>
      <c r="Q56" s="69">
        <v>200000</v>
      </c>
      <c r="R56" s="69"/>
      <c r="S56" s="69"/>
      <c r="T56" s="69"/>
      <c r="U56" s="69"/>
      <c r="V56" s="69"/>
      <c r="W56" s="69"/>
      <c r="X56" s="69"/>
      <c r="Y56" s="69"/>
      <c r="Z56" s="69"/>
      <c r="AA56" s="69"/>
      <c r="AB56" s="69"/>
      <c r="AC56" s="69"/>
      <c r="AD56" s="69">
        <v>200000</v>
      </c>
    </row>
    <row r="57" spans="1:30" ht="15.75" x14ac:dyDescent="0.25">
      <c r="A57" s="102" t="s">
        <v>53</v>
      </c>
      <c r="B57" s="103">
        <f t="shared" si="5"/>
        <v>50000</v>
      </c>
      <c r="C57" s="103">
        <f t="shared" si="4"/>
        <v>0</v>
      </c>
      <c r="D57" s="103">
        <f t="shared" si="7"/>
        <v>0</v>
      </c>
      <c r="E57" s="103">
        <f t="shared" si="1"/>
        <v>0</v>
      </c>
      <c r="F57" s="104">
        <f t="shared" si="2"/>
        <v>0</v>
      </c>
      <c r="G57" s="114">
        <f t="shared" si="0"/>
        <v>0</v>
      </c>
      <c r="H57" s="104"/>
      <c r="N57" t="s">
        <v>45</v>
      </c>
      <c r="O57" s="69">
        <v>80000</v>
      </c>
      <c r="P57" s="69">
        <v>80000</v>
      </c>
      <c r="Q57" s="69">
        <v>160000</v>
      </c>
      <c r="R57" s="69"/>
      <c r="S57" s="69"/>
      <c r="T57" s="69"/>
      <c r="U57" s="69"/>
      <c r="V57" s="69"/>
      <c r="W57" s="69"/>
      <c r="X57" s="69"/>
      <c r="Y57" s="69"/>
      <c r="Z57" s="69"/>
      <c r="AA57" s="69"/>
      <c r="AB57" s="69"/>
      <c r="AC57" s="69"/>
      <c r="AD57" s="69">
        <v>160000</v>
      </c>
    </row>
    <row r="58" spans="1:30" ht="15.75" x14ac:dyDescent="0.25">
      <c r="A58" s="102" t="s">
        <v>54</v>
      </c>
      <c r="B58" s="103">
        <f t="shared" si="5"/>
        <v>3400000</v>
      </c>
      <c r="C58" s="103">
        <f t="shared" si="4"/>
        <v>233576</v>
      </c>
      <c r="D58" s="103">
        <f t="shared" si="7"/>
        <v>223398</v>
      </c>
      <c r="E58" s="103">
        <f t="shared" si="1"/>
        <v>962308</v>
      </c>
      <c r="F58" s="104">
        <f t="shared" si="2"/>
        <v>31137964</v>
      </c>
      <c r="G58" s="114">
        <f t="shared" si="0"/>
        <v>32557246</v>
      </c>
      <c r="H58" s="104"/>
      <c r="N58" t="s">
        <v>46</v>
      </c>
      <c r="O58" s="69">
        <v>200000</v>
      </c>
      <c r="P58" s="69">
        <v>200000</v>
      </c>
      <c r="Q58" s="69">
        <v>400000</v>
      </c>
      <c r="R58" s="69"/>
      <c r="S58" s="69"/>
      <c r="T58" s="69"/>
      <c r="U58" s="69"/>
      <c r="V58" s="69"/>
      <c r="W58" s="69"/>
      <c r="X58" s="69"/>
      <c r="Y58" s="69"/>
      <c r="Z58" s="69"/>
      <c r="AA58" s="69"/>
      <c r="AB58" s="69"/>
      <c r="AC58" s="69"/>
      <c r="AD58" s="69">
        <v>400000</v>
      </c>
    </row>
    <row r="59" spans="1:30" ht="15.75" x14ac:dyDescent="0.25">
      <c r="A59" s="102" t="s">
        <v>55</v>
      </c>
      <c r="B59" s="103">
        <f t="shared" si="5"/>
        <v>2000000</v>
      </c>
      <c r="C59" s="103">
        <f t="shared" si="4"/>
        <v>752765</v>
      </c>
      <c r="D59" s="103">
        <f t="shared" si="7"/>
        <v>736900</v>
      </c>
      <c r="E59" s="103">
        <f t="shared" si="1"/>
        <v>28000</v>
      </c>
      <c r="F59" s="104">
        <f t="shared" si="2"/>
        <v>630200</v>
      </c>
      <c r="G59" s="114">
        <f t="shared" si="0"/>
        <v>2147865</v>
      </c>
      <c r="H59" s="104"/>
      <c r="N59" t="s">
        <v>47</v>
      </c>
      <c r="O59" s="69">
        <v>1500000</v>
      </c>
      <c r="P59" s="69">
        <v>1500000</v>
      </c>
      <c r="Q59" s="69">
        <v>3000000</v>
      </c>
      <c r="R59" s="69"/>
      <c r="S59" s="69"/>
      <c r="T59" s="69"/>
      <c r="U59" s="69"/>
      <c r="V59" s="69"/>
      <c r="W59" s="69"/>
      <c r="X59" s="69"/>
      <c r="Y59" s="69"/>
      <c r="Z59" s="69"/>
      <c r="AA59" s="69"/>
      <c r="AB59" s="69"/>
      <c r="AC59" s="69"/>
      <c r="AD59" s="69">
        <v>3000000</v>
      </c>
    </row>
    <row r="60" spans="1:30" ht="15.75" x14ac:dyDescent="0.25">
      <c r="A60" s="105" t="s">
        <v>56</v>
      </c>
      <c r="B60" s="100">
        <f>+SUM(B61:B64)</f>
        <v>900000</v>
      </c>
      <c r="C60" s="100">
        <f>+SUM(C61:C64)</f>
        <v>6575</v>
      </c>
      <c r="D60" s="100">
        <f>+SUM(D61:D64)</f>
        <v>21449</v>
      </c>
      <c r="E60" s="100">
        <f>+SUM(E61:E64)</f>
        <v>59519</v>
      </c>
      <c r="F60" s="100">
        <f>+SUM(F61:F64)</f>
        <v>44859</v>
      </c>
      <c r="G60" s="114">
        <f t="shared" si="0"/>
        <v>132402</v>
      </c>
      <c r="H60" s="101"/>
      <c r="N60" t="s">
        <v>48</v>
      </c>
      <c r="O60" s="69">
        <v>150000</v>
      </c>
      <c r="P60" s="69">
        <v>150000</v>
      </c>
      <c r="Q60" s="69">
        <v>300000</v>
      </c>
      <c r="R60" s="69"/>
      <c r="S60" s="69"/>
      <c r="T60" s="69"/>
      <c r="U60" s="69"/>
      <c r="V60" s="69"/>
      <c r="W60" s="69"/>
      <c r="X60" s="69"/>
      <c r="Y60" s="69"/>
      <c r="Z60" s="69"/>
      <c r="AA60" s="69"/>
      <c r="AB60" s="69"/>
      <c r="AC60" s="69"/>
      <c r="AD60" s="69">
        <v>300000</v>
      </c>
    </row>
    <row r="61" spans="1:30" ht="15.75" x14ac:dyDescent="0.25">
      <c r="A61" s="102" t="s">
        <v>57</v>
      </c>
      <c r="B61" s="103">
        <f t="shared" si="5"/>
        <v>250000</v>
      </c>
      <c r="C61" s="103">
        <f t="shared" si="4"/>
        <v>632</v>
      </c>
      <c r="D61" s="103">
        <f>IFERROR(VLOOKUP($A61,$N:$W,9,FALSE),"")</f>
        <v>1360</v>
      </c>
      <c r="E61" s="103">
        <f t="shared" si="1"/>
        <v>7302</v>
      </c>
      <c r="F61" s="104">
        <f t="shared" si="2"/>
        <v>5001</v>
      </c>
      <c r="G61" s="114">
        <f t="shared" si="0"/>
        <v>14295</v>
      </c>
      <c r="H61" s="104"/>
      <c r="N61" t="s">
        <v>49</v>
      </c>
      <c r="O61" s="69">
        <v>400000</v>
      </c>
      <c r="P61" s="69">
        <v>400000</v>
      </c>
      <c r="Q61" s="69">
        <v>800000</v>
      </c>
      <c r="R61" s="69"/>
      <c r="S61" s="69"/>
      <c r="T61" s="69"/>
      <c r="U61" s="69"/>
      <c r="V61" s="69"/>
      <c r="W61" s="69"/>
      <c r="X61" s="69"/>
      <c r="Y61" s="69"/>
      <c r="Z61" s="69"/>
      <c r="AA61" s="69"/>
      <c r="AB61" s="69"/>
      <c r="AC61" s="69"/>
      <c r="AD61" s="69">
        <v>800000</v>
      </c>
    </row>
    <row r="62" spans="1:30" ht="15.75" x14ac:dyDescent="0.25">
      <c r="A62" s="102" t="s">
        <v>58</v>
      </c>
      <c r="B62" s="103">
        <f t="shared" si="5"/>
        <v>200000</v>
      </c>
      <c r="C62" s="103">
        <f t="shared" si="4"/>
        <v>0</v>
      </c>
      <c r="D62" s="103">
        <f t="shared" ref="D62:D64" si="8">IFERROR(VLOOKUP($A62,$N:$W,9,FALSE),"")</f>
        <v>0</v>
      </c>
      <c r="E62" s="103">
        <f t="shared" si="1"/>
        <v>0</v>
      </c>
      <c r="F62" s="104">
        <f t="shared" si="2"/>
        <v>3000</v>
      </c>
      <c r="G62" s="114">
        <f t="shared" si="0"/>
        <v>3000</v>
      </c>
      <c r="H62" s="104"/>
      <c r="N62" t="s">
        <v>50</v>
      </c>
      <c r="O62" s="69">
        <v>800000</v>
      </c>
      <c r="P62" s="69">
        <v>800000</v>
      </c>
      <c r="Q62" s="69">
        <v>1600000</v>
      </c>
      <c r="R62" s="69"/>
      <c r="S62" s="69"/>
      <c r="T62" s="69"/>
      <c r="U62" s="69"/>
      <c r="V62" s="69"/>
      <c r="W62" s="69"/>
      <c r="X62" s="69"/>
      <c r="Y62" s="69"/>
      <c r="Z62" s="69"/>
      <c r="AA62" s="69"/>
      <c r="AB62" s="69"/>
      <c r="AC62" s="69"/>
      <c r="AD62" s="69">
        <v>1600000</v>
      </c>
    </row>
    <row r="63" spans="1:30" ht="15.75" x14ac:dyDescent="0.25">
      <c r="A63" s="102" t="s">
        <v>59</v>
      </c>
      <c r="B63" s="103">
        <f t="shared" si="5"/>
        <v>250000</v>
      </c>
      <c r="C63" s="103">
        <f t="shared" si="4"/>
        <v>4543</v>
      </c>
      <c r="D63" s="103">
        <f t="shared" si="8"/>
        <v>12014</v>
      </c>
      <c r="E63" s="103">
        <f t="shared" si="1"/>
        <v>20842</v>
      </c>
      <c r="F63" s="104">
        <f t="shared" si="2"/>
        <v>26858</v>
      </c>
      <c r="G63" s="114">
        <f t="shared" si="0"/>
        <v>64257</v>
      </c>
      <c r="H63" s="104"/>
      <c r="N63" t="s">
        <v>51</v>
      </c>
      <c r="O63" s="69">
        <v>1000000</v>
      </c>
      <c r="P63" s="69">
        <v>1000000</v>
      </c>
      <c r="Q63" s="69">
        <v>2000000</v>
      </c>
      <c r="R63" s="69">
        <v>229096</v>
      </c>
      <c r="S63" s="69">
        <v>229096</v>
      </c>
      <c r="T63" s="69">
        <v>458192</v>
      </c>
      <c r="U63" s="69">
        <v>992431</v>
      </c>
      <c r="V63" s="69">
        <v>992431</v>
      </c>
      <c r="W63" s="69">
        <v>1984862</v>
      </c>
      <c r="X63" s="69">
        <v>311955</v>
      </c>
      <c r="Y63" s="69">
        <v>311955</v>
      </c>
      <c r="Z63" s="69">
        <v>623910</v>
      </c>
      <c r="AA63" s="69">
        <v>276688</v>
      </c>
      <c r="AB63" s="69">
        <v>276688</v>
      </c>
      <c r="AC63" s="69">
        <v>553376</v>
      </c>
      <c r="AD63" s="69">
        <v>5620340</v>
      </c>
    </row>
    <row r="64" spans="1:30" ht="15.75" x14ac:dyDescent="0.25">
      <c r="A64" s="102" t="s">
        <v>60</v>
      </c>
      <c r="B64" s="103">
        <f t="shared" si="5"/>
        <v>200000</v>
      </c>
      <c r="C64" s="103">
        <f t="shared" si="4"/>
        <v>1400</v>
      </c>
      <c r="D64" s="103">
        <f t="shared" si="8"/>
        <v>8075</v>
      </c>
      <c r="E64" s="103">
        <f t="shared" si="1"/>
        <v>31375</v>
      </c>
      <c r="F64" s="104">
        <f t="shared" si="2"/>
        <v>10000</v>
      </c>
      <c r="G64" s="114">
        <f t="shared" si="0"/>
        <v>50850</v>
      </c>
      <c r="H64" s="104"/>
      <c r="N64" t="s">
        <v>52</v>
      </c>
      <c r="O64" s="69">
        <v>1250000</v>
      </c>
      <c r="P64" s="69">
        <v>1250000</v>
      </c>
      <c r="Q64" s="69">
        <v>2500000</v>
      </c>
      <c r="R64" s="69">
        <v>1005145</v>
      </c>
      <c r="S64" s="69">
        <v>1005145</v>
      </c>
      <c r="T64" s="69">
        <v>2010290</v>
      </c>
      <c r="U64" s="69">
        <v>807490</v>
      </c>
      <c r="V64" s="69">
        <v>807490</v>
      </c>
      <c r="W64" s="69">
        <v>1614980</v>
      </c>
      <c r="X64" s="69">
        <v>857571</v>
      </c>
      <c r="Y64" s="69">
        <v>857571</v>
      </c>
      <c r="Z64" s="69">
        <v>1715142</v>
      </c>
      <c r="AA64" s="69">
        <v>403395</v>
      </c>
      <c r="AB64" s="69">
        <v>403395</v>
      </c>
      <c r="AC64" s="69">
        <v>806790</v>
      </c>
      <c r="AD64" s="69">
        <v>8647202</v>
      </c>
    </row>
    <row r="65" spans="1:30" ht="15.75" x14ac:dyDescent="0.25">
      <c r="A65" s="105" t="s">
        <v>61</v>
      </c>
      <c r="B65" s="100">
        <f>B66</f>
        <v>500000</v>
      </c>
      <c r="C65" s="100">
        <f>C66</f>
        <v>0</v>
      </c>
      <c r="D65" s="100">
        <f>D66</f>
        <v>0</v>
      </c>
      <c r="E65" s="100">
        <f>E66</f>
        <v>0</v>
      </c>
      <c r="F65" s="100">
        <f>F66</f>
        <v>0</v>
      </c>
      <c r="G65" s="114">
        <f t="shared" si="0"/>
        <v>0</v>
      </c>
      <c r="H65" s="101"/>
      <c r="N65" t="s">
        <v>53</v>
      </c>
      <c r="O65" s="69">
        <v>50000</v>
      </c>
      <c r="P65" s="69">
        <v>50000</v>
      </c>
      <c r="Q65" s="69">
        <v>100000</v>
      </c>
      <c r="R65" s="69"/>
      <c r="S65" s="69"/>
      <c r="T65" s="69"/>
      <c r="U65" s="69"/>
      <c r="V65" s="69"/>
      <c r="W65" s="69"/>
      <c r="X65" s="69"/>
      <c r="Y65" s="69"/>
      <c r="Z65" s="69"/>
      <c r="AA65" s="69"/>
      <c r="AB65" s="69"/>
      <c r="AC65" s="69"/>
      <c r="AD65" s="69">
        <v>100000</v>
      </c>
    </row>
    <row r="66" spans="1:30" ht="15.75" x14ac:dyDescent="0.25">
      <c r="A66" s="102" t="s">
        <v>62</v>
      </c>
      <c r="B66" s="103">
        <f t="shared" si="5"/>
        <v>500000</v>
      </c>
      <c r="C66" s="103">
        <f t="shared" si="4"/>
        <v>0</v>
      </c>
      <c r="D66" s="103">
        <f>IFERROR(VLOOKUP($A66,$N:$W,9,FALSE),"")</f>
        <v>0</v>
      </c>
      <c r="E66" s="103">
        <f t="shared" si="1"/>
        <v>0</v>
      </c>
      <c r="F66" s="104">
        <f t="shared" si="2"/>
        <v>0</v>
      </c>
      <c r="G66" s="114">
        <f t="shared" si="0"/>
        <v>0</v>
      </c>
      <c r="H66" s="104"/>
      <c r="N66" t="s">
        <v>54</v>
      </c>
      <c r="O66" s="69">
        <v>3400000</v>
      </c>
      <c r="P66" s="69">
        <v>3400000</v>
      </c>
      <c r="Q66" s="69">
        <v>6800000</v>
      </c>
      <c r="R66" s="69">
        <v>233576</v>
      </c>
      <c r="S66" s="69">
        <v>233576</v>
      </c>
      <c r="T66" s="69">
        <v>467152</v>
      </c>
      <c r="U66" s="69">
        <v>223398</v>
      </c>
      <c r="V66" s="69">
        <v>223398</v>
      </c>
      <c r="W66" s="69">
        <v>446796</v>
      </c>
      <c r="X66" s="69">
        <v>962308</v>
      </c>
      <c r="Y66" s="69">
        <v>962308</v>
      </c>
      <c r="Z66" s="69">
        <v>1924616</v>
      </c>
      <c r="AA66" s="69">
        <v>31137964</v>
      </c>
      <c r="AB66" s="69">
        <v>31137964</v>
      </c>
      <c r="AC66" s="69">
        <v>62275928</v>
      </c>
      <c r="AD66" s="69">
        <v>71914492</v>
      </c>
    </row>
    <row r="67" spans="1:30" ht="15.75" x14ac:dyDescent="0.25">
      <c r="A67" s="105" t="s">
        <v>63</v>
      </c>
      <c r="B67" s="100">
        <f>B68</f>
        <v>1700000</v>
      </c>
      <c r="C67" s="100">
        <f>C68</f>
        <v>44298</v>
      </c>
      <c r="D67" s="100">
        <f>D68</f>
        <v>46402</v>
      </c>
      <c r="E67" s="100">
        <f>E68</f>
        <v>144011</v>
      </c>
      <c r="F67" s="100">
        <f>F68</f>
        <v>14816</v>
      </c>
      <c r="G67" s="114">
        <f t="shared" si="0"/>
        <v>249527</v>
      </c>
      <c r="H67" s="101"/>
      <c r="N67" t="s">
        <v>55</v>
      </c>
      <c r="O67" s="69">
        <v>2000000</v>
      </c>
      <c r="P67" s="69">
        <v>2000000</v>
      </c>
      <c r="Q67" s="69">
        <v>4000000</v>
      </c>
      <c r="R67" s="69">
        <v>752765</v>
      </c>
      <c r="S67" s="69">
        <v>752765</v>
      </c>
      <c r="T67" s="69">
        <v>1505530</v>
      </c>
      <c r="U67" s="69">
        <v>736900</v>
      </c>
      <c r="V67" s="69">
        <v>736900</v>
      </c>
      <c r="W67" s="69">
        <v>1473800</v>
      </c>
      <c r="X67" s="69">
        <v>28000</v>
      </c>
      <c r="Y67" s="69">
        <v>28000</v>
      </c>
      <c r="Z67" s="69">
        <v>56000</v>
      </c>
      <c r="AA67" s="69">
        <v>630200</v>
      </c>
      <c r="AB67" s="69">
        <v>630200</v>
      </c>
      <c r="AC67" s="69">
        <v>1260400</v>
      </c>
      <c r="AD67" s="69">
        <v>8295730</v>
      </c>
    </row>
    <row r="68" spans="1:30" ht="15.75" x14ac:dyDescent="0.25">
      <c r="A68" s="102" t="s">
        <v>64</v>
      </c>
      <c r="B68" s="103">
        <f t="shared" si="5"/>
        <v>1700000</v>
      </c>
      <c r="C68" s="103">
        <f t="shared" si="4"/>
        <v>44298</v>
      </c>
      <c r="D68" s="103">
        <f>IFERROR(VLOOKUP($A68,$N:$W,9,FALSE),"")</f>
        <v>46402</v>
      </c>
      <c r="E68" s="103">
        <f t="shared" si="1"/>
        <v>144011</v>
      </c>
      <c r="F68" s="104">
        <f t="shared" si="2"/>
        <v>14816</v>
      </c>
      <c r="G68" s="114">
        <f t="shared" si="0"/>
        <v>249527</v>
      </c>
      <c r="H68" s="104"/>
      <c r="N68" t="s">
        <v>57</v>
      </c>
      <c r="O68" s="69">
        <v>250000</v>
      </c>
      <c r="P68" s="69">
        <v>250000</v>
      </c>
      <c r="Q68" s="69">
        <v>500000</v>
      </c>
      <c r="R68" s="69">
        <v>632</v>
      </c>
      <c r="S68" s="69">
        <v>632</v>
      </c>
      <c r="T68" s="69">
        <v>1264</v>
      </c>
      <c r="U68" s="69">
        <v>1360</v>
      </c>
      <c r="V68" s="69">
        <v>1360</v>
      </c>
      <c r="W68" s="69">
        <v>2720</v>
      </c>
      <c r="X68" s="69">
        <v>7302</v>
      </c>
      <c r="Y68" s="69">
        <v>7302</v>
      </c>
      <c r="Z68" s="69">
        <v>14604</v>
      </c>
      <c r="AA68" s="69">
        <v>5001</v>
      </c>
      <c r="AB68" s="69">
        <v>5001</v>
      </c>
      <c r="AC68" s="69">
        <v>10002</v>
      </c>
      <c r="AD68" s="69">
        <v>528590</v>
      </c>
    </row>
    <row r="69" spans="1:30" ht="15.75" x14ac:dyDescent="0.25">
      <c r="A69" s="106" t="s">
        <v>65</v>
      </c>
      <c r="B69" s="100">
        <f>+SUM(B70:B74)</f>
        <v>109524804</v>
      </c>
      <c r="C69" s="100">
        <f>+SUM(C70:C74)</f>
        <v>11184746</v>
      </c>
      <c r="D69" s="100">
        <f>+SUM(D70:D74)</f>
        <v>7219698</v>
      </c>
      <c r="E69" s="100">
        <f>+SUM(E70:E74)</f>
        <v>13767115</v>
      </c>
      <c r="F69" s="100">
        <f>+SUM(F70:F74)</f>
        <v>17593763</v>
      </c>
      <c r="G69" s="114">
        <f t="shared" si="0"/>
        <v>49765322</v>
      </c>
      <c r="H69" s="101"/>
      <c r="N69" t="s">
        <v>58</v>
      </c>
      <c r="O69" s="69">
        <v>200000</v>
      </c>
      <c r="P69" s="69">
        <v>200000</v>
      </c>
      <c r="Q69" s="69">
        <v>400000</v>
      </c>
      <c r="R69" s="69"/>
      <c r="S69" s="69"/>
      <c r="T69" s="69"/>
      <c r="U69" s="69"/>
      <c r="V69" s="69"/>
      <c r="W69" s="69"/>
      <c r="X69" s="69"/>
      <c r="Y69" s="69"/>
      <c r="Z69" s="69"/>
      <c r="AA69" s="69">
        <v>3000</v>
      </c>
      <c r="AB69" s="69">
        <v>3000</v>
      </c>
      <c r="AC69" s="69">
        <v>6000</v>
      </c>
      <c r="AD69" s="69">
        <v>406000</v>
      </c>
    </row>
    <row r="70" spans="1:30" ht="14.25" customHeight="1" x14ac:dyDescent="0.25">
      <c r="A70" s="102" t="s">
        <v>66</v>
      </c>
      <c r="B70" s="103">
        <f t="shared" si="5"/>
        <v>4000000</v>
      </c>
      <c r="C70" s="103">
        <f t="shared" si="4"/>
        <v>0</v>
      </c>
      <c r="D70" s="103">
        <f>IFERROR(VLOOKUP($A70,$N:$W,9,FALSE),"")</f>
        <v>0</v>
      </c>
      <c r="E70" s="103">
        <f t="shared" si="1"/>
        <v>0</v>
      </c>
      <c r="F70" s="104">
        <f t="shared" si="2"/>
        <v>0</v>
      </c>
      <c r="G70" s="114">
        <f t="shared" ref="G70:G75" si="9">+SUM(C70:F70)</f>
        <v>0</v>
      </c>
      <c r="H70" s="104"/>
      <c r="N70" t="s">
        <v>59</v>
      </c>
      <c r="O70" s="69">
        <v>250000</v>
      </c>
      <c r="P70" s="69">
        <v>250000</v>
      </c>
      <c r="Q70" s="69">
        <v>500000</v>
      </c>
      <c r="R70" s="69">
        <v>4543</v>
      </c>
      <c r="S70" s="69">
        <v>4543</v>
      </c>
      <c r="T70" s="69">
        <v>9086</v>
      </c>
      <c r="U70" s="69">
        <v>12014</v>
      </c>
      <c r="V70" s="69">
        <v>12014</v>
      </c>
      <c r="W70" s="69">
        <v>24028</v>
      </c>
      <c r="X70" s="69">
        <v>20842</v>
      </c>
      <c r="Y70" s="69">
        <v>20842</v>
      </c>
      <c r="Z70" s="69">
        <v>41684</v>
      </c>
      <c r="AA70" s="69">
        <v>26858</v>
      </c>
      <c r="AB70" s="69">
        <v>26858</v>
      </c>
      <c r="AC70" s="69">
        <v>53716</v>
      </c>
      <c r="AD70" s="69">
        <v>628514</v>
      </c>
    </row>
    <row r="71" spans="1:30" ht="15.75" x14ac:dyDescent="0.25">
      <c r="A71" s="102" t="s">
        <v>67</v>
      </c>
      <c r="B71" s="103">
        <f t="shared" ref="B71:B74" si="10">IFERROR(VLOOKUP($A71,$N:$W,2,FALSE),"")</f>
        <v>4000000</v>
      </c>
      <c r="C71" s="103">
        <f t="shared" ref="C71:C74" si="11">IFERROR(VLOOKUP($A71,$N:$W,6,FALSE),"")</f>
        <v>0</v>
      </c>
      <c r="D71" s="103">
        <f t="shared" ref="D71:D74" si="12">IFERROR(VLOOKUP($A71,$N:$W,9,FALSE),"")</f>
        <v>0</v>
      </c>
      <c r="E71" s="103">
        <f t="shared" ref="E71:E74" si="13">+IFERROR(VLOOKUP($A71,$N:$AC,12,FALSE),"")</f>
        <v>0</v>
      </c>
      <c r="F71" s="104">
        <f t="shared" ref="F71:F74" si="14">+IFERROR(VLOOKUP($A71,$N:$AC,15,FALSE),"")</f>
        <v>0</v>
      </c>
      <c r="G71" s="114">
        <f t="shared" si="9"/>
        <v>0</v>
      </c>
      <c r="H71" s="104"/>
      <c r="N71" t="s">
        <v>60</v>
      </c>
      <c r="O71" s="69">
        <v>200000</v>
      </c>
      <c r="P71" s="69">
        <v>200000</v>
      </c>
      <c r="Q71" s="69">
        <v>400000</v>
      </c>
      <c r="R71" s="69">
        <v>1400</v>
      </c>
      <c r="S71" s="69">
        <v>1400</v>
      </c>
      <c r="T71" s="69">
        <v>2800</v>
      </c>
      <c r="U71" s="69">
        <v>8075</v>
      </c>
      <c r="V71" s="69">
        <v>8075</v>
      </c>
      <c r="W71" s="69">
        <v>16150</v>
      </c>
      <c r="X71" s="69">
        <v>31375</v>
      </c>
      <c r="Y71" s="69">
        <v>31375</v>
      </c>
      <c r="Z71" s="69">
        <v>62750</v>
      </c>
      <c r="AA71" s="69">
        <v>10000</v>
      </c>
      <c r="AB71" s="69">
        <v>10000</v>
      </c>
      <c r="AC71" s="69">
        <v>20000</v>
      </c>
      <c r="AD71" s="69">
        <v>501700</v>
      </c>
    </row>
    <row r="72" spans="1:30" ht="15.75" x14ac:dyDescent="0.25">
      <c r="A72" s="102" t="s">
        <v>68</v>
      </c>
      <c r="B72" s="103">
        <f t="shared" si="10"/>
        <v>1000000</v>
      </c>
      <c r="C72" s="103">
        <f t="shared" si="11"/>
        <v>0</v>
      </c>
      <c r="D72" s="103">
        <f t="shared" si="12"/>
        <v>0</v>
      </c>
      <c r="E72" s="103">
        <f t="shared" si="13"/>
        <v>0</v>
      </c>
      <c r="F72" s="104">
        <f t="shared" si="14"/>
        <v>0</v>
      </c>
      <c r="G72" s="114">
        <f t="shared" si="9"/>
        <v>0</v>
      </c>
      <c r="H72" s="104"/>
      <c r="N72" t="s">
        <v>62</v>
      </c>
      <c r="O72" s="69">
        <v>500000</v>
      </c>
      <c r="P72" s="69">
        <v>500000</v>
      </c>
      <c r="Q72" s="69">
        <v>1000000</v>
      </c>
      <c r="R72" s="69"/>
      <c r="S72" s="69"/>
      <c r="T72" s="69"/>
      <c r="U72" s="69"/>
      <c r="V72" s="69"/>
      <c r="W72" s="69"/>
      <c r="X72" s="69"/>
      <c r="Y72" s="69"/>
      <c r="Z72" s="69"/>
      <c r="AA72" s="69"/>
      <c r="AB72" s="69"/>
      <c r="AC72" s="69"/>
      <c r="AD72" s="69">
        <v>1000000</v>
      </c>
    </row>
    <row r="73" spans="1:30" ht="15.75" x14ac:dyDescent="0.25">
      <c r="A73" s="102" t="s">
        <v>69</v>
      </c>
      <c r="B73" s="103">
        <f t="shared" si="10"/>
        <v>99024804</v>
      </c>
      <c r="C73" s="103">
        <f t="shared" si="11"/>
        <v>11184746</v>
      </c>
      <c r="D73" s="103">
        <f t="shared" si="12"/>
        <v>7219698</v>
      </c>
      <c r="E73" s="103">
        <f t="shared" si="13"/>
        <v>13767115</v>
      </c>
      <c r="F73" s="104">
        <f t="shared" si="14"/>
        <v>17593763</v>
      </c>
      <c r="G73" s="114">
        <f t="shared" si="9"/>
        <v>49765322</v>
      </c>
      <c r="H73" s="104"/>
      <c r="N73" t="s">
        <v>64</v>
      </c>
      <c r="O73" s="69">
        <v>1700000</v>
      </c>
      <c r="P73" s="69">
        <v>1700000</v>
      </c>
      <c r="Q73" s="69">
        <v>3400000</v>
      </c>
      <c r="R73" s="69">
        <v>44298</v>
      </c>
      <c r="S73" s="69">
        <v>44298</v>
      </c>
      <c r="T73" s="69">
        <v>88596</v>
      </c>
      <c r="U73" s="69">
        <v>46402</v>
      </c>
      <c r="V73" s="69">
        <v>46402</v>
      </c>
      <c r="W73" s="69">
        <v>92804</v>
      </c>
      <c r="X73" s="69">
        <v>144011</v>
      </c>
      <c r="Y73" s="69">
        <v>144011</v>
      </c>
      <c r="Z73" s="69">
        <v>288022</v>
      </c>
      <c r="AA73" s="69">
        <v>14816</v>
      </c>
      <c r="AB73" s="69">
        <v>14816</v>
      </c>
      <c r="AC73" s="69">
        <v>29632</v>
      </c>
      <c r="AD73" s="69">
        <v>3899054</v>
      </c>
    </row>
    <row r="74" spans="1:30" ht="15.75" hidden="1" x14ac:dyDescent="0.25">
      <c r="A74" s="107" t="s">
        <v>379</v>
      </c>
      <c r="B74" s="103">
        <f t="shared" si="10"/>
        <v>1500000</v>
      </c>
      <c r="C74" s="103">
        <f t="shared" si="11"/>
        <v>0</v>
      </c>
      <c r="D74" s="103">
        <f t="shared" si="12"/>
        <v>0</v>
      </c>
      <c r="E74" s="103">
        <f t="shared" si="13"/>
        <v>0</v>
      </c>
      <c r="F74" s="104">
        <f t="shared" si="14"/>
        <v>0</v>
      </c>
      <c r="G74" s="114">
        <f t="shared" si="9"/>
        <v>0</v>
      </c>
      <c r="H74" s="108"/>
      <c r="N74" t="s">
        <v>66</v>
      </c>
      <c r="O74" s="69">
        <v>4000000</v>
      </c>
      <c r="P74" s="69">
        <v>4000000</v>
      </c>
      <c r="Q74" s="69">
        <v>8000000</v>
      </c>
      <c r="R74" s="69"/>
      <c r="S74" s="69"/>
      <c r="T74" s="69"/>
      <c r="U74" s="69"/>
      <c r="V74" s="69"/>
      <c r="W74" s="69"/>
      <c r="X74" s="69"/>
      <c r="Y74" s="69"/>
      <c r="Z74" s="69"/>
      <c r="AA74" s="69"/>
      <c r="AB74" s="69"/>
      <c r="AC74" s="69"/>
      <c r="AD74" s="69">
        <v>8000000</v>
      </c>
    </row>
    <row r="75" spans="1:30" ht="15.75" x14ac:dyDescent="0.25">
      <c r="A75" s="109" t="s">
        <v>70</v>
      </c>
      <c r="B75" s="110">
        <f>+B69+B67+B65+B60+B26+B23+B18+B14+B7+B5</f>
        <v>483166176</v>
      </c>
      <c r="C75" s="110">
        <f>+C69+C65+C67+C60+C26+C23+C18+C14+C7+C5</f>
        <v>86251243.5</v>
      </c>
      <c r="D75" s="110">
        <f>+D69+D65+D67+D60+D26+D23+D18+D14+D7+D5</f>
        <v>104805687.97</v>
      </c>
      <c r="E75" s="110">
        <f>+E5+E7+E18+E23+E26+E60+E67+E69</f>
        <v>76681513.5</v>
      </c>
      <c r="F75" s="110">
        <f>+F5+F7+F18+F23+F26+F60+F67+F69</f>
        <v>141068288</v>
      </c>
      <c r="G75" s="115">
        <f t="shared" si="9"/>
        <v>408806732.97000003</v>
      </c>
      <c r="H75" s="111"/>
      <c r="N75" t="s">
        <v>67</v>
      </c>
      <c r="O75" s="69">
        <v>4000000</v>
      </c>
      <c r="P75" s="69">
        <v>4000000</v>
      </c>
      <c r="Q75" s="69">
        <v>8000000</v>
      </c>
      <c r="R75" s="69"/>
      <c r="S75" s="69"/>
      <c r="T75" s="69"/>
      <c r="U75" s="69"/>
      <c r="V75" s="69"/>
      <c r="W75" s="69"/>
      <c r="X75" s="69"/>
      <c r="Y75" s="69"/>
      <c r="Z75" s="69"/>
      <c r="AA75" s="69"/>
      <c r="AB75" s="69"/>
      <c r="AC75" s="69"/>
      <c r="AD75" s="69">
        <v>8000000</v>
      </c>
    </row>
    <row r="76" spans="1:30" x14ac:dyDescent="0.25">
      <c r="N76" t="s">
        <v>68</v>
      </c>
      <c r="O76" s="69">
        <v>1000000</v>
      </c>
      <c r="P76" s="69">
        <v>1000000</v>
      </c>
      <c r="Q76" s="69">
        <v>2000000</v>
      </c>
      <c r="R76" s="69"/>
      <c r="S76" s="69"/>
      <c r="T76" s="69"/>
      <c r="U76" s="69"/>
      <c r="V76" s="69"/>
      <c r="W76" s="69"/>
      <c r="X76" s="69"/>
      <c r="Y76" s="69"/>
      <c r="Z76" s="69"/>
      <c r="AA76" s="69"/>
      <c r="AB76" s="69"/>
      <c r="AC76" s="69"/>
      <c r="AD76" s="69">
        <v>2000000</v>
      </c>
    </row>
    <row r="77" spans="1:30" x14ac:dyDescent="0.25">
      <c r="N77" t="s">
        <v>69</v>
      </c>
      <c r="O77" s="69">
        <v>99024804</v>
      </c>
      <c r="P77" s="69">
        <v>99024804</v>
      </c>
      <c r="Q77" s="69">
        <v>198049608</v>
      </c>
      <c r="R77" s="69">
        <v>11184746</v>
      </c>
      <c r="S77" s="69">
        <v>11184746</v>
      </c>
      <c r="T77" s="69">
        <v>22369492</v>
      </c>
      <c r="U77" s="69">
        <v>7219698</v>
      </c>
      <c r="V77" s="69">
        <v>7219698</v>
      </c>
      <c r="W77" s="69">
        <v>14439396</v>
      </c>
      <c r="X77" s="69">
        <v>13767115</v>
      </c>
      <c r="Y77" s="69">
        <v>13767115</v>
      </c>
      <c r="Z77" s="69">
        <v>27534230</v>
      </c>
      <c r="AA77" s="69">
        <v>17593763</v>
      </c>
      <c r="AB77" s="69">
        <v>17593763</v>
      </c>
      <c r="AC77" s="69">
        <v>35187526</v>
      </c>
      <c r="AD77" s="69">
        <v>297580252</v>
      </c>
    </row>
    <row r="78" spans="1:30" x14ac:dyDescent="0.25">
      <c r="B78" s="81"/>
      <c r="N78" t="s">
        <v>379</v>
      </c>
      <c r="O78" s="69">
        <v>1500000</v>
      </c>
      <c r="P78" s="69">
        <v>1500000</v>
      </c>
      <c r="Q78" s="69">
        <v>3000000</v>
      </c>
      <c r="R78" s="69"/>
      <c r="S78" s="69"/>
      <c r="T78" s="69"/>
      <c r="U78" s="69"/>
      <c r="V78" s="69"/>
      <c r="W78" s="69"/>
      <c r="X78" s="69"/>
      <c r="Y78" s="69"/>
      <c r="Z78" s="69"/>
      <c r="AA78" s="69"/>
      <c r="AB78" s="69"/>
      <c r="AC78" s="69"/>
      <c r="AD78" s="69">
        <v>3000000</v>
      </c>
    </row>
    <row r="79" spans="1:30" x14ac:dyDescent="0.25">
      <c r="N79" t="s">
        <v>70</v>
      </c>
      <c r="O79" s="69">
        <v>483166176</v>
      </c>
      <c r="P79" s="69">
        <v>483166176</v>
      </c>
      <c r="Q79" s="69">
        <v>966332352</v>
      </c>
      <c r="R79" s="69">
        <v>86251243.5</v>
      </c>
      <c r="S79" s="69">
        <v>86251243.5</v>
      </c>
      <c r="T79" s="69">
        <v>172502487</v>
      </c>
      <c r="U79" s="69">
        <v>104805687.97</v>
      </c>
      <c r="V79" s="69">
        <v>104805687.97</v>
      </c>
      <c r="W79" s="69">
        <v>209611375.94</v>
      </c>
      <c r="X79" s="69">
        <v>76681513.5</v>
      </c>
      <c r="Y79" s="69">
        <v>76681513.5</v>
      </c>
      <c r="Z79" s="69">
        <v>153363027</v>
      </c>
      <c r="AA79" s="69">
        <v>141068288</v>
      </c>
      <c r="AB79" s="69">
        <v>141068288</v>
      </c>
      <c r="AC79" s="69">
        <v>282136576</v>
      </c>
      <c r="AD79" s="69">
        <v>1783945817.9400001</v>
      </c>
    </row>
    <row r="84" spans="15:15" x14ac:dyDescent="0.25">
      <c r="O84">
        <f>464666176-GETPIVOTDATA("VALOR",$N$19,"DT_TRI","1 - Dotação Anual","VAL_TIPO","Actual")</f>
        <v>-18500000</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80"/>
  <sheetViews>
    <sheetView topLeftCell="A61" zoomScale="90" zoomScaleNormal="90" workbookViewId="0">
      <selection activeCell="M78" sqref="M78"/>
    </sheetView>
  </sheetViews>
  <sheetFormatPr defaultRowHeight="15" x14ac:dyDescent="0.25"/>
  <cols>
    <col min="1" max="1" width="67.140625" customWidth="1"/>
    <col min="2" max="2" width="15.85546875" customWidth="1"/>
    <col min="3" max="3" width="19.5703125" customWidth="1"/>
    <col min="4" max="4" width="22.28515625" customWidth="1"/>
    <col min="5" max="5" width="18.5703125" customWidth="1"/>
    <col min="6" max="6" width="19.28515625" customWidth="1"/>
    <col min="7" max="7" width="20" customWidth="1"/>
    <col min="8" max="8" width="18.42578125" customWidth="1"/>
    <col min="10" max="12" width="0" hidden="1" customWidth="1"/>
    <col min="13" max="13" width="62.5703125" customWidth="1"/>
    <col min="14" max="15" width="18.28515625" customWidth="1"/>
    <col min="16" max="16" width="21.5703125" customWidth="1"/>
    <col min="17" max="19" width="12.85546875" customWidth="1"/>
    <col min="20" max="20" width="11.140625" customWidth="1"/>
    <col min="21" max="23" width="12.85546875" customWidth="1"/>
    <col min="24" max="24" width="11.140625" customWidth="1"/>
    <col min="25" max="26" width="12.85546875" customWidth="1"/>
    <col min="27" max="27" width="12.85546875" bestFit="1" customWidth="1"/>
    <col min="28" max="28" width="11.140625" customWidth="1"/>
    <col min="29" max="31" width="13.28515625" bestFit="1" customWidth="1"/>
    <col min="32" max="32" width="13.28515625" customWidth="1"/>
    <col min="33" max="33" width="12.140625" bestFit="1" customWidth="1"/>
  </cols>
  <sheetData>
    <row r="3" spans="1:33" ht="18.75" x14ac:dyDescent="0.3">
      <c r="A3" s="50" t="s">
        <v>71</v>
      </c>
      <c r="B3" s="6" t="s">
        <v>293</v>
      </c>
      <c r="C3" s="6" t="s">
        <v>294</v>
      </c>
      <c r="D3" s="6" t="s">
        <v>295</v>
      </c>
      <c r="E3" s="6" t="s">
        <v>296</v>
      </c>
      <c r="F3" s="6" t="s">
        <v>297</v>
      </c>
      <c r="G3" s="6" t="s">
        <v>298</v>
      </c>
      <c r="H3" s="6" t="s">
        <v>299</v>
      </c>
    </row>
    <row r="4" spans="1:33" x14ac:dyDescent="0.25">
      <c r="A4" s="51" t="s">
        <v>72</v>
      </c>
      <c r="B4" s="88">
        <f>+SUM(B5:B23)</f>
        <v>97859566</v>
      </c>
      <c r="C4" s="88">
        <f>+SUM(C5:C23)</f>
        <v>23360719</v>
      </c>
      <c r="D4" s="88">
        <f>+SUM(D5:D23)</f>
        <v>24095450</v>
      </c>
      <c r="E4" s="88">
        <f>+SUM(E5:E23)</f>
        <v>22844959</v>
      </c>
      <c r="F4" s="88">
        <f>+SUM(F5:F23)</f>
        <v>22166964</v>
      </c>
      <c r="G4" s="46"/>
      <c r="H4" s="46"/>
    </row>
    <row r="5" spans="1:33" x14ac:dyDescent="0.25">
      <c r="A5" s="52" t="s">
        <v>73</v>
      </c>
      <c r="B5" s="86">
        <f>+IFERROR(VLOOKUP($A5,$M:$W,2,FALSE),"")</f>
        <v>11716207</v>
      </c>
      <c r="C5" s="86">
        <f>+IFERROR(VLOOKUP($A5,$M:$W,6,FALSE),"")</f>
        <v>2703459</v>
      </c>
      <c r="D5" s="86">
        <f>+IFERROR(VLOOKUP($A5,$M:$W,10,FALSE),"")</f>
        <v>2703459</v>
      </c>
      <c r="E5" s="92">
        <f>+IFERROR(VLOOKUP($A5,$M:$AF,14,FALSE),"")</f>
        <v>2825859</v>
      </c>
      <c r="F5" s="43">
        <f>+IFERROR(VLOOKUP($A5,$M:$AF,18,FALSE),"")</f>
        <v>2798039</v>
      </c>
      <c r="G5" s="43"/>
      <c r="H5" s="43"/>
    </row>
    <row r="6" spans="1:33" x14ac:dyDescent="0.25">
      <c r="A6" s="52" t="s">
        <v>74</v>
      </c>
      <c r="B6" s="86">
        <f t="shared" ref="B6:B69" si="0">+IFERROR(VLOOKUP($A6,$M:$W,2,FALSE),"")</f>
        <v>17141490</v>
      </c>
      <c r="C6" s="86">
        <f t="shared" ref="C6:C69" si="1">+IFERROR(VLOOKUP($A6,$M:$W,6,FALSE),"")</f>
        <v>3842025</v>
      </c>
      <c r="D6" s="86">
        <f t="shared" ref="D6:D22" si="2">+IFERROR(VLOOKUP($A6,$M:$W,10,FALSE),"")</f>
        <v>3787476</v>
      </c>
      <c r="E6" s="92">
        <f t="shared" ref="E6:E23" si="3">+IFERROR(VLOOKUP($A6,$M:$AF,14,FALSE),"")</f>
        <v>4055388</v>
      </c>
      <c r="F6" s="43">
        <f t="shared" ref="F6:F69" si="4">+IFERROR(VLOOKUP($A6,$M:$AF,18,FALSE),"")</f>
        <v>4134888</v>
      </c>
      <c r="G6" s="43"/>
      <c r="H6" s="43"/>
    </row>
    <row r="7" spans="1:33" x14ac:dyDescent="0.25">
      <c r="A7" s="52" t="s">
        <v>75</v>
      </c>
      <c r="B7" s="86">
        <f t="shared" si="0"/>
        <v>55102078</v>
      </c>
      <c r="C7" s="86">
        <f t="shared" si="1"/>
        <v>13751270</v>
      </c>
      <c r="D7" s="86">
        <f t="shared" si="2"/>
        <v>13534423</v>
      </c>
      <c r="E7" s="92">
        <f t="shared" si="3"/>
        <v>12976741</v>
      </c>
      <c r="F7" s="43">
        <f t="shared" si="4"/>
        <v>12713056</v>
      </c>
      <c r="G7" s="43"/>
      <c r="H7" s="43"/>
    </row>
    <row r="8" spans="1:33" hidden="1" x14ac:dyDescent="0.25">
      <c r="A8" s="52" t="s">
        <v>76</v>
      </c>
      <c r="B8" s="86" t="str">
        <f t="shared" si="0"/>
        <v/>
      </c>
      <c r="C8" s="86" t="str">
        <f t="shared" si="1"/>
        <v/>
      </c>
      <c r="D8" s="86" t="str">
        <f t="shared" si="2"/>
        <v/>
      </c>
      <c r="E8" s="92" t="str">
        <f t="shared" si="3"/>
        <v/>
      </c>
      <c r="F8" s="43" t="str">
        <f t="shared" si="4"/>
        <v/>
      </c>
      <c r="G8" s="43"/>
      <c r="H8" s="43"/>
      <c r="M8" s="70" t="s">
        <v>354</v>
      </c>
      <c r="N8" t="s">
        <v>382</v>
      </c>
    </row>
    <row r="9" spans="1:33" x14ac:dyDescent="0.25">
      <c r="A9" s="52" t="s">
        <v>77</v>
      </c>
      <c r="B9" s="86">
        <f t="shared" si="0"/>
        <v>4482816</v>
      </c>
      <c r="C9" s="86">
        <f t="shared" si="1"/>
        <v>826936</v>
      </c>
      <c r="D9" s="86">
        <f t="shared" si="2"/>
        <v>1063241</v>
      </c>
      <c r="E9" s="92">
        <f t="shared" si="3"/>
        <v>1085726</v>
      </c>
      <c r="F9" s="43">
        <f t="shared" si="4"/>
        <v>1165240</v>
      </c>
      <c r="G9" s="43"/>
      <c r="H9" s="43"/>
      <c r="M9" s="70" t="s">
        <v>363</v>
      </c>
      <c r="N9" t="s">
        <v>355</v>
      </c>
    </row>
    <row r="10" spans="1:33" x14ac:dyDescent="0.25">
      <c r="A10" s="52" t="s">
        <v>78</v>
      </c>
      <c r="B10" s="86">
        <f t="shared" si="0"/>
        <v>265200</v>
      </c>
      <c r="C10" s="86">
        <f t="shared" si="1"/>
        <v>61200</v>
      </c>
      <c r="D10" s="86">
        <f t="shared" si="2"/>
        <v>61200</v>
      </c>
      <c r="E10" s="92">
        <f t="shared" si="3"/>
        <v>61200</v>
      </c>
      <c r="F10" s="43">
        <f t="shared" si="4"/>
        <v>61200</v>
      </c>
      <c r="G10" s="43"/>
      <c r="H10" s="43"/>
      <c r="M10" s="70" t="s">
        <v>364</v>
      </c>
      <c r="N10" t="s">
        <v>355</v>
      </c>
    </row>
    <row r="11" spans="1:33" x14ac:dyDescent="0.25">
      <c r="A11" s="52" t="s">
        <v>79</v>
      </c>
      <c r="B11" s="86">
        <f t="shared" si="0"/>
        <v>1526510</v>
      </c>
      <c r="C11" s="86">
        <f t="shared" si="1"/>
        <v>205629</v>
      </c>
      <c r="D11" s="86">
        <f t="shared" si="2"/>
        <v>363910</v>
      </c>
      <c r="E11" s="92">
        <f t="shared" si="3"/>
        <v>534910</v>
      </c>
      <c r="F11" s="43">
        <f t="shared" si="4"/>
        <v>352910</v>
      </c>
      <c r="G11" s="43"/>
      <c r="H11" s="43"/>
      <c r="M11" s="70" t="s">
        <v>362</v>
      </c>
      <c r="N11" t="s">
        <v>355</v>
      </c>
    </row>
    <row r="12" spans="1:33" x14ac:dyDescent="0.25">
      <c r="A12" s="52" t="s">
        <v>80</v>
      </c>
      <c r="B12" s="86">
        <f t="shared" si="0"/>
        <v>1129820</v>
      </c>
      <c r="C12" s="86">
        <f t="shared" si="1"/>
        <v>347710</v>
      </c>
      <c r="D12" s="86">
        <f t="shared" si="2"/>
        <v>302823</v>
      </c>
      <c r="E12" s="92">
        <f t="shared" si="3"/>
        <v>291157</v>
      </c>
      <c r="F12" s="43">
        <f t="shared" si="4"/>
        <v>126543</v>
      </c>
      <c r="G12" s="43"/>
      <c r="H12" s="43"/>
      <c r="M12" s="70" t="s">
        <v>358</v>
      </c>
      <c r="N12" t="s">
        <v>355</v>
      </c>
    </row>
    <row r="13" spans="1:33" x14ac:dyDescent="0.25">
      <c r="A13" s="52" t="s">
        <v>81</v>
      </c>
      <c r="B13" s="86">
        <f t="shared" si="0"/>
        <v>705000</v>
      </c>
      <c r="C13" s="86">
        <f t="shared" si="1"/>
        <v>80230</v>
      </c>
      <c r="D13" s="86">
        <f t="shared" si="2"/>
        <v>207950</v>
      </c>
      <c r="E13" s="92">
        <f t="shared" si="3"/>
        <v>296920</v>
      </c>
      <c r="F13" s="43">
        <f t="shared" si="4"/>
        <v>68630</v>
      </c>
      <c r="G13" s="43"/>
      <c r="H13" s="43"/>
      <c r="M13" s="70" t="s">
        <v>361</v>
      </c>
      <c r="N13" t="s">
        <v>381</v>
      </c>
    </row>
    <row r="14" spans="1:33" x14ac:dyDescent="0.25">
      <c r="A14" s="52" t="s">
        <v>82</v>
      </c>
      <c r="B14" s="86">
        <f t="shared" si="0"/>
        <v>110000</v>
      </c>
      <c r="C14" s="86">
        <f t="shared" si="1"/>
        <v>90500</v>
      </c>
      <c r="D14" s="86">
        <f t="shared" si="2"/>
        <v>0</v>
      </c>
      <c r="E14" s="92">
        <f t="shared" si="3"/>
        <v>0</v>
      </c>
      <c r="F14" s="43">
        <f t="shared" si="4"/>
        <v>0</v>
      </c>
      <c r="G14" s="43"/>
      <c r="H14" s="43"/>
    </row>
    <row r="15" spans="1:33" x14ac:dyDescent="0.25">
      <c r="A15" s="52" t="s">
        <v>83</v>
      </c>
      <c r="B15" s="86">
        <f t="shared" si="0"/>
        <v>55156</v>
      </c>
      <c r="C15" s="86">
        <f t="shared" si="1"/>
        <v>25921</v>
      </c>
      <c r="D15" s="86">
        <f t="shared" si="2"/>
        <v>0</v>
      </c>
      <c r="E15" s="92">
        <f t="shared" si="3"/>
        <v>0</v>
      </c>
      <c r="F15" s="43">
        <f t="shared" si="4"/>
        <v>28235</v>
      </c>
      <c r="G15" s="43"/>
      <c r="H15" s="43"/>
      <c r="M15" s="70" t="s">
        <v>359</v>
      </c>
      <c r="N15" s="70" t="s">
        <v>356</v>
      </c>
      <c r="O15" s="70" t="s">
        <v>360</v>
      </c>
    </row>
    <row r="16" spans="1:33" x14ac:dyDescent="0.25">
      <c r="A16" s="52" t="s">
        <v>84</v>
      </c>
      <c r="B16" s="86">
        <f t="shared" si="0"/>
        <v>0</v>
      </c>
      <c r="C16" s="86">
        <f t="shared" si="1"/>
        <v>0</v>
      </c>
      <c r="D16" s="86">
        <f t="shared" si="2"/>
        <v>0</v>
      </c>
      <c r="E16" s="92">
        <f t="shared" si="3"/>
        <v>0</v>
      </c>
      <c r="F16" s="43">
        <f t="shared" si="4"/>
        <v>0</v>
      </c>
      <c r="G16" s="43"/>
      <c r="H16" s="43"/>
      <c r="N16" t="s">
        <v>368</v>
      </c>
      <c r="P16" t="s">
        <v>371</v>
      </c>
      <c r="Q16" t="s">
        <v>369</v>
      </c>
      <c r="T16" t="s">
        <v>370</v>
      </c>
      <c r="U16" t="s">
        <v>372</v>
      </c>
      <c r="X16" t="s">
        <v>373</v>
      </c>
      <c r="Y16" t="s">
        <v>401</v>
      </c>
      <c r="AB16" t="s">
        <v>402</v>
      </c>
      <c r="AC16" t="s">
        <v>403</v>
      </c>
      <c r="AF16" t="s">
        <v>404</v>
      </c>
      <c r="AG16" t="s">
        <v>70</v>
      </c>
    </row>
    <row r="17" spans="1:33" x14ac:dyDescent="0.25">
      <c r="A17" s="52" t="s">
        <v>85</v>
      </c>
      <c r="B17" s="86">
        <f t="shared" si="0"/>
        <v>0</v>
      </c>
      <c r="C17" s="86">
        <f t="shared" si="1"/>
        <v>0</v>
      </c>
      <c r="D17" s="86">
        <f t="shared" si="2"/>
        <v>0</v>
      </c>
      <c r="E17" s="92">
        <f t="shared" si="3"/>
        <v>0</v>
      </c>
      <c r="F17" s="43">
        <f t="shared" si="4"/>
        <v>0</v>
      </c>
      <c r="G17" s="43"/>
      <c r="H17" s="43"/>
      <c r="M17" s="70" t="s">
        <v>357</v>
      </c>
      <c r="N17" t="s">
        <v>374</v>
      </c>
      <c r="O17" t="s">
        <v>375</v>
      </c>
      <c r="Q17" t="s">
        <v>376</v>
      </c>
      <c r="R17" t="s">
        <v>365</v>
      </c>
      <c r="S17" t="s">
        <v>377</v>
      </c>
      <c r="U17" t="s">
        <v>376</v>
      </c>
      <c r="V17" t="s">
        <v>365</v>
      </c>
      <c r="W17" t="s">
        <v>377</v>
      </c>
      <c r="Y17" t="s">
        <v>376</v>
      </c>
      <c r="Z17" t="s">
        <v>365</v>
      </c>
      <c r="AA17" t="s">
        <v>377</v>
      </c>
      <c r="AC17" t="s">
        <v>376</v>
      </c>
      <c r="AD17" t="s">
        <v>365</v>
      </c>
      <c r="AE17" t="s">
        <v>377</v>
      </c>
    </row>
    <row r="18" spans="1:33" x14ac:dyDescent="0.25">
      <c r="A18" s="52" t="s">
        <v>86</v>
      </c>
      <c r="B18" s="86">
        <f t="shared" si="0"/>
        <v>0</v>
      </c>
      <c r="C18" s="86">
        <f t="shared" si="1"/>
        <v>0</v>
      </c>
      <c r="D18" s="86">
        <f t="shared" si="2"/>
        <v>0</v>
      </c>
      <c r="E18" s="92">
        <f t="shared" si="3"/>
        <v>0</v>
      </c>
      <c r="F18" s="43">
        <f t="shared" si="4"/>
        <v>0</v>
      </c>
      <c r="G18" s="43"/>
      <c r="H18" s="43"/>
      <c r="M18" t="s">
        <v>73</v>
      </c>
      <c r="N18" s="69">
        <v>11716207</v>
      </c>
      <c r="O18" s="69">
        <v>17120324</v>
      </c>
      <c r="P18" s="69">
        <v>28836531</v>
      </c>
      <c r="Q18" s="69">
        <v>2703459</v>
      </c>
      <c r="R18" s="69">
        <v>2703459</v>
      </c>
      <c r="S18" s="69"/>
      <c r="T18" s="69">
        <v>5406918</v>
      </c>
      <c r="U18" s="69">
        <v>2703459</v>
      </c>
      <c r="V18" s="69">
        <v>2703459</v>
      </c>
      <c r="W18" s="69"/>
      <c r="X18" s="69">
        <v>5406918</v>
      </c>
      <c r="Y18" s="69">
        <v>2825859</v>
      </c>
      <c r="Z18" s="69">
        <v>2825859</v>
      </c>
      <c r="AA18" s="69"/>
      <c r="AB18" s="69">
        <v>5651718</v>
      </c>
      <c r="AC18" s="69">
        <v>2798039</v>
      </c>
      <c r="AD18" s="69">
        <v>2798039</v>
      </c>
      <c r="AE18" s="69"/>
      <c r="AF18" s="69">
        <v>5596078</v>
      </c>
      <c r="AG18" s="69">
        <v>50898163</v>
      </c>
    </row>
    <row r="19" spans="1:33" x14ac:dyDescent="0.25">
      <c r="A19" s="52" t="s">
        <v>87</v>
      </c>
      <c r="B19" s="86">
        <f t="shared" si="0"/>
        <v>0</v>
      </c>
      <c r="C19" s="86">
        <f t="shared" si="1"/>
        <v>0</v>
      </c>
      <c r="D19" s="86">
        <f t="shared" si="2"/>
        <v>0</v>
      </c>
      <c r="E19" s="92">
        <f t="shared" si="3"/>
        <v>0</v>
      </c>
      <c r="F19" s="43">
        <f t="shared" si="4"/>
        <v>0</v>
      </c>
      <c r="G19" s="43"/>
      <c r="H19" s="43"/>
      <c r="M19" t="s">
        <v>74</v>
      </c>
      <c r="N19" s="69">
        <v>17141490</v>
      </c>
      <c r="O19" s="69">
        <v>17306136</v>
      </c>
      <c r="P19" s="69">
        <v>34447626</v>
      </c>
      <c r="Q19" s="69">
        <v>3858938</v>
      </c>
      <c r="R19" s="69">
        <v>3842025</v>
      </c>
      <c r="S19" s="69">
        <v>16913</v>
      </c>
      <c r="T19" s="69">
        <v>7717876</v>
      </c>
      <c r="U19" s="69">
        <v>3787476</v>
      </c>
      <c r="V19" s="69">
        <v>3787476</v>
      </c>
      <c r="W19" s="69"/>
      <c r="X19" s="69">
        <v>7574952</v>
      </c>
      <c r="Y19" s="69">
        <v>4055388</v>
      </c>
      <c r="Z19" s="69">
        <v>4055388</v>
      </c>
      <c r="AA19" s="69"/>
      <c r="AB19" s="69">
        <v>8110776</v>
      </c>
      <c r="AC19" s="69">
        <v>4134888</v>
      </c>
      <c r="AD19" s="69">
        <v>4134888</v>
      </c>
      <c r="AE19" s="69"/>
      <c r="AF19" s="69">
        <v>8269776</v>
      </c>
      <c r="AG19" s="69">
        <v>66121006</v>
      </c>
    </row>
    <row r="20" spans="1:33" x14ac:dyDescent="0.25">
      <c r="A20" s="52" t="s">
        <v>88</v>
      </c>
      <c r="B20" s="86">
        <f t="shared" si="0"/>
        <v>0</v>
      </c>
      <c r="C20" s="86">
        <f t="shared" si="1"/>
        <v>0</v>
      </c>
      <c r="D20" s="86">
        <f t="shared" si="2"/>
        <v>0</v>
      </c>
      <c r="E20" s="92">
        <f t="shared" si="3"/>
        <v>0</v>
      </c>
      <c r="F20" s="43">
        <f t="shared" si="4"/>
        <v>0</v>
      </c>
      <c r="G20" s="43"/>
      <c r="H20" s="43"/>
      <c r="M20" t="s">
        <v>75</v>
      </c>
      <c r="N20" s="69">
        <v>55102078</v>
      </c>
      <c r="O20" s="69">
        <v>76713984</v>
      </c>
      <c r="P20" s="69">
        <v>131816062</v>
      </c>
      <c r="Q20" s="69">
        <v>13753526</v>
      </c>
      <c r="R20" s="69">
        <v>13751270</v>
      </c>
      <c r="S20" s="69">
        <v>2256</v>
      </c>
      <c r="T20" s="69">
        <v>27507052</v>
      </c>
      <c r="U20" s="69">
        <v>13534423</v>
      </c>
      <c r="V20" s="69">
        <v>13534423</v>
      </c>
      <c r="W20" s="69"/>
      <c r="X20" s="69">
        <v>27068846</v>
      </c>
      <c r="Y20" s="69">
        <v>12976741</v>
      </c>
      <c r="Z20" s="69">
        <v>12976741</v>
      </c>
      <c r="AA20" s="69"/>
      <c r="AB20" s="69">
        <v>25953482</v>
      </c>
      <c r="AC20" s="69">
        <v>12713056</v>
      </c>
      <c r="AD20" s="69">
        <v>12713056</v>
      </c>
      <c r="AE20" s="69"/>
      <c r="AF20" s="69">
        <v>25426112</v>
      </c>
      <c r="AG20" s="69">
        <v>237771554</v>
      </c>
    </row>
    <row r="21" spans="1:33" x14ac:dyDescent="0.25">
      <c r="A21" s="52" t="s">
        <v>89</v>
      </c>
      <c r="B21" s="86">
        <f t="shared" si="0"/>
        <v>5509489</v>
      </c>
      <c r="C21" s="86">
        <f t="shared" si="1"/>
        <v>1398383</v>
      </c>
      <c r="D21" s="86">
        <f t="shared" si="2"/>
        <v>2045768</v>
      </c>
      <c r="E21" s="92">
        <f t="shared" si="3"/>
        <v>692458</v>
      </c>
      <c r="F21" s="43">
        <f t="shared" si="4"/>
        <v>694023</v>
      </c>
      <c r="G21" s="43"/>
      <c r="H21" s="43"/>
      <c r="M21" t="s">
        <v>77</v>
      </c>
      <c r="N21" s="69">
        <v>4482816</v>
      </c>
      <c r="O21" s="69">
        <v>1722804</v>
      </c>
      <c r="P21" s="69">
        <v>6205620</v>
      </c>
      <c r="Q21" s="69">
        <v>826936</v>
      </c>
      <c r="R21" s="69">
        <v>826936</v>
      </c>
      <c r="S21" s="69"/>
      <c r="T21" s="69">
        <v>1653872</v>
      </c>
      <c r="U21" s="69">
        <v>1063241</v>
      </c>
      <c r="V21" s="69">
        <v>1063241</v>
      </c>
      <c r="W21" s="69"/>
      <c r="X21" s="69">
        <v>2126482</v>
      </c>
      <c r="Y21" s="69">
        <v>1085726</v>
      </c>
      <c r="Z21" s="69">
        <v>1085726</v>
      </c>
      <c r="AA21" s="69"/>
      <c r="AB21" s="69">
        <v>2171452</v>
      </c>
      <c r="AC21" s="69">
        <v>1165240</v>
      </c>
      <c r="AD21" s="69">
        <v>1165240</v>
      </c>
      <c r="AE21" s="69"/>
      <c r="AF21" s="69">
        <v>2330480</v>
      </c>
      <c r="AG21" s="69">
        <v>14487906</v>
      </c>
    </row>
    <row r="22" spans="1:33" x14ac:dyDescent="0.25">
      <c r="A22" s="52" t="s">
        <v>90</v>
      </c>
      <c r="B22" s="86">
        <f t="shared" si="0"/>
        <v>115800</v>
      </c>
      <c r="C22" s="86">
        <f t="shared" si="1"/>
        <v>27456</v>
      </c>
      <c r="D22" s="86">
        <f t="shared" si="2"/>
        <v>25200</v>
      </c>
      <c r="E22" s="92">
        <f t="shared" si="3"/>
        <v>24600</v>
      </c>
      <c r="F22" s="43">
        <f t="shared" si="4"/>
        <v>24200</v>
      </c>
      <c r="G22" s="43"/>
      <c r="H22" s="43"/>
      <c r="M22" t="s">
        <v>78</v>
      </c>
      <c r="N22" s="69">
        <v>265200</v>
      </c>
      <c r="O22" s="69">
        <v>244800</v>
      </c>
      <c r="P22" s="69">
        <v>510000</v>
      </c>
      <c r="Q22" s="69">
        <v>61200</v>
      </c>
      <c r="R22" s="69">
        <v>61200</v>
      </c>
      <c r="S22" s="69"/>
      <c r="T22" s="69">
        <v>122400</v>
      </c>
      <c r="U22" s="69">
        <v>61200</v>
      </c>
      <c r="V22" s="69">
        <v>61200</v>
      </c>
      <c r="W22" s="69"/>
      <c r="X22" s="69">
        <v>122400</v>
      </c>
      <c r="Y22" s="69">
        <v>61200</v>
      </c>
      <c r="Z22" s="69">
        <v>61200</v>
      </c>
      <c r="AA22" s="69"/>
      <c r="AB22" s="69">
        <v>122400</v>
      </c>
      <c r="AC22" s="69">
        <v>61200</v>
      </c>
      <c r="AD22" s="69">
        <v>61200</v>
      </c>
      <c r="AE22" s="69"/>
      <c r="AF22" s="69">
        <v>122400</v>
      </c>
      <c r="AG22" s="69">
        <v>999600</v>
      </c>
    </row>
    <row r="23" spans="1:33" x14ac:dyDescent="0.25">
      <c r="A23" s="52" t="s">
        <v>91</v>
      </c>
      <c r="B23" s="86" t="str">
        <f t="shared" si="0"/>
        <v/>
      </c>
      <c r="C23" s="86" t="str">
        <f t="shared" si="1"/>
        <v/>
      </c>
      <c r="D23" s="86" t="str">
        <f t="shared" ref="D23" si="5">+IFERROR(VLOOKUP($A23,$M:$W,9,FALSE),"")</f>
        <v/>
      </c>
      <c r="E23" s="92" t="str">
        <f t="shared" si="3"/>
        <v/>
      </c>
      <c r="F23" s="43" t="str">
        <f t="shared" si="4"/>
        <v/>
      </c>
      <c r="G23" s="43"/>
      <c r="H23" s="43"/>
      <c r="M23" t="s">
        <v>79</v>
      </c>
      <c r="N23" s="69">
        <v>1526510</v>
      </c>
      <c r="O23" s="69">
        <v>2298048</v>
      </c>
      <c r="P23" s="69">
        <v>3824558</v>
      </c>
      <c r="Q23" s="69">
        <v>205629</v>
      </c>
      <c r="R23" s="69">
        <v>205629</v>
      </c>
      <c r="S23" s="69">
        <v>3000</v>
      </c>
      <c r="T23" s="69">
        <v>414258</v>
      </c>
      <c r="U23" s="69">
        <v>363910</v>
      </c>
      <c r="V23" s="69">
        <v>363910</v>
      </c>
      <c r="W23" s="69"/>
      <c r="X23" s="69">
        <v>727820</v>
      </c>
      <c r="Y23" s="69">
        <v>534910</v>
      </c>
      <c r="Z23" s="69">
        <v>534910</v>
      </c>
      <c r="AA23" s="69"/>
      <c r="AB23" s="69">
        <v>1069820</v>
      </c>
      <c r="AC23" s="69">
        <v>355910</v>
      </c>
      <c r="AD23" s="69">
        <v>352910</v>
      </c>
      <c r="AE23" s="69"/>
      <c r="AF23" s="69">
        <v>708820</v>
      </c>
      <c r="AG23" s="69">
        <v>6745276</v>
      </c>
    </row>
    <row r="24" spans="1:33" x14ac:dyDescent="0.25">
      <c r="A24" s="53" t="s">
        <v>92</v>
      </c>
      <c r="B24" s="88">
        <f>+SUM(B25:B32)</f>
        <v>10891379</v>
      </c>
      <c r="C24" s="88">
        <f>+SUM(C25:C32)</f>
        <v>3242702</v>
      </c>
      <c r="D24" s="88">
        <f>+SUM(D25:D32)</f>
        <v>2928358</v>
      </c>
      <c r="E24" s="88">
        <f>+SUM(E25:E32)</f>
        <v>2317755</v>
      </c>
      <c r="F24" s="88">
        <f>+SUM(F25:F32)</f>
        <v>2330096.06</v>
      </c>
      <c r="G24" s="46"/>
      <c r="H24" s="46"/>
      <c r="M24" t="s">
        <v>80</v>
      </c>
      <c r="N24" s="69">
        <v>1129820</v>
      </c>
      <c r="O24" s="69">
        <v>3626316</v>
      </c>
      <c r="P24" s="69">
        <v>4756136</v>
      </c>
      <c r="Q24" s="69">
        <v>347710</v>
      </c>
      <c r="R24" s="69">
        <v>347710</v>
      </c>
      <c r="S24" s="69"/>
      <c r="T24" s="69">
        <v>695420</v>
      </c>
      <c r="U24" s="69">
        <v>302823</v>
      </c>
      <c r="V24" s="69">
        <v>302823</v>
      </c>
      <c r="W24" s="69"/>
      <c r="X24" s="69">
        <v>605646</v>
      </c>
      <c r="Y24" s="69">
        <v>291157</v>
      </c>
      <c r="Z24" s="69">
        <v>291157</v>
      </c>
      <c r="AA24" s="69"/>
      <c r="AB24" s="69">
        <v>582314</v>
      </c>
      <c r="AC24" s="69">
        <v>126543</v>
      </c>
      <c r="AD24" s="69">
        <v>126543</v>
      </c>
      <c r="AE24" s="69"/>
      <c r="AF24" s="69">
        <v>253086</v>
      </c>
      <c r="AG24" s="69">
        <v>6892602</v>
      </c>
    </row>
    <row r="25" spans="1:33" x14ac:dyDescent="0.25">
      <c r="A25" s="54" t="s">
        <v>93</v>
      </c>
      <c r="B25" s="86">
        <f t="shared" si="0"/>
        <v>100000</v>
      </c>
      <c r="C25" s="86">
        <f t="shared" si="1"/>
        <v>0</v>
      </c>
      <c r="D25" s="86">
        <f>+IFERROR(VLOOKUP($A25,$M:$W,10,FALSE),"")</f>
        <v>83015</v>
      </c>
      <c r="E25" s="92">
        <f>+IFERROR(VLOOKUP($A25,$M:$AF,14,FALSE),"")</f>
        <v>0</v>
      </c>
      <c r="F25" s="43">
        <f t="shared" si="4"/>
        <v>0</v>
      </c>
      <c r="G25" s="43"/>
      <c r="H25" s="43"/>
      <c r="M25" t="s">
        <v>81</v>
      </c>
      <c r="N25" s="69">
        <v>705000</v>
      </c>
      <c r="O25" s="69">
        <v>510000</v>
      </c>
      <c r="P25" s="69">
        <v>1215000</v>
      </c>
      <c r="Q25" s="69">
        <v>96470</v>
      </c>
      <c r="R25" s="69">
        <v>80230</v>
      </c>
      <c r="S25" s="69">
        <v>16240</v>
      </c>
      <c r="T25" s="69">
        <v>192940</v>
      </c>
      <c r="U25" s="69">
        <v>207950</v>
      </c>
      <c r="V25" s="69">
        <v>207950</v>
      </c>
      <c r="W25" s="69"/>
      <c r="X25" s="69">
        <v>415900</v>
      </c>
      <c r="Y25" s="69">
        <v>296920</v>
      </c>
      <c r="Z25" s="69">
        <v>296920</v>
      </c>
      <c r="AA25" s="69"/>
      <c r="AB25" s="69">
        <v>593840</v>
      </c>
      <c r="AC25" s="69">
        <v>68630</v>
      </c>
      <c r="AD25" s="69">
        <v>68630</v>
      </c>
      <c r="AE25" s="69"/>
      <c r="AF25" s="69">
        <v>137260</v>
      </c>
      <c r="AG25" s="69">
        <v>2554940</v>
      </c>
    </row>
    <row r="26" spans="1:33" x14ac:dyDescent="0.25">
      <c r="A26" s="54" t="s">
        <v>94</v>
      </c>
      <c r="B26" s="86">
        <f t="shared" si="0"/>
        <v>1758924</v>
      </c>
      <c r="C26" s="86">
        <f t="shared" si="1"/>
        <v>404166</v>
      </c>
      <c r="D26" s="86">
        <f t="shared" ref="D26:D32" si="6">+IFERROR(VLOOKUP($A26,$M:$W,10,FALSE),"")</f>
        <v>698345</v>
      </c>
      <c r="E26" s="92">
        <f t="shared" ref="E26:E32" si="7">+IFERROR(VLOOKUP($A26,$M:$AF,14,FALSE),"")</f>
        <v>320848</v>
      </c>
      <c r="F26" s="43">
        <f t="shared" si="4"/>
        <v>320515.06000000006</v>
      </c>
      <c r="G26" s="43"/>
      <c r="H26" s="43"/>
      <c r="M26" t="s">
        <v>82</v>
      </c>
      <c r="N26" s="69">
        <v>110000</v>
      </c>
      <c r="O26" s="69">
        <v>300000</v>
      </c>
      <c r="P26" s="69">
        <v>410000</v>
      </c>
      <c r="Q26" s="69">
        <v>90500</v>
      </c>
      <c r="R26" s="69">
        <v>90500</v>
      </c>
      <c r="S26" s="69"/>
      <c r="T26" s="69">
        <v>181000</v>
      </c>
      <c r="U26" s="69"/>
      <c r="V26" s="69"/>
      <c r="W26" s="69"/>
      <c r="X26" s="69"/>
      <c r="Y26" s="69"/>
      <c r="Z26" s="69"/>
      <c r="AA26" s="69"/>
      <c r="AB26" s="69"/>
      <c r="AC26" s="69"/>
      <c r="AD26" s="69"/>
      <c r="AE26" s="69"/>
      <c r="AF26" s="69"/>
      <c r="AG26" s="69">
        <v>591000</v>
      </c>
    </row>
    <row r="27" spans="1:33" x14ac:dyDescent="0.25">
      <c r="A27" s="54" t="s">
        <v>95</v>
      </c>
      <c r="B27" s="86">
        <f t="shared" si="0"/>
        <v>2491784</v>
      </c>
      <c r="C27" s="86">
        <f t="shared" si="1"/>
        <v>1486077</v>
      </c>
      <c r="D27" s="86">
        <f t="shared" si="6"/>
        <v>535422</v>
      </c>
      <c r="E27" s="92">
        <f t="shared" si="7"/>
        <v>222789</v>
      </c>
      <c r="F27" s="43">
        <f t="shared" si="4"/>
        <v>238504</v>
      </c>
      <c r="G27" s="43"/>
      <c r="H27" s="43"/>
      <c r="M27" t="s">
        <v>83</v>
      </c>
      <c r="N27" s="69">
        <v>55156</v>
      </c>
      <c r="O27" s="69">
        <v>536000</v>
      </c>
      <c r="P27" s="69">
        <v>591156</v>
      </c>
      <c r="Q27" s="69">
        <v>25921</v>
      </c>
      <c r="R27" s="69">
        <v>25921</v>
      </c>
      <c r="S27" s="69"/>
      <c r="T27" s="69">
        <v>51842</v>
      </c>
      <c r="U27" s="69"/>
      <c r="V27" s="69"/>
      <c r="W27" s="69"/>
      <c r="X27" s="69"/>
      <c r="Y27" s="69"/>
      <c r="Z27" s="69"/>
      <c r="AA27" s="69"/>
      <c r="AB27" s="69"/>
      <c r="AC27" s="69">
        <v>28235</v>
      </c>
      <c r="AD27" s="69">
        <v>28235</v>
      </c>
      <c r="AE27" s="69"/>
      <c r="AF27" s="69">
        <v>56470</v>
      </c>
      <c r="AG27" s="69">
        <v>699468</v>
      </c>
    </row>
    <row r="28" spans="1:33" x14ac:dyDescent="0.25">
      <c r="A28" s="54" t="s">
        <v>96</v>
      </c>
      <c r="B28" s="86">
        <f t="shared" si="0"/>
        <v>146522</v>
      </c>
      <c r="C28" s="86">
        <f t="shared" si="1"/>
        <v>2000</v>
      </c>
      <c r="D28" s="86">
        <f t="shared" si="6"/>
        <v>0</v>
      </c>
      <c r="E28" s="92">
        <f t="shared" si="7"/>
        <v>33000</v>
      </c>
      <c r="F28" s="43">
        <f t="shared" si="4"/>
        <v>111522</v>
      </c>
      <c r="G28" s="43"/>
      <c r="H28" s="43"/>
      <c r="M28" t="s">
        <v>84</v>
      </c>
      <c r="N28" s="69">
        <v>0</v>
      </c>
      <c r="O28" s="69">
        <v>500000</v>
      </c>
      <c r="P28" s="69">
        <v>500000</v>
      </c>
      <c r="Q28" s="69"/>
      <c r="R28" s="69"/>
      <c r="S28" s="69"/>
      <c r="T28" s="69"/>
      <c r="U28" s="69"/>
      <c r="V28" s="69"/>
      <c r="W28" s="69"/>
      <c r="X28" s="69"/>
      <c r="Y28" s="69"/>
      <c r="Z28" s="69"/>
      <c r="AA28" s="69"/>
      <c r="AB28" s="69"/>
      <c r="AC28" s="69"/>
      <c r="AD28" s="69"/>
      <c r="AE28" s="69"/>
      <c r="AF28" s="69"/>
      <c r="AG28" s="69">
        <v>500000</v>
      </c>
    </row>
    <row r="29" spans="1:33" x14ac:dyDescent="0.25">
      <c r="A29" s="54" t="s">
        <v>97</v>
      </c>
      <c r="B29" s="86">
        <f t="shared" si="0"/>
        <v>4850000</v>
      </c>
      <c r="C29" s="86">
        <f t="shared" si="1"/>
        <v>1203898</v>
      </c>
      <c r="D29" s="86">
        <f t="shared" si="6"/>
        <v>1310137</v>
      </c>
      <c r="E29" s="92">
        <f t="shared" si="7"/>
        <v>983497</v>
      </c>
      <c r="F29" s="43">
        <f t="shared" si="4"/>
        <v>1345260</v>
      </c>
      <c r="G29" s="43"/>
      <c r="H29" s="43"/>
      <c r="M29" t="s">
        <v>85</v>
      </c>
      <c r="N29" s="69">
        <v>0</v>
      </c>
      <c r="O29" s="69">
        <v>200000</v>
      </c>
      <c r="P29" s="69">
        <v>200000</v>
      </c>
      <c r="Q29" s="69"/>
      <c r="R29" s="69"/>
      <c r="S29" s="69"/>
      <c r="T29" s="69"/>
      <c r="U29" s="69"/>
      <c r="V29" s="69"/>
      <c r="W29" s="69"/>
      <c r="X29" s="69"/>
      <c r="Y29" s="69"/>
      <c r="Z29" s="69"/>
      <c r="AA29" s="69"/>
      <c r="AB29" s="69"/>
      <c r="AC29" s="69"/>
      <c r="AD29" s="69"/>
      <c r="AE29" s="69"/>
      <c r="AF29" s="69"/>
      <c r="AG29" s="69">
        <v>200000</v>
      </c>
    </row>
    <row r="30" spans="1:33" x14ac:dyDescent="0.25">
      <c r="A30" s="54" t="s">
        <v>98</v>
      </c>
      <c r="B30" s="86">
        <f t="shared" si="0"/>
        <v>397521</v>
      </c>
      <c r="C30" s="86">
        <f t="shared" si="1"/>
        <v>43340</v>
      </c>
      <c r="D30" s="86">
        <f t="shared" si="6"/>
        <v>134271</v>
      </c>
      <c r="E30" s="92">
        <f t="shared" si="7"/>
        <v>103770</v>
      </c>
      <c r="F30" s="43">
        <f t="shared" si="4"/>
        <v>116140</v>
      </c>
      <c r="G30" s="43"/>
      <c r="H30" s="43"/>
      <c r="M30" t="s">
        <v>86</v>
      </c>
      <c r="N30" s="69">
        <v>0</v>
      </c>
      <c r="O30" s="69">
        <v>250000</v>
      </c>
      <c r="P30" s="69">
        <v>250000</v>
      </c>
      <c r="Q30" s="69"/>
      <c r="R30" s="69"/>
      <c r="S30" s="69"/>
      <c r="T30" s="69"/>
      <c r="U30" s="69"/>
      <c r="V30" s="69"/>
      <c r="W30" s="69"/>
      <c r="X30" s="69"/>
      <c r="Y30" s="69"/>
      <c r="Z30" s="69"/>
      <c r="AA30" s="69"/>
      <c r="AB30" s="69"/>
      <c r="AC30" s="69"/>
      <c r="AD30" s="69"/>
      <c r="AE30" s="69"/>
      <c r="AF30" s="69"/>
      <c r="AG30" s="69">
        <v>250000</v>
      </c>
    </row>
    <row r="31" spans="1:33" x14ac:dyDescent="0.25">
      <c r="A31" s="54" t="s">
        <v>99</v>
      </c>
      <c r="B31" s="86">
        <f t="shared" si="0"/>
        <v>880000</v>
      </c>
      <c r="C31" s="86">
        <f t="shared" si="1"/>
        <v>16575</v>
      </c>
      <c r="D31" s="86">
        <f t="shared" si="6"/>
        <v>59350</v>
      </c>
      <c r="E31" s="92">
        <f t="shared" si="7"/>
        <v>639794</v>
      </c>
      <c r="F31" s="43">
        <f t="shared" si="4"/>
        <v>156748</v>
      </c>
      <c r="G31" s="43"/>
      <c r="H31" s="43"/>
      <c r="M31" t="s">
        <v>87</v>
      </c>
      <c r="N31" s="69">
        <v>0</v>
      </c>
      <c r="O31" s="69">
        <v>30000</v>
      </c>
      <c r="P31" s="69">
        <v>30000</v>
      </c>
      <c r="Q31" s="69"/>
      <c r="R31" s="69"/>
      <c r="S31" s="69"/>
      <c r="T31" s="69"/>
      <c r="U31" s="69"/>
      <c r="V31" s="69"/>
      <c r="W31" s="69"/>
      <c r="X31" s="69"/>
      <c r="Y31" s="69"/>
      <c r="Z31" s="69"/>
      <c r="AA31" s="69"/>
      <c r="AB31" s="69"/>
      <c r="AC31" s="69"/>
      <c r="AD31" s="69"/>
      <c r="AE31" s="69"/>
      <c r="AF31" s="69"/>
      <c r="AG31" s="69">
        <v>30000</v>
      </c>
    </row>
    <row r="32" spans="1:33" x14ac:dyDescent="0.25">
      <c r="A32" s="54" t="s">
        <v>100</v>
      </c>
      <c r="B32" s="86">
        <f t="shared" si="0"/>
        <v>266628</v>
      </c>
      <c r="C32" s="86">
        <f t="shared" si="1"/>
        <v>86646</v>
      </c>
      <c r="D32" s="86">
        <f t="shared" si="6"/>
        <v>107818</v>
      </c>
      <c r="E32" s="92">
        <f t="shared" si="7"/>
        <v>14057</v>
      </c>
      <c r="F32" s="43">
        <f t="shared" si="4"/>
        <v>41407</v>
      </c>
      <c r="G32" s="43"/>
      <c r="H32" s="43"/>
      <c r="M32" t="s">
        <v>88</v>
      </c>
      <c r="N32" s="69">
        <v>0</v>
      </c>
      <c r="O32" s="69">
        <v>100000</v>
      </c>
      <c r="P32" s="69">
        <v>100000</v>
      </c>
      <c r="Q32" s="69"/>
      <c r="R32" s="69"/>
      <c r="S32" s="69"/>
      <c r="T32" s="69"/>
      <c r="U32" s="69"/>
      <c r="V32" s="69"/>
      <c r="W32" s="69"/>
      <c r="X32" s="69"/>
      <c r="Y32" s="69"/>
      <c r="Z32" s="69"/>
      <c r="AA32" s="69"/>
      <c r="AB32" s="69"/>
      <c r="AC32" s="69"/>
      <c r="AD32" s="69"/>
      <c r="AE32" s="69"/>
      <c r="AF32" s="69"/>
      <c r="AG32" s="69">
        <v>100000</v>
      </c>
    </row>
    <row r="33" spans="1:33" x14ac:dyDescent="0.25">
      <c r="A33" s="51" t="s">
        <v>101</v>
      </c>
      <c r="B33" s="88">
        <f>+SUM(B34:B45)</f>
        <v>26300265</v>
      </c>
      <c r="C33" s="88">
        <f>+SUM(C34:C45)</f>
        <v>4325377</v>
      </c>
      <c r="D33" s="88">
        <f>+SUM(D34:D45)</f>
        <v>5999358</v>
      </c>
      <c r="E33" s="88">
        <f>+SUM(E34:E45)</f>
        <v>4357634</v>
      </c>
      <c r="F33" s="88">
        <f>+SUM(F34:F45)</f>
        <v>7695020</v>
      </c>
      <c r="G33" s="46"/>
      <c r="H33" s="46"/>
      <c r="M33" t="s">
        <v>89</v>
      </c>
      <c r="N33" s="69">
        <v>5509489</v>
      </c>
      <c r="O33" s="69">
        <v>8000000</v>
      </c>
      <c r="P33" s="69">
        <v>13509489</v>
      </c>
      <c r="Q33" s="69">
        <v>1398383</v>
      </c>
      <c r="R33" s="69">
        <v>1398383</v>
      </c>
      <c r="S33" s="69"/>
      <c r="T33" s="69">
        <v>2796766</v>
      </c>
      <c r="U33" s="69">
        <v>2045768</v>
      </c>
      <c r="V33" s="69">
        <v>2045768</v>
      </c>
      <c r="W33" s="69"/>
      <c r="X33" s="69">
        <v>4091536</v>
      </c>
      <c r="Y33" s="69">
        <v>692458</v>
      </c>
      <c r="Z33" s="69">
        <v>692458</v>
      </c>
      <c r="AA33" s="69"/>
      <c r="AB33" s="69">
        <v>1384916</v>
      </c>
      <c r="AC33" s="69">
        <v>694023</v>
      </c>
      <c r="AD33" s="69">
        <v>694023</v>
      </c>
      <c r="AE33" s="69"/>
      <c r="AF33" s="69">
        <v>1388046</v>
      </c>
      <c r="AG33" s="69">
        <v>23170753</v>
      </c>
    </row>
    <row r="34" spans="1:33" x14ac:dyDescent="0.25">
      <c r="A34" s="54" t="s">
        <v>102</v>
      </c>
      <c r="B34" s="86">
        <f t="shared" si="0"/>
        <v>0</v>
      </c>
      <c r="C34" s="86">
        <f t="shared" si="1"/>
        <v>0</v>
      </c>
      <c r="D34" s="86">
        <f>+IFERROR(VLOOKUP($A34,$M:$W,10,FALSE),"")</f>
        <v>0</v>
      </c>
      <c r="E34" s="92">
        <f>+IFERROR(VLOOKUP($A34,$M:$AF,14,FALSE),"")</f>
        <v>0</v>
      </c>
      <c r="F34" s="43">
        <f t="shared" si="4"/>
        <v>0</v>
      </c>
      <c r="G34" s="43"/>
      <c r="H34" s="43"/>
      <c r="M34" t="s">
        <v>90</v>
      </c>
      <c r="N34" s="69">
        <v>115800</v>
      </c>
      <c r="O34" s="69">
        <v>329600</v>
      </c>
      <c r="P34" s="69">
        <v>445400</v>
      </c>
      <c r="Q34" s="69">
        <v>27600</v>
      </c>
      <c r="R34" s="69">
        <v>27456</v>
      </c>
      <c r="S34" s="69">
        <v>144</v>
      </c>
      <c r="T34" s="69">
        <v>55200</v>
      </c>
      <c r="U34" s="69">
        <v>25200</v>
      </c>
      <c r="V34" s="69">
        <v>25200</v>
      </c>
      <c r="W34" s="69"/>
      <c r="X34" s="69">
        <v>50400</v>
      </c>
      <c r="Y34" s="69">
        <v>24600</v>
      </c>
      <c r="Z34" s="69">
        <v>24600</v>
      </c>
      <c r="AA34" s="69"/>
      <c r="AB34" s="69">
        <v>49200</v>
      </c>
      <c r="AC34" s="69">
        <v>24200</v>
      </c>
      <c r="AD34" s="69">
        <v>24200</v>
      </c>
      <c r="AE34" s="69"/>
      <c r="AF34" s="69">
        <v>48400</v>
      </c>
      <c r="AG34" s="69">
        <v>648600</v>
      </c>
    </row>
    <row r="35" spans="1:33" x14ac:dyDescent="0.25">
      <c r="A35" s="54" t="s">
        <v>103</v>
      </c>
      <c r="B35" s="86">
        <f t="shared" si="0"/>
        <v>1400000</v>
      </c>
      <c r="C35" s="86">
        <f t="shared" si="1"/>
        <v>528952</v>
      </c>
      <c r="D35" s="86">
        <f t="shared" ref="D35:D45" si="8">+IFERROR(VLOOKUP($A35,$M:$W,10,FALSE),"")</f>
        <v>411113</v>
      </c>
      <c r="E35" s="92">
        <f t="shared" ref="E35:E45" si="9">+IFERROR(VLOOKUP($A35,$M:$AF,14,FALSE),"")</f>
        <v>114340</v>
      </c>
      <c r="F35" s="43">
        <f t="shared" si="4"/>
        <v>247066</v>
      </c>
      <c r="G35" s="43"/>
      <c r="H35" s="43"/>
      <c r="M35" t="s">
        <v>93</v>
      </c>
      <c r="N35" s="69">
        <v>100000</v>
      </c>
      <c r="O35" s="69">
        <v>100000</v>
      </c>
      <c r="P35" s="69">
        <v>200000</v>
      </c>
      <c r="Q35" s="69"/>
      <c r="R35" s="69"/>
      <c r="S35" s="69"/>
      <c r="T35" s="69"/>
      <c r="U35" s="69">
        <v>83015</v>
      </c>
      <c r="V35" s="69">
        <v>83015</v>
      </c>
      <c r="W35" s="69"/>
      <c r="X35" s="69">
        <v>166030</v>
      </c>
      <c r="Y35" s="69"/>
      <c r="Z35" s="69"/>
      <c r="AA35" s="69"/>
      <c r="AB35" s="69"/>
      <c r="AC35" s="69"/>
      <c r="AD35" s="69"/>
      <c r="AE35" s="69"/>
      <c r="AF35" s="69"/>
      <c r="AG35" s="69">
        <v>366030</v>
      </c>
    </row>
    <row r="36" spans="1:33" x14ac:dyDescent="0.25">
      <c r="A36" s="54" t="s">
        <v>104</v>
      </c>
      <c r="B36" s="86">
        <f t="shared" si="0"/>
        <v>2177236</v>
      </c>
      <c r="C36" s="86">
        <f t="shared" si="1"/>
        <v>319829</v>
      </c>
      <c r="D36" s="86">
        <f t="shared" si="8"/>
        <v>382001</v>
      </c>
      <c r="E36" s="92">
        <f t="shared" si="9"/>
        <v>437083</v>
      </c>
      <c r="F36" s="43">
        <f t="shared" si="4"/>
        <v>685870</v>
      </c>
      <c r="G36" s="43"/>
      <c r="H36" s="43"/>
      <c r="M36" t="s">
        <v>94</v>
      </c>
      <c r="N36" s="69">
        <v>1758924</v>
      </c>
      <c r="O36" s="69">
        <v>1250000</v>
      </c>
      <c r="P36" s="69">
        <v>3008924</v>
      </c>
      <c r="Q36" s="69">
        <v>404166</v>
      </c>
      <c r="R36" s="69">
        <v>404166</v>
      </c>
      <c r="S36" s="69"/>
      <c r="T36" s="69">
        <v>808332</v>
      </c>
      <c r="U36" s="69">
        <v>698345</v>
      </c>
      <c r="V36" s="69">
        <v>698345</v>
      </c>
      <c r="W36" s="69"/>
      <c r="X36" s="69">
        <v>1396690</v>
      </c>
      <c r="Y36" s="69">
        <v>320848</v>
      </c>
      <c r="Z36" s="69">
        <v>320848</v>
      </c>
      <c r="AA36" s="69"/>
      <c r="AB36" s="69">
        <v>641696</v>
      </c>
      <c r="AC36" s="69">
        <v>320515.06000000006</v>
      </c>
      <c r="AD36" s="69">
        <v>320515.06000000006</v>
      </c>
      <c r="AE36" s="69"/>
      <c r="AF36" s="69">
        <v>641030.12000000011</v>
      </c>
      <c r="AG36" s="69">
        <v>6496672.120000001</v>
      </c>
    </row>
    <row r="37" spans="1:33" x14ac:dyDescent="0.25">
      <c r="A37" s="54" t="s">
        <v>105</v>
      </c>
      <c r="B37" s="86">
        <f t="shared" si="0"/>
        <v>30000</v>
      </c>
      <c r="C37" s="86">
        <f t="shared" si="1"/>
        <v>0</v>
      </c>
      <c r="D37" s="86">
        <f t="shared" si="8"/>
        <v>0</v>
      </c>
      <c r="E37" s="92">
        <f t="shared" si="9"/>
        <v>0</v>
      </c>
      <c r="F37" s="43">
        <f t="shared" si="4"/>
        <v>2600</v>
      </c>
      <c r="G37" s="43"/>
      <c r="H37" s="43"/>
      <c r="M37" t="s">
        <v>95</v>
      </c>
      <c r="N37" s="69">
        <v>2491784</v>
      </c>
      <c r="O37" s="69">
        <v>1500000</v>
      </c>
      <c r="P37" s="69">
        <v>3991784</v>
      </c>
      <c r="Q37" s="69">
        <v>1486077</v>
      </c>
      <c r="R37" s="69">
        <v>1486077</v>
      </c>
      <c r="S37" s="69"/>
      <c r="T37" s="69">
        <v>2972154</v>
      </c>
      <c r="U37" s="69">
        <v>535422</v>
      </c>
      <c r="V37" s="69">
        <v>535422</v>
      </c>
      <c r="W37" s="69"/>
      <c r="X37" s="69">
        <v>1070844</v>
      </c>
      <c r="Y37" s="69">
        <v>222789</v>
      </c>
      <c r="Z37" s="69">
        <v>222789</v>
      </c>
      <c r="AA37" s="69"/>
      <c r="AB37" s="69">
        <v>445578</v>
      </c>
      <c r="AC37" s="69">
        <v>241886</v>
      </c>
      <c r="AD37" s="69">
        <v>238504</v>
      </c>
      <c r="AE37" s="69">
        <v>3382</v>
      </c>
      <c r="AF37" s="69">
        <v>483772</v>
      </c>
      <c r="AG37" s="69">
        <v>8964132</v>
      </c>
    </row>
    <row r="38" spans="1:33" x14ac:dyDescent="0.25">
      <c r="A38" s="54" t="s">
        <v>106</v>
      </c>
      <c r="B38" s="86">
        <f t="shared" si="0"/>
        <v>228000</v>
      </c>
      <c r="C38" s="86">
        <f t="shared" si="1"/>
        <v>33140</v>
      </c>
      <c r="D38" s="86">
        <f t="shared" si="8"/>
        <v>70840</v>
      </c>
      <c r="E38" s="92">
        <f t="shared" si="9"/>
        <v>83250</v>
      </c>
      <c r="F38" s="43">
        <f t="shared" si="4"/>
        <v>31830</v>
      </c>
      <c r="G38" s="43"/>
      <c r="H38" s="43"/>
      <c r="M38" t="s">
        <v>96</v>
      </c>
      <c r="N38" s="69">
        <v>146522</v>
      </c>
      <c r="O38" s="69">
        <v>200000</v>
      </c>
      <c r="P38" s="69">
        <v>346522</v>
      </c>
      <c r="Q38" s="69">
        <v>2000</v>
      </c>
      <c r="R38" s="69">
        <v>2000</v>
      </c>
      <c r="S38" s="69"/>
      <c r="T38" s="69">
        <v>4000</v>
      </c>
      <c r="U38" s="69"/>
      <c r="V38" s="69"/>
      <c r="W38" s="69"/>
      <c r="X38" s="69"/>
      <c r="Y38" s="69">
        <v>33000</v>
      </c>
      <c r="Z38" s="69">
        <v>33000</v>
      </c>
      <c r="AA38" s="69"/>
      <c r="AB38" s="69">
        <v>66000</v>
      </c>
      <c r="AC38" s="69">
        <v>111522</v>
      </c>
      <c r="AD38" s="69">
        <v>111522</v>
      </c>
      <c r="AE38" s="69"/>
      <c r="AF38" s="69">
        <v>223044</v>
      </c>
      <c r="AG38" s="69">
        <v>639566</v>
      </c>
    </row>
    <row r="39" spans="1:33" x14ac:dyDescent="0.25">
      <c r="A39" s="54" t="s">
        <v>107</v>
      </c>
      <c r="B39" s="86">
        <f t="shared" si="0"/>
        <v>348000</v>
      </c>
      <c r="C39" s="86">
        <f t="shared" si="1"/>
        <v>88397</v>
      </c>
      <c r="D39" s="86">
        <f t="shared" si="8"/>
        <v>74000</v>
      </c>
      <c r="E39" s="92">
        <f t="shared" si="9"/>
        <v>93000</v>
      </c>
      <c r="F39" s="43">
        <f t="shared" si="4"/>
        <v>88707</v>
      </c>
      <c r="G39" s="43"/>
      <c r="H39" s="43"/>
      <c r="M39" t="s">
        <v>97</v>
      </c>
      <c r="N39" s="69">
        <v>4850000</v>
      </c>
      <c r="O39" s="69">
        <v>5000000</v>
      </c>
      <c r="P39" s="69">
        <v>9850000</v>
      </c>
      <c r="Q39" s="69">
        <v>1203898</v>
      </c>
      <c r="R39" s="69">
        <v>1203898</v>
      </c>
      <c r="S39" s="69"/>
      <c r="T39" s="69">
        <v>2407796</v>
      </c>
      <c r="U39" s="69">
        <v>1249506</v>
      </c>
      <c r="V39" s="69">
        <v>1310137</v>
      </c>
      <c r="W39" s="69"/>
      <c r="X39" s="69">
        <v>2559643</v>
      </c>
      <c r="Y39" s="69">
        <v>1044128</v>
      </c>
      <c r="Z39" s="69">
        <v>983497</v>
      </c>
      <c r="AA39" s="69"/>
      <c r="AB39" s="69">
        <v>2027625</v>
      </c>
      <c r="AC39" s="69">
        <v>1345260</v>
      </c>
      <c r="AD39" s="69">
        <v>1345260</v>
      </c>
      <c r="AE39" s="69"/>
      <c r="AF39" s="69">
        <v>2690520</v>
      </c>
      <c r="AG39" s="69">
        <v>19535584</v>
      </c>
    </row>
    <row r="40" spans="1:33" x14ac:dyDescent="0.25">
      <c r="A40" s="54" t="s">
        <v>108</v>
      </c>
      <c r="B40" s="86">
        <f t="shared" si="0"/>
        <v>319868</v>
      </c>
      <c r="C40" s="86">
        <f t="shared" si="1"/>
        <v>211676</v>
      </c>
      <c r="D40" s="86">
        <f t="shared" si="8"/>
        <v>26888</v>
      </c>
      <c r="E40" s="92">
        <f t="shared" si="9"/>
        <v>30200</v>
      </c>
      <c r="F40" s="43">
        <f t="shared" si="4"/>
        <v>48228</v>
      </c>
      <c r="G40" s="43"/>
      <c r="H40" s="43"/>
      <c r="M40" t="s">
        <v>98</v>
      </c>
      <c r="N40" s="69">
        <v>397521</v>
      </c>
      <c r="O40" s="69">
        <v>500000</v>
      </c>
      <c r="P40" s="69">
        <v>897521</v>
      </c>
      <c r="Q40" s="69">
        <v>43340</v>
      </c>
      <c r="R40" s="69">
        <v>43340</v>
      </c>
      <c r="S40" s="69"/>
      <c r="T40" s="69">
        <v>86680</v>
      </c>
      <c r="U40" s="69">
        <v>134271</v>
      </c>
      <c r="V40" s="69">
        <v>134271</v>
      </c>
      <c r="W40" s="69"/>
      <c r="X40" s="69">
        <v>268542</v>
      </c>
      <c r="Y40" s="69">
        <v>103770</v>
      </c>
      <c r="Z40" s="69">
        <v>103770</v>
      </c>
      <c r="AA40" s="69"/>
      <c r="AB40" s="69">
        <v>207540</v>
      </c>
      <c r="AC40" s="69">
        <v>116140</v>
      </c>
      <c r="AD40" s="69">
        <v>116140</v>
      </c>
      <c r="AE40" s="69"/>
      <c r="AF40" s="69">
        <v>232280</v>
      </c>
      <c r="AG40" s="69">
        <v>1692563</v>
      </c>
    </row>
    <row r="41" spans="1:33" x14ac:dyDescent="0.25">
      <c r="A41" s="54" t="s">
        <v>109</v>
      </c>
      <c r="B41" s="86">
        <f t="shared" si="0"/>
        <v>0</v>
      </c>
      <c r="C41" s="86">
        <f t="shared" si="1"/>
        <v>0</v>
      </c>
      <c r="D41" s="86">
        <f t="shared" si="8"/>
        <v>0</v>
      </c>
      <c r="E41" s="92">
        <f t="shared" si="9"/>
        <v>0</v>
      </c>
      <c r="F41" s="43">
        <f t="shared" si="4"/>
        <v>0</v>
      </c>
      <c r="G41" s="43"/>
      <c r="H41" s="43"/>
      <c r="M41" t="s">
        <v>99</v>
      </c>
      <c r="N41" s="69">
        <v>880000</v>
      </c>
      <c r="O41" s="69">
        <v>1000000</v>
      </c>
      <c r="P41" s="69">
        <v>1880000</v>
      </c>
      <c r="Q41" s="69">
        <v>16575</v>
      </c>
      <c r="R41" s="69">
        <v>16575</v>
      </c>
      <c r="S41" s="69"/>
      <c r="T41" s="69">
        <v>33150</v>
      </c>
      <c r="U41" s="69">
        <v>59350</v>
      </c>
      <c r="V41" s="69">
        <v>59350</v>
      </c>
      <c r="W41" s="69"/>
      <c r="X41" s="69">
        <v>118700</v>
      </c>
      <c r="Y41" s="69">
        <v>639794</v>
      </c>
      <c r="Z41" s="69">
        <v>639794</v>
      </c>
      <c r="AA41" s="69"/>
      <c r="AB41" s="69">
        <v>1279588</v>
      </c>
      <c r="AC41" s="69">
        <v>156748</v>
      </c>
      <c r="AD41" s="69">
        <v>156748</v>
      </c>
      <c r="AE41" s="69"/>
      <c r="AF41" s="69">
        <v>313496</v>
      </c>
      <c r="AG41" s="69">
        <v>3624934</v>
      </c>
    </row>
    <row r="42" spans="1:33" x14ac:dyDescent="0.25">
      <c r="A42" s="54" t="s">
        <v>110</v>
      </c>
      <c r="B42" s="86">
        <f t="shared" si="0"/>
        <v>2125900</v>
      </c>
      <c r="C42" s="86">
        <f t="shared" si="1"/>
        <v>478150</v>
      </c>
      <c r="D42" s="86">
        <f t="shared" si="8"/>
        <v>267950</v>
      </c>
      <c r="E42" s="92">
        <f t="shared" si="9"/>
        <v>718139</v>
      </c>
      <c r="F42" s="43">
        <f t="shared" si="4"/>
        <v>626341</v>
      </c>
      <c r="G42" s="43"/>
      <c r="H42" s="43"/>
      <c r="M42" t="s">
        <v>100</v>
      </c>
      <c r="N42" s="69">
        <v>266628</v>
      </c>
      <c r="O42" s="69">
        <v>200000</v>
      </c>
      <c r="P42" s="69">
        <v>466628</v>
      </c>
      <c r="Q42" s="69">
        <v>86646</v>
      </c>
      <c r="R42" s="69">
        <v>86646</v>
      </c>
      <c r="S42" s="69"/>
      <c r="T42" s="69">
        <v>173292</v>
      </c>
      <c r="U42" s="69">
        <v>107818</v>
      </c>
      <c r="V42" s="69">
        <v>107818</v>
      </c>
      <c r="W42" s="69"/>
      <c r="X42" s="69">
        <v>215636</v>
      </c>
      <c r="Y42" s="69">
        <v>14057</v>
      </c>
      <c r="Z42" s="69">
        <v>14057</v>
      </c>
      <c r="AA42" s="69"/>
      <c r="AB42" s="69">
        <v>28114</v>
      </c>
      <c r="AC42" s="69">
        <v>41407</v>
      </c>
      <c r="AD42" s="69">
        <v>41407</v>
      </c>
      <c r="AE42" s="69"/>
      <c r="AF42" s="69">
        <v>82814</v>
      </c>
      <c r="AG42" s="69">
        <v>966484</v>
      </c>
    </row>
    <row r="43" spans="1:33" x14ac:dyDescent="0.25">
      <c r="A43" s="54" t="s">
        <v>111</v>
      </c>
      <c r="B43" s="86">
        <f t="shared" si="0"/>
        <v>0</v>
      </c>
      <c r="C43" s="86">
        <f t="shared" si="1"/>
        <v>0</v>
      </c>
      <c r="D43" s="86">
        <f t="shared" si="8"/>
        <v>0</v>
      </c>
      <c r="E43" s="92">
        <f t="shared" si="9"/>
        <v>0</v>
      </c>
      <c r="F43" s="43">
        <f t="shared" si="4"/>
        <v>0</v>
      </c>
      <c r="G43" s="43"/>
      <c r="H43" s="43"/>
      <c r="M43" t="s">
        <v>102</v>
      </c>
      <c r="N43" s="69">
        <v>0</v>
      </c>
      <c r="O43" s="69">
        <v>150000</v>
      </c>
      <c r="P43" s="69">
        <v>150000</v>
      </c>
      <c r="Q43" s="69"/>
      <c r="R43" s="69"/>
      <c r="S43" s="69"/>
      <c r="T43" s="69"/>
      <c r="U43" s="69"/>
      <c r="V43" s="69"/>
      <c r="W43" s="69"/>
      <c r="X43" s="69"/>
      <c r="Y43" s="69"/>
      <c r="Z43" s="69"/>
      <c r="AA43" s="69"/>
      <c r="AB43" s="69"/>
      <c r="AC43" s="69"/>
      <c r="AD43" s="69"/>
      <c r="AE43" s="69"/>
      <c r="AF43" s="69"/>
      <c r="AG43" s="69">
        <v>150000</v>
      </c>
    </row>
    <row r="44" spans="1:33" x14ac:dyDescent="0.25">
      <c r="A44" s="54" t="s">
        <v>112</v>
      </c>
      <c r="B44" s="86">
        <f t="shared" si="0"/>
        <v>14917559</v>
      </c>
      <c r="C44" s="86">
        <f t="shared" si="1"/>
        <v>2141189</v>
      </c>
      <c r="D44" s="86">
        <f t="shared" si="8"/>
        <v>4276822</v>
      </c>
      <c r="E44" s="92">
        <f t="shared" si="9"/>
        <v>2608597</v>
      </c>
      <c r="F44" s="43">
        <f t="shared" si="4"/>
        <v>2626517</v>
      </c>
      <c r="G44" s="43"/>
      <c r="H44" s="43"/>
      <c r="M44" t="s">
        <v>103</v>
      </c>
      <c r="N44" s="69">
        <v>1400000</v>
      </c>
      <c r="O44" s="69">
        <v>900000</v>
      </c>
      <c r="P44" s="69">
        <v>2300000</v>
      </c>
      <c r="Q44" s="69">
        <v>528952</v>
      </c>
      <c r="R44" s="69">
        <v>528952</v>
      </c>
      <c r="S44" s="69"/>
      <c r="T44" s="69">
        <v>1057904</v>
      </c>
      <c r="U44" s="69">
        <v>411113</v>
      </c>
      <c r="V44" s="69">
        <v>411113</v>
      </c>
      <c r="W44" s="69"/>
      <c r="X44" s="69">
        <v>822226</v>
      </c>
      <c r="Y44" s="69">
        <v>114340</v>
      </c>
      <c r="Z44" s="69">
        <v>114340</v>
      </c>
      <c r="AA44" s="69"/>
      <c r="AB44" s="69">
        <v>228680</v>
      </c>
      <c r="AC44" s="69">
        <v>247066</v>
      </c>
      <c r="AD44" s="69">
        <v>247066</v>
      </c>
      <c r="AE44" s="69"/>
      <c r="AF44" s="69">
        <v>494132</v>
      </c>
      <c r="AG44" s="69">
        <v>4902942</v>
      </c>
    </row>
    <row r="45" spans="1:33" x14ac:dyDescent="0.25">
      <c r="A45" s="54" t="s">
        <v>113</v>
      </c>
      <c r="B45" s="86">
        <f t="shared" si="0"/>
        <v>4753702</v>
      </c>
      <c r="C45" s="86">
        <f t="shared" si="1"/>
        <v>524044</v>
      </c>
      <c r="D45" s="86">
        <f t="shared" si="8"/>
        <v>489744</v>
      </c>
      <c r="E45" s="92">
        <f t="shared" si="9"/>
        <v>273025</v>
      </c>
      <c r="F45" s="43">
        <f t="shared" si="4"/>
        <v>3337861</v>
      </c>
      <c r="G45" s="43"/>
      <c r="H45" s="43"/>
      <c r="M45" t="s">
        <v>104</v>
      </c>
      <c r="N45" s="69">
        <v>2177236</v>
      </c>
      <c r="O45" s="69">
        <v>2344480</v>
      </c>
      <c r="P45" s="69">
        <v>4521716</v>
      </c>
      <c r="Q45" s="69">
        <v>320440</v>
      </c>
      <c r="R45" s="69">
        <v>319829</v>
      </c>
      <c r="S45" s="69">
        <v>611</v>
      </c>
      <c r="T45" s="69">
        <v>640880</v>
      </c>
      <c r="U45" s="69">
        <v>281705</v>
      </c>
      <c r="V45" s="69">
        <v>382001</v>
      </c>
      <c r="W45" s="69"/>
      <c r="X45" s="69">
        <v>663706</v>
      </c>
      <c r="Y45" s="69">
        <v>537379</v>
      </c>
      <c r="Z45" s="69">
        <v>437083</v>
      </c>
      <c r="AA45" s="69"/>
      <c r="AB45" s="69">
        <v>974462</v>
      </c>
      <c r="AC45" s="69">
        <v>685870</v>
      </c>
      <c r="AD45" s="69">
        <v>685870</v>
      </c>
      <c r="AE45" s="69"/>
      <c r="AF45" s="69">
        <v>1371740</v>
      </c>
      <c r="AG45" s="69">
        <v>8172504</v>
      </c>
    </row>
    <row r="46" spans="1:33" x14ac:dyDescent="0.25">
      <c r="A46" s="55" t="s">
        <v>114</v>
      </c>
      <c r="B46" s="88">
        <f>+SUM(B47)</f>
        <v>15145129</v>
      </c>
      <c r="C46" s="88">
        <f>+SUM(C47)</f>
        <v>3949996</v>
      </c>
      <c r="D46" s="88">
        <f>+SUM(D47)</f>
        <v>3762179</v>
      </c>
      <c r="E46" s="88">
        <f>+SUM(E47)</f>
        <v>3892414</v>
      </c>
      <c r="F46" s="88">
        <f>+SUM(F47)</f>
        <v>3464473</v>
      </c>
      <c r="G46" s="46"/>
      <c r="H46" s="46"/>
      <c r="M46" t="s">
        <v>105</v>
      </c>
      <c r="N46" s="69">
        <v>30000</v>
      </c>
      <c r="O46" s="69">
        <v>680000</v>
      </c>
      <c r="P46" s="69">
        <v>710000</v>
      </c>
      <c r="Q46" s="69"/>
      <c r="R46" s="69"/>
      <c r="S46" s="69"/>
      <c r="T46" s="69"/>
      <c r="U46" s="69"/>
      <c r="V46" s="69"/>
      <c r="W46" s="69"/>
      <c r="X46" s="69"/>
      <c r="Y46" s="69"/>
      <c r="Z46" s="69"/>
      <c r="AA46" s="69"/>
      <c r="AB46" s="69"/>
      <c r="AC46" s="69">
        <v>2600</v>
      </c>
      <c r="AD46" s="69">
        <v>2600</v>
      </c>
      <c r="AE46" s="69"/>
      <c r="AF46" s="69">
        <v>5200</v>
      </c>
      <c r="AG46" s="69">
        <v>715200</v>
      </c>
    </row>
    <row r="47" spans="1:33" x14ac:dyDescent="0.25">
      <c r="A47" s="54" t="s">
        <v>115</v>
      </c>
      <c r="B47" s="86">
        <f t="shared" si="0"/>
        <v>15145129</v>
      </c>
      <c r="C47" s="86">
        <f t="shared" si="1"/>
        <v>3949996</v>
      </c>
      <c r="D47" s="86">
        <f>+IFERROR(VLOOKUP($A47,$M:$W,10,FALSE),"")</f>
        <v>3762179</v>
      </c>
      <c r="E47" s="86">
        <f>+IFERROR(VLOOKUP($A47,$M:$AF,14,FALSE),"")</f>
        <v>3892414</v>
      </c>
      <c r="F47" s="43">
        <f t="shared" si="4"/>
        <v>3464473</v>
      </c>
      <c r="G47" s="43"/>
      <c r="H47" s="43"/>
      <c r="M47" t="s">
        <v>106</v>
      </c>
      <c r="N47" s="69">
        <v>228000</v>
      </c>
      <c r="O47" s="69">
        <v>800000</v>
      </c>
      <c r="P47" s="69">
        <v>1028000</v>
      </c>
      <c r="Q47" s="69">
        <v>33140</v>
      </c>
      <c r="R47" s="69">
        <v>33140</v>
      </c>
      <c r="S47" s="69"/>
      <c r="T47" s="69">
        <v>66280</v>
      </c>
      <c r="U47" s="69">
        <v>70840</v>
      </c>
      <c r="V47" s="69">
        <v>70840</v>
      </c>
      <c r="W47" s="69"/>
      <c r="X47" s="69">
        <v>141680</v>
      </c>
      <c r="Y47" s="69">
        <v>83250</v>
      </c>
      <c r="Z47" s="69">
        <v>83250</v>
      </c>
      <c r="AA47" s="69"/>
      <c r="AB47" s="69">
        <v>166500</v>
      </c>
      <c r="AC47" s="69">
        <v>31830</v>
      </c>
      <c r="AD47" s="69">
        <v>31830</v>
      </c>
      <c r="AE47" s="69"/>
      <c r="AF47" s="69">
        <v>63660</v>
      </c>
      <c r="AG47" s="69">
        <v>1466120</v>
      </c>
    </row>
    <row r="48" spans="1:33" x14ac:dyDescent="0.25">
      <c r="A48" s="51" t="s">
        <v>116</v>
      </c>
      <c r="B48" s="88">
        <f>B49</f>
        <v>250000</v>
      </c>
      <c r="C48" s="88">
        <f>C49</f>
        <v>0</v>
      </c>
      <c r="D48" s="88">
        <f>D49</f>
        <v>150000</v>
      </c>
      <c r="E48" s="88">
        <f>E49</f>
        <v>0</v>
      </c>
      <c r="F48" s="88">
        <f>F49</f>
        <v>0</v>
      </c>
      <c r="G48" s="46"/>
      <c r="H48" s="46"/>
      <c r="M48" t="s">
        <v>107</v>
      </c>
      <c r="N48" s="69">
        <v>348000</v>
      </c>
      <c r="O48" s="69">
        <v>1400000</v>
      </c>
      <c r="P48" s="69">
        <v>1748000</v>
      </c>
      <c r="Q48" s="69">
        <v>88397</v>
      </c>
      <c r="R48" s="69">
        <v>88397</v>
      </c>
      <c r="S48" s="69"/>
      <c r="T48" s="69">
        <v>176794</v>
      </c>
      <c r="U48" s="69">
        <v>74000</v>
      </c>
      <c r="V48" s="69">
        <v>74000</v>
      </c>
      <c r="W48" s="69"/>
      <c r="X48" s="69">
        <v>148000</v>
      </c>
      <c r="Y48" s="69">
        <v>93000</v>
      </c>
      <c r="Z48" s="69">
        <v>93000</v>
      </c>
      <c r="AA48" s="69"/>
      <c r="AB48" s="69">
        <v>186000</v>
      </c>
      <c r="AC48" s="69">
        <v>88707</v>
      </c>
      <c r="AD48" s="69">
        <v>88707</v>
      </c>
      <c r="AE48" s="69"/>
      <c r="AF48" s="69">
        <v>177414</v>
      </c>
      <c r="AG48" s="69">
        <v>2436208</v>
      </c>
    </row>
    <row r="49" spans="1:33" x14ac:dyDescent="0.25">
      <c r="A49" s="54" t="s">
        <v>117</v>
      </c>
      <c r="B49" s="86">
        <f t="shared" si="0"/>
        <v>250000</v>
      </c>
      <c r="C49" s="86">
        <f t="shared" si="1"/>
        <v>0</v>
      </c>
      <c r="D49" s="86">
        <f>+IFERROR(VLOOKUP($A49,$M:$W,10,FALSE),"")</f>
        <v>150000</v>
      </c>
      <c r="E49" s="86">
        <f>+IFERROR(VLOOKUP($A49,$M:$AF,14,FALSE),"")</f>
        <v>0</v>
      </c>
      <c r="F49" s="43">
        <f t="shared" si="4"/>
        <v>0</v>
      </c>
      <c r="G49" s="43"/>
      <c r="H49" s="43"/>
      <c r="M49" t="s">
        <v>108</v>
      </c>
      <c r="N49" s="69">
        <v>319868</v>
      </c>
      <c r="O49" s="69">
        <v>1000000</v>
      </c>
      <c r="P49" s="69">
        <v>1319868</v>
      </c>
      <c r="Q49" s="69">
        <v>213332</v>
      </c>
      <c r="R49" s="69">
        <v>211676</v>
      </c>
      <c r="S49" s="69">
        <v>1656</v>
      </c>
      <c r="T49" s="69">
        <v>426664</v>
      </c>
      <c r="U49" s="69">
        <v>26888</v>
      </c>
      <c r="V49" s="69">
        <v>26888</v>
      </c>
      <c r="W49" s="69"/>
      <c r="X49" s="69">
        <v>53776</v>
      </c>
      <c r="Y49" s="69">
        <v>30200</v>
      </c>
      <c r="Z49" s="69">
        <v>30200</v>
      </c>
      <c r="AA49" s="69"/>
      <c r="AB49" s="69">
        <v>60400</v>
      </c>
      <c r="AC49" s="69">
        <v>48228</v>
      </c>
      <c r="AD49" s="69">
        <v>48228</v>
      </c>
      <c r="AE49" s="69"/>
      <c r="AF49" s="69">
        <v>96456</v>
      </c>
      <c r="AG49" s="69">
        <v>1957164</v>
      </c>
    </row>
    <row r="50" spans="1:33" x14ac:dyDescent="0.25">
      <c r="A50" s="51" t="s">
        <v>118</v>
      </c>
      <c r="B50" s="88">
        <f>+SUM(B51:B53)</f>
        <v>12537185</v>
      </c>
      <c r="C50" s="88">
        <f>+SUM(C51:C53)</f>
        <v>2773234</v>
      </c>
      <c r="D50" s="88">
        <f>+SUM(D51:D53)</f>
        <v>3188353</v>
      </c>
      <c r="E50" s="88">
        <f>+SUM(E51:E53)</f>
        <v>3176505</v>
      </c>
      <c r="F50" s="88">
        <f>+SUM(F51:F53)</f>
        <v>3216477</v>
      </c>
      <c r="G50" s="46"/>
      <c r="H50" s="46"/>
      <c r="M50" t="s">
        <v>109</v>
      </c>
      <c r="N50" s="69">
        <v>0</v>
      </c>
      <c r="O50" s="69">
        <v>550000</v>
      </c>
      <c r="P50" s="69">
        <v>550000</v>
      </c>
      <c r="Q50" s="69"/>
      <c r="R50" s="69"/>
      <c r="S50" s="69"/>
      <c r="T50" s="69"/>
      <c r="U50" s="69"/>
      <c r="V50" s="69"/>
      <c r="W50" s="69"/>
      <c r="X50" s="69"/>
      <c r="Y50" s="69"/>
      <c r="Z50" s="69"/>
      <c r="AA50" s="69"/>
      <c r="AB50" s="69"/>
      <c r="AC50" s="69"/>
      <c r="AD50" s="69"/>
      <c r="AE50" s="69"/>
      <c r="AF50" s="69"/>
      <c r="AG50" s="69">
        <v>550000</v>
      </c>
    </row>
    <row r="51" spans="1:33" x14ac:dyDescent="0.25">
      <c r="A51" s="54" t="s">
        <v>119</v>
      </c>
      <c r="B51" s="86">
        <f t="shared" si="0"/>
        <v>11371549</v>
      </c>
      <c r="C51" s="86">
        <f t="shared" si="1"/>
        <v>2700148</v>
      </c>
      <c r="D51" s="86">
        <f>+IFERROR(VLOOKUP($A51,$M:$W,10,FALSE),"")</f>
        <v>2763254</v>
      </c>
      <c r="E51" s="86">
        <f>+IFERROR(VLOOKUP($A51,$M:$AF,14,FALSE),"")</f>
        <v>2861937</v>
      </c>
      <c r="F51" s="43">
        <f t="shared" si="4"/>
        <v>2993700</v>
      </c>
      <c r="G51" s="43"/>
      <c r="H51" s="43"/>
      <c r="M51" t="s">
        <v>110</v>
      </c>
      <c r="N51" s="69">
        <v>2125900</v>
      </c>
      <c r="O51" s="69">
        <v>3725000</v>
      </c>
      <c r="P51" s="69">
        <v>5850900</v>
      </c>
      <c r="Q51" s="69">
        <v>478150</v>
      </c>
      <c r="R51" s="69">
        <v>478150</v>
      </c>
      <c r="S51" s="69"/>
      <c r="T51" s="69">
        <v>956300</v>
      </c>
      <c r="U51" s="69">
        <v>269350</v>
      </c>
      <c r="V51" s="69">
        <v>267950</v>
      </c>
      <c r="W51" s="69">
        <v>1400</v>
      </c>
      <c r="X51" s="69">
        <v>538700</v>
      </c>
      <c r="Y51" s="69">
        <v>718139</v>
      </c>
      <c r="Z51" s="69">
        <v>718139</v>
      </c>
      <c r="AA51" s="69"/>
      <c r="AB51" s="69">
        <v>1436278</v>
      </c>
      <c r="AC51" s="69">
        <v>626341</v>
      </c>
      <c r="AD51" s="69">
        <v>626341</v>
      </c>
      <c r="AE51" s="69"/>
      <c r="AF51" s="69">
        <v>1252682</v>
      </c>
      <c r="AG51" s="69">
        <v>10034860</v>
      </c>
    </row>
    <row r="52" spans="1:33" x14ac:dyDescent="0.25">
      <c r="A52" s="54" t="s">
        <v>120</v>
      </c>
      <c r="B52" s="86">
        <f t="shared" si="0"/>
        <v>735636</v>
      </c>
      <c r="C52" s="86">
        <f t="shared" si="1"/>
        <v>73086</v>
      </c>
      <c r="D52" s="86">
        <f>+IFERROR(VLOOKUP($A52,$M:$W,10,FALSE),"")</f>
        <v>84749</v>
      </c>
      <c r="E52" s="86">
        <f t="shared" ref="E52:E53" si="10">+IFERROR(VLOOKUP($A52,$M:$AF,14,FALSE),"")</f>
        <v>314568</v>
      </c>
      <c r="F52" s="43">
        <f t="shared" si="4"/>
        <v>177837</v>
      </c>
      <c r="G52" s="43"/>
      <c r="H52" s="43"/>
      <c r="M52" t="s">
        <v>111</v>
      </c>
      <c r="N52" s="69">
        <v>0</v>
      </c>
      <c r="O52" s="69">
        <v>100000</v>
      </c>
      <c r="P52" s="69">
        <v>100000</v>
      </c>
      <c r="Q52" s="69"/>
      <c r="R52" s="69"/>
      <c r="S52" s="69"/>
      <c r="T52" s="69"/>
      <c r="U52" s="69"/>
      <c r="V52" s="69"/>
      <c r="W52" s="69"/>
      <c r="X52" s="69"/>
      <c r="Y52" s="69"/>
      <c r="Z52" s="69"/>
      <c r="AA52" s="69"/>
      <c r="AB52" s="69"/>
      <c r="AC52" s="69"/>
      <c r="AD52" s="69"/>
      <c r="AE52" s="69"/>
      <c r="AF52" s="69"/>
      <c r="AG52" s="69">
        <v>100000</v>
      </c>
    </row>
    <row r="53" spans="1:33" x14ac:dyDescent="0.25">
      <c r="A53" s="54" t="s">
        <v>121</v>
      </c>
      <c r="B53" s="86">
        <f t="shared" si="0"/>
        <v>430000</v>
      </c>
      <c r="C53" s="86">
        <f t="shared" si="1"/>
        <v>0</v>
      </c>
      <c r="D53" s="86">
        <f t="shared" ref="D53" si="11">+IFERROR(VLOOKUP($A53,$M:$W,9,FALSE),"")</f>
        <v>340350</v>
      </c>
      <c r="E53" s="86">
        <f t="shared" si="10"/>
        <v>0</v>
      </c>
      <c r="F53" s="43">
        <f t="shared" si="4"/>
        <v>44940</v>
      </c>
      <c r="G53" s="43"/>
      <c r="H53" s="43"/>
      <c r="M53" t="s">
        <v>112</v>
      </c>
      <c r="N53" s="69">
        <v>14917559</v>
      </c>
      <c r="O53" s="69">
        <v>10500000</v>
      </c>
      <c r="P53" s="69">
        <v>25417559</v>
      </c>
      <c r="Q53" s="69">
        <v>2141189</v>
      </c>
      <c r="R53" s="69">
        <v>2141189</v>
      </c>
      <c r="S53" s="69"/>
      <c r="T53" s="69">
        <v>4282378</v>
      </c>
      <c r="U53" s="69">
        <v>4276822</v>
      </c>
      <c r="V53" s="69">
        <v>4276822</v>
      </c>
      <c r="W53" s="69"/>
      <c r="X53" s="69">
        <v>8553644</v>
      </c>
      <c r="Y53" s="69">
        <v>2608597</v>
      </c>
      <c r="Z53" s="69">
        <v>2608597</v>
      </c>
      <c r="AA53" s="69"/>
      <c r="AB53" s="69">
        <v>5217194</v>
      </c>
      <c r="AC53" s="69">
        <v>2626517</v>
      </c>
      <c r="AD53" s="69">
        <v>2626517</v>
      </c>
      <c r="AE53" s="69"/>
      <c r="AF53" s="69">
        <v>5253034</v>
      </c>
      <c r="AG53" s="69">
        <v>48723809</v>
      </c>
    </row>
    <row r="54" spans="1:33" x14ac:dyDescent="0.25">
      <c r="A54" s="51" t="s">
        <v>122</v>
      </c>
      <c r="B54" s="88">
        <f>B55</f>
        <v>2805000</v>
      </c>
      <c r="C54" s="88">
        <f>C55</f>
        <v>259277</v>
      </c>
      <c r="D54" s="88">
        <f>D55</f>
        <v>134426</v>
      </c>
      <c r="E54" s="88">
        <f>E55</f>
        <v>946701</v>
      </c>
      <c r="F54" s="88">
        <f>F55</f>
        <v>1287170</v>
      </c>
      <c r="G54" s="46"/>
      <c r="H54" s="46"/>
      <c r="M54" t="s">
        <v>113</v>
      </c>
      <c r="N54" s="69">
        <v>4753702</v>
      </c>
      <c r="O54" s="69">
        <v>1000000</v>
      </c>
      <c r="P54" s="69">
        <v>5753702</v>
      </c>
      <c r="Q54" s="69">
        <v>524044</v>
      </c>
      <c r="R54" s="69">
        <v>524044</v>
      </c>
      <c r="S54" s="69"/>
      <c r="T54" s="69">
        <v>1048088</v>
      </c>
      <c r="U54" s="69">
        <v>416689</v>
      </c>
      <c r="V54" s="69">
        <v>489744</v>
      </c>
      <c r="W54" s="69"/>
      <c r="X54" s="69">
        <v>906433</v>
      </c>
      <c r="Y54" s="69">
        <v>346080</v>
      </c>
      <c r="Z54" s="69">
        <v>273025</v>
      </c>
      <c r="AA54" s="69"/>
      <c r="AB54" s="69">
        <v>619105</v>
      </c>
      <c r="AC54" s="69">
        <v>3337861</v>
      </c>
      <c r="AD54" s="69">
        <v>3337861</v>
      </c>
      <c r="AE54" s="69"/>
      <c r="AF54" s="69">
        <v>6675722</v>
      </c>
      <c r="AG54" s="69">
        <v>15003050</v>
      </c>
    </row>
    <row r="55" spans="1:33" x14ac:dyDescent="0.25">
      <c r="A55" s="54" t="s">
        <v>123</v>
      </c>
      <c r="B55" s="86">
        <f t="shared" si="0"/>
        <v>2805000</v>
      </c>
      <c r="C55" s="86">
        <f t="shared" si="1"/>
        <v>259277</v>
      </c>
      <c r="D55" s="86">
        <f>+IFERROR(VLOOKUP($A55,$M:$W,10,FALSE),"")</f>
        <v>134426</v>
      </c>
      <c r="E55" s="86">
        <f>+IFERROR(VLOOKUP($A55,$M:$AF,14,FALSE),"")</f>
        <v>946701</v>
      </c>
      <c r="F55" s="43">
        <f t="shared" si="4"/>
        <v>1287170</v>
      </c>
      <c r="G55" s="43"/>
      <c r="H55" s="43"/>
      <c r="M55" t="s">
        <v>115</v>
      </c>
      <c r="N55" s="69">
        <v>15145129</v>
      </c>
      <c r="O55" s="69">
        <v>9136765</v>
      </c>
      <c r="P55" s="69">
        <v>24281894</v>
      </c>
      <c r="Q55" s="69">
        <v>3949996</v>
      </c>
      <c r="R55" s="69">
        <v>3949996</v>
      </c>
      <c r="S55" s="69"/>
      <c r="T55" s="69">
        <v>7899992</v>
      </c>
      <c r="U55" s="69">
        <v>3762179</v>
      </c>
      <c r="V55" s="69">
        <v>3762179</v>
      </c>
      <c r="W55" s="69"/>
      <c r="X55" s="69">
        <v>7524358</v>
      </c>
      <c r="Y55" s="69">
        <v>3892414</v>
      </c>
      <c r="Z55" s="69">
        <v>3892414</v>
      </c>
      <c r="AA55" s="69"/>
      <c r="AB55" s="69">
        <v>7784828</v>
      </c>
      <c r="AC55" s="69">
        <v>3464473</v>
      </c>
      <c r="AD55" s="69">
        <v>3464473</v>
      </c>
      <c r="AE55" s="69"/>
      <c r="AF55" s="69">
        <v>6928946</v>
      </c>
      <c r="AG55" s="69">
        <v>54420018</v>
      </c>
    </row>
    <row r="56" spans="1:33" x14ac:dyDescent="0.25">
      <c r="A56" s="51" t="s">
        <v>124</v>
      </c>
      <c r="B56" s="88">
        <f>B57</f>
        <v>438895</v>
      </c>
      <c r="C56" s="88">
        <f>C57</f>
        <v>241973</v>
      </c>
      <c r="D56" s="88">
        <f>D57</f>
        <v>52041</v>
      </c>
      <c r="E56" s="88">
        <f>E57</f>
        <v>102012</v>
      </c>
      <c r="F56" s="88">
        <f>F57</f>
        <v>42869</v>
      </c>
      <c r="G56" s="46"/>
      <c r="H56" s="46"/>
      <c r="M56" t="s">
        <v>117</v>
      </c>
      <c r="N56" s="69">
        <v>250000</v>
      </c>
      <c r="O56" s="69">
        <v>500000</v>
      </c>
      <c r="P56" s="69">
        <v>750000</v>
      </c>
      <c r="Q56" s="69"/>
      <c r="R56" s="69"/>
      <c r="S56" s="69"/>
      <c r="T56" s="69"/>
      <c r="U56" s="69">
        <v>150000</v>
      </c>
      <c r="V56" s="69">
        <v>150000</v>
      </c>
      <c r="W56" s="69"/>
      <c r="X56" s="69">
        <v>300000</v>
      </c>
      <c r="Y56" s="69"/>
      <c r="Z56" s="69"/>
      <c r="AA56" s="69"/>
      <c r="AB56" s="69"/>
      <c r="AC56" s="69"/>
      <c r="AD56" s="69"/>
      <c r="AE56" s="69"/>
      <c r="AF56" s="69"/>
      <c r="AG56" s="69">
        <v>1050000</v>
      </c>
    </row>
    <row r="57" spans="1:33" x14ac:dyDescent="0.25">
      <c r="A57" s="54" t="s">
        <v>124</v>
      </c>
      <c r="B57" s="86">
        <f t="shared" si="0"/>
        <v>438895</v>
      </c>
      <c r="C57" s="86">
        <f t="shared" si="1"/>
        <v>241973</v>
      </c>
      <c r="D57" s="86">
        <f>+IFERROR(VLOOKUP($A57,$M:$W,10,FALSE),"")</f>
        <v>52041</v>
      </c>
      <c r="E57" s="86">
        <f>+IFERROR(VLOOKUP($A57,$M:$AF,14,FALSE),"")</f>
        <v>102012</v>
      </c>
      <c r="F57" s="43">
        <f t="shared" si="4"/>
        <v>42869</v>
      </c>
      <c r="G57" s="43"/>
      <c r="H57" s="43"/>
      <c r="M57" t="s">
        <v>119</v>
      </c>
      <c r="N57" s="69">
        <v>11371549</v>
      </c>
      <c r="O57" s="69">
        <v>12624600</v>
      </c>
      <c r="P57" s="69">
        <v>23996149</v>
      </c>
      <c r="Q57" s="69">
        <v>2748323</v>
      </c>
      <c r="R57" s="69">
        <v>2700148</v>
      </c>
      <c r="S57" s="69">
        <v>48175</v>
      </c>
      <c r="T57" s="69">
        <v>5496646</v>
      </c>
      <c r="U57" s="69">
        <v>2763254</v>
      </c>
      <c r="V57" s="69">
        <v>2763254</v>
      </c>
      <c r="W57" s="69"/>
      <c r="X57" s="69">
        <v>5526508</v>
      </c>
      <c r="Y57" s="69">
        <v>2861937</v>
      </c>
      <c r="Z57" s="69">
        <v>2861937</v>
      </c>
      <c r="AA57" s="69"/>
      <c r="AB57" s="69">
        <v>5723874</v>
      </c>
      <c r="AC57" s="69">
        <v>2993700</v>
      </c>
      <c r="AD57" s="69">
        <v>2993700</v>
      </c>
      <c r="AE57" s="69"/>
      <c r="AF57" s="69">
        <v>5987400</v>
      </c>
      <c r="AG57" s="69">
        <v>46730577</v>
      </c>
    </row>
    <row r="58" spans="1:33" x14ac:dyDescent="0.25">
      <c r="A58" s="51" t="s">
        <v>125</v>
      </c>
      <c r="B58" s="88">
        <f>B59</f>
        <v>43710000</v>
      </c>
      <c r="C58" s="88">
        <f>C59</f>
        <v>5596429</v>
      </c>
      <c r="D58" s="88">
        <f>D59</f>
        <v>8673036</v>
      </c>
      <c r="E58" s="88">
        <f>E59</f>
        <v>11709588</v>
      </c>
      <c r="F58" s="88">
        <f>F59</f>
        <v>13815240</v>
      </c>
      <c r="G58" s="46"/>
      <c r="H58" s="46"/>
      <c r="M58" t="s">
        <v>120</v>
      </c>
      <c r="N58" s="69">
        <v>735636</v>
      </c>
      <c r="O58" s="69">
        <v>201300</v>
      </c>
      <c r="P58" s="69">
        <v>936936</v>
      </c>
      <c r="Q58" s="69">
        <v>74379</v>
      </c>
      <c r="R58" s="69">
        <v>73086</v>
      </c>
      <c r="S58" s="69">
        <v>1293</v>
      </c>
      <c r="T58" s="69">
        <v>148758</v>
      </c>
      <c r="U58" s="69">
        <v>84749</v>
      </c>
      <c r="V58" s="69">
        <v>84749</v>
      </c>
      <c r="W58" s="69"/>
      <c r="X58" s="69">
        <v>169498</v>
      </c>
      <c r="Y58" s="69">
        <v>314568</v>
      </c>
      <c r="Z58" s="69">
        <v>314568</v>
      </c>
      <c r="AA58" s="69"/>
      <c r="AB58" s="69">
        <v>629136</v>
      </c>
      <c r="AC58" s="69">
        <v>177837</v>
      </c>
      <c r="AD58" s="69">
        <v>177837</v>
      </c>
      <c r="AE58" s="69"/>
      <c r="AF58" s="69">
        <v>355674</v>
      </c>
      <c r="AG58" s="69">
        <v>2240002</v>
      </c>
    </row>
    <row r="59" spans="1:33" x14ac:dyDescent="0.25">
      <c r="A59" s="54" t="s">
        <v>125</v>
      </c>
      <c r="B59" s="86">
        <f t="shared" si="0"/>
        <v>43710000</v>
      </c>
      <c r="C59" s="86">
        <f t="shared" si="1"/>
        <v>5596429</v>
      </c>
      <c r="D59" s="86">
        <f>+IFERROR(VLOOKUP($A59,$M:$W,10,FALSE),"")</f>
        <v>8673036</v>
      </c>
      <c r="E59" s="86">
        <f>+IFERROR(VLOOKUP($A59,$M:$AF,14,FALSE),"")</f>
        <v>11709588</v>
      </c>
      <c r="F59" s="43">
        <f t="shared" si="4"/>
        <v>13815240</v>
      </c>
      <c r="G59" s="43"/>
      <c r="H59" s="43"/>
      <c r="M59" t="s">
        <v>123</v>
      </c>
      <c r="N59" s="69">
        <v>2805000</v>
      </c>
      <c r="O59" s="69">
        <v>2800000</v>
      </c>
      <c r="P59" s="69">
        <v>5605000</v>
      </c>
      <c r="Q59" s="69">
        <v>260277</v>
      </c>
      <c r="R59" s="69">
        <v>259277</v>
      </c>
      <c r="S59" s="69">
        <v>1000</v>
      </c>
      <c r="T59" s="69">
        <v>520554</v>
      </c>
      <c r="U59" s="69">
        <v>136755</v>
      </c>
      <c r="V59" s="69">
        <v>134426</v>
      </c>
      <c r="W59" s="69">
        <v>2329</v>
      </c>
      <c r="X59" s="69">
        <v>273510</v>
      </c>
      <c r="Y59" s="69">
        <v>946701</v>
      </c>
      <c r="Z59" s="69">
        <v>946701</v>
      </c>
      <c r="AA59" s="69"/>
      <c r="AB59" s="69">
        <v>1893402</v>
      </c>
      <c r="AC59" s="69">
        <v>1293170</v>
      </c>
      <c r="AD59" s="69">
        <v>1287170</v>
      </c>
      <c r="AE59" s="69">
        <v>6000</v>
      </c>
      <c r="AF59" s="69">
        <v>2586340</v>
      </c>
      <c r="AG59" s="69">
        <v>10878806</v>
      </c>
    </row>
    <row r="60" spans="1:33" x14ac:dyDescent="0.25">
      <c r="A60" s="51" t="s">
        <v>126</v>
      </c>
      <c r="B60" s="88">
        <f>B61</f>
        <v>440000</v>
      </c>
      <c r="C60" s="88">
        <f>C61</f>
        <v>267777</v>
      </c>
      <c r="D60" s="88">
        <f>D61</f>
        <v>4166</v>
      </c>
      <c r="E60" s="88">
        <f>E61</f>
        <v>136137</v>
      </c>
      <c r="F60" s="88">
        <f>F61</f>
        <v>11994</v>
      </c>
      <c r="G60" s="46"/>
      <c r="H60" s="46"/>
      <c r="M60" t="s">
        <v>124</v>
      </c>
      <c r="N60" s="69">
        <v>438895</v>
      </c>
      <c r="O60" s="69">
        <v>700000</v>
      </c>
      <c r="P60" s="69">
        <v>1138895</v>
      </c>
      <c r="Q60" s="69">
        <v>241973</v>
      </c>
      <c r="R60" s="69">
        <v>241973</v>
      </c>
      <c r="S60" s="69"/>
      <c r="T60" s="69">
        <v>483946</v>
      </c>
      <c r="U60" s="69">
        <v>52041</v>
      </c>
      <c r="V60" s="69">
        <v>52041</v>
      </c>
      <c r="W60" s="69"/>
      <c r="X60" s="69">
        <v>104082</v>
      </c>
      <c r="Y60" s="69">
        <v>102012</v>
      </c>
      <c r="Z60" s="69">
        <v>102012</v>
      </c>
      <c r="AA60" s="69"/>
      <c r="AB60" s="69">
        <v>204024</v>
      </c>
      <c r="AC60" s="69">
        <v>42869</v>
      </c>
      <c r="AD60" s="69">
        <v>42869</v>
      </c>
      <c r="AE60" s="69"/>
      <c r="AF60" s="69">
        <v>85738</v>
      </c>
      <c r="AG60" s="69">
        <v>2016685</v>
      </c>
    </row>
    <row r="61" spans="1:33" x14ac:dyDescent="0.25">
      <c r="A61" s="54" t="s">
        <v>126</v>
      </c>
      <c r="B61" s="86">
        <f t="shared" si="0"/>
        <v>440000</v>
      </c>
      <c r="C61" s="86">
        <f t="shared" si="1"/>
        <v>267777</v>
      </c>
      <c r="D61" s="86">
        <f>+IFERROR(VLOOKUP($A61,$M:$W,10,FALSE),"")</f>
        <v>4166</v>
      </c>
      <c r="E61" s="86">
        <f>+IFERROR(VLOOKUP($A61,$M:$AF,14,FALSE),"")</f>
        <v>136137</v>
      </c>
      <c r="F61" s="43">
        <f t="shared" si="4"/>
        <v>11994</v>
      </c>
      <c r="G61" s="43"/>
      <c r="H61" s="43"/>
      <c r="M61" t="s">
        <v>125</v>
      </c>
      <c r="N61" s="69">
        <v>43710000</v>
      </c>
      <c r="O61" s="69">
        <v>33300000</v>
      </c>
      <c r="P61" s="69">
        <v>77010000</v>
      </c>
      <c r="Q61" s="69">
        <v>5596429</v>
      </c>
      <c r="R61" s="69">
        <v>5596429</v>
      </c>
      <c r="S61" s="69"/>
      <c r="T61" s="69">
        <v>11192858</v>
      </c>
      <c r="U61" s="69">
        <v>8673036</v>
      </c>
      <c r="V61" s="69">
        <v>8673036</v>
      </c>
      <c r="W61" s="69"/>
      <c r="X61" s="69">
        <v>17346072</v>
      </c>
      <c r="Y61" s="69">
        <v>11723888</v>
      </c>
      <c r="Z61" s="69">
        <v>11709588</v>
      </c>
      <c r="AA61" s="69">
        <v>14300</v>
      </c>
      <c r="AB61" s="69">
        <v>23447776</v>
      </c>
      <c r="AC61" s="69">
        <v>13815240</v>
      </c>
      <c r="AD61" s="69">
        <v>13815240</v>
      </c>
      <c r="AE61" s="69"/>
      <c r="AF61" s="69">
        <v>27630480</v>
      </c>
      <c r="AG61" s="69">
        <v>156627186</v>
      </c>
    </row>
    <row r="62" spans="1:33" x14ac:dyDescent="0.25">
      <c r="A62" s="51" t="s">
        <v>127</v>
      </c>
      <c r="B62" s="88">
        <f>B63</f>
        <v>480000</v>
      </c>
      <c r="C62" s="88">
        <f>C63</f>
        <v>44060</v>
      </c>
      <c r="D62" s="88">
        <f>D63</f>
        <v>250000</v>
      </c>
      <c r="E62" s="88">
        <f>E63</f>
        <v>0</v>
      </c>
      <c r="F62" s="88">
        <f>F63</f>
        <v>180721</v>
      </c>
      <c r="G62" s="46"/>
      <c r="H62" s="46"/>
      <c r="M62" t="s">
        <v>126</v>
      </c>
      <c r="N62" s="69">
        <v>440000</v>
      </c>
      <c r="O62" s="69">
        <v>300000</v>
      </c>
      <c r="P62" s="69">
        <v>740000</v>
      </c>
      <c r="Q62" s="69">
        <v>267777</v>
      </c>
      <c r="R62" s="69">
        <v>267777</v>
      </c>
      <c r="S62" s="69"/>
      <c r="T62" s="69">
        <v>535554</v>
      </c>
      <c r="U62" s="69">
        <v>4166</v>
      </c>
      <c r="V62" s="69">
        <v>4166</v>
      </c>
      <c r="W62" s="69"/>
      <c r="X62" s="69">
        <v>8332</v>
      </c>
      <c r="Y62" s="69">
        <v>136137</v>
      </c>
      <c r="Z62" s="69">
        <v>136137</v>
      </c>
      <c r="AA62" s="69"/>
      <c r="AB62" s="69">
        <v>272274</v>
      </c>
      <c r="AC62" s="69">
        <v>11994</v>
      </c>
      <c r="AD62" s="69">
        <v>11994</v>
      </c>
      <c r="AE62" s="69"/>
      <c r="AF62" s="69">
        <v>23988</v>
      </c>
      <c r="AG62" s="69">
        <v>1580148</v>
      </c>
    </row>
    <row r="63" spans="1:33" x14ac:dyDescent="0.25">
      <c r="A63" s="54" t="s">
        <v>127</v>
      </c>
      <c r="B63" s="86">
        <f t="shared" si="0"/>
        <v>480000</v>
      </c>
      <c r="C63" s="86">
        <f t="shared" si="1"/>
        <v>44060</v>
      </c>
      <c r="D63" s="86">
        <f>+IFERROR(VLOOKUP($A63,$M:$W,10,FALSE),"")</f>
        <v>250000</v>
      </c>
      <c r="E63" s="86">
        <f>+IFERROR(VLOOKUP($A63,$M:$AF,14,FALSE),"")</f>
        <v>0</v>
      </c>
      <c r="F63" s="43">
        <f t="shared" si="4"/>
        <v>180721</v>
      </c>
      <c r="G63" s="43"/>
      <c r="H63" s="43"/>
      <c r="M63" t="s">
        <v>127</v>
      </c>
      <c r="N63" s="69">
        <v>480000</v>
      </c>
      <c r="O63" s="69">
        <v>500000</v>
      </c>
      <c r="P63" s="69">
        <v>980000</v>
      </c>
      <c r="Q63" s="69">
        <v>44060</v>
      </c>
      <c r="R63" s="69">
        <v>44060</v>
      </c>
      <c r="S63" s="69"/>
      <c r="T63" s="69">
        <v>88120</v>
      </c>
      <c r="U63" s="69">
        <v>250000</v>
      </c>
      <c r="V63" s="69">
        <v>250000</v>
      </c>
      <c r="W63" s="69"/>
      <c r="X63" s="69">
        <v>500000</v>
      </c>
      <c r="Y63" s="69"/>
      <c r="Z63" s="69"/>
      <c r="AA63" s="69"/>
      <c r="AB63" s="69"/>
      <c r="AC63" s="69">
        <v>180721</v>
      </c>
      <c r="AD63" s="69">
        <v>180721</v>
      </c>
      <c r="AE63" s="69"/>
      <c r="AF63" s="69">
        <v>361442</v>
      </c>
      <c r="AG63" s="69">
        <v>1929562</v>
      </c>
    </row>
    <row r="64" spans="1:33" x14ac:dyDescent="0.25">
      <c r="A64" s="51" t="s">
        <v>128</v>
      </c>
      <c r="B64" s="88">
        <f>B65</f>
        <v>0</v>
      </c>
      <c r="C64" s="88">
        <f>C65</f>
        <v>0</v>
      </c>
      <c r="D64" s="88">
        <f>D65</f>
        <v>0</v>
      </c>
      <c r="E64" s="88">
        <f>E65</f>
        <v>0</v>
      </c>
      <c r="F64" s="88">
        <f>F65</f>
        <v>0</v>
      </c>
      <c r="G64" s="46"/>
      <c r="H64" s="46"/>
      <c r="M64" t="s">
        <v>128</v>
      </c>
      <c r="N64" s="69">
        <v>0</v>
      </c>
      <c r="O64" s="69">
        <v>3000000</v>
      </c>
      <c r="P64" s="69">
        <v>3000000</v>
      </c>
      <c r="Q64" s="69"/>
      <c r="R64" s="69"/>
      <c r="S64" s="69"/>
      <c r="T64" s="69"/>
      <c r="U64" s="69"/>
      <c r="V64" s="69"/>
      <c r="W64" s="69"/>
      <c r="X64" s="69"/>
      <c r="Y64" s="69"/>
      <c r="Z64" s="69"/>
      <c r="AA64" s="69"/>
      <c r="AB64" s="69"/>
      <c r="AC64" s="69"/>
      <c r="AD64" s="69"/>
      <c r="AE64" s="69"/>
      <c r="AF64" s="69"/>
      <c r="AG64" s="69">
        <v>3000000</v>
      </c>
    </row>
    <row r="65" spans="1:33" x14ac:dyDescent="0.25">
      <c r="A65" s="54" t="s">
        <v>128</v>
      </c>
      <c r="B65" s="86">
        <f t="shared" si="0"/>
        <v>0</v>
      </c>
      <c r="C65" s="86">
        <f t="shared" si="1"/>
        <v>0</v>
      </c>
      <c r="D65" s="86">
        <f>+IFERROR(VLOOKUP($A65,$M:$W,10,FALSE),"")</f>
        <v>0</v>
      </c>
      <c r="E65" s="86">
        <f>+IFERROR(VLOOKUP($A65,$M:$AF,14,FALSE),"")</f>
        <v>0</v>
      </c>
      <c r="F65" s="43">
        <f t="shared" si="4"/>
        <v>0</v>
      </c>
      <c r="G65" s="43"/>
      <c r="H65" s="43"/>
      <c r="M65" t="s">
        <v>130</v>
      </c>
      <c r="N65" s="69">
        <v>2020000</v>
      </c>
      <c r="O65" s="69">
        <v>1500000</v>
      </c>
      <c r="P65" s="69">
        <v>3520000</v>
      </c>
      <c r="Q65" s="69">
        <v>289150</v>
      </c>
      <c r="R65" s="69">
        <v>289150</v>
      </c>
      <c r="S65" s="69"/>
      <c r="T65" s="69">
        <v>578300</v>
      </c>
      <c r="U65" s="69">
        <v>393015</v>
      </c>
      <c r="V65" s="69">
        <v>393015</v>
      </c>
      <c r="W65" s="69"/>
      <c r="X65" s="69">
        <v>786030</v>
      </c>
      <c r="Y65" s="69">
        <v>73550</v>
      </c>
      <c r="Z65" s="69">
        <v>73550</v>
      </c>
      <c r="AA65" s="69"/>
      <c r="AB65" s="69">
        <v>147100</v>
      </c>
      <c r="AC65" s="69">
        <v>1258557</v>
      </c>
      <c r="AD65" s="69">
        <v>1258557</v>
      </c>
      <c r="AE65" s="69"/>
      <c r="AF65" s="69">
        <v>2517114</v>
      </c>
      <c r="AG65" s="69">
        <v>7548544</v>
      </c>
    </row>
    <row r="66" spans="1:33" x14ac:dyDescent="0.25">
      <c r="A66" s="55" t="s">
        <v>129</v>
      </c>
      <c r="B66" s="88">
        <f>+SUM(B67:B73)</f>
        <v>221840000</v>
      </c>
      <c r="C66" s="88">
        <f>+SUM(C67:C73)</f>
        <v>17944462</v>
      </c>
      <c r="D66" s="88">
        <f>+SUM(D67:D73)</f>
        <v>52045321</v>
      </c>
      <c r="E66" s="88">
        <f>+SUM(E67:E73)</f>
        <v>25540121</v>
      </c>
      <c r="F66" s="88">
        <f>+SUM(F67:F73)</f>
        <v>38193415</v>
      </c>
      <c r="G66" s="46"/>
      <c r="H66" s="46"/>
      <c r="M66" t="s">
        <v>131</v>
      </c>
      <c r="N66" s="69">
        <v>158125000</v>
      </c>
      <c r="O66" s="69">
        <v>180855000</v>
      </c>
      <c r="P66" s="69">
        <v>338980000</v>
      </c>
      <c r="Q66" s="69">
        <v>10156315</v>
      </c>
      <c r="R66" s="69">
        <v>10156315</v>
      </c>
      <c r="S66" s="69"/>
      <c r="T66" s="69">
        <v>20312630</v>
      </c>
      <c r="U66" s="69">
        <v>29726990</v>
      </c>
      <c r="V66" s="69">
        <v>29726990</v>
      </c>
      <c r="W66" s="69"/>
      <c r="X66" s="69">
        <v>59453980</v>
      </c>
      <c r="Y66" s="69">
        <v>9620378</v>
      </c>
      <c r="Z66" s="69">
        <v>9620378</v>
      </c>
      <c r="AA66" s="69"/>
      <c r="AB66" s="69">
        <v>19240756</v>
      </c>
      <c r="AC66" s="69">
        <v>33953180</v>
      </c>
      <c r="AD66" s="69">
        <v>33953180</v>
      </c>
      <c r="AE66" s="69"/>
      <c r="AF66" s="69">
        <v>67906360</v>
      </c>
      <c r="AG66" s="69">
        <v>505893726</v>
      </c>
    </row>
    <row r="67" spans="1:33" x14ac:dyDescent="0.25">
      <c r="A67" s="52" t="s">
        <v>130</v>
      </c>
      <c r="B67" s="86">
        <f t="shared" si="0"/>
        <v>2020000</v>
      </c>
      <c r="C67" s="86">
        <f t="shared" si="1"/>
        <v>289150</v>
      </c>
      <c r="D67" s="86">
        <f>+IFERROR(VLOOKUP($A67,$M:$W,10,FALSE),"")</f>
        <v>393015</v>
      </c>
      <c r="E67" s="86">
        <f>+IFERROR(VLOOKUP($A67,$M:$AF,14,FALSE),"")</f>
        <v>73550</v>
      </c>
      <c r="F67" s="43">
        <f t="shared" si="4"/>
        <v>1258557</v>
      </c>
      <c r="G67" s="43"/>
      <c r="H67" s="43"/>
      <c r="M67" t="s">
        <v>133</v>
      </c>
      <c r="N67" s="69">
        <v>2800000</v>
      </c>
      <c r="O67" s="69">
        <v>2800000</v>
      </c>
      <c r="P67" s="69">
        <v>5600000</v>
      </c>
      <c r="Q67" s="69"/>
      <c r="R67" s="69"/>
      <c r="S67" s="69"/>
      <c r="T67" s="69"/>
      <c r="U67" s="69"/>
      <c r="V67" s="69"/>
      <c r="W67" s="69"/>
      <c r="X67" s="69"/>
      <c r="Y67" s="69"/>
      <c r="Z67" s="69"/>
      <c r="AA67" s="69"/>
      <c r="AB67" s="69"/>
      <c r="AC67" s="69"/>
      <c r="AD67" s="69"/>
      <c r="AE67" s="69"/>
      <c r="AF67" s="69"/>
      <c r="AG67" s="69">
        <v>5600000</v>
      </c>
    </row>
    <row r="68" spans="1:33" x14ac:dyDescent="0.25">
      <c r="A68" s="52" t="s">
        <v>131</v>
      </c>
      <c r="B68" s="86">
        <f t="shared" si="0"/>
        <v>158125000</v>
      </c>
      <c r="C68" s="86">
        <f t="shared" si="1"/>
        <v>10156315</v>
      </c>
      <c r="D68" s="86">
        <f t="shared" ref="D68:D73" si="12">+IFERROR(VLOOKUP($A68,$M:$W,10,FALSE),"")</f>
        <v>29726990</v>
      </c>
      <c r="E68" s="86">
        <f t="shared" ref="E68:E73" si="13">+IFERROR(VLOOKUP($A68,$M:$AF,14,FALSE),"")</f>
        <v>9620378</v>
      </c>
      <c r="F68" s="43">
        <f t="shared" si="4"/>
        <v>33953180</v>
      </c>
      <c r="G68" s="43"/>
      <c r="H68" s="43"/>
      <c r="M68" t="s">
        <v>135</v>
      </c>
      <c r="N68" s="69">
        <v>58395000</v>
      </c>
      <c r="O68" s="69">
        <v>42800000</v>
      </c>
      <c r="P68" s="69">
        <v>101195000</v>
      </c>
      <c r="Q68" s="69">
        <v>7498997</v>
      </c>
      <c r="R68" s="69">
        <v>7498997</v>
      </c>
      <c r="S68" s="69"/>
      <c r="T68" s="69">
        <v>14997994</v>
      </c>
      <c r="U68" s="69">
        <v>21925316</v>
      </c>
      <c r="V68" s="69">
        <v>21925316</v>
      </c>
      <c r="W68" s="69"/>
      <c r="X68" s="69">
        <v>43850632</v>
      </c>
      <c r="Y68" s="69">
        <v>15846193</v>
      </c>
      <c r="Z68" s="69">
        <v>15846193</v>
      </c>
      <c r="AA68" s="69"/>
      <c r="AB68" s="69">
        <v>31692386</v>
      </c>
      <c r="AC68" s="69">
        <v>2981678</v>
      </c>
      <c r="AD68" s="69">
        <v>2981678</v>
      </c>
      <c r="AE68" s="69"/>
      <c r="AF68" s="69">
        <v>5963356</v>
      </c>
      <c r="AG68" s="69">
        <v>197699368</v>
      </c>
    </row>
    <row r="69" spans="1:33" hidden="1" x14ac:dyDescent="0.25">
      <c r="A69" s="52" t="s">
        <v>132</v>
      </c>
      <c r="B69" s="86" t="str">
        <f t="shared" si="0"/>
        <v/>
      </c>
      <c r="C69" s="86" t="str">
        <f t="shared" si="1"/>
        <v/>
      </c>
      <c r="D69" s="86" t="str">
        <f t="shared" si="12"/>
        <v/>
      </c>
      <c r="E69" s="86" t="str">
        <f t="shared" si="13"/>
        <v/>
      </c>
      <c r="F69" s="43" t="str">
        <f t="shared" si="4"/>
        <v/>
      </c>
      <c r="G69" s="43"/>
      <c r="H69" s="43"/>
      <c r="M69" t="s">
        <v>136</v>
      </c>
      <c r="N69" s="69">
        <v>500000</v>
      </c>
      <c r="O69" s="69">
        <v>2000000</v>
      </c>
      <c r="P69" s="69">
        <v>2500000</v>
      </c>
      <c r="Q69" s="69"/>
      <c r="R69" s="69"/>
      <c r="S69" s="69"/>
      <c r="T69" s="69"/>
      <c r="U69" s="69"/>
      <c r="V69" s="69"/>
      <c r="W69" s="69"/>
      <c r="X69" s="69"/>
      <c r="Y69" s="69"/>
      <c r="Z69" s="69"/>
      <c r="AA69" s="69"/>
      <c r="AB69" s="69"/>
      <c r="AC69" s="69"/>
      <c r="AD69" s="69"/>
      <c r="AE69" s="69"/>
      <c r="AF69" s="69"/>
      <c r="AG69" s="69">
        <v>2500000</v>
      </c>
    </row>
    <row r="70" spans="1:33" x14ac:dyDescent="0.25">
      <c r="A70" s="52" t="s">
        <v>133</v>
      </c>
      <c r="B70" s="86">
        <f t="shared" ref="B70:B76" si="14">+IFERROR(VLOOKUP($A70,$M:$W,2,FALSE),"")</f>
        <v>2800000</v>
      </c>
      <c r="C70" s="86">
        <f t="shared" ref="C70:C76" si="15">+IFERROR(VLOOKUP($A70,$M:$W,6,FALSE),"")</f>
        <v>0</v>
      </c>
      <c r="D70" s="86">
        <f t="shared" si="12"/>
        <v>0</v>
      </c>
      <c r="E70" s="86">
        <f t="shared" si="13"/>
        <v>0</v>
      </c>
      <c r="F70" s="43">
        <f t="shared" ref="F70:F76" si="16">+IFERROR(VLOOKUP($A70,$M:$AF,18,FALSE),"")</f>
        <v>0</v>
      </c>
      <c r="G70" s="43"/>
      <c r="H70" s="43"/>
      <c r="M70" t="s">
        <v>138</v>
      </c>
      <c r="N70" s="69">
        <v>40768757</v>
      </c>
      <c r="O70" s="69">
        <v>23461019</v>
      </c>
      <c r="P70" s="69">
        <v>64229776</v>
      </c>
      <c r="Q70" s="69">
        <v>9720023</v>
      </c>
      <c r="R70" s="69">
        <v>9720023</v>
      </c>
      <c r="S70" s="69"/>
      <c r="T70" s="69">
        <v>19440046</v>
      </c>
      <c r="U70" s="69">
        <v>17866440</v>
      </c>
      <c r="V70" s="69">
        <v>19815765</v>
      </c>
      <c r="W70" s="69"/>
      <c r="X70" s="69">
        <v>37682205</v>
      </c>
      <c r="Y70" s="69">
        <v>7862444</v>
      </c>
      <c r="Z70" s="69">
        <v>5913119</v>
      </c>
      <c r="AA70" s="69"/>
      <c r="AB70" s="69">
        <v>13775563</v>
      </c>
      <c r="AC70" s="69">
        <v>5294778</v>
      </c>
      <c r="AD70" s="69">
        <v>5294778</v>
      </c>
      <c r="AE70" s="69"/>
      <c r="AF70" s="69">
        <v>10589556</v>
      </c>
      <c r="AG70" s="69">
        <v>145717146</v>
      </c>
    </row>
    <row r="71" spans="1:33" hidden="1" x14ac:dyDescent="0.25">
      <c r="A71" s="52" t="s">
        <v>134</v>
      </c>
      <c r="B71" s="86" t="str">
        <f t="shared" si="14"/>
        <v/>
      </c>
      <c r="C71" s="86" t="str">
        <f t="shared" si="15"/>
        <v/>
      </c>
      <c r="D71" s="86" t="str">
        <f t="shared" si="12"/>
        <v/>
      </c>
      <c r="E71" s="86" t="str">
        <f t="shared" si="13"/>
        <v/>
      </c>
      <c r="F71" s="43" t="str">
        <f t="shared" si="16"/>
        <v/>
      </c>
      <c r="G71" s="43"/>
      <c r="H71" s="43"/>
      <c r="M71" t="s">
        <v>139</v>
      </c>
      <c r="N71" s="69">
        <v>9700000</v>
      </c>
      <c r="O71" s="69">
        <v>4000000</v>
      </c>
      <c r="P71" s="69">
        <v>13700000</v>
      </c>
      <c r="Q71" s="69">
        <v>4165878</v>
      </c>
      <c r="R71" s="69">
        <v>4366470</v>
      </c>
      <c r="S71" s="69"/>
      <c r="T71" s="69">
        <v>8532348</v>
      </c>
      <c r="U71" s="69">
        <v>3817932</v>
      </c>
      <c r="V71" s="69">
        <v>3617340</v>
      </c>
      <c r="W71" s="69"/>
      <c r="X71" s="69">
        <v>7435272</v>
      </c>
      <c r="Y71" s="69">
        <v>687388</v>
      </c>
      <c r="Z71" s="69">
        <v>687388</v>
      </c>
      <c r="AA71" s="69"/>
      <c r="AB71" s="69">
        <v>1374776</v>
      </c>
      <c r="AC71" s="69">
        <v>987190</v>
      </c>
      <c r="AD71" s="69">
        <v>987190</v>
      </c>
      <c r="AE71" s="69"/>
      <c r="AF71" s="69">
        <v>1974380</v>
      </c>
      <c r="AG71" s="69">
        <v>33016776</v>
      </c>
    </row>
    <row r="72" spans="1:33" x14ac:dyDescent="0.25">
      <c r="A72" s="52" t="s">
        <v>135</v>
      </c>
      <c r="B72" s="86">
        <f t="shared" si="14"/>
        <v>58395000</v>
      </c>
      <c r="C72" s="86">
        <f t="shared" si="15"/>
        <v>7498997</v>
      </c>
      <c r="D72" s="86">
        <f t="shared" si="12"/>
        <v>21925316</v>
      </c>
      <c r="E72" s="86">
        <f t="shared" si="13"/>
        <v>15846193</v>
      </c>
      <c r="F72" s="43">
        <f t="shared" si="16"/>
        <v>2981678</v>
      </c>
      <c r="G72" s="43"/>
      <c r="H72" s="43"/>
      <c r="M72" t="s">
        <v>121</v>
      </c>
      <c r="N72" s="69">
        <v>430000</v>
      </c>
      <c r="O72" s="69">
        <v>0</v>
      </c>
      <c r="P72" s="69">
        <v>430000</v>
      </c>
      <c r="Q72" s="69"/>
      <c r="R72" s="69"/>
      <c r="S72" s="69"/>
      <c r="T72" s="69"/>
      <c r="U72" s="69">
        <v>340350</v>
      </c>
      <c r="V72" s="69">
        <v>340350</v>
      </c>
      <c r="W72" s="69"/>
      <c r="X72" s="69">
        <v>680700</v>
      </c>
      <c r="Y72" s="69"/>
      <c r="Z72" s="69"/>
      <c r="AA72" s="69"/>
      <c r="AB72" s="69"/>
      <c r="AC72" s="69">
        <v>44940</v>
      </c>
      <c r="AD72" s="69">
        <v>44940</v>
      </c>
      <c r="AE72" s="69"/>
      <c r="AF72" s="69">
        <v>89880</v>
      </c>
      <c r="AG72" s="69">
        <v>1200580</v>
      </c>
    </row>
    <row r="73" spans="1:33" x14ac:dyDescent="0.25">
      <c r="A73" s="52" t="s">
        <v>136</v>
      </c>
      <c r="B73" s="86">
        <f t="shared" si="14"/>
        <v>500000</v>
      </c>
      <c r="C73" s="86">
        <f t="shared" si="15"/>
        <v>0</v>
      </c>
      <c r="D73" s="86">
        <f t="shared" si="12"/>
        <v>0</v>
      </c>
      <c r="E73" s="86">
        <f t="shared" si="13"/>
        <v>0</v>
      </c>
      <c r="F73" s="43">
        <f t="shared" si="16"/>
        <v>0</v>
      </c>
      <c r="G73" s="43"/>
      <c r="H73" s="43"/>
      <c r="M73" t="s">
        <v>70</v>
      </c>
      <c r="N73" s="69">
        <v>483166176</v>
      </c>
      <c r="O73" s="69">
        <v>483166176</v>
      </c>
      <c r="P73" s="69">
        <v>966332352</v>
      </c>
      <c r="Q73" s="69">
        <v>75980195</v>
      </c>
      <c r="R73" s="69">
        <v>76092499</v>
      </c>
      <c r="S73" s="69">
        <v>91288</v>
      </c>
      <c r="T73" s="69">
        <v>152163982</v>
      </c>
      <c r="U73" s="69">
        <v>122736807</v>
      </c>
      <c r="V73" s="69">
        <v>124715793</v>
      </c>
      <c r="W73" s="69">
        <v>3729</v>
      </c>
      <c r="X73" s="69">
        <v>247456329</v>
      </c>
      <c r="Y73" s="69">
        <v>83821940</v>
      </c>
      <c r="Z73" s="69">
        <v>81624333</v>
      </c>
      <c r="AA73" s="69">
        <v>14300</v>
      </c>
      <c r="AB73" s="69">
        <v>165460573</v>
      </c>
      <c r="AC73" s="69">
        <v>98698789.060000002</v>
      </c>
      <c r="AD73" s="69">
        <v>98686407.060000002</v>
      </c>
      <c r="AE73" s="69">
        <v>9382</v>
      </c>
      <c r="AF73" s="69">
        <v>197394578.12</v>
      </c>
      <c r="AG73" s="69">
        <v>1728807814.1199999</v>
      </c>
    </row>
    <row r="74" spans="1:33" x14ac:dyDescent="0.25">
      <c r="A74" s="55" t="s">
        <v>137</v>
      </c>
      <c r="B74" s="88">
        <f>+SUM(B75:B76)</f>
        <v>50468757</v>
      </c>
      <c r="C74" s="88">
        <f>+SUM(C75:C76)</f>
        <v>14086493</v>
      </c>
      <c r="D74" s="88">
        <f>+SUM(D75:D76)</f>
        <v>23433105</v>
      </c>
      <c r="E74" s="88">
        <f>+SUM(E75:E76)</f>
        <v>6600507</v>
      </c>
      <c r="F74" s="88">
        <f>+SUM(F75:F76)</f>
        <v>6281968</v>
      </c>
      <c r="G74" s="46"/>
      <c r="H74" s="46"/>
    </row>
    <row r="75" spans="1:33" x14ac:dyDescent="0.25">
      <c r="A75" s="5" t="s">
        <v>138</v>
      </c>
      <c r="B75" s="86">
        <f t="shared" si="14"/>
        <v>40768757</v>
      </c>
      <c r="C75" s="86">
        <f t="shared" si="15"/>
        <v>9720023</v>
      </c>
      <c r="D75" s="86">
        <f>+IFERROR(VLOOKUP($A75,$M:$W,10,FALSE),"")</f>
        <v>19815765</v>
      </c>
      <c r="E75" s="86">
        <f>+IFERROR(VLOOKUP($A75,$M:$AF,14,FALSE),"")</f>
        <v>5913119</v>
      </c>
      <c r="F75" s="43">
        <f t="shared" si="16"/>
        <v>5294778</v>
      </c>
      <c r="G75" s="43"/>
      <c r="H75" s="43"/>
    </row>
    <row r="76" spans="1:33" x14ac:dyDescent="0.25">
      <c r="A76" s="5" t="s">
        <v>139</v>
      </c>
      <c r="B76" s="86">
        <f t="shared" si="14"/>
        <v>9700000</v>
      </c>
      <c r="C76" s="86">
        <f t="shared" si="15"/>
        <v>4366470</v>
      </c>
      <c r="D76" s="86">
        <f>+IFERROR(VLOOKUP($A76,$M:$W,10,FALSE),"")</f>
        <v>3617340</v>
      </c>
      <c r="E76" s="86">
        <f>+IFERROR(VLOOKUP($A76,$M:$AF,14,FALSE),"")</f>
        <v>687388</v>
      </c>
      <c r="F76" s="43">
        <f t="shared" si="16"/>
        <v>987190</v>
      </c>
      <c r="G76" s="43"/>
      <c r="H76" s="43"/>
    </row>
    <row r="77" spans="1:33" x14ac:dyDescent="0.25">
      <c r="A77" s="67" t="s">
        <v>70</v>
      </c>
      <c r="B77" s="91">
        <f>+B74+B66+B64+B62+B60+B58+B56+B54+B50+B48+B46+B33+B24+B4</f>
        <v>483166176</v>
      </c>
      <c r="C77" s="91">
        <f>+C74+C66+C64+C62+C60+C58+C56+C54+C50+C48+C46+C33+C24+C4</f>
        <v>76092499</v>
      </c>
      <c r="D77" s="91">
        <f>+D74+D66+D64+D62+D60+D58+D56+D54+D50+D48+D46+D33+D24+D4</f>
        <v>124715793</v>
      </c>
      <c r="E77" s="91">
        <f>+E74+E66+E64+E62+E60+E58+E56+E54+E50+E48+E46+E33+E24+E4</f>
        <v>81624333</v>
      </c>
      <c r="F77" s="91">
        <f>+F74+F66+F64+F62+F60+F58+F56+F54+F50+F48+F46+F33+F24+F4</f>
        <v>98686407.060000002</v>
      </c>
      <c r="G77" s="116">
        <f>+SUM(C77:F77)</f>
        <v>381119032.06</v>
      </c>
      <c r="H77" s="68"/>
    </row>
    <row r="79" spans="1:33" x14ac:dyDescent="0.25">
      <c r="D79" s="112"/>
      <c r="E79" s="117">
        <f>392056573-377089086</f>
        <v>14967487</v>
      </c>
    </row>
    <row r="80" spans="1:33" x14ac:dyDescent="0.25">
      <c r="R80">
        <f>+GETPIVOTDATA("VALOR",$M$15,"DT_TRI","1º","VAL_TIPO","Pago")+GETPIVOTDATA("VALOR",$M$15,"DT_TRI","1º","VAL_TIPO","Por Pagar")</f>
        <v>76183787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
  <sheetViews>
    <sheetView topLeftCell="A37" zoomScale="70" zoomScaleNormal="70" workbookViewId="0">
      <selection activeCell="G96" sqref="G96"/>
    </sheetView>
  </sheetViews>
  <sheetFormatPr defaultRowHeight="15" x14ac:dyDescent="0.25"/>
  <cols>
    <col min="1" max="1" width="58.140625" customWidth="1"/>
    <col min="2" max="2" width="18.85546875" customWidth="1"/>
    <col min="3" max="3" width="20.42578125" customWidth="1"/>
    <col min="4" max="5" width="18.140625" customWidth="1"/>
    <col min="6" max="6" width="18.85546875" customWidth="1"/>
    <col min="7" max="7" width="22" customWidth="1"/>
    <col min="8" max="8" width="15.140625" customWidth="1"/>
    <col min="9" max="10" width="9.140625" customWidth="1"/>
    <col min="11" max="11" width="3.42578125" customWidth="1"/>
    <col min="12" max="12" width="14" customWidth="1"/>
    <col min="13" max="13" width="88.5703125" customWidth="1"/>
    <col min="14" max="15" width="23.5703125" customWidth="1"/>
    <col min="16" max="16" width="28.7109375" customWidth="1"/>
    <col min="17" max="19" width="16.85546875" customWidth="1"/>
    <col min="20" max="20" width="14.5703125" customWidth="1"/>
    <col min="21" max="23" width="16.85546875" customWidth="1"/>
    <col min="24" max="24" width="14.5703125" customWidth="1"/>
    <col min="25" max="27" width="16.85546875" customWidth="1"/>
    <col min="28" max="28" width="14.5703125" customWidth="1"/>
    <col min="29" max="31" width="17.7109375" bestFit="1" customWidth="1"/>
    <col min="32" max="32" width="17.7109375" customWidth="1"/>
    <col min="33" max="33" width="17.7109375" bestFit="1" customWidth="1"/>
  </cols>
  <sheetData>
    <row r="1" spans="1:15" ht="18.75" x14ac:dyDescent="0.25">
      <c r="A1" s="118" t="s">
        <v>287</v>
      </c>
      <c r="B1" s="118"/>
      <c r="C1" s="118"/>
      <c r="D1" s="118"/>
      <c r="E1" s="118"/>
      <c r="F1" s="118"/>
      <c r="G1" s="118"/>
      <c r="H1" s="118"/>
    </row>
    <row r="2" spans="1:15" ht="18.75" x14ac:dyDescent="0.25">
      <c r="A2" s="118" t="s">
        <v>333</v>
      </c>
      <c r="B2" s="118"/>
      <c r="C2" s="118"/>
      <c r="D2" s="118"/>
      <c r="E2" s="118"/>
      <c r="F2" s="118"/>
      <c r="G2" s="118"/>
      <c r="H2" s="118"/>
    </row>
    <row r="3" spans="1:15" x14ac:dyDescent="0.25">
      <c r="A3" s="119" t="s">
        <v>400</v>
      </c>
      <c r="B3" s="119"/>
      <c r="C3" s="119"/>
      <c r="D3" s="119"/>
      <c r="E3" s="119"/>
      <c r="F3" s="119"/>
      <c r="G3" s="119"/>
      <c r="H3" s="119"/>
    </row>
    <row r="5" spans="1:15" x14ac:dyDescent="0.25">
      <c r="A5" s="6" t="s">
        <v>140</v>
      </c>
      <c r="B5" s="6" t="s">
        <v>293</v>
      </c>
      <c r="C5" s="6" t="s">
        <v>294</v>
      </c>
      <c r="D5" s="6" t="s">
        <v>295</v>
      </c>
      <c r="E5" s="6" t="s">
        <v>296</v>
      </c>
      <c r="F5" s="6" t="s">
        <v>297</v>
      </c>
      <c r="G5" s="6" t="s">
        <v>298</v>
      </c>
      <c r="H5" s="6" t="s">
        <v>299</v>
      </c>
    </row>
    <row r="6" spans="1:15" x14ac:dyDescent="0.25">
      <c r="A6" s="40" t="s">
        <v>141</v>
      </c>
      <c r="B6" s="46"/>
      <c r="C6" s="46"/>
      <c r="D6" s="46"/>
      <c r="E6" s="46"/>
      <c r="F6" s="46"/>
      <c r="G6" s="46"/>
      <c r="H6" s="46"/>
    </row>
    <row r="7" spans="1:15" x14ac:dyDescent="0.25">
      <c r="A7" s="41" t="s">
        <v>142</v>
      </c>
      <c r="B7" s="92">
        <f>+IFERROR(VLOOKUP($A7,$M:$W,2,FALSE),"")</f>
        <v>2433280</v>
      </c>
      <c r="C7" s="92">
        <f>+IFERROR(VLOOKUP($A7,$M:$W,6,FALSE),"")</f>
        <v>414750</v>
      </c>
      <c r="D7" s="92">
        <f>+IFERROR(VLOOKUP($A7,$M:$W,10,FALSE),"")</f>
        <v>583680</v>
      </c>
      <c r="E7" s="92">
        <f>+IFERROR(VLOOKUP($A7,$M:$AF,14,FALSE),"")</f>
        <v>778400</v>
      </c>
      <c r="F7" s="43">
        <f>+IFERROR(VLOOKUP($A7,$M:$AF,18,FALSE),"")</f>
        <v>615730</v>
      </c>
      <c r="G7" s="43"/>
      <c r="H7" s="43"/>
    </row>
    <row r="8" spans="1:15" x14ac:dyDescent="0.25">
      <c r="A8" s="41" t="s">
        <v>143</v>
      </c>
      <c r="B8" s="92">
        <f t="shared" ref="B8:B30" si="0">+IFERROR(VLOOKUP($A8,$M:$W,2,FALSE),"")</f>
        <v>0</v>
      </c>
      <c r="C8" s="92">
        <f t="shared" ref="C8:C30" si="1">+IFERROR(VLOOKUP($A8,$M:$W,6,FALSE),"")</f>
        <v>0</v>
      </c>
      <c r="D8" s="92">
        <f t="shared" ref="D8:D30" si="2">+IFERROR(VLOOKUP($A8,$M:$W,10,FALSE),"")</f>
        <v>0</v>
      </c>
      <c r="E8" s="92">
        <f t="shared" ref="E8:E30" si="3">+IFERROR(VLOOKUP($A8,$M:$AF,14,FALSE),"")</f>
        <v>0</v>
      </c>
      <c r="F8" s="43">
        <f t="shared" ref="F8:F71" si="4">+IFERROR(VLOOKUP($A8,$M:$AF,18,FALSE),"")</f>
        <v>0</v>
      </c>
      <c r="G8" s="43"/>
      <c r="H8" s="43"/>
    </row>
    <row r="9" spans="1:15" hidden="1" x14ac:dyDescent="0.25">
      <c r="A9" s="41" t="s">
        <v>144</v>
      </c>
      <c r="B9" s="92">
        <f t="shared" si="0"/>
        <v>0</v>
      </c>
      <c r="C9" s="92">
        <f t="shared" si="1"/>
        <v>0</v>
      </c>
      <c r="D9" s="92">
        <f t="shared" si="2"/>
        <v>0</v>
      </c>
      <c r="E9" s="92">
        <f t="shared" si="3"/>
        <v>0</v>
      </c>
      <c r="F9" s="43">
        <f t="shared" si="4"/>
        <v>0</v>
      </c>
      <c r="G9" s="43"/>
      <c r="H9" s="43"/>
    </row>
    <row r="10" spans="1:15" x14ac:dyDescent="0.25">
      <c r="A10" s="41" t="s">
        <v>145</v>
      </c>
      <c r="B10" s="92">
        <f t="shared" si="0"/>
        <v>1269928</v>
      </c>
      <c r="C10" s="92">
        <f t="shared" si="1"/>
        <v>243308</v>
      </c>
      <c r="D10" s="92">
        <f t="shared" si="2"/>
        <v>307986</v>
      </c>
      <c r="E10" s="92">
        <f t="shared" si="3"/>
        <v>307986</v>
      </c>
      <c r="F10" s="43">
        <f t="shared" si="4"/>
        <v>307986</v>
      </c>
      <c r="G10" s="43"/>
      <c r="H10" s="43"/>
      <c r="L10" s="70" t="s">
        <v>354</v>
      </c>
      <c r="M10" t="s">
        <v>382</v>
      </c>
    </row>
    <row r="11" spans="1:15" x14ac:dyDescent="0.25">
      <c r="A11" s="41" t="s">
        <v>146</v>
      </c>
      <c r="B11" s="92">
        <f t="shared" si="0"/>
        <v>1160380</v>
      </c>
      <c r="C11" s="92">
        <f t="shared" si="1"/>
        <v>267780</v>
      </c>
      <c r="D11" s="92">
        <f t="shared" si="2"/>
        <v>267780</v>
      </c>
      <c r="E11" s="92">
        <f t="shared" si="3"/>
        <v>267780</v>
      </c>
      <c r="F11" s="43">
        <f t="shared" si="4"/>
        <v>267780</v>
      </c>
      <c r="G11" s="43"/>
      <c r="H11" s="43"/>
      <c r="L11" s="70" t="s">
        <v>363</v>
      </c>
      <c r="M11" t="s">
        <v>355</v>
      </c>
    </row>
    <row r="12" spans="1:15" x14ac:dyDescent="0.25">
      <c r="A12" s="41" t="s">
        <v>147</v>
      </c>
      <c r="B12" s="92">
        <f t="shared" si="0"/>
        <v>16572065</v>
      </c>
      <c r="C12" s="92">
        <f t="shared" si="1"/>
        <v>4059691</v>
      </c>
      <c r="D12" s="92">
        <f t="shared" si="2"/>
        <v>4265558</v>
      </c>
      <c r="E12" s="92">
        <f t="shared" si="3"/>
        <v>4044171</v>
      </c>
      <c r="F12" s="43">
        <f t="shared" si="4"/>
        <v>3875461</v>
      </c>
      <c r="G12" s="43"/>
      <c r="H12" s="43"/>
      <c r="L12" s="70" t="s">
        <v>364</v>
      </c>
      <c r="M12" t="s">
        <v>355</v>
      </c>
    </row>
    <row r="13" spans="1:15" x14ac:dyDescent="0.25">
      <c r="A13" s="41" t="s">
        <v>148</v>
      </c>
      <c r="B13" s="92">
        <f t="shared" si="0"/>
        <v>12675181</v>
      </c>
      <c r="C13" s="92">
        <f t="shared" si="1"/>
        <v>3246264</v>
      </c>
      <c r="D13" s="92">
        <f t="shared" si="2"/>
        <v>3247697</v>
      </c>
      <c r="E13" s="92">
        <f t="shared" si="3"/>
        <v>3138165</v>
      </c>
      <c r="F13" s="43">
        <f t="shared" si="4"/>
        <v>3043055</v>
      </c>
      <c r="G13" s="43"/>
      <c r="H13" s="43"/>
      <c r="L13" s="70" t="s">
        <v>358</v>
      </c>
      <c r="M13" t="s">
        <v>355</v>
      </c>
    </row>
    <row r="14" spans="1:15" x14ac:dyDescent="0.25">
      <c r="A14" s="41" t="s">
        <v>149</v>
      </c>
      <c r="B14" s="92">
        <f t="shared" si="0"/>
        <v>5549419</v>
      </c>
      <c r="C14" s="92">
        <f t="shared" si="1"/>
        <v>1433515</v>
      </c>
      <c r="D14" s="92">
        <f t="shared" si="2"/>
        <v>1434036</v>
      </c>
      <c r="E14" s="92">
        <f t="shared" si="3"/>
        <v>1348707</v>
      </c>
      <c r="F14" s="43">
        <f t="shared" si="4"/>
        <v>1333161</v>
      </c>
      <c r="G14" s="43"/>
      <c r="H14" s="43"/>
      <c r="L14" s="70" t="s">
        <v>357</v>
      </c>
      <c r="M14" t="s">
        <v>355</v>
      </c>
    </row>
    <row r="15" spans="1:15" x14ac:dyDescent="0.25">
      <c r="A15" s="41" t="s">
        <v>150</v>
      </c>
      <c r="B15" s="92">
        <f t="shared" si="0"/>
        <v>1677780</v>
      </c>
      <c r="C15" s="92">
        <f t="shared" si="1"/>
        <v>470520</v>
      </c>
      <c r="D15" s="92">
        <f t="shared" si="2"/>
        <v>402420</v>
      </c>
      <c r="E15" s="92">
        <f t="shared" si="3"/>
        <v>402420</v>
      </c>
      <c r="F15" s="43">
        <f t="shared" si="4"/>
        <v>402420</v>
      </c>
      <c r="G15" s="43"/>
      <c r="H15" s="43"/>
    </row>
    <row r="16" spans="1:15" x14ac:dyDescent="0.25">
      <c r="A16" s="41" t="s">
        <v>151</v>
      </c>
      <c r="B16" s="92">
        <f t="shared" si="0"/>
        <v>1740516</v>
      </c>
      <c r="C16" s="92">
        <f t="shared" si="1"/>
        <v>456670</v>
      </c>
      <c r="D16" s="92">
        <f t="shared" si="2"/>
        <v>392247</v>
      </c>
      <c r="E16" s="92">
        <f t="shared" si="3"/>
        <v>493571</v>
      </c>
      <c r="F16" s="43">
        <f t="shared" si="4"/>
        <v>397847</v>
      </c>
      <c r="G16" s="43"/>
      <c r="H16" s="43"/>
      <c r="L16" s="70" t="s">
        <v>359</v>
      </c>
      <c r="N16" s="70" t="s">
        <v>356</v>
      </c>
      <c r="O16" s="70" t="s">
        <v>360</v>
      </c>
    </row>
    <row r="17" spans="1:33" x14ac:dyDescent="0.25">
      <c r="A17" s="41" t="s">
        <v>152</v>
      </c>
      <c r="B17" s="92">
        <f t="shared" si="0"/>
        <v>19766799</v>
      </c>
      <c r="C17" s="92">
        <f t="shared" si="1"/>
        <v>4178421</v>
      </c>
      <c r="D17" s="92">
        <f t="shared" si="2"/>
        <v>4221532</v>
      </c>
      <c r="E17" s="92">
        <f t="shared" si="3"/>
        <v>4664325</v>
      </c>
      <c r="F17" s="43">
        <f t="shared" si="4"/>
        <v>4659357</v>
      </c>
      <c r="G17" s="43"/>
      <c r="H17" s="43"/>
      <c r="N17" t="s">
        <v>368</v>
      </c>
      <c r="P17" t="s">
        <v>371</v>
      </c>
      <c r="Q17" t="s">
        <v>369</v>
      </c>
      <c r="T17" t="s">
        <v>370</v>
      </c>
      <c r="U17" t="s">
        <v>372</v>
      </c>
      <c r="X17" t="s">
        <v>373</v>
      </c>
      <c r="Y17" t="s">
        <v>401</v>
      </c>
      <c r="AB17" t="s">
        <v>402</v>
      </c>
      <c r="AC17" t="s">
        <v>403</v>
      </c>
      <c r="AF17" t="s">
        <v>404</v>
      </c>
      <c r="AG17" t="s">
        <v>70</v>
      </c>
    </row>
    <row r="18" spans="1:33" x14ac:dyDescent="0.25">
      <c r="A18" s="41" t="s">
        <v>153</v>
      </c>
      <c r="B18" s="92">
        <f t="shared" si="0"/>
        <v>4572656</v>
      </c>
      <c r="C18" s="92">
        <f t="shared" si="1"/>
        <v>1213747</v>
      </c>
      <c r="D18" s="92">
        <f t="shared" si="2"/>
        <v>1214626</v>
      </c>
      <c r="E18" s="92">
        <f t="shared" si="3"/>
        <v>1141379</v>
      </c>
      <c r="F18" s="43">
        <f t="shared" si="4"/>
        <v>1002904</v>
      </c>
      <c r="G18" s="43"/>
      <c r="H18" s="43"/>
      <c r="L18" s="70" t="s">
        <v>361</v>
      </c>
      <c r="M18" s="70" t="s">
        <v>362</v>
      </c>
      <c r="N18" t="s">
        <v>374</v>
      </c>
      <c r="O18" t="s">
        <v>375</v>
      </c>
      <c r="Q18" t="s">
        <v>376</v>
      </c>
      <c r="R18" t="s">
        <v>365</v>
      </c>
      <c r="S18" t="s">
        <v>377</v>
      </c>
      <c r="U18" t="s">
        <v>376</v>
      </c>
      <c r="V18" t="s">
        <v>365</v>
      </c>
      <c r="W18" t="s">
        <v>377</v>
      </c>
      <c r="Y18" t="s">
        <v>376</v>
      </c>
      <c r="Z18" t="s">
        <v>365</v>
      </c>
      <c r="AA18" t="s">
        <v>377</v>
      </c>
      <c r="AC18" t="s">
        <v>376</v>
      </c>
      <c r="AD18" t="s">
        <v>365</v>
      </c>
      <c r="AE18" t="s">
        <v>377</v>
      </c>
    </row>
    <row r="19" spans="1:33" x14ac:dyDescent="0.25">
      <c r="A19" s="41" t="s">
        <v>154</v>
      </c>
      <c r="B19" s="92">
        <f t="shared" si="0"/>
        <v>118308122</v>
      </c>
      <c r="C19" s="92">
        <f t="shared" si="1"/>
        <v>30058584</v>
      </c>
      <c r="D19" s="92">
        <f t="shared" si="2"/>
        <v>41780411</v>
      </c>
      <c r="E19" s="92">
        <f t="shared" si="3"/>
        <v>20617509</v>
      </c>
      <c r="F19" s="43">
        <f t="shared" si="4"/>
        <v>23520044.060000002</v>
      </c>
      <c r="G19" s="43"/>
      <c r="H19" s="43"/>
      <c r="L19" t="s">
        <v>398</v>
      </c>
      <c r="M19" t="s">
        <v>142</v>
      </c>
      <c r="N19" s="69">
        <v>2433280</v>
      </c>
      <c r="O19" s="69">
        <v>3475280</v>
      </c>
      <c r="P19" s="69">
        <v>5908560</v>
      </c>
      <c r="Q19" s="69">
        <v>430990</v>
      </c>
      <c r="R19" s="69">
        <v>414750</v>
      </c>
      <c r="S19" s="69">
        <v>16240</v>
      </c>
      <c r="T19" s="69">
        <v>861980</v>
      </c>
      <c r="U19" s="69">
        <v>583680</v>
      </c>
      <c r="V19" s="69">
        <v>583680</v>
      </c>
      <c r="W19" s="69"/>
      <c r="X19" s="69">
        <v>1167360</v>
      </c>
      <c r="Y19" s="69">
        <v>778400</v>
      </c>
      <c r="Z19" s="69">
        <v>778400</v>
      </c>
      <c r="AA19" s="69"/>
      <c r="AB19" s="69">
        <v>1556800</v>
      </c>
      <c r="AC19" s="69">
        <v>615730</v>
      </c>
      <c r="AD19" s="69">
        <v>615730</v>
      </c>
      <c r="AE19" s="69"/>
      <c r="AF19" s="69">
        <v>1231460</v>
      </c>
      <c r="AG19" s="69">
        <v>10726160</v>
      </c>
    </row>
    <row r="20" spans="1:33" hidden="1" x14ac:dyDescent="0.25">
      <c r="A20" s="41" t="s">
        <v>155</v>
      </c>
      <c r="B20" s="92" t="str">
        <f t="shared" si="0"/>
        <v/>
      </c>
      <c r="C20" s="92" t="str">
        <f t="shared" si="1"/>
        <v/>
      </c>
      <c r="D20" s="92" t="str">
        <f t="shared" si="2"/>
        <v/>
      </c>
      <c r="E20" s="92" t="str">
        <f t="shared" si="3"/>
        <v/>
      </c>
      <c r="F20" s="43" t="str">
        <f t="shared" si="4"/>
        <v/>
      </c>
      <c r="G20" s="43"/>
      <c r="H20" s="43"/>
      <c r="M20" t="s">
        <v>143</v>
      </c>
      <c r="N20" s="69">
        <v>0</v>
      </c>
      <c r="O20" s="69">
        <v>2726256</v>
      </c>
      <c r="P20" s="69">
        <v>2726256</v>
      </c>
      <c r="Q20" s="69"/>
      <c r="R20" s="69"/>
      <c r="S20" s="69"/>
      <c r="T20" s="69"/>
      <c r="U20" s="69"/>
      <c r="V20" s="69"/>
      <c r="W20" s="69"/>
      <c r="X20" s="69"/>
      <c r="Y20" s="69"/>
      <c r="Z20" s="69"/>
      <c r="AA20" s="69"/>
      <c r="AB20" s="69"/>
      <c r="AC20" s="69"/>
      <c r="AD20" s="69"/>
      <c r="AE20" s="69"/>
      <c r="AF20" s="69"/>
      <c r="AG20" s="69">
        <v>2726256</v>
      </c>
    </row>
    <row r="21" spans="1:33" x14ac:dyDescent="0.25">
      <c r="A21" s="41" t="s">
        <v>156</v>
      </c>
      <c r="B21" s="92">
        <f t="shared" si="0"/>
        <v>1733713</v>
      </c>
      <c r="C21" s="92">
        <f t="shared" si="1"/>
        <v>471374</v>
      </c>
      <c r="D21" s="92">
        <f t="shared" si="2"/>
        <v>450945</v>
      </c>
      <c r="E21" s="92">
        <f t="shared" si="3"/>
        <v>363242</v>
      </c>
      <c r="F21" s="43">
        <f t="shared" si="4"/>
        <v>337414</v>
      </c>
      <c r="G21" s="43"/>
      <c r="H21" s="43"/>
      <c r="M21" t="s">
        <v>144</v>
      </c>
      <c r="N21" s="69">
        <v>0</v>
      </c>
      <c r="O21" s="69">
        <v>9397404</v>
      </c>
      <c r="P21" s="69">
        <v>9397404</v>
      </c>
      <c r="Q21" s="69"/>
      <c r="R21" s="69"/>
      <c r="S21" s="69"/>
      <c r="T21" s="69"/>
      <c r="U21" s="69"/>
      <c r="V21" s="69"/>
      <c r="W21" s="69"/>
      <c r="X21" s="69"/>
      <c r="Y21" s="69"/>
      <c r="Z21" s="69"/>
      <c r="AA21" s="69"/>
      <c r="AB21" s="69"/>
      <c r="AC21" s="69"/>
      <c r="AD21" s="69"/>
      <c r="AE21" s="69"/>
      <c r="AF21" s="69"/>
      <c r="AG21" s="69">
        <v>9397404</v>
      </c>
    </row>
    <row r="22" spans="1:33" x14ac:dyDescent="0.25">
      <c r="A22" s="41" t="s">
        <v>157</v>
      </c>
      <c r="B22" s="92">
        <f t="shared" si="0"/>
        <v>10092240</v>
      </c>
      <c r="C22" s="92">
        <f t="shared" si="1"/>
        <v>2201459</v>
      </c>
      <c r="D22" s="92">
        <f t="shared" si="2"/>
        <v>2219074</v>
      </c>
      <c r="E22" s="92">
        <f t="shared" si="3"/>
        <v>2390382</v>
      </c>
      <c r="F22" s="43">
        <f t="shared" si="4"/>
        <v>2462011</v>
      </c>
      <c r="G22" s="43"/>
      <c r="H22" s="43"/>
      <c r="M22" t="s">
        <v>145</v>
      </c>
      <c r="N22" s="69">
        <v>1269928</v>
      </c>
      <c r="O22" s="69">
        <v>1279144</v>
      </c>
      <c r="P22" s="69">
        <v>2549072</v>
      </c>
      <c r="Q22" s="69">
        <v>243308</v>
      </c>
      <c r="R22" s="69">
        <v>243308</v>
      </c>
      <c r="S22" s="69"/>
      <c r="T22" s="69">
        <v>486616</v>
      </c>
      <c r="U22" s="69">
        <v>307986</v>
      </c>
      <c r="V22" s="69">
        <v>307986</v>
      </c>
      <c r="W22" s="69"/>
      <c r="X22" s="69">
        <v>615972</v>
      </c>
      <c r="Y22" s="69">
        <v>307986</v>
      </c>
      <c r="Z22" s="69">
        <v>307986</v>
      </c>
      <c r="AA22" s="69"/>
      <c r="AB22" s="69">
        <v>615972</v>
      </c>
      <c r="AC22" s="69">
        <v>307986</v>
      </c>
      <c r="AD22" s="69">
        <v>307986</v>
      </c>
      <c r="AE22" s="69"/>
      <c r="AF22" s="69">
        <v>615972</v>
      </c>
      <c r="AG22" s="69">
        <v>4883604</v>
      </c>
    </row>
    <row r="23" spans="1:33" x14ac:dyDescent="0.25">
      <c r="A23" s="41" t="s">
        <v>158</v>
      </c>
      <c r="B23" s="92">
        <f t="shared" si="0"/>
        <v>2863670</v>
      </c>
      <c r="C23" s="92">
        <f t="shared" si="1"/>
        <v>816093</v>
      </c>
      <c r="D23" s="92">
        <f t="shared" si="2"/>
        <v>615751</v>
      </c>
      <c r="E23" s="92">
        <f t="shared" si="3"/>
        <v>612354</v>
      </c>
      <c r="F23" s="43">
        <f t="shared" si="4"/>
        <v>612354</v>
      </c>
      <c r="G23" s="43"/>
      <c r="H23" s="43"/>
      <c r="M23" t="s">
        <v>146</v>
      </c>
      <c r="N23" s="69">
        <v>1160380</v>
      </c>
      <c r="O23" s="69">
        <v>1406080</v>
      </c>
      <c r="P23" s="69">
        <v>2566460</v>
      </c>
      <c r="Q23" s="69">
        <v>267780</v>
      </c>
      <c r="R23" s="69">
        <v>267780</v>
      </c>
      <c r="S23" s="69"/>
      <c r="T23" s="69">
        <v>535560</v>
      </c>
      <c r="U23" s="69">
        <v>267780</v>
      </c>
      <c r="V23" s="69">
        <v>267780</v>
      </c>
      <c r="W23" s="69"/>
      <c r="X23" s="69">
        <v>535560</v>
      </c>
      <c r="Y23" s="69">
        <v>267780</v>
      </c>
      <c r="Z23" s="69">
        <v>267780</v>
      </c>
      <c r="AA23" s="69"/>
      <c r="AB23" s="69">
        <v>535560</v>
      </c>
      <c r="AC23" s="69">
        <v>267780</v>
      </c>
      <c r="AD23" s="69">
        <v>267780</v>
      </c>
      <c r="AE23" s="69"/>
      <c r="AF23" s="69">
        <v>535560</v>
      </c>
      <c r="AG23" s="69">
        <v>4708700</v>
      </c>
    </row>
    <row r="24" spans="1:33" x14ac:dyDescent="0.25">
      <c r="A24" s="41" t="s">
        <v>159</v>
      </c>
      <c r="B24" s="92">
        <f t="shared" si="0"/>
        <v>816840</v>
      </c>
      <c r="C24" s="92">
        <f t="shared" si="1"/>
        <v>204210</v>
      </c>
      <c r="D24" s="92">
        <f t="shared" si="2"/>
        <v>204210</v>
      </c>
      <c r="E24" s="92">
        <f t="shared" si="3"/>
        <v>204210</v>
      </c>
      <c r="F24" s="43">
        <f t="shared" si="4"/>
        <v>204210</v>
      </c>
      <c r="G24" s="43"/>
      <c r="H24" s="43"/>
      <c r="M24" t="s">
        <v>147</v>
      </c>
      <c r="N24" s="69">
        <v>16572065</v>
      </c>
      <c r="O24" s="69">
        <v>17604354</v>
      </c>
      <c r="P24" s="69">
        <v>34176419</v>
      </c>
      <c r="Q24" s="69">
        <v>4059691</v>
      </c>
      <c r="R24" s="69">
        <v>4059691</v>
      </c>
      <c r="S24" s="69"/>
      <c r="T24" s="69">
        <v>8119382</v>
      </c>
      <c r="U24" s="69">
        <v>4265558</v>
      </c>
      <c r="V24" s="69">
        <v>4265558</v>
      </c>
      <c r="W24" s="69"/>
      <c r="X24" s="69">
        <v>8531116</v>
      </c>
      <c r="Y24" s="69">
        <v>4044171</v>
      </c>
      <c r="Z24" s="69">
        <v>4044171</v>
      </c>
      <c r="AA24" s="69"/>
      <c r="AB24" s="69">
        <v>8088342</v>
      </c>
      <c r="AC24" s="69">
        <v>3875461</v>
      </c>
      <c r="AD24" s="69">
        <v>3875461</v>
      </c>
      <c r="AE24" s="69"/>
      <c r="AF24" s="69">
        <v>7750922</v>
      </c>
      <c r="AG24" s="69">
        <v>66666181</v>
      </c>
    </row>
    <row r="25" spans="1:33" x14ac:dyDescent="0.25">
      <c r="A25" s="41" t="s">
        <v>160</v>
      </c>
      <c r="B25" s="92">
        <f t="shared" si="0"/>
        <v>2094572</v>
      </c>
      <c r="C25" s="92">
        <f t="shared" si="1"/>
        <v>557984</v>
      </c>
      <c r="D25" s="92">
        <f t="shared" si="2"/>
        <v>512196</v>
      </c>
      <c r="E25" s="92">
        <f t="shared" si="3"/>
        <v>512196</v>
      </c>
      <c r="F25" s="43">
        <f t="shared" si="4"/>
        <v>512196</v>
      </c>
      <c r="G25" s="43"/>
      <c r="H25" s="43"/>
      <c r="M25" t="s">
        <v>148</v>
      </c>
      <c r="N25" s="69">
        <v>12675181</v>
      </c>
      <c r="O25" s="69">
        <v>18668140</v>
      </c>
      <c r="P25" s="69">
        <v>31343321</v>
      </c>
      <c r="Q25" s="69">
        <v>3246264</v>
      </c>
      <c r="R25" s="69">
        <v>3246264</v>
      </c>
      <c r="S25" s="69"/>
      <c r="T25" s="69">
        <v>6492528</v>
      </c>
      <c r="U25" s="69">
        <v>3247697</v>
      </c>
      <c r="V25" s="69">
        <v>3247697</v>
      </c>
      <c r="W25" s="69"/>
      <c r="X25" s="69">
        <v>6495394</v>
      </c>
      <c r="Y25" s="69">
        <v>3138165</v>
      </c>
      <c r="Z25" s="69">
        <v>3138165</v>
      </c>
      <c r="AA25" s="69"/>
      <c r="AB25" s="69">
        <v>6276330</v>
      </c>
      <c r="AC25" s="69">
        <v>3043055</v>
      </c>
      <c r="AD25" s="69">
        <v>3043055</v>
      </c>
      <c r="AE25" s="69"/>
      <c r="AF25" s="69">
        <v>6086110</v>
      </c>
      <c r="AG25" s="69">
        <v>56693683</v>
      </c>
    </row>
    <row r="26" spans="1:33" x14ac:dyDescent="0.25">
      <c r="A26" s="41" t="s">
        <v>161</v>
      </c>
      <c r="B26" s="92">
        <f t="shared" si="0"/>
        <v>0</v>
      </c>
      <c r="C26" s="92">
        <f t="shared" si="1"/>
        <v>0</v>
      </c>
      <c r="D26" s="92">
        <f t="shared" si="2"/>
        <v>0</v>
      </c>
      <c r="E26" s="92">
        <f t="shared" si="3"/>
        <v>0</v>
      </c>
      <c r="F26" s="43">
        <f t="shared" si="4"/>
        <v>0</v>
      </c>
      <c r="G26" s="43"/>
      <c r="H26" s="43"/>
      <c r="M26" t="s">
        <v>149</v>
      </c>
      <c r="N26" s="69">
        <v>5549419</v>
      </c>
      <c r="O26" s="69">
        <v>6150620</v>
      </c>
      <c r="P26" s="69">
        <v>11700039</v>
      </c>
      <c r="Q26" s="69">
        <v>1433515</v>
      </c>
      <c r="R26" s="69">
        <v>1433515</v>
      </c>
      <c r="S26" s="69"/>
      <c r="T26" s="69">
        <v>2867030</v>
      </c>
      <c r="U26" s="69">
        <v>1434036</v>
      </c>
      <c r="V26" s="69">
        <v>1434036</v>
      </c>
      <c r="W26" s="69"/>
      <c r="X26" s="69">
        <v>2868072</v>
      </c>
      <c r="Y26" s="69">
        <v>1348707</v>
      </c>
      <c r="Z26" s="69">
        <v>1348707</v>
      </c>
      <c r="AA26" s="69"/>
      <c r="AB26" s="69">
        <v>2697414</v>
      </c>
      <c r="AC26" s="69">
        <v>1333161</v>
      </c>
      <c r="AD26" s="69">
        <v>1333161</v>
      </c>
      <c r="AE26" s="69"/>
      <c r="AF26" s="69">
        <v>2666322</v>
      </c>
      <c r="AG26" s="69">
        <v>22798877</v>
      </c>
    </row>
    <row r="27" spans="1:33" x14ac:dyDescent="0.25">
      <c r="A27" s="41" t="s">
        <v>162</v>
      </c>
      <c r="B27" s="92">
        <f t="shared" si="0"/>
        <v>0</v>
      </c>
      <c r="C27" s="92">
        <f t="shared" si="1"/>
        <v>0</v>
      </c>
      <c r="D27" s="92">
        <f t="shared" si="2"/>
        <v>0</v>
      </c>
      <c r="E27" s="92">
        <f t="shared" si="3"/>
        <v>0</v>
      </c>
      <c r="F27" s="43">
        <f t="shared" si="4"/>
        <v>0</v>
      </c>
      <c r="G27" s="43"/>
      <c r="H27" s="43"/>
      <c r="M27" t="s">
        <v>150</v>
      </c>
      <c r="N27" s="69">
        <v>1677780</v>
      </c>
      <c r="O27" s="69">
        <v>1915680</v>
      </c>
      <c r="P27" s="69">
        <v>3593460</v>
      </c>
      <c r="Q27" s="69">
        <v>470520</v>
      </c>
      <c r="R27" s="69">
        <v>470520</v>
      </c>
      <c r="S27" s="69"/>
      <c r="T27" s="69">
        <v>941040</v>
      </c>
      <c r="U27" s="69">
        <v>402420</v>
      </c>
      <c r="V27" s="69">
        <v>402420</v>
      </c>
      <c r="W27" s="69"/>
      <c r="X27" s="69">
        <v>804840</v>
      </c>
      <c r="Y27" s="69">
        <v>402420</v>
      </c>
      <c r="Z27" s="69">
        <v>402420</v>
      </c>
      <c r="AA27" s="69"/>
      <c r="AB27" s="69">
        <v>804840</v>
      </c>
      <c r="AC27" s="69">
        <v>402420</v>
      </c>
      <c r="AD27" s="69">
        <v>402420</v>
      </c>
      <c r="AE27" s="69"/>
      <c r="AF27" s="69">
        <v>804840</v>
      </c>
      <c r="AG27" s="69">
        <v>6949020</v>
      </c>
    </row>
    <row r="28" spans="1:33" x14ac:dyDescent="0.25">
      <c r="A28" s="41" t="s">
        <v>163</v>
      </c>
      <c r="B28" s="92">
        <f t="shared" si="0"/>
        <v>1334606</v>
      </c>
      <c r="C28" s="92">
        <f t="shared" si="1"/>
        <v>307986</v>
      </c>
      <c r="D28" s="92">
        <f t="shared" si="2"/>
        <v>307986</v>
      </c>
      <c r="E28" s="92">
        <f t="shared" si="3"/>
        <v>307986</v>
      </c>
      <c r="F28" s="43">
        <f t="shared" si="4"/>
        <v>307986</v>
      </c>
      <c r="G28" s="43"/>
      <c r="H28" s="43"/>
      <c r="M28" t="s">
        <v>151</v>
      </c>
      <c r="N28" s="69">
        <v>1740516</v>
      </c>
      <c r="O28" s="69">
        <v>4681924</v>
      </c>
      <c r="P28" s="69">
        <v>6422440</v>
      </c>
      <c r="Q28" s="69">
        <v>456670</v>
      </c>
      <c r="R28" s="69">
        <v>456670</v>
      </c>
      <c r="S28" s="69"/>
      <c r="T28" s="69">
        <v>913340</v>
      </c>
      <c r="U28" s="69">
        <v>392247</v>
      </c>
      <c r="V28" s="69">
        <v>392247</v>
      </c>
      <c r="W28" s="69"/>
      <c r="X28" s="69">
        <v>784494</v>
      </c>
      <c r="Y28" s="69">
        <v>493571</v>
      </c>
      <c r="Z28" s="69">
        <v>493571</v>
      </c>
      <c r="AA28" s="69"/>
      <c r="AB28" s="69">
        <v>987142</v>
      </c>
      <c r="AC28" s="69">
        <v>397847</v>
      </c>
      <c r="AD28" s="69">
        <v>397847</v>
      </c>
      <c r="AE28" s="69"/>
      <c r="AF28" s="69">
        <v>795694</v>
      </c>
      <c r="AG28" s="69">
        <v>9903110</v>
      </c>
    </row>
    <row r="29" spans="1:33" x14ac:dyDescent="0.25">
      <c r="A29" s="41" t="s">
        <v>164</v>
      </c>
      <c r="B29" s="92">
        <f t="shared" si="0"/>
        <v>5499003</v>
      </c>
      <c r="C29" s="92">
        <f t="shared" si="1"/>
        <v>1301489</v>
      </c>
      <c r="D29" s="92">
        <f t="shared" si="2"/>
        <v>1126889</v>
      </c>
      <c r="E29" s="92">
        <f t="shared" si="3"/>
        <v>1519354</v>
      </c>
      <c r="F29" s="43">
        <f t="shared" si="4"/>
        <v>1210680</v>
      </c>
      <c r="G29" s="43"/>
      <c r="H29" s="43"/>
      <c r="M29" t="s">
        <v>152</v>
      </c>
      <c r="N29" s="69">
        <v>19766799</v>
      </c>
      <c r="O29" s="69">
        <v>20515788</v>
      </c>
      <c r="P29" s="69">
        <v>40282587</v>
      </c>
      <c r="Q29" s="69">
        <v>4247813</v>
      </c>
      <c r="R29" s="69">
        <v>4178421</v>
      </c>
      <c r="S29" s="69">
        <v>69392</v>
      </c>
      <c r="T29" s="69">
        <v>8495626</v>
      </c>
      <c r="U29" s="69">
        <v>4221532</v>
      </c>
      <c r="V29" s="69">
        <v>4221532</v>
      </c>
      <c r="W29" s="69"/>
      <c r="X29" s="69">
        <v>8443064</v>
      </c>
      <c r="Y29" s="69">
        <v>4664325</v>
      </c>
      <c r="Z29" s="69">
        <v>4664325</v>
      </c>
      <c r="AA29" s="69"/>
      <c r="AB29" s="69">
        <v>9328650</v>
      </c>
      <c r="AC29" s="69">
        <v>4659357</v>
      </c>
      <c r="AD29" s="69">
        <v>4659357</v>
      </c>
      <c r="AE29" s="69"/>
      <c r="AF29" s="69">
        <v>9318714</v>
      </c>
      <c r="AG29" s="69">
        <v>75868641</v>
      </c>
    </row>
    <row r="30" spans="1:33" x14ac:dyDescent="0.25">
      <c r="A30" s="41" t="s">
        <v>165</v>
      </c>
      <c r="B30" s="92">
        <f t="shared" si="0"/>
        <v>1350406</v>
      </c>
      <c r="C30" s="92">
        <f t="shared" si="1"/>
        <v>307986</v>
      </c>
      <c r="D30" s="92">
        <f t="shared" si="2"/>
        <v>307986</v>
      </c>
      <c r="E30" s="92">
        <f t="shared" si="3"/>
        <v>313786</v>
      </c>
      <c r="F30" s="43">
        <f t="shared" si="4"/>
        <v>317986</v>
      </c>
      <c r="G30" s="43"/>
      <c r="H30" s="43"/>
      <c r="M30" t="s">
        <v>153</v>
      </c>
      <c r="N30" s="69">
        <v>4572656</v>
      </c>
      <c r="O30" s="69">
        <v>5291208</v>
      </c>
      <c r="P30" s="69">
        <v>9863864</v>
      </c>
      <c r="Q30" s="69">
        <v>1213747</v>
      </c>
      <c r="R30" s="69">
        <v>1213747</v>
      </c>
      <c r="S30" s="69"/>
      <c r="T30" s="69">
        <v>2427494</v>
      </c>
      <c r="U30" s="69">
        <v>1214626</v>
      </c>
      <c r="V30" s="69">
        <v>1214626</v>
      </c>
      <c r="W30" s="69"/>
      <c r="X30" s="69">
        <v>2429252</v>
      </c>
      <c r="Y30" s="69">
        <v>1141379</v>
      </c>
      <c r="Z30" s="69">
        <v>1141379</v>
      </c>
      <c r="AA30" s="69"/>
      <c r="AB30" s="69">
        <v>2282758</v>
      </c>
      <c r="AC30" s="69">
        <v>1002904</v>
      </c>
      <c r="AD30" s="69">
        <v>1002904</v>
      </c>
      <c r="AE30" s="69"/>
      <c r="AF30" s="69">
        <v>2005808</v>
      </c>
      <c r="AG30" s="69">
        <v>19009176</v>
      </c>
    </row>
    <row r="31" spans="1:33" x14ac:dyDescent="0.25">
      <c r="A31" s="42" t="s">
        <v>166</v>
      </c>
      <c r="B31" s="93">
        <f>+SUM(B7:B30)</f>
        <v>211511176</v>
      </c>
      <c r="C31" s="93">
        <f>+SUM(C7:C30)</f>
        <v>52211831</v>
      </c>
      <c r="D31" s="93">
        <f>+SUM(D7:D30)</f>
        <v>63863010</v>
      </c>
      <c r="E31" s="93">
        <f>+SUM(E7:E30)</f>
        <v>43427923</v>
      </c>
      <c r="F31" s="93">
        <f>+SUM(F7:F30)</f>
        <v>45390582.060000002</v>
      </c>
      <c r="G31" s="45"/>
      <c r="H31" s="45"/>
      <c r="M31" t="s">
        <v>154</v>
      </c>
      <c r="N31" s="69">
        <v>118308122</v>
      </c>
      <c r="O31" s="69">
        <v>84304934</v>
      </c>
      <c r="P31" s="69">
        <v>202613056</v>
      </c>
      <c r="Q31" s="69">
        <v>29859648</v>
      </c>
      <c r="R31" s="69">
        <v>30058584</v>
      </c>
      <c r="S31" s="69">
        <v>4656</v>
      </c>
      <c r="T31" s="69">
        <v>59922888</v>
      </c>
      <c r="U31" s="69">
        <v>39799096</v>
      </c>
      <c r="V31" s="69">
        <v>41780411</v>
      </c>
      <c r="W31" s="69">
        <v>1400</v>
      </c>
      <c r="X31" s="69">
        <v>81580907</v>
      </c>
      <c r="Y31" s="69">
        <v>22800816</v>
      </c>
      <c r="Z31" s="69">
        <v>20617509</v>
      </c>
      <c r="AA31" s="69"/>
      <c r="AB31" s="69">
        <v>43418325</v>
      </c>
      <c r="AC31" s="69">
        <v>23526426.060000002</v>
      </c>
      <c r="AD31" s="69">
        <v>23520044.060000002</v>
      </c>
      <c r="AE31" s="69">
        <v>3382</v>
      </c>
      <c r="AF31" s="69">
        <v>47049852.120000005</v>
      </c>
      <c r="AG31" s="69">
        <v>434585028.12</v>
      </c>
    </row>
    <row r="32" spans="1:33" x14ac:dyDescent="0.25">
      <c r="A32" s="40" t="s">
        <v>167</v>
      </c>
      <c r="B32" s="94"/>
      <c r="C32" s="94"/>
      <c r="D32" s="94"/>
      <c r="E32" s="46"/>
      <c r="F32" s="43" t="str">
        <f t="shared" si="4"/>
        <v/>
      </c>
      <c r="G32" s="46"/>
      <c r="H32" s="46"/>
      <c r="M32" t="s">
        <v>156</v>
      </c>
      <c r="N32" s="69">
        <v>1733713</v>
      </c>
      <c r="O32" s="69">
        <v>2182388</v>
      </c>
      <c r="P32" s="69">
        <v>3916101</v>
      </c>
      <c r="Q32" s="69">
        <v>471374</v>
      </c>
      <c r="R32" s="69">
        <v>471374</v>
      </c>
      <c r="S32" s="69"/>
      <c r="T32" s="69">
        <v>942748</v>
      </c>
      <c r="U32" s="69">
        <v>450945</v>
      </c>
      <c r="V32" s="69">
        <v>450945</v>
      </c>
      <c r="W32" s="69"/>
      <c r="X32" s="69">
        <v>901890</v>
      </c>
      <c r="Y32" s="69">
        <v>363242</v>
      </c>
      <c r="Z32" s="69">
        <v>363242</v>
      </c>
      <c r="AA32" s="69"/>
      <c r="AB32" s="69">
        <v>726484</v>
      </c>
      <c r="AC32" s="69">
        <v>337414</v>
      </c>
      <c r="AD32" s="69">
        <v>337414</v>
      </c>
      <c r="AE32" s="69"/>
      <c r="AF32" s="69">
        <v>674828</v>
      </c>
      <c r="AG32" s="69">
        <v>7162051</v>
      </c>
    </row>
    <row r="33" spans="1:33" x14ac:dyDescent="0.25">
      <c r="A33" t="s">
        <v>168</v>
      </c>
      <c r="B33" s="92">
        <f>+VLOOKUP($A33,$M:$W,2,FALSE)</f>
        <v>300000</v>
      </c>
      <c r="C33" s="92">
        <f>+VLOOKUP($A33,$M:$W,6,FALSE)</f>
        <v>30118</v>
      </c>
      <c r="D33" s="92">
        <f>+VLOOKUP($A33,$M:$W,10,FALSE)</f>
        <v>24629</v>
      </c>
      <c r="E33" s="43">
        <f>+IFERROR(VLOOKUP($A33,$M:$AF,14,FALSE),"")</f>
        <v>51730</v>
      </c>
      <c r="F33" s="43">
        <f t="shared" si="4"/>
        <v>47374</v>
      </c>
      <c r="G33" s="43"/>
      <c r="H33" s="43"/>
      <c r="M33" t="s">
        <v>157</v>
      </c>
      <c r="N33" s="69">
        <v>10092240</v>
      </c>
      <c r="O33" s="69">
        <v>10268332</v>
      </c>
      <c r="P33" s="69">
        <v>20360572</v>
      </c>
      <c r="Q33" s="69">
        <v>2201459</v>
      </c>
      <c r="R33" s="69">
        <v>2201459</v>
      </c>
      <c r="S33" s="69"/>
      <c r="T33" s="69">
        <v>4402918</v>
      </c>
      <c r="U33" s="69">
        <v>2219074</v>
      </c>
      <c r="V33" s="69">
        <v>2219074</v>
      </c>
      <c r="W33" s="69"/>
      <c r="X33" s="69">
        <v>4438148</v>
      </c>
      <c r="Y33" s="69">
        <v>2390382</v>
      </c>
      <c r="Z33" s="69">
        <v>2390382</v>
      </c>
      <c r="AA33" s="69"/>
      <c r="AB33" s="69">
        <v>4780764</v>
      </c>
      <c r="AC33" s="69">
        <v>2462011</v>
      </c>
      <c r="AD33" s="69">
        <v>2462011</v>
      </c>
      <c r="AE33" s="69"/>
      <c r="AF33" s="69">
        <v>4924022</v>
      </c>
      <c r="AG33" s="69">
        <v>38906424</v>
      </c>
    </row>
    <row r="34" spans="1:33" x14ac:dyDescent="0.25">
      <c r="A34" t="s">
        <v>169</v>
      </c>
      <c r="B34" s="92">
        <f t="shared" ref="B34:B88" si="5">+VLOOKUP($A34,$M:$W,2,FALSE)</f>
        <v>1200000</v>
      </c>
      <c r="C34" s="92">
        <f t="shared" ref="C34:C88" si="6">+VLOOKUP($A34,$M:$W,6,FALSE)</f>
        <v>160000</v>
      </c>
      <c r="D34" s="92">
        <f t="shared" ref="D34:D88" si="7">+VLOOKUP($A34,$M:$W,10,FALSE)</f>
        <v>337250</v>
      </c>
      <c r="E34" s="43">
        <f t="shared" ref="E34:E88" si="8">+IFERROR(VLOOKUP($A34,$M:$AF,14,FALSE),"")</f>
        <v>221250</v>
      </c>
      <c r="F34" s="43">
        <f t="shared" si="4"/>
        <v>238000</v>
      </c>
      <c r="G34" s="43"/>
      <c r="H34" s="43"/>
      <c r="M34" t="s">
        <v>158</v>
      </c>
      <c r="N34" s="69">
        <v>2863670</v>
      </c>
      <c r="O34" s="69">
        <v>3775552</v>
      </c>
      <c r="P34" s="69">
        <v>6639222</v>
      </c>
      <c r="Q34" s="69">
        <v>816093</v>
      </c>
      <c r="R34" s="69">
        <v>816093</v>
      </c>
      <c r="S34" s="69"/>
      <c r="T34" s="69">
        <v>1632186</v>
      </c>
      <c r="U34" s="69">
        <v>615751</v>
      </c>
      <c r="V34" s="69">
        <v>615751</v>
      </c>
      <c r="W34" s="69"/>
      <c r="X34" s="69">
        <v>1231502</v>
      </c>
      <c r="Y34" s="69">
        <v>612354</v>
      </c>
      <c r="Z34" s="69">
        <v>612354</v>
      </c>
      <c r="AA34" s="69"/>
      <c r="AB34" s="69">
        <v>1224708</v>
      </c>
      <c r="AC34" s="69">
        <v>612354</v>
      </c>
      <c r="AD34" s="69">
        <v>612354</v>
      </c>
      <c r="AE34" s="69"/>
      <c r="AF34" s="69">
        <v>1224708</v>
      </c>
      <c r="AG34" s="69">
        <v>11952326</v>
      </c>
    </row>
    <row r="35" spans="1:33" x14ac:dyDescent="0.25">
      <c r="A35" t="s">
        <v>170</v>
      </c>
      <c r="B35" s="92">
        <f t="shared" si="5"/>
        <v>400000</v>
      </c>
      <c r="C35" s="92">
        <f t="shared" si="6"/>
        <v>22200</v>
      </c>
      <c r="D35" s="92">
        <f t="shared" si="7"/>
        <v>67800</v>
      </c>
      <c r="E35" s="43">
        <f t="shared" si="8"/>
        <v>0</v>
      </c>
      <c r="F35" s="43">
        <f t="shared" si="4"/>
        <v>83240</v>
      </c>
      <c r="G35" s="43"/>
      <c r="H35" s="43"/>
      <c r="M35" t="s">
        <v>159</v>
      </c>
      <c r="N35" s="69">
        <v>816840</v>
      </c>
      <c r="O35" s="69">
        <v>833752</v>
      </c>
      <c r="P35" s="69">
        <v>1650592</v>
      </c>
      <c r="Q35" s="69">
        <v>204210</v>
      </c>
      <c r="R35" s="69">
        <v>204210</v>
      </c>
      <c r="S35" s="69"/>
      <c r="T35" s="69">
        <v>408420</v>
      </c>
      <c r="U35" s="69">
        <v>204210</v>
      </c>
      <c r="V35" s="69">
        <v>204210</v>
      </c>
      <c r="W35" s="69"/>
      <c r="X35" s="69">
        <v>408420</v>
      </c>
      <c r="Y35" s="69">
        <v>204210</v>
      </c>
      <c r="Z35" s="69">
        <v>204210</v>
      </c>
      <c r="AA35" s="69"/>
      <c r="AB35" s="69">
        <v>408420</v>
      </c>
      <c r="AC35" s="69">
        <v>204210</v>
      </c>
      <c r="AD35" s="69">
        <v>204210</v>
      </c>
      <c r="AE35" s="69"/>
      <c r="AF35" s="69">
        <v>408420</v>
      </c>
      <c r="AG35" s="69">
        <v>3284272</v>
      </c>
    </row>
    <row r="36" spans="1:33" x14ac:dyDescent="0.25">
      <c r="A36" t="s">
        <v>171</v>
      </c>
      <c r="B36" s="92">
        <f t="shared" si="5"/>
        <v>100000</v>
      </c>
      <c r="C36" s="92">
        <f t="shared" si="6"/>
        <v>0</v>
      </c>
      <c r="D36" s="92">
        <f t="shared" si="7"/>
        <v>6000</v>
      </c>
      <c r="E36" s="43">
        <f t="shared" si="8"/>
        <v>0</v>
      </c>
      <c r="F36" s="43">
        <f t="shared" si="4"/>
        <v>0</v>
      </c>
      <c r="G36" s="43"/>
      <c r="H36" s="43"/>
      <c r="M36" t="s">
        <v>160</v>
      </c>
      <c r="N36" s="69">
        <v>2094572</v>
      </c>
      <c r="O36" s="69">
        <v>1677504</v>
      </c>
      <c r="P36" s="69">
        <v>3772076</v>
      </c>
      <c r="Q36" s="69">
        <v>557984</v>
      </c>
      <c r="R36" s="69">
        <v>557984</v>
      </c>
      <c r="S36" s="69"/>
      <c r="T36" s="69">
        <v>1115968</v>
      </c>
      <c r="U36" s="69">
        <v>512196</v>
      </c>
      <c r="V36" s="69">
        <v>512196</v>
      </c>
      <c r="W36" s="69"/>
      <c r="X36" s="69">
        <v>1024392</v>
      </c>
      <c r="Y36" s="69">
        <v>512196</v>
      </c>
      <c r="Z36" s="69">
        <v>512196</v>
      </c>
      <c r="AA36" s="69"/>
      <c r="AB36" s="69">
        <v>1024392</v>
      </c>
      <c r="AC36" s="69">
        <v>512196</v>
      </c>
      <c r="AD36" s="69">
        <v>512196</v>
      </c>
      <c r="AE36" s="69"/>
      <c r="AF36" s="69">
        <v>1024392</v>
      </c>
      <c r="AG36" s="69">
        <v>7961220</v>
      </c>
    </row>
    <row r="37" spans="1:33" x14ac:dyDescent="0.25">
      <c r="A37" t="s">
        <v>383</v>
      </c>
      <c r="B37" s="92">
        <f t="shared" si="5"/>
        <v>1550000</v>
      </c>
      <c r="C37" s="92">
        <f t="shared" si="6"/>
        <v>875323</v>
      </c>
      <c r="D37" s="92">
        <f t="shared" si="7"/>
        <v>33609</v>
      </c>
      <c r="E37" s="43">
        <f t="shared" si="8"/>
        <v>57000</v>
      </c>
      <c r="F37" s="43">
        <f t="shared" si="4"/>
        <v>47031</v>
      </c>
      <c r="G37" s="43"/>
      <c r="H37" s="43"/>
      <c r="M37" t="s">
        <v>161</v>
      </c>
      <c r="N37" s="69">
        <v>0</v>
      </c>
      <c r="O37" s="69">
        <v>1008752</v>
      </c>
      <c r="P37" s="69">
        <v>1008752</v>
      </c>
      <c r="Q37" s="69"/>
      <c r="R37" s="69"/>
      <c r="S37" s="69"/>
      <c r="T37" s="69"/>
      <c r="U37" s="69"/>
      <c r="V37" s="69"/>
      <c r="W37" s="69"/>
      <c r="X37" s="69"/>
      <c r="Y37" s="69"/>
      <c r="Z37" s="69"/>
      <c r="AA37" s="69"/>
      <c r="AB37" s="69"/>
      <c r="AC37" s="69"/>
      <c r="AD37" s="69"/>
      <c r="AE37" s="69"/>
      <c r="AF37" s="69"/>
      <c r="AG37" s="69">
        <v>1008752</v>
      </c>
    </row>
    <row r="38" spans="1:33" x14ac:dyDescent="0.25">
      <c r="A38" t="s">
        <v>172</v>
      </c>
      <c r="B38" s="92">
        <f t="shared" si="5"/>
        <v>1000000</v>
      </c>
      <c r="C38" s="92">
        <f t="shared" si="6"/>
        <v>0</v>
      </c>
      <c r="D38" s="92">
        <f t="shared" si="7"/>
        <v>0</v>
      </c>
      <c r="E38" s="43">
        <f t="shared" si="8"/>
        <v>0</v>
      </c>
      <c r="F38" s="43">
        <f t="shared" si="4"/>
        <v>0</v>
      </c>
      <c r="G38" s="43"/>
      <c r="H38" s="43"/>
      <c r="M38" t="s">
        <v>162</v>
      </c>
      <c r="N38" s="69">
        <v>0</v>
      </c>
      <c r="O38" s="69">
        <v>1008752</v>
      </c>
      <c r="P38" s="69">
        <v>1008752</v>
      </c>
      <c r="Q38" s="69"/>
      <c r="R38" s="69"/>
      <c r="S38" s="69"/>
      <c r="T38" s="69"/>
      <c r="U38" s="69"/>
      <c r="V38" s="69"/>
      <c r="W38" s="69"/>
      <c r="X38" s="69"/>
      <c r="Y38" s="69"/>
      <c r="Z38" s="69"/>
      <c r="AA38" s="69"/>
      <c r="AB38" s="69"/>
      <c r="AC38" s="69"/>
      <c r="AD38" s="69"/>
      <c r="AE38" s="69"/>
      <c r="AF38" s="69"/>
      <c r="AG38" s="69">
        <v>1008752</v>
      </c>
    </row>
    <row r="39" spans="1:33" x14ac:dyDescent="0.25">
      <c r="A39" t="s">
        <v>384</v>
      </c>
      <c r="B39" s="92">
        <f t="shared" si="5"/>
        <v>1950000</v>
      </c>
      <c r="C39" s="92">
        <f t="shared" si="6"/>
        <v>0</v>
      </c>
      <c r="D39" s="92">
        <f t="shared" si="7"/>
        <v>0</v>
      </c>
      <c r="E39" s="43">
        <f t="shared" si="8"/>
        <v>0</v>
      </c>
      <c r="F39" s="43">
        <f t="shared" si="4"/>
        <v>0</v>
      </c>
      <c r="G39" s="43"/>
      <c r="H39" s="43"/>
      <c r="M39" t="s">
        <v>163</v>
      </c>
      <c r="N39" s="69">
        <v>1334606</v>
      </c>
      <c r="O39" s="69">
        <v>1431944</v>
      </c>
      <c r="P39" s="69">
        <v>2766550</v>
      </c>
      <c r="Q39" s="69">
        <v>307986</v>
      </c>
      <c r="R39" s="69">
        <v>307986</v>
      </c>
      <c r="S39" s="69"/>
      <c r="T39" s="69">
        <v>615972</v>
      </c>
      <c r="U39" s="69">
        <v>307986</v>
      </c>
      <c r="V39" s="69">
        <v>307986</v>
      </c>
      <c r="W39" s="69"/>
      <c r="X39" s="69">
        <v>615972</v>
      </c>
      <c r="Y39" s="69">
        <v>307986</v>
      </c>
      <c r="Z39" s="69">
        <v>307986</v>
      </c>
      <c r="AA39" s="69"/>
      <c r="AB39" s="69">
        <v>615972</v>
      </c>
      <c r="AC39" s="69">
        <v>307986</v>
      </c>
      <c r="AD39" s="69">
        <v>307986</v>
      </c>
      <c r="AE39" s="69"/>
      <c r="AF39" s="69">
        <v>615972</v>
      </c>
      <c r="AG39" s="69">
        <v>5230438</v>
      </c>
    </row>
    <row r="40" spans="1:33" x14ac:dyDescent="0.25">
      <c r="A40" t="s">
        <v>173</v>
      </c>
      <c r="B40" s="92">
        <f t="shared" si="5"/>
        <v>12100000</v>
      </c>
      <c r="C40" s="92">
        <f t="shared" si="6"/>
        <v>1542800</v>
      </c>
      <c r="D40" s="92">
        <f t="shared" si="7"/>
        <v>499030</v>
      </c>
      <c r="E40" s="43">
        <f t="shared" si="8"/>
        <v>5475490</v>
      </c>
      <c r="F40" s="43">
        <f t="shared" si="4"/>
        <v>4161840</v>
      </c>
      <c r="G40" s="43"/>
      <c r="H40" s="43"/>
      <c r="M40" t="s">
        <v>164</v>
      </c>
      <c r="N40" s="69">
        <v>5499003</v>
      </c>
      <c r="O40" s="69">
        <v>10645444</v>
      </c>
      <c r="P40" s="69">
        <v>16144447</v>
      </c>
      <c r="Q40" s="69">
        <v>1301489</v>
      </c>
      <c r="R40" s="69">
        <v>1301489</v>
      </c>
      <c r="S40" s="69"/>
      <c r="T40" s="69">
        <v>2602978</v>
      </c>
      <c r="U40" s="69">
        <v>1126889</v>
      </c>
      <c r="V40" s="69">
        <v>1126889</v>
      </c>
      <c r="W40" s="69"/>
      <c r="X40" s="69">
        <v>2253778</v>
      </c>
      <c r="Y40" s="69">
        <v>1519354</v>
      </c>
      <c r="Z40" s="69">
        <v>1519354</v>
      </c>
      <c r="AA40" s="69"/>
      <c r="AB40" s="69">
        <v>3038708</v>
      </c>
      <c r="AC40" s="69">
        <v>1210680</v>
      </c>
      <c r="AD40" s="69">
        <v>1210680</v>
      </c>
      <c r="AE40" s="69"/>
      <c r="AF40" s="69">
        <v>2421360</v>
      </c>
      <c r="AG40" s="69">
        <v>26461271</v>
      </c>
    </row>
    <row r="41" spans="1:33" x14ac:dyDescent="0.25">
      <c r="A41" t="s">
        <v>340</v>
      </c>
      <c r="B41" s="92">
        <f t="shared" si="5"/>
        <v>3805000</v>
      </c>
      <c r="C41" s="92">
        <f t="shared" si="6"/>
        <v>839130</v>
      </c>
      <c r="D41" s="92">
        <f t="shared" si="7"/>
        <v>329940</v>
      </c>
      <c r="E41" s="43">
        <f t="shared" si="8"/>
        <v>826931</v>
      </c>
      <c r="F41" s="43">
        <f t="shared" si="4"/>
        <v>1587165</v>
      </c>
      <c r="G41" s="43"/>
      <c r="H41" s="43"/>
      <c r="M41" t="s">
        <v>165</v>
      </c>
      <c r="N41" s="69">
        <v>1350406</v>
      </c>
      <c r="O41" s="69">
        <v>1261944</v>
      </c>
      <c r="P41" s="69">
        <v>2612350</v>
      </c>
      <c r="Q41" s="69">
        <v>307986</v>
      </c>
      <c r="R41" s="69">
        <v>307986</v>
      </c>
      <c r="S41" s="69"/>
      <c r="T41" s="69">
        <v>615972</v>
      </c>
      <c r="U41" s="69">
        <v>307986</v>
      </c>
      <c r="V41" s="69">
        <v>307986</v>
      </c>
      <c r="W41" s="69"/>
      <c r="X41" s="69">
        <v>615972</v>
      </c>
      <c r="Y41" s="69">
        <v>313786</v>
      </c>
      <c r="Z41" s="69">
        <v>313786</v>
      </c>
      <c r="AA41" s="69"/>
      <c r="AB41" s="69">
        <v>627572</v>
      </c>
      <c r="AC41" s="69">
        <v>317986</v>
      </c>
      <c r="AD41" s="69">
        <v>317986</v>
      </c>
      <c r="AE41" s="69"/>
      <c r="AF41" s="69">
        <v>635972</v>
      </c>
      <c r="AG41" s="69">
        <v>5107838</v>
      </c>
    </row>
    <row r="42" spans="1:33" x14ac:dyDescent="0.25">
      <c r="A42" t="s">
        <v>174</v>
      </c>
      <c r="B42" s="92">
        <f t="shared" si="5"/>
        <v>300000</v>
      </c>
      <c r="C42" s="92">
        <f t="shared" si="6"/>
        <v>45000</v>
      </c>
      <c r="D42" s="92">
        <f t="shared" si="7"/>
        <v>102000</v>
      </c>
      <c r="E42" s="43">
        <f t="shared" si="8"/>
        <v>20000</v>
      </c>
      <c r="F42" s="43">
        <f t="shared" si="4"/>
        <v>35000</v>
      </c>
      <c r="G42" s="43"/>
      <c r="H42" s="43"/>
      <c r="L42" t="s">
        <v>399</v>
      </c>
      <c r="N42" s="69">
        <v>211511176</v>
      </c>
      <c r="O42" s="69">
        <v>211511176</v>
      </c>
      <c r="P42" s="69">
        <v>423022352</v>
      </c>
      <c r="Q42" s="69">
        <v>52098527</v>
      </c>
      <c r="R42" s="69">
        <v>52211831</v>
      </c>
      <c r="S42" s="69">
        <v>90288</v>
      </c>
      <c r="T42" s="69">
        <v>104400646</v>
      </c>
      <c r="U42" s="69">
        <v>61881695</v>
      </c>
      <c r="V42" s="69">
        <v>63863010</v>
      </c>
      <c r="W42" s="69">
        <v>1400</v>
      </c>
      <c r="X42" s="69">
        <v>125746105</v>
      </c>
      <c r="Y42" s="69">
        <v>45611230</v>
      </c>
      <c r="Z42" s="69">
        <v>43427923</v>
      </c>
      <c r="AA42" s="69"/>
      <c r="AB42" s="69">
        <v>89039153</v>
      </c>
      <c r="AC42" s="69">
        <v>45396964.060000002</v>
      </c>
      <c r="AD42" s="69">
        <v>45390582.060000002</v>
      </c>
      <c r="AE42" s="69">
        <v>3382</v>
      </c>
      <c r="AF42" s="69">
        <v>90790928.120000005</v>
      </c>
      <c r="AG42" s="69">
        <v>832999184.12</v>
      </c>
    </row>
    <row r="43" spans="1:33" x14ac:dyDescent="0.25">
      <c r="A43" t="s">
        <v>175</v>
      </c>
      <c r="B43" s="92">
        <f t="shared" si="5"/>
        <v>2000000</v>
      </c>
      <c r="C43" s="92">
        <f t="shared" si="6"/>
        <v>0</v>
      </c>
      <c r="D43" s="92">
        <f t="shared" si="7"/>
        <v>0</v>
      </c>
      <c r="E43" s="43">
        <f t="shared" si="8"/>
        <v>0</v>
      </c>
      <c r="F43" s="43">
        <f t="shared" si="4"/>
        <v>0</v>
      </c>
      <c r="G43" s="43"/>
      <c r="H43" s="43"/>
      <c r="L43" t="s">
        <v>366</v>
      </c>
      <c r="M43" t="s">
        <v>168</v>
      </c>
      <c r="N43" s="69">
        <v>300000</v>
      </c>
      <c r="O43" s="69">
        <v>300000</v>
      </c>
      <c r="P43" s="69">
        <v>600000</v>
      </c>
      <c r="Q43" s="69">
        <v>30118</v>
      </c>
      <c r="R43" s="69">
        <v>30118</v>
      </c>
      <c r="S43" s="69"/>
      <c r="T43" s="69">
        <v>60236</v>
      </c>
      <c r="U43" s="69">
        <v>25201</v>
      </c>
      <c r="V43" s="69">
        <v>24629</v>
      </c>
      <c r="W43" s="69">
        <v>572</v>
      </c>
      <c r="X43" s="69">
        <v>50402</v>
      </c>
      <c r="Y43" s="69">
        <v>51730</v>
      </c>
      <c r="Z43" s="69">
        <v>51730</v>
      </c>
      <c r="AA43" s="69"/>
      <c r="AB43" s="69">
        <v>103460</v>
      </c>
      <c r="AC43" s="69">
        <v>53374</v>
      </c>
      <c r="AD43" s="69">
        <v>47374</v>
      </c>
      <c r="AE43" s="69">
        <v>6000</v>
      </c>
      <c r="AF43" s="69">
        <v>106748</v>
      </c>
      <c r="AG43" s="69">
        <v>920846</v>
      </c>
    </row>
    <row r="44" spans="1:33" x14ac:dyDescent="0.25">
      <c r="A44" t="s">
        <v>338</v>
      </c>
      <c r="B44" s="92">
        <f t="shared" si="5"/>
        <v>1500000</v>
      </c>
      <c r="C44" s="92">
        <f t="shared" si="6"/>
        <v>0</v>
      </c>
      <c r="D44" s="92">
        <f t="shared" si="7"/>
        <v>0</v>
      </c>
      <c r="E44" s="43">
        <f t="shared" si="8"/>
        <v>0</v>
      </c>
      <c r="F44" s="43">
        <f t="shared" si="4"/>
        <v>0</v>
      </c>
      <c r="G44" s="43"/>
      <c r="H44" s="43"/>
      <c r="M44" t="s">
        <v>169</v>
      </c>
      <c r="N44" s="69">
        <v>1200000</v>
      </c>
      <c r="O44" s="69">
        <v>1200000</v>
      </c>
      <c r="P44" s="69">
        <v>2400000</v>
      </c>
      <c r="Q44" s="69">
        <v>160000</v>
      </c>
      <c r="R44" s="69">
        <v>160000</v>
      </c>
      <c r="S44" s="69"/>
      <c r="T44" s="69">
        <v>320000</v>
      </c>
      <c r="U44" s="69">
        <v>337250</v>
      </c>
      <c r="V44" s="69">
        <v>337250</v>
      </c>
      <c r="W44" s="69"/>
      <c r="X44" s="69">
        <v>674500</v>
      </c>
      <c r="Y44" s="69">
        <v>221250</v>
      </c>
      <c r="Z44" s="69">
        <v>221250</v>
      </c>
      <c r="AA44" s="69"/>
      <c r="AB44" s="69">
        <v>442500</v>
      </c>
      <c r="AC44" s="69">
        <v>238000</v>
      </c>
      <c r="AD44" s="69">
        <v>238000</v>
      </c>
      <c r="AE44" s="69"/>
      <c r="AF44" s="69">
        <v>476000</v>
      </c>
      <c r="AG44" s="69">
        <v>4313000</v>
      </c>
    </row>
    <row r="45" spans="1:33" x14ac:dyDescent="0.25">
      <c r="A45" t="s">
        <v>346</v>
      </c>
      <c r="B45" s="92">
        <f t="shared" si="5"/>
        <v>21776000</v>
      </c>
      <c r="C45" s="92">
        <f t="shared" si="6"/>
        <v>0</v>
      </c>
      <c r="D45" s="92">
        <f t="shared" si="7"/>
        <v>0</v>
      </c>
      <c r="E45" s="43">
        <f t="shared" si="8"/>
        <v>0</v>
      </c>
      <c r="F45" s="43">
        <f t="shared" si="4"/>
        <v>0</v>
      </c>
      <c r="G45" s="43"/>
      <c r="H45" s="43"/>
      <c r="M45" t="s">
        <v>170</v>
      </c>
      <c r="N45" s="69">
        <v>400000</v>
      </c>
      <c r="O45" s="69">
        <v>400000</v>
      </c>
      <c r="P45" s="69">
        <v>800000</v>
      </c>
      <c r="Q45" s="69">
        <v>22200</v>
      </c>
      <c r="R45" s="69">
        <v>22200</v>
      </c>
      <c r="S45" s="69"/>
      <c r="T45" s="69">
        <v>44400</v>
      </c>
      <c r="U45" s="69">
        <v>67800</v>
      </c>
      <c r="V45" s="69">
        <v>67800</v>
      </c>
      <c r="W45" s="69"/>
      <c r="X45" s="69">
        <v>135600</v>
      </c>
      <c r="Y45" s="69"/>
      <c r="Z45" s="69"/>
      <c r="AA45" s="69"/>
      <c r="AB45" s="69"/>
      <c r="AC45" s="69">
        <v>83240</v>
      </c>
      <c r="AD45" s="69">
        <v>83240</v>
      </c>
      <c r="AE45" s="69"/>
      <c r="AF45" s="69">
        <v>166480</v>
      </c>
      <c r="AG45" s="69">
        <v>1146480</v>
      </c>
    </row>
    <row r="46" spans="1:33" x14ac:dyDescent="0.25">
      <c r="A46" t="s">
        <v>385</v>
      </c>
      <c r="B46" s="92">
        <f t="shared" si="5"/>
        <v>14750000</v>
      </c>
      <c r="C46" s="92">
        <f t="shared" si="6"/>
        <v>4054</v>
      </c>
      <c r="D46" s="92">
        <f t="shared" si="7"/>
        <v>0</v>
      </c>
      <c r="E46" s="43">
        <f t="shared" si="8"/>
        <v>0</v>
      </c>
      <c r="F46" s="43">
        <f t="shared" si="4"/>
        <v>0</v>
      </c>
      <c r="G46" s="43"/>
      <c r="H46" s="43"/>
      <c r="M46" t="s">
        <v>171</v>
      </c>
      <c r="N46" s="69">
        <v>100000</v>
      </c>
      <c r="O46" s="69">
        <v>100000</v>
      </c>
      <c r="P46" s="69">
        <v>200000</v>
      </c>
      <c r="Q46" s="69"/>
      <c r="R46" s="69"/>
      <c r="S46" s="69"/>
      <c r="T46" s="69"/>
      <c r="U46" s="69">
        <v>6000</v>
      </c>
      <c r="V46" s="69">
        <v>6000</v>
      </c>
      <c r="W46" s="69"/>
      <c r="X46" s="69">
        <v>12000</v>
      </c>
      <c r="Y46" s="69"/>
      <c r="Z46" s="69"/>
      <c r="AA46" s="69"/>
      <c r="AB46" s="69"/>
      <c r="AC46" s="69"/>
      <c r="AD46" s="69"/>
      <c r="AE46" s="69"/>
      <c r="AF46" s="69"/>
      <c r="AG46" s="69">
        <v>212000</v>
      </c>
    </row>
    <row r="47" spans="1:33" x14ac:dyDescent="0.25">
      <c r="A47" t="s">
        <v>176</v>
      </c>
      <c r="B47" s="92">
        <f t="shared" si="5"/>
        <v>2000000</v>
      </c>
      <c r="C47" s="92">
        <f t="shared" si="6"/>
        <v>494555</v>
      </c>
      <c r="D47" s="92">
        <f t="shared" si="7"/>
        <v>43850</v>
      </c>
      <c r="E47" s="43">
        <f t="shared" si="8"/>
        <v>0</v>
      </c>
      <c r="F47" s="43">
        <f t="shared" si="4"/>
        <v>0</v>
      </c>
      <c r="G47" s="43"/>
      <c r="H47" s="43"/>
      <c r="M47" t="s">
        <v>383</v>
      </c>
      <c r="N47" s="69">
        <v>1550000</v>
      </c>
      <c r="O47" s="69">
        <v>1000000</v>
      </c>
      <c r="P47" s="69">
        <v>2550000</v>
      </c>
      <c r="Q47" s="69">
        <v>875323</v>
      </c>
      <c r="R47" s="69">
        <v>875323</v>
      </c>
      <c r="S47" s="69"/>
      <c r="T47" s="69">
        <v>1750646</v>
      </c>
      <c r="U47" s="69">
        <v>33609</v>
      </c>
      <c r="V47" s="69">
        <v>33609</v>
      </c>
      <c r="W47" s="69"/>
      <c r="X47" s="69">
        <v>67218</v>
      </c>
      <c r="Y47" s="69">
        <v>57000</v>
      </c>
      <c r="Z47" s="69">
        <v>57000</v>
      </c>
      <c r="AA47" s="69"/>
      <c r="AB47" s="69">
        <v>114000</v>
      </c>
      <c r="AC47" s="69">
        <v>47031</v>
      </c>
      <c r="AD47" s="69">
        <v>47031</v>
      </c>
      <c r="AE47" s="69"/>
      <c r="AF47" s="69">
        <v>94062</v>
      </c>
      <c r="AG47" s="69">
        <v>4575926</v>
      </c>
    </row>
    <row r="48" spans="1:33" x14ac:dyDescent="0.25">
      <c r="A48" t="s">
        <v>177</v>
      </c>
      <c r="B48" s="92">
        <f t="shared" si="5"/>
        <v>0</v>
      </c>
      <c r="C48" s="92">
        <f t="shared" si="6"/>
        <v>0</v>
      </c>
      <c r="D48" s="92">
        <f t="shared" si="7"/>
        <v>0</v>
      </c>
      <c r="E48" s="43">
        <f t="shared" si="8"/>
        <v>0</v>
      </c>
      <c r="F48" s="43">
        <f t="shared" si="4"/>
        <v>0</v>
      </c>
      <c r="G48" s="43"/>
      <c r="H48" s="43"/>
      <c r="M48" t="s">
        <v>172</v>
      </c>
      <c r="N48" s="69">
        <v>1000000</v>
      </c>
      <c r="O48" s="69">
        <v>1000000</v>
      </c>
      <c r="P48" s="69">
        <v>2000000</v>
      </c>
      <c r="Q48" s="69"/>
      <c r="R48" s="69"/>
      <c r="S48" s="69"/>
      <c r="T48" s="69"/>
      <c r="U48" s="69"/>
      <c r="V48" s="69"/>
      <c r="W48" s="69"/>
      <c r="X48" s="69"/>
      <c r="Y48" s="69"/>
      <c r="Z48" s="69"/>
      <c r="AA48" s="69"/>
      <c r="AB48" s="69"/>
      <c r="AC48" s="69"/>
      <c r="AD48" s="69"/>
      <c r="AE48" s="69"/>
      <c r="AF48" s="69"/>
      <c r="AG48" s="69">
        <v>2000000</v>
      </c>
    </row>
    <row r="49" spans="1:33" x14ac:dyDescent="0.25">
      <c r="A49" t="s">
        <v>178</v>
      </c>
      <c r="B49" s="92">
        <f t="shared" si="5"/>
        <v>2000000</v>
      </c>
      <c r="C49" s="92">
        <f t="shared" si="6"/>
        <v>0</v>
      </c>
      <c r="D49" s="92">
        <f t="shared" si="7"/>
        <v>0</v>
      </c>
      <c r="E49" s="43">
        <f t="shared" si="8"/>
        <v>0</v>
      </c>
      <c r="F49" s="43">
        <f t="shared" si="4"/>
        <v>0</v>
      </c>
      <c r="G49" s="43"/>
      <c r="H49" s="43"/>
      <c r="M49" t="s">
        <v>384</v>
      </c>
      <c r="N49" s="69">
        <v>1950000</v>
      </c>
      <c r="O49" s="69">
        <v>12000000</v>
      </c>
      <c r="P49" s="69">
        <v>13950000</v>
      </c>
      <c r="Q49" s="69"/>
      <c r="R49" s="69"/>
      <c r="S49" s="69"/>
      <c r="T49" s="69"/>
      <c r="U49" s="69"/>
      <c r="V49" s="69"/>
      <c r="W49" s="69"/>
      <c r="X49" s="69"/>
      <c r="Y49" s="69"/>
      <c r="Z49" s="69"/>
      <c r="AA49" s="69"/>
      <c r="AB49" s="69"/>
      <c r="AC49" s="69"/>
      <c r="AD49" s="69"/>
      <c r="AE49" s="69"/>
      <c r="AF49" s="69"/>
      <c r="AG49" s="69">
        <v>13950000</v>
      </c>
    </row>
    <row r="50" spans="1:33" x14ac:dyDescent="0.25">
      <c r="A50" t="s">
        <v>179</v>
      </c>
      <c r="B50" s="92">
        <f t="shared" si="5"/>
        <v>1300000</v>
      </c>
      <c r="C50" s="92">
        <f t="shared" si="6"/>
        <v>0</v>
      </c>
      <c r="D50" s="92">
        <f t="shared" si="7"/>
        <v>13324</v>
      </c>
      <c r="E50" s="43">
        <f t="shared" si="8"/>
        <v>6000</v>
      </c>
      <c r="F50" s="43">
        <f t="shared" si="4"/>
        <v>200000</v>
      </c>
      <c r="G50" s="43"/>
      <c r="H50" s="43"/>
      <c r="M50" t="s">
        <v>173</v>
      </c>
      <c r="N50" s="69">
        <v>12100000</v>
      </c>
      <c r="O50" s="69">
        <v>4000000</v>
      </c>
      <c r="P50" s="69">
        <v>16100000</v>
      </c>
      <c r="Q50" s="69">
        <v>1542800</v>
      </c>
      <c r="R50" s="69">
        <v>1542800</v>
      </c>
      <c r="S50" s="69"/>
      <c r="T50" s="69">
        <v>3085600</v>
      </c>
      <c r="U50" s="69">
        <v>499030</v>
      </c>
      <c r="V50" s="69">
        <v>499030</v>
      </c>
      <c r="W50" s="69"/>
      <c r="X50" s="69">
        <v>998060</v>
      </c>
      <c r="Y50" s="69">
        <v>5489790</v>
      </c>
      <c r="Z50" s="69">
        <v>5475490</v>
      </c>
      <c r="AA50" s="69">
        <v>14300</v>
      </c>
      <c r="AB50" s="69">
        <v>10979580</v>
      </c>
      <c r="AC50" s="69">
        <v>4161840</v>
      </c>
      <c r="AD50" s="69">
        <v>4161840</v>
      </c>
      <c r="AE50" s="69"/>
      <c r="AF50" s="69">
        <v>8323680</v>
      </c>
      <c r="AG50" s="69">
        <v>39486920</v>
      </c>
    </row>
    <row r="51" spans="1:33" x14ac:dyDescent="0.25">
      <c r="A51" t="s">
        <v>386</v>
      </c>
      <c r="B51" s="92">
        <f t="shared" si="5"/>
        <v>2800000</v>
      </c>
      <c r="C51" s="92">
        <f t="shared" si="6"/>
        <v>0</v>
      </c>
      <c r="D51" s="92">
        <f t="shared" si="7"/>
        <v>0</v>
      </c>
      <c r="E51" s="43">
        <f t="shared" si="8"/>
        <v>0</v>
      </c>
      <c r="F51" s="43">
        <f t="shared" si="4"/>
        <v>0</v>
      </c>
      <c r="G51" s="43"/>
      <c r="H51" s="43"/>
      <c r="M51" t="s">
        <v>340</v>
      </c>
      <c r="N51" s="69">
        <v>3805000</v>
      </c>
      <c r="O51" s="69">
        <v>3205000</v>
      </c>
      <c r="P51" s="69">
        <v>7010000</v>
      </c>
      <c r="Q51" s="69">
        <v>839130</v>
      </c>
      <c r="R51" s="69">
        <v>839130</v>
      </c>
      <c r="S51" s="69"/>
      <c r="T51" s="69">
        <v>1678260</v>
      </c>
      <c r="U51" s="69">
        <v>329940</v>
      </c>
      <c r="V51" s="69">
        <v>329940</v>
      </c>
      <c r="W51" s="69"/>
      <c r="X51" s="69">
        <v>659880</v>
      </c>
      <c r="Y51" s="69">
        <v>826931</v>
      </c>
      <c r="Z51" s="69">
        <v>826931</v>
      </c>
      <c r="AA51" s="69"/>
      <c r="AB51" s="69">
        <v>1653862</v>
      </c>
      <c r="AC51" s="69">
        <v>1587165</v>
      </c>
      <c r="AD51" s="69">
        <v>1587165</v>
      </c>
      <c r="AE51" s="69"/>
      <c r="AF51" s="69">
        <v>3174330</v>
      </c>
      <c r="AG51" s="69">
        <v>14176332</v>
      </c>
    </row>
    <row r="52" spans="1:33" x14ac:dyDescent="0.25">
      <c r="A52" t="s">
        <v>180</v>
      </c>
      <c r="B52" s="92">
        <f t="shared" si="5"/>
        <v>2600000</v>
      </c>
      <c r="C52" s="92">
        <f t="shared" si="6"/>
        <v>374629</v>
      </c>
      <c r="D52" s="92">
        <f t="shared" si="7"/>
        <v>733146</v>
      </c>
      <c r="E52" s="43">
        <f t="shared" si="8"/>
        <v>480452</v>
      </c>
      <c r="F52" s="43">
        <f t="shared" si="4"/>
        <v>674110</v>
      </c>
      <c r="G52" s="43"/>
      <c r="H52" s="43"/>
      <c r="M52" t="s">
        <v>174</v>
      </c>
      <c r="N52" s="69">
        <v>300000</v>
      </c>
      <c r="O52" s="69">
        <v>300000</v>
      </c>
      <c r="P52" s="69">
        <v>600000</v>
      </c>
      <c r="Q52" s="69">
        <v>45000</v>
      </c>
      <c r="R52" s="69">
        <v>45000</v>
      </c>
      <c r="S52" s="69"/>
      <c r="T52" s="69">
        <v>90000</v>
      </c>
      <c r="U52" s="69">
        <v>102000</v>
      </c>
      <c r="V52" s="69">
        <v>102000</v>
      </c>
      <c r="W52" s="69"/>
      <c r="X52" s="69">
        <v>204000</v>
      </c>
      <c r="Y52" s="69">
        <v>20000</v>
      </c>
      <c r="Z52" s="69">
        <v>20000</v>
      </c>
      <c r="AA52" s="69"/>
      <c r="AB52" s="69">
        <v>40000</v>
      </c>
      <c r="AC52" s="69">
        <v>35000</v>
      </c>
      <c r="AD52" s="69">
        <v>35000</v>
      </c>
      <c r="AE52" s="69"/>
      <c r="AF52" s="69">
        <v>70000</v>
      </c>
      <c r="AG52" s="69">
        <v>1004000</v>
      </c>
    </row>
    <row r="53" spans="1:33" x14ac:dyDescent="0.25">
      <c r="A53" t="s">
        <v>387</v>
      </c>
      <c r="B53" s="92">
        <f t="shared" si="5"/>
        <v>1150000</v>
      </c>
      <c r="C53" s="92">
        <f t="shared" si="6"/>
        <v>148350</v>
      </c>
      <c r="D53" s="92">
        <f t="shared" si="7"/>
        <v>0</v>
      </c>
      <c r="E53" s="43">
        <f t="shared" si="8"/>
        <v>313992</v>
      </c>
      <c r="F53" s="43">
        <f t="shared" si="4"/>
        <v>615000</v>
      </c>
      <c r="G53" s="43"/>
      <c r="H53" s="43"/>
      <c r="M53" t="s">
        <v>175</v>
      </c>
      <c r="N53" s="69">
        <v>2000000</v>
      </c>
      <c r="O53" s="69">
        <v>2000000</v>
      </c>
      <c r="P53" s="69">
        <v>4000000</v>
      </c>
      <c r="Q53" s="69"/>
      <c r="R53" s="69"/>
      <c r="S53" s="69"/>
      <c r="T53" s="69"/>
      <c r="U53" s="69"/>
      <c r="V53" s="69"/>
      <c r="W53" s="69"/>
      <c r="X53" s="69"/>
      <c r="Y53" s="69"/>
      <c r="Z53" s="69"/>
      <c r="AA53" s="69"/>
      <c r="AB53" s="69"/>
      <c r="AC53" s="69"/>
      <c r="AD53" s="69"/>
      <c r="AE53" s="69"/>
      <c r="AF53" s="69"/>
      <c r="AG53" s="69">
        <v>4000000</v>
      </c>
    </row>
    <row r="54" spans="1:33" x14ac:dyDescent="0.25">
      <c r="A54" t="s">
        <v>181</v>
      </c>
      <c r="B54" s="92">
        <f t="shared" si="5"/>
        <v>1000000</v>
      </c>
      <c r="C54" s="92">
        <f t="shared" si="6"/>
        <v>0</v>
      </c>
      <c r="D54" s="92">
        <f t="shared" si="7"/>
        <v>0</v>
      </c>
      <c r="E54" s="43">
        <f t="shared" si="8"/>
        <v>0</v>
      </c>
      <c r="F54" s="43">
        <f t="shared" si="4"/>
        <v>0</v>
      </c>
      <c r="G54" s="43"/>
      <c r="H54" s="43"/>
      <c r="M54" t="s">
        <v>338</v>
      </c>
      <c r="N54" s="69">
        <v>1500000</v>
      </c>
      <c r="O54" s="69">
        <v>14500000</v>
      </c>
      <c r="P54" s="69">
        <v>16000000</v>
      </c>
      <c r="Q54" s="69"/>
      <c r="R54" s="69"/>
      <c r="S54" s="69"/>
      <c r="T54" s="69"/>
      <c r="U54" s="69"/>
      <c r="V54" s="69"/>
      <c r="W54" s="69"/>
      <c r="X54" s="69"/>
      <c r="Y54" s="69"/>
      <c r="Z54" s="69"/>
      <c r="AA54" s="69"/>
      <c r="AB54" s="69"/>
      <c r="AC54" s="69"/>
      <c r="AD54" s="69"/>
      <c r="AE54" s="69"/>
      <c r="AF54" s="69"/>
      <c r="AG54" s="69">
        <v>16000000</v>
      </c>
    </row>
    <row r="55" spans="1:33" x14ac:dyDescent="0.25">
      <c r="A55" t="s">
        <v>342</v>
      </c>
      <c r="B55" s="92">
        <f t="shared" si="5"/>
        <v>45000</v>
      </c>
      <c r="C55" s="92">
        <f t="shared" si="6"/>
        <v>0</v>
      </c>
      <c r="D55" s="92">
        <f t="shared" si="7"/>
        <v>0</v>
      </c>
      <c r="E55" s="43">
        <f t="shared" si="8"/>
        <v>0</v>
      </c>
      <c r="F55" s="43">
        <f t="shared" si="4"/>
        <v>45000</v>
      </c>
      <c r="G55" s="43"/>
      <c r="H55" s="43"/>
      <c r="M55" t="s">
        <v>346</v>
      </c>
      <c r="N55" s="69">
        <v>21776000</v>
      </c>
      <c r="O55" s="69">
        <v>32000000</v>
      </c>
      <c r="P55" s="69">
        <v>53776000</v>
      </c>
      <c r="Q55" s="69"/>
      <c r="R55" s="69"/>
      <c r="S55" s="69"/>
      <c r="T55" s="69"/>
      <c r="U55" s="69"/>
      <c r="V55" s="69"/>
      <c r="W55" s="69"/>
      <c r="X55" s="69"/>
      <c r="Y55" s="69"/>
      <c r="Z55" s="69"/>
      <c r="AA55" s="69"/>
      <c r="AB55" s="69"/>
      <c r="AC55" s="69"/>
      <c r="AD55" s="69"/>
      <c r="AE55" s="69"/>
      <c r="AF55" s="69"/>
      <c r="AG55" s="69">
        <v>53776000</v>
      </c>
    </row>
    <row r="56" spans="1:33" x14ac:dyDescent="0.25">
      <c r="A56" t="s">
        <v>182</v>
      </c>
      <c r="B56" s="92">
        <f t="shared" si="5"/>
        <v>280000</v>
      </c>
      <c r="C56" s="92">
        <f t="shared" si="6"/>
        <v>0</v>
      </c>
      <c r="D56" s="92">
        <f t="shared" si="7"/>
        <v>20000</v>
      </c>
      <c r="E56" s="43">
        <f t="shared" si="8"/>
        <v>0</v>
      </c>
      <c r="F56" s="43">
        <f t="shared" si="4"/>
        <v>25000</v>
      </c>
      <c r="G56" s="43"/>
      <c r="H56" s="43"/>
      <c r="M56" t="s">
        <v>385</v>
      </c>
      <c r="N56" s="69">
        <v>14750000</v>
      </c>
      <c r="O56" s="69">
        <v>20000000</v>
      </c>
      <c r="P56" s="69">
        <v>34750000</v>
      </c>
      <c r="Q56" s="69">
        <v>4054</v>
      </c>
      <c r="R56" s="69">
        <v>4054</v>
      </c>
      <c r="S56" s="69"/>
      <c r="T56" s="69">
        <v>8108</v>
      </c>
      <c r="U56" s="69"/>
      <c r="V56" s="69"/>
      <c r="W56" s="69"/>
      <c r="X56" s="69"/>
      <c r="Y56" s="69"/>
      <c r="Z56" s="69"/>
      <c r="AA56" s="69"/>
      <c r="AB56" s="69"/>
      <c r="AC56" s="69"/>
      <c r="AD56" s="69"/>
      <c r="AE56" s="69"/>
      <c r="AF56" s="69"/>
      <c r="AG56" s="69">
        <v>34758108</v>
      </c>
    </row>
    <row r="57" spans="1:33" x14ac:dyDescent="0.25">
      <c r="A57" t="s">
        <v>388</v>
      </c>
      <c r="B57" s="92">
        <f t="shared" si="5"/>
        <v>1500000</v>
      </c>
      <c r="C57" s="92">
        <f t="shared" si="6"/>
        <v>0</v>
      </c>
      <c r="D57" s="92">
        <f t="shared" si="7"/>
        <v>0</v>
      </c>
      <c r="E57" s="43">
        <f t="shared" si="8"/>
        <v>0</v>
      </c>
      <c r="F57" s="43">
        <f t="shared" si="4"/>
        <v>0</v>
      </c>
      <c r="G57" s="43"/>
      <c r="H57" s="43"/>
      <c r="M57" t="s">
        <v>176</v>
      </c>
      <c r="N57" s="69">
        <v>2000000</v>
      </c>
      <c r="O57" s="69">
        <v>2000000</v>
      </c>
      <c r="P57" s="69">
        <v>4000000</v>
      </c>
      <c r="Q57" s="69">
        <v>494555</v>
      </c>
      <c r="R57" s="69">
        <v>494555</v>
      </c>
      <c r="S57" s="69"/>
      <c r="T57" s="69">
        <v>989110</v>
      </c>
      <c r="U57" s="69">
        <v>43850</v>
      </c>
      <c r="V57" s="69">
        <v>43850</v>
      </c>
      <c r="W57" s="69"/>
      <c r="X57" s="69">
        <v>87700</v>
      </c>
      <c r="Y57" s="69"/>
      <c r="Z57" s="69"/>
      <c r="AA57" s="69"/>
      <c r="AB57" s="69"/>
      <c r="AC57" s="69"/>
      <c r="AD57" s="69"/>
      <c r="AE57" s="69"/>
      <c r="AF57" s="69"/>
      <c r="AG57" s="69">
        <v>5076810</v>
      </c>
    </row>
    <row r="58" spans="1:33" x14ac:dyDescent="0.25">
      <c r="A58" t="s">
        <v>389</v>
      </c>
      <c r="B58" s="92">
        <f t="shared" si="5"/>
        <v>1720000</v>
      </c>
      <c r="C58" s="92">
        <f t="shared" si="6"/>
        <v>179500</v>
      </c>
      <c r="D58" s="92">
        <f t="shared" si="7"/>
        <v>431685</v>
      </c>
      <c r="E58" s="43">
        <f t="shared" si="8"/>
        <v>446400</v>
      </c>
      <c r="F58" s="43">
        <f t="shared" si="4"/>
        <v>449726</v>
      </c>
      <c r="G58" s="43"/>
      <c r="H58" s="43"/>
      <c r="M58" t="s">
        <v>177</v>
      </c>
      <c r="N58" s="69">
        <v>0</v>
      </c>
      <c r="O58" s="69">
        <v>3000000</v>
      </c>
      <c r="P58" s="69">
        <v>3000000</v>
      </c>
      <c r="Q58" s="69"/>
      <c r="R58" s="69"/>
      <c r="S58" s="69"/>
      <c r="T58" s="69"/>
      <c r="U58" s="69"/>
      <c r="V58" s="69"/>
      <c r="W58" s="69"/>
      <c r="X58" s="69"/>
      <c r="Y58" s="69"/>
      <c r="Z58" s="69"/>
      <c r="AA58" s="69"/>
      <c r="AB58" s="69"/>
      <c r="AC58" s="69"/>
      <c r="AD58" s="69"/>
      <c r="AE58" s="69"/>
      <c r="AF58" s="69"/>
      <c r="AG58" s="69">
        <v>3000000</v>
      </c>
    </row>
    <row r="59" spans="1:33" x14ac:dyDescent="0.25">
      <c r="A59" t="s">
        <v>183</v>
      </c>
      <c r="B59" s="92">
        <f t="shared" si="5"/>
        <v>100000</v>
      </c>
      <c r="C59" s="92">
        <f t="shared" si="6"/>
        <v>80500</v>
      </c>
      <c r="D59" s="92">
        <f t="shared" si="7"/>
        <v>0</v>
      </c>
      <c r="E59" s="43">
        <f t="shared" si="8"/>
        <v>0</v>
      </c>
      <c r="F59" s="43">
        <f t="shared" si="4"/>
        <v>0</v>
      </c>
      <c r="G59" s="43"/>
      <c r="H59" s="43"/>
      <c r="M59" t="s">
        <v>178</v>
      </c>
      <c r="N59" s="69">
        <v>2000000</v>
      </c>
      <c r="O59" s="69">
        <v>5000000</v>
      </c>
      <c r="P59" s="69">
        <v>7000000</v>
      </c>
      <c r="Q59" s="69"/>
      <c r="R59" s="69"/>
      <c r="S59" s="69"/>
      <c r="T59" s="69"/>
      <c r="U59" s="69"/>
      <c r="V59" s="69"/>
      <c r="W59" s="69"/>
      <c r="X59" s="69"/>
      <c r="Y59" s="69"/>
      <c r="Z59" s="69"/>
      <c r="AA59" s="69"/>
      <c r="AB59" s="69"/>
      <c r="AC59" s="69"/>
      <c r="AD59" s="69"/>
      <c r="AE59" s="69"/>
      <c r="AF59" s="69"/>
      <c r="AG59" s="69">
        <v>7000000</v>
      </c>
    </row>
    <row r="60" spans="1:33" x14ac:dyDescent="0.25">
      <c r="A60" t="s">
        <v>184</v>
      </c>
      <c r="B60" s="92">
        <f t="shared" si="5"/>
        <v>13050000</v>
      </c>
      <c r="C60" s="92">
        <f t="shared" si="6"/>
        <v>3262142</v>
      </c>
      <c r="D60" s="92">
        <f t="shared" si="7"/>
        <v>2324854</v>
      </c>
      <c r="E60" s="43">
        <f t="shared" si="8"/>
        <v>4322645</v>
      </c>
      <c r="F60" s="43">
        <f t="shared" si="4"/>
        <v>2458563</v>
      </c>
      <c r="G60" s="43"/>
      <c r="H60" s="43"/>
      <c r="M60" t="s">
        <v>179</v>
      </c>
      <c r="N60" s="69">
        <v>1300000</v>
      </c>
      <c r="O60" s="69">
        <v>2000000</v>
      </c>
      <c r="P60" s="69">
        <v>3300000</v>
      </c>
      <c r="Q60" s="69"/>
      <c r="R60" s="69"/>
      <c r="S60" s="69"/>
      <c r="T60" s="69"/>
      <c r="U60" s="69">
        <v>13324</v>
      </c>
      <c r="V60" s="69">
        <v>13324</v>
      </c>
      <c r="W60" s="69"/>
      <c r="X60" s="69">
        <v>26648</v>
      </c>
      <c r="Y60" s="69">
        <v>6000</v>
      </c>
      <c r="Z60" s="69">
        <v>6000</v>
      </c>
      <c r="AA60" s="69"/>
      <c r="AB60" s="69">
        <v>12000</v>
      </c>
      <c r="AC60" s="69">
        <v>200000</v>
      </c>
      <c r="AD60" s="69">
        <v>200000</v>
      </c>
      <c r="AE60" s="69"/>
      <c r="AF60" s="69">
        <v>400000</v>
      </c>
      <c r="AG60" s="69">
        <v>3738648</v>
      </c>
    </row>
    <row r="61" spans="1:33" x14ac:dyDescent="0.25">
      <c r="A61" t="s">
        <v>185</v>
      </c>
      <c r="B61" s="92">
        <f t="shared" si="5"/>
        <v>3500000</v>
      </c>
      <c r="C61" s="92">
        <f t="shared" si="6"/>
        <v>0</v>
      </c>
      <c r="D61" s="92">
        <f t="shared" si="7"/>
        <v>725137</v>
      </c>
      <c r="E61" s="43">
        <f t="shared" si="8"/>
        <v>1205780</v>
      </c>
      <c r="F61" s="43">
        <f t="shared" si="4"/>
        <v>1329558</v>
      </c>
      <c r="G61" s="43"/>
      <c r="H61" s="43"/>
      <c r="M61" t="s">
        <v>386</v>
      </c>
      <c r="N61" s="69">
        <v>2800000</v>
      </c>
      <c r="O61" s="69">
        <v>2800000</v>
      </c>
      <c r="P61" s="69">
        <v>5600000</v>
      </c>
      <c r="Q61" s="69"/>
      <c r="R61" s="69"/>
      <c r="S61" s="69"/>
      <c r="T61" s="69"/>
      <c r="U61" s="69"/>
      <c r="V61" s="69"/>
      <c r="W61" s="69"/>
      <c r="X61" s="69"/>
      <c r="Y61" s="69"/>
      <c r="Z61" s="69"/>
      <c r="AA61" s="69"/>
      <c r="AB61" s="69"/>
      <c r="AC61" s="69"/>
      <c r="AD61" s="69"/>
      <c r="AE61" s="69"/>
      <c r="AF61" s="69"/>
      <c r="AG61" s="69">
        <v>5600000</v>
      </c>
    </row>
    <row r="62" spans="1:33" x14ac:dyDescent="0.25">
      <c r="A62" t="s">
        <v>186</v>
      </c>
      <c r="B62" s="92">
        <f t="shared" si="5"/>
        <v>8950000</v>
      </c>
      <c r="C62" s="92">
        <f t="shared" si="6"/>
        <v>1091900</v>
      </c>
      <c r="D62" s="92">
        <f t="shared" si="7"/>
        <v>195551</v>
      </c>
      <c r="E62" s="43">
        <f t="shared" si="8"/>
        <v>206578</v>
      </c>
      <c r="F62" s="43">
        <f t="shared" si="4"/>
        <v>142385</v>
      </c>
      <c r="G62" s="43"/>
      <c r="H62" s="43"/>
      <c r="M62" t="s">
        <v>180</v>
      </c>
      <c r="N62" s="69">
        <v>2600000</v>
      </c>
      <c r="O62" s="69">
        <v>1100000</v>
      </c>
      <c r="P62" s="69">
        <v>3700000</v>
      </c>
      <c r="Q62" s="69">
        <v>374629</v>
      </c>
      <c r="R62" s="69">
        <v>374629</v>
      </c>
      <c r="S62" s="69"/>
      <c r="T62" s="69">
        <v>749258</v>
      </c>
      <c r="U62" s="69">
        <v>733146</v>
      </c>
      <c r="V62" s="69">
        <v>733146</v>
      </c>
      <c r="W62" s="69"/>
      <c r="X62" s="69">
        <v>1466292</v>
      </c>
      <c r="Y62" s="69">
        <v>480452</v>
      </c>
      <c r="Z62" s="69">
        <v>480452</v>
      </c>
      <c r="AA62" s="69"/>
      <c r="AB62" s="69">
        <v>960904</v>
      </c>
      <c r="AC62" s="69">
        <v>674110</v>
      </c>
      <c r="AD62" s="69">
        <v>674110</v>
      </c>
      <c r="AE62" s="69"/>
      <c r="AF62" s="69">
        <v>1348220</v>
      </c>
      <c r="AG62" s="69">
        <v>8224674</v>
      </c>
    </row>
    <row r="63" spans="1:33" x14ac:dyDescent="0.25">
      <c r="A63" t="s">
        <v>187</v>
      </c>
      <c r="B63" s="92">
        <f t="shared" si="5"/>
        <v>700000</v>
      </c>
      <c r="C63" s="92">
        <f t="shared" si="6"/>
        <v>4340</v>
      </c>
      <c r="D63" s="92">
        <f t="shared" si="7"/>
        <v>17201</v>
      </c>
      <c r="E63" s="43">
        <f t="shared" si="8"/>
        <v>7350</v>
      </c>
      <c r="F63" s="43">
        <f t="shared" si="4"/>
        <v>120000</v>
      </c>
      <c r="G63" s="43"/>
      <c r="H63" s="43"/>
      <c r="M63" t="s">
        <v>387</v>
      </c>
      <c r="N63" s="69">
        <v>1150000</v>
      </c>
      <c r="O63" s="69">
        <v>1150000</v>
      </c>
      <c r="P63" s="69">
        <v>2300000</v>
      </c>
      <c r="Q63" s="69">
        <v>148350</v>
      </c>
      <c r="R63" s="69">
        <v>148350</v>
      </c>
      <c r="S63" s="69"/>
      <c r="T63" s="69">
        <v>296700</v>
      </c>
      <c r="U63" s="69"/>
      <c r="V63" s="69"/>
      <c r="W63" s="69"/>
      <c r="X63" s="69"/>
      <c r="Y63" s="69">
        <v>313992</v>
      </c>
      <c r="Z63" s="69">
        <v>313992</v>
      </c>
      <c r="AA63" s="69"/>
      <c r="AB63" s="69">
        <v>627984</v>
      </c>
      <c r="AC63" s="69">
        <v>615000</v>
      </c>
      <c r="AD63" s="69">
        <v>615000</v>
      </c>
      <c r="AE63" s="69"/>
      <c r="AF63" s="69">
        <v>1230000</v>
      </c>
      <c r="AG63" s="69">
        <v>4454684</v>
      </c>
    </row>
    <row r="64" spans="1:33" x14ac:dyDescent="0.25">
      <c r="A64" t="s">
        <v>188</v>
      </c>
      <c r="B64" s="92">
        <f t="shared" si="5"/>
        <v>1500000</v>
      </c>
      <c r="C64" s="92">
        <f t="shared" si="6"/>
        <v>0</v>
      </c>
      <c r="D64" s="92">
        <f t="shared" si="7"/>
        <v>0</v>
      </c>
      <c r="E64" s="43">
        <f t="shared" si="8"/>
        <v>0</v>
      </c>
      <c r="F64" s="43">
        <f t="shared" si="4"/>
        <v>0</v>
      </c>
      <c r="G64" s="43"/>
      <c r="H64" s="43"/>
      <c r="M64" t="s">
        <v>181</v>
      </c>
      <c r="N64" s="69">
        <v>1000000</v>
      </c>
      <c r="O64" s="69">
        <v>1000000</v>
      </c>
      <c r="P64" s="69">
        <v>2000000</v>
      </c>
      <c r="Q64" s="69"/>
      <c r="R64" s="69"/>
      <c r="S64" s="69"/>
      <c r="T64" s="69"/>
      <c r="U64" s="69"/>
      <c r="V64" s="69"/>
      <c r="W64" s="69"/>
      <c r="X64" s="69"/>
      <c r="Y64" s="69"/>
      <c r="Z64" s="69"/>
      <c r="AA64" s="69"/>
      <c r="AB64" s="69"/>
      <c r="AC64" s="69"/>
      <c r="AD64" s="69"/>
      <c r="AE64" s="69"/>
      <c r="AF64" s="69"/>
      <c r="AG64" s="69">
        <v>2000000</v>
      </c>
    </row>
    <row r="65" spans="1:33" x14ac:dyDescent="0.25">
      <c r="A65" t="s">
        <v>189</v>
      </c>
      <c r="B65" s="92">
        <f t="shared" si="5"/>
        <v>14000000</v>
      </c>
      <c r="C65" s="92">
        <f t="shared" si="6"/>
        <v>0</v>
      </c>
      <c r="D65" s="92">
        <f t="shared" si="7"/>
        <v>4240</v>
      </c>
      <c r="E65" s="43">
        <f t="shared" si="8"/>
        <v>130000</v>
      </c>
      <c r="F65" s="43">
        <f t="shared" si="4"/>
        <v>8605255</v>
      </c>
      <c r="G65" s="43"/>
      <c r="H65" s="43"/>
      <c r="M65" t="s">
        <v>342</v>
      </c>
      <c r="N65" s="69">
        <v>45000</v>
      </c>
      <c r="O65" s="69">
        <v>1000000</v>
      </c>
      <c r="P65" s="69">
        <v>1045000</v>
      </c>
      <c r="Q65" s="69"/>
      <c r="R65" s="69"/>
      <c r="S65" s="69"/>
      <c r="T65" s="69"/>
      <c r="U65" s="69"/>
      <c r="V65" s="69"/>
      <c r="W65" s="69"/>
      <c r="X65" s="69"/>
      <c r="Y65" s="69"/>
      <c r="Z65" s="69"/>
      <c r="AA65" s="69"/>
      <c r="AB65" s="69"/>
      <c r="AC65" s="69">
        <v>45000</v>
      </c>
      <c r="AD65" s="69">
        <v>45000</v>
      </c>
      <c r="AE65" s="69"/>
      <c r="AF65" s="69">
        <v>90000</v>
      </c>
      <c r="AG65" s="69">
        <v>1135000</v>
      </c>
    </row>
    <row r="66" spans="1:33" x14ac:dyDescent="0.25">
      <c r="A66" t="s">
        <v>190</v>
      </c>
      <c r="B66" s="92">
        <f t="shared" si="5"/>
        <v>2970000</v>
      </c>
      <c r="C66" s="92">
        <f t="shared" si="6"/>
        <v>224953</v>
      </c>
      <c r="D66" s="92">
        <f t="shared" si="7"/>
        <v>164750</v>
      </c>
      <c r="E66" s="43">
        <f t="shared" si="8"/>
        <v>387110</v>
      </c>
      <c r="F66" s="43">
        <f t="shared" si="4"/>
        <v>703735</v>
      </c>
      <c r="G66" s="43"/>
      <c r="H66" s="43"/>
      <c r="M66" t="s">
        <v>182</v>
      </c>
      <c r="N66" s="69">
        <v>280000</v>
      </c>
      <c r="O66" s="69">
        <v>500000</v>
      </c>
      <c r="P66" s="69">
        <v>780000</v>
      </c>
      <c r="Q66" s="69"/>
      <c r="R66" s="69"/>
      <c r="S66" s="69"/>
      <c r="T66" s="69"/>
      <c r="U66" s="69">
        <v>20000</v>
      </c>
      <c r="V66" s="69">
        <v>20000</v>
      </c>
      <c r="W66" s="69"/>
      <c r="X66" s="69">
        <v>40000</v>
      </c>
      <c r="Y66" s="69"/>
      <c r="Z66" s="69"/>
      <c r="AA66" s="69"/>
      <c r="AB66" s="69"/>
      <c r="AC66" s="69">
        <v>25000</v>
      </c>
      <c r="AD66" s="69">
        <v>25000</v>
      </c>
      <c r="AE66" s="69"/>
      <c r="AF66" s="69">
        <v>50000</v>
      </c>
      <c r="AG66" s="69">
        <v>870000</v>
      </c>
    </row>
    <row r="67" spans="1:33" x14ac:dyDescent="0.25">
      <c r="A67" t="s">
        <v>191</v>
      </c>
      <c r="B67" s="92">
        <f t="shared" si="5"/>
        <v>0</v>
      </c>
      <c r="C67" s="92">
        <f t="shared" si="6"/>
        <v>0</v>
      </c>
      <c r="D67" s="92">
        <f t="shared" si="7"/>
        <v>0</v>
      </c>
      <c r="E67" s="43">
        <f t="shared" si="8"/>
        <v>0</v>
      </c>
      <c r="F67" s="43">
        <f t="shared" si="4"/>
        <v>0</v>
      </c>
      <c r="G67" s="43"/>
      <c r="H67" s="43"/>
      <c r="M67" t="s">
        <v>388</v>
      </c>
      <c r="N67" s="69">
        <v>1500000</v>
      </c>
      <c r="O67" s="69">
        <v>1500000</v>
      </c>
      <c r="P67" s="69">
        <v>3000000</v>
      </c>
      <c r="Q67" s="69"/>
      <c r="R67" s="69"/>
      <c r="S67" s="69"/>
      <c r="T67" s="69"/>
      <c r="U67" s="69"/>
      <c r="V67" s="69"/>
      <c r="W67" s="69"/>
      <c r="X67" s="69"/>
      <c r="Y67" s="69"/>
      <c r="Z67" s="69"/>
      <c r="AA67" s="69"/>
      <c r="AB67" s="69"/>
      <c r="AC67" s="69"/>
      <c r="AD67" s="69"/>
      <c r="AE67" s="69"/>
      <c r="AF67" s="69"/>
      <c r="AG67" s="69">
        <v>3000000</v>
      </c>
    </row>
    <row r="68" spans="1:33" x14ac:dyDescent="0.25">
      <c r="A68" t="s">
        <v>192</v>
      </c>
      <c r="B68" s="92">
        <f t="shared" si="5"/>
        <v>15190000</v>
      </c>
      <c r="C68" s="92">
        <f t="shared" si="6"/>
        <v>1340961</v>
      </c>
      <c r="D68" s="92">
        <f t="shared" si="7"/>
        <v>4600430</v>
      </c>
      <c r="E68" s="43">
        <f t="shared" si="8"/>
        <v>3364563</v>
      </c>
      <c r="F68" s="43">
        <f t="shared" si="4"/>
        <v>5832433</v>
      </c>
      <c r="G68" s="43"/>
      <c r="H68" s="43"/>
      <c r="M68" t="s">
        <v>389</v>
      </c>
      <c r="N68" s="69">
        <v>1720000</v>
      </c>
      <c r="O68" s="69">
        <v>1100000</v>
      </c>
      <c r="P68" s="69">
        <v>2820000</v>
      </c>
      <c r="Q68" s="69">
        <v>179500</v>
      </c>
      <c r="R68" s="69">
        <v>179500</v>
      </c>
      <c r="S68" s="69"/>
      <c r="T68" s="69">
        <v>359000</v>
      </c>
      <c r="U68" s="69">
        <v>431685</v>
      </c>
      <c r="V68" s="69">
        <v>431685</v>
      </c>
      <c r="W68" s="69"/>
      <c r="X68" s="69">
        <v>863370</v>
      </c>
      <c r="Y68" s="69">
        <v>446400</v>
      </c>
      <c r="Z68" s="69">
        <v>446400</v>
      </c>
      <c r="AA68" s="69"/>
      <c r="AB68" s="69">
        <v>892800</v>
      </c>
      <c r="AC68" s="69">
        <v>449726</v>
      </c>
      <c r="AD68" s="69">
        <v>449726</v>
      </c>
      <c r="AE68" s="69"/>
      <c r="AF68" s="69">
        <v>899452</v>
      </c>
      <c r="AG68" s="69">
        <v>5834622</v>
      </c>
    </row>
    <row r="69" spans="1:33" x14ac:dyDescent="0.25">
      <c r="A69" t="s">
        <v>193</v>
      </c>
      <c r="B69" s="92">
        <f t="shared" si="5"/>
        <v>42800000</v>
      </c>
      <c r="C69" s="92">
        <f t="shared" si="6"/>
        <v>4784010</v>
      </c>
      <c r="D69" s="92">
        <f t="shared" si="7"/>
        <v>20647463</v>
      </c>
      <c r="E69" s="43">
        <f t="shared" si="8"/>
        <v>14448484</v>
      </c>
      <c r="F69" s="43">
        <f t="shared" si="4"/>
        <v>1243612</v>
      </c>
      <c r="G69" s="43"/>
      <c r="H69" s="43"/>
      <c r="M69" t="s">
        <v>183</v>
      </c>
      <c r="N69" s="69">
        <v>100000</v>
      </c>
      <c r="O69" s="69">
        <v>100000</v>
      </c>
      <c r="P69" s="69">
        <v>200000</v>
      </c>
      <c r="Q69" s="69">
        <v>80500</v>
      </c>
      <c r="R69" s="69">
        <v>80500</v>
      </c>
      <c r="S69" s="69"/>
      <c r="T69" s="69">
        <v>161000</v>
      </c>
      <c r="U69" s="69"/>
      <c r="V69" s="69"/>
      <c r="W69" s="69"/>
      <c r="X69" s="69"/>
      <c r="Y69" s="69"/>
      <c r="Z69" s="69"/>
      <c r="AA69" s="69"/>
      <c r="AB69" s="69"/>
      <c r="AC69" s="69"/>
      <c r="AD69" s="69"/>
      <c r="AE69" s="69"/>
      <c r="AF69" s="69"/>
      <c r="AG69" s="69">
        <v>361000</v>
      </c>
    </row>
    <row r="70" spans="1:33" x14ac:dyDescent="0.25">
      <c r="A70" t="s">
        <v>194</v>
      </c>
      <c r="B70" s="92">
        <f t="shared" si="5"/>
        <v>1900000</v>
      </c>
      <c r="C70" s="92">
        <f t="shared" si="6"/>
        <v>0</v>
      </c>
      <c r="D70" s="92">
        <f t="shared" si="7"/>
        <v>750000</v>
      </c>
      <c r="E70" s="43">
        <f t="shared" si="8"/>
        <v>0</v>
      </c>
      <c r="F70" s="43">
        <f t="shared" si="4"/>
        <v>1091050</v>
      </c>
      <c r="G70" s="43"/>
      <c r="H70" s="43"/>
      <c r="M70" t="s">
        <v>184</v>
      </c>
      <c r="N70" s="69">
        <v>13050000</v>
      </c>
      <c r="O70" s="69">
        <v>13000000</v>
      </c>
      <c r="P70" s="69">
        <v>26050000</v>
      </c>
      <c r="Q70" s="69">
        <v>3262142</v>
      </c>
      <c r="R70" s="69">
        <v>3262142</v>
      </c>
      <c r="S70" s="69"/>
      <c r="T70" s="69">
        <v>6524284</v>
      </c>
      <c r="U70" s="69">
        <v>2324854</v>
      </c>
      <c r="V70" s="69">
        <v>2324854</v>
      </c>
      <c r="W70" s="69"/>
      <c r="X70" s="69">
        <v>4649708</v>
      </c>
      <c r="Y70" s="69">
        <v>4322645</v>
      </c>
      <c r="Z70" s="69">
        <v>4322645</v>
      </c>
      <c r="AA70" s="69"/>
      <c r="AB70" s="69">
        <v>8645290</v>
      </c>
      <c r="AC70" s="69">
        <v>2458563</v>
      </c>
      <c r="AD70" s="69">
        <v>2458563</v>
      </c>
      <c r="AE70" s="69"/>
      <c r="AF70" s="69">
        <v>4917126</v>
      </c>
      <c r="AG70" s="69">
        <v>50786408</v>
      </c>
    </row>
    <row r="71" spans="1:33" x14ac:dyDescent="0.25">
      <c r="A71" t="s">
        <v>390</v>
      </c>
      <c r="B71" s="92">
        <f t="shared" si="5"/>
        <v>1200000</v>
      </c>
      <c r="C71" s="92">
        <f t="shared" si="6"/>
        <v>0</v>
      </c>
      <c r="D71" s="92">
        <f t="shared" si="7"/>
        <v>0</v>
      </c>
      <c r="E71" s="43">
        <f t="shared" si="8"/>
        <v>0</v>
      </c>
      <c r="F71" s="43">
        <f t="shared" si="4"/>
        <v>0</v>
      </c>
      <c r="G71" s="43"/>
      <c r="H71" s="43"/>
      <c r="M71" t="s">
        <v>185</v>
      </c>
      <c r="N71" s="69">
        <v>3500000</v>
      </c>
      <c r="O71" s="69">
        <v>15000000</v>
      </c>
      <c r="P71" s="69">
        <v>18500000</v>
      </c>
      <c r="Q71" s="69"/>
      <c r="R71" s="69"/>
      <c r="S71" s="69"/>
      <c r="T71" s="69"/>
      <c r="U71" s="69">
        <v>725137</v>
      </c>
      <c r="V71" s="69">
        <v>725137</v>
      </c>
      <c r="W71" s="69"/>
      <c r="X71" s="69">
        <v>1450274</v>
      </c>
      <c r="Y71" s="69">
        <v>1205780</v>
      </c>
      <c r="Z71" s="69">
        <v>1205780</v>
      </c>
      <c r="AA71" s="69"/>
      <c r="AB71" s="69">
        <v>2411560</v>
      </c>
      <c r="AC71" s="69">
        <v>1329558</v>
      </c>
      <c r="AD71" s="69">
        <v>1329558</v>
      </c>
      <c r="AE71" s="69"/>
      <c r="AF71" s="69">
        <v>2659116</v>
      </c>
      <c r="AG71" s="69">
        <v>25020950</v>
      </c>
    </row>
    <row r="72" spans="1:33" x14ac:dyDescent="0.25">
      <c r="A72" t="s">
        <v>391</v>
      </c>
      <c r="B72" s="92">
        <f t="shared" si="5"/>
        <v>500000</v>
      </c>
      <c r="C72" s="92">
        <f t="shared" si="6"/>
        <v>0</v>
      </c>
      <c r="D72" s="92">
        <f t="shared" si="7"/>
        <v>0</v>
      </c>
      <c r="E72" s="43">
        <f t="shared" si="8"/>
        <v>0</v>
      </c>
      <c r="F72" s="43">
        <f t="shared" ref="F72:F88" si="9">+IFERROR(VLOOKUP($A72,$M:$AF,18,FALSE),"")</f>
        <v>0</v>
      </c>
      <c r="G72" s="43"/>
      <c r="H72" s="43"/>
      <c r="M72" t="s">
        <v>186</v>
      </c>
      <c r="N72" s="69">
        <v>8950000</v>
      </c>
      <c r="O72" s="69">
        <v>9000000</v>
      </c>
      <c r="P72" s="69">
        <v>17950000</v>
      </c>
      <c r="Q72" s="69">
        <v>1091900</v>
      </c>
      <c r="R72" s="69">
        <v>1091900</v>
      </c>
      <c r="S72" s="69"/>
      <c r="T72" s="69">
        <v>2183800</v>
      </c>
      <c r="U72" s="69">
        <v>195551</v>
      </c>
      <c r="V72" s="69">
        <v>195551</v>
      </c>
      <c r="W72" s="69"/>
      <c r="X72" s="69">
        <v>391102</v>
      </c>
      <c r="Y72" s="69">
        <v>206578</v>
      </c>
      <c r="Z72" s="69">
        <v>206578</v>
      </c>
      <c r="AA72" s="69"/>
      <c r="AB72" s="69">
        <v>413156</v>
      </c>
      <c r="AC72" s="69">
        <v>142385</v>
      </c>
      <c r="AD72" s="69">
        <v>142385</v>
      </c>
      <c r="AE72" s="69"/>
      <c r="AF72" s="69">
        <v>284770</v>
      </c>
      <c r="AG72" s="69">
        <v>21222828</v>
      </c>
    </row>
    <row r="73" spans="1:33" x14ac:dyDescent="0.25">
      <c r="A73" t="s">
        <v>392</v>
      </c>
      <c r="B73" s="92">
        <f t="shared" si="5"/>
        <v>2505000</v>
      </c>
      <c r="C73" s="92">
        <f t="shared" si="6"/>
        <v>229159</v>
      </c>
      <c r="D73" s="92">
        <f t="shared" si="7"/>
        <v>109797</v>
      </c>
      <c r="E73" s="43">
        <f t="shared" si="8"/>
        <v>894971</v>
      </c>
      <c r="F73" s="43">
        <f t="shared" si="9"/>
        <v>1239796</v>
      </c>
      <c r="G73" s="43"/>
      <c r="H73" s="43"/>
      <c r="M73" t="s">
        <v>187</v>
      </c>
      <c r="N73" s="69">
        <v>700000</v>
      </c>
      <c r="O73" s="69">
        <v>700000</v>
      </c>
      <c r="P73" s="69">
        <v>1400000</v>
      </c>
      <c r="Q73" s="69">
        <v>4340</v>
      </c>
      <c r="R73" s="69">
        <v>4340</v>
      </c>
      <c r="S73" s="69"/>
      <c r="T73" s="69">
        <v>8680</v>
      </c>
      <c r="U73" s="69">
        <v>17201</v>
      </c>
      <c r="V73" s="69">
        <v>17201</v>
      </c>
      <c r="W73" s="69"/>
      <c r="X73" s="69">
        <v>34402</v>
      </c>
      <c r="Y73" s="69">
        <v>7350</v>
      </c>
      <c r="Z73" s="69">
        <v>7350</v>
      </c>
      <c r="AA73" s="69"/>
      <c r="AB73" s="69">
        <v>14700</v>
      </c>
      <c r="AC73" s="69">
        <v>120000</v>
      </c>
      <c r="AD73" s="69">
        <v>120000</v>
      </c>
      <c r="AE73" s="69"/>
      <c r="AF73" s="69">
        <v>240000</v>
      </c>
      <c r="AG73" s="69">
        <v>1697782</v>
      </c>
    </row>
    <row r="74" spans="1:33" x14ac:dyDescent="0.25">
      <c r="A74" t="s">
        <v>393</v>
      </c>
      <c r="B74" s="92">
        <f t="shared" si="5"/>
        <v>1000000</v>
      </c>
      <c r="C74" s="92">
        <f t="shared" si="6"/>
        <v>0</v>
      </c>
      <c r="D74" s="92">
        <f t="shared" si="7"/>
        <v>0</v>
      </c>
      <c r="E74" s="43">
        <f t="shared" si="8"/>
        <v>0</v>
      </c>
      <c r="F74" s="43">
        <f t="shared" si="9"/>
        <v>0</v>
      </c>
      <c r="G74" s="43"/>
      <c r="H74" s="43"/>
      <c r="M74" t="s">
        <v>188</v>
      </c>
      <c r="N74" s="69">
        <v>1500000</v>
      </c>
      <c r="O74" s="69">
        <v>1500000</v>
      </c>
      <c r="P74" s="69">
        <v>3000000</v>
      </c>
      <c r="Q74" s="69"/>
      <c r="R74" s="69"/>
      <c r="S74" s="69"/>
      <c r="T74" s="69"/>
      <c r="U74" s="69"/>
      <c r="V74" s="69"/>
      <c r="W74" s="69"/>
      <c r="X74" s="69"/>
      <c r="Y74" s="69"/>
      <c r="Z74" s="69"/>
      <c r="AA74" s="69"/>
      <c r="AB74" s="69"/>
      <c r="AC74" s="69"/>
      <c r="AD74" s="69"/>
      <c r="AE74" s="69"/>
      <c r="AF74" s="69"/>
      <c r="AG74" s="69">
        <v>3000000</v>
      </c>
    </row>
    <row r="75" spans="1:33" x14ac:dyDescent="0.25">
      <c r="A75" t="s">
        <v>195</v>
      </c>
      <c r="B75" s="92">
        <f t="shared" si="5"/>
        <v>2020000</v>
      </c>
      <c r="C75" s="92">
        <f t="shared" si="6"/>
        <v>289150</v>
      </c>
      <c r="D75" s="92">
        <f t="shared" si="7"/>
        <v>393015</v>
      </c>
      <c r="E75" s="43">
        <f t="shared" si="8"/>
        <v>73550</v>
      </c>
      <c r="F75" s="43">
        <f t="shared" si="9"/>
        <v>1258557</v>
      </c>
      <c r="G75" s="43"/>
      <c r="H75" s="43"/>
      <c r="M75" t="s">
        <v>189</v>
      </c>
      <c r="N75" s="69">
        <v>14000000</v>
      </c>
      <c r="O75" s="69">
        <v>6000000</v>
      </c>
      <c r="P75" s="69">
        <v>20000000</v>
      </c>
      <c r="Q75" s="69"/>
      <c r="R75" s="69"/>
      <c r="S75" s="69"/>
      <c r="T75" s="69"/>
      <c r="U75" s="69">
        <v>4240</v>
      </c>
      <c r="V75" s="69">
        <v>4240</v>
      </c>
      <c r="W75" s="69"/>
      <c r="X75" s="69">
        <v>8480</v>
      </c>
      <c r="Y75" s="69">
        <v>130000</v>
      </c>
      <c r="Z75" s="69">
        <v>130000</v>
      </c>
      <c r="AA75" s="69"/>
      <c r="AB75" s="69">
        <v>260000</v>
      </c>
      <c r="AC75" s="69">
        <v>8605255</v>
      </c>
      <c r="AD75" s="69">
        <v>8605255</v>
      </c>
      <c r="AE75" s="69"/>
      <c r="AF75" s="69">
        <v>17210510</v>
      </c>
      <c r="AG75" s="69">
        <v>37478990</v>
      </c>
    </row>
    <row r="76" spans="1:33" x14ac:dyDescent="0.25">
      <c r="A76" t="s">
        <v>394</v>
      </c>
      <c r="B76" s="92">
        <f t="shared" si="5"/>
        <v>44350000</v>
      </c>
      <c r="C76" s="92">
        <f t="shared" si="6"/>
        <v>4780612</v>
      </c>
      <c r="D76" s="92">
        <f t="shared" si="7"/>
        <v>24032548</v>
      </c>
      <c r="E76" s="43">
        <f t="shared" si="8"/>
        <v>937480</v>
      </c>
      <c r="F76" s="43">
        <f t="shared" si="9"/>
        <v>12332640</v>
      </c>
      <c r="G76" s="43"/>
      <c r="H76" s="43"/>
      <c r="M76" t="s">
        <v>190</v>
      </c>
      <c r="N76" s="69">
        <v>2970000</v>
      </c>
      <c r="O76" s="69">
        <v>4000000</v>
      </c>
      <c r="P76" s="69">
        <v>6970000</v>
      </c>
      <c r="Q76" s="69">
        <v>224953</v>
      </c>
      <c r="R76" s="69">
        <v>224953</v>
      </c>
      <c r="S76" s="69"/>
      <c r="T76" s="69">
        <v>449906</v>
      </c>
      <c r="U76" s="69">
        <v>164750</v>
      </c>
      <c r="V76" s="69">
        <v>164750</v>
      </c>
      <c r="W76" s="69"/>
      <c r="X76" s="69">
        <v>329500</v>
      </c>
      <c r="Y76" s="69">
        <v>387110</v>
      </c>
      <c r="Z76" s="69">
        <v>387110</v>
      </c>
      <c r="AA76" s="69"/>
      <c r="AB76" s="69">
        <v>774220</v>
      </c>
      <c r="AC76" s="69">
        <v>703735</v>
      </c>
      <c r="AD76" s="69">
        <v>703735</v>
      </c>
      <c r="AE76" s="69"/>
      <c r="AF76" s="69">
        <v>1407470</v>
      </c>
      <c r="AG76" s="69">
        <v>9931096</v>
      </c>
    </row>
    <row r="77" spans="1:33" x14ac:dyDescent="0.25">
      <c r="A77" t="s">
        <v>196</v>
      </c>
      <c r="B77" s="92">
        <f t="shared" si="5"/>
        <v>350000</v>
      </c>
      <c r="C77" s="92">
        <f t="shared" si="6"/>
        <v>23550</v>
      </c>
      <c r="D77" s="92">
        <f t="shared" si="7"/>
        <v>0</v>
      </c>
      <c r="E77" s="43">
        <f t="shared" si="8"/>
        <v>63000</v>
      </c>
      <c r="F77" s="43">
        <f t="shared" si="9"/>
        <v>0</v>
      </c>
      <c r="G77" s="43"/>
      <c r="H77" s="43"/>
      <c r="M77" t="s">
        <v>191</v>
      </c>
      <c r="N77" s="69">
        <v>0</v>
      </c>
      <c r="O77" s="69">
        <v>1000000</v>
      </c>
      <c r="P77" s="69">
        <v>1000000</v>
      </c>
      <c r="Q77" s="69"/>
      <c r="R77" s="69"/>
      <c r="S77" s="69"/>
      <c r="T77" s="69"/>
      <c r="U77" s="69"/>
      <c r="V77" s="69"/>
      <c r="W77" s="69"/>
      <c r="X77" s="69"/>
      <c r="Y77" s="69"/>
      <c r="Z77" s="69"/>
      <c r="AA77" s="69"/>
      <c r="AB77" s="69"/>
      <c r="AC77" s="69"/>
      <c r="AD77" s="69"/>
      <c r="AE77" s="69"/>
      <c r="AF77" s="69"/>
      <c r="AG77" s="69">
        <v>1000000</v>
      </c>
    </row>
    <row r="78" spans="1:33" x14ac:dyDescent="0.25">
      <c r="A78" t="s">
        <v>197</v>
      </c>
      <c r="B78" s="92">
        <f t="shared" si="5"/>
        <v>4820000</v>
      </c>
      <c r="C78" s="92">
        <f t="shared" si="6"/>
        <v>986677</v>
      </c>
      <c r="D78" s="92">
        <f t="shared" si="7"/>
        <v>1383249</v>
      </c>
      <c r="E78" s="43">
        <f t="shared" si="8"/>
        <v>1388769</v>
      </c>
      <c r="F78" s="43">
        <f t="shared" si="9"/>
        <v>1010833</v>
      </c>
      <c r="G78" s="43"/>
      <c r="H78" s="43"/>
      <c r="M78" t="s">
        <v>192</v>
      </c>
      <c r="N78" s="69">
        <v>15190000</v>
      </c>
      <c r="O78" s="69">
        <v>15000000</v>
      </c>
      <c r="P78" s="69">
        <v>30190000</v>
      </c>
      <c r="Q78" s="69">
        <v>1340961</v>
      </c>
      <c r="R78" s="69">
        <v>1340961</v>
      </c>
      <c r="S78" s="69"/>
      <c r="T78" s="69">
        <v>2681922</v>
      </c>
      <c r="U78" s="69">
        <v>4600430</v>
      </c>
      <c r="V78" s="69">
        <v>4600430</v>
      </c>
      <c r="W78" s="69"/>
      <c r="X78" s="69">
        <v>9200860</v>
      </c>
      <c r="Y78" s="69">
        <v>3364563</v>
      </c>
      <c r="Z78" s="69">
        <v>3364563</v>
      </c>
      <c r="AA78" s="69"/>
      <c r="AB78" s="69">
        <v>6729126</v>
      </c>
      <c r="AC78" s="69">
        <v>5832433</v>
      </c>
      <c r="AD78" s="69">
        <v>5832433</v>
      </c>
      <c r="AE78" s="69"/>
      <c r="AF78" s="69">
        <v>11664866</v>
      </c>
      <c r="AG78" s="69">
        <v>60466774</v>
      </c>
    </row>
    <row r="79" spans="1:33" x14ac:dyDescent="0.25">
      <c r="A79" t="s">
        <v>395</v>
      </c>
      <c r="B79" s="92">
        <f t="shared" si="5"/>
        <v>3500000</v>
      </c>
      <c r="C79" s="92">
        <f t="shared" si="6"/>
        <v>0</v>
      </c>
      <c r="D79" s="92">
        <f t="shared" si="7"/>
        <v>0</v>
      </c>
      <c r="E79" s="43">
        <f t="shared" si="8"/>
        <v>0</v>
      </c>
      <c r="F79" s="43">
        <f t="shared" si="9"/>
        <v>0</v>
      </c>
      <c r="G79" s="43"/>
      <c r="H79" s="43"/>
      <c r="M79" t="s">
        <v>193</v>
      </c>
      <c r="N79" s="69">
        <v>42800000</v>
      </c>
      <c r="O79" s="69">
        <v>25300000</v>
      </c>
      <c r="P79" s="69">
        <v>68100000</v>
      </c>
      <c r="Q79" s="69">
        <v>4784010</v>
      </c>
      <c r="R79" s="69">
        <v>4784010</v>
      </c>
      <c r="S79" s="69"/>
      <c r="T79" s="69">
        <v>9568020</v>
      </c>
      <c r="U79" s="69">
        <v>20647463</v>
      </c>
      <c r="V79" s="69">
        <v>20647463</v>
      </c>
      <c r="W79" s="69"/>
      <c r="X79" s="69">
        <v>41294926</v>
      </c>
      <c r="Y79" s="69">
        <v>14448484</v>
      </c>
      <c r="Z79" s="69">
        <v>14448484</v>
      </c>
      <c r="AA79" s="69"/>
      <c r="AB79" s="69">
        <v>28896968</v>
      </c>
      <c r="AC79" s="69">
        <v>1243612</v>
      </c>
      <c r="AD79" s="69">
        <v>1243612</v>
      </c>
      <c r="AE79" s="69"/>
      <c r="AF79" s="69">
        <v>2487224</v>
      </c>
      <c r="AG79" s="69">
        <v>150347138</v>
      </c>
    </row>
    <row r="80" spans="1:33" x14ac:dyDescent="0.25">
      <c r="A80" t="s">
        <v>198</v>
      </c>
      <c r="B80" s="92">
        <f t="shared" si="5"/>
        <v>5574000</v>
      </c>
      <c r="C80" s="92">
        <f t="shared" si="6"/>
        <v>0</v>
      </c>
      <c r="D80" s="92">
        <f t="shared" si="7"/>
        <v>559000</v>
      </c>
      <c r="E80" s="43">
        <f t="shared" si="8"/>
        <v>879638</v>
      </c>
      <c r="F80" s="43">
        <f t="shared" si="9"/>
        <v>3909294</v>
      </c>
      <c r="G80" s="43"/>
      <c r="H80" s="43"/>
      <c r="M80" t="s">
        <v>194</v>
      </c>
      <c r="N80" s="69">
        <v>1900000</v>
      </c>
      <c r="O80" s="69">
        <v>2500000</v>
      </c>
      <c r="P80" s="69">
        <v>4400000</v>
      </c>
      <c r="Q80" s="69"/>
      <c r="R80" s="69"/>
      <c r="S80" s="69"/>
      <c r="T80" s="69"/>
      <c r="U80" s="69">
        <v>750000</v>
      </c>
      <c r="V80" s="69">
        <v>750000</v>
      </c>
      <c r="W80" s="69"/>
      <c r="X80" s="69">
        <v>1500000</v>
      </c>
      <c r="Y80" s="69"/>
      <c r="Z80" s="69"/>
      <c r="AA80" s="69"/>
      <c r="AB80" s="69"/>
      <c r="AC80" s="69">
        <v>1091050</v>
      </c>
      <c r="AD80" s="69">
        <v>1091050</v>
      </c>
      <c r="AE80" s="69"/>
      <c r="AF80" s="69">
        <v>2182100</v>
      </c>
      <c r="AG80" s="69">
        <v>8082100</v>
      </c>
    </row>
    <row r="81" spans="1:33" x14ac:dyDescent="0.25">
      <c r="A81" t="s">
        <v>396</v>
      </c>
      <c r="B81" s="92">
        <f t="shared" si="5"/>
        <v>1700000</v>
      </c>
      <c r="C81" s="92">
        <f t="shared" si="6"/>
        <v>0</v>
      </c>
      <c r="D81" s="92">
        <f t="shared" si="7"/>
        <v>0</v>
      </c>
      <c r="E81" s="43">
        <f t="shared" si="8"/>
        <v>0</v>
      </c>
      <c r="F81" s="43">
        <f t="shared" si="9"/>
        <v>0</v>
      </c>
      <c r="G81" s="43"/>
      <c r="H81" s="43"/>
      <c r="M81" t="s">
        <v>390</v>
      </c>
      <c r="N81" s="69">
        <v>1200000</v>
      </c>
      <c r="O81" s="69">
        <v>1200000</v>
      </c>
      <c r="P81" s="69">
        <v>2400000</v>
      </c>
      <c r="Q81" s="69"/>
      <c r="R81" s="69"/>
      <c r="S81" s="69"/>
      <c r="T81" s="69"/>
      <c r="U81" s="69"/>
      <c r="V81" s="69"/>
      <c r="W81" s="69"/>
      <c r="X81" s="69"/>
      <c r="Y81" s="69"/>
      <c r="Z81" s="69"/>
      <c r="AA81" s="69"/>
      <c r="AB81" s="69"/>
      <c r="AC81" s="69"/>
      <c r="AD81" s="69"/>
      <c r="AE81" s="69"/>
      <c r="AF81" s="69"/>
      <c r="AG81" s="69">
        <v>2400000</v>
      </c>
    </row>
    <row r="82" spans="1:33" x14ac:dyDescent="0.25">
      <c r="A82" t="s">
        <v>199</v>
      </c>
      <c r="B82" s="92">
        <f t="shared" si="5"/>
        <v>200000</v>
      </c>
      <c r="C82" s="92">
        <f t="shared" si="6"/>
        <v>0</v>
      </c>
      <c r="D82" s="92">
        <f t="shared" si="7"/>
        <v>0</v>
      </c>
      <c r="E82" s="43">
        <f t="shared" si="8"/>
        <v>0</v>
      </c>
      <c r="F82" s="43">
        <f t="shared" si="9"/>
        <v>0</v>
      </c>
      <c r="G82" s="43"/>
      <c r="H82" s="43"/>
      <c r="M82" t="s">
        <v>391</v>
      </c>
      <c r="N82" s="69">
        <v>500000</v>
      </c>
      <c r="O82" s="69">
        <v>2000000</v>
      </c>
      <c r="P82" s="69">
        <v>2500000</v>
      </c>
      <c r="Q82" s="69"/>
      <c r="R82" s="69"/>
      <c r="S82" s="69"/>
      <c r="T82" s="69"/>
      <c r="U82" s="69"/>
      <c r="V82" s="69"/>
      <c r="W82" s="69"/>
      <c r="X82" s="69"/>
      <c r="Y82" s="69"/>
      <c r="Z82" s="69"/>
      <c r="AA82" s="69"/>
      <c r="AB82" s="69"/>
      <c r="AC82" s="69"/>
      <c r="AD82" s="69"/>
      <c r="AE82" s="69"/>
      <c r="AF82" s="69"/>
      <c r="AG82" s="69">
        <v>2500000</v>
      </c>
    </row>
    <row r="83" spans="1:33" x14ac:dyDescent="0.25">
      <c r="A83" t="s">
        <v>200</v>
      </c>
      <c r="B83" s="92">
        <f t="shared" si="5"/>
        <v>650000</v>
      </c>
      <c r="C83" s="92">
        <f t="shared" si="6"/>
        <v>38706</v>
      </c>
      <c r="D83" s="92">
        <f t="shared" si="7"/>
        <v>116313</v>
      </c>
      <c r="E83" s="43">
        <f t="shared" si="8"/>
        <v>406626</v>
      </c>
      <c r="F83" s="43">
        <f t="shared" si="9"/>
        <v>79000</v>
      </c>
      <c r="G83" s="58"/>
      <c r="H83" s="58"/>
      <c r="M83" t="s">
        <v>392</v>
      </c>
      <c r="N83" s="69">
        <v>2505000</v>
      </c>
      <c r="O83" s="69">
        <v>2500000</v>
      </c>
      <c r="P83" s="69">
        <v>5005000</v>
      </c>
      <c r="Q83" s="69">
        <v>230159</v>
      </c>
      <c r="R83" s="69">
        <v>229159</v>
      </c>
      <c r="S83" s="69">
        <v>1000</v>
      </c>
      <c r="T83" s="69">
        <v>460318</v>
      </c>
      <c r="U83" s="69">
        <v>111554</v>
      </c>
      <c r="V83" s="69">
        <v>109797</v>
      </c>
      <c r="W83" s="69">
        <v>1757</v>
      </c>
      <c r="X83" s="69">
        <v>223108</v>
      </c>
      <c r="Y83" s="69">
        <v>894971</v>
      </c>
      <c r="Z83" s="69">
        <v>894971</v>
      </c>
      <c r="AA83" s="69"/>
      <c r="AB83" s="69">
        <v>1789942</v>
      </c>
      <c r="AC83" s="69">
        <v>1239796</v>
      </c>
      <c r="AD83" s="69">
        <v>1239796</v>
      </c>
      <c r="AE83" s="69"/>
      <c r="AF83" s="69">
        <v>2479592</v>
      </c>
      <c r="AG83" s="69">
        <v>9957960</v>
      </c>
    </row>
    <row r="84" spans="1:33" x14ac:dyDescent="0.25">
      <c r="A84" t="s">
        <v>201</v>
      </c>
      <c r="B84" s="92">
        <f t="shared" si="5"/>
        <v>1700000</v>
      </c>
      <c r="C84" s="92">
        <f t="shared" si="6"/>
        <v>0</v>
      </c>
      <c r="D84" s="92">
        <f t="shared" si="7"/>
        <v>29000</v>
      </c>
      <c r="E84" s="43">
        <f t="shared" si="8"/>
        <v>60000</v>
      </c>
      <c r="F84" s="43">
        <f t="shared" si="9"/>
        <v>0</v>
      </c>
      <c r="G84" s="58"/>
      <c r="H84" s="58"/>
      <c r="M84" t="s">
        <v>393</v>
      </c>
      <c r="N84" s="69">
        <v>1000000</v>
      </c>
      <c r="O84" s="69">
        <v>2500000</v>
      </c>
      <c r="P84" s="69">
        <v>3500000</v>
      </c>
      <c r="Q84" s="69"/>
      <c r="R84" s="69"/>
      <c r="S84" s="69"/>
      <c r="T84" s="69"/>
      <c r="U84" s="69"/>
      <c r="V84" s="69"/>
      <c r="W84" s="69"/>
      <c r="X84" s="69"/>
      <c r="Y84" s="69"/>
      <c r="Z84" s="69"/>
      <c r="AA84" s="69"/>
      <c r="AB84" s="69"/>
      <c r="AC84" s="69"/>
      <c r="AD84" s="69"/>
      <c r="AE84" s="69"/>
      <c r="AF84" s="69"/>
      <c r="AG84" s="69">
        <v>3500000</v>
      </c>
    </row>
    <row r="85" spans="1:33" x14ac:dyDescent="0.25">
      <c r="A85" t="s">
        <v>202</v>
      </c>
      <c r="B85" s="92">
        <f t="shared" si="5"/>
        <v>500000</v>
      </c>
      <c r="C85" s="92">
        <f t="shared" si="6"/>
        <v>0</v>
      </c>
      <c r="D85" s="92">
        <f t="shared" si="7"/>
        <v>0</v>
      </c>
      <c r="E85" s="43">
        <f t="shared" si="8"/>
        <v>0</v>
      </c>
      <c r="F85" s="43">
        <f t="shared" si="9"/>
        <v>363000</v>
      </c>
      <c r="G85" s="58"/>
      <c r="H85" s="58"/>
      <c r="M85" t="s">
        <v>195</v>
      </c>
      <c r="N85" s="69">
        <v>2020000</v>
      </c>
      <c r="O85" s="69">
        <v>1500000</v>
      </c>
      <c r="P85" s="69">
        <v>3520000</v>
      </c>
      <c r="Q85" s="69">
        <v>289150</v>
      </c>
      <c r="R85" s="69">
        <v>289150</v>
      </c>
      <c r="S85" s="69"/>
      <c r="T85" s="69">
        <v>578300</v>
      </c>
      <c r="U85" s="69">
        <v>393015</v>
      </c>
      <c r="V85" s="69">
        <v>393015</v>
      </c>
      <c r="W85" s="69"/>
      <c r="X85" s="69">
        <v>786030</v>
      </c>
      <c r="Y85" s="69">
        <v>73550</v>
      </c>
      <c r="Z85" s="69">
        <v>73550</v>
      </c>
      <c r="AA85" s="69"/>
      <c r="AB85" s="69">
        <v>147100</v>
      </c>
      <c r="AC85" s="69">
        <v>1258557</v>
      </c>
      <c r="AD85" s="69">
        <v>1258557</v>
      </c>
      <c r="AE85" s="69"/>
      <c r="AF85" s="69">
        <v>2517114</v>
      </c>
      <c r="AG85" s="69">
        <v>7548544</v>
      </c>
    </row>
    <row r="86" spans="1:33" x14ac:dyDescent="0.25">
      <c r="A86" t="s">
        <v>203</v>
      </c>
      <c r="B86" s="92">
        <f t="shared" si="5"/>
        <v>3900000</v>
      </c>
      <c r="C86" s="92">
        <f t="shared" si="6"/>
        <v>709058</v>
      </c>
      <c r="D86" s="92">
        <f t="shared" si="7"/>
        <v>932380</v>
      </c>
      <c r="E86" s="43">
        <f t="shared" si="8"/>
        <v>727505</v>
      </c>
      <c r="F86" s="43">
        <f t="shared" si="9"/>
        <v>1061650</v>
      </c>
      <c r="G86" s="58"/>
      <c r="H86" s="58"/>
      <c r="M86" t="s">
        <v>394</v>
      </c>
      <c r="N86" s="69">
        <v>44350000</v>
      </c>
      <c r="O86" s="69">
        <v>17000000</v>
      </c>
      <c r="P86" s="69">
        <v>61350000</v>
      </c>
      <c r="Q86" s="69">
        <v>4780612</v>
      </c>
      <c r="R86" s="69">
        <v>4780612</v>
      </c>
      <c r="S86" s="69"/>
      <c r="T86" s="69">
        <v>9561224</v>
      </c>
      <c r="U86" s="69">
        <v>24032548</v>
      </c>
      <c r="V86" s="69">
        <v>24032548</v>
      </c>
      <c r="W86" s="69"/>
      <c r="X86" s="69">
        <v>48065096</v>
      </c>
      <c r="Y86" s="69">
        <v>937480</v>
      </c>
      <c r="Z86" s="69">
        <v>937480</v>
      </c>
      <c r="AA86" s="69"/>
      <c r="AB86" s="69">
        <v>1874960</v>
      </c>
      <c r="AC86" s="69">
        <v>12332640</v>
      </c>
      <c r="AD86" s="69">
        <v>12332640</v>
      </c>
      <c r="AE86" s="69"/>
      <c r="AF86" s="69">
        <v>24665280</v>
      </c>
      <c r="AG86" s="69">
        <v>145516560</v>
      </c>
    </row>
    <row r="87" spans="1:33" x14ac:dyDescent="0.25">
      <c r="A87" t="s">
        <v>204</v>
      </c>
      <c r="B87" s="92">
        <f t="shared" si="5"/>
        <v>5400000</v>
      </c>
      <c r="C87" s="92">
        <f t="shared" si="6"/>
        <v>1319291</v>
      </c>
      <c r="D87" s="92">
        <f t="shared" si="7"/>
        <v>1225592</v>
      </c>
      <c r="E87" s="43">
        <f t="shared" si="8"/>
        <v>793116</v>
      </c>
      <c r="F87" s="43">
        <f t="shared" si="9"/>
        <v>1979168</v>
      </c>
      <c r="G87" s="58"/>
      <c r="H87" s="58"/>
      <c r="M87" t="s">
        <v>196</v>
      </c>
      <c r="N87" s="69">
        <v>350000</v>
      </c>
      <c r="O87" s="69">
        <v>1000000</v>
      </c>
      <c r="P87" s="69">
        <v>1350000</v>
      </c>
      <c r="Q87" s="69">
        <v>23550</v>
      </c>
      <c r="R87" s="69">
        <v>23550</v>
      </c>
      <c r="S87" s="69"/>
      <c r="T87" s="69">
        <v>47100</v>
      </c>
      <c r="U87" s="69"/>
      <c r="V87" s="69"/>
      <c r="W87" s="69"/>
      <c r="X87" s="69"/>
      <c r="Y87" s="69">
        <v>63000</v>
      </c>
      <c r="Z87" s="69">
        <v>63000</v>
      </c>
      <c r="AA87" s="69"/>
      <c r="AB87" s="69">
        <v>126000</v>
      </c>
      <c r="AC87" s="69"/>
      <c r="AD87" s="69"/>
      <c r="AE87" s="69"/>
      <c r="AF87" s="69"/>
      <c r="AG87" s="69">
        <v>1523100</v>
      </c>
    </row>
    <row r="88" spans="1:33" x14ac:dyDescent="0.25">
      <c r="A88" t="s">
        <v>397</v>
      </c>
      <c r="B88" s="92">
        <f t="shared" si="5"/>
        <v>8000000</v>
      </c>
      <c r="C88" s="92">
        <f t="shared" si="6"/>
        <v>0</v>
      </c>
      <c r="D88" s="92">
        <f t="shared" si="7"/>
        <v>0</v>
      </c>
      <c r="E88" s="43">
        <f t="shared" si="8"/>
        <v>0</v>
      </c>
      <c r="F88" s="43">
        <f t="shared" si="9"/>
        <v>326810</v>
      </c>
      <c r="G88" s="58"/>
      <c r="H88" s="58"/>
      <c r="M88" t="s">
        <v>197</v>
      </c>
      <c r="N88" s="69">
        <v>4820000</v>
      </c>
      <c r="O88" s="69">
        <v>4000000</v>
      </c>
      <c r="P88" s="69">
        <v>8820000</v>
      </c>
      <c r="Q88" s="69">
        <v>986677</v>
      </c>
      <c r="R88" s="69">
        <v>986677</v>
      </c>
      <c r="S88" s="69"/>
      <c r="T88" s="69">
        <v>1973354</v>
      </c>
      <c r="U88" s="69">
        <v>1383249</v>
      </c>
      <c r="V88" s="69">
        <v>1383249</v>
      </c>
      <c r="W88" s="69"/>
      <c r="X88" s="69">
        <v>2766498</v>
      </c>
      <c r="Y88" s="69">
        <v>1388769</v>
      </c>
      <c r="Z88" s="69">
        <v>1388769</v>
      </c>
      <c r="AA88" s="69"/>
      <c r="AB88" s="69">
        <v>2777538</v>
      </c>
      <c r="AC88" s="69">
        <v>1010833</v>
      </c>
      <c r="AD88" s="69">
        <v>1010833</v>
      </c>
      <c r="AE88" s="69"/>
      <c r="AF88" s="69">
        <v>2021666</v>
      </c>
      <c r="AG88" s="69">
        <v>18359056</v>
      </c>
    </row>
    <row r="89" spans="1:33" x14ac:dyDescent="0.25">
      <c r="A89" s="45" t="s">
        <v>348</v>
      </c>
      <c r="B89" s="93">
        <f>+SUM(B33:B88)</f>
        <v>271655000</v>
      </c>
      <c r="C89" s="93">
        <f>+SUM(C33:C88)</f>
        <v>23880668</v>
      </c>
      <c r="D89" s="93">
        <f>+SUM(D33:D88)</f>
        <v>60852783</v>
      </c>
      <c r="E89" s="93">
        <f>+SUM(E33:E88)</f>
        <v>38196410</v>
      </c>
      <c r="F89" s="93">
        <f>+SUM(F33:F88)</f>
        <v>53295825</v>
      </c>
      <c r="G89" s="45"/>
      <c r="H89" s="45"/>
      <c r="M89" t="s">
        <v>395</v>
      </c>
      <c r="N89" s="69">
        <v>3500000</v>
      </c>
      <c r="O89" s="69">
        <v>3500000</v>
      </c>
      <c r="P89" s="69">
        <v>7000000</v>
      </c>
      <c r="Q89" s="69"/>
      <c r="R89" s="69"/>
      <c r="S89" s="69"/>
      <c r="T89" s="69"/>
      <c r="U89" s="69"/>
      <c r="V89" s="69"/>
      <c r="W89" s="69"/>
      <c r="X89" s="69"/>
      <c r="Y89" s="69"/>
      <c r="Z89" s="69"/>
      <c r="AA89" s="69"/>
      <c r="AB89" s="69"/>
      <c r="AC89" s="69"/>
      <c r="AD89" s="69"/>
      <c r="AE89" s="69"/>
      <c r="AF89" s="69"/>
      <c r="AG89" s="69">
        <v>7000000</v>
      </c>
    </row>
    <row r="90" spans="1:33" x14ac:dyDescent="0.25">
      <c r="A90" s="44" t="s">
        <v>70</v>
      </c>
      <c r="B90" s="95">
        <f>+B89+B31</f>
        <v>483166176</v>
      </c>
      <c r="C90" s="95">
        <f>+C89+C31</f>
        <v>76092499</v>
      </c>
      <c r="D90" s="95">
        <f>+D89+D31</f>
        <v>124715793</v>
      </c>
      <c r="E90" s="95">
        <f>+E89+E31</f>
        <v>81624333</v>
      </c>
      <c r="F90" s="95">
        <f>+F89+F31</f>
        <v>98686407.060000002</v>
      </c>
      <c r="G90" s="44"/>
      <c r="H90" s="44"/>
      <c r="M90" t="s">
        <v>198</v>
      </c>
      <c r="N90" s="69">
        <v>5574000</v>
      </c>
      <c r="O90" s="69">
        <v>5000000</v>
      </c>
      <c r="P90" s="69">
        <v>10574000</v>
      </c>
      <c r="Q90" s="69"/>
      <c r="R90" s="69"/>
      <c r="S90" s="69"/>
      <c r="T90" s="69"/>
      <c r="U90" s="69">
        <v>559000</v>
      </c>
      <c r="V90" s="69">
        <v>559000</v>
      </c>
      <c r="W90" s="69"/>
      <c r="X90" s="69">
        <v>1118000</v>
      </c>
      <c r="Y90" s="69">
        <v>879638</v>
      </c>
      <c r="Z90" s="69">
        <v>879638</v>
      </c>
      <c r="AA90" s="69"/>
      <c r="AB90" s="69">
        <v>1759276</v>
      </c>
      <c r="AC90" s="69">
        <v>3909294</v>
      </c>
      <c r="AD90" s="69">
        <v>3909294</v>
      </c>
      <c r="AE90" s="69"/>
      <c r="AF90" s="69">
        <v>7818588</v>
      </c>
      <c r="AG90" s="69">
        <v>21269864</v>
      </c>
    </row>
    <row r="91" spans="1:33" x14ac:dyDescent="0.25">
      <c r="A91" s="44"/>
      <c r="B91" s="95"/>
      <c r="C91" s="95"/>
      <c r="D91" s="95"/>
      <c r="E91" s="44"/>
      <c r="F91" s="44"/>
      <c r="G91" s="44"/>
      <c r="H91" s="44"/>
      <c r="M91" t="s">
        <v>396</v>
      </c>
      <c r="N91" s="69">
        <v>1700000</v>
      </c>
      <c r="O91" s="69">
        <v>2000000</v>
      </c>
      <c r="P91" s="69">
        <v>3700000</v>
      </c>
      <c r="Q91" s="69"/>
      <c r="R91" s="69"/>
      <c r="S91" s="69"/>
      <c r="T91" s="69"/>
      <c r="U91" s="69"/>
      <c r="V91" s="69"/>
      <c r="W91" s="69"/>
      <c r="X91" s="69"/>
      <c r="Y91" s="69"/>
      <c r="Z91" s="69"/>
      <c r="AA91" s="69"/>
      <c r="AB91" s="69"/>
      <c r="AC91" s="69"/>
      <c r="AD91" s="69"/>
      <c r="AE91" s="69"/>
      <c r="AF91" s="69"/>
      <c r="AG91" s="69">
        <v>3700000</v>
      </c>
    </row>
    <row r="92" spans="1:33" x14ac:dyDescent="0.25">
      <c r="M92" t="s">
        <v>199</v>
      </c>
      <c r="N92" s="69">
        <v>200000</v>
      </c>
      <c r="O92" s="69">
        <v>2500000</v>
      </c>
      <c r="P92" s="69">
        <v>2700000</v>
      </c>
      <c r="Q92" s="69"/>
      <c r="R92" s="69"/>
      <c r="S92" s="69"/>
      <c r="T92" s="69"/>
      <c r="U92" s="69"/>
      <c r="V92" s="69"/>
      <c r="W92" s="69"/>
      <c r="X92" s="69"/>
      <c r="Y92" s="69"/>
      <c r="Z92" s="69"/>
      <c r="AA92" s="69"/>
      <c r="AB92" s="69"/>
      <c r="AC92" s="69"/>
      <c r="AD92" s="69"/>
      <c r="AE92" s="69"/>
      <c r="AF92" s="69"/>
      <c r="AG92" s="69">
        <v>2700000</v>
      </c>
    </row>
    <row r="93" spans="1:33" x14ac:dyDescent="0.25">
      <c r="D93">
        <f>123960011-124260361</f>
        <v>-300350</v>
      </c>
      <c r="M93" t="s">
        <v>200</v>
      </c>
      <c r="N93" s="69">
        <v>650000</v>
      </c>
      <c r="O93" s="69">
        <v>1500000</v>
      </c>
      <c r="P93" s="69">
        <v>2150000</v>
      </c>
      <c r="Q93" s="69">
        <v>38706</v>
      </c>
      <c r="R93" s="69">
        <v>38706</v>
      </c>
      <c r="S93" s="69"/>
      <c r="T93" s="69">
        <v>77412</v>
      </c>
      <c r="U93" s="69">
        <v>116313</v>
      </c>
      <c r="V93" s="69">
        <v>116313</v>
      </c>
      <c r="W93" s="69"/>
      <c r="X93" s="69">
        <v>232626</v>
      </c>
      <c r="Y93" s="69">
        <v>406626</v>
      </c>
      <c r="Z93" s="69">
        <v>406626</v>
      </c>
      <c r="AA93" s="69"/>
      <c r="AB93" s="69">
        <v>813252</v>
      </c>
      <c r="AC93" s="69">
        <v>79000</v>
      </c>
      <c r="AD93" s="69">
        <v>79000</v>
      </c>
      <c r="AE93" s="69"/>
      <c r="AF93" s="69">
        <v>158000</v>
      </c>
      <c r="AG93" s="69">
        <v>3431290</v>
      </c>
    </row>
    <row r="94" spans="1:33" x14ac:dyDescent="0.25">
      <c r="F94" s="112">
        <f>+SUM(C90:F90)</f>
        <v>381119032.06</v>
      </c>
      <c r="M94" t="s">
        <v>201</v>
      </c>
      <c r="N94" s="69">
        <v>1700000</v>
      </c>
      <c r="O94" s="69">
        <v>1700000</v>
      </c>
      <c r="P94" s="69">
        <v>3400000</v>
      </c>
      <c r="Q94" s="69"/>
      <c r="R94" s="69"/>
      <c r="S94" s="69"/>
      <c r="T94" s="69"/>
      <c r="U94" s="69">
        <v>29000</v>
      </c>
      <c r="V94" s="69">
        <v>29000</v>
      </c>
      <c r="W94" s="69"/>
      <c r="X94" s="69">
        <v>58000</v>
      </c>
      <c r="Y94" s="69">
        <v>60000</v>
      </c>
      <c r="Z94" s="69">
        <v>60000</v>
      </c>
      <c r="AA94" s="69"/>
      <c r="AB94" s="69">
        <v>120000</v>
      </c>
      <c r="AC94" s="69"/>
      <c r="AD94" s="69"/>
      <c r="AE94" s="69"/>
      <c r="AF94" s="69"/>
      <c r="AG94" s="69">
        <v>3578000</v>
      </c>
    </row>
    <row r="95" spans="1:33" x14ac:dyDescent="0.25">
      <c r="B95">
        <f>101663468-101323118</f>
        <v>340350</v>
      </c>
      <c r="G95" s="112">
        <f>+SUM(C89:F89)</f>
        <v>176225686</v>
      </c>
      <c r="M95" t="s">
        <v>202</v>
      </c>
      <c r="N95" s="69">
        <v>500000</v>
      </c>
      <c r="O95" s="69">
        <v>1000000</v>
      </c>
      <c r="P95" s="69">
        <v>1500000</v>
      </c>
      <c r="Q95" s="69"/>
      <c r="R95" s="69"/>
      <c r="S95" s="69"/>
      <c r="T95" s="69"/>
      <c r="U95" s="69"/>
      <c r="V95" s="69"/>
      <c r="W95" s="69"/>
      <c r="X95" s="69"/>
      <c r="Y95" s="69"/>
      <c r="Z95" s="69"/>
      <c r="AA95" s="69"/>
      <c r="AB95" s="69"/>
      <c r="AC95" s="69">
        <v>363000</v>
      </c>
      <c r="AD95" s="69">
        <v>363000</v>
      </c>
      <c r="AE95" s="69"/>
      <c r="AF95" s="69">
        <v>726000</v>
      </c>
      <c r="AG95" s="69">
        <v>2226000</v>
      </c>
    </row>
    <row r="96" spans="1:33" x14ac:dyDescent="0.25">
      <c r="M96" t="s">
        <v>203</v>
      </c>
      <c r="N96" s="69">
        <v>3900000</v>
      </c>
      <c r="O96" s="69">
        <v>4000000</v>
      </c>
      <c r="P96" s="69">
        <v>7900000</v>
      </c>
      <c r="Q96" s="69">
        <v>709058</v>
      </c>
      <c r="R96" s="69">
        <v>709058</v>
      </c>
      <c r="S96" s="69"/>
      <c r="T96" s="69">
        <v>1418116</v>
      </c>
      <c r="U96" s="69">
        <v>932380</v>
      </c>
      <c r="V96" s="69">
        <v>932380</v>
      </c>
      <c r="W96" s="69"/>
      <c r="X96" s="69">
        <v>1864760</v>
      </c>
      <c r="Y96" s="69">
        <v>727505</v>
      </c>
      <c r="Z96" s="69">
        <v>727505</v>
      </c>
      <c r="AA96" s="69"/>
      <c r="AB96" s="69">
        <v>1455010</v>
      </c>
      <c r="AC96" s="69">
        <v>1061650</v>
      </c>
      <c r="AD96" s="69">
        <v>1061650</v>
      </c>
      <c r="AE96" s="69"/>
      <c r="AF96" s="69">
        <v>2123300</v>
      </c>
      <c r="AG96" s="69">
        <v>14761186</v>
      </c>
    </row>
    <row r="97" spans="3:33" x14ac:dyDescent="0.25">
      <c r="C97" s="112">
        <f>+D89-59222025</f>
        <v>1630758</v>
      </c>
      <c r="M97" t="s">
        <v>204</v>
      </c>
      <c r="N97" s="69">
        <v>5400000</v>
      </c>
      <c r="O97" s="69">
        <v>3500000</v>
      </c>
      <c r="P97" s="69">
        <v>8900000</v>
      </c>
      <c r="Q97" s="69">
        <v>1319291</v>
      </c>
      <c r="R97" s="69">
        <v>1319291</v>
      </c>
      <c r="S97" s="69"/>
      <c r="T97" s="69">
        <v>2638582</v>
      </c>
      <c r="U97" s="69">
        <v>1225592</v>
      </c>
      <c r="V97" s="69">
        <v>1225592</v>
      </c>
      <c r="W97" s="69"/>
      <c r="X97" s="69">
        <v>2451184</v>
      </c>
      <c r="Y97" s="69">
        <v>793116</v>
      </c>
      <c r="Z97" s="69">
        <v>793116</v>
      </c>
      <c r="AA97" s="69"/>
      <c r="AB97" s="69">
        <v>1586232</v>
      </c>
      <c r="AC97" s="69">
        <v>1979168</v>
      </c>
      <c r="AD97" s="69">
        <v>1979168</v>
      </c>
      <c r="AE97" s="69"/>
      <c r="AF97" s="69">
        <v>3958336</v>
      </c>
      <c r="AG97" s="69">
        <v>19534334</v>
      </c>
    </row>
    <row r="98" spans="3:33" x14ac:dyDescent="0.25">
      <c r="M98" t="s">
        <v>397</v>
      </c>
      <c r="N98" s="69">
        <v>8000000</v>
      </c>
      <c r="O98" s="69">
        <v>8000000</v>
      </c>
      <c r="P98" s="69">
        <v>16000000</v>
      </c>
      <c r="Q98" s="69"/>
      <c r="R98" s="69"/>
      <c r="S98" s="69"/>
      <c r="T98" s="69"/>
      <c r="U98" s="69"/>
      <c r="V98" s="69"/>
      <c r="W98" s="69"/>
      <c r="X98" s="69"/>
      <c r="Y98" s="69"/>
      <c r="Z98" s="69"/>
      <c r="AA98" s="69"/>
      <c r="AB98" s="69"/>
      <c r="AC98" s="69">
        <v>326810</v>
      </c>
      <c r="AD98" s="69">
        <v>326810</v>
      </c>
      <c r="AE98" s="69"/>
      <c r="AF98" s="69">
        <v>653620</v>
      </c>
      <c r="AG98" s="69">
        <v>16653620</v>
      </c>
    </row>
    <row r="99" spans="3:33" x14ac:dyDescent="0.25">
      <c r="L99" t="s">
        <v>367</v>
      </c>
      <c r="N99" s="69">
        <v>271655000</v>
      </c>
      <c r="O99" s="69">
        <v>271655000</v>
      </c>
      <c r="P99" s="69">
        <v>543310000</v>
      </c>
      <c r="Q99" s="69">
        <v>23881668</v>
      </c>
      <c r="R99" s="69">
        <v>23880668</v>
      </c>
      <c r="S99" s="69">
        <v>1000</v>
      </c>
      <c r="T99" s="69">
        <v>47763336</v>
      </c>
      <c r="U99" s="69">
        <v>60855112</v>
      </c>
      <c r="V99" s="69">
        <v>60852783</v>
      </c>
      <c r="W99" s="69">
        <v>2329</v>
      </c>
      <c r="X99" s="69">
        <v>121710224</v>
      </c>
      <c r="Y99" s="69">
        <v>38210710</v>
      </c>
      <c r="Z99" s="69">
        <v>38196410</v>
      </c>
      <c r="AA99" s="69">
        <v>14300</v>
      </c>
      <c r="AB99" s="69">
        <v>76421420</v>
      </c>
      <c r="AC99" s="69">
        <v>53301825</v>
      </c>
      <c r="AD99" s="69">
        <v>53295825</v>
      </c>
      <c r="AE99" s="69">
        <v>6000</v>
      </c>
      <c r="AF99" s="69">
        <v>106603650</v>
      </c>
      <c r="AG99" s="69">
        <v>895808630</v>
      </c>
    </row>
    <row r="100" spans="3:33" x14ac:dyDescent="0.25">
      <c r="L100" t="s">
        <v>70</v>
      </c>
      <c r="N100" s="69">
        <v>483166176</v>
      </c>
      <c r="O100" s="69">
        <v>483166176</v>
      </c>
      <c r="P100" s="69">
        <v>966332352</v>
      </c>
      <c r="Q100" s="69">
        <v>75980195</v>
      </c>
      <c r="R100" s="69">
        <v>76092499</v>
      </c>
      <c r="S100" s="69">
        <v>91288</v>
      </c>
      <c r="T100" s="69">
        <v>152163982</v>
      </c>
      <c r="U100" s="69">
        <v>122736807</v>
      </c>
      <c r="V100" s="69">
        <v>124715793</v>
      </c>
      <c r="W100" s="69">
        <v>3729</v>
      </c>
      <c r="X100" s="69">
        <v>247456329</v>
      </c>
      <c r="Y100" s="69">
        <v>83821940</v>
      </c>
      <c r="Z100" s="69">
        <v>81624333</v>
      </c>
      <c r="AA100" s="69">
        <v>14300</v>
      </c>
      <c r="AB100" s="69">
        <v>165460573</v>
      </c>
      <c r="AC100" s="69">
        <v>98698789.060000002</v>
      </c>
      <c r="AD100" s="69">
        <v>98686407.060000002</v>
      </c>
      <c r="AE100" s="69">
        <v>9382</v>
      </c>
      <c r="AF100" s="69">
        <v>197394578.12</v>
      </c>
      <c r="AG100" s="69">
        <v>1728807814.1199999</v>
      </c>
    </row>
  </sheetData>
  <mergeCells count="3">
    <mergeCell ref="A1:H1"/>
    <mergeCell ref="A2:H2"/>
    <mergeCell ref="A3:H3"/>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142"/>
  <sheetViews>
    <sheetView topLeftCell="A57" zoomScale="80" zoomScaleNormal="80" workbookViewId="0">
      <selection activeCell="D97" sqref="D97"/>
    </sheetView>
  </sheetViews>
  <sheetFormatPr defaultRowHeight="15" x14ac:dyDescent="0.25"/>
  <cols>
    <col min="1" max="1" width="16.85546875" customWidth="1"/>
    <col min="2" max="2" width="102.7109375" customWidth="1"/>
    <col min="3" max="3" width="19.7109375" customWidth="1"/>
    <col min="4" max="4" width="19.140625" customWidth="1"/>
    <col min="5" max="5" width="18" customWidth="1"/>
    <col min="6" max="6" width="20.42578125" customWidth="1"/>
    <col min="7" max="7" width="22.42578125" customWidth="1"/>
    <col min="8" max="8" width="20.42578125" customWidth="1"/>
    <col min="9" max="9" width="16.85546875" customWidth="1"/>
    <col min="10" max="12" width="9.140625" customWidth="1"/>
    <col min="13" max="13" width="92.7109375" customWidth="1"/>
    <col min="14" max="15" width="18.7109375" customWidth="1"/>
    <col min="16" max="16" width="22.28515625" customWidth="1"/>
    <col min="17" max="19" width="12.85546875" customWidth="1"/>
    <col min="20" max="20" width="9.85546875" customWidth="1"/>
    <col min="21" max="23" width="12.85546875" customWidth="1"/>
    <col min="24" max="24" width="10.85546875" customWidth="1"/>
    <col min="25" max="27" width="12.85546875" customWidth="1"/>
    <col min="28" max="28" width="9.85546875" customWidth="1"/>
    <col min="29" max="31" width="12.85546875" customWidth="1"/>
    <col min="32" max="32" width="10.85546875" customWidth="1"/>
    <col min="33" max="33" width="11" customWidth="1"/>
    <col min="34" max="60" width="60.85546875" bestFit="1" customWidth="1"/>
    <col min="61" max="61" width="11.42578125" bestFit="1" customWidth="1"/>
    <col min="62" max="108" width="60.85546875" bestFit="1" customWidth="1"/>
    <col min="109" max="109" width="11.140625" bestFit="1" customWidth="1"/>
    <col min="110" max="110" width="21.5703125" bestFit="1" customWidth="1"/>
    <col min="111" max="145" width="55.140625" bestFit="1" customWidth="1"/>
    <col min="146" max="146" width="18" bestFit="1" customWidth="1"/>
    <col min="147" max="181" width="55.140625" bestFit="1" customWidth="1"/>
    <col min="182" max="182" width="10.140625" bestFit="1" customWidth="1"/>
    <col min="183" max="193" width="41.7109375" bestFit="1" customWidth="1"/>
    <col min="194" max="194" width="14.28515625" bestFit="1" customWidth="1"/>
    <col min="195" max="195" width="9" customWidth="1"/>
    <col min="196" max="226" width="60.85546875" bestFit="1" customWidth="1"/>
    <col min="227" max="227" width="18" bestFit="1" customWidth="1"/>
    <col min="228" max="244" width="60.85546875" bestFit="1" customWidth="1"/>
    <col min="245" max="245" width="10.140625" bestFit="1" customWidth="1"/>
    <col min="246" max="270" width="51.140625" bestFit="1" customWidth="1"/>
    <col min="271" max="271" width="14.28515625" bestFit="1" customWidth="1"/>
    <col min="272" max="272" width="9" customWidth="1"/>
    <col min="273" max="273" width="10.7109375" bestFit="1" customWidth="1"/>
  </cols>
  <sheetData>
    <row r="1" spans="1:15" ht="18.75" x14ac:dyDescent="0.25">
      <c r="B1" s="122" t="s">
        <v>287</v>
      </c>
      <c r="C1" s="122"/>
      <c r="D1" s="122"/>
      <c r="E1" s="122"/>
      <c r="F1" s="122"/>
      <c r="G1" s="122"/>
      <c r="H1" s="122"/>
      <c r="I1" s="122"/>
      <c r="J1" s="122"/>
    </row>
    <row r="2" spans="1:15" ht="18.75" x14ac:dyDescent="0.25">
      <c r="B2" s="123" t="s">
        <v>334</v>
      </c>
      <c r="C2" s="123"/>
      <c r="D2" s="123"/>
      <c r="E2" s="123"/>
      <c r="F2" s="123"/>
      <c r="G2" s="123"/>
      <c r="H2" s="123"/>
      <c r="I2" s="123"/>
      <c r="J2" s="123"/>
    </row>
    <row r="3" spans="1:15" x14ac:dyDescent="0.25">
      <c r="B3" s="124" t="s">
        <v>289</v>
      </c>
      <c r="C3" s="124"/>
      <c r="D3" s="124"/>
      <c r="E3" s="124"/>
      <c r="F3" s="124"/>
      <c r="G3" s="124"/>
      <c r="H3" s="124"/>
      <c r="I3" s="124"/>
      <c r="J3" s="124"/>
    </row>
    <row r="5" spans="1:15" ht="15.75" x14ac:dyDescent="0.25">
      <c r="A5" s="120" t="s">
        <v>205</v>
      </c>
      <c r="B5" s="120"/>
      <c r="C5" s="6" t="s">
        <v>293</v>
      </c>
      <c r="D5" s="6" t="s">
        <v>294</v>
      </c>
      <c r="E5" s="6" t="s">
        <v>295</v>
      </c>
      <c r="F5" s="6" t="s">
        <v>296</v>
      </c>
      <c r="G5" s="6" t="s">
        <v>297</v>
      </c>
      <c r="H5" s="6" t="s">
        <v>298</v>
      </c>
      <c r="I5" s="47" t="s">
        <v>299</v>
      </c>
    </row>
    <row r="6" spans="1:15" ht="21" customHeight="1" x14ac:dyDescent="0.25">
      <c r="A6" s="7" t="s">
        <v>206</v>
      </c>
      <c r="B6" s="77" t="s">
        <v>207</v>
      </c>
      <c r="C6" s="96">
        <f>+SUM(C7:C14)</f>
        <v>211511176</v>
      </c>
      <c r="D6" s="97">
        <f>+SUM(D7:D14)</f>
        <v>52211831</v>
      </c>
      <c r="E6" s="97">
        <f>+SUM(E7:E14)</f>
        <v>63863010</v>
      </c>
      <c r="F6" s="97">
        <f>+SUM(F7:F14)</f>
        <v>43427923</v>
      </c>
      <c r="G6" s="97">
        <f>+SUM(G7:G14)</f>
        <v>45390582.060000002</v>
      </c>
      <c r="H6" s="43"/>
      <c r="I6" s="43"/>
    </row>
    <row r="7" spans="1:15" ht="15.75" customHeight="1" x14ac:dyDescent="0.25">
      <c r="A7" s="8" t="s">
        <v>208</v>
      </c>
      <c r="B7" s="9" t="s">
        <v>209</v>
      </c>
      <c r="C7" s="92">
        <f>+SUM(N92:N108)</f>
        <v>97759566</v>
      </c>
      <c r="D7" s="86">
        <f>+SUM(R92:R108)</f>
        <v>23280219</v>
      </c>
      <c r="E7" s="86">
        <f>+SUM(V92:V108)</f>
        <v>24095450</v>
      </c>
      <c r="F7" s="86">
        <f>+SUM(Z92:Z108)</f>
        <v>22844959</v>
      </c>
      <c r="G7" s="86">
        <f>+SUM(AC92:AC108)</f>
        <v>22166964</v>
      </c>
      <c r="H7" s="43"/>
      <c r="I7" s="43"/>
    </row>
    <row r="8" spans="1:15" ht="15.75" customHeight="1" x14ac:dyDescent="0.25">
      <c r="A8" s="10" t="s">
        <v>210</v>
      </c>
      <c r="B8" s="9" t="s">
        <v>211</v>
      </c>
      <c r="C8" s="92">
        <f>+SUM(N109:N128)</f>
        <v>33991644</v>
      </c>
      <c r="D8" s="86">
        <f>+SUM(R109:R128)</f>
        <v>7568079</v>
      </c>
      <c r="E8" s="86">
        <f>+SUM(V109:V128)</f>
        <v>8927716</v>
      </c>
      <c r="F8" s="86">
        <f>+SUM(Z109:Z128)</f>
        <v>6675389</v>
      </c>
      <c r="G8" s="86">
        <f>+SUM(AC109:AC128)</f>
        <v>10025116.060000001</v>
      </c>
      <c r="H8" s="43"/>
      <c r="I8" s="43"/>
    </row>
    <row r="9" spans="1:15" ht="15.75" customHeight="1" x14ac:dyDescent="0.25">
      <c r="A9" s="8" t="s">
        <v>212</v>
      </c>
      <c r="B9" s="9" t="s">
        <v>213</v>
      </c>
      <c r="C9" s="92">
        <f>N129</f>
        <v>15145129</v>
      </c>
      <c r="D9" s="86">
        <f>R129</f>
        <v>3949996</v>
      </c>
      <c r="E9" s="86">
        <f>V129</f>
        <v>3762179</v>
      </c>
      <c r="F9" s="86">
        <f>Z129</f>
        <v>3892414</v>
      </c>
      <c r="G9" s="86">
        <f>AC129</f>
        <v>3464473</v>
      </c>
      <c r="H9" s="43"/>
      <c r="I9" s="43"/>
      <c r="M9" s="70" t="s">
        <v>354</v>
      </c>
      <c r="N9" t="s">
        <v>382</v>
      </c>
    </row>
    <row r="10" spans="1:15" ht="15.75" customHeight="1" x14ac:dyDescent="0.25">
      <c r="A10" s="8" t="s">
        <v>214</v>
      </c>
      <c r="B10" s="9" t="s">
        <v>215</v>
      </c>
      <c r="C10" s="92">
        <f>N130</f>
        <v>250000</v>
      </c>
      <c r="D10" s="86">
        <f>R130</f>
        <v>0</v>
      </c>
      <c r="E10" s="86">
        <f>V130</f>
        <v>150000</v>
      </c>
      <c r="F10" s="86">
        <f>Z130</f>
        <v>0</v>
      </c>
      <c r="G10" s="86">
        <f>AC130</f>
        <v>0</v>
      </c>
      <c r="H10" s="43"/>
      <c r="I10" s="43"/>
      <c r="M10" s="70" t="s">
        <v>363</v>
      </c>
      <c r="N10" t="s">
        <v>355</v>
      </c>
    </row>
    <row r="11" spans="1:15" ht="15.75" customHeight="1" x14ac:dyDescent="0.25">
      <c r="A11" s="8" t="s">
        <v>216</v>
      </c>
      <c r="B11" s="9" t="s">
        <v>217</v>
      </c>
      <c r="C11" s="92">
        <f>+SUM(N131:N132)+N139</f>
        <v>12537185</v>
      </c>
      <c r="D11" s="86">
        <f>+SUM(R131:R132)</f>
        <v>2773234</v>
      </c>
      <c r="E11" s="86">
        <f>+SUM(V131:V132)+V139</f>
        <v>3188353</v>
      </c>
      <c r="F11" s="86">
        <f>+SUM(Z131:Z132)</f>
        <v>3176505</v>
      </c>
      <c r="G11" s="86">
        <f>+SUM(AC131:AC132)+AC139</f>
        <v>3216477</v>
      </c>
      <c r="H11" s="43"/>
      <c r="I11" s="43"/>
      <c r="M11" s="70" t="s">
        <v>364</v>
      </c>
      <c r="N11" t="s">
        <v>355</v>
      </c>
    </row>
    <row r="12" spans="1:15" ht="15.75" customHeight="1" x14ac:dyDescent="0.25">
      <c r="A12" s="8" t="s">
        <v>218</v>
      </c>
      <c r="B12" s="9" t="s">
        <v>219</v>
      </c>
      <c r="C12" s="92">
        <f>+SUM(N133:N136)</f>
        <v>1358895</v>
      </c>
      <c r="D12" s="86">
        <f>+SUM(R133:R136)</f>
        <v>553810</v>
      </c>
      <c r="E12" s="86">
        <f>+SUM(V133:V136)</f>
        <v>306207</v>
      </c>
      <c r="F12" s="86">
        <f>+SUM(Z133:Z136)</f>
        <v>238149</v>
      </c>
      <c r="G12" s="86">
        <f>+SUM(AC133:AC136)</f>
        <v>235584</v>
      </c>
      <c r="H12" s="43"/>
      <c r="I12" s="43"/>
      <c r="M12" s="70" t="s">
        <v>357</v>
      </c>
      <c r="N12" t="s">
        <v>355</v>
      </c>
    </row>
    <row r="13" spans="1:15" ht="15.75" customHeight="1" x14ac:dyDescent="0.25">
      <c r="A13" s="8" t="s">
        <v>218</v>
      </c>
      <c r="B13" s="9" t="s">
        <v>220</v>
      </c>
      <c r="C13" s="92">
        <f>+SUM(GETPIVOTDATA("VALOR",$M$89,"RO_DET","03.03.01.04.02-Emprétimos Obtidos Pmi - Amortizações","DT_TRI","1 - Dotação Anual","VAL_TIPO","Actual"))</f>
        <v>40768757</v>
      </c>
      <c r="D13" s="86">
        <f>GETPIVOTDATA("VALOR",$M$89,"RO_DET","03.03.01.04.02-Emprétimos Obtidos Pmi - Amortizações","DT_TRI","1º","VAL_TIPO","Pago")</f>
        <v>9720023</v>
      </c>
      <c r="E13" s="86">
        <f>GETPIVOTDATA("VALOR",$M$89,"RO_DET","03.03.01.04.02-Emprétimos Obtidos Pmi - Amortizações","DT_TRI","2º","VAL_TIPO","Pago")</f>
        <v>19815765</v>
      </c>
      <c r="F13" s="86">
        <f>GETPIVOTDATA("VALOR",$M$89,"RO_DET","03.03.01.04.02-Emprétimos Obtidos Pmi - Amortizações","DT_TRI","3º","VAL_TIPO","Pago")</f>
        <v>5913119</v>
      </c>
      <c r="G13" s="86">
        <f>GETPIVOTDATA("VALOR",$M$89,"RO_DET","03.03.01.04.02-Emprétimos Obtidos Pmi - Amortizações","DT_TRI","4º","VAL_TIPO","Pago")</f>
        <v>5294778</v>
      </c>
      <c r="H13" s="43"/>
      <c r="I13" s="43"/>
      <c r="M13" s="70" t="s">
        <v>358</v>
      </c>
      <c r="N13" t="s">
        <v>355</v>
      </c>
    </row>
    <row r="14" spans="1:15" ht="15.75" customHeight="1" x14ac:dyDescent="0.25">
      <c r="A14" s="8" t="s">
        <v>218</v>
      </c>
      <c r="B14" s="9" t="s">
        <v>221</v>
      </c>
      <c r="C14" s="92">
        <f>GETPIVOTDATA("VALOR",$M$89,"RO_DET","03.03.01.08.02-Outros Passivos Financeiros Pmi - Alienações","DT_TRI","1 - Dotação Anual","VAL_TIPO","Actual")</f>
        <v>9700000</v>
      </c>
      <c r="D14" s="86">
        <f>GETPIVOTDATA("VALOR",$M$89,"RO_DET","03.03.01.08.02-Outros Passivos Financeiros Pmi - Alienações","DT_TRI","1º","VAL_TIPO","Pago")</f>
        <v>4366470</v>
      </c>
      <c r="E14" s="86">
        <f>GETPIVOTDATA("VALOR",$M$89,"RO_DET","03.03.01.08.02-Outros Passivos Financeiros Pmi - Alienações","DT_TRI","2º","VAL_TIPO","Pago")</f>
        <v>3617340</v>
      </c>
      <c r="F14" s="86">
        <f>GETPIVOTDATA("VALOR",$M$89,"RO_DET","03.03.01.08.02-Outros Passivos Financeiros Pmi - Alienações","DT_TRI","3º","VAL_TIPO","Pago")</f>
        <v>687388</v>
      </c>
      <c r="G14" s="86">
        <f>GETPIVOTDATA("VALOR",$M$89,"RO_DET","03.03.01.08.02-Outros Passivos Financeiros Pmi - Alienações","DT_TRI","4º","VAL_TIPO","Pago")</f>
        <v>987190</v>
      </c>
      <c r="H14" s="43"/>
      <c r="I14" s="43"/>
      <c r="M14" s="70" t="s">
        <v>361</v>
      </c>
      <c r="N14" t="s">
        <v>366</v>
      </c>
    </row>
    <row r="15" spans="1:15" ht="21" customHeight="1" x14ac:dyDescent="0.25">
      <c r="A15" s="7" t="s">
        <v>222</v>
      </c>
      <c r="B15" s="77" t="s">
        <v>223</v>
      </c>
      <c r="C15" s="96">
        <f>+SUM(C16:C17)</f>
        <v>750000</v>
      </c>
      <c r="D15" s="96">
        <f>+SUM(D16:D17)</f>
        <v>119206</v>
      </c>
      <c r="E15" s="96">
        <f>+SUM(E16:E17)</f>
        <v>116313</v>
      </c>
      <c r="F15" s="97">
        <f>+SUM(F16:F17)</f>
        <v>406626</v>
      </c>
      <c r="G15" s="97">
        <f>+SUM(G16:G17)</f>
        <v>79000</v>
      </c>
      <c r="H15" s="43"/>
      <c r="I15" s="43"/>
    </row>
    <row r="16" spans="1:15" ht="20.25" customHeight="1" x14ac:dyDescent="0.25">
      <c r="A16" s="14"/>
      <c r="B16" t="s">
        <v>200</v>
      </c>
      <c r="C16" s="92">
        <f>+INDEX(M:Y,MATCH(B16,M:M,0),2)</f>
        <v>650000</v>
      </c>
      <c r="D16" s="92">
        <f>+INDEX(M:Y,MATCH(B16,M:M,0),6)</f>
        <v>38706</v>
      </c>
      <c r="E16" s="92">
        <f>+INDEX(M:Y,MATCH(B16,M:M,0),10)</f>
        <v>116313</v>
      </c>
      <c r="F16" s="86">
        <f>+INDEX(M:AF,MATCH(B16,M:M,0),14)</f>
        <v>406626</v>
      </c>
      <c r="G16" s="43">
        <f>+INDEX(M:AF,MATCH(B16,M:M,0),18)</f>
        <v>79000</v>
      </c>
      <c r="H16" s="43"/>
      <c r="I16" s="43"/>
      <c r="M16" s="70" t="s">
        <v>359</v>
      </c>
      <c r="N16" s="70" t="s">
        <v>356</v>
      </c>
      <c r="O16" s="70" t="s">
        <v>360</v>
      </c>
    </row>
    <row r="17" spans="1:33" ht="24" customHeight="1" x14ac:dyDescent="0.25">
      <c r="A17" s="10" t="s">
        <v>224</v>
      </c>
      <c r="B17" s="66" t="s">
        <v>353</v>
      </c>
      <c r="C17" s="92">
        <f t="shared" ref="C17:C71" si="0">+INDEX(M:Y,MATCH(B17,M:M,0),2)</f>
        <v>100000</v>
      </c>
      <c r="D17" s="92">
        <f>+INDEX(M:Y,MATCH(B17,M:M,0),6)</f>
        <v>80500</v>
      </c>
      <c r="E17" s="92">
        <f>+INDEX(M:Y,MATCH(B17,M:M,0),10)</f>
        <v>0</v>
      </c>
      <c r="F17" s="86">
        <f>+INDEX(M:AF,MATCH(B17,M:M,0),14)</f>
        <v>0</v>
      </c>
      <c r="G17" s="43">
        <f t="shared" ref="G17:G71" si="1">+INDEX(M:AF,MATCH(B17,M:M,0),18)</f>
        <v>0</v>
      </c>
      <c r="H17" s="43"/>
      <c r="I17" s="43"/>
      <c r="N17" t="s">
        <v>368</v>
      </c>
      <c r="P17" t="s">
        <v>371</v>
      </c>
      <c r="Q17" t="s">
        <v>369</v>
      </c>
      <c r="T17" t="s">
        <v>370</v>
      </c>
      <c r="U17" t="s">
        <v>372</v>
      </c>
      <c r="X17" t="s">
        <v>373</v>
      </c>
      <c r="Y17" t="s">
        <v>401</v>
      </c>
      <c r="AB17" t="s">
        <v>402</v>
      </c>
      <c r="AC17" t="s">
        <v>403</v>
      </c>
      <c r="AF17" t="s">
        <v>404</v>
      </c>
      <c r="AG17" t="s">
        <v>70</v>
      </c>
    </row>
    <row r="18" spans="1:33" ht="20.25" customHeight="1" x14ac:dyDescent="0.25">
      <c r="A18" s="7" t="s">
        <v>225</v>
      </c>
      <c r="B18" s="77" t="s">
        <v>226</v>
      </c>
      <c r="C18" s="96">
        <f>+SUM(C19:C29)</f>
        <v>9350000</v>
      </c>
      <c r="D18" s="96">
        <f>+SUM(D19:D29)</f>
        <v>1077023</v>
      </c>
      <c r="E18" s="96">
        <f>+SUM(E19:E29)</f>
        <v>582094</v>
      </c>
      <c r="F18" s="97">
        <f>+SUM(F19:F29)</f>
        <v>563400</v>
      </c>
      <c r="G18" s="97">
        <f>+SUM(G19:G29)</f>
        <v>604997</v>
      </c>
      <c r="H18" s="43"/>
      <c r="I18" s="43"/>
      <c r="M18" s="70" t="s">
        <v>362</v>
      </c>
      <c r="N18" t="s">
        <v>374</v>
      </c>
      <c r="O18" t="s">
        <v>375</v>
      </c>
      <c r="Q18" t="s">
        <v>376</v>
      </c>
      <c r="R18" t="s">
        <v>365</v>
      </c>
      <c r="S18" t="s">
        <v>377</v>
      </c>
      <c r="U18" t="s">
        <v>376</v>
      </c>
      <c r="V18" t="s">
        <v>365</v>
      </c>
      <c r="W18" t="s">
        <v>377</v>
      </c>
      <c r="Y18" t="s">
        <v>376</v>
      </c>
      <c r="Z18" t="s">
        <v>365</v>
      </c>
      <c r="AA18" t="s">
        <v>377</v>
      </c>
      <c r="AC18" t="s">
        <v>376</v>
      </c>
      <c r="AD18" t="s">
        <v>365</v>
      </c>
      <c r="AE18" t="s">
        <v>377</v>
      </c>
    </row>
    <row r="19" spans="1:33" ht="15.75" x14ac:dyDescent="0.25">
      <c r="A19" s="10" t="s">
        <v>227</v>
      </c>
      <c r="B19" s="59" t="s">
        <v>170</v>
      </c>
      <c r="C19" s="92">
        <f t="shared" si="0"/>
        <v>400000</v>
      </c>
      <c r="D19" s="92">
        <f>+INDEX(M:Y,MATCH(B19,M:M,0),6)</f>
        <v>22200</v>
      </c>
      <c r="E19" s="92">
        <f>+INDEX(M:Y,MATCH(B19,M:M,0),10)</f>
        <v>67800</v>
      </c>
      <c r="F19" s="86">
        <f>+INDEX(M:AF,MATCH(B19,M:M,0),14)</f>
        <v>0</v>
      </c>
      <c r="G19" s="43">
        <f t="shared" si="1"/>
        <v>83240</v>
      </c>
      <c r="H19" s="43"/>
      <c r="I19" s="43"/>
      <c r="M19" t="s">
        <v>168</v>
      </c>
      <c r="N19" s="69">
        <v>300000</v>
      </c>
      <c r="O19" s="69">
        <v>300000</v>
      </c>
      <c r="P19" s="69">
        <v>600000</v>
      </c>
      <c r="Q19" s="69">
        <v>30118</v>
      </c>
      <c r="R19" s="69">
        <v>30118</v>
      </c>
      <c r="S19" s="69"/>
      <c r="T19" s="69">
        <v>60236</v>
      </c>
      <c r="U19" s="69">
        <v>25201</v>
      </c>
      <c r="V19" s="69">
        <v>24629</v>
      </c>
      <c r="W19" s="69">
        <v>572</v>
      </c>
      <c r="X19" s="69">
        <v>50402</v>
      </c>
      <c r="Y19" s="69">
        <v>51730</v>
      </c>
      <c r="Z19" s="69">
        <v>51730</v>
      </c>
      <c r="AA19" s="69"/>
      <c r="AB19" s="69">
        <v>103460</v>
      </c>
      <c r="AC19" s="69">
        <v>53374</v>
      </c>
      <c r="AD19" s="69">
        <v>47374</v>
      </c>
      <c r="AE19" s="69">
        <v>6000</v>
      </c>
      <c r="AF19" s="69">
        <v>106748</v>
      </c>
      <c r="AG19" s="69">
        <v>920846</v>
      </c>
    </row>
    <row r="20" spans="1:33" ht="15.75" x14ac:dyDescent="0.25">
      <c r="A20" s="10" t="s">
        <v>227</v>
      </c>
      <c r="B20" t="s">
        <v>389</v>
      </c>
      <c r="C20" s="92">
        <f t="shared" si="0"/>
        <v>1720000</v>
      </c>
      <c r="D20" s="92">
        <f t="shared" ref="D20:D27" si="2">+INDEX(M:Y,MATCH(B20,M:M,0),6)</f>
        <v>179500</v>
      </c>
      <c r="E20" s="92">
        <f t="shared" ref="E20:E27" si="3">+INDEX(M:Y,MATCH(B20,M:M,0),10)</f>
        <v>431685</v>
      </c>
      <c r="F20" s="86">
        <f t="shared" ref="F20:F27" si="4">+INDEX(M:AF,MATCH(B20,M:M,0),14)</f>
        <v>446400</v>
      </c>
      <c r="G20" s="43">
        <f t="shared" si="1"/>
        <v>449726</v>
      </c>
      <c r="H20" s="43"/>
      <c r="I20" s="43"/>
      <c r="M20" t="s">
        <v>169</v>
      </c>
      <c r="N20" s="69">
        <v>1200000</v>
      </c>
      <c r="O20" s="69">
        <v>1200000</v>
      </c>
      <c r="P20" s="69">
        <v>2400000</v>
      </c>
      <c r="Q20" s="69">
        <v>160000</v>
      </c>
      <c r="R20" s="69">
        <v>160000</v>
      </c>
      <c r="S20" s="69"/>
      <c r="T20" s="69">
        <v>320000</v>
      </c>
      <c r="U20" s="69">
        <v>337250</v>
      </c>
      <c r="V20" s="69">
        <v>337250</v>
      </c>
      <c r="W20" s="69"/>
      <c r="X20" s="69">
        <v>674500</v>
      </c>
      <c r="Y20" s="69">
        <v>221250</v>
      </c>
      <c r="Z20" s="69">
        <v>221250</v>
      </c>
      <c r="AA20" s="69"/>
      <c r="AB20" s="69">
        <v>442500</v>
      </c>
      <c r="AC20" s="69">
        <v>238000</v>
      </c>
      <c r="AD20" s="69">
        <v>238000</v>
      </c>
      <c r="AE20" s="69"/>
      <c r="AF20" s="69">
        <v>476000</v>
      </c>
      <c r="AG20" s="69">
        <v>4313000</v>
      </c>
    </row>
    <row r="21" spans="1:33" ht="15.75" x14ac:dyDescent="0.25">
      <c r="A21" s="10" t="s">
        <v>227</v>
      </c>
      <c r="B21" s="59" t="s">
        <v>182</v>
      </c>
      <c r="C21" s="92">
        <f t="shared" si="0"/>
        <v>280000</v>
      </c>
      <c r="D21" s="92">
        <f t="shared" si="2"/>
        <v>0</v>
      </c>
      <c r="E21" s="92">
        <f t="shared" si="3"/>
        <v>20000</v>
      </c>
      <c r="F21" s="86">
        <f t="shared" si="4"/>
        <v>0</v>
      </c>
      <c r="G21" s="43">
        <f t="shared" si="1"/>
        <v>25000</v>
      </c>
      <c r="H21" s="43"/>
      <c r="I21" s="43"/>
      <c r="M21" t="s">
        <v>170</v>
      </c>
      <c r="N21" s="69">
        <v>400000</v>
      </c>
      <c r="O21" s="69">
        <v>400000</v>
      </c>
      <c r="P21" s="69">
        <v>800000</v>
      </c>
      <c r="Q21" s="69">
        <v>22200</v>
      </c>
      <c r="R21" s="69">
        <v>22200</v>
      </c>
      <c r="S21" s="69"/>
      <c r="T21" s="69">
        <v>44400</v>
      </c>
      <c r="U21" s="69">
        <v>67800</v>
      </c>
      <c r="V21" s="69">
        <v>67800</v>
      </c>
      <c r="W21" s="69"/>
      <c r="X21" s="69">
        <v>135600</v>
      </c>
      <c r="Y21" s="69"/>
      <c r="Z21" s="69"/>
      <c r="AA21" s="69"/>
      <c r="AB21" s="69"/>
      <c r="AC21" s="69">
        <v>83240</v>
      </c>
      <c r="AD21" s="69">
        <v>83240</v>
      </c>
      <c r="AE21" s="69"/>
      <c r="AF21" s="69">
        <v>166480</v>
      </c>
      <c r="AG21" s="69">
        <v>1146480</v>
      </c>
    </row>
    <row r="22" spans="1:33" ht="15.75" x14ac:dyDescent="0.25">
      <c r="A22" s="10" t="s">
        <v>227</v>
      </c>
      <c r="B22" s="60" t="s">
        <v>349</v>
      </c>
      <c r="C22" s="92">
        <f t="shared" si="0"/>
        <v>1550000</v>
      </c>
      <c r="D22" s="92">
        <f t="shared" si="2"/>
        <v>875323</v>
      </c>
      <c r="E22" s="92">
        <f t="shared" si="3"/>
        <v>33609</v>
      </c>
      <c r="F22" s="86">
        <f t="shared" si="4"/>
        <v>57000</v>
      </c>
      <c r="G22" s="43">
        <f t="shared" si="1"/>
        <v>47031</v>
      </c>
      <c r="H22" s="43"/>
      <c r="I22" s="43"/>
      <c r="M22" t="s">
        <v>171</v>
      </c>
      <c r="N22" s="69">
        <v>100000</v>
      </c>
      <c r="O22" s="69">
        <v>100000</v>
      </c>
      <c r="P22" s="69">
        <v>200000</v>
      </c>
      <c r="Q22" s="69"/>
      <c r="R22" s="69"/>
      <c r="S22" s="69"/>
      <c r="T22" s="69"/>
      <c r="U22" s="69">
        <v>6000</v>
      </c>
      <c r="V22" s="69">
        <v>6000</v>
      </c>
      <c r="W22" s="69"/>
      <c r="X22" s="69">
        <v>12000</v>
      </c>
      <c r="Y22" s="69"/>
      <c r="Z22" s="69"/>
      <c r="AA22" s="69"/>
      <c r="AB22" s="69"/>
      <c r="AC22" s="69"/>
      <c r="AD22" s="69"/>
      <c r="AE22" s="69"/>
      <c r="AF22" s="69"/>
      <c r="AG22" s="69">
        <v>212000</v>
      </c>
    </row>
    <row r="23" spans="1:33" ht="15.75" x14ac:dyDescent="0.25">
      <c r="A23" s="10" t="s">
        <v>228</v>
      </c>
      <c r="B23" s="60" t="s">
        <v>339</v>
      </c>
      <c r="C23" s="92">
        <f t="shared" si="0"/>
        <v>500000</v>
      </c>
      <c r="D23" s="92">
        <f t="shared" si="2"/>
        <v>0</v>
      </c>
      <c r="E23" s="92">
        <f t="shared" si="3"/>
        <v>0</v>
      </c>
      <c r="F23" s="86">
        <f t="shared" si="4"/>
        <v>0</v>
      </c>
      <c r="G23" s="43">
        <f t="shared" si="1"/>
        <v>0</v>
      </c>
      <c r="H23" s="43"/>
      <c r="I23" s="43"/>
      <c r="M23" t="s">
        <v>383</v>
      </c>
      <c r="N23" s="69">
        <v>1550000</v>
      </c>
      <c r="O23" s="69">
        <v>1000000</v>
      </c>
      <c r="P23" s="69">
        <v>2550000</v>
      </c>
      <c r="Q23" s="69">
        <v>875323</v>
      </c>
      <c r="R23" s="69">
        <v>875323</v>
      </c>
      <c r="S23" s="69"/>
      <c r="T23" s="69">
        <v>1750646</v>
      </c>
      <c r="U23" s="69">
        <v>33609</v>
      </c>
      <c r="V23" s="69">
        <v>33609</v>
      </c>
      <c r="W23" s="69"/>
      <c r="X23" s="69">
        <v>67218</v>
      </c>
      <c r="Y23" s="69">
        <v>57000</v>
      </c>
      <c r="Z23" s="69">
        <v>57000</v>
      </c>
      <c r="AA23" s="69"/>
      <c r="AB23" s="69">
        <v>114000</v>
      </c>
      <c r="AC23" s="69">
        <v>47031</v>
      </c>
      <c r="AD23" s="69">
        <v>47031</v>
      </c>
      <c r="AE23" s="69"/>
      <c r="AF23" s="69">
        <v>94062</v>
      </c>
      <c r="AG23" s="69">
        <v>4575926</v>
      </c>
    </row>
    <row r="24" spans="1:33" ht="15.75" x14ac:dyDescent="0.25">
      <c r="A24" s="10" t="s">
        <v>229</v>
      </c>
      <c r="B24" s="61" t="s">
        <v>350</v>
      </c>
      <c r="C24" s="92">
        <f t="shared" si="0"/>
        <v>1700000</v>
      </c>
      <c r="D24" s="92">
        <f t="shared" si="2"/>
        <v>0</v>
      </c>
      <c r="E24" s="92">
        <f t="shared" si="3"/>
        <v>29000</v>
      </c>
      <c r="F24" s="86">
        <f t="shared" si="4"/>
        <v>60000</v>
      </c>
      <c r="G24" s="43">
        <f t="shared" si="1"/>
        <v>0</v>
      </c>
      <c r="H24" s="43"/>
      <c r="I24" s="43"/>
      <c r="M24" t="s">
        <v>172</v>
      </c>
      <c r="N24" s="69">
        <v>1000000</v>
      </c>
      <c r="O24" s="69">
        <v>1000000</v>
      </c>
      <c r="P24" s="69">
        <v>2000000</v>
      </c>
      <c r="Q24" s="69"/>
      <c r="R24" s="69"/>
      <c r="S24" s="69"/>
      <c r="T24" s="69"/>
      <c r="U24" s="69"/>
      <c r="V24" s="69"/>
      <c r="W24" s="69"/>
      <c r="X24" s="69"/>
      <c r="Y24" s="69"/>
      <c r="Z24" s="69"/>
      <c r="AA24" s="69"/>
      <c r="AB24" s="69"/>
      <c r="AC24" s="69"/>
      <c r="AD24" s="69"/>
      <c r="AE24" s="69"/>
      <c r="AF24" s="69"/>
      <c r="AG24" s="69">
        <v>2000000</v>
      </c>
    </row>
    <row r="25" spans="1:33" ht="15.75" x14ac:dyDescent="0.25">
      <c r="A25" s="10" t="s">
        <v>230</v>
      </c>
      <c r="B25" t="s">
        <v>390</v>
      </c>
      <c r="C25" s="92">
        <f t="shared" si="0"/>
        <v>1200000</v>
      </c>
      <c r="D25" s="92">
        <f t="shared" si="2"/>
        <v>0</v>
      </c>
      <c r="E25" s="92">
        <f t="shared" si="3"/>
        <v>0</v>
      </c>
      <c r="F25" s="86">
        <f t="shared" si="4"/>
        <v>0</v>
      </c>
      <c r="G25" s="43">
        <f t="shared" si="1"/>
        <v>0</v>
      </c>
      <c r="H25" s="43"/>
      <c r="I25" s="43"/>
      <c r="M25" t="s">
        <v>384</v>
      </c>
      <c r="N25" s="69">
        <v>1950000</v>
      </c>
      <c r="O25" s="69">
        <v>12000000</v>
      </c>
      <c r="P25" s="69">
        <v>13950000</v>
      </c>
      <c r="Q25" s="69"/>
      <c r="R25" s="69"/>
      <c r="S25" s="69"/>
      <c r="T25" s="69"/>
      <c r="U25" s="69"/>
      <c r="V25" s="69"/>
      <c r="W25" s="69"/>
      <c r="X25" s="69"/>
      <c r="Y25" s="69"/>
      <c r="Z25" s="69"/>
      <c r="AA25" s="69"/>
      <c r="AB25" s="69"/>
      <c r="AC25" s="69"/>
      <c r="AD25" s="69"/>
      <c r="AE25" s="69"/>
      <c r="AF25" s="69"/>
      <c r="AG25" s="69">
        <v>13950000</v>
      </c>
    </row>
    <row r="26" spans="1:33" ht="15.75" x14ac:dyDescent="0.25">
      <c r="A26" s="10" t="s">
        <v>228</v>
      </c>
      <c r="B26" t="s">
        <v>177</v>
      </c>
      <c r="C26" s="92">
        <f t="shared" si="0"/>
        <v>0</v>
      </c>
      <c r="D26" s="92">
        <f t="shared" si="2"/>
        <v>0</v>
      </c>
      <c r="E26" s="92">
        <f t="shared" si="3"/>
        <v>0</v>
      </c>
      <c r="F26" s="86">
        <f t="shared" si="4"/>
        <v>0</v>
      </c>
      <c r="G26" s="43">
        <f t="shared" si="1"/>
        <v>0</v>
      </c>
      <c r="H26" s="43"/>
      <c r="I26" s="43"/>
      <c r="M26" t="s">
        <v>173</v>
      </c>
      <c r="N26" s="69">
        <v>12100000</v>
      </c>
      <c r="O26" s="69">
        <v>4000000</v>
      </c>
      <c r="P26" s="69">
        <v>16100000</v>
      </c>
      <c r="Q26" s="69">
        <v>1542800</v>
      </c>
      <c r="R26" s="69">
        <v>1542800</v>
      </c>
      <c r="S26" s="69"/>
      <c r="T26" s="69">
        <v>3085600</v>
      </c>
      <c r="U26" s="69">
        <v>499030</v>
      </c>
      <c r="V26" s="69">
        <v>499030</v>
      </c>
      <c r="W26" s="69"/>
      <c r="X26" s="69">
        <v>998060</v>
      </c>
      <c r="Y26" s="69">
        <v>5489790</v>
      </c>
      <c r="Z26" s="69">
        <v>5475490</v>
      </c>
      <c r="AA26" s="69">
        <v>14300</v>
      </c>
      <c r="AB26" s="69">
        <v>10979580</v>
      </c>
      <c r="AC26" s="69">
        <v>4161840</v>
      </c>
      <c r="AD26" s="69">
        <v>4161840</v>
      </c>
      <c r="AE26" s="69"/>
      <c r="AF26" s="69">
        <v>8323680</v>
      </c>
      <c r="AG26" s="69">
        <v>39486920</v>
      </c>
    </row>
    <row r="27" spans="1:33" ht="15.75" x14ac:dyDescent="0.25">
      <c r="A27" s="10" t="s">
        <v>228</v>
      </c>
      <c r="B27" s="61" t="s">
        <v>178</v>
      </c>
      <c r="C27" s="92">
        <f t="shared" si="0"/>
        <v>2000000</v>
      </c>
      <c r="D27" s="92">
        <f t="shared" si="2"/>
        <v>0</v>
      </c>
      <c r="E27" s="92">
        <f t="shared" si="3"/>
        <v>0</v>
      </c>
      <c r="F27" s="86">
        <f t="shared" si="4"/>
        <v>0</v>
      </c>
      <c r="G27" s="43">
        <f t="shared" si="1"/>
        <v>0</v>
      </c>
      <c r="H27" s="43"/>
      <c r="I27" s="43"/>
      <c r="M27" t="s">
        <v>340</v>
      </c>
      <c r="N27" s="69">
        <v>3805000</v>
      </c>
      <c r="O27" s="69">
        <v>3205000</v>
      </c>
      <c r="P27" s="69">
        <v>7010000</v>
      </c>
      <c r="Q27" s="69">
        <v>839130</v>
      </c>
      <c r="R27" s="69">
        <v>839130</v>
      </c>
      <c r="S27" s="69"/>
      <c r="T27" s="69">
        <v>1678260</v>
      </c>
      <c r="U27" s="69">
        <v>329940</v>
      </c>
      <c r="V27" s="69">
        <v>329940</v>
      </c>
      <c r="W27" s="69"/>
      <c r="X27" s="69">
        <v>659880</v>
      </c>
      <c r="Y27" s="69">
        <v>826931</v>
      </c>
      <c r="Z27" s="69">
        <v>826931</v>
      </c>
      <c r="AA27" s="69"/>
      <c r="AB27" s="69">
        <v>1653862</v>
      </c>
      <c r="AC27" s="69">
        <v>1587165</v>
      </c>
      <c r="AD27" s="69">
        <v>1587165</v>
      </c>
      <c r="AE27" s="69"/>
      <c r="AF27" s="69">
        <v>3174330</v>
      </c>
      <c r="AG27" s="69">
        <v>14176332</v>
      </c>
    </row>
    <row r="28" spans="1:33" ht="15.75" hidden="1" x14ac:dyDescent="0.25">
      <c r="A28" s="10" t="s">
        <v>231</v>
      </c>
      <c r="B28" s="12"/>
      <c r="C28" s="92"/>
      <c r="D28" s="92"/>
      <c r="E28" s="92"/>
      <c r="F28" s="86"/>
      <c r="G28" s="43"/>
      <c r="H28" s="43"/>
      <c r="I28" s="43"/>
      <c r="M28" t="s">
        <v>174</v>
      </c>
      <c r="N28" s="69">
        <v>300000</v>
      </c>
      <c r="O28" s="69">
        <v>300000</v>
      </c>
      <c r="P28" s="69">
        <v>600000</v>
      </c>
      <c r="Q28" s="69">
        <v>45000</v>
      </c>
      <c r="R28" s="69">
        <v>45000</v>
      </c>
      <c r="S28" s="69"/>
      <c r="T28" s="69">
        <v>90000</v>
      </c>
      <c r="U28" s="69">
        <v>102000</v>
      </c>
      <c r="V28" s="69">
        <v>102000</v>
      </c>
      <c r="W28" s="69"/>
      <c r="X28" s="69">
        <v>204000</v>
      </c>
      <c r="Y28" s="69">
        <v>20000</v>
      </c>
      <c r="Z28" s="69">
        <v>20000</v>
      </c>
      <c r="AA28" s="69"/>
      <c r="AB28" s="69">
        <v>40000</v>
      </c>
      <c r="AC28" s="69">
        <v>35000</v>
      </c>
      <c r="AD28" s="69">
        <v>35000</v>
      </c>
      <c r="AE28" s="69"/>
      <c r="AF28" s="69">
        <v>70000</v>
      </c>
      <c r="AG28" s="69">
        <v>1004000</v>
      </c>
    </row>
    <row r="29" spans="1:33" ht="15.75" hidden="1" x14ac:dyDescent="0.25">
      <c r="A29" s="10" t="s">
        <v>232</v>
      </c>
      <c r="B29" s="12"/>
      <c r="C29" s="92"/>
      <c r="D29" s="92"/>
      <c r="E29" s="92"/>
      <c r="F29" s="86"/>
      <c r="G29" s="43"/>
      <c r="H29" s="43"/>
      <c r="I29" s="43"/>
      <c r="M29" t="s">
        <v>175</v>
      </c>
      <c r="N29" s="69">
        <v>2000000</v>
      </c>
      <c r="O29" s="69">
        <v>2000000</v>
      </c>
      <c r="P29" s="69">
        <v>4000000</v>
      </c>
      <c r="Q29" s="69"/>
      <c r="R29" s="69"/>
      <c r="S29" s="69"/>
      <c r="T29" s="69"/>
      <c r="U29" s="69"/>
      <c r="V29" s="69"/>
      <c r="W29" s="69"/>
      <c r="X29" s="69"/>
      <c r="Y29" s="69"/>
      <c r="Z29" s="69"/>
      <c r="AA29" s="69"/>
      <c r="AB29" s="69"/>
      <c r="AC29" s="69"/>
      <c r="AD29" s="69"/>
      <c r="AE29" s="69"/>
      <c r="AF29" s="69"/>
      <c r="AG29" s="69">
        <v>4000000</v>
      </c>
    </row>
    <row r="30" spans="1:33" ht="18.75" customHeight="1" x14ac:dyDescent="0.25">
      <c r="A30" s="7" t="s">
        <v>233</v>
      </c>
      <c r="B30" s="77" t="s">
        <v>234</v>
      </c>
      <c r="C30" s="96">
        <f>+SUM(C31:C37)</f>
        <v>27060000</v>
      </c>
      <c r="D30" s="96">
        <f>+SUM(D31:D37)</f>
        <v>3060246</v>
      </c>
      <c r="E30" s="96">
        <f>+SUM(E31:E37)</f>
        <v>6916059</v>
      </c>
      <c r="F30" s="97">
        <f>+SUM(F31:F37)</f>
        <v>5543837</v>
      </c>
      <c r="G30" s="97">
        <f>+SUM(G31:G37)</f>
        <v>7904916</v>
      </c>
      <c r="H30" s="43"/>
      <c r="I30" s="43"/>
      <c r="M30" t="s">
        <v>338</v>
      </c>
      <c r="N30" s="69">
        <v>1500000</v>
      </c>
      <c r="O30" s="69">
        <v>14500000</v>
      </c>
      <c r="P30" s="69">
        <v>16000000</v>
      </c>
      <c r="Q30" s="69"/>
      <c r="R30" s="69"/>
      <c r="S30" s="69"/>
      <c r="T30" s="69"/>
      <c r="U30" s="69"/>
      <c r="V30" s="69"/>
      <c r="W30" s="69"/>
      <c r="X30" s="69"/>
      <c r="Y30" s="69"/>
      <c r="Z30" s="69"/>
      <c r="AA30" s="69"/>
      <c r="AB30" s="69"/>
      <c r="AC30" s="69"/>
      <c r="AD30" s="69"/>
      <c r="AE30" s="69"/>
      <c r="AF30" s="69"/>
      <c r="AG30" s="69">
        <v>16000000</v>
      </c>
    </row>
    <row r="31" spans="1:33" ht="15.75" x14ac:dyDescent="0.25">
      <c r="A31" s="10" t="s">
        <v>235</v>
      </c>
      <c r="B31" s="62" t="s">
        <v>351</v>
      </c>
      <c r="C31" s="92">
        <f t="shared" si="0"/>
        <v>350000</v>
      </c>
      <c r="D31" s="92">
        <f>+INDEX(M:Y,MATCH(B31,M:M,0),6)</f>
        <v>23550</v>
      </c>
      <c r="E31" s="92">
        <f t="shared" ref="E31:E36" si="5">+INDEX(M:Y,MATCH(B31,M:M,0),10)</f>
        <v>0</v>
      </c>
      <c r="F31" s="86">
        <f>+INDEX(M:AF,MATCH(B31,M:M,0),14)</f>
        <v>63000</v>
      </c>
      <c r="G31" s="43">
        <f t="shared" si="1"/>
        <v>0</v>
      </c>
      <c r="H31" s="43"/>
      <c r="I31" s="43"/>
      <c r="M31" t="s">
        <v>346</v>
      </c>
      <c r="N31" s="69">
        <v>21776000</v>
      </c>
      <c r="O31" s="69">
        <v>32000000</v>
      </c>
      <c r="P31" s="69">
        <v>53776000</v>
      </c>
      <c r="Q31" s="69"/>
      <c r="R31" s="69"/>
      <c r="S31" s="69"/>
      <c r="T31" s="69"/>
      <c r="U31" s="69"/>
      <c r="V31" s="69"/>
      <c r="W31" s="69"/>
      <c r="X31" s="69"/>
      <c r="Y31" s="69"/>
      <c r="Z31" s="69"/>
      <c r="AA31" s="69"/>
      <c r="AB31" s="69"/>
      <c r="AC31" s="69"/>
      <c r="AD31" s="69"/>
      <c r="AE31" s="69"/>
      <c r="AF31" s="69"/>
      <c r="AG31" s="69">
        <v>53776000</v>
      </c>
    </row>
    <row r="32" spans="1:33" ht="15.75" x14ac:dyDescent="0.25">
      <c r="A32" s="10" t="s">
        <v>236</v>
      </c>
      <c r="B32" s="62" t="s">
        <v>197</v>
      </c>
      <c r="C32" s="92">
        <f t="shared" si="0"/>
        <v>4820000</v>
      </c>
      <c r="D32" s="92">
        <f t="shared" ref="D32:D36" si="6">+INDEX(M:Y,MATCH(B32,M:M,0),6)</f>
        <v>986677</v>
      </c>
      <c r="E32" s="92">
        <f t="shared" si="5"/>
        <v>1383249</v>
      </c>
      <c r="F32" s="86">
        <f t="shared" ref="F32:F36" si="7">+INDEX(M:AF,MATCH(B32,M:M,0),14)</f>
        <v>1388769</v>
      </c>
      <c r="G32" s="43">
        <f t="shared" si="1"/>
        <v>1010833</v>
      </c>
      <c r="H32" s="43"/>
      <c r="I32" s="43"/>
      <c r="M32" t="s">
        <v>385</v>
      </c>
      <c r="N32" s="69">
        <v>14750000</v>
      </c>
      <c r="O32" s="69">
        <v>20000000</v>
      </c>
      <c r="P32" s="69">
        <v>34750000</v>
      </c>
      <c r="Q32" s="69">
        <v>4054</v>
      </c>
      <c r="R32" s="69">
        <v>4054</v>
      </c>
      <c r="S32" s="69"/>
      <c r="T32" s="69">
        <v>8108</v>
      </c>
      <c r="U32" s="69"/>
      <c r="V32" s="69"/>
      <c r="W32" s="69"/>
      <c r="X32" s="69"/>
      <c r="Y32" s="69"/>
      <c r="Z32" s="69"/>
      <c r="AA32" s="69"/>
      <c r="AB32" s="69"/>
      <c r="AC32" s="69"/>
      <c r="AD32" s="69"/>
      <c r="AE32" s="69"/>
      <c r="AF32" s="69"/>
      <c r="AG32" s="69">
        <v>34758108</v>
      </c>
    </row>
    <row r="33" spans="1:33" ht="15.75" x14ac:dyDescent="0.25">
      <c r="A33" s="10" t="s">
        <v>237</v>
      </c>
      <c r="B33" s="62" t="s">
        <v>203</v>
      </c>
      <c r="C33" s="92">
        <f t="shared" si="0"/>
        <v>3900000</v>
      </c>
      <c r="D33" s="92">
        <f t="shared" si="6"/>
        <v>709058</v>
      </c>
      <c r="E33" s="92">
        <f t="shared" si="5"/>
        <v>932380</v>
      </c>
      <c r="F33" s="86">
        <f t="shared" si="7"/>
        <v>727505</v>
      </c>
      <c r="G33" s="43">
        <f t="shared" si="1"/>
        <v>1061650</v>
      </c>
      <c r="H33" s="43"/>
      <c r="I33" s="43"/>
      <c r="M33" t="s">
        <v>176</v>
      </c>
      <c r="N33" s="69">
        <v>2000000</v>
      </c>
      <c r="O33" s="69">
        <v>2000000</v>
      </c>
      <c r="P33" s="69">
        <v>4000000</v>
      </c>
      <c r="Q33" s="69">
        <v>494555</v>
      </c>
      <c r="R33" s="69">
        <v>494555</v>
      </c>
      <c r="S33" s="69"/>
      <c r="T33" s="69">
        <v>989110</v>
      </c>
      <c r="U33" s="69">
        <v>43850</v>
      </c>
      <c r="V33" s="69">
        <v>43850</v>
      </c>
      <c r="W33" s="69"/>
      <c r="X33" s="69">
        <v>87700</v>
      </c>
      <c r="Y33" s="69"/>
      <c r="Z33" s="69"/>
      <c r="AA33" s="69"/>
      <c r="AB33" s="69"/>
      <c r="AC33" s="69"/>
      <c r="AD33" s="69"/>
      <c r="AE33" s="69"/>
      <c r="AF33" s="69"/>
      <c r="AG33" s="69">
        <v>5076810</v>
      </c>
    </row>
    <row r="34" spans="1:33" ht="15.75" x14ac:dyDescent="0.25">
      <c r="A34" s="10" t="s">
        <v>237</v>
      </c>
      <c r="B34" s="62" t="s">
        <v>343</v>
      </c>
      <c r="C34" s="92">
        <f t="shared" si="0"/>
        <v>2800000</v>
      </c>
      <c r="D34" s="92">
        <f t="shared" si="6"/>
        <v>0</v>
      </c>
      <c r="E34" s="92">
        <f t="shared" si="5"/>
        <v>0</v>
      </c>
      <c r="F34" s="86">
        <f t="shared" si="7"/>
        <v>0</v>
      </c>
      <c r="G34" s="43">
        <f t="shared" si="1"/>
        <v>0</v>
      </c>
      <c r="H34" s="43"/>
      <c r="I34" s="43"/>
      <c r="M34" t="s">
        <v>177</v>
      </c>
      <c r="N34" s="69">
        <v>0</v>
      </c>
      <c r="O34" s="69">
        <v>3000000</v>
      </c>
      <c r="P34" s="69">
        <v>3000000</v>
      </c>
      <c r="Q34" s="69"/>
      <c r="R34" s="69"/>
      <c r="S34" s="69"/>
      <c r="T34" s="69"/>
      <c r="U34" s="69"/>
      <c r="V34" s="69"/>
      <c r="W34" s="69"/>
      <c r="X34" s="69"/>
      <c r="Y34" s="69"/>
      <c r="Z34" s="69"/>
      <c r="AA34" s="69"/>
      <c r="AB34" s="69"/>
      <c r="AC34" s="69"/>
      <c r="AD34" s="69"/>
      <c r="AE34" s="69"/>
      <c r="AF34" s="69"/>
      <c r="AG34" s="69">
        <v>3000000</v>
      </c>
    </row>
    <row r="35" spans="1:33" ht="15.75" x14ac:dyDescent="0.25">
      <c r="A35" s="10" t="s">
        <v>237</v>
      </c>
      <c r="B35" t="s">
        <v>191</v>
      </c>
      <c r="C35" s="92">
        <f t="shared" si="0"/>
        <v>0</v>
      </c>
      <c r="D35" s="92">
        <f t="shared" si="6"/>
        <v>0</v>
      </c>
      <c r="E35" s="92">
        <f t="shared" si="5"/>
        <v>0</v>
      </c>
      <c r="F35" s="86">
        <f t="shared" si="7"/>
        <v>0</v>
      </c>
      <c r="G35" s="43">
        <f t="shared" si="1"/>
        <v>0</v>
      </c>
      <c r="H35" s="43"/>
      <c r="I35" s="43"/>
      <c r="M35" t="s">
        <v>178</v>
      </c>
      <c r="N35" s="69">
        <v>2000000</v>
      </c>
      <c r="O35" s="69">
        <v>5000000</v>
      </c>
      <c r="P35" s="69">
        <v>7000000</v>
      </c>
      <c r="Q35" s="69"/>
      <c r="R35" s="69"/>
      <c r="S35" s="69"/>
      <c r="T35" s="69"/>
      <c r="U35" s="69"/>
      <c r="V35" s="69"/>
      <c r="W35" s="69"/>
      <c r="X35" s="69"/>
      <c r="Y35" s="69"/>
      <c r="Z35" s="69"/>
      <c r="AA35" s="69"/>
      <c r="AB35" s="69"/>
      <c r="AC35" s="69"/>
      <c r="AD35" s="69"/>
      <c r="AE35" s="69"/>
      <c r="AF35" s="69"/>
      <c r="AG35" s="69">
        <v>7000000</v>
      </c>
    </row>
    <row r="36" spans="1:33" ht="15.75" x14ac:dyDescent="0.25">
      <c r="A36" s="10" t="s">
        <v>237</v>
      </c>
      <c r="B36" t="s">
        <v>192</v>
      </c>
      <c r="C36" s="92">
        <f t="shared" si="0"/>
        <v>15190000</v>
      </c>
      <c r="D36" s="92">
        <f t="shared" si="6"/>
        <v>1340961</v>
      </c>
      <c r="E36" s="92">
        <f t="shared" si="5"/>
        <v>4600430</v>
      </c>
      <c r="F36" s="86">
        <f t="shared" si="7"/>
        <v>3364563</v>
      </c>
      <c r="G36" s="43">
        <f t="shared" si="1"/>
        <v>5832433</v>
      </c>
      <c r="H36" s="43"/>
      <c r="I36" s="43"/>
      <c r="M36" t="s">
        <v>179</v>
      </c>
      <c r="N36" s="69">
        <v>1300000</v>
      </c>
      <c r="O36" s="69">
        <v>2000000</v>
      </c>
      <c r="P36" s="69">
        <v>3300000</v>
      </c>
      <c r="Q36" s="69"/>
      <c r="R36" s="69"/>
      <c r="S36" s="69"/>
      <c r="T36" s="69"/>
      <c r="U36" s="69">
        <v>13324</v>
      </c>
      <c r="V36" s="69">
        <v>13324</v>
      </c>
      <c r="W36" s="69"/>
      <c r="X36" s="69">
        <v>26648</v>
      </c>
      <c r="Y36" s="69">
        <v>6000</v>
      </c>
      <c r="Z36" s="69">
        <v>6000</v>
      </c>
      <c r="AA36" s="69"/>
      <c r="AB36" s="69">
        <v>12000</v>
      </c>
      <c r="AC36" s="69">
        <v>200000</v>
      </c>
      <c r="AD36" s="69">
        <v>200000</v>
      </c>
      <c r="AE36" s="69"/>
      <c r="AF36" s="69">
        <v>400000</v>
      </c>
      <c r="AG36" s="69">
        <v>3738648</v>
      </c>
    </row>
    <row r="37" spans="1:33" ht="15.75" hidden="1" x14ac:dyDescent="0.25">
      <c r="A37" s="10" t="s">
        <v>237</v>
      </c>
      <c r="B37" s="12"/>
      <c r="C37" s="92"/>
      <c r="D37" s="92"/>
      <c r="E37" s="92"/>
      <c r="F37" s="86"/>
      <c r="G37" s="43"/>
      <c r="H37" s="43"/>
      <c r="I37" s="43"/>
      <c r="M37" t="s">
        <v>386</v>
      </c>
      <c r="N37" s="69">
        <v>2800000</v>
      </c>
      <c r="O37" s="69">
        <v>2800000</v>
      </c>
      <c r="P37" s="69">
        <v>5600000</v>
      </c>
      <c r="Q37" s="69"/>
      <c r="R37" s="69"/>
      <c r="S37" s="69"/>
      <c r="T37" s="69"/>
      <c r="U37" s="69"/>
      <c r="V37" s="69"/>
      <c r="W37" s="69"/>
      <c r="X37" s="69"/>
      <c r="Y37" s="69"/>
      <c r="Z37" s="69"/>
      <c r="AA37" s="69"/>
      <c r="AB37" s="69"/>
      <c r="AC37" s="69"/>
      <c r="AD37" s="69"/>
      <c r="AE37" s="69"/>
      <c r="AF37" s="69"/>
      <c r="AG37" s="69">
        <v>5600000</v>
      </c>
    </row>
    <row r="38" spans="1:33" ht="23.25" customHeight="1" x14ac:dyDescent="0.25">
      <c r="A38" s="11" t="s">
        <v>238</v>
      </c>
      <c r="B38" s="78" t="s">
        <v>239</v>
      </c>
      <c r="C38" s="96">
        <f>+SUM(C39:C69)</f>
        <v>198540000</v>
      </c>
      <c r="D38" s="96">
        <f>+SUM(D39:D69)</f>
        <v>13035683</v>
      </c>
      <c r="E38" s="96">
        <f>+SUM(E39:E69)</f>
        <v>48609165</v>
      </c>
      <c r="F38" s="97">
        <f>+SUM(F39:F69)</f>
        <v>19903345</v>
      </c>
      <c r="G38" s="97">
        <f>+SUM(G39:G69)</f>
        <v>34547171</v>
      </c>
      <c r="H38" s="43"/>
      <c r="I38" s="43"/>
      <c r="M38" t="s">
        <v>180</v>
      </c>
      <c r="N38" s="69">
        <v>2600000</v>
      </c>
      <c r="O38" s="69">
        <v>1100000</v>
      </c>
      <c r="P38" s="69">
        <v>3700000</v>
      </c>
      <c r="Q38" s="69">
        <v>374629</v>
      </c>
      <c r="R38" s="69">
        <v>374629</v>
      </c>
      <c r="S38" s="69"/>
      <c r="T38" s="69">
        <v>749258</v>
      </c>
      <c r="U38" s="69">
        <v>733146</v>
      </c>
      <c r="V38" s="69">
        <v>733146</v>
      </c>
      <c r="W38" s="69"/>
      <c r="X38" s="69">
        <v>1466292</v>
      </c>
      <c r="Y38" s="69">
        <v>480452</v>
      </c>
      <c r="Z38" s="69">
        <v>480452</v>
      </c>
      <c r="AA38" s="69"/>
      <c r="AB38" s="69">
        <v>960904</v>
      </c>
      <c r="AC38" s="69">
        <v>674110</v>
      </c>
      <c r="AD38" s="69">
        <v>674110</v>
      </c>
      <c r="AE38" s="69"/>
      <c r="AF38" s="69">
        <v>1348220</v>
      </c>
      <c r="AG38" s="69">
        <v>8224674</v>
      </c>
    </row>
    <row r="39" spans="1:33" ht="15.75" x14ac:dyDescent="0.25">
      <c r="A39" s="10" t="s">
        <v>240</v>
      </c>
      <c r="B39" s="63" t="s">
        <v>344</v>
      </c>
      <c r="C39" s="92">
        <f t="shared" si="0"/>
        <v>2020000</v>
      </c>
      <c r="D39" s="92">
        <f>+INDEX(M:Y,MATCH(B39,M:M,0),6)</f>
        <v>289150</v>
      </c>
      <c r="E39" s="92">
        <f>+INDEX(M:Y,MATCH(B39,M:M,0),10)</f>
        <v>393015</v>
      </c>
      <c r="F39" s="86">
        <f>+INDEX(M:AF,MATCH(B39,M:M,0),14)</f>
        <v>73550</v>
      </c>
      <c r="G39" s="43">
        <f t="shared" si="1"/>
        <v>1258557</v>
      </c>
      <c r="H39" s="43"/>
      <c r="I39" s="43"/>
      <c r="M39" t="s">
        <v>387</v>
      </c>
      <c r="N39" s="69">
        <v>1150000</v>
      </c>
      <c r="O39" s="69">
        <v>1150000</v>
      </c>
      <c r="P39" s="69">
        <v>2300000</v>
      </c>
      <c r="Q39" s="69">
        <v>148350</v>
      </c>
      <c r="R39" s="69">
        <v>148350</v>
      </c>
      <c r="S39" s="69"/>
      <c r="T39" s="69">
        <v>296700</v>
      </c>
      <c r="U39" s="69"/>
      <c r="V39" s="69"/>
      <c r="W39" s="69"/>
      <c r="X39" s="69"/>
      <c r="Y39" s="69">
        <v>313992</v>
      </c>
      <c r="Z39" s="69">
        <v>313992</v>
      </c>
      <c r="AA39" s="69"/>
      <c r="AB39" s="69">
        <v>627984</v>
      </c>
      <c r="AC39" s="69">
        <v>615000</v>
      </c>
      <c r="AD39" s="69">
        <v>615000</v>
      </c>
      <c r="AE39" s="69"/>
      <c r="AF39" s="69">
        <v>1230000</v>
      </c>
      <c r="AG39" s="69">
        <v>4454684</v>
      </c>
    </row>
    <row r="40" spans="1:33" ht="15.75" x14ac:dyDescent="0.25">
      <c r="A40" s="10" t="s">
        <v>241</v>
      </c>
      <c r="B40" t="s">
        <v>188</v>
      </c>
      <c r="C40" s="92">
        <f t="shared" si="0"/>
        <v>1500000</v>
      </c>
      <c r="D40" s="92">
        <f t="shared" ref="D40:D68" si="8">+INDEX(M:Y,MATCH(B40,M:M,0),6)</f>
        <v>0</v>
      </c>
      <c r="E40" s="92">
        <f t="shared" ref="E40:E68" si="9">+INDEX(M:Y,MATCH(B40,M:M,0),10)</f>
        <v>0</v>
      </c>
      <c r="F40" s="86">
        <f t="shared" ref="F40:F68" si="10">+INDEX(M:AF,MATCH(B40,M:M,0),14)</f>
        <v>0</v>
      </c>
      <c r="G40" s="43">
        <f t="shared" si="1"/>
        <v>0</v>
      </c>
      <c r="H40" s="43"/>
      <c r="I40" s="43"/>
      <c r="M40" t="s">
        <v>181</v>
      </c>
      <c r="N40" s="69">
        <v>1000000</v>
      </c>
      <c r="O40" s="69">
        <v>1000000</v>
      </c>
      <c r="P40" s="69">
        <v>2000000</v>
      </c>
      <c r="Q40" s="69"/>
      <c r="R40" s="69"/>
      <c r="S40" s="69"/>
      <c r="T40" s="69"/>
      <c r="U40" s="69"/>
      <c r="V40" s="69"/>
      <c r="W40" s="69"/>
      <c r="X40" s="69"/>
      <c r="Y40" s="69"/>
      <c r="Z40" s="69"/>
      <c r="AA40" s="69"/>
      <c r="AB40" s="69"/>
      <c r="AC40" s="69"/>
      <c r="AD40" s="69"/>
      <c r="AE40" s="69"/>
      <c r="AF40" s="69"/>
      <c r="AG40" s="69">
        <v>2000000</v>
      </c>
    </row>
    <row r="41" spans="1:33" ht="15.75" x14ac:dyDescent="0.25">
      <c r="A41" s="10" t="s">
        <v>240</v>
      </c>
      <c r="B41" s="63" t="s">
        <v>340</v>
      </c>
      <c r="C41" s="92">
        <f t="shared" si="0"/>
        <v>3805000</v>
      </c>
      <c r="D41" s="92">
        <f t="shared" si="8"/>
        <v>839130</v>
      </c>
      <c r="E41" s="92">
        <f t="shared" si="9"/>
        <v>329940</v>
      </c>
      <c r="F41" s="86">
        <f t="shared" si="10"/>
        <v>826931</v>
      </c>
      <c r="G41" s="43">
        <f t="shared" si="1"/>
        <v>1587165</v>
      </c>
      <c r="H41" s="43"/>
      <c r="I41" s="43"/>
      <c r="M41" t="s">
        <v>342</v>
      </c>
      <c r="N41" s="69">
        <v>45000</v>
      </c>
      <c r="O41" s="69">
        <v>1000000</v>
      </c>
      <c r="P41" s="69">
        <v>1045000</v>
      </c>
      <c r="Q41" s="69"/>
      <c r="R41" s="69"/>
      <c r="S41" s="69"/>
      <c r="T41" s="69"/>
      <c r="U41" s="69"/>
      <c r="V41" s="69"/>
      <c r="W41" s="69"/>
      <c r="X41" s="69"/>
      <c r="Y41" s="69"/>
      <c r="Z41" s="69"/>
      <c r="AA41" s="69"/>
      <c r="AB41" s="69"/>
      <c r="AC41" s="69">
        <v>45000</v>
      </c>
      <c r="AD41" s="69">
        <v>45000</v>
      </c>
      <c r="AE41" s="69"/>
      <c r="AF41" s="69">
        <v>90000</v>
      </c>
      <c r="AG41" s="69">
        <v>1135000</v>
      </c>
    </row>
    <row r="42" spans="1:33" ht="15.75" x14ac:dyDescent="0.25">
      <c r="A42" s="10" t="s">
        <v>240</v>
      </c>
      <c r="B42" t="s">
        <v>179</v>
      </c>
      <c r="C42" s="92">
        <f t="shared" si="0"/>
        <v>1300000</v>
      </c>
      <c r="D42" s="92">
        <f t="shared" si="8"/>
        <v>0</v>
      </c>
      <c r="E42" s="92">
        <f t="shared" si="9"/>
        <v>13324</v>
      </c>
      <c r="F42" s="86">
        <f t="shared" si="10"/>
        <v>6000</v>
      </c>
      <c r="G42" s="43">
        <f t="shared" si="1"/>
        <v>200000</v>
      </c>
      <c r="H42" s="43"/>
      <c r="I42" s="43"/>
      <c r="M42" t="s">
        <v>182</v>
      </c>
      <c r="N42" s="69">
        <v>280000</v>
      </c>
      <c r="O42" s="69">
        <v>500000</v>
      </c>
      <c r="P42" s="69">
        <v>780000</v>
      </c>
      <c r="Q42" s="69"/>
      <c r="R42" s="69"/>
      <c r="S42" s="69"/>
      <c r="T42" s="69"/>
      <c r="U42" s="69">
        <v>20000</v>
      </c>
      <c r="V42" s="69">
        <v>20000</v>
      </c>
      <c r="W42" s="69"/>
      <c r="X42" s="69">
        <v>40000</v>
      </c>
      <c r="Y42" s="69"/>
      <c r="Z42" s="69"/>
      <c r="AA42" s="69"/>
      <c r="AB42" s="69"/>
      <c r="AC42" s="69">
        <v>25000</v>
      </c>
      <c r="AD42" s="69">
        <v>25000</v>
      </c>
      <c r="AE42" s="69"/>
      <c r="AF42" s="69">
        <v>50000</v>
      </c>
      <c r="AG42" s="69">
        <v>870000</v>
      </c>
    </row>
    <row r="43" spans="1:33" ht="15.75" x14ac:dyDescent="0.25">
      <c r="A43" s="10" t="s">
        <v>240</v>
      </c>
      <c r="B43" t="s">
        <v>199</v>
      </c>
      <c r="C43" s="92">
        <f t="shared" si="0"/>
        <v>200000</v>
      </c>
      <c r="D43" s="92">
        <f t="shared" si="8"/>
        <v>0</v>
      </c>
      <c r="E43" s="92">
        <f t="shared" si="9"/>
        <v>0</v>
      </c>
      <c r="F43" s="86">
        <f t="shared" si="10"/>
        <v>0</v>
      </c>
      <c r="G43" s="43">
        <f t="shared" si="1"/>
        <v>0</v>
      </c>
      <c r="H43" s="43"/>
      <c r="I43" s="43"/>
      <c r="M43" t="s">
        <v>388</v>
      </c>
      <c r="N43" s="69">
        <v>1500000</v>
      </c>
      <c r="O43" s="69">
        <v>1500000</v>
      </c>
      <c r="P43" s="69">
        <v>3000000</v>
      </c>
      <c r="Q43" s="69"/>
      <c r="R43" s="69"/>
      <c r="S43" s="69"/>
      <c r="T43" s="69"/>
      <c r="U43" s="69"/>
      <c r="V43" s="69"/>
      <c r="W43" s="69"/>
      <c r="X43" s="69"/>
      <c r="Y43" s="69"/>
      <c r="Z43" s="69"/>
      <c r="AA43" s="69"/>
      <c r="AB43" s="69"/>
      <c r="AC43" s="69"/>
      <c r="AD43" s="69"/>
      <c r="AE43" s="69"/>
      <c r="AF43" s="69"/>
      <c r="AG43" s="69">
        <v>3000000</v>
      </c>
    </row>
    <row r="44" spans="1:33" ht="15.75" x14ac:dyDescent="0.25">
      <c r="A44" s="10" t="s">
        <v>242</v>
      </c>
      <c r="B44" t="s">
        <v>186</v>
      </c>
      <c r="C44" s="92">
        <f t="shared" si="0"/>
        <v>8950000</v>
      </c>
      <c r="D44" s="92">
        <f t="shared" si="8"/>
        <v>1091900</v>
      </c>
      <c r="E44" s="92">
        <f t="shared" si="9"/>
        <v>195551</v>
      </c>
      <c r="F44" s="86">
        <f t="shared" si="10"/>
        <v>206578</v>
      </c>
      <c r="G44" s="43">
        <f t="shared" si="1"/>
        <v>142385</v>
      </c>
      <c r="H44" s="43"/>
      <c r="I44" s="43"/>
      <c r="M44" t="s">
        <v>389</v>
      </c>
      <c r="N44" s="69">
        <v>1720000</v>
      </c>
      <c r="O44" s="69">
        <v>1100000</v>
      </c>
      <c r="P44" s="69">
        <v>2820000</v>
      </c>
      <c r="Q44" s="69">
        <v>179500</v>
      </c>
      <c r="R44" s="69">
        <v>179500</v>
      </c>
      <c r="S44" s="69"/>
      <c r="T44" s="69">
        <v>359000</v>
      </c>
      <c r="U44" s="69">
        <v>431685</v>
      </c>
      <c r="V44" s="69">
        <v>431685</v>
      </c>
      <c r="W44" s="69"/>
      <c r="X44" s="69">
        <v>863370</v>
      </c>
      <c r="Y44" s="69">
        <v>446400</v>
      </c>
      <c r="Z44" s="69">
        <v>446400</v>
      </c>
      <c r="AA44" s="69"/>
      <c r="AB44" s="69">
        <v>892800</v>
      </c>
      <c r="AC44" s="69">
        <v>449726</v>
      </c>
      <c r="AD44" s="69">
        <v>449726</v>
      </c>
      <c r="AE44" s="69"/>
      <c r="AF44" s="69">
        <v>899452</v>
      </c>
      <c r="AG44" s="69">
        <v>5834622</v>
      </c>
    </row>
    <row r="45" spans="1:33" ht="15.75" x14ac:dyDescent="0.25">
      <c r="A45" s="10" t="s">
        <v>243</v>
      </c>
      <c r="B45" s="63" t="s">
        <v>342</v>
      </c>
      <c r="C45" s="92">
        <f t="shared" si="0"/>
        <v>45000</v>
      </c>
      <c r="D45" s="92">
        <f t="shared" si="8"/>
        <v>0</v>
      </c>
      <c r="E45" s="92">
        <f t="shared" si="9"/>
        <v>0</v>
      </c>
      <c r="F45" s="86">
        <f t="shared" si="10"/>
        <v>0</v>
      </c>
      <c r="G45" s="43">
        <f t="shared" si="1"/>
        <v>45000</v>
      </c>
      <c r="H45" s="43"/>
      <c r="I45" s="43"/>
      <c r="M45" t="s">
        <v>183</v>
      </c>
      <c r="N45" s="69">
        <v>100000</v>
      </c>
      <c r="O45" s="69">
        <v>100000</v>
      </c>
      <c r="P45" s="69">
        <v>200000</v>
      </c>
      <c r="Q45" s="69">
        <v>80500</v>
      </c>
      <c r="R45" s="69">
        <v>80500</v>
      </c>
      <c r="S45" s="69"/>
      <c r="T45" s="69">
        <v>161000</v>
      </c>
      <c r="U45" s="69"/>
      <c r="V45" s="69"/>
      <c r="W45" s="69"/>
      <c r="X45" s="69"/>
      <c r="Y45" s="69"/>
      <c r="Z45" s="69"/>
      <c r="AA45" s="69"/>
      <c r="AB45" s="69"/>
      <c r="AC45" s="69"/>
      <c r="AD45" s="69"/>
      <c r="AE45" s="69"/>
      <c r="AF45" s="69"/>
      <c r="AG45" s="69">
        <v>361000</v>
      </c>
    </row>
    <row r="46" spans="1:33" ht="15.75" x14ac:dyDescent="0.25">
      <c r="A46" s="10" t="s">
        <v>240</v>
      </c>
      <c r="B46" t="s">
        <v>198</v>
      </c>
      <c r="C46" s="92">
        <f t="shared" si="0"/>
        <v>5574000</v>
      </c>
      <c r="D46" s="92">
        <f t="shared" si="8"/>
        <v>0</v>
      </c>
      <c r="E46" s="92">
        <f t="shared" si="9"/>
        <v>559000</v>
      </c>
      <c r="F46" s="86">
        <f t="shared" si="10"/>
        <v>879638</v>
      </c>
      <c r="G46" s="43">
        <f t="shared" si="1"/>
        <v>3909294</v>
      </c>
      <c r="H46" s="43"/>
      <c r="I46" s="43"/>
      <c r="M46" t="s">
        <v>184</v>
      </c>
      <c r="N46" s="69">
        <v>13050000</v>
      </c>
      <c r="O46" s="69">
        <v>13000000</v>
      </c>
      <c r="P46" s="69">
        <v>26050000</v>
      </c>
      <c r="Q46" s="69">
        <v>3262142</v>
      </c>
      <c r="R46" s="69">
        <v>3262142</v>
      </c>
      <c r="S46" s="69"/>
      <c r="T46" s="69">
        <v>6524284</v>
      </c>
      <c r="U46" s="69">
        <v>2324854</v>
      </c>
      <c r="V46" s="69">
        <v>2324854</v>
      </c>
      <c r="W46" s="69"/>
      <c r="X46" s="69">
        <v>4649708</v>
      </c>
      <c r="Y46" s="69">
        <v>4322645</v>
      </c>
      <c r="Z46" s="69">
        <v>4322645</v>
      </c>
      <c r="AA46" s="69"/>
      <c r="AB46" s="69">
        <v>8645290</v>
      </c>
      <c r="AC46" s="69">
        <v>2458563</v>
      </c>
      <c r="AD46" s="69">
        <v>2458563</v>
      </c>
      <c r="AE46" s="69"/>
      <c r="AF46" s="69">
        <v>4917126</v>
      </c>
      <c r="AG46" s="69">
        <v>50786408</v>
      </c>
    </row>
    <row r="47" spans="1:33" ht="15.75" x14ac:dyDescent="0.25">
      <c r="A47" s="10" t="s">
        <v>240</v>
      </c>
      <c r="B47" t="s">
        <v>394</v>
      </c>
      <c r="C47" s="92">
        <f t="shared" si="0"/>
        <v>44350000</v>
      </c>
      <c r="D47" s="92">
        <f t="shared" si="8"/>
        <v>4780612</v>
      </c>
      <c r="E47" s="92">
        <f t="shared" si="9"/>
        <v>24032548</v>
      </c>
      <c r="F47" s="86">
        <f t="shared" si="10"/>
        <v>937480</v>
      </c>
      <c r="G47" s="43">
        <f t="shared" si="1"/>
        <v>12332640</v>
      </c>
      <c r="H47" s="43"/>
      <c r="I47" s="43"/>
      <c r="M47" t="s">
        <v>185</v>
      </c>
      <c r="N47" s="69">
        <v>3500000</v>
      </c>
      <c r="O47" s="69">
        <v>15000000</v>
      </c>
      <c r="P47" s="69">
        <v>18500000</v>
      </c>
      <c r="Q47" s="69"/>
      <c r="R47" s="69"/>
      <c r="S47" s="69"/>
      <c r="T47" s="69"/>
      <c r="U47" s="69">
        <v>725137</v>
      </c>
      <c r="V47" s="69">
        <v>725137</v>
      </c>
      <c r="W47" s="69"/>
      <c r="X47" s="69">
        <v>1450274</v>
      </c>
      <c r="Y47" s="69">
        <v>1205780</v>
      </c>
      <c r="Z47" s="69">
        <v>1205780</v>
      </c>
      <c r="AA47" s="69"/>
      <c r="AB47" s="69">
        <v>2411560</v>
      </c>
      <c r="AC47" s="69">
        <v>1329558</v>
      </c>
      <c r="AD47" s="69">
        <v>1329558</v>
      </c>
      <c r="AE47" s="69"/>
      <c r="AF47" s="69">
        <v>2659116</v>
      </c>
      <c r="AG47" s="69">
        <v>25020950</v>
      </c>
    </row>
    <row r="48" spans="1:33" ht="15.75" x14ac:dyDescent="0.25">
      <c r="A48" s="10" t="s">
        <v>240</v>
      </c>
      <c r="B48" t="s">
        <v>397</v>
      </c>
      <c r="C48" s="92">
        <f t="shared" si="0"/>
        <v>8000000</v>
      </c>
      <c r="D48" s="92">
        <f t="shared" si="8"/>
        <v>0</v>
      </c>
      <c r="E48" s="92">
        <f t="shared" si="9"/>
        <v>0</v>
      </c>
      <c r="F48" s="86">
        <f t="shared" si="10"/>
        <v>0</v>
      </c>
      <c r="G48" s="43">
        <f t="shared" si="1"/>
        <v>326810</v>
      </c>
      <c r="H48" s="43"/>
      <c r="I48" s="43"/>
      <c r="M48" t="s">
        <v>186</v>
      </c>
      <c r="N48" s="69">
        <v>8950000</v>
      </c>
      <c r="O48" s="69">
        <v>9000000</v>
      </c>
      <c r="P48" s="69">
        <v>17950000</v>
      </c>
      <c r="Q48" s="69">
        <v>1091900</v>
      </c>
      <c r="R48" s="69">
        <v>1091900</v>
      </c>
      <c r="S48" s="69"/>
      <c r="T48" s="69">
        <v>2183800</v>
      </c>
      <c r="U48" s="69">
        <v>195551</v>
      </c>
      <c r="V48" s="69">
        <v>195551</v>
      </c>
      <c r="W48" s="69"/>
      <c r="X48" s="69">
        <v>391102</v>
      </c>
      <c r="Y48" s="69">
        <v>206578</v>
      </c>
      <c r="Z48" s="69">
        <v>206578</v>
      </c>
      <c r="AA48" s="69"/>
      <c r="AB48" s="69">
        <v>413156</v>
      </c>
      <c r="AC48" s="69">
        <v>142385</v>
      </c>
      <c r="AD48" s="69">
        <v>142385</v>
      </c>
      <c r="AE48" s="69"/>
      <c r="AF48" s="69">
        <v>284770</v>
      </c>
      <c r="AG48" s="69">
        <v>21222828</v>
      </c>
    </row>
    <row r="49" spans="1:33" ht="15.75" x14ac:dyDescent="0.25">
      <c r="A49" s="10" t="s">
        <v>240</v>
      </c>
      <c r="B49" t="s">
        <v>384</v>
      </c>
      <c r="C49" s="92">
        <f t="shared" si="0"/>
        <v>1950000</v>
      </c>
      <c r="D49" s="92">
        <f t="shared" si="8"/>
        <v>0</v>
      </c>
      <c r="E49" s="92">
        <f t="shared" si="9"/>
        <v>0</v>
      </c>
      <c r="F49" s="86">
        <f t="shared" si="10"/>
        <v>0</v>
      </c>
      <c r="G49" s="43">
        <f t="shared" si="1"/>
        <v>0</v>
      </c>
      <c r="H49" s="43"/>
      <c r="I49" s="43"/>
      <c r="M49" t="s">
        <v>187</v>
      </c>
      <c r="N49" s="69">
        <v>700000</v>
      </c>
      <c r="O49" s="69">
        <v>700000</v>
      </c>
      <c r="P49" s="69">
        <v>1400000</v>
      </c>
      <c r="Q49" s="69">
        <v>4340</v>
      </c>
      <c r="R49" s="69">
        <v>4340</v>
      </c>
      <c r="S49" s="69"/>
      <c r="T49" s="69">
        <v>8680</v>
      </c>
      <c r="U49" s="69">
        <v>17201</v>
      </c>
      <c r="V49" s="69">
        <v>17201</v>
      </c>
      <c r="W49" s="69"/>
      <c r="X49" s="69">
        <v>34402</v>
      </c>
      <c r="Y49" s="69">
        <v>7350</v>
      </c>
      <c r="Z49" s="69">
        <v>7350</v>
      </c>
      <c r="AA49" s="69"/>
      <c r="AB49" s="69">
        <v>14700</v>
      </c>
      <c r="AC49" s="69">
        <v>120000</v>
      </c>
      <c r="AD49" s="69">
        <v>120000</v>
      </c>
      <c r="AE49" s="69"/>
      <c r="AF49" s="69">
        <v>240000</v>
      </c>
      <c r="AG49" s="69">
        <v>1697782</v>
      </c>
    </row>
    <row r="50" spans="1:33" ht="15.75" x14ac:dyDescent="0.25">
      <c r="A50" s="10" t="s">
        <v>240</v>
      </c>
      <c r="B50" t="s">
        <v>395</v>
      </c>
      <c r="C50" s="92">
        <f t="shared" si="0"/>
        <v>3500000</v>
      </c>
      <c r="D50" s="92">
        <f t="shared" si="8"/>
        <v>0</v>
      </c>
      <c r="E50" s="92">
        <f t="shared" si="9"/>
        <v>0</v>
      </c>
      <c r="F50" s="86">
        <f t="shared" si="10"/>
        <v>0</v>
      </c>
      <c r="G50" s="43">
        <f t="shared" si="1"/>
        <v>0</v>
      </c>
      <c r="H50" s="43"/>
      <c r="I50" s="43"/>
      <c r="M50" t="s">
        <v>188</v>
      </c>
      <c r="N50" s="69">
        <v>1500000</v>
      </c>
      <c r="O50" s="69">
        <v>1500000</v>
      </c>
      <c r="P50" s="69">
        <v>3000000</v>
      </c>
      <c r="Q50" s="69"/>
      <c r="R50" s="69"/>
      <c r="S50" s="69"/>
      <c r="T50" s="69"/>
      <c r="U50" s="69"/>
      <c r="V50" s="69"/>
      <c r="W50" s="69"/>
      <c r="X50" s="69"/>
      <c r="Y50" s="69"/>
      <c r="Z50" s="69"/>
      <c r="AA50" s="69"/>
      <c r="AB50" s="69"/>
      <c r="AC50" s="69"/>
      <c r="AD50" s="69"/>
      <c r="AE50" s="69"/>
      <c r="AF50" s="69"/>
      <c r="AG50" s="69">
        <v>3000000</v>
      </c>
    </row>
    <row r="51" spans="1:33" ht="15.75" x14ac:dyDescent="0.25">
      <c r="A51" s="13" t="s">
        <v>240</v>
      </c>
      <c r="B51" t="s">
        <v>385</v>
      </c>
      <c r="C51" s="92">
        <f t="shared" si="0"/>
        <v>14750000</v>
      </c>
      <c r="D51" s="92">
        <f t="shared" si="8"/>
        <v>4054</v>
      </c>
      <c r="E51" s="92">
        <f t="shared" si="9"/>
        <v>0</v>
      </c>
      <c r="F51" s="86">
        <f t="shared" si="10"/>
        <v>0</v>
      </c>
      <c r="G51" s="43">
        <f t="shared" si="1"/>
        <v>0</v>
      </c>
      <c r="H51" s="43"/>
      <c r="I51" s="43"/>
      <c r="M51" t="s">
        <v>189</v>
      </c>
      <c r="N51" s="69">
        <v>14000000</v>
      </c>
      <c r="O51" s="69">
        <v>6000000</v>
      </c>
      <c r="P51" s="69">
        <v>20000000</v>
      </c>
      <c r="Q51" s="69"/>
      <c r="R51" s="69"/>
      <c r="S51" s="69"/>
      <c r="T51" s="69"/>
      <c r="U51" s="69">
        <v>4240</v>
      </c>
      <c r="V51" s="69">
        <v>4240</v>
      </c>
      <c r="W51" s="69"/>
      <c r="X51" s="69">
        <v>8480</v>
      </c>
      <c r="Y51" s="69">
        <v>130000</v>
      </c>
      <c r="Z51" s="69">
        <v>130000</v>
      </c>
      <c r="AA51" s="69"/>
      <c r="AB51" s="69">
        <v>260000</v>
      </c>
      <c r="AC51" s="69">
        <v>8605255</v>
      </c>
      <c r="AD51" s="69">
        <v>8605255</v>
      </c>
      <c r="AE51" s="69"/>
      <c r="AF51" s="69">
        <v>17210510</v>
      </c>
      <c r="AG51" s="69">
        <v>37478990</v>
      </c>
    </row>
    <row r="52" spans="1:33" ht="15.75" x14ac:dyDescent="0.25">
      <c r="A52" s="13" t="s">
        <v>240</v>
      </c>
      <c r="B52" s="63" t="s">
        <v>345</v>
      </c>
      <c r="C52" s="92">
        <f t="shared" si="0"/>
        <v>1500000</v>
      </c>
      <c r="D52" s="92">
        <f t="shared" si="8"/>
        <v>0</v>
      </c>
      <c r="E52" s="92">
        <f t="shared" si="9"/>
        <v>0</v>
      </c>
      <c r="F52" s="86">
        <f t="shared" si="10"/>
        <v>0</v>
      </c>
      <c r="G52" s="43">
        <f t="shared" si="1"/>
        <v>0</v>
      </c>
      <c r="H52" s="43"/>
      <c r="I52" s="43"/>
      <c r="M52" t="s">
        <v>190</v>
      </c>
      <c r="N52" s="69">
        <v>2970000</v>
      </c>
      <c r="O52" s="69">
        <v>4000000</v>
      </c>
      <c r="P52" s="69">
        <v>6970000</v>
      </c>
      <c r="Q52" s="69">
        <v>224953</v>
      </c>
      <c r="R52" s="69">
        <v>224953</v>
      </c>
      <c r="S52" s="69"/>
      <c r="T52" s="69">
        <v>449906</v>
      </c>
      <c r="U52" s="69">
        <v>164750</v>
      </c>
      <c r="V52" s="69">
        <v>164750</v>
      </c>
      <c r="W52" s="69"/>
      <c r="X52" s="69">
        <v>329500</v>
      </c>
      <c r="Y52" s="69">
        <v>387110</v>
      </c>
      <c r="Z52" s="69">
        <v>387110</v>
      </c>
      <c r="AA52" s="69"/>
      <c r="AB52" s="69">
        <v>774220</v>
      </c>
      <c r="AC52" s="69">
        <v>703735</v>
      </c>
      <c r="AD52" s="69">
        <v>703735</v>
      </c>
      <c r="AE52" s="69"/>
      <c r="AF52" s="69">
        <v>1407470</v>
      </c>
      <c r="AG52" s="69">
        <v>9931096</v>
      </c>
    </row>
    <row r="53" spans="1:33" ht="15.75" x14ac:dyDescent="0.25">
      <c r="A53" s="13" t="s">
        <v>240</v>
      </c>
      <c r="B53" s="63" t="s">
        <v>346</v>
      </c>
      <c r="C53" s="92">
        <f t="shared" si="0"/>
        <v>21776000</v>
      </c>
      <c r="D53" s="92">
        <f t="shared" si="8"/>
        <v>0</v>
      </c>
      <c r="E53" s="92">
        <f t="shared" si="9"/>
        <v>0</v>
      </c>
      <c r="F53" s="86">
        <f t="shared" si="10"/>
        <v>0</v>
      </c>
      <c r="G53" s="43">
        <f t="shared" si="1"/>
        <v>0</v>
      </c>
      <c r="H53" s="43"/>
      <c r="I53" s="43"/>
      <c r="M53" t="s">
        <v>191</v>
      </c>
      <c r="N53" s="69">
        <v>0</v>
      </c>
      <c r="O53" s="69">
        <v>1000000</v>
      </c>
      <c r="P53" s="69">
        <v>1000000</v>
      </c>
      <c r="Q53" s="69"/>
      <c r="R53" s="69"/>
      <c r="S53" s="69"/>
      <c r="T53" s="69"/>
      <c r="U53" s="69"/>
      <c r="V53" s="69"/>
      <c r="W53" s="69"/>
      <c r="X53" s="69"/>
      <c r="Y53" s="69"/>
      <c r="Z53" s="69"/>
      <c r="AA53" s="69"/>
      <c r="AB53" s="69"/>
      <c r="AC53" s="69"/>
      <c r="AD53" s="69"/>
      <c r="AE53" s="69"/>
      <c r="AF53" s="69"/>
      <c r="AG53" s="69">
        <v>1000000</v>
      </c>
    </row>
    <row r="54" spans="1:33" ht="15.75" x14ac:dyDescent="0.25">
      <c r="A54" s="13" t="s">
        <v>240</v>
      </c>
      <c r="B54" s="63" t="s">
        <v>338</v>
      </c>
      <c r="C54" s="92">
        <f t="shared" si="0"/>
        <v>1500000</v>
      </c>
      <c r="D54" s="92">
        <f t="shared" si="8"/>
        <v>0</v>
      </c>
      <c r="E54" s="92">
        <f t="shared" si="9"/>
        <v>0</v>
      </c>
      <c r="F54" s="86">
        <f t="shared" si="10"/>
        <v>0</v>
      </c>
      <c r="G54" s="43">
        <f t="shared" si="1"/>
        <v>0</v>
      </c>
      <c r="H54" s="43"/>
      <c r="I54" s="43"/>
      <c r="M54" t="s">
        <v>192</v>
      </c>
      <c r="N54" s="69">
        <v>15190000</v>
      </c>
      <c r="O54" s="69">
        <v>15000000</v>
      </c>
      <c r="P54" s="69">
        <v>30190000</v>
      </c>
      <c r="Q54" s="69">
        <v>1340961</v>
      </c>
      <c r="R54" s="69">
        <v>1340961</v>
      </c>
      <c r="S54" s="69"/>
      <c r="T54" s="69">
        <v>2681922</v>
      </c>
      <c r="U54" s="69">
        <v>4600430</v>
      </c>
      <c r="V54" s="69">
        <v>4600430</v>
      </c>
      <c r="W54" s="69"/>
      <c r="X54" s="69">
        <v>9200860</v>
      </c>
      <c r="Y54" s="69">
        <v>3364563</v>
      </c>
      <c r="Z54" s="69">
        <v>3364563</v>
      </c>
      <c r="AA54" s="69"/>
      <c r="AB54" s="69">
        <v>6729126</v>
      </c>
      <c r="AC54" s="69">
        <v>5832433</v>
      </c>
      <c r="AD54" s="69">
        <v>5832433</v>
      </c>
      <c r="AE54" s="69"/>
      <c r="AF54" s="69">
        <v>11664866</v>
      </c>
      <c r="AG54" s="69">
        <v>60466774</v>
      </c>
    </row>
    <row r="55" spans="1:33" ht="15.75" x14ac:dyDescent="0.25">
      <c r="A55" s="13" t="s">
        <v>240</v>
      </c>
      <c r="B55" s="63" t="s">
        <v>347</v>
      </c>
      <c r="C55" s="92">
        <f t="shared" si="0"/>
        <v>1700000</v>
      </c>
      <c r="D55" s="92">
        <f t="shared" si="8"/>
        <v>0</v>
      </c>
      <c r="E55" s="92">
        <f t="shared" si="9"/>
        <v>0</v>
      </c>
      <c r="F55" s="86">
        <f t="shared" si="10"/>
        <v>0</v>
      </c>
      <c r="G55" s="43">
        <f t="shared" si="1"/>
        <v>0</v>
      </c>
      <c r="H55" s="43"/>
      <c r="I55" s="43"/>
      <c r="M55" t="s">
        <v>193</v>
      </c>
      <c r="N55" s="69">
        <v>42800000</v>
      </c>
      <c r="O55" s="69">
        <v>25300000</v>
      </c>
      <c r="P55" s="69">
        <v>68100000</v>
      </c>
      <c r="Q55" s="69">
        <v>4784010</v>
      </c>
      <c r="R55" s="69">
        <v>4784010</v>
      </c>
      <c r="S55" s="69"/>
      <c r="T55" s="69">
        <v>9568020</v>
      </c>
      <c r="U55" s="69">
        <v>20647463</v>
      </c>
      <c r="V55" s="69">
        <v>20647463</v>
      </c>
      <c r="W55" s="69"/>
      <c r="X55" s="69">
        <v>41294926</v>
      </c>
      <c r="Y55" s="69">
        <v>14448484</v>
      </c>
      <c r="Z55" s="69">
        <v>14448484</v>
      </c>
      <c r="AA55" s="69"/>
      <c r="AB55" s="69">
        <v>28896968</v>
      </c>
      <c r="AC55" s="69">
        <v>1243612</v>
      </c>
      <c r="AD55" s="69">
        <v>1243612</v>
      </c>
      <c r="AE55" s="69"/>
      <c r="AF55" s="69">
        <v>2487224</v>
      </c>
      <c r="AG55" s="69">
        <v>150347138</v>
      </c>
    </row>
    <row r="56" spans="1:33" ht="15.75" x14ac:dyDescent="0.25">
      <c r="A56" s="13" t="s">
        <v>240</v>
      </c>
      <c r="B56" t="s">
        <v>393</v>
      </c>
      <c r="C56" s="92">
        <f t="shared" si="0"/>
        <v>1000000</v>
      </c>
      <c r="D56" s="92">
        <f t="shared" si="8"/>
        <v>0</v>
      </c>
      <c r="E56" s="92">
        <f t="shared" si="9"/>
        <v>0</v>
      </c>
      <c r="F56" s="86">
        <f t="shared" si="10"/>
        <v>0</v>
      </c>
      <c r="G56" s="43">
        <f t="shared" si="1"/>
        <v>0</v>
      </c>
      <c r="H56" s="43"/>
      <c r="I56" s="43"/>
      <c r="M56" t="s">
        <v>194</v>
      </c>
      <c r="N56" s="69">
        <v>1900000</v>
      </c>
      <c r="O56" s="69">
        <v>2500000</v>
      </c>
      <c r="P56" s="69">
        <v>4400000</v>
      </c>
      <c r="Q56" s="69"/>
      <c r="R56" s="69"/>
      <c r="S56" s="69"/>
      <c r="T56" s="69"/>
      <c r="U56" s="69">
        <v>750000</v>
      </c>
      <c r="V56" s="69">
        <v>750000</v>
      </c>
      <c r="W56" s="69"/>
      <c r="X56" s="69">
        <v>1500000</v>
      </c>
      <c r="Y56" s="69"/>
      <c r="Z56" s="69"/>
      <c r="AA56" s="69"/>
      <c r="AB56" s="69"/>
      <c r="AC56" s="69">
        <v>1091050</v>
      </c>
      <c r="AD56" s="69">
        <v>1091050</v>
      </c>
      <c r="AE56" s="69"/>
      <c r="AF56" s="69">
        <v>2182100</v>
      </c>
      <c r="AG56" s="69">
        <v>8082100</v>
      </c>
    </row>
    <row r="57" spans="1:33" ht="15.75" x14ac:dyDescent="0.25">
      <c r="A57" s="13" t="s">
        <v>240</v>
      </c>
      <c r="B57" s="63" t="s">
        <v>352</v>
      </c>
      <c r="C57" s="92">
        <f t="shared" si="0"/>
        <v>2600000</v>
      </c>
      <c r="D57" s="92">
        <f t="shared" si="8"/>
        <v>374629</v>
      </c>
      <c r="E57" s="92">
        <f t="shared" si="9"/>
        <v>733146</v>
      </c>
      <c r="F57" s="86">
        <f t="shared" si="10"/>
        <v>480452</v>
      </c>
      <c r="G57" s="43">
        <f t="shared" si="1"/>
        <v>674110</v>
      </c>
      <c r="H57" s="43"/>
      <c r="I57" s="43"/>
      <c r="M57" t="s">
        <v>390</v>
      </c>
      <c r="N57" s="69">
        <v>1200000</v>
      </c>
      <c r="O57" s="69">
        <v>1200000</v>
      </c>
      <c r="P57" s="69">
        <v>2400000</v>
      </c>
      <c r="Q57" s="69"/>
      <c r="R57" s="69"/>
      <c r="S57" s="69"/>
      <c r="T57" s="69"/>
      <c r="U57" s="69"/>
      <c r="V57" s="69"/>
      <c r="W57" s="69"/>
      <c r="X57" s="69"/>
      <c r="Y57" s="69"/>
      <c r="Z57" s="69"/>
      <c r="AA57" s="69"/>
      <c r="AB57" s="69"/>
      <c r="AC57" s="69"/>
      <c r="AD57" s="69"/>
      <c r="AE57" s="69"/>
      <c r="AF57" s="69"/>
      <c r="AG57" s="69">
        <v>2400000</v>
      </c>
    </row>
    <row r="58" spans="1:33" ht="15.75" x14ac:dyDescent="0.25">
      <c r="A58" s="13" t="s">
        <v>240</v>
      </c>
      <c r="B58" s="63" t="s">
        <v>190</v>
      </c>
      <c r="C58" s="92">
        <f t="shared" si="0"/>
        <v>2970000</v>
      </c>
      <c r="D58" s="92">
        <f t="shared" si="8"/>
        <v>224953</v>
      </c>
      <c r="E58" s="92">
        <f t="shared" si="9"/>
        <v>164750</v>
      </c>
      <c r="F58" s="86">
        <f t="shared" si="10"/>
        <v>387110</v>
      </c>
      <c r="G58" s="43">
        <f t="shared" si="1"/>
        <v>703735</v>
      </c>
      <c r="H58" s="43"/>
      <c r="I58" s="43"/>
      <c r="M58" t="s">
        <v>391</v>
      </c>
      <c r="N58" s="69">
        <v>500000</v>
      </c>
      <c r="O58" s="69">
        <v>2000000</v>
      </c>
      <c r="P58" s="69">
        <v>2500000</v>
      </c>
      <c r="Q58" s="69"/>
      <c r="R58" s="69"/>
      <c r="S58" s="69"/>
      <c r="T58" s="69"/>
      <c r="U58" s="69"/>
      <c r="V58" s="69"/>
      <c r="W58" s="69"/>
      <c r="X58" s="69"/>
      <c r="Y58" s="69"/>
      <c r="Z58" s="69"/>
      <c r="AA58" s="69"/>
      <c r="AB58" s="69"/>
      <c r="AC58" s="69"/>
      <c r="AD58" s="69"/>
      <c r="AE58" s="69"/>
      <c r="AF58" s="69"/>
      <c r="AG58" s="69">
        <v>2500000</v>
      </c>
    </row>
    <row r="59" spans="1:33" ht="15.75" x14ac:dyDescent="0.25">
      <c r="A59" s="13" t="s">
        <v>240</v>
      </c>
      <c r="B59" t="s">
        <v>175</v>
      </c>
      <c r="C59" s="92">
        <f t="shared" si="0"/>
        <v>2000000</v>
      </c>
      <c r="D59" s="92">
        <f t="shared" si="8"/>
        <v>0</v>
      </c>
      <c r="E59" s="92">
        <f t="shared" si="9"/>
        <v>0</v>
      </c>
      <c r="F59" s="86">
        <f t="shared" si="10"/>
        <v>0</v>
      </c>
      <c r="G59" s="43">
        <f t="shared" si="1"/>
        <v>0</v>
      </c>
      <c r="H59" s="43"/>
      <c r="I59" s="43"/>
      <c r="M59" t="s">
        <v>392</v>
      </c>
      <c r="N59" s="69">
        <v>2505000</v>
      </c>
      <c r="O59" s="69">
        <v>2500000</v>
      </c>
      <c r="P59" s="69">
        <v>5005000</v>
      </c>
      <c r="Q59" s="69">
        <v>230159</v>
      </c>
      <c r="R59" s="69">
        <v>229159</v>
      </c>
      <c r="S59" s="69">
        <v>1000</v>
      </c>
      <c r="T59" s="69">
        <v>460318</v>
      </c>
      <c r="U59" s="69">
        <v>111554</v>
      </c>
      <c r="V59" s="69">
        <v>109797</v>
      </c>
      <c r="W59" s="69">
        <v>1757</v>
      </c>
      <c r="X59" s="69">
        <v>223108</v>
      </c>
      <c r="Y59" s="69">
        <v>894971</v>
      </c>
      <c r="Z59" s="69">
        <v>894971</v>
      </c>
      <c r="AA59" s="69"/>
      <c r="AB59" s="69">
        <v>1789942</v>
      </c>
      <c r="AC59" s="69">
        <v>1239796</v>
      </c>
      <c r="AD59" s="69">
        <v>1239796</v>
      </c>
      <c r="AE59" s="69"/>
      <c r="AF59" s="69">
        <v>2479592</v>
      </c>
      <c r="AG59" s="69">
        <v>9957960</v>
      </c>
    </row>
    <row r="60" spans="1:33" ht="15.75" x14ac:dyDescent="0.25">
      <c r="A60" s="10" t="s">
        <v>243</v>
      </c>
      <c r="B60" t="s">
        <v>194</v>
      </c>
      <c r="C60" s="92">
        <f t="shared" si="0"/>
        <v>1900000</v>
      </c>
      <c r="D60" s="92">
        <f t="shared" si="8"/>
        <v>0</v>
      </c>
      <c r="E60" s="92">
        <f t="shared" si="9"/>
        <v>750000</v>
      </c>
      <c r="F60" s="86">
        <f t="shared" si="10"/>
        <v>0</v>
      </c>
      <c r="G60" s="43">
        <f t="shared" si="1"/>
        <v>1091050</v>
      </c>
      <c r="H60" s="43"/>
      <c r="I60" s="43"/>
      <c r="M60" t="s">
        <v>393</v>
      </c>
      <c r="N60" s="69">
        <v>1000000</v>
      </c>
      <c r="O60" s="69">
        <v>2500000</v>
      </c>
      <c r="P60" s="69">
        <v>3500000</v>
      </c>
      <c r="Q60" s="69"/>
      <c r="R60" s="69"/>
      <c r="S60" s="69"/>
      <c r="T60" s="69"/>
      <c r="U60" s="69"/>
      <c r="V60" s="69"/>
      <c r="W60" s="69"/>
      <c r="X60" s="69"/>
      <c r="Y60" s="69"/>
      <c r="Z60" s="69"/>
      <c r="AA60" s="69"/>
      <c r="AB60" s="69"/>
      <c r="AC60" s="69"/>
      <c r="AD60" s="69"/>
      <c r="AE60" s="69"/>
      <c r="AF60" s="69"/>
      <c r="AG60" s="69">
        <v>3500000</v>
      </c>
    </row>
    <row r="61" spans="1:33" ht="15.75" x14ac:dyDescent="0.25">
      <c r="A61" s="10" t="s">
        <v>243</v>
      </c>
      <c r="B61" t="s">
        <v>189</v>
      </c>
      <c r="C61" s="92">
        <f t="shared" si="0"/>
        <v>14000000</v>
      </c>
      <c r="D61" s="92">
        <f t="shared" si="8"/>
        <v>0</v>
      </c>
      <c r="E61" s="92">
        <f t="shared" si="9"/>
        <v>4240</v>
      </c>
      <c r="F61" s="86">
        <f t="shared" si="10"/>
        <v>130000</v>
      </c>
      <c r="G61" s="43">
        <f t="shared" si="1"/>
        <v>8605255</v>
      </c>
      <c r="H61" s="43"/>
      <c r="I61" s="43"/>
      <c r="M61" t="s">
        <v>195</v>
      </c>
      <c r="N61" s="69">
        <v>2020000</v>
      </c>
      <c r="O61" s="69">
        <v>1500000</v>
      </c>
      <c r="P61" s="69">
        <v>3520000</v>
      </c>
      <c r="Q61" s="69">
        <v>289150</v>
      </c>
      <c r="R61" s="69">
        <v>289150</v>
      </c>
      <c r="S61" s="69"/>
      <c r="T61" s="69">
        <v>578300</v>
      </c>
      <c r="U61" s="69">
        <v>393015</v>
      </c>
      <c r="V61" s="69">
        <v>393015</v>
      </c>
      <c r="W61" s="69"/>
      <c r="X61" s="69">
        <v>786030</v>
      </c>
      <c r="Y61" s="69">
        <v>73550</v>
      </c>
      <c r="Z61" s="69">
        <v>73550</v>
      </c>
      <c r="AA61" s="69"/>
      <c r="AB61" s="69">
        <v>147100</v>
      </c>
      <c r="AC61" s="69">
        <v>1258557</v>
      </c>
      <c r="AD61" s="69">
        <v>1258557</v>
      </c>
      <c r="AE61" s="69"/>
      <c r="AF61" s="69">
        <v>2517114</v>
      </c>
      <c r="AG61" s="69">
        <v>7548544</v>
      </c>
    </row>
    <row r="62" spans="1:33" ht="15.75" x14ac:dyDescent="0.25">
      <c r="A62" s="10" t="s">
        <v>243</v>
      </c>
      <c r="B62" s="63" t="s">
        <v>176</v>
      </c>
      <c r="C62" s="92">
        <f t="shared" si="0"/>
        <v>2000000</v>
      </c>
      <c r="D62" s="92">
        <f t="shared" si="8"/>
        <v>494555</v>
      </c>
      <c r="E62" s="92">
        <f t="shared" si="9"/>
        <v>43850</v>
      </c>
      <c r="F62" s="86">
        <f t="shared" si="10"/>
        <v>0</v>
      </c>
      <c r="G62" s="43">
        <f t="shared" si="1"/>
        <v>0</v>
      </c>
      <c r="H62" s="43"/>
      <c r="I62" s="43"/>
      <c r="M62" t="s">
        <v>394</v>
      </c>
      <c r="N62" s="69">
        <v>44350000</v>
      </c>
      <c r="O62" s="69">
        <v>17000000</v>
      </c>
      <c r="P62" s="69">
        <v>61350000</v>
      </c>
      <c r="Q62" s="69">
        <v>4780612</v>
      </c>
      <c r="R62" s="69">
        <v>4780612</v>
      </c>
      <c r="S62" s="69"/>
      <c r="T62" s="69">
        <v>9561224</v>
      </c>
      <c r="U62" s="69">
        <v>24032548</v>
      </c>
      <c r="V62" s="69">
        <v>24032548</v>
      </c>
      <c r="W62" s="69"/>
      <c r="X62" s="69">
        <v>48065096</v>
      </c>
      <c r="Y62" s="69">
        <v>937480</v>
      </c>
      <c r="Z62" s="69">
        <v>937480</v>
      </c>
      <c r="AA62" s="69"/>
      <c r="AB62" s="69">
        <v>1874960</v>
      </c>
      <c r="AC62" s="69">
        <v>12332640</v>
      </c>
      <c r="AD62" s="69">
        <v>12332640</v>
      </c>
      <c r="AE62" s="69"/>
      <c r="AF62" s="69">
        <v>24665280</v>
      </c>
      <c r="AG62" s="69">
        <v>145516560</v>
      </c>
    </row>
    <row r="63" spans="1:33" ht="15.75" x14ac:dyDescent="0.25">
      <c r="A63" s="10" t="s">
        <v>243</v>
      </c>
      <c r="B63" t="s">
        <v>187</v>
      </c>
      <c r="C63" s="92">
        <f t="shared" si="0"/>
        <v>700000</v>
      </c>
      <c r="D63" s="92">
        <f t="shared" si="8"/>
        <v>4340</v>
      </c>
      <c r="E63" s="92">
        <f t="shared" si="9"/>
        <v>17201</v>
      </c>
      <c r="F63" s="86">
        <f t="shared" si="10"/>
        <v>7350</v>
      </c>
      <c r="G63" s="43">
        <f t="shared" si="1"/>
        <v>120000</v>
      </c>
      <c r="H63" s="43"/>
      <c r="I63" s="43"/>
      <c r="M63" t="s">
        <v>196</v>
      </c>
      <c r="N63" s="69">
        <v>350000</v>
      </c>
      <c r="O63" s="69">
        <v>1000000</v>
      </c>
      <c r="P63" s="69">
        <v>1350000</v>
      </c>
      <c r="Q63" s="69">
        <v>23550</v>
      </c>
      <c r="R63" s="69">
        <v>23550</v>
      </c>
      <c r="S63" s="69"/>
      <c r="T63" s="69">
        <v>47100</v>
      </c>
      <c r="U63" s="69"/>
      <c r="V63" s="69"/>
      <c r="W63" s="69"/>
      <c r="X63" s="69"/>
      <c r="Y63" s="69">
        <v>63000</v>
      </c>
      <c r="Z63" s="69">
        <v>63000</v>
      </c>
      <c r="AA63" s="69"/>
      <c r="AB63" s="69">
        <v>126000</v>
      </c>
      <c r="AC63" s="69"/>
      <c r="AD63" s="69"/>
      <c r="AE63" s="69"/>
      <c r="AF63" s="69"/>
      <c r="AG63" s="69">
        <v>1523100</v>
      </c>
    </row>
    <row r="64" spans="1:33" ht="15.75" x14ac:dyDescent="0.25">
      <c r="A64" s="10" t="s">
        <v>243</v>
      </c>
      <c r="B64" t="s">
        <v>202</v>
      </c>
      <c r="C64" s="92">
        <f t="shared" si="0"/>
        <v>500000</v>
      </c>
      <c r="D64" s="92">
        <f t="shared" si="8"/>
        <v>0</v>
      </c>
      <c r="E64" s="92">
        <f t="shared" si="9"/>
        <v>0</v>
      </c>
      <c r="F64" s="86">
        <f t="shared" si="10"/>
        <v>0</v>
      </c>
      <c r="G64" s="43">
        <f t="shared" si="1"/>
        <v>363000</v>
      </c>
      <c r="H64" s="43"/>
      <c r="I64" s="43"/>
      <c r="M64" t="s">
        <v>197</v>
      </c>
      <c r="N64" s="69">
        <v>4820000</v>
      </c>
      <c r="O64" s="69">
        <v>4000000</v>
      </c>
      <c r="P64" s="69">
        <v>8820000</v>
      </c>
      <c r="Q64" s="69">
        <v>986677</v>
      </c>
      <c r="R64" s="69">
        <v>986677</v>
      </c>
      <c r="S64" s="69"/>
      <c r="T64" s="69">
        <v>1973354</v>
      </c>
      <c r="U64" s="69">
        <v>1383249</v>
      </c>
      <c r="V64" s="69">
        <v>1383249</v>
      </c>
      <c r="W64" s="69"/>
      <c r="X64" s="69">
        <v>2766498</v>
      </c>
      <c r="Y64" s="69">
        <v>1388769</v>
      </c>
      <c r="Z64" s="69">
        <v>1388769</v>
      </c>
      <c r="AA64" s="69"/>
      <c r="AB64" s="69">
        <v>2777538</v>
      </c>
      <c r="AC64" s="69">
        <v>1010833</v>
      </c>
      <c r="AD64" s="69">
        <v>1010833</v>
      </c>
      <c r="AE64" s="69"/>
      <c r="AF64" s="69">
        <v>2021666</v>
      </c>
      <c r="AG64" s="69">
        <v>18359056</v>
      </c>
    </row>
    <row r="65" spans="1:33" ht="15.75" x14ac:dyDescent="0.25">
      <c r="A65" s="10" t="s">
        <v>241</v>
      </c>
      <c r="B65" s="63" t="s">
        <v>185</v>
      </c>
      <c r="C65" s="92">
        <f t="shared" si="0"/>
        <v>3500000</v>
      </c>
      <c r="D65" s="92">
        <f t="shared" si="8"/>
        <v>0</v>
      </c>
      <c r="E65" s="92">
        <f t="shared" si="9"/>
        <v>725137</v>
      </c>
      <c r="F65" s="86">
        <f t="shared" si="10"/>
        <v>1205780</v>
      </c>
      <c r="G65" s="43">
        <f t="shared" si="1"/>
        <v>1329558</v>
      </c>
      <c r="H65" s="43"/>
      <c r="I65" s="43"/>
      <c r="M65" t="s">
        <v>395</v>
      </c>
      <c r="N65" s="69">
        <v>3500000</v>
      </c>
      <c r="O65" s="69">
        <v>3500000</v>
      </c>
      <c r="P65" s="69">
        <v>7000000</v>
      </c>
      <c r="Q65" s="69"/>
      <c r="R65" s="69"/>
      <c r="S65" s="69"/>
      <c r="T65" s="69"/>
      <c r="U65" s="69"/>
      <c r="V65" s="69"/>
      <c r="W65" s="69"/>
      <c r="X65" s="69"/>
      <c r="Y65" s="69"/>
      <c r="Z65" s="69"/>
      <c r="AA65" s="69"/>
      <c r="AB65" s="69"/>
      <c r="AC65" s="69"/>
      <c r="AD65" s="69"/>
      <c r="AE65" s="69"/>
      <c r="AF65" s="69"/>
      <c r="AG65" s="69">
        <v>7000000</v>
      </c>
    </row>
    <row r="66" spans="1:33" ht="15.75" x14ac:dyDescent="0.25">
      <c r="A66" s="10" t="s">
        <v>241</v>
      </c>
      <c r="B66" s="63" t="s">
        <v>181</v>
      </c>
      <c r="C66" s="92">
        <f t="shared" si="0"/>
        <v>1000000</v>
      </c>
      <c r="D66" s="92">
        <f t="shared" si="8"/>
        <v>0</v>
      </c>
      <c r="E66" s="92">
        <f t="shared" si="9"/>
        <v>0</v>
      </c>
      <c r="F66" s="86">
        <f t="shared" si="10"/>
        <v>0</v>
      </c>
      <c r="G66" s="43">
        <f t="shared" si="1"/>
        <v>0</v>
      </c>
      <c r="H66" s="43"/>
      <c r="I66" s="43"/>
      <c r="M66" t="s">
        <v>198</v>
      </c>
      <c r="N66" s="69">
        <v>5574000</v>
      </c>
      <c r="O66" s="69">
        <v>5000000</v>
      </c>
      <c r="P66" s="69">
        <v>10574000</v>
      </c>
      <c r="Q66" s="69"/>
      <c r="R66" s="69"/>
      <c r="S66" s="69"/>
      <c r="T66" s="69"/>
      <c r="U66" s="69">
        <v>559000</v>
      </c>
      <c r="V66" s="69">
        <v>559000</v>
      </c>
      <c r="W66" s="69"/>
      <c r="X66" s="69">
        <v>1118000</v>
      </c>
      <c r="Y66" s="69">
        <v>879638</v>
      </c>
      <c r="Z66" s="69">
        <v>879638</v>
      </c>
      <c r="AA66" s="69"/>
      <c r="AB66" s="69">
        <v>1759276</v>
      </c>
      <c r="AC66" s="69">
        <v>3909294</v>
      </c>
      <c r="AD66" s="69">
        <v>3909294</v>
      </c>
      <c r="AE66" s="69"/>
      <c r="AF66" s="69">
        <v>7818588</v>
      </c>
      <c r="AG66" s="69">
        <v>21269864</v>
      </c>
    </row>
    <row r="67" spans="1:33" ht="15.75" x14ac:dyDescent="0.25">
      <c r="A67" s="13" t="s">
        <v>243</v>
      </c>
      <c r="B67" t="s">
        <v>387</v>
      </c>
      <c r="C67" s="92">
        <f t="shared" si="0"/>
        <v>1150000</v>
      </c>
      <c r="D67" s="92">
        <f t="shared" si="8"/>
        <v>148350</v>
      </c>
      <c r="E67" s="92">
        <f t="shared" si="9"/>
        <v>0</v>
      </c>
      <c r="F67" s="86">
        <f t="shared" si="10"/>
        <v>313992</v>
      </c>
      <c r="G67" s="43">
        <f t="shared" si="1"/>
        <v>615000</v>
      </c>
      <c r="H67" s="43"/>
      <c r="I67" s="43"/>
      <c r="M67" t="s">
        <v>396</v>
      </c>
      <c r="N67" s="69">
        <v>1700000</v>
      </c>
      <c r="O67" s="69">
        <v>2000000</v>
      </c>
      <c r="P67" s="69">
        <v>3700000</v>
      </c>
      <c r="Q67" s="69"/>
      <c r="R67" s="69"/>
      <c r="S67" s="69"/>
      <c r="T67" s="69"/>
      <c r="U67" s="69"/>
      <c r="V67" s="69"/>
      <c r="W67" s="69"/>
      <c r="X67" s="69"/>
      <c r="Y67" s="69"/>
      <c r="Z67" s="69"/>
      <c r="AA67" s="69"/>
      <c r="AB67" s="69"/>
      <c r="AC67" s="69"/>
      <c r="AD67" s="69"/>
      <c r="AE67" s="69"/>
      <c r="AF67" s="69"/>
      <c r="AG67" s="69">
        <v>3700000</v>
      </c>
    </row>
    <row r="68" spans="1:33" ht="15.75" x14ac:dyDescent="0.25">
      <c r="A68" s="10" t="s">
        <v>240</v>
      </c>
      <c r="B68" t="s">
        <v>193</v>
      </c>
      <c r="C68" s="92">
        <f t="shared" si="0"/>
        <v>42800000</v>
      </c>
      <c r="D68" s="92">
        <f t="shared" si="8"/>
        <v>4784010</v>
      </c>
      <c r="E68" s="92">
        <f t="shared" si="9"/>
        <v>20647463</v>
      </c>
      <c r="F68" s="86">
        <f t="shared" si="10"/>
        <v>14448484</v>
      </c>
      <c r="G68" s="43">
        <f t="shared" si="1"/>
        <v>1243612</v>
      </c>
      <c r="H68" s="43"/>
      <c r="I68" s="43"/>
      <c r="M68" t="s">
        <v>199</v>
      </c>
      <c r="N68" s="69">
        <v>200000</v>
      </c>
      <c r="O68" s="69">
        <v>2500000</v>
      </c>
      <c r="P68" s="69">
        <v>2700000</v>
      </c>
      <c r="Q68" s="69"/>
      <c r="R68" s="69"/>
      <c r="S68" s="69"/>
      <c r="T68" s="69"/>
      <c r="U68" s="69"/>
      <c r="V68" s="69"/>
      <c r="W68" s="69"/>
      <c r="X68" s="69"/>
      <c r="Y68" s="69"/>
      <c r="Z68" s="69"/>
      <c r="AA68" s="69"/>
      <c r="AB68" s="69"/>
      <c r="AC68" s="69"/>
      <c r="AD68" s="69"/>
      <c r="AE68" s="69"/>
      <c r="AF68" s="69"/>
      <c r="AG68" s="69">
        <v>2700000</v>
      </c>
    </row>
    <row r="69" spans="1:33" ht="15.75" hidden="1" x14ac:dyDescent="0.25">
      <c r="A69" s="13" t="s">
        <v>243</v>
      </c>
      <c r="B69" s="12"/>
      <c r="C69" s="92"/>
      <c r="D69" s="92"/>
      <c r="E69" s="92"/>
      <c r="F69" s="86"/>
      <c r="G69" s="43"/>
      <c r="H69" s="43"/>
      <c r="I69" s="43"/>
      <c r="M69" t="s">
        <v>200</v>
      </c>
      <c r="N69" s="69">
        <v>650000</v>
      </c>
      <c r="O69" s="69">
        <v>1500000</v>
      </c>
      <c r="P69" s="69">
        <v>2150000</v>
      </c>
      <c r="Q69" s="69">
        <v>38706</v>
      </c>
      <c r="R69" s="69">
        <v>38706</v>
      </c>
      <c r="S69" s="69"/>
      <c r="T69" s="69">
        <v>77412</v>
      </c>
      <c r="U69" s="69">
        <v>116313</v>
      </c>
      <c r="V69" s="69">
        <v>116313</v>
      </c>
      <c r="W69" s="69"/>
      <c r="X69" s="69">
        <v>232626</v>
      </c>
      <c r="Y69" s="69">
        <v>406626</v>
      </c>
      <c r="Z69" s="69">
        <v>406626</v>
      </c>
      <c r="AA69" s="69"/>
      <c r="AB69" s="69">
        <v>813252</v>
      </c>
      <c r="AC69" s="69">
        <v>79000</v>
      </c>
      <c r="AD69" s="69">
        <v>79000</v>
      </c>
      <c r="AE69" s="69"/>
      <c r="AF69" s="69">
        <v>158000</v>
      </c>
      <c r="AG69" s="69">
        <v>3431290</v>
      </c>
    </row>
    <row r="70" spans="1:33" ht="15.75" x14ac:dyDescent="0.25">
      <c r="A70" s="7" t="s">
        <v>244</v>
      </c>
      <c r="B70" s="79" t="s">
        <v>245</v>
      </c>
      <c r="C70" s="96">
        <f>+SUM(C71:C72)</f>
        <v>300000</v>
      </c>
      <c r="D70" s="96">
        <f>+SUM(D71:D72)</f>
        <v>30118</v>
      </c>
      <c r="E70" s="96">
        <f>+SUM(E71:E72)</f>
        <v>24629</v>
      </c>
      <c r="F70" s="97">
        <f>+SUM(F71:F72)</f>
        <v>51730</v>
      </c>
      <c r="G70" s="97">
        <f>+SUM(G71:G72)</f>
        <v>47374</v>
      </c>
      <c r="H70" s="43"/>
      <c r="I70" s="43"/>
      <c r="M70" t="s">
        <v>201</v>
      </c>
      <c r="N70" s="69">
        <v>1700000</v>
      </c>
      <c r="O70" s="69">
        <v>1700000</v>
      </c>
      <c r="P70" s="69">
        <v>3400000</v>
      </c>
      <c r="Q70" s="69"/>
      <c r="R70" s="69"/>
      <c r="S70" s="69"/>
      <c r="T70" s="69"/>
      <c r="U70" s="69">
        <v>29000</v>
      </c>
      <c r="V70" s="69">
        <v>29000</v>
      </c>
      <c r="W70" s="69"/>
      <c r="X70" s="69">
        <v>58000</v>
      </c>
      <c r="Y70" s="69">
        <v>60000</v>
      </c>
      <c r="Z70" s="69">
        <v>60000</v>
      </c>
      <c r="AA70" s="69"/>
      <c r="AB70" s="69">
        <v>120000</v>
      </c>
      <c r="AC70" s="69"/>
      <c r="AD70" s="69"/>
      <c r="AE70" s="69"/>
      <c r="AF70" s="69"/>
      <c r="AG70" s="69">
        <v>3578000</v>
      </c>
    </row>
    <row r="71" spans="1:33" ht="15.75" x14ac:dyDescent="0.25">
      <c r="A71" s="10" t="s">
        <v>246</v>
      </c>
      <c r="B71" s="12" t="s">
        <v>168</v>
      </c>
      <c r="C71" s="92">
        <f t="shared" si="0"/>
        <v>300000</v>
      </c>
      <c r="D71" s="92">
        <f>+INDEX(M:Y,MATCH(B71,M:M,0),6)</f>
        <v>30118</v>
      </c>
      <c r="E71" s="92">
        <f>+INDEX(M:Y,MATCH(B71,M:M,0),10)</f>
        <v>24629</v>
      </c>
      <c r="F71" s="86">
        <f>+INDEX(M:AF,MATCH(B71,M:M,0),14)</f>
        <v>51730</v>
      </c>
      <c r="G71" s="43">
        <f t="shared" si="1"/>
        <v>47374</v>
      </c>
      <c r="H71" s="43"/>
      <c r="I71" s="43"/>
      <c r="M71" t="s">
        <v>202</v>
      </c>
      <c r="N71" s="69">
        <v>500000</v>
      </c>
      <c r="O71" s="69">
        <v>1000000</v>
      </c>
      <c r="P71" s="69">
        <v>1500000</v>
      </c>
      <c r="Q71" s="69"/>
      <c r="R71" s="69"/>
      <c r="S71" s="69"/>
      <c r="T71" s="69"/>
      <c r="U71" s="69"/>
      <c r="V71" s="69"/>
      <c r="W71" s="69"/>
      <c r="X71" s="69"/>
      <c r="Y71" s="69"/>
      <c r="Z71" s="69"/>
      <c r="AA71" s="69"/>
      <c r="AB71" s="69"/>
      <c r="AC71" s="69">
        <v>363000</v>
      </c>
      <c r="AD71" s="69">
        <v>363000</v>
      </c>
      <c r="AE71" s="69"/>
      <c r="AF71" s="69">
        <v>726000</v>
      </c>
      <c r="AG71" s="69">
        <v>2226000</v>
      </c>
    </row>
    <row r="72" spans="1:33" ht="15.75" hidden="1" x14ac:dyDescent="0.25">
      <c r="A72" s="10"/>
      <c r="B72" s="12"/>
      <c r="C72" s="92"/>
      <c r="D72" s="92"/>
      <c r="E72" s="92"/>
      <c r="F72" s="86"/>
      <c r="G72" s="43"/>
      <c r="H72" s="43"/>
      <c r="I72" s="43"/>
      <c r="M72" t="s">
        <v>203</v>
      </c>
      <c r="N72" s="69">
        <v>3900000</v>
      </c>
      <c r="O72" s="69">
        <v>4000000</v>
      </c>
      <c r="P72" s="69">
        <v>7900000</v>
      </c>
      <c r="Q72" s="69">
        <v>709058</v>
      </c>
      <c r="R72" s="69">
        <v>709058</v>
      </c>
      <c r="S72" s="69"/>
      <c r="T72" s="69">
        <v>1418116</v>
      </c>
      <c r="U72" s="69">
        <v>932380</v>
      </c>
      <c r="V72" s="69">
        <v>932380</v>
      </c>
      <c r="W72" s="69"/>
      <c r="X72" s="69">
        <v>1864760</v>
      </c>
      <c r="Y72" s="69">
        <v>727505</v>
      </c>
      <c r="Z72" s="69">
        <v>727505</v>
      </c>
      <c r="AA72" s="69"/>
      <c r="AB72" s="69">
        <v>1455010</v>
      </c>
      <c r="AC72" s="69">
        <v>1061650</v>
      </c>
      <c r="AD72" s="69">
        <v>1061650</v>
      </c>
      <c r="AE72" s="69"/>
      <c r="AF72" s="69">
        <v>2123300</v>
      </c>
      <c r="AG72" s="69">
        <v>14761186</v>
      </c>
    </row>
    <row r="73" spans="1:33" ht="15.75" x14ac:dyDescent="0.25">
      <c r="A73" s="7" t="s">
        <v>218</v>
      </c>
      <c r="B73" s="79" t="s">
        <v>247</v>
      </c>
      <c r="C73" s="96">
        <f>+SUM(C74:C81)</f>
        <v>12100000</v>
      </c>
      <c r="D73" s="96">
        <f>+SUM(D74:D81)</f>
        <v>1542800</v>
      </c>
      <c r="E73" s="96">
        <f>+SUM(E74:E81)</f>
        <v>499030</v>
      </c>
      <c r="F73" s="97">
        <f>+SUM(F74:F81)</f>
        <v>5475490</v>
      </c>
      <c r="G73" s="97">
        <f>+SUM(G74:G81)</f>
        <v>4161840</v>
      </c>
      <c r="H73" s="43"/>
      <c r="I73" s="43"/>
      <c r="M73" t="s">
        <v>204</v>
      </c>
      <c r="N73" s="69">
        <v>5400000</v>
      </c>
      <c r="O73" s="69">
        <v>3500000</v>
      </c>
      <c r="P73" s="69">
        <v>8900000</v>
      </c>
      <c r="Q73" s="69">
        <v>1319291</v>
      </c>
      <c r="R73" s="69">
        <v>1319291</v>
      </c>
      <c r="S73" s="69"/>
      <c r="T73" s="69">
        <v>2638582</v>
      </c>
      <c r="U73" s="69">
        <v>1225592</v>
      </c>
      <c r="V73" s="69">
        <v>1225592</v>
      </c>
      <c r="W73" s="69"/>
      <c r="X73" s="69">
        <v>2451184</v>
      </c>
      <c r="Y73" s="69">
        <v>793116</v>
      </c>
      <c r="Z73" s="69">
        <v>793116</v>
      </c>
      <c r="AA73" s="69"/>
      <c r="AB73" s="69">
        <v>1586232</v>
      </c>
      <c r="AC73" s="69">
        <v>1979168</v>
      </c>
      <c r="AD73" s="69">
        <v>1979168</v>
      </c>
      <c r="AE73" s="69"/>
      <c r="AF73" s="69">
        <v>3958336</v>
      </c>
      <c r="AG73" s="69">
        <v>19534334</v>
      </c>
    </row>
    <row r="74" spans="1:33" ht="15.75" hidden="1" x14ac:dyDescent="0.25">
      <c r="A74" s="7"/>
      <c r="B74" s="12"/>
      <c r="C74" s="92"/>
      <c r="D74" s="92"/>
      <c r="E74" s="92"/>
      <c r="F74" s="86"/>
      <c r="G74" s="43"/>
      <c r="H74" s="43"/>
      <c r="I74" s="43"/>
      <c r="M74" t="s">
        <v>397</v>
      </c>
      <c r="N74" s="69">
        <v>8000000</v>
      </c>
      <c r="O74" s="69">
        <v>8000000</v>
      </c>
      <c r="P74" s="69">
        <v>16000000</v>
      </c>
      <c r="Q74" s="69"/>
      <c r="R74" s="69"/>
      <c r="S74" s="69"/>
      <c r="T74" s="69"/>
      <c r="U74" s="69"/>
      <c r="V74" s="69"/>
      <c r="W74" s="69"/>
      <c r="X74" s="69"/>
      <c r="Y74" s="69"/>
      <c r="Z74" s="69"/>
      <c r="AA74" s="69"/>
      <c r="AB74" s="69"/>
      <c r="AC74" s="69">
        <v>326810</v>
      </c>
      <c r="AD74" s="69">
        <v>326810</v>
      </c>
      <c r="AE74" s="69"/>
      <c r="AF74" s="69">
        <v>653620</v>
      </c>
      <c r="AG74" s="69">
        <v>16653620</v>
      </c>
    </row>
    <row r="75" spans="1:33" ht="15.75" hidden="1" x14ac:dyDescent="0.25">
      <c r="A75" s="7"/>
      <c r="B75" s="12"/>
      <c r="C75" s="92"/>
      <c r="D75" s="92"/>
      <c r="E75" s="92"/>
      <c r="F75" s="86"/>
      <c r="G75" s="43"/>
      <c r="H75" s="43"/>
      <c r="I75" s="43"/>
      <c r="M75" t="s">
        <v>70</v>
      </c>
      <c r="N75" s="69">
        <v>271655000</v>
      </c>
      <c r="O75" s="69">
        <v>271655000</v>
      </c>
      <c r="P75" s="69">
        <v>543310000</v>
      </c>
      <c r="Q75" s="69">
        <v>23881668</v>
      </c>
      <c r="R75" s="69">
        <v>23880668</v>
      </c>
      <c r="S75" s="69">
        <v>1000</v>
      </c>
      <c r="T75" s="69">
        <v>47763336</v>
      </c>
      <c r="U75" s="69">
        <v>60855112</v>
      </c>
      <c r="V75" s="69">
        <v>60852783</v>
      </c>
      <c r="W75" s="69">
        <v>2329</v>
      </c>
      <c r="X75" s="69">
        <v>121710224</v>
      </c>
      <c r="Y75" s="69">
        <v>38210710</v>
      </c>
      <c r="Z75" s="69">
        <v>38196410</v>
      </c>
      <c r="AA75" s="69">
        <v>14300</v>
      </c>
      <c r="AB75" s="69">
        <v>76421420</v>
      </c>
      <c r="AC75" s="69">
        <v>53301825</v>
      </c>
      <c r="AD75" s="69">
        <v>53295825</v>
      </c>
      <c r="AE75" s="69">
        <v>6000</v>
      </c>
      <c r="AF75" s="69">
        <v>106603650</v>
      </c>
      <c r="AG75" s="69">
        <v>895808630</v>
      </c>
    </row>
    <row r="76" spans="1:33" ht="15.75" hidden="1" x14ac:dyDescent="0.25">
      <c r="A76" s="7"/>
      <c r="B76" s="12"/>
      <c r="C76" s="92"/>
      <c r="D76" s="92"/>
      <c r="E76" s="92"/>
      <c r="F76" s="86"/>
      <c r="G76" s="43"/>
      <c r="H76" s="43"/>
      <c r="I76" s="43"/>
    </row>
    <row r="77" spans="1:33" ht="15.75" hidden="1" x14ac:dyDescent="0.25">
      <c r="A77" s="7"/>
      <c r="B77" s="12"/>
      <c r="C77" s="92"/>
      <c r="D77" s="92"/>
      <c r="E77" s="92"/>
      <c r="F77" s="86"/>
      <c r="G77" s="43"/>
      <c r="H77" s="43"/>
      <c r="I77" s="43"/>
    </row>
    <row r="78" spans="1:33" ht="15.75" hidden="1" x14ac:dyDescent="0.25">
      <c r="A78" s="14"/>
      <c r="B78" s="12"/>
      <c r="C78" s="92"/>
      <c r="D78" s="92"/>
      <c r="E78" s="92"/>
      <c r="F78" s="86"/>
      <c r="G78" s="43"/>
      <c r="H78" s="43"/>
      <c r="I78" s="43"/>
    </row>
    <row r="79" spans="1:33" ht="15.75" hidden="1" x14ac:dyDescent="0.25">
      <c r="A79" s="14"/>
      <c r="B79" s="12"/>
      <c r="C79" s="92"/>
      <c r="D79" s="92"/>
      <c r="E79" s="92"/>
      <c r="F79" s="86"/>
      <c r="G79" s="43"/>
      <c r="H79" s="43"/>
      <c r="I79" s="43"/>
    </row>
    <row r="80" spans="1:33" ht="15.75" x14ac:dyDescent="0.25">
      <c r="A80" s="10" t="s">
        <v>248</v>
      </c>
      <c r="B80" s="12"/>
      <c r="C80" s="92"/>
      <c r="D80" s="92"/>
      <c r="E80" s="92"/>
      <c r="F80" s="86"/>
      <c r="G80" s="43"/>
      <c r="H80" s="43"/>
      <c r="I80" s="43"/>
    </row>
    <row r="81" spans="1:32" ht="15.75" x14ac:dyDescent="0.25">
      <c r="A81" s="10" t="s">
        <v>249</v>
      </c>
      <c r="B81" s="12" t="s">
        <v>173</v>
      </c>
      <c r="C81" s="92">
        <f t="shared" ref="C81:C90" si="11">+INDEX(M:Y,MATCH(B81,M:M,0),2)</f>
        <v>12100000</v>
      </c>
      <c r="D81" s="92">
        <f>+INDEX(M:Y,MATCH(B81,M:M,0),6)</f>
        <v>1542800</v>
      </c>
      <c r="E81" s="92">
        <f>+INDEX(M:Y,MATCH(B81,M:M,0),10)</f>
        <v>499030</v>
      </c>
      <c r="F81" s="86">
        <f>+INDEX(M:AF,MATCH(B81,M:M,0),14)</f>
        <v>5475490</v>
      </c>
      <c r="G81" s="43">
        <f t="shared" ref="G81:G90" si="12">+INDEX(M:AF,MATCH(B81,M:M,0),18)</f>
        <v>4161840</v>
      </c>
      <c r="H81" s="43"/>
      <c r="I81" s="43"/>
      <c r="Q81">
        <f>+GETPIVOTDATA("VALOR",$M$16,"DT_TRI","1º","VAL_TIPO","Cabimentado")-GETPIVOTDATA("VALOR",$M$16,"DT_TRI","1º","VAL_TIPO","Pago")</f>
        <v>1000</v>
      </c>
    </row>
    <row r="82" spans="1:32" ht="15.75" x14ac:dyDescent="0.25">
      <c r="A82" s="7" t="s">
        <v>250</v>
      </c>
      <c r="B82" s="79" t="s">
        <v>251</v>
      </c>
      <c r="C82" s="96">
        <f>+SUM(C83:C86)</f>
        <v>6800000</v>
      </c>
      <c r="D82" s="96">
        <f>+SUM(D83:D86)</f>
        <v>1364291</v>
      </c>
      <c r="E82" s="96">
        <f>+SUM(E83:E86)</f>
        <v>1333592</v>
      </c>
      <c r="F82" s="97">
        <f>+SUM(F83:F86)</f>
        <v>813116</v>
      </c>
      <c r="G82" s="97">
        <f>+SUM(G83:G86)</f>
        <v>2014168</v>
      </c>
      <c r="H82" s="43"/>
      <c r="I82" s="43"/>
    </row>
    <row r="83" spans="1:32" ht="15.75" x14ac:dyDescent="0.25">
      <c r="A83" s="10" t="s">
        <v>252</v>
      </c>
      <c r="B83" t="s">
        <v>174</v>
      </c>
      <c r="C83" s="92">
        <f t="shared" si="11"/>
        <v>300000</v>
      </c>
      <c r="D83" s="92">
        <f>+INDEX(M:Y,MATCH(B83,M:M,0),6)</f>
        <v>45000</v>
      </c>
      <c r="E83" s="92">
        <f>+INDEX(M:Y,MATCH(B83,M:M,0),10)</f>
        <v>102000</v>
      </c>
      <c r="F83" s="86">
        <f>+INDEX(M:AF,MATCH(B83,M:M,0),14)</f>
        <v>20000</v>
      </c>
      <c r="G83" s="43">
        <f t="shared" si="12"/>
        <v>35000</v>
      </c>
      <c r="H83" s="43"/>
      <c r="I83" s="43"/>
      <c r="M83" s="70" t="s">
        <v>354</v>
      </c>
      <c r="N83" t="s">
        <v>382</v>
      </c>
    </row>
    <row r="84" spans="1:32" ht="18.75" customHeight="1" x14ac:dyDescent="0.25">
      <c r="A84" s="10" t="s">
        <v>252</v>
      </c>
      <c r="B84" t="s">
        <v>171</v>
      </c>
      <c r="C84" s="92">
        <f t="shared" si="11"/>
        <v>100000</v>
      </c>
      <c r="D84" s="92">
        <f t="shared" ref="D84:D86" si="13">+INDEX(M:Y,MATCH(B84,M:M,0),6)</f>
        <v>0</v>
      </c>
      <c r="E84" s="92">
        <f t="shared" ref="E84:E86" si="14">+INDEX(M:Y,MATCH(B84,M:M,0),10)</f>
        <v>6000</v>
      </c>
      <c r="F84" s="86">
        <f t="shared" ref="F84:F86" si="15">+INDEX(M:AF,MATCH(B84,M:M,0),14)</f>
        <v>0</v>
      </c>
      <c r="G84" s="43">
        <f t="shared" si="12"/>
        <v>0</v>
      </c>
      <c r="H84" s="43"/>
      <c r="I84" s="43"/>
      <c r="M84" s="70" t="s">
        <v>363</v>
      </c>
      <c r="N84" t="s">
        <v>355</v>
      </c>
    </row>
    <row r="85" spans="1:32" ht="18.75" customHeight="1" x14ac:dyDescent="0.25">
      <c r="A85" s="10" t="s">
        <v>253</v>
      </c>
      <c r="B85" s="64" t="s">
        <v>172</v>
      </c>
      <c r="C85" s="92">
        <f t="shared" si="11"/>
        <v>1000000</v>
      </c>
      <c r="D85" s="92">
        <f t="shared" si="13"/>
        <v>0</v>
      </c>
      <c r="E85" s="92">
        <f t="shared" si="14"/>
        <v>0</v>
      </c>
      <c r="F85" s="86">
        <f t="shared" si="15"/>
        <v>0</v>
      </c>
      <c r="G85" s="43">
        <f t="shared" si="12"/>
        <v>0</v>
      </c>
      <c r="H85" s="43"/>
      <c r="I85" s="43"/>
      <c r="M85" s="70" t="s">
        <v>364</v>
      </c>
      <c r="N85" t="s">
        <v>355</v>
      </c>
    </row>
    <row r="86" spans="1:32" ht="18.75" customHeight="1" x14ac:dyDescent="0.25">
      <c r="A86" s="10" t="s">
        <v>254</v>
      </c>
      <c r="B86" s="64" t="s">
        <v>204</v>
      </c>
      <c r="C86" s="92">
        <f t="shared" si="11"/>
        <v>5400000</v>
      </c>
      <c r="D86" s="92">
        <f t="shared" si="13"/>
        <v>1319291</v>
      </c>
      <c r="E86" s="92">
        <f t="shared" si="14"/>
        <v>1225592</v>
      </c>
      <c r="F86" s="86">
        <f t="shared" si="15"/>
        <v>793116</v>
      </c>
      <c r="G86" s="43">
        <f t="shared" si="12"/>
        <v>1979168</v>
      </c>
      <c r="H86" s="43"/>
      <c r="I86" s="43"/>
      <c r="M86" s="70" t="s">
        <v>358</v>
      </c>
      <c r="N86" t="s">
        <v>355</v>
      </c>
    </row>
    <row r="87" spans="1:32" ht="15.75" x14ac:dyDescent="0.25">
      <c r="A87" s="7" t="s">
        <v>255</v>
      </c>
      <c r="B87" s="79" t="s">
        <v>256</v>
      </c>
      <c r="C87" s="96">
        <f>+SUM(C88:C90)</f>
        <v>16755000</v>
      </c>
      <c r="D87" s="96">
        <f>+SUM(D88:D90)</f>
        <v>3651301</v>
      </c>
      <c r="E87" s="96">
        <f>+SUM(E88:E90)</f>
        <v>2771901</v>
      </c>
      <c r="F87" s="97">
        <f>+SUM(F88:F90)</f>
        <v>5438866</v>
      </c>
      <c r="G87" s="97">
        <f>+SUM(G88:G90)</f>
        <v>3936359</v>
      </c>
      <c r="H87" s="43"/>
      <c r="I87" s="43"/>
      <c r="M87" s="70" t="s">
        <v>361</v>
      </c>
      <c r="N87" t="s">
        <v>398</v>
      </c>
    </row>
    <row r="88" spans="1:32" ht="15.75" x14ac:dyDescent="0.25">
      <c r="A88" s="10" t="s">
        <v>257</v>
      </c>
      <c r="B88" t="s">
        <v>169</v>
      </c>
      <c r="C88" s="92">
        <f t="shared" si="11"/>
        <v>1200000</v>
      </c>
      <c r="D88" s="92">
        <f>+INDEX(M:Y,MATCH(B88,M:M,0),6)</f>
        <v>160000</v>
      </c>
      <c r="E88" s="92">
        <f>+INDEX(M:Y,MATCH(B88,M:M,0),10)</f>
        <v>337250</v>
      </c>
      <c r="F88" s="86">
        <f>+INDEX(M:AF,MATCH(B88,M:M,0),14)</f>
        <v>221250</v>
      </c>
      <c r="G88" s="43">
        <f t="shared" si="12"/>
        <v>238000</v>
      </c>
      <c r="H88" s="43"/>
      <c r="I88" s="43"/>
    </row>
    <row r="89" spans="1:32" ht="15.75" x14ac:dyDescent="0.25">
      <c r="A89" s="10" t="s">
        <v>257</v>
      </c>
      <c r="B89" t="s">
        <v>392</v>
      </c>
      <c r="C89" s="92">
        <f t="shared" si="11"/>
        <v>2505000</v>
      </c>
      <c r="D89" s="92">
        <f t="shared" ref="D89:D90" si="16">+INDEX(M:Y,MATCH(B89,M:M,0),6)</f>
        <v>229159</v>
      </c>
      <c r="E89" s="92">
        <f t="shared" ref="E89:E90" si="17">+INDEX(M:Y,MATCH(B89,M:M,0),10)</f>
        <v>109797</v>
      </c>
      <c r="F89" s="86">
        <f t="shared" ref="F89:F90" si="18">+INDEX(M:AF,MATCH(B89,M:M,0),14)</f>
        <v>894971</v>
      </c>
      <c r="G89" s="43">
        <f t="shared" si="12"/>
        <v>1239796</v>
      </c>
      <c r="H89" s="43"/>
      <c r="I89" s="43"/>
      <c r="M89" s="70" t="s">
        <v>359</v>
      </c>
      <c r="N89" s="70" t="s">
        <v>356</v>
      </c>
      <c r="O89" s="70" t="s">
        <v>360</v>
      </c>
    </row>
    <row r="90" spans="1:32" ht="15.75" x14ac:dyDescent="0.25">
      <c r="A90" s="10" t="s">
        <v>258</v>
      </c>
      <c r="B90" s="65" t="s">
        <v>184</v>
      </c>
      <c r="C90" s="92">
        <f t="shared" si="11"/>
        <v>13050000</v>
      </c>
      <c r="D90" s="92">
        <f t="shared" si="16"/>
        <v>3262142</v>
      </c>
      <c r="E90" s="92">
        <f t="shared" si="17"/>
        <v>2324854</v>
      </c>
      <c r="F90" s="86">
        <f t="shared" si="18"/>
        <v>4322645</v>
      </c>
      <c r="G90" s="43">
        <f t="shared" si="12"/>
        <v>2458563</v>
      </c>
      <c r="H90" s="43"/>
      <c r="I90" s="43"/>
      <c r="N90" t="s">
        <v>368</v>
      </c>
      <c r="P90" t="s">
        <v>371</v>
      </c>
      <c r="Q90" t="s">
        <v>369</v>
      </c>
      <c r="T90" t="s">
        <v>370</v>
      </c>
      <c r="U90" t="s">
        <v>372</v>
      </c>
      <c r="X90" t="s">
        <v>373</v>
      </c>
      <c r="Y90" t="s">
        <v>401</v>
      </c>
      <c r="AA90" t="s">
        <v>402</v>
      </c>
      <c r="AB90" t="s">
        <v>403</v>
      </c>
      <c r="AE90" t="s">
        <v>404</v>
      </c>
      <c r="AF90" t="s">
        <v>70</v>
      </c>
    </row>
    <row r="91" spans="1:32" ht="15.75" x14ac:dyDescent="0.25">
      <c r="A91" s="121" t="s">
        <v>259</v>
      </c>
      <c r="B91" s="121"/>
      <c r="C91" s="98">
        <f>+C87+C82+C73+C70+C38+C30+C18+C15+C6</f>
        <v>483166176</v>
      </c>
      <c r="D91" s="98">
        <f>+D87+D82+D73+D70+D38+D30+D18+D15+D6</f>
        <v>76092499</v>
      </c>
      <c r="E91" s="98">
        <f>+E87+E82+E73+E70+E38+E30+E18+E15+E6</f>
        <v>124715793</v>
      </c>
      <c r="F91" s="113">
        <f>+F87+F82+F73+F70+F38+F30+F18+F15+F6</f>
        <v>81624333</v>
      </c>
      <c r="G91" s="113">
        <f>+G87+G82+G73+G70+G38+G30+G18+G15+G6</f>
        <v>98686407.060000002</v>
      </c>
      <c r="H91" s="98">
        <f>+SUM(D91:G91)</f>
        <v>381119032.06</v>
      </c>
      <c r="I91" s="43"/>
      <c r="M91" s="70" t="s">
        <v>357</v>
      </c>
      <c r="N91" t="s">
        <v>374</v>
      </c>
      <c r="O91" t="s">
        <v>375</v>
      </c>
      <c r="Q91" t="s">
        <v>376</v>
      </c>
      <c r="R91" t="s">
        <v>365</v>
      </c>
      <c r="S91" t="s">
        <v>377</v>
      </c>
      <c r="U91" t="s">
        <v>376</v>
      </c>
      <c r="V91" t="s">
        <v>365</v>
      </c>
      <c r="W91" t="s">
        <v>377</v>
      </c>
      <c r="Y91" t="s">
        <v>376</v>
      </c>
      <c r="Z91" t="s">
        <v>365</v>
      </c>
      <c r="AB91" t="s">
        <v>376</v>
      </c>
      <c r="AC91" t="s">
        <v>365</v>
      </c>
      <c r="AD91" t="s">
        <v>377</v>
      </c>
    </row>
    <row r="92" spans="1:32" x14ac:dyDescent="0.25">
      <c r="M92" s="72" t="s">
        <v>73</v>
      </c>
      <c r="N92" s="69">
        <v>11716207</v>
      </c>
      <c r="O92" s="69">
        <v>17120324</v>
      </c>
      <c r="P92" s="69">
        <v>28836531</v>
      </c>
      <c r="Q92" s="69">
        <v>2703459</v>
      </c>
      <c r="R92" s="69">
        <v>2703459</v>
      </c>
      <c r="S92" s="69"/>
      <c r="T92" s="69">
        <v>5406918</v>
      </c>
      <c r="U92" s="69">
        <v>2703459</v>
      </c>
      <c r="V92" s="69">
        <v>2703459</v>
      </c>
      <c r="W92" s="69"/>
      <c r="X92" s="69">
        <v>5406918</v>
      </c>
      <c r="Y92" s="69">
        <v>2825859</v>
      </c>
      <c r="Z92" s="69">
        <v>2825859</v>
      </c>
      <c r="AA92" s="69">
        <v>5651718</v>
      </c>
      <c r="AB92" s="69">
        <v>2798039</v>
      </c>
      <c r="AC92" s="69">
        <v>2798039</v>
      </c>
      <c r="AD92" s="69"/>
      <c r="AE92" s="69">
        <v>5596078</v>
      </c>
      <c r="AF92" s="69">
        <v>50898163</v>
      </c>
    </row>
    <row r="93" spans="1:32" x14ac:dyDescent="0.25">
      <c r="M93" s="72" t="s">
        <v>74</v>
      </c>
      <c r="N93" s="69">
        <v>17141490</v>
      </c>
      <c r="O93" s="69">
        <v>17306136</v>
      </c>
      <c r="P93" s="69">
        <v>34447626</v>
      </c>
      <c r="Q93" s="69">
        <v>3858938</v>
      </c>
      <c r="R93" s="69">
        <v>3842025</v>
      </c>
      <c r="S93" s="69">
        <v>16913</v>
      </c>
      <c r="T93" s="69">
        <v>7717876</v>
      </c>
      <c r="U93" s="69">
        <v>3787476</v>
      </c>
      <c r="V93" s="69">
        <v>3787476</v>
      </c>
      <c r="W93" s="69"/>
      <c r="X93" s="69">
        <v>7574952</v>
      </c>
      <c r="Y93" s="69">
        <v>4055388</v>
      </c>
      <c r="Z93" s="69">
        <v>4055388</v>
      </c>
      <c r="AA93" s="69">
        <v>8110776</v>
      </c>
      <c r="AB93" s="69">
        <v>4134888</v>
      </c>
      <c r="AC93" s="69">
        <v>4134888</v>
      </c>
      <c r="AD93" s="69"/>
      <c r="AE93" s="69">
        <v>8269776</v>
      </c>
      <c r="AF93" s="69">
        <v>66121006</v>
      </c>
    </row>
    <row r="94" spans="1:32" x14ac:dyDescent="0.25">
      <c r="G94" s="112"/>
      <c r="M94" s="72" t="s">
        <v>75</v>
      </c>
      <c r="N94" s="69">
        <v>55102078</v>
      </c>
      <c r="O94" s="69">
        <v>76713984</v>
      </c>
      <c r="P94" s="69">
        <v>131816062</v>
      </c>
      <c r="Q94" s="69">
        <v>13753526</v>
      </c>
      <c r="R94" s="69">
        <v>13751270</v>
      </c>
      <c r="S94" s="69">
        <v>2256</v>
      </c>
      <c r="T94" s="69">
        <v>27507052</v>
      </c>
      <c r="U94" s="69">
        <v>13534423</v>
      </c>
      <c r="V94" s="69">
        <v>13534423</v>
      </c>
      <c r="W94" s="69"/>
      <c r="X94" s="69">
        <v>27068846</v>
      </c>
      <c r="Y94" s="69">
        <v>12976741</v>
      </c>
      <c r="Z94" s="69">
        <v>12976741</v>
      </c>
      <c r="AA94" s="69">
        <v>25953482</v>
      </c>
      <c r="AB94" s="69">
        <v>12713056</v>
      </c>
      <c r="AC94" s="69">
        <v>12713056</v>
      </c>
      <c r="AD94" s="69"/>
      <c r="AE94" s="69">
        <v>25426112</v>
      </c>
      <c r="AF94" s="69">
        <v>237771554</v>
      </c>
    </row>
    <row r="95" spans="1:32" x14ac:dyDescent="0.25">
      <c r="M95" s="72" t="s">
        <v>77</v>
      </c>
      <c r="N95" s="69">
        <v>4482816</v>
      </c>
      <c r="O95" s="69">
        <v>1722804</v>
      </c>
      <c r="P95" s="69">
        <v>6205620</v>
      </c>
      <c r="Q95" s="69">
        <v>826936</v>
      </c>
      <c r="R95" s="69">
        <v>826936</v>
      </c>
      <c r="S95" s="69"/>
      <c r="T95" s="69">
        <v>1653872</v>
      </c>
      <c r="U95" s="69">
        <v>1063241</v>
      </c>
      <c r="V95" s="69">
        <v>1063241</v>
      </c>
      <c r="W95" s="69"/>
      <c r="X95" s="69">
        <v>2126482</v>
      </c>
      <c r="Y95" s="69">
        <v>1085726</v>
      </c>
      <c r="Z95" s="69">
        <v>1085726</v>
      </c>
      <c r="AA95" s="69">
        <v>2171452</v>
      </c>
      <c r="AB95" s="69">
        <v>1165240</v>
      </c>
      <c r="AC95" s="69">
        <v>1165240</v>
      </c>
      <c r="AD95" s="69"/>
      <c r="AE95" s="69">
        <v>2330480</v>
      </c>
      <c r="AF95" s="69">
        <v>14487906</v>
      </c>
    </row>
    <row r="96" spans="1:32" x14ac:dyDescent="0.25">
      <c r="M96" s="72" t="s">
        <v>78</v>
      </c>
      <c r="N96" s="69">
        <v>265200</v>
      </c>
      <c r="O96" s="69">
        <v>244800</v>
      </c>
      <c r="P96" s="69">
        <v>510000</v>
      </c>
      <c r="Q96" s="69">
        <v>61200</v>
      </c>
      <c r="R96" s="69">
        <v>61200</v>
      </c>
      <c r="S96" s="69"/>
      <c r="T96" s="69">
        <v>122400</v>
      </c>
      <c r="U96" s="69">
        <v>61200</v>
      </c>
      <c r="V96" s="69">
        <v>61200</v>
      </c>
      <c r="W96" s="69"/>
      <c r="X96" s="69">
        <v>122400</v>
      </c>
      <c r="Y96" s="69">
        <v>61200</v>
      </c>
      <c r="Z96" s="69">
        <v>61200</v>
      </c>
      <c r="AA96" s="69">
        <v>122400</v>
      </c>
      <c r="AB96" s="69">
        <v>61200</v>
      </c>
      <c r="AC96" s="69">
        <v>61200</v>
      </c>
      <c r="AD96" s="69"/>
      <c r="AE96" s="69">
        <v>122400</v>
      </c>
      <c r="AF96" s="69">
        <v>999600</v>
      </c>
    </row>
    <row r="97" spans="3:32" x14ac:dyDescent="0.25">
      <c r="M97" s="72" t="s">
        <v>79</v>
      </c>
      <c r="N97" s="69">
        <v>1526510</v>
      </c>
      <c r="O97" s="69">
        <v>2298048</v>
      </c>
      <c r="P97" s="69">
        <v>3824558</v>
      </c>
      <c r="Q97" s="69">
        <v>205629</v>
      </c>
      <c r="R97" s="69">
        <v>205629</v>
      </c>
      <c r="S97" s="69">
        <v>3000</v>
      </c>
      <c r="T97" s="69">
        <v>414258</v>
      </c>
      <c r="U97" s="69">
        <v>363910</v>
      </c>
      <c r="V97" s="69">
        <v>363910</v>
      </c>
      <c r="W97" s="69"/>
      <c r="X97" s="69">
        <v>727820</v>
      </c>
      <c r="Y97" s="69">
        <v>534910</v>
      </c>
      <c r="Z97" s="69">
        <v>534910</v>
      </c>
      <c r="AA97" s="69">
        <v>1069820</v>
      </c>
      <c r="AB97" s="69">
        <v>355910</v>
      </c>
      <c r="AC97" s="69">
        <v>352910</v>
      </c>
      <c r="AD97" s="69"/>
      <c r="AE97" s="69">
        <v>708820</v>
      </c>
      <c r="AF97" s="69">
        <v>6745276</v>
      </c>
    </row>
    <row r="98" spans="3:32" x14ac:dyDescent="0.25">
      <c r="M98" s="72" t="s">
        <v>80</v>
      </c>
      <c r="N98" s="69">
        <v>1129820</v>
      </c>
      <c r="O98" s="69">
        <v>3626316</v>
      </c>
      <c r="P98" s="69">
        <v>4756136</v>
      </c>
      <c r="Q98" s="69">
        <v>347710</v>
      </c>
      <c r="R98" s="69">
        <v>347710</v>
      </c>
      <c r="S98" s="69"/>
      <c r="T98" s="69">
        <v>695420</v>
      </c>
      <c r="U98" s="69">
        <v>302823</v>
      </c>
      <c r="V98" s="69">
        <v>302823</v>
      </c>
      <c r="W98" s="69"/>
      <c r="X98" s="69">
        <v>605646</v>
      </c>
      <c r="Y98" s="69">
        <v>291157</v>
      </c>
      <c r="Z98" s="69">
        <v>291157</v>
      </c>
      <c r="AA98" s="69">
        <v>582314</v>
      </c>
      <c r="AB98" s="69">
        <v>126543</v>
      </c>
      <c r="AC98" s="69">
        <v>126543</v>
      </c>
      <c r="AD98" s="69"/>
      <c r="AE98" s="69">
        <v>253086</v>
      </c>
      <c r="AF98" s="69">
        <v>6892602</v>
      </c>
    </row>
    <row r="99" spans="3:32" x14ac:dyDescent="0.25">
      <c r="G99" s="112"/>
      <c r="M99" s="72" t="s">
        <v>81</v>
      </c>
      <c r="N99" s="69">
        <v>705000</v>
      </c>
      <c r="O99" s="69">
        <v>510000</v>
      </c>
      <c r="P99" s="69">
        <v>1215000</v>
      </c>
      <c r="Q99" s="69">
        <v>96470</v>
      </c>
      <c r="R99" s="69">
        <v>80230</v>
      </c>
      <c r="S99" s="69">
        <v>16240</v>
      </c>
      <c r="T99" s="69">
        <v>192940</v>
      </c>
      <c r="U99" s="69">
        <v>207950</v>
      </c>
      <c r="V99" s="69">
        <v>207950</v>
      </c>
      <c r="W99" s="69"/>
      <c r="X99" s="69">
        <v>415900</v>
      </c>
      <c r="Y99" s="69">
        <v>296920</v>
      </c>
      <c r="Z99" s="69">
        <v>296920</v>
      </c>
      <c r="AA99" s="69">
        <v>593840</v>
      </c>
      <c r="AB99" s="69">
        <v>68630</v>
      </c>
      <c r="AC99" s="69">
        <v>68630</v>
      </c>
      <c r="AD99" s="69"/>
      <c r="AE99" s="69">
        <v>137260</v>
      </c>
      <c r="AF99" s="69">
        <v>2554940</v>
      </c>
    </row>
    <row r="100" spans="3:32" x14ac:dyDescent="0.25">
      <c r="C100" s="112">
        <f>+C91-'anexo 2.2'!B90</f>
        <v>0</v>
      </c>
      <c r="M100" s="72" t="s">
        <v>82</v>
      </c>
      <c r="N100" s="69">
        <v>10000</v>
      </c>
      <c r="O100" s="69">
        <v>200000</v>
      </c>
      <c r="P100" s="69">
        <v>210000</v>
      </c>
      <c r="Q100" s="69">
        <v>10000</v>
      </c>
      <c r="R100" s="69">
        <v>10000</v>
      </c>
      <c r="S100" s="69"/>
      <c r="T100" s="69">
        <v>20000</v>
      </c>
      <c r="U100" s="69"/>
      <c r="V100" s="69"/>
      <c r="W100" s="69"/>
      <c r="X100" s="69"/>
      <c r="Y100" s="69"/>
      <c r="Z100" s="69"/>
      <c r="AA100" s="69"/>
      <c r="AB100" s="69"/>
      <c r="AC100" s="69"/>
      <c r="AD100" s="69"/>
      <c r="AE100" s="69"/>
      <c r="AF100" s="69">
        <v>230000</v>
      </c>
    </row>
    <row r="101" spans="3:32" x14ac:dyDescent="0.25">
      <c r="M101" s="72" t="s">
        <v>83</v>
      </c>
      <c r="N101" s="69">
        <v>55156</v>
      </c>
      <c r="O101" s="69">
        <v>536000</v>
      </c>
      <c r="P101" s="69">
        <v>591156</v>
      </c>
      <c r="Q101" s="69">
        <v>25921</v>
      </c>
      <c r="R101" s="69">
        <v>25921</v>
      </c>
      <c r="S101" s="69"/>
      <c r="T101" s="69">
        <v>51842</v>
      </c>
      <c r="U101" s="69"/>
      <c r="V101" s="69"/>
      <c r="W101" s="69"/>
      <c r="X101" s="69"/>
      <c r="Y101" s="69"/>
      <c r="Z101" s="69"/>
      <c r="AA101" s="69"/>
      <c r="AB101" s="69">
        <v>28235</v>
      </c>
      <c r="AC101" s="69">
        <v>28235</v>
      </c>
      <c r="AD101" s="69"/>
      <c r="AE101" s="69">
        <v>56470</v>
      </c>
      <c r="AF101" s="69">
        <v>699468</v>
      </c>
    </row>
    <row r="102" spans="3:32" x14ac:dyDescent="0.25">
      <c r="M102" s="72" t="s">
        <v>84</v>
      </c>
      <c r="N102" s="69">
        <v>0</v>
      </c>
      <c r="O102" s="69">
        <v>500000</v>
      </c>
      <c r="P102" s="69">
        <v>500000</v>
      </c>
      <c r="Q102" s="69"/>
      <c r="R102" s="69"/>
      <c r="S102" s="69"/>
      <c r="T102" s="69"/>
      <c r="U102" s="69"/>
      <c r="V102" s="69"/>
      <c r="W102" s="69"/>
      <c r="X102" s="69"/>
      <c r="Y102" s="69"/>
      <c r="Z102" s="69"/>
      <c r="AA102" s="69"/>
      <c r="AB102" s="69"/>
      <c r="AC102" s="69"/>
      <c r="AD102" s="69"/>
      <c r="AE102" s="69"/>
      <c r="AF102" s="69">
        <v>500000</v>
      </c>
    </row>
    <row r="103" spans="3:32" x14ac:dyDescent="0.25">
      <c r="M103" s="72" t="s">
        <v>85</v>
      </c>
      <c r="N103" s="69">
        <v>0</v>
      </c>
      <c r="O103" s="69">
        <v>200000</v>
      </c>
      <c r="P103" s="69">
        <v>200000</v>
      </c>
      <c r="Q103" s="69"/>
      <c r="R103" s="69"/>
      <c r="S103" s="69"/>
      <c r="T103" s="69"/>
      <c r="U103" s="69"/>
      <c r="V103" s="69"/>
      <c r="W103" s="69"/>
      <c r="X103" s="69"/>
      <c r="Y103" s="69"/>
      <c r="Z103" s="69"/>
      <c r="AA103" s="69"/>
      <c r="AB103" s="69"/>
      <c r="AC103" s="69"/>
      <c r="AD103" s="69"/>
      <c r="AE103" s="69"/>
      <c r="AF103" s="69">
        <v>200000</v>
      </c>
    </row>
    <row r="104" spans="3:32" x14ac:dyDescent="0.25">
      <c r="M104" s="72" t="s">
        <v>86</v>
      </c>
      <c r="N104" s="69">
        <v>0</v>
      </c>
      <c r="O104" s="69">
        <v>250000</v>
      </c>
      <c r="P104" s="69">
        <v>250000</v>
      </c>
      <c r="Q104" s="69"/>
      <c r="R104" s="69"/>
      <c r="S104" s="69"/>
      <c r="T104" s="69"/>
      <c r="U104" s="69"/>
      <c r="V104" s="69"/>
      <c r="W104" s="69"/>
      <c r="X104" s="69"/>
      <c r="Y104" s="69"/>
      <c r="Z104" s="69"/>
      <c r="AA104" s="69"/>
      <c r="AB104" s="69"/>
      <c r="AC104" s="69"/>
      <c r="AD104" s="69"/>
      <c r="AE104" s="69"/>
      <c r="AF104" s="69">
        <v>250000</v>
      </c>
    </row>
    <row r="105" spans="3:32" x14ac:dyDescent="0.25">
      <c r="M105" s="72" t="s">
        <v>87</v>
      </c>
      <c r="N105" s="69">
        <v>0</v>
      </c>
      <c r="O105" s="69">
        <v>30000</v>
      </c>
      <c r="P105" s="69">
        <v>30000</v>
      </c>
      <c r="Q105" s="69"/>
      <c r="R105" s="69"/>
      <c r="S105" s="69"/>
      <c r="T105" s="69"/>
      <c r="U105" s="69"/>
      <c r="V105" s="69"/>
      <c r="W105" s="69"/>
      <c r="X105" s="69"/>
      <c r="Y105" s="69"/>
      <c r="Z105" s="69"/>
      <c r="AA105" s="69"/>
      <c r="AB105" s="69"/>
      <c r="AC105" s="69"/>
      <c r="AD105" s="69"/>
      <c r="AE105" s="69"/>
      <c r="AF105" s="69">
        <v>30000</v>
      </c>
    </row>
    <row r="106" spans="3:32" x14ac:dyDescent="0.25">
      <c r="M106" s="72" t="s">
        <v>88</v>
      </c>
      <c r="N106" s="69">
        <v>0</v>
      </c>
      <c r="O106" s="69">
        <v>100000</v>
      </c>
      <c r="P106" s="69">
        <v>100000</v>
      </c>
      <c r="Q106" s="69"/>
      <c r="R106" s="69"/>
      <c r="S106" s="69"/>
      <c r="T106" s="69"/>
      <c r="U106" s="69"/>
      <c r="V106" s="69"/>
      <c r="W106" s="69"/>
      <c r="X106" s="69"/>
      <c r="Y106" s="69"/>
      <c r="Z106" s="69"/>
      <c r="AA106" s="69"/>
      <c r="AB106" s="69"/>
      <c r="AC106" s="69"/>
      <c r="AD106" s="69"/>
      <c r="AE106" s="69"/>
      <c r="AF106" s="69">
        <v>100000</v>
      </c>
    </row>
    <row r="107" spans="3:32" x14ac:dyDescent="0.25">
      <c r="M107" s="72" t="s">
        <v>89</v>
      </c>
      <c r="N107" s="69">
        <v>5509489</v>
      </c>
      <c r="O107" s="69">
        <v>8000000</v>
      </c>
      <c r="P107" s="69">
        <v>13509489</v>
      </c>
      <c r="Q107" s="69">
        <v>1398383</v>
      </c>
      <c r="R107" s="69">
        <v>1398383</v>
      </c>
      <c r="S107" s="69"/>
      <c r="T107" s="69">
        <v>2796766</v>
      </c>
      <c r="U107" s="69">
        <v>2045768</v>
      </c>
      <c r="V107" s="69">
        <v>2045768</v>
      </c>
      <c r="W107" s="69"/>
      <c r="X107" s="69">
        <v>4091536</v>
      </c>
      <c r="Y107" s="69">
        <v>692458</v>
      </c>
      <c r="Z107" s="69">
        <v>692458</v>
      </c>
      <c r="AA107" s="69">
        <v>1384916</v>
      </c>
      <c r="AB107" s="69">
        <v>694023</v>
      </c>
      <c r="AC107" s="69">
        <v>694023</v>
      </c>
      <c r="AD107" s="69"/>
      <c r="AE107" s="69">
        <v>1388046</v>
      </c>
      <c r="AF107" s="69">
        <v>23170753</v>
      </c>
    </row>
    <row r="108" spans="3:32" x14ac:dyDescent="0.25">
      <c r="M108" s="72" t="s">
        <v>90</v>
      </c>
      <c r="N108" s="69">
        <v>115800</v>
      </c>
      <c r="O108" s="69">
        <v>329600</v>
      </c>
      <c r="P108" s="69">
        <v>445400</v>
      </c>
      <c r="Q108" s="69">
        <v>27600</v>
      </c>
      <c r="R108" s="69">
        <v>27456</v>
      </c>
      <c r="S108" s="69">
        <v>144</v>
      </c>
      <c r="T108" s="69">
        <v>55200</v>
      </c>
      <c r="U108" s="69">
        <v>25200</v>
      </c>
      <c r="V108" s="69">
        <v>25200</v>
      </c>
      <c r="W108" s="69"/>
      <c r="X108" s="69">
        <v>50400</v>
      </c>
      <c r="Y108" s="69">
        <v>24600</v>
      </c>
      <c r="Z108" s="69">
        <v>24600</v>
      </c>
      <c r="AA108" s="69">
        <v>49200</v>
      </c>
      <c r="AB108" s="69">
        <v>24200</v>
      </c>
      <c r="AC108" s="69">
        <v>24200</v>
      </c>
      <c r="AD108" s="69"/>
      <c r="AE108" s="69">
        <v>48400</v>
      </c>
      <c r="AF108" s="69">
        <v>648600</v>
      </c>
    </row>
    <row r="109" spans="3:32" x14ac:dyDescent="0.25">
      <c r="M109" s="71" t="s">
        <v>93</v>
      </c>
      <c r="N109" s="69">
        <v>100000</v>
      </c>
      <c r="O109" s="69">
        <v>100000</v>
      </c>
      <c r="P109" s="69">
        <v>200000</v>
      </c>
      <c r="Q109" s="69"/>
      <c r="R109" s="69"/>
      <c r="S109" s="69"/>
      <c r="T109" s="69"/>
      <c r="U109" s="69">
        <v>83015</v>
      </c>
      <c r="V109" s="69">
        <v>83015</v>
      </c>
      <c r="W109" s="69"/>
      <c r="X109" s="69">
        <v>166030</v>
      </c>
      <c r="Y109" s="69"/>
      <c r="Z109" s="69"/>
      <c r="AA109" s="69"/>
      <c r="AB109" s="69"/>
      <c r="AC109" s="69"/>
      <c r="AD109" s="69"/>
      <c r="AE109" s="69"/>
      <c r="AF109" s="69">
        <v>366030</v>
      </c>
    </row>
    <row r="110" spans="3:32" x14ac:dyDescent="0.25">
      <c r="M110" s="71" t="s">
        <v>94</v>
      </c>
      <c r="N110" s="69">
        <v>1758924</v>
      </c>
      <c r="O110" s="69">
        <v>1250000</v>
      </c>
      <c r="P110" s="69">
        <v>3008924</v>
      </c>
      <c r="Q110" s="69">
        <v>404166</v>
      </c>
      <c r="R110" s="69">
        <v>404166</v>
      </c>
      <c r="S110" s="69"/>
      <c r="T110" s="69">
        <v>808332</v>
      </c>
      <c r="U110" s="69">
        <v>698345</v>
      </c>
      <c r="V110" s="69">
        <v>698345</v>
      </c>
      <c r="W110" s="69"/>
      <c r="X110" s="69">
        <v>1396690</v>
      </c>
      <c r="Y110" s="69">
        <v>320848</v>
      </c>
      <c r="Z110" s="69">
        <v>320848</v>
      </c>
      <c r="AA110" s="69">
        <v>641696</v>
      </c>
      <c r="AB110" s="69">
        <v>320515.06000000006</v>
      </c>
      <c r="AC110" s="69">
        <v>320515.06</v>
      </c>
      <c r="AD110" s="69"/>
      <c r="AE110" s="69">
        <v>641030.12000000011</v>
      </c>
      <c r="AF110" s="69">
        <v>6496672.1200000001</v>
      </c>
    </row>
    <row r="111" spans="3:32" x14ac:dyDescent="0.25">
      <c r="M111" s="71" t="s">
        <v>95</v>
      </c>
      <c r="N111" s="69">
        <v>2491784</v>
      </c>
      <c r="O111" s="69">
        <v>1500000</v>
      </c>
      <c r="P111" s="69">
        <v>3991784</v>
      </c>
      <c r="Q111" s="69">
        <v>1486077</v>
      </c>
      <c r="R111" s="69">
        <v>1486077</v>
      </c>
      <c r="S111" s="69"/>
      <c r="T111" s="69">
        <v>2972154</v>
      </c>
      <c r="U111" s="69">
        <v>535422</v>
      </c>
      <c r="V111" s="69">
        <v>535422</v>
      </c>
      <c r="W111" s="69"/>
      <c r="X111" s="69">
        <v>1070844</v>
      </c>
      <c r="Y111" s="69">
        <v>222789</v>
      </c>
      <c r="Z111" s="69">
        <v>222789</v>
      </c>
      <c r="AA111" s="69">
        <v>445578</v>
      </c>
      <c r="AB111" s="69">
        <v>241886</v>
      </c>
      <c r="AC111" s="69">
        <v>238504</v>
      </c>
      <c r="AD111" s="69">
        <v>3382</v>
      </c>
      <c r="AE111" s="69">
        <v>483772</v>
      </c>
      <c r="AF111" s="69">
        <v>8964132</v>
      </c>
    </row>
    <row r="112" spans="3:32" x14ac:dyDescent="0.25">
      <c r="M112" s="71" t="s">
        <v>96</v>
      </c>
      <c r="N112" s="69">
        <v>146522</v>
      </c>
      <c r="O112" s="69">
        <v>200000</v>
      </c>
      <c r="P112" s="69">
        <v>346522</v>
      </c>
      <c r="Q112" s="69">
        <v>2000</v>
      </c>
      <c r="R112" s="69">
        <v>2000</v>
      </c>
      <c r="S112" s="69"/>
      <c r="T112" s="69">
        <v>4000</v>
      </c>
      <c r="U112" s="69"/>
      <c r="V112" s="69"/>
      <c r="W112" s="69"/>
      <c r="X112" s="69"/>
      <c r="Y112" s="69">
        <v>33000</v>
      </c>
      <c r="Z112" s="69">
        <v>33000</v>
      </c>
      <c r="AA112" s="69">
        <v>66000</v>
      </c>
      <c r="AB112" s="69">
        <v>111522</v>
      </c>
      <c r="AC112" s="69">
        <v>111522</v>
      </c>
      <c r="AD112" s="69"/>
      <c r="AE112" s="69">
        <v>223044</v>
      </c>
      <c r="AF112" s="69">
        <v>639566</v>
      </c>
    </row>
    <row r="113" spans="13:32" x14ac:dyDescent="0.25">
      <c r="M113" s="71" t="s">
        <v>97</v>
      </c>
      <c r="N113" s="69">
        <v>4850000</v>
      </c>
      <c r="O113" s="69">
        <v>5000000</v>
      </c>
      <c r="P113" s="69">
        <v>9850000</v>
      </c>
      <c r="Q113" s="69">
        <v>1203898</v>
      </c>
      <c r="R113" s="69">
        <v>1203898</v>
      </c>
      <c r="S113" s="69"/>
      <c r="T113" s="69">
        <v>2407796</v>
      </c>
      <c r="U113" s="69">
        <v>1249506</v>
      </c>
      <c r="V113" s="69">
        <v>1310137</v>
      </c>
      <c r="W113" s="69"/>
      <c r="X113" s="69">
        <v>2559643</v>
      </c>
      <c r="Y113" s="69">
        <v>1044128</v>
      </c>
      <c r="Z113" s="69">
        <v>983497</v>
      </c>
      <c r="AA113" s="69">
        <v>2027625</v>
      </c>
      <c r="AB113" s="69">
        <v>1345260</v>
      </c>
      <c r="AC113" s="69">
        <v>1345260</v>
      </c>
      <c r="AD113" s="69"/>
      <c r="AE113" s="69">
        <v>2690520</v>
      </c>
      <c r="AF113" s="69">
        <v>19535584</v>
      </c>
    </row>
    <row r="114" spans="13:32" x14ac:dyDescent="0.25">
      <c r="M114" s="71" t="s">
        <v>98</v>
      </c>
      <c r="N114" s="69">
        <v>397521</v>
      </c>
      <c r="O114" s="69">
        <v>500000</v>
      </c>
      <c r="P114" s="69">
        <v>897521</v>
      </c>
      <c r="Q114" s="69">
        <v>43340</v>
      </c>
      <c r="R114" s="69">
        <v>43340</v>
      </c>
      <c r="S114" s="69"/>
      <c r="T114" s="69">
        <v>86680</v>
      </c>
      <c r="U114" s="69">
        <v>134271</v>
      </c>
      <c r="V114" s="69">
        <v>134271</v>
      </c>
      <c r="W114" s="69"/>
      <c r="X114" s="69">
        <v>268542</v>
      </c>
      <c r="Y114" s="69">
        <v>103770</v>
      </c>
      <c r="Z114" s="69">
        <v>103770</v>
      </c>
      <c r="AA114" s="69">
        <v>207540</v>
      </c>
      <c r="AB114" s="69">
        <v>116140</v>
      </c>
      <c r="AC114" s="69">
        <v>116140</v>
      </c>
      <c r="AD114" s="69"/>
      <c r="AE114" s="69">
        <v>232280</v>
      </c>
      <c r="AF114" s="69">
        <v>1692563</v>
      </c>
    </row>
    <row r="115" spans="13:32" x14ac:dyDescent="0.25">
      <c r="M115" s="71" t="s">
        <v>99</v>
      </c>
      <c r="N115" s="69">
        <v>880000</v>
      </c>
      <c r="O115" s="69">
        <v>1000000</v>
      </c>
      <c r="P115" s="69">
        <v>1880000</v>
      </c>
      <c r="Q115" s="69">
        <v>16575</v>
      </c>
      <c r="R115" s="69">
        <v>16575</v>
      </c>
      <c r="S115" s="69"/>
      <c r="T115" s="69">
        <v>33150</v>
      </c>
      <c r="U115" s="69">
        <v>59350</v>
      </c>
      <c r="V115" s="69">
        <v>59350</v>
      </c>
      <c r="W115" s="69"/>
      <c r="X115" s="69">
        <v>118700</v>
      </c>
      <c r="Y115" s="69">
        <v>639794</v>
      </c>
      <c r="Z115" s="69">
        <v>639794</v>
      </c>
      <c r="AA115" s="69">
        <v>1279588</v>
      </c>
      <c r="AB115" s="69">
        <v>156748</v>
      </c>
      <c r="AC115" s="69">
        <v>156748</v>
      </c>
      <c r="AD115" s="69"/>
      <c r="AE115" s="69">
        <v>313496</v>
      </c>
      <c r="AF115" s="69">
        <v>3624934</v>
      </c>
    </row>
    <row r="116" spans="13:32" x14ac:dyDescent="0.25">
      <c r="M116" s="71" t="s">
        <v>100</v>
      </c>
      <c r="N116" s="69">
        <v>266628</v>
      </c>
      <c r="O116" s="69">
        <v>200000</v>
      </c>
      <c r="P116" s="69">
        <v>466628</v>
      </c>
      <c r="Q116" s="69">
        <v>86646</v>
      </c>
      <c r="R116" s="69">
        <v>86646</v>
      </c>
      <c r="S116" s="69"/>
      <c r="T116" s="69">
        <v>173292</v>
      </c>
      <c r="U116" s="69">
        <v>107818</v>
      </c>
      <c r="V116" s="69">
        <v>107818</v>
      </c>
      <c r="W116" s="69"/>
      <c r="X116" s="69">
        <v>215636</v>
      </c>
      <c r="Y116" s="69">
        <v>14057</v>
      </c>
      <c r="Z116" s="69">
        <v>14057</v>
      </c>
      <c r="AA116" s="69">
        <v>28114</v>
      </c>
      <c r="AB116" s="69">
        <v>41407</v>
      </c>
      <c r="AC116" s="69">
        <v>41407</v>
      </c>
      <c r="AD116" s="69"/>
      <c r="AE116" s="69">
        <v>82814</v>
      </c>
      <c r="AF116" s="69">
        <v>966484</v>
      </c>
    </row>
    <row r="117" spans="13:32" x14ac:dyDescent="0.25">
      <c r="M117" s="71" t="s">
        <v>102</v>
      </c>
      <c r="N117" s="69">
        <v>0</v>
      </c>
      <c r="O117" s="69">
        <v>150000</v>
      </c>
      <c r="P117" s="69">
        <v>150000</v>
      </c>
      <c r="Q117" s="69"/>
      <c r="R117" s="69"/>
      <c r="S117" s="69"/>
      <c r="T117" s="69"/>
      <c r="U117" s="69"/>
      <c r="V117" s="69"/>
      <c r="W117" s="69"/>
      <c r="X117" s="69"/>
      <c r="Y117" s="69"/>
      <c r="Z117" s="69"/>
      <c r="AA117" s="69"/>
      <c r="AB117" s="69"/>
      <c r="AC117" s="69"/>
      <c r="AD117" s="69"/>
      <c r="AE117" s="69"/>
      <c r="AF117" s="69">
        <v>150000</v>
      </c>
    </row>
    <row r="118" spans="13:32" x14ac:dyDescent="0.25">
      <c r="M118" s="71" t="s">
        <v>103</v>
      </c>
      <c r="N118" s="69">
        <v>1400000</v>
      </c>
      <c r="O118" s="69">
        <v>900000</v>
      </c>
      <c r="P118" s="69">
        <v>2300000</v>
      </c>
      <c r="Q118" s="69">
        <v>528952</v>
      </c>
      <c r="R118" s="69">
        <v>528952</v>
      </c>
      <c r="S118" s="69"/>
      <c r="T118" s="69">
        <v>1057904</v>
      </c>
      <c r="U118" s="69">
        <v>411113</v>
      </c>
      <c r="V118" s="69">
        <v>411113</v>
      </c>
      <c r="W118" s="69"/>
      <c r="X118" s="69">
        <v>822226</v>
      </c>
      <c r="Y118" s="69">
        <v>114340</v>
      </c>
      <c r="Z118" s="69">
        <v>114340</v>
      </c>
      <c r="AA118" s="69">
        <v>228680</v>
      </c>
      <c r="AB118" s="69">
        <v>247066</v>
      </c>
      <c r="AC118" s="69">
        <v>247066</v>
      </c>
      <c r="AD118" s="69"/>
      <c r="AE118" s="69">
        <v>494132</v>
      </c>
      <c r="AF118" s="69">
        <v>4902942</v>
      </c>
    </row>
    <row r="119" spans="13:32" x14ac:dyDescent="0.25">
      <c r="M119" s="71" t="s">
        <v>104</v>
      </c>
      <c r="N119" s="69">
        <v>2177236</v>
      </c>
      <c r="O119" s="69">
        <v>2344480</v>
      </c>
      <c r="P119" s="69">
        <v>4521716</v>
      </c>
      <c r="Q119" s="69">
        <v>320440</v>
      </c>
      <c r="R119" s="69">
        <v>319829</v>
      </c>
      <c r="S119" s="69">
        <v>611</v>
      </c>
      <c r="T119" s="69">
        <v>640880</v>
      </c>
      <c r="U119" s="69">
        <v>281705</v>
      </c>
      <c r="V119" s="69">
        <v>382001</v>
      </c>
      <c r="W119" s="69"/>
      <c r="X119" s="69">
        <v>663706</v>
      </c>
      <c r="Y119" s="69">
        <v>537379</v>
      </c>
      <c r="Z119" s="69">
        <v>437083</v>
      </c>
      <c r="AA119" s="69">
        <v>974462</v>
      </c>
      <c r="AB119" s="69">
        <v>685870</v>
      </c>
      <c r="AC119" s="69">
        <v>685870</v>
      </c>
      <c r="AD119" s="69"/>
      <c r="AE119" s="69">
        <v>1371740</v>
      </c>
      <c r="AF119" s="69">
        <v>8172504</v>
      </c>
    </row>
    <row r="120" spans="13:32" x14ac:dyDescent="0.25">
      <c r="M120" s="71" t="s">
        <v>105</v>
      </c>
      <c r="N120" s="69">
        <v>30000</v>
      </c>
      <c r="O120" s="69">
        <v>680000</v>
      </c>
      <c r="P120" s="69">
        <v>710000</v>
      </c>
      <c r="Q120" s="69"/>
      <c r="R120" s="69"/>
      <c r="S120" s="69"/>
      <c r="T120" s="69"/>
      <c r="U120" s="69"/>
      <c r="V120" s="69"/>
      <c r="W120" s="69"/>
      <c r="X120" s="69"/>
      <c r="Y120" s="69"/>
      <c r="Z120" s="69"/>
      <c r="AA120" s="69"/>
      <c r="AB120" s="69">
        <v>2600</v>
      </c>
      <c r="AC120" s="69">
        <v>2600</v>
      </c>
      <c r="AD120" s="69"/>
      <c r="AE120" s="69">
        <v>5200</v>
      </c>
      <c r="AF120" s="69">
        <v>715200</v>
      </c>
    </row>
    <row r="121" spans="13:32" x14ac:dyDescent="0.25">
      <c r="M121" s="71" t="s">
        <v>106</v>
      </c>
      <c r="N121" s="69">
        <v>228000</v>
      </c>
      <c r="O121" s="69">
        <v>800000</v>
      </c>
      <c r="P121" s="69">
        <v>1028000</v>
      </c>
      <c r="Q121" s="69">
        <v>33140</v>
      </c>
      <c r="R121" s="69">
        <v>33140</v>
      </c>
      <c r="S121" s="69"/>
      <c r="T121" s="69">
        <v>66280</v>
      </c>
      <c r="U121" s="69">
        <v>70840</v>
      </c>
      <c r="V121" s="69">
        <v>70840</v>
      </c>
      <c r="W121" s="69"/>
      <c r="X121" s="69">
        <v>141680</v>
      </c>
      <c r="Y121" s="69">
        <v>83250</v>
      </c>
      <c r="Z121" s="69">
        <v>83250</v>
      </c>
      <c r="AA121" s="69">
        <v>166500</v>
      </c>
      <c r="AB121" s="69">
        <v>31830</v>
      </c>
      <c r="AC121" s="69">
        <v>31830</v>
      </c>
      <c r="AD121" s="69"/>
      <c r="AE121" s="69">
        <v>63660</v>
      </c>
      <c r="AF121" s="69">
        <v>1466120</v>
      </c>
    </row>
    <row r="122" spans="13:32" x14ac:dyDescent="0.25">
      <c r="M122" s="71" t="s">
        <v>107</v>
      </c>
      <c r="N122" s="69">
        <v>348000</v>
      </c>
      <c r="O122" s="69">
        <v>1400000</v>
      </c>
      <c r="P122" s="69">
        <v>1748000</v>
      </c>
      <c r="Q122" s="69">
        <v>88397</v>
      </c>
      <c r="R122" s="69">
        <v>88397</v>
      </c>
      <c r="S122" s="69"/>
      <c r="T122" s="69">
        <v>176794</v>
      </c>
      <c r="U122" s="69">
        <v>74000</v>
      </c>
      <c r="V122" s="69">
        <v>74000</v>
      </c>
      <c r="W122" s="69"/>
      <c r="X122" s="69">
        <v>148000</v>
      </c>
      <c r="Y122" s="69">
        <v>93000</v>
      </c>
      <c r="Z122" s="69">
        <v>93000</v>
      </c>
      <c r="AA122" s="69">
        <v>186000</v>
      </c>
      <c r="AB122" s="69">
        <v>88707</v>
      </c>
      <c r="AC122" s="69">
        <v>88707</v>
      </c>
      <c r="AD122" s="69"/>
      <c r="AE122" s="69">
        <v>177414</v>
      </c>
      <c r="AF122" s="69">
        <v>2436208</v>
      </c>
    </row>
    <row r="123" spans="13:32" x14ac:dyDescent="0.25">
      <c r="M123" s="71" t="s">
        <v>108</v>
      </c>
      <c r="N123" s="69">
        <v>319868</v>
      </c>
      <c r="O123" s="69">
        <v>1000000</v>
      </c>
      <c r="P123" s="69">
        <v>1319868</v>
      </c>
      <c r="Q123" s="69">
        <v>213332</v>
      </c>
      <c r="R123" s="69">
        <v>211676</v>
      </c>
      <c r="S123" s="69">
        <v>1656</v>
      </c>
      <c r="T123" s="69">
        <v>426664</v>
      </c>
      <c r="U123" s="69">
        <v>26888</v>
      </c>
      <c r="V123" s="69">
        <v>26888</v>
      </c>
      <c r="W123" s="69"/>
      <c r="X123" s="69">
        <v>53776</v>
      </c>
      <c r="Y123" s="69">
        <v>30200</v>
      </c>
      <c r="Z123" s="69">
        <v>30200</v>
      </c>
      <c r="AA123" s="69">
        <v>60400</v>
      </c>
      <c r="AB123" s="69">
        <v>48228</v>
      </c>
      <c r="AC123" s="69">
        <v>48228</v>
      </c>
      <c r="AD123" s="69"/>
      <c r="AE123" s="69">
        <v>96456</v>
      </c>
      <c r="AF123" s="69">
        <v>1957164</v>
      </c>
    </row>
    <row r="124" spans="13:32" x14ac:dyDescent="0.25">
      <c r="M124" s="71" t="s">
        <v>109</v>
      </c>
      <c r="N124" s="69">
        <v>0</v>
      </c>
      <c r="O124" s="69">
        <v>550000</v>
      </c>
      <c r="P124" s="69">
        <v>550000</v>
      </c>
      <c r="Q124" s="69"/>
      <c r="R124" s="69"/>
      <c r="S124" s="69"/>
      <c r="T124" s="69"/>
      <c r="U124" s="69"/>
      <c r="V124" s="69"/>
      <c r="W124" s="69"/>
      <c r="X124" s="69"/>
      <c r="Y124" s="69"/>
      <c r="Z124" s="69"/>
      <c r="AA124" s="69"/>
      <c r="AB124" s="69"/>
      <c r="AC124" s="69"/>
      <c r="AD124" s="69"/>
      <c r="AE124" s="69"/>
      <c r="AF124" s="69">
        <v>550000</v>
      </c>
    </row>
    <row r="125" spans="13:32" x14ac:dyDescent="0.25">
      <c r="M125" s="71" t="s">
        <v>110</v>
      </c>
      <c r="N125" s="69">
        <v>2125900</v>
      </c>
      <c r="O125" s="69">
        <v>3725000</v>
      </c>
      <c r="P125" s="69">
        <v>5850900</v>
      </c>
      <c r="Q125" s="69">
        <v>478150</v>
      </c>
      <c r="R125" s="69">
        <v>478150</v>
      </c>
      <c r="S125" s="69"/>
      <c r="T125" s="69">
        <v>956300</v>
      </c>
      <c r="U125" s="69">
        <v>269350</v>
      </c>
      <c r="V125" s="69">
        <v>267950</v>
      </c>
      <c r="W125" s="69">
        <v>1400</v>
      </c>
      <c r="X125" s="69">
        <v>538700</v>
      </c>
      <c r="Y125" s="69">
        <v>718139</v>
      </c>
      <c r="Z125" s="69">
        <v>718139</v>
      </c>
      <c r="AA125" s="69">
        <v>1436278</v>
      </c>
      <c r="AB125" s="69">
        <v>626341</v>
      </c>
      <c r="AC125" s="69">
        <v>626341</v>
      </c>
      <c r="AD125" s="69"/>
      <c r="AE125" s="69">
        <v>1252682</v>
      </c>
      <c r="AF125" s="69">
        <v>10034860</v>
      </c>
    </row>
    <row r="126" spans="13:32" x14ac:dyDescent="0.25">
      <c r="M126" s="71" t="s">
        <v>111</v>
      </c>
      <c r="N126" s="69">
        <v>0</v>
      </c>
      <c r="O126" s="69">
        <v>100000</v>
      </c>
      <c r="P126" s="69">
        <v>100000</v>
      </c>
      <c r="Q126" s="69"/>
      <c r="R126" s="69"/>
      <c r="S126" s="69"/>
      <c r="T126" s="69"/>
      <c r="U126" s="69"/>
      <c r="V126" s="69"/>
      <c r="W126" s="69"/>
      <c r="X126" s="69"/>
      <c r="Y126" s="69"/>
      <c r="Z126" s="69"/>
      <c r="AA126" s="69"/>
      <c r="AB126" s="69"/>
      <c r="AC126" s="69"/>
      <c r="AD126" s="69"/>
      <c r="AE126" s="69"/>
      <c r="AF126" s="69">
        <v>100000</v>
      </c>
    </row>
    <row r="127" spans="13:32" x14ac:dyDescent="0.25">
      <c r="M127" s="71" t="s">
        <v>112</v>
      </c>
      <c r="N127" s="69">
        <v>11717559</v>
      </c>
      <c r="O127" s="69">
        <v>5000000</v>
      </c>
      <c r="P127" s="69">
        <v>16717559</v>
      </c>
      <c r="Q127" s="69">
        <v>2141189</v>
      </c>
      <c r="R127" s="69">
        <v>2141189</v>
      </c>
      <c r="S127" s="69"/>
      <c r="T127" s="69">
        <v>4282378</v>
      </c>
      <c r="U127" s="69">
        <v>4276822</v>
      </c>
      <c r="V127" s="69">
        <v>4276822</v>
      </c>
      <c r="W127" s="69"/>
      <c r="X127" s="69">
        <v>8553644</v>
      </c>
      <c r="Y127" s="69">
        <v>2608597</v>
      </c>
      <c r="Z127" s="69">
        <v>2608597</v>
      </c>
      <c r="AA127" s="69">
        <v>5217194</v>
      </c>
      <c r="AB127" s="69">
        <v>2626517</v>
      </c>
      <c r="AC127" s="69">
        <v>2626517</v>
      </c>
      <c r="AD127" s="69"/>
      <c r="AE127" s="69">
        <v>5253034</v>
      </c>
      <c r="AF127" s="69">
        <v>40023809</v>
      </c>
    </row>
    <row r="128" spans="13:32" x14ac:dyDescent="0.25">
      <c r="M128" s="71" t="s">
        <v>113</v>
      </c>
      <c r="N128" s="69">
        <v>4753702</v>
      </c>
      <c r="O128" s="69">
        <v>1000000</v>
      </c>
      <c r="P128" s="69">
        <v>5753702</v>
      </c>
      <c r="Q128" s="69">
        <v>524044</v>
      </c>
      <c r="R128" s="69">
        <v>524044</v>
      </c>
      <c r="S128" s="69"/>
      <c r="T128" s="69">
        <v>1048088</v>
      </c>
      <c r="U128" s="69">
        <v>416689</v>
      </c>
      <c r="V128" s="69">
        <v>489744</v>
      </c>
      <c r="W128" s="69"/>
      <c r="X128" s="69">
        <v>906433</v>
      </c>
      <c r="Y128" s="69">
        <v>346080</v>
      </c>
      <c r="Z128" s="69">
        <v>273025</v>
      </c>
      <c r="AA128" s="69">
        <v>619105</v>
      </c>
      <c r="AB128" s="69">
        <v>3337861</v>
      </c>
      <c r="AC128" s="69">
        <v>3337861</v>
      </c>
      <c r="AD128" s="69"/>
      <c r="AE128" s="69">
        <v>6675722</v>
      </c>
      <c r="AF128" s="69">
        <v>15003050</v>
      </c>
    </row>
    <row r="129" spans="13:32" x14ac:dyDescent="0.25">
      <c r="M129" s="74" t="s">
        <v>115</v>
      </c>
      <c r="N129" s="69">
        <v>15145129</v>
      </c>
      <c r="O129" s="69">
        <v>9136765</v>
      </c>
      <c r="P129" s="69">
        <v>24281894</v>
      </c>
      <c r="Q129" s="69">
        <v>3949996</v>
      </c>
      <c r="R129" s="69">
        <v>3949996</v>
      </c>
      <c r="S129" s="69"/>
      <c r="T129" s="69">
        <v>7899992</v>
      </c>
      <c r="U129" s="69">
        <v>3762179</v>
      </c>
      <c r="V129" s="69">
        <v>3762179</v>
      </c>
      <c r="W129" s="69"/>
      <c r="X129" s="69">
        <v>7524358</v>
      </c>
      <c r="Y129" s="69">
        <v>3892414</v>
      </c>
      <c r="Z129" s="69">
        <v>3892414</v>
      </c>
      <c r="AA129" s="69">
        <v>7784828</v>
      </c>
      <c r="AB129" s="69">
        <v>3464473</v>
      </c>
      <c r="AC129" s="69">
        <v>3464473</v>
      </c>
      <c r="AD129" s="69"/>
      <c r="AE129" s="69">
        <v>6928946</v>
      </c>
      <c r="AF129" s="69">
        <v>54420018</v>
      </c>
    </row>
    <row r="130" spans="13:32" x14ac:dyDescent="0.25">
      <c r="M130" s="74" t="s">
        <v>117</v>
      </c>
      <c r="N130" s="69">
        <v>250000</v>
      </c>
      <c r="O130" s="69">
        <v>500000</v>
      </c>
      <c r="P130" s="69">
        <v>750000</v>
      </c>
      <c r="Q130" s="69"/>
      <c r="R130" s="69"/>
      <c r="S130" s="69"/>
      <c r="T130" s="69"/>
      <c r="U130" s="69">
        <v>150000</v>
      </c>
      <c r="V130" s="69">
        <v>150000</v>
      </c>
      <c r="W130" s="69"/>
      <c r="X130" s="69">
        <v>300000</v>
      </c>
      <c r="Y130" s="69"/>
      <c r="Z130" s="69"/>
      <c r="AA130" s="69"/>
      <c r="AB130" s="69"/>
      <c r="AC130" s="69"/>
      <c r="AD130" s="69"/>
      <c r="AE130" s="69"/>
      <c r="AF130" s="69">
        <v>1050000</v>
      </c>
    </row>
    <row r="131" spans="13:32" x14ac:dyDescent="0.25">
      <c r="M131" s="75" t="s">
        <v>119</v>
      </c>
      <c r="N131" s="69">
        <v>11371549</v>
      </c>
      <c r="O131" s="69">
        <v>12624600</v>
      </c>
      <c r="P131" s="69">
        <v>23996149</v>
      </c>
      <c r="Q131" s="69">
        <v>2748323</v>
      </c>
      <c r="R131" s="69">
        <v>2700148</v>
      </c>
      <c r="S131" s="69">
        <v>48175</v>
      </c>
      <c r="T131" s="69">
        <v>5496646</v>
      </c>
      <c r="U131" s="69">
        <v>2763254</v>
      </c>
      <c r="V131" s="69">
        <v>2763254</v>
      </c>
      <c r="W131" s="69"/>
      <c r="X131" s="69">
        <v>5526508</v>
      </c>
      <c r="Y131" s="69">
        <v>2861937</v>
      </c>
      <c r="Z131" s="69">
        <v>2861937</v>
      </c>
      <c r="AA131" s="69">
        <v>5723874</v>
      </c>
      <c r="AB131" s="69">
        <v>2993700</v>
      </c>
      <c r="AC131" s="69">
        <v>2993700</v>
      </c>
      <c r="AD131" s="69"/>
      <c r="AE131" s="69">
        <v>5987400</v>
      </c>
      <c r="AF131" s="69">
        <v>46730577</v>
      </c>
    </row>
    <row r="132" spans="13:32" x14ac:dyDescent="0.25">
      <c r="M132" s="75" t="s">
        <v>120</v>
      </c>
      <c r="N132" s="69">
        <v>735636</v>
      </c>
      <c r="O132" s="69">
        <v>201300</v>
      </c>
      <c r="P132" s="69">
        <v>936936</v>
      </c>
      <c r="Q132" s="69">
        <v>74379</v>
      </c>
      <c r="R132" s="69">
        <v>73086</v>
      </c>
      <c r="S132" s="69">
        <v>1293</v>
      </c>
      <c r="T132" s="69">
        <v>148758</v>
      </c>
      <c r="U132" s="69">
        <v>84749</v>
      </c>
      <c r="V132" s="69">
        <v>84749</v>
      </c>
      <c r="W132" s="69"/>
      <c r="X132" s="69">
        <v>169498</v>
      </c>
      <c r="Y132" s="69">
        <v>314568</v>
      </c>
      <c r="Z132" s="69">
        <v>314568</v>
      </c>
      <c r="AA132" s="69">
        <v>629136</v>
      </c>
      <c r="AB132" s="69">
        <v>177837</v>
      </c>
      <c r="AC132" s="69">
        <v>177837</v>
      </c>
      <c r="AD132" s="69"/>
      <c r="AE132" s="69">
        <v>355674</v>
      </c>
      <c r="AF132" s="69">
        <v>2240002</v>
      </c>
    </row>
    <row r="133" spans="13:32" x14ac:dyDescent="0.25">
      <c r="M133" s="76" t="s">
        <v>124</v>
      </c>
      <c r="N133" s="69">
        <v>438895</v>
      </c>
      <c r="O133" s="69">
        <v>700000</v>
      </c>
      <c r="P133" s="69">
        <v>1138895</v>
      </c>
      <c r="Q133" s="69">
        <v>241973</v>
      </c>
      <c r="R133" s="69">
        <v>241973</v>
      </c>
      <c r="S133" s="69"/>
      <c r="T133" s="69">
        <v>483946</v>
      </c>
      <c r="U133" s="69">
        <v>52041</v>
      </c>
      <c r="V133" s="69">
        <v>52041</v>
      </c>
      <c r="W133" s="69"/>
      <c r="X133" s="69">
        <v>104082</v>
      </c>
      <c r="Y133" s="69">
        <v>102012</v>
      </c>
      <c r="Z133" s="69">
        <v>102012</v>
      </c>
      <c r="AA133" s="69">
        <v>204024</v>
      </c>
      <c r="AB133" s="69">
        <v>42869</v>
      </c>
      <c r="AC133" s="69">
        <v>42869</v>
      </c>
      <c r="AD133" s="69"/>
      <c r="AE133" s="69">
        <v>85738</v>
      </c>
      <c r="AF133" s="69">
        <v>2016685</v>
      </c>
    </row>
    <row r="134" spans="13:32" x14ac:dyDescent="0.25">
      <c r="M134" s="76" t="s">
        <v>126</v>
      </c>
      <c r="N134" s="69">
        <v>440000</v>
      </c>
      <c r="O134" s="69">
        <v>300000</v>
      </c>
      <c r="P134" s="69">
        <v>740000</v>
      </c>
      <c r="Q134" s="69">
        <v>267777</v>
      </c>
      <c r="R134" s="69">
        <v>267777</v>
      </c>
      <c r="S134" s="69"/>
      <c r="T134" s="69">
        <v>535554</v>
      </c>
      <c r="U134" s="69">
        <v>4166</v>
      </c>
      <c r="V134" s="69">
        <v>4166</v>
      </c>
      <c r="W134" s="69"/>
      <c r="X134" s="69">
        <v>8332</v>
      </c>
      <c r="Y134" s="69">
        <v>136137</v>
      </c>
      <c r="Z134" s="69">
        <v>136137</v>
      </c>
      <c r="AA134" s="69">
        <v>272274</v>
      </c>
      <c r="AB134" s="69">
        <v>11994</v>
      </c>
      <c r="AC134" s="69">
        <v>11994</v>
      </c>
      <c r="AD134" s="69"/>
      <c r="AE134" s="69">
        <v>23988</v>
      </c>
      <c r="AF134" s="69">
        <v>1580148</v>
      </c>
    </row>
    <row r="135" spans="13:32" x14ac:dyDescent="0.25">
      <c r="M135" s="76" t="s">
        <v>127</v>
      </c>
      <c r="N135" s="69">
        <v>480000</v>
      </c>
      <c r="O135" s="69">
        <v>500000</v>
      </c>
      <c r="P135" s="69">
        <v>980000</v>
      </c>
      <c r="Q135" s="69">
        <v>44060</v>
      </c>
      <c r="R135" s="69">
        <v>44060</v>
      </c>
      <c r="S135" s="69"/>
      <c r="T135" s="69">
        <v>88120</v>
      </c>
      <c r="U135" s="69">
        <v>250000</v>
      </c>
      <c r="V135" s="69">
        <v>250000</v>
      </c>
      <c r="W135" s="69"/>
      <c r="X135" s="69">
        <v>500000</v>
      </c>
      <c r="Y135" s="69"/>
      <c r="Z135" s="69"/>
      <c r="AA135" s="69"/>
      <c r="AB135" s="69">
        <v>180721</v>
      </c>
      <c r="AC135" s="69">
        <v>180721</v>
      </c>
      <c r="AD135" s="69"/>
      <c r="AE135" s="69">
        <v>361442</v>
      </c>
      <c r="AF135" s="69">
        <v>1929562</v>
      </c>
    </row>
    <row r="136" spans="13:32" x14ac:dyDescent="0.25">
      <c r="M136" s="76" t="s">
        <v>128</v>
      </c>
      <c r="N136" s="69">
        <v>0</v>
      </c>
      <c r="O136" s="69">
        <v>3000000</v>
      </c>
      <c r="P136" s="69">
        <v>3000000</v>
      </c>
      <c r="Q136" s="69"/>
      <c r="R136" s="69"/>
      <c r="S136" s="69"/>
      <c r="T136" s="69"/>
      <c r="U136" s="69"/>
      <c r="V136" s="69"/>
      <c r="W136" s="69"/>
      <c r="X136" s="69"/>
      <c r="Y136" s="69"/>
      <c r="Z136" s="69"/>
      <c r="AA136" s="69"/>
      <c r="AB136" s="69"/>
      <c r="AC136" s="69"/>
      <c r="AD136" s="69"/>
      <c r="AE136" s="69"/>
      <c r="AF136" s="69">
        <v>3000000</v>
      </c>
    </row>
    <row r="137" spans="13:32" x14ac:dyDescent="0.25">
      <c r="M137" s="75" t="s">
        <v>138</v>
      </c>
      <c r="N137" s="69">
        <v>40768757</v>
      </c>
      <c r="O137" s="69">
        <v>23461019</v>
      </c>
      <c r="P137" s="69">
        <v>64229776</v>
      </c>
      <c r="Q137" s="69">
        <v>9720023</v>
      </c>
      <c r="R137" s="69">
        <v>9720023</v>
      </c>
      <c r="S137" s="69"/>
      <c r="T137" s="69">
        <v>19440046</v>
      </c>
      <c r="U137" s="69">
        <v>17866440</v>
      </c>
      <c r="V137" s="69">
        <v>19815765</v>
      </c>
      <c r="W137" s="69"/>
      <c r="X137" s="69">
        <v>37682205</v>
      </c>
      <c r="Y137" s="69">
        <v>7862444</v>
      </c>
      <c r="Z137" s="69">
        <v>5913119</v>
      </c>
      <c r="AA137" s="69">
        <v>13775563</v>
      </c>
      <c r="AB137" s="69">
        <v>5294778</v>
      </c>
      <c r="AC137" s="69">
        <v>5294778</v>
      </c>
      <c r="AD137" s="69"/>
      <c r="AE137" s="69">
        <v>10589556</v>
      </c>
      <c r="AF137" s="69">
        <v>145717146</v>
      </c>
    </row>
    <row r="138" spans="13:32" x14ac:dyDescent="0.25">
      <c r="M138" t="s">
        <v>139</v>
      </c>
      <c r="N138" s="69">
        <v>9700000</v>
      </c>
      <c r="O138" s="69">
        <v>4000000</v>
      </c>
      <c r="P138" s="69">
        <v>13700000</v>
      </c>
      <c r="Q138" s="69">
        <v>4165878</v>
      </c>
      <c r="R138" s="69">
        <v>4366470</v>
      </c>
      <c r="S138" s="69"/>
      <c r="T138" s="69">
        <v>8532348</v>
      </c>
      <c r="U138" s="69">
        <v>3817932</v>
      </c>
      <c r="V138" s="69">
        <v>3617340</v>
      </c>
      <c r="W138" s="69"/>
      <c r="X138" s="69">
        <v>7435272</v>
      </c>
      <c r="Y138" s="69">
        <v>687388</v>
      </c>
      <c r="Z138" s="69">
        <v>687388</v>
      </c>
      <c r="AA138" s="69">
        <v>1374776</v>
      </c>
      <c r="AB138" s="69">
        <v>987190</v>
      </c>
      <c r="AC138" s="69">
        <v>987190</v>
      </c>
      <c r="AD138" s="69"/>
      <c r="AE138" s="69">
        <v>1974380</v>
      </c>
      <c r="AF138" s="69">
        <v>33016776</v>
      </c>
    </row>
    <row r="139" spans="13:32" x14ac:dyDescent="0.25">
      <c r="M139" t="s">
        <v>121</v>
      </c>
      <c r="N139" s="69">
        <v>430000</v>
      </c>
      <c r="O139" s="69">
        <v>0</v>
      </c>
      <c r="P139" s="69">
        <v>430000</v>
      </c>
      <c r="Q139" s="69"/>
      <c r="R139" s="69"/>
      <c r="S139" s="69"/>
      <c r="T139" s="69"/>
      <c r="U139" s="69">
        <v>340350</v>
      </c>
      <c r="V139" s="69">
        <v>340350</v>
      </c>
      <c r="W139" s="69"/>
      <c r="X139" s="69">
        <v>680700</v>
      </c>
      <c r="Y139" s="69"/>
      <c r="Z139" s="69"/>
      <c r="AA139" s="69"/>
      <c r="AB139" s="69">
        <v>44940</v>
      </c>
      <c r="AC139" s="69">
        <v>44940</v>
      </c>
      <c r="AD139" s="69"/>
      <c r="AE139" s="69">
        <v>89880</v>
      </c>
      <c r="AF139" s="69">
        <v>1200580</v>
      </c>
    </row>
    <row r="140" spans="13:32" x14ac:dyDescent="0.25">
      <c r="M140" t="s">
        <v>70</v>
      </c>
      <c r="N140" s="69">
        <v>211511176</v>
      </c>
      <c r="O140" s="69">
        <v>211511176</v>
      </c>
      <c r="P140" s="69">
        <v>423022352</v>
      </c>
      <c r="Q140" s="69">
        <v>52098527</v>
      </c>
      <c r="R140" s="69">
        <v>52211831</v>
      </c>
      <c r="S140" s="69">
        <v>90288</v>
      </c>
      <c r="T140" s="69">
        <v>104400646</v>
      </c>
      <c r="U140" s="69">
        <v>61881695</v>
      </c>
      <c r="V140" s="69">
        <v>63863010</v>
      </c>
      <c r="W140" s="69">
        <v>1400</v>
      </c>
      <c r="X140" s="69">
        <v>125746105</v>
      </c>
      <c r="Y140" s="69">
        <v>45611230</v>
      </c>
      <c r="Z140" s="69">
        <v>43427923</v>
      </c>
      <c r="AA140" s="69">
        <v>89039153</v>
      </c>
      <c r="AB140" s="69">
        <v>45396964.060000002</v>
      </c>
      <c r="AC140" s="69">
        <v>45390582.060000002</v>
      </c>
      <c r="AD140" s="69">
        <v>3382</v>
      </c>
      <c r="AE140" s="69">
        <v>90790928.120000005</v>
      </c>
      <c r="AF140" s="69">
        <v>832999184.12</v>
      </c>
    </row>
    <row r="142" spans="13:32" x14ac:dyDescent="0.25">
      <c r="M142">
        <f>+GETPIVOTDATA("VALOR",$M$89,"DT_TRI","1 - Dotação Anual","VAL_TIPO","Actual")+GETPIVOTDATA("VALOR",$M$16,"DT_TRI","1 - Dotação Anual","VAL_TIPO","Actual")</f>
        <v>483166176</v>
      </c>
    </row>
  </sheetData>
  <mergeCells count="5">
    <mergeCell ref="A5:B5"/>
    <mergeCell ref="A91:B91"/>
    <mergeCell ref="B1:J1"/>
    <mergeCell ref="B2:J2"/>
    <mergeCell ref="B3:J3"/>
  </mergeCells>
  <conditionalFormatting sqref="B82 B5:B15 B73 B30 B38 B70 B17:B18 B85:B87 B90:B91">
    <cfRule type="duplicateValues" dxfId="8" priority="2"/>
  </conditionalFormatting>
  <conditionalFormatting sqref="C1:C3">
    <cfRule type="duplicateValues" dxfId="7"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112"/>
  <sheetViews>
    <sheetView topLeftCell="A81" zoomScale="90" zoomScaleNormal="90" workbookViewId="0">
      <selection activeCell="G110" sqref="G110"/>
    </sheetView>
  </sheetViews>
  <sheetFormatPr defaultRowHeight="15" x14ac:dyDescent="0.25"/>
  <cols>
    <col min="1" max="1" width="94.28515625" customWidth="1"/>
    <col min="2" max="2" width="15.85546875" customWidth="1"/>
    <col min="3" max="3" width="20.140625" customWidth="1"/>
    <col min="4" max="4" width="16.85546875" customWidth="1"/>
    <col min="5" max="5" width="20.28515625" customWidth="1"/>
    <col min="6" max="6" width="22" customWidth="1"/>
    <col min="7" max="7" width="22.28515625" customWidth="1"/>
    <col min="8" max="8" width="17.42578125" customWidth="1"/>
    <col min="9" max="11" width="9.140625" customWidth="1"/>
    <col min="12" max="12" width="4.42578125" customWidth="1"/>
    <col min="13" max="13" width="82" customWidth="1"/>
    <col min="14" max="15" width="18.28515625" customWidth="1"/>
    <col min="16" max="16" width="21.5703125" customWidth="1"/>
    <col min="17" max="19" width="12.85546875" customWidth="1"/>
    <col min="20" max="20" width="10" customWidth="1"/>
    <col min="21" max="23" width="12.85546875" customWidth="1"/>
    <col min="24" max="24" width="11.140625" customWidth="1"/>
    <col min="25" max="27" width="12.85546875" customWidth="1"/>
    <col min="28" max="28" width="10" customWidth="1"/>
    <col min="29" max="31" width="12.85546875" bestFit="1" customWidth="1"/>
    <col min="32" max="32" width="11.140625" customWidth="1"/>
    <col min="33" max="33" width="11.140625" bestFit="1" customWidth="1"/>
  </cols>
  <sheetData>
    <row r="2" spans="1:14" ht="18.75" x14ac:dyDescent="0.25">
      <c r="A2" s="118" t="s">
        <v>287</v>
      </c>
      <c r="B2" s="118"/>
      <c r="C2" s="118"/>
      <c r="D2" s="118"/>
      <c r="E2" s="118"/>
      <c r="F2" s="118"/>
      <c r="G2" s="118"/>
      <c r="H2" s="118"/>
    </row>
    <row r="3" spans="1:14" ht="18.75" x14ac:dyDescent="0.25">
      <c r="A3" s="118" t="s">
        <v>335</v>
      </c>
      <c r="B3" s="118"/>
      <c r="C3" s="118"/>
      <c r="D3" s="118"/>
      <c r="E3" s="118"/>
      <c r="F3" s="118"/>
      <c r="G3" s="118"/>
      <c r="H3" s="118"/>
    </row>
    <row r="4" spans="1:14" ht="15.75" x14ac:dyDescent="0.25">
      <c r="A4" s="125" t="s">
        <v>400</v>
      </c>
      <c r="B4" s="125"/>
      <c r="C4" s="125"/>
      <c r="D4" s="125"/>
      <c r="E4" s="125"/>
      <c r="F4" s="125"/>
      <c r="G4" s="125"/>
      <c r="H4" s="125"/>
    </row>
    <row r="7" spans="1:14" ht="18.75" x14ac:dyDescent="0.3">
      <c r="A7" s="15" t="s">
        <v>260</v>
      </c>
      <c r="B7" s="6" t="s">
        <v>293</v>
      </c>
      <c r="C7" s="6" t="s">
        <v>294</v>
      </c>
      <c r="D7" s="6" t="s">
        <v>295</v>
      </c>
      <c r="E7" s="6" t="s">
        <v>296</v>
      </c>
      <c r="F7" s="6" t="s">
        <v>297</v>
      </c>
      <c r="G7" s="6" t="s">
        <v>298</v>
      </c>
      <c r="H7" s="6" t="s">
        <v>299</v>
      </c>
    </row>
    <row r="8" spans="1:14" x14ac:dyDescent="0.25">
      <c r="A8" s="80" t="s">
        <v>261</v>
      </c>
      <c r="B8" s="87">
        <f>+B9+B11</f>
        <v>2880000</v>
      </c>
      <c r="C8" s="87">
        <f>+C9+C11</f>
        <v>374629</v>
      </c>
      <c r="D8" s="87">
        <f>+D9+D11</f>
        <v>753146</v>
      </c>
      <c r="E8" s="87">
        <f>+E9+E11</f>
        <v>480452</v>
      </c>
      <c r="F8" s="87">
        <f>+F9+F11</f>
        <v>699110</v>
      </c>
      <c r="G8" s="92">
        <f>+SUM(C8:F8)</f>
        <v>2307337</v>
      </c>
      <c r="H8" s="43"/>
    </row>
    <row r="9" spans="1:14" x14ac:dyDescent="0.25">
      <c r="A9" s="4" t="s">
        <v>262</v>
      </c>
      <c r="B9" s="88">
        <f>B10</f>
        <v>2600000</v>
      </c>
      <c r="C9" s="88">
        <f>C10</f>
        <v>374629</v>
      </c>
      <c r="D9" s="88">
        <f>D10</f>
        <v>733146</v>
      </c>
      <c r="E9" s="88">
        <f>E10</f>
        <v>480452</v>
      </c>
      <c r="F9" s="88">
        <f>F10</f>
        <v>674110</v>
      </c>
      <c r="G9" s="92">
        <f t="shared" ref="G9:G72" si="0">+SUM(C9:F9)</f>
        <v>2262337</v>
      </c>
      <c r="H9" s="43"/>
    </row>
    <row r="10" spans="1:14" x14ac:dyDescent="0.25">
      <c r="A10" s="17" t="s">
        <v>180</v>
      </c>
      <c r="B10" s="86">
        <f>+IFERROR(INDEX(M:Y,MATCH(A10,M:M,0),2),0)</f>
        <v>2600000</v>
      </c>
      <c r="C10" s="86">
        <f>IFERROR(INDEX(M:Y,MATCH(A10,M:M,0),6),0)</f>
        <v>374629</v>
      </c>
      <c r="D10" s="86">
        <f>IFERROR(INDEX(M:Y,MATCH(A10,M:M,0),10),0)</f>
        <v>733146</v>
      </c>
      <c r="E10" s="92">
        <f>+IFERROR(INDEX(M:AF,MATCH(A10,M:M,0),14),0)</f>
        <v>480452</v>
      </c>
      <c r="F10" s="43">
        <f>+IFERROR(INDEX(M:AF,MATCH(A10,M:M,0),18),0)</f>
        <v>674110</v>
      </c>
      <c r="G10" s="92">
        <f t="shared" si="0"/>
        <v>2262337</v>
      </c>
      <c r="H10" s="43"/>
    </row>
    <row r="11" spans="1:14" x14ac:dyDescent="0.25">
      <c r="A11" s="4" t="s">
        <v>263</v>
      </c>
      <c r="B11" s="88">
        <f>B12</f>
        <v>280000</v>
      </c>
      <c r="C11" s="88">
        <f>C12</f>
        <v>0</v>
      </c>
      <c r="D11" s="88">
        <f>D12</f>
        <v>20000</v>
      </c>
      <c r="E11" s="88">
        <f>E12</f>
        <v>0</v>
      </c>
      <c r="F11" s="88">
        <f>F12</f>
        <v>25000</v>
      </c>
      <c r="G11" s="92">
        <f t="shared" si="0"/>
        <v>45000</v>
      </c>
      <c r="H11" s="43"/>
    </row>
    <row r="12" spans="1:14" x14ac:dyDescent="0.25">
      <c r="A12" s="18" t="s">
        <v>182</v>
      </c>
      <c r="B12" s="86">
        <f>+IFERROR(INDEX(M:Y,MATCH(A12,M:M,0),2),0)</f>
        <v>280000</v>
      </c>
      <c r="C12" s="86">
        <f t="shared" ref="C12:C75" si="1">+IFERROR(INDEX(M:Y,MATCH(A12,M:M,0),6),0)</f>
        <v>0</v>
      </c>
      <c r="D12" s="86">
        <f t="shared" ref="D12:D74" si="2">IFERROR(INDEX(M:Y,MATCH(A12,M:M,0),10),0)</f>
        <v>20000</v>
      </c>
      <c r="E12" s="43">
        <f>+IFERROR(INDEX(M:AF,MATCH(A12,M:M,0),14),0)</f>
        <v>0</v>
      </c>
      <c r="F12" s="43">
        <f t="shared" ref="F12:F74" si="3">+IFERROR(INDEX(M:AF,MATCH(A12,M:M,0),18),0)</f>
        <v>25000</v>
      </c>
      <c r="G12" s="92">
        <f t="shared" si="0"/>
        <v>45000</v>
      </c>
      <c r="H12" s="43"/>
      <c r="M12" s="70" t="s">
        <v>354</v>
      </c>
      <c r="N12" t="s">
        <v>382</v>
      </c>
    </row>
    <row r="13" spans="1:14" x14ac:dyDescent="0.25">
      <c r="A13" s="73" t="s">
        <v>264</v>
      </c>
      <c r="B13" s="89">
        <f>+B14+B17+B22+B24</f>
        <v>1800000</v>
      </c>
      <c r="C13" s="89">
        <f>+C14+C17+C22+C24</f>
        <v>80500</v>
      </c>
      <c r="D13" s="89">
        <f>+D14+D17+D22+D24</f>
        <v>0</v>
      </c>
      <c r="E13" s="89">
        <f>+E14+E17+E22+E24</f>
        <v>0</v>
      </c>
      <c r="F13" s="89">
        <f>+F14+F17+F22+F24</f>
        <v>0</v>
      </c>
      <c r="G13" s="92">
        <f t="shared" si="0"/>
        <v>80500</v>
      </c>
      <c r="H13" s="43"/>
      <c r="M13" s="70" t="s">
        <v>363</v>
      </c>
      <c r="N13" t="s">
        <v>355</v>
      </c>
    </row>
    <row r="14" spans="1:14" x14ac:dyDescent="0.25">
      <c r="A14" s="4" t="s">
        <v>265</v>
      </c>
      <c r="B14" s="88">
        <f>+SUM(B15:B16)</f>
        <v>500000</v>
      </c>
      <c r="C14" s="88">
        <f t="shared" ref="C14:F14" si="4">+SUM(C15:C16)</f>
        <v>0</v>
      </c>
      <c r="D14" s="88">
        <f t="shared" si="4"/>
        <v>0</v>
      </c>
      <c r="E14" s="88">
        <f t="shared" si="4"/>
        <v>0</v>
      </c>
      <c r="F14" s="88">
        <f t="shared" si="4"/>
        <v>0</v>
      </c>
      <c r="G14" s="92">
        <f t="shared" si="0"/>
        <v>0</v>
      </c>
      <c r="H14" s="43"/>
      <c r="M14" s="70" t="s">
        <v>364</v>
      </c>
      <c r="N14" t="s">
        <v>355</v>
      </c>
    </row>
    <row r="15" spans="1:14" x14ac:dyDescent="0.25">
      <c r="A15" s="17" t="s">
        <v>339</v>
      </c>
      <c r="B15" s="86">
        <f>+IFERROR(INDEX(M:Y,MATCH(A15,M:M,0),2),0)</f>
        <v>500000</v>
      </c>
      <c r="C15" s="86">
        <f t="shared" si="1"/>
        <v>0</v>
      </c>
      <c r="D15" s="86">
        <f t="shared" si="2"/>
        <v>0</v>
      </c>
      <c r="E15" s="43">
        <f>+IFERROR(INDEX(M:AF,MATCH(A15,M:M,0),14),0)</f>
        <v>0</v>
      </c>
      <c r="F15" s="43">
        <f t="shared" si="3"/>
        <v>0</v>
      </c>
      <c r="G15" s="92">
        <f t="shared" si="0"/>
        <v>0</v>
      </c>
      <c r="H15" s="43"/>
      <c r="M15" s="70" t="s">
        <v>357</v>
      </c>
      <c r="N15" t="s">
        <v>355</v>
      </c>
    </row>
    <row r="16" spans="1:14" hidden="1" x14ac:dyDescent="0.25">
      <c r="A16" s="18"/>
      <c r="B16" s="86"/>
      <c r="C16" s="86">
        <f t="shared" si="1"/>
        <v>0</v>
      </c>
      <c r="D16" s="86">
        <f t="shared" si="2"/>
        <v>0</v>
      </c>
      <c r="E16" s="43"/>
      <c r="F16" s="43">
        <f t="shared" si="3"/>
        <v>0</v>
      </c>
      <c r="G16" s="92">
        <f t="shared" si="0"/>
        <v>0</v>
      </c>
      <c r="H16" s="43"/>
      <c r="M16" s="70" t="s">
        <v>361</v>
      </c>
      <c r="N16" t="s">
        <v>366</v>
      </c>
    </row>
    <row r="17" spans="1:33" x14ac:dyDescent="0.25">
      <c r="A17" s="4" t="s">
        <v>266</v>
      </c>
      <c r="B17" s="88">
        <f>+SUM(B18:B21)</f>
        <v>1200000</v>
      </c>
      <c r="C17" s="88">
        <f>+SUM(C18:C21)</f>
        <v>0</v>
      </c>
      <c r="D17" s="88">
        <f>+SUM(D18:D21)</f>
        <v>0</v>
      </c>
      <c r="E17" s="88">
        <f>+SUM(E18:E21)</f>
        <v>0</v>
      </c>
      <c r="F17" s="88">
        <f>+SUM(F18:F21)</f>
        <v>0</v>
      </c>
      <c r="G17" s="92">
        <f t="shared" si="0"/>
        <v>0</v>
      </c>
      <c r="H17" s="43"/>
    </row>
    <row r="18" spans="1:33" x14ac:dyDescent="0.25">
      <c r="A18" t="s">
        <v>390</v>
      </c>
      <c r="B18" s="86">
        <f>+IFERROR(INDEX(M:Y,MATCH(A18,M:M,0),2),0)</f>
        <v>1200000</v>
      </c>
      <c r="C18" s="86">
        <f t="shared" si="1"/>
        <v>0</v>
      </c>
      <c r="D18" s="86">
        <f t="shared" si="2"/>
        <v>0</v>
      </c>
      <c r="E18" s="86">
        <f>+IFERROR(INDEX(M:AF,MATCH(A18,M:M,0),14),0)</f>
        <v>0</v>
      </c>
      <c r="F18" s="43">
        <f t="shared" si="3"/>
        <v>0</v>
      </c>
      <c r="G18" s="92">
        <f t="shared" si="0"/>
        <v>0</v>
      </c>
      <c r="H18" s="43"/>
      <c r="M18" s="70" t="s">
        <v>359</v>
      </c>
      <c r="N18" s="70" t="s">
        <v>356</v>
      </c>
      <c r="O18" s="70" t="s">
        <v>360</v>
      </c>
    </row>
    <row r="19" spans="1:33" hidden="1" x14ac:dyDescent="0.25">
      <c r="A19" s="18"/>
      <c r="B19" s="86"/>
      <c r="C19" s="86">
        <f t="shared" si="1"/>
        <v>0</v>
      </c>
      <c r="D19" s="86">
        <f t="shared" si="2"/>
        <v>0</v>
      </c>
      <c r="E19" s="43"/>
      <c r="F19" s="43">
        <f t="shared" si="3"/>
        <v>0</v>
      </c>
      <c r="G19" s="92">
        <f t="shared" si="0"/>
        <v>0</v>
      </c>
      <c r="H19" s="43"/>
      <c r="N19" t="s">
        <v>368</v>
      </c>
      <c r="P19" t="s">
        <v>371</v>
      </c>
      <c r="Q19" t="s">
        <v>369</v>
      </c>
      <c r="T19" t="s">
        <v>370</v>
      </c>
      <c r="U19" t="s">
        <v>372</v>
      </c>
      <c r="X19" t="s">
        <v>373</v>
      </c>
      <c r="Y19" t="s">
        <v>401</v>
      </c>
      <c r="AB19" t="s">
        <v>402</v>
      </c>
      <c r="AC19" t="s">
        <v>403</v>
      </c>
      <c r="AF19" t="s">
        <v>404</v>
      </c>
      <c r="AG19" t="s">
        <v>70</v>
      </c>
    </row>
    <row r="20" spans="1:33" hidden="1" x14ac:dyDescent="0.25">
      <c r="A20" s="18"/>
      <c r="B20" s="86"/>
      <c r="C20" s="86">
        <f t="shared" si="1"/>
        <v>0</v>
      </c>
      <c r="D20" s="86">
        <f t="shared" si="2"/>
        <v>0</v>
      </c>
      <c r="E20" s="43"/>
      <c r="F20" s="43">
        <f t="shared" si="3"/>
        <v>0</v>
      </c>
      <c r="G20" s="92">
        <f t="shared" si="0"/>
        <v>0</v>
      </c>
      <c r="H20" s="43"/>
      <c r="M20" s="70" t="s">
        <v>362</v>
      </c>
      <c r="N20" t="s">
        <v>374</v>
      </c>
      <c r="O20" t="s">
        <v>375</v>
      </c>
      <c r="Q20" t="s">
        <v>376</v>
      </c>
      <c r="R20" t="s">
        <v>365</v>
      </c>
      <c r="S20" t="s">
        <v>377</v>
      </c>
      <c r="U20" t="s">
        <v>376</v>
      </c>
      <c r="V20" t="s">
        <v>365</v>
      </c>
      <c r="W20" t="s">
        <v>377</v>
      </c>
      <c r="Y20" t="s">
        <v>376</v>
      </c>
      <c r="Z20" t="s">
        <v>365</v>
      </c>
      <c r="AA20" t="s">
        <v>377</v>
      </c>
      <c r="AC20" t="s">
        <v>376</v>
      </c>
      <c r="AD20" t="s">
        <v>365</v>
      </c>
      <c r="AE20" t="s">
        <v>377</v>
      </c>
    </row>
    <row r="21" spans="1:33" hidden="1" x14ac:dyDescent="0.25">
      <c r="A21" s="18"/>
      <c r="B21" s="86"/>
      <c r="C21" s="86">
        <f t="shared" si="1"/>
        <v>0</v>
      </c>
      <c r="D21" s="86">
        <f t="shared" si="2"/>
        <v>0</v>
      </c>
      <c r="E21" s="43"/>
      <c r="F21" s="43">
        <f t="shared" si="3"/>
        <v>0</v>
      </c>
      <c r="G21" s="92">
        <f t="shared" si="0"/>
        <v>0</v>
      </c>
      <c r="H21" s="43"/>
      <c r="M21" t="s">
        <v>168</v>
      </c>
      <c r="N21" s="69">
        <v>300000</v>
      </c>
      <c r="O21" s="69">
        <v>300000</v>
      </c>
      <c r="P21" s="69">
        <v>600000</v>
      </c>
      <c r="Q21" s="69">
        <v>30118</v>
      </c>
      <c r="R21" s="69">
        <v>30118</v>
      </c>
      <c r="S21" s="69"/>
      <c r="T21" s="69">
        <v>60236</v>
      </c>
      <c r="U21" s="69">
        <v>25201</v>
      </c>
      <c r="V21" s="69">
        <v>24629</v>
      </c>
      <c r="W21" s="69">
        <v>572</v>
      </c>
      <c r="X21" s="69">
        <v>50402</v>
      </c>
      <c r="Y21" s="69">
        <v>51730</v>
      </c>
      <c r="Z21" s="69">
        <v>51730</v>
      </c>
      <c r="AA21" s="69"/>
      <c r="AB21" s="69">
        <v>103460</v>
      </c>
      <c r="AC21" s="69">
        <v>53374</v>
      </c>
      <c r="AD21" s="69">
        <v>47374</v>
      </c>
      <c r="AE21" s="69">
        <v>6000</v>
      </c>
      <c r="AF21" s="69">
        <v>106748</v>
      </c>
      <c r="AG21" s="69">
        <v>920846</v>
      </c>
    </row>
    <row r="22" spans="1:33" hidden="1" x14ac:dyDescent="0.25">
      <c r="A22" s="4" t="s">
        <v>267</v>
      </c>
      <c r="B22" s="88">
        <f>B23</f>
        <v>0</v>
      </c>
      <c r="C22" s="88">
        <f>C23</f>
        <v>0</v>
      </c>
      <c r="D22" s="88">
        <f t="shared" ref="D22:E22" si="5">D23</f>
        <v>0</v>
      </c>
      <c r="E22" s="88">
        <f t="shared" si="5"/>
        <v>0</v>
      </c>
      <c r="F22" s="43">
        <f t="shared" si="3"/>
        <v>0</v>
      </c>
      <c r="G22" s="92">
        <f t="shared" si="0"/>
        <v>0</v>
      </c>
      <c r="H22" s="43"/>
      <c r="M22" t="s">
        <v>169</v>
      </c>
      <c r="N22" s="69">
        <v>1200000</v>
      </c>
      <c r="O22" s="69">
        <v>1200000</v>
      </c>
      <c r="P22" s="69">
        <v>2400000</v>
      </c>
      <c r="Q22" s="69">
        <v>160000</v>
      </c>
      <c r="R22" s="69">
        <v>160000</v>
      </c>
      <c r="S22" s="69"/>
      <c r="T22" s="69">
        <v>320000</v>
      </c>
      <c r="U22" s="69">
        <v>337250</v>
      </c>
      <c r="V22" s="69">
        <v>337250</v>
      </c>
      <c r="W22" s="69"/>
      <c r="X22" s="69">
        <v>674500</v>
      </c>
      <c r="Y22" s="69">
        <v>221250</v>
      </c>
      <c r="Z22" s="69">
        <v>221250</v>
      </c>
      <c r="AA22" s="69"/>
      <c r="AB22" s="69">
        <v>442500</v>
      </c>
      <c r="AC22" s="69">
        <v>238000</v>
      </c>
      <c r="AD22" s="69">
        <v>238000</v>
      </c>
      <c r="AE22" s="69"/>
      <c r="AF22" s="69">
        <v>476000</v>
      </c>
      <c r="AG22" s="69">
        <v>4313000</v>
      </c>
    </row>
    <row r="23" spans="1:33" hidden="1" x14ac:dyDescent="0.25">
      <c r="A23" s="18"/>
      <c r="B23" s="86"/>
      <c r="C23" s="86">
        <f t="shared" si="1"/>
        <v>0</v>
      </c>
      <c r="D23" s="86">
        <f t="shared" si="2"/>
        <v>0</v>
      </c>
      <c r="E23" s="43"/>
      <c r="F23" s="43">
        <f t="shared" si="3"/>
        <v>0</v>
      </c>
      <c r="G23" s="92">
        <f t="shared" si="0"/>
        <v>0</v>
      </c>
      <c r="H23" s="43"/>
      <c r="M23" t="s">
        <v>170</v>
      </c>
      <c r="N23" s="69">
        <v>400000</v>
      </c>
      <c r="O23" s="69">
        <v>400000</v>
      </c>
      <c r="P23" s="69">
        <v>800000</v>
      </c>
      <c r="Q23" s="69">
        <v>22200</v>
      </c>
      <c r="R23" s="69">
        <v>22200</v>
      </c>
      <c r="S23" s="69"/>
      <c r="T23" s="69">
        <v>44400</v>
      </c>
      <c r="U23" s="69">
        <v>67800</v>
      </c>
      <c r="V23" s="69">
        <v>67800</v>
      </c>
      <c r="W23" s="69"/>
      <c r="X23" s="69">
        <v>135600</v>
      </c>
      <c r="Y23" s="69"/>
      <c r="Z23" s="69"/>
      <c r="AA23" s="69"/>
      <c r="AB23" s="69"/>
      <c r="AC23" s="69">
        <v>83240</v>
      </c>
      <c r="AD23" s="69">
        <v>83240</v>
      </c>
      <c r="AE23" s="69"/>
      <c r="AF23" s="69">
        <v>166480</v>
      </c>
      <c r="AG23" s="69">
        <v>1146480</v>
      </c>
    </row>
    <row r="24" spans="1:33" x14ac:dyDescent="0.25">
      <c r="A24" s="4" t="s">
        <v>268</v>
      </c>
      <c r="B24" s="88">
        <f>+SUM(B25:B26)</f>
        <v>100000</v>
      </c>
      <c r="C24" s="88">
        <f>+SUM(C25:C26)</f>
        <v>80500</v>
      </c>
      <c r="D24" s="88">
        <f>+SUM(D25:D26)</f>
        <v>0</v>
      </c>
      <c r="E24" s="88">
        <f>+SUM(E25:E26)</f>
        <v>0</v>
      </c>
      <c r="F24" s="88">
        <f>+SUM(F25:F26)</f>
        <v>0</v>
      </c>
      <c r="G24" s="92">
        <f t="shared" si="0"/>
        <v>80500</v>
      </c>
      <c r="H24" s="43"/>
      <c r="M24" t="s">
        <v>171</v>
      </c>
      <c r="N24" s="69">
        <v>100000</v>
      </c>
      <c r="O24" s="69">
        <v>100000</v>
      </c>
      <c r="P24" s="69">
        <v>200000</v>
      </c>
      <c r="Q24" s="69"/>
      <c r="R24" s="69"/>
      <c r="S24" s="69"/>
      <c r="T24" s="69"/>
      <c r="U24" s="69">
        <v>6000</v>
      </c>
      <c r="V24" s="69">
        <v>6000</v>
      </c>
      <c r="W24" s="69"/>
      <c r="X24" s="69">
        <v>12000</v>
      </c>
      <c r="Y24" s="69"/>
      <c r="Z24" s="69"/>
      <c r="AA24" s="69"/>
      <c r="AB24" s="69"/>
      <c r="AC24" s="69"/>
      <c r="AD24" s="69"/>
      <c r="AE24" s="69"/>
      <c r="AF24" s="69"/>
      <c r="AG24" s="69">
        <v>212000</v>
      </c>
    </row>
    <row r="25" spans="1:33" x14ac:dyDescent="0.25">
      <c r="A25" s="18" t="s">
        <v>183</v>
      </c>
      <c r="B25" s="86">
        <f>+IFERROR(INDEX(M:Y,MATCH(A25,M:M,0),2),0)</f>
        <v>100000</v>
      </c>
      <c r="C25" s="86">
        <f t="shared" si="1"/>
        <v>80500</v>
      </c>
      <c r="D25" s="86">
        <f t="shared" si="2"/>
        <v>0</v>
      </c>
      <c r="E25" s="43">
        <f>+IFERROR(INDEX(M:AF,MATCH(A25,M:M,0),14),0)</f>
        <v>0</v>
      </c>
      <c r="F25" s="43">
        <f t="shared" si="3"/>
        <v>0</v>
      </c>
      <c r="G25" s="92">
        <f t="shared" si="0"/>
        <v>80500</v>
      </c>
      <c r="H25" s="43"/>
      <c r="M25" t="s">
        <v>383</v>
      </c>
      <c r="N25" s="69">
        <v>1550000</v>
      </c>
      <c r="O25" s="69">
        <v>1000000</v>
      </c>
      <c r="P25" s="69">
        <v>2550000</v>
      </c>
      <c r="Q25" s="69">
        <v>875323</v>
      </c>
      <c r="R25" s="69">
        <v>875323</v>
      </c>
      <c r="S25" s="69"/>
      <c r="T25" s="69">
        <v>1750646</v>
      </c>
      <c r="U25" s="69">
        <v>33609</v>
      </c>
      <c r="V25" s="69">
        <v>33609</v>
      </c>
      <c r="W25" s="69"/>
      <c r="X25" s="69">
        <v>67218</v>
      </c>
      <c r="Y25" s="69">
        <v>57000</v>
      </c>
      <c r="Z25" s="69">
        <v>57000</v>
      </c>
      <c r="AA25" s="69"/>
      <c r="AB25" s="69">
        <v>114000</v>
      </c>
      <c r="AC25" s="69">
        <v>47031</v>
      </c>
      <c r="AD25" s="69">
        <v>47031</v>
      </c>
      <c r="AE25" s="69"/>
      <c r="AF25" s="69">
        <v>94062</v>
      </c>
      <c r="AG25" s="69">
        <v>4575926</v>
      </c>
    </row>
    <row r="26" spans="1:33" hidden="1" x14ac:dyDescent="0.25">
      <c r="A26" s="18"/>
      <c r="B26" s="86"/>
      <c r="C26" s="86">
        <f t="shared" si="1"/>
        <v>0</v>
      </c>
      <c r="D26" s="86">
        <f t="shared" si="2"/>
        <v>0</v>
      </c>
      <c r="E26" s="43"/>
      <c r="F26" s="43">
        <f t="shared" si="3"/>
        <v>0</v>
      </c>
      <c r="G26" s="92">
        <f t="shared" si="0"/>
        <v>0</v>
      </c>
      <c r="H26" s="43"/>
      <c r="M26" t="s">
        <v>172</v>
      </c>
      <c r="N26" s="69">
        <v>1000000</v>
      </c>
      <c r="O26" s="69">
        <v>1000000</v>
      </c>
      <c r="P26" s="69">
        <v>2000000</v>
      </c>
      <c r="Q26" s="69"/>
      <c r="R26" s="69"/>
      <c r="S26" s="69"/>
      <c r="T26" s="69"/>
      <c r="U26" s="69"/>
      <c r="V26" s="69"/>
      <c r="W26" s="69"/>
      <c r="X26" s="69"/>
      <c r="Y26" s="69"/>
      <c r="Z26" s="69"/>
      <c r="AA26" s="69"/>
      <c r="AB26" s="69"/>
      <c r="AC26" s="69"/>
      <c r="AD26" s="69"/>
      <c r="AE26" s="69"/>
      <c r="AF26" s="69"/>
      <c r="AG26" s="69">
        <v>2000000</v>
      </c>
    </row>
    <row r="27" spans="1:33" x14ac:dyDescent="0.25">
      <c r="A27" s="73" t="s">
        <v>269</v>
      </c>
      <c r="B27" s="89">
        <f>+B28+B30+B37+B42+B46</f>
        <v>30080000</v>
      </c>
      <c r="C27" s="89">
        <f>+C28+C30+C37+C42+C46</f>
        <v>4355548</v>
      </c>
      <c r="D27" s="89">
        <f>+D28+D30+D37+D42+D46</f>
        <v>2809797</v>
      </c>
      <c r="E27" s="89">
        <f>+E28+E30+E37+E42+E46</f>
        <v>8828630</v>
      </c>
      <c r="F27" s="89">
        <f>+F28+F30+F37+F42+F46</f>
        <v>10398309</v>
      </c>
      <c r="G27" s="92">
        <f t="shared" si="0"/>
        <v>26392284</v>
      </c>
      <c r="H27" s="43"/>
      <c r="M27" t="s">
        <v>384</v>
      </c>
      <c r="N27" s="69">
        <v>1950000</v>
      </c>
      <c r="O27" s="69">
        <v>12000000</v>
      </c>
      <c r="P27" s="69">
        <v>13950000</v>
      </c>
      <c r="Q27" s="69"/>
      <c r="R27" s="69"/>
      <c r="S27" s="69"/>
      <c r="T27" s="69"/>
      <c r="U27" s="69"/>
      <c r="V27" s="69"/>
      <c r="W27" s="69"/>
      <c r="X27" s="69"/>
      <c r="Y27" s="69"/>
      <c r="Z27" s="69"/>
      <c r="AA27" s="69"/>
      <c r="AB27" s="69"/>
      <c r="AC27" s="69"/>
      <c r="AD27" s="69"/>
      <c r="AE27" s="69"/>
      <c r="AF27" s="69"/>
      <c r="AG27" s="69">
        <v>13950000</v>
      </c>
    </row>
    <row r="28" spans="1:33" x14ac:dyDescent="0.25">
      <c r="A28" s="4" t="s">
        <v>270</v>
      </c>
      <c r="B28" s="88">
        <f>B29</f>
        <v>12100000</v>
      </c>
      <c r="C28" s="88">
        <f>C29</f>
        <v>1542800</v>
      </c>
      <c r="D28" s="88">
        <f>D29</f>
        <v>499030</v>
      </c>
      <c r="E28" s="88">
        <f>E29</f>
        <v>5475490</v>
      </c>
      <c r="F28" s="88">
        <f>F29</f>
        <v>4161840</v>
      </c>
      <c r="G28" s="92">
        <f t="shared" si="0"/>
        <v>11679160</v>
      </c>
      <c r="H28" s="43"/>
      <c r="M28" t="s">
        <v>173</v>
      </c>
      <c r="N28" s="69">
        <v>12100000</v>
      </c>
      <c r="O28" s="69">
        <v>4000000</v>
      </c>
      <c r="P28" s="69">
        <v>16100000</v>
      </c>
      <c r="Q28" s="69">
        <v>1542800</v>
      </c>
      <c r="R28" s="69">
        <v>1542800</v>
      </c>
      <c r="S28" s="69"/>
      <c r="T28" s="69">
        <v>3085600</v>
      </c>
      <c r="U28" s="69">
        <v>499030</v>
      </c>
      <c r="V28" s="69">
        <v>499030</v>
      </c>
      <c r="W28" s="69"/>
      <c r="X28" s="69">
        <v>998060</v>
      </c>
      <c r="Y28" s="69">
        <v>5489790</v>
      </c>
      <c r="Z28" s="69">
        <v>5475490</v>
      </c>
      <c r="AA28" s="69">
        <v>14300</v>
      </c>
      <c r="AB28" s="69">
        <v>10979580</v>
      </c>
      <c r="AC28" s="69">
        <v>4161840</v>
      </c>
      <c r="AD28" s="69">
        <v>4161840</v>
      </c>
      <c r="AE28" s="69"/>
      <c r="AF28" s="69">
        <v>8323680</v>
      </c>
      <c r="AG28" s="69">
        <v>39486920</v>
      </c>
    </row>
    <row r="29" spans="1:33" x14ac:dyDescent="0.25">
      <c r="A29" s="18" t="s">
        <v>173</v>
      </c>
      <c r="B29" s="86">
        <f>+IFERROR(INDEX(M:Y,MATCH(A29,M:M,0),2),0)</f>
        <v>12100000</v>
      </c>
      <c r="C29" s="86">
        <f t="shared" si="1"/>
        <v>1542800</v>
      </c>
      <c r="D29" s="86">
        <f>+IFERROR(INDEX(M:Y,MATCH(A29,M:M,0),10),0)</f>
        <v>499030</v>
      </c>
      <c r="E29" s="92">
        <f>+IFERROR(INDEX(M:AF,MATCH(A29,M:M,0),14),0)</f>
        <v>5475490</v>
      </c>
      <c r="F29" s="43">
        <f t="shared" si="3"/>
        <v>4161840</v>
      </c>
      <c r="G29" s="92">
        <f t="shared" si="0"/>
        <v>11679160</v>
      </c>
      <c r="H29" s="43"/>
      <c r="M29" t="s">
        <v>340</v>
      </c>
      <c r="N29" s="69">
        <v>3805000</v>
      </c>
      <c r="O29" s="69">
        <v>3205000</v>
      </c>
      <c r="P29" s="69">
        <v>7010000</v>
      </c>
      <c r="Q29" s="69">
        <v>839130</v>
      </c>
      <c r="R29" s="69">
        <v>839130</v>
      </c>
      <c r="S29" s="69"/>
      <c r="T29" s="69">
        <v>1678260</v>
      </c>
      <c r="U29" s="69">
        <v>329940</v>
      </c>
      <c r="V29" s="69">
        <v>329940</v>
      </c>
      <c r="W29" s="69"/>
      <c r="X29" s="69">
        <v>659880</v>
      </c>
      <c r="Y29" s="69">
        <v>826931</v>
      </c>
      <c r="Z29" s="69">
        <v>826931</v>
      </c>
      <c r="AA29" s="69"/>
      <c r="AB29" s="69">
        <v>1653862</v>
      </c>
      <c r="AC29" s="69">
        <v>1587165</v>
      </c>
      <c r="AD29" s="69">
        <v>1587165</v>
      </c>
      <c r="AE29" s="69"/>
      <c r="AF29" s="69">
        <v>3174330</v>
      </c>
      <c r="AG29" s="69">
        <v>14176332</v>
      </c>
    </row>
    <row r="30" spans="1:33" x14ac:dyDescent="0.25">
      <c r="A30" s="4" t="s">
        <v>271</v>
      </c>
      <c r="B30" s="88">
        <f>SUM(B31:B36)</f>
        <v>6255000</v>
      </c>
      <c r="C30" s="88">
        <f>SUM(C31:C36)</f>
        <v>987480</v>
      </c>
      <c r="D30" s="88">
        <f>SUM(D31:D36)</f>
        <v>343264</v>
      </c>
      <c r="E30" s="88">
        <f>SUM(E31:E36)</f>
        <v>1146923</v>
      </c>
      <c r="F30" s="88">
        <f>SUM(F31:F36)</f>
        <v>2402165</v>
      </c>
      <c r="G30" s="92">
        <f t="shared" si="0"/>
        <v>4879832</v>
      </c>
      <c r="H30" s="43"/>
      <c r="M30" t="s">
        <v>174</v>
      </c>
      <c r="N30" s="69">
        <v>300000</v>
      </c>
      <c r="O30" s="69">
        <v>300000</v>
      </c>
      <c r="P30" s="69">
        <v>600000</v>
      </c>
      <c r="Q30" s="69">
        <v>45000</v>
      </c>
      <c r="R30" s="69">
        <v>45000</v>
      </c>
      <c r="S30" s="69"/>
      <c r="T30" s="69">
        <v>90000</v>
      </c>
      <c r="U30" s="69">
        <v>102000</v>
      </c>
      <c r="V30" s="69">
        <v>102000</v>
      </c>
      <c r="W30" s="69"/>
      <c r="X30" s="69">
        <v>204000</v>
      </c>
      <c r="Y30" s="69">
        <v>20000</v>
      </c>
      <c r="Z30" s="69">
        <v>20000</v>
      </c>
      <c r="AA30" s="69"/>
      <c r="AB30" s="69">
        <v>40000</v>
      </c>
      <c r="AC30" s="69">
        <v>35000</v>
      </c>
      <c r="AD30" s="69">
        <v>35000</v>
      </c>
      <c r="AE30" s="69"/>
      <c r="AF30" s="69">
        <v>70000</v>
      </c>
      <c r="AG30" s="69">
        <v>1004000</v>
      </c>
    </row>
    <row r="31" spans="1:33" x14ac:dyDescent="0.25">
      <c r="A31" t="s">
        <v>387</v>
      </c>
      <c r="B31" s="86">
        <f>+IFERROR(INDEX(M:Y,MATCH(A31,M:M,0),2),0)</f>
        <v>1150000</v>
      </c>
      <c r="C31" s="86">
        <f t="shared" si="1"/>
        <v>148350</v>
      </c>
      <c r="D31" s="86">
        <f t="shared" si="2"/>
        <v>0</v>
      </c>
      <c r="E31" s="43">
        <f>+IFERROR(INDEX(M:AF,MATCH(A31,M:M,0),14),0)</f>
        <v>313992</v>
      </c>
      <c r="F31" s="43">
        <f t="shared" si="3"/>
        <v>615000</v>
      </c>
      <c r="G31" s="92">
        <f t="shared" si="0"/>
        <v>1077342</v>
      </c>
      <c r="H31" s="43"/>
      <c r="M31" t="s">
        <v>175</v>
      </c>
      <c r="N31" s="69">
        <v>2000000</v>
      </c>
      <c r="O31" s="69">
        <v>2000000</v>
      </c>
      <c r="P31" s="69">
        <v>4000000</v>
      </c>
      <c r="Q31" s="69"/>
      <c r="R31" s="69"/>
      <c r="S31" s="69"/>
      <c r="T31" s="69"/>
      <c r="U31" s="69"/>
      <c r="V31" s="69"/>
      <c r="W31" s="69"/>
      <c r="X31" s="69"/>
      <c r="Y31" s="69"/>
      <c r="Z31" s="69"/>
      <c r="AA31" s="69"/>
      <c r="AB31" s="69"/>
      <c r="AC31" s="69"/>
      <c r="AD31" s="69"/>
      <c r="AE31" s="69"/>
      <c r="AF31" s="69"/>
      <c r="AG31" s="69">
        <v>4000000</v>
      </c>
    </row>
    <row r="32" spans="1:33" ht="15.75" x14ac:dyDescent="0.25">
      <c r="A32" s="83" t="s">
        <v>340</v>
      </c>
      <c r="B32" s="86">
        <f t="shared" ref="B32:B36" si="6">+IFERROR(INDEX(M:Y,MATCH(A32,M:M,0),2),0)</f>
        <v>3805000</v>
      </c>
      <c r="C32" s="86">
        <f t="shared" si="1"/>
        <v>839130</v>
      </c>
      <c r="D32" s="86">
        <f t="shared" si="2"/>
        <v>329940</v>
      </c>
      <c r="E32" s="43">
        <f t="shared" ref="E32:E33" si="7">+IFERROR(INDEX(M:AF,MATCH(A32,M:M,0),14),0)</f>
        <v>826931</v>
      </c>
      <c r="F32" s="43">
        <f t="shared" si="3"/>
        <v>1587165</v>
      </c>
      <c r="G32" s="92">
        <f t="shared" si="0"/>
        <v>3583166</v>
      </c>
      <c r="H32" s="43"/>
      <c r="M32" t="s">
        <v>338</v>
      </c>
      <c r="N32" s="69">
        <v>1500000</v>
      </c>
      <c r="O32" s="69">
        <v>14500000</v>
      </c>
      <c r="P32" s="69">
        <v>16000000</v>
      </c>
      <c r="Q32" s="69"/>
      <c r="R32" s="69"/>
      <c r="S32" s="69"/>
      <c r="T32" s="69"/>
      <c r="U32" s="69"/>
      <c r="V32" s="69"/>
      <c r="W32" s="69"/>
      <c r="X32" s="69"/>
      <c r="Y32" s="69"/>
      <c r="Z32" s="69"/>
      <c r="AA32" s="69"/>
      <c r="AB32" s="69"/>
      <c r="AC32" s="69"/>
      <c r="AD32" s="69"/>
      <c r="AE32" s="69"/>
      <c r="AF32" s="69"/>
      <c r="AG32" s="69">
        <v>16000000</v>
      </c>
    </row>
    <row r="33" spans="1:33" x14ac:dyDescent="0.25">
      <c r="A33" t="s">
        <v>179</v>
      </c>
      <c r="B33" s="86">
        <f t="shared" si="6"/>
        <v>1300000</v>
      </c>
      <c r="C33" s="86">
        <f t="shared" si="1"/>
        <v>0</v>
      </c>
      <c r="D33" s="86">
        <f t="shared" si="2"/>
        <v>13324</v>
      </c>
      <c r="E33" s="43">
        <f t="shared" si="7"/>
        <v>6000</v>
      </c>
      <c r="F33" s="43">
        <f t="shared" si="3"/>
        <v>200000</v>
      </c>
      <c r="G33" s="92">
        <f t="shared" si="0"/>
        <v>219324</v>
      </c>
      <c r="H33" s="43"/>
      <c r="M33" t="s">
        <v>346</v>
      </c>
      <c r="N33" s="69">
        <v>21776000</v>
      </c>
      <c r="O33" s="69">
        <v>32000000</v>
      </c>
      <c r="P33" s="69">
        <v>53776000</v>
      </c>
      <c r="Q33" s="69"/>
      <c r="R33" s="69"/>
      <c r="S33" s="69"/>
      <c r="T33" s="69"/>
      <c r="U33" s="69"/>
      <c r="V33" s="69"/>
      <c r="W33" s="69"/>
      <c r="X33" s="69"/>
      <c r="Y33" s="69"/>
      <c r="Z33" s="69"/>
      <c r="AA33" s="69"/>
      <c r="AB33" s="69"/>
      <c r="AC33" s="69"/>
      <c r="AD33" s="69"/>
      <c r="AE33" s="69"/>
      <c r="AF33" s="69"/>
      <c r="AG33" s="69">
        <v>53776000</v>
      </c>
    </row>
    <row r="34" spans="1:33" hidden="1" x14ac:dyDescent="0.25">
      <c r="A34" s="18"/>
      <c r="B34" s="86">
        <f t="shared" si="6"/>
        <v>0</v>
      </c>
      <c r="C34" s="86">
        <f t="shared" si="1"/>
        <v>0</v>
      </c>
      <c r="D34" s="86">
        <f t="shared" si="2"/>
        <v>0</v>
      </c>
      <c r="E34" s="43"/>
      <c r="F34" s="43">
        <f t="shared" si="3"/>
        <v>0</v>
      </c>
      <c r="G34" s="92">
        <f t="shared" si="0"/>
        <v>0</v>
      </c>
      <c r="H34" s="43"/>
      <c r="M34" t="s">
        <v>385</v>
      </c>
      <c r="N34" s="69">
        <v>14750000</v>
      </c>
      <c r="O34" s="69">
        <v>20000000</v>
      </c>
      <c r="P34" s="69">
        <v>34750000</v>
      </c>
      <c r="Q34" s="69">
        <v>4054</v>
      </c>
      <c r="R34" s="69">
        <v>4054</v>
      </c>
      <c r="S34" s="69"/>
      <c r="T34" s="69">
        <v>8108</v>
      </c>
      <c r="U34" s="69"/>
      <c r="V34" s="69"/>
      <c r="W34" s="69"/>
      <c r="X34" s="69"/>
      <c r="Y34" s="69"/>
      <c r="Z34" s="69"/>
      <c r="AA34" s="69"/>
      <c r="AB34" s="69"/>
      <c r="AC34" s="69"/>
      <c r="AD34" s="69"/>
      <c r="AE34" s="69"/>
      <c r="AF34" s="69"/>
      <c r="AG34" s="69">
        <v>34758108</v>
      </c>
    </row>
    <row r="35" spans="1:33" hidden="1" x14ac:dyDescent="0.25">
      <c r="A35" s="18"/>
      <c r="B35" s="86">
        <f t="shared" si="6"/>
        <v>0</v>
      </c>
      <c r="C35" s="86">
        <f t="shared" si="1"/>
        <v>0</v>
      </c>
      <c r="D35" s="86">
        <f t="shared" si="2"/>
        <v>0</v>
      </c>
      <c r="E35" s="43"/>
      <c r="F35" s="43">
        <f t="shared" si="3"/>
        <v>0</v>
      </c>
      <c r="G35" s="92">
        <f t="shared" si="0"/>
        <v>0</v>
      </c>
      <c r="H35" s="43"/>
      <c r="M35" t="s">
        <v>176</v>
      </c>
      <c r="N35" s="69">
        <v>2000000</v>
      </c>
      <c r="O35" s="69">
        <v>2000000</v>
      </c>
      <c r="P35" s="69">
        <v>4000000</v>
      </c>
      <c r="Q35" s="69">
        <v>494555</v>
      </c>
      <c r="R35" s="69">
        <v>494555</v>
      </c>
      <c r="S35" s="69"/>
      <c r="T35" s="69">
        <v>989110</v>
      </c>
      <c r="U35" s="69">
        <v>43850</v>
      </c>
      <c r="V35" s="69">
        <v>43850</v>
      </c>
      <c r="W35" s="69"/>
      <c r="X35" s="69">
        <v>87700</v>
      </c>
      <c r="Y35" s="69"/>
      <c r="Z35" s="69"/>
      <c r="AA35" s="69"/>
      <c r="AB35" s="69"/>
      <c r="AC35" s="69"/>
      <c r="AD35" s="69"/>
      <c r="AE35" s="69"/>
      <c r="AF35" s="69"/>
      <c r="AG35" s="69">
        <v>5076810</v>
      </c>
    </row>
    <row r="36" spans="1:33" hidden="1" x14ac:dyDescent="0.25">
      <c r="A36" s="18"/>
      <c r="B36" s="86">
        <f t="shared" si="6"/>
        <v>0</v>
      </c>
      <c r="C36" s="86">
        <f t="shared" si="1"/>
        <v>0</v>
      </c>
      <c r="D36" s="86">
        <f t="shared" si="2"/>
        <v>0</v>
      </c>
      <c r="E36" s="43"/>
      <c r="F36" s="43">
        <f t="shared" si="3"/>
        <v>0</v>
      </c>
      <c r="G36" s="92">
        <f t="shared" si="0"/>
        <v>0</v>
      </c>
      <c r="H36" s="43"/>
      <c r="M36" t="s">
        <v>177</v>
      </c>
      <c r="N36" s="69">
        <v>0</v>
      </c>
      <c r="O36" s="69">
        <v>3000000</v>
      </c>
      <c r="P36" s="69">
        <v>3000000</v>
      </c>
      <c r="Q36" s="69"/>
      <c r="R36" s="69"/>
      <c r="S36" s="69"/>
      <c r="T36" s="69"/>
      <c r="U36" s="69"/>
      <c r="V36" s="69"/>
      <c r="W36" s="69"/>
      <c r="X36" s="69"/>
      <c r="Y36" s="69"/>
      <c r="Z36" s="69"/>
      <c r="AA36" s="69"/>
      <c r="AB36" s="69"/>
      <c r="AC36" s="69"/>
      <c r="AD36" s="69"/>
      <c r="AE36" s="69"/>
      <c r="AF36" s="69"/>
      <c r="AG36" s="69">
        <v>3000000</v>
      </c>
    </row>
    <row r="37" spans="1:33" x14ac:dyDescent="0.25">
      <c r="A37" s="4" t="s">
        <v>251</v>
      </c>
      <c r="B37" s="88">
        <f>+SUM(B38:B41)</f>
        <v>6800000</v>
      </c>
      <c r="C37" s="88">
        <f>+SUM(C38:C41)</f>
        <v>1364291</v>
      </c>
      <c r="D37" s="88">
        <f>+SUM(D38:D41)</f>
        <v>1333592</v>
      </c>
      <c r="E37" s="88">
        <f>+SUM(E38:E41)</f>
        <v>813116</v>
      </c>
      <c r="F37" s="88">
        <f>+SUM(F38:F41)</f>
        <v>2014168</v>
      </c>
      <c r="G37" s="92">
        <f t="shared" si="0"/>
        <v>5525167</v>
      </c>
      <c r="H37" s="43"/>
      <c r="M37" t="s">
        <v>178</v>
      </c>
      <c r="N37" s="69">
        <v>2000000</v>
      </c>
      <c r="O37" s="69">
        <v>5000000</v>
      </c>
      <c r="P37" s="69">
        <v>7000000</v>
      </c>
      <c r="Q37" s="69"/>
      <c r="R37" s="69"/>
      <c r="S37" s="69"/>
      <c r="T37" s="69"/>
      <c r="U37" s="69"/>
      <c r="V37" s="69"/>
      <c r="W37" s="69"/>
      <c r="X37" s="69"/>
      <c r="Y37" s="69"/>
      <c r="Z37" s="69"/>
      <c r="AA37" s="69"/>
      <c r="AB37" s="69"/>
      <c r="AC37" s="69"/>
      <c r="AD37" s="69"/>
      <c r="AE37" s="69"/>
      <c r="AF37" s="69"/>
      <c r="AG37" s="69">
        <v>7000000</v>
      </c>
    </row>
    <row r="38" spans="1:33" x14ac:dyDescent="0.25">
      <c r="A38" s="18" t="s">
        <v>171</v>
      </c>
      <c r="B38" s="86">
        <f>+IFERROR(INDEX(M:Y,MATCH(A38,M:M,0),2),0)</f>
        <v>100000</v>
      </c>
      <c r="C38" s="86">
        <f t="shared" si="1"/>
        <v>0</v>
      </c>
      <c r="D38" s="86">
        <f t="shared" si="2"/>
        <v>6000</v>
      </c>
      <c r="E38" s="43">
        <f>+IFERROR(INDEX(M:AF,MATCH(A38,M:M,0),14),0)</f>
        <v>0</v>
      </c>
      <c r="F38" s="43">
        <f t="shared" si="3"/>
        <v>0</v>
      </c>
      <c r="G38" s="92">
        <f t="shared" si="0"/>
        <v>6000</v>
      </c>
      <c r="H38" s="43"/>
      <c r="M38" t="s">
        <v>179</v>
      </c>
      <c r="N38" s="69">
        <v>1300000</v>
      </c>
      <c r="O38" s="69">
        <v>2000000</v>
      </c>
      <c r="P38" s="69">
        <v>3300000</v>
      </c>
      <c r="Q38" s="69"/>
      <c r="R38" s="69"/>
      <c r="S38" s="69"/>
      <c r="T38" s="69"/>
      <c r="U38" s="69">
        <v>13324</v>
      </c>
      <c r="V38" s="69">
        <v>13324</v>
      </c>
      <c r="W38" s="69"/>
      <c r="X38" s="69">
        <v>26648</v>
      </c>
      <c r="Y38" s="69">
        <v>6000</v>
      </c>
      <c r="Z38" s="69">
        <v>6000</v>
      </c>
      <c r="AA38" s="69"/>
      <c r="AB38" s="69">
        <v>12000</v>
      </c>
      <c r="AC38" s="69">
        <v>200000</v>
      </c>
      <c r="AD38" s="69">
        <v>200000</v>
      </c>
      <c r="AE38" s="69"/>
      <c r="AF38" s="69">
        <v>400000</v>
      </c>
      <c r="AG38" s="69">
        <v>3738648</v>
      </c>
    </row>
    <row r="39" spans="1:33" x14ac:dyDescent="0.25">
      <c r="A39" s="18" t="s">
        <v>172</v>
      </c>
      <c r="B39" s="86">
        <f t="shared" ref="B39:B41" si="8">+IFERROR(INDEX(M:Y,MATCH(A39,M:M,0),2),0)</f>
        <v>1000000</v>
      </c>
      <c r="C39" s="86">
        <f t="shared" si="1"/>
        <v>0</v>
      </c>
      <c r="D39" s="86">
        <f t="shared" si="2"/>
        <v>0</v>
      </c>
      <c r="E39" s="43">
        <f t="shared" ref="E39:E41" si="9">+IFERROR(INDEX(M:AF,MATCH(A39,M:M,0),14),0)</f>
        <v>0</v>
      </c>
      <c r="F39" s="43">
        <f t="shared" si="3"/>
        <v>0</v>
      </c>
      <c r="G39" s="92">
        <f t="shared" si="0"/>
        <v>0</v>
      </c>
      <c r="H39" s="43"/>
      <c r="M39" t="s">
        <v>386</v>
      </c>
      <c r="N39" s="69">
        <v>2800000</v>
      </c>
      <c r="O39" s="69">
        <v>2800000</v>
      </c>
      <c r="P39" s="69">
        <v>5600000</v>
      </c>
      <c r="Q39" s="69"/>
      <c r="R39" s="69"/>
      <c r="S39" s="69"/>
      <c r="T39" s="69"/>
      <c r="U39" s="69"/>
      <c r="V39" s="69"/>
      <c r="W39" s="69"/>
      <c r="X39" s="69"/>
      <c r="Y39" s="69"/>
      <c r="Z39" s="69"/>
      <c r="AA39" s="69"/>
      <c r="AB39" s="69"/>
      <c r="AC39" s="69"/>
      <c r="AD39" s="69"/>
      <c r="AE39" s="69"/>
      <c r="AF39" s="69"/>
      <c r="AG39" s="69">
        <v>5600000</v>
      </c>
    </row>
    <row r="40" spans="1:33" x14ac:dyDescent="0.25">
      <c r="A40" s="18" t="s">
        <v>174</v>
      </c>
      <c r="B40" s="86">
        <f t="shared" si="8"/>
        <v>300000</v>
      </c>
      <c r="C40" s="86">
        <f t="shared" si="1"/>
        <v>45000</v>
      </c>
      <c r="D40" s="86">
        <f t="shared" si="2"/>
        <v>102000</v>
      </c>
      <c r="E40" s="43">
        <f t="shared" si="9"/>
        <v>20000</v>
      </c>
      <c r="F40" s="43">
        <f t="shared" si="3"/>
        <v>35000</v>
      </c>
      <c r="G40" s="92">
        <f t="shared" si="0"/>
        <v>202000</v>
      </c>
      <c r="H40" s="43"/>
      <c r="M40" t="s">
        <v>180</v>
      </c>
      <c r="N40" s="69">
        <v>2600000</v>
      </c>
      <c r="O40" s="69">
        <v>1100000</v>
      </c>
      <c r="P40" s="69">
        <v>3700000</v>
      </c>
      <c r="Q40" s="69">
        <v>374629</v>
      </c>
      <c r="R40" s="69">
        <v>374629</v>
      </c>
      <c r="S40" s="69"/>
      <c r="T40" s="69">
        <v>749258</v>
      </c>
      <c r="U40" s="69">
        <v>733146</v>
      </c>
      <c r="V40" s="69">
        <v>733146</v>
      </c>
      <c r="W40" s="69"/>
      <c r="X40" s="69">
        <v>1466292</v>
      </c>
      <c r="Y40" s="69">
        <v>480452</v>
      </c>
      <c r="Z40" s="69">
        <v>480452</v>
      </c>
      <c r="AA40" s="69"/>
      <c r="AB40" s="69">
        <v>960904</v>
      </c>
      <c r="AC40" s="69">
        <v>674110</v>
      </c>
      <c r="AD40" s="69">
        <v>674110</v>
      </c>
      <c r="AE40" s="69"/>
      <c r="AF40" s="69">
        <v>1348220</v>
      </c>
      <c r="AG40" s="69">
        <v>8224674</v>
      </c>
    </row>
    <row r="41" spans="1:33" x14ac:dyDescent="0.25">
      <c r="A41" s="18" t="s">
        <v>204</v>
      </c>
      <c r="B41" s="86">
        <f t="shared" si="8"/>
        <v>5400000</v>
      </c>
      <c r="C41" s="86">
        <f t="shared" si="1"/>
        <v>1319291</v>
      </c>
      <c r="D41" s="86">
        <f t="shared" si="2"/>
        <v>1225592</v>
      </c>
      <c r="E41" s="43">
        <f t="shared" si="9"/>
        <v>793116</v>
      </c>
      <c r="F41" s="43">
        <f t="shared" si="3"/>
        <v>1979168</v>
      </c>
      <c r="G41" s="92">
        <f t="shared" si="0"/>
        <v>5317167</v>
      </c>
      <c r="H41" s="43"/>
      <c r="M41" t="s">
        <v>387</v>
      </c>
      <c r="N41" s="69">
        <v>1150000</v>
      </c>
      <c r="O41" s="69">
        <v>1150000</v>
      </c>
      <c r="P41" s="69">
        <v>2300000</v>
      </c>
      <c r="Q41" s="69">
        <v>148350</v>
      </c>
      <c r="R41" s="69">
        <v>148350</v>
      </c>
      <c r="S41" s="69"/>
      <c r="T41" s="69">
        <v>296700</v>
      </c>
      <c r="U41" s="69"/>
      <c r="V41" s="69"/>
      <c r="W41" s="69"/>
      <c r="X41" s="69"/>
      <c r="Y41" s="69">
        <v>313992</v>
      </c>
      <c r="Z41" s="69">
        <v>313992</v>
      </c>
      <c r="AA41" s="69"/>
      <c r="AB41" s="69">
        <v>627984</v>
      </c>
      <c r="AC41" s="69">
        <v>615000</v>
      </c>
      <c r="AD41" s="69">
        <v>615000</v>
      </c>
      <c r="AE41" s="69"/>
      <c r="AF41" s="69">
        <v>1230000</v>
      </c>
      <c r="AG41" s="69">
        <v>4454684</v>
      </c>
    </row>
    <row r="42" spans="1:33" x14ac:dyDescent="0.25">
      <c r="A42" s="4" t="s">
        <v>272</v>
      </c>
      <c r="B42" s="88">
        <f>+SUM(B43:B45)</f>
        <v>2120000</v>
      </c>
      <c r="C42" s="88">
        <f>+SUM(C43:C45)</f>
        <v>201700</v>
      </c>
      <c r="D42" s="88">
        <f>+SUM(D43:D45)</f>
        <v>499485</v>
      </c>
      <c r="E42" s="88">
        <f>+SUM(E43:E45)</f>
        <v>446400</v>
      </c>
      <c r="F42" s="88">
        <f>+SUM(F43:F45)</f>
        <v>532966</v>
      </c>
      <c r="G42" s="92">
        <f t="shared" si="0"/>
        <v>1680551</v>
      </c>
      <c r="H42" s="43"/>
      <c r="M42" t="s">
        <v>181</v>
      </c>
      <c r="N42" s="69">
        <v>1000000</v>
      </c>
      <c r="O42" s="69">
        <v>1000000</v>
      </c>
      <c r="P42" s="69">
        <v>2000000</v>
      </c>
      <c r="Q42" s="69"/>
      <c r="R42" s="69"/>
      <c r="S42" s="69"/>
      <c r="T42" s="69"/>
      <c r="U42" s="69"/>
      <c r="V42" s="69"/>
      <c r="W42" s="69"/>
      <c r="X42" s="69"/>
      <c r="Y42" s="69"/>
      <c r="Z42" s="69"/>
      <c r="AA42" s="69"/>
      <c r="AB42" s="69"/>
      <c r="AC42" s="69"/>
      <c r="AD42" s="69"/>
      <c r="AE42" s="69"/>
      <c r="AF42" s="69"/>
      <c r="AG42" s="69">
        <v>2000000</v>
      </c>
    </row>
    <row r="43" spans="1:33" x14ac:dyDescent="0.25">
      <c r="A43" t="s">
        <v>389</v>
      </c>
      <c r="B43" s="86">
        <f>+IFERROR(INDEX(M:Y,MATCH(A43,M:M,0),2),0)</f>
        <v>1720000</v>
      </c>
      <c r="C43" s="86">
        <f t="shared" si="1"/>
        <v>179500</v>
      </c>
      <c r="D43" s="86">
        <f t="shared" si="2"/>
        <v>431685</v>
      </c>
      <c r="E43" s="43">
        <f>+IFERROR(INDEX(M:AF,MATCH(A43,M:M,0),14),0)</f>
        <v>446400</v>
      </c>
      <c r="F43" s="43">
        <f t="shared" si="3"/>
        <v>449726</v>
      </c>
      <c r="G43" s="92">
        <f t="shared" si="0"/>
        <v>1507311</v>
      </c>
      <c r="H43" s="43"/>
      <c r="M43" t="s">
        <v>342</v>
      </c>
      <c r="N43" s="69">
        <v>45000</v>
      </c>
      <c r="O43" s="69">
        <v>1000000</v>
      </c>
      <c r="P43" s="69">
        <v>1045000</v>
      </c>
      <c r="Q43" s="69"/>
      <c r="R43" s="69"/>
      <c r="S43" s="69"/>
      <c r="T43" s="69"/>
      <c r="U43" s="69"/>
      <c r="V43" s="69"/>
      <c r="W43" s="69"/>
      <c r="X43" s="69"/>
      <c r="Y43" s="69"/>
      <c r="Z43" s="69"/>
      <c r="AA43" s="69"/>
      <c r="AB43" s="69"/>
      <c r="AC43" s="69">
        <v>45000</v>
      </c>
      <c r="AD43" s="69">
        <v>45000</v>
      </c>
      <c r="AE43" s="69"/>
      <c r="AF43" s="69">
        <v>90000</v>
      </c>
      <c r="AG43" s="69">
        <v>1135000</v>
      </c>
    </row>
    <row r="44" spans="1:33" ht="15.75" x14ac:dyDescent="0.25">
      <c r="A44" s="56" t="s">
        <v>341</v>
      </c>
      <c r="B44" s="86">
        <f t="shared" ref="B44:B45" si="10">+IFERROR(INDEX(M:Y,MATCH(A44,M:M,0),2),0)</f>
        <v>400000</v>
      </c>
      <c r="C44" s="86">
        <f t="shared" si="1"/>
        <v>22200</v>
      </c>
      <c r="D44" s="86">
        <f t="shared" si="2"/>
        <v>67800</v>
      </c>
      <c r="E44" s="43">
        <f>+IFERROR(INDEX(M:AF,MATCH(A44,M:M,0),14),0)</f>
        <v>0</v>
      </c>
      <c r="F44" s="43">
        <f t="shared" si="3"/>
        <v>83240</v>
      </c>
      <c r="G44" s="92">
        <f t="shared" si="0"/>
        <v>173240</v>
      </c>
      <c r="H44" s="43"/>
      <c r="M44" t="s">
        <v>182</v>
      </c>
      <c r="N44" s="69">
        <v>280000</v>
      </c>
      <c r="O44" s="69">
        <v>500000</v>
      </c>
      <c r="P44" s="69">
        <v>780000</v>
      </c>
      <c r="Q44" s="69"/>
      <c r="R44" s="69"/>
      <c r="S44" s="69"/>
      <c r="T44" s="69"/>
      <c r="U44" s="69">
        <v>20000</v>
      </c>
      <c r="V44" s="69">
        <v>20000</v>
      </c>
      <c r="W44" s="69"/>
      <c r="X44" s="69">
        <v>40000</v>
      </c>
      <c r="Y44" s="69"/>
      <c r="Z44" s="69"/>
      <c r="AA44" s="69"/>
      <c r="AB44" s="69"/>
      <c r="AC44" s="69">
        <v>25000</v>
      </c>
      <c r="AD44" s="69">
        <v>25000</v>
      </c>
      <c r="AE44" s="69"/>
      <c r="AF44" s="69">
        <v>50000</v>
      </c>
      <c r="AG44" s="69">
        <v>870000</v>
      </c>
    </row>
    <row r="45" spans="1:33" hidden="1" x14ac:dyDescent="0.25">
      <c r="A45" s="18"/>
      <c r="B45" s="86">
        <f t="shared" si="10"/>
        <v>0</v>
      </c>
      <c r="C45" s="86">
        <f t="shared" si="1"/>
        <v>0</v>
      </c>
      <c r="D45" s="86">
        <f t="shared" si="2"/>
        <v>0</v>
      </c>
      <c r="E45" s="43"/>
      <c r="F45" s="43">
        <f t="shared" si="3"/>
        <v>0</v>
      </c>
      <c r="G45" s="92">
        <f t="shared" si="0"/>
        <v>0</v>
      </c>
      <c r="H45" s="43"/>
      <c r="M45" t="s">
        <v>388</v>
      </c>
      <c r="N45" s="69">
        <v>1500000</v>
      </c>
      <c r="O45" s="69">
        <v>1500000</v>
      </c>
      <c r="P45" s="69">
        <v>3000000</v>
      </c>
      <c r="Q45" s="69"/>
      <c r="R45" s="69"/>
      <c r="S45" s="69"/>
      <c r="T45" s="69"/>
      <c r="U45" s="69"/>
      <c r="V45" s="69"/>
      <c r="W45" s="69"/>
      <c r="X45" s="69"/>
      <c r="Y45" s="69"/>
      <c r="Z45" s="69"/>
      <c r="AA45" s="69"/>
      <c r="AB45" s="69"/>
      <c r="AC45" s="69"/>
      <c r="AD45" s="69"/>
      <c r="AE45" s="69"/>
      <c r="AF45" s="69"/>
      <c r="AG45" s="69">
        <v>3000000</v>
      </c>
    </row>
    <row r="46" spans="1:33" x14ac:dyDescent="0.25">
      <c r="A46" s="4" t="s">
        <v>245</v>
      </c>
      <c r="B46" s="88">
        <f>+SUM(B47:B49)</f>
        <v>2805000</v>
      </c>
      <c r="C46" s="88">
        <f>+SUM(C47:C49)</f>
        <v>259277</v>
      </c>
      <c r="D46" s="88">
        <f>+SUM(D47:D49)</f>
        <v>134426</v>
      </c>
      <c r="E46" s="88">
        <f>+SUM(E47:E49)</f>
        <v>946701</v>
      </c>
      <c r="F46" s="88">
        <f>+SUM(F47:F49)</f>
        <v>1287170</v>
      </c>
      <c r="G46" s="92">
        <f t="shared" si="0"/>
        <v>2627574</v>
      </c>
      <c r="H46" s="43"/>
      <c r="M46" t="s">
        <v>389</v>
      </c>
      <c r="N46" s="69">
        <v>1720000</v>
      </c>
      <c r="O46" s="69">
        <v>1100000</v>
      </c>
      <c r="P46" s="69">
        <v>2820000</v>
      </c>
      <c r="Q46" s="69">
        <v>179500</v>
      </c>
      <c r="R46" s="69">
        <v>179500</v>
      </c>
      <c r="S46" s="69"/>
      <c r="T46" s="69">
        <v>359000</v>
      </c>
      <c r="U46" s="69">
        <v>431685</v>
      </c>
      <c r="V46" s="69">
        <v>431685</v>
      </c>
      <c r="W46" s="69"/>
      <c r="X46" s="69">
        <v>863370</v>
      </c>
      <c r="Y46" s="69">
        <v>446400</v>
      </c>
      <c r="Z46" s="69">
        <v>446400</v>
      </c>
      <c r="AA46" s="69"/>
      <c r="AB46" s="69">
        <v>892800</v>
      </c>
      <c r="AC46" s="69">
        <v>449726</v>
      </c>
      <c r="AD46" s="69">
        <v>449726</v>
      </c>
      <c r="AE46" s="69"/>
      <c r="AF46" s="69">
        <v>899452</v>
      </c>
      <c r="AG46" s="69">
        <v>5834622</v>
      </c>
    </row>
    <row r="47" spans="1:33" x14ac:dyDescent="0.25">
      <c r="A47" s="18" t="s">
        <v>168</v>
      </c>
      <c r="B47" s="86">
        <f>+IFERROR(INDEX(M:Y,MATCH(A47,M:M,0),2),0)</f>
        <v>300000</v>
      </c>
      <c r="C47" s="86">
        <f t="shared" si="1"/>
        <v>30118</v>
      </c>
      <c r="D47" s="86">
        <f t="shared" si="2"/>
        <v>24629</v>
      </c>
      <c r="E47" s="43">
        <f>+IFERROR(INDEX(M:AF,MATCH(A47,M:M,0),14),0)</f>
        <v>51730</v>
      </c>
      <c r="F47" s="43">
        <f t="shared" si="3"/>
        <v>47374</v>
      </c>
      <c r="G47" s="92">
        <f t="shared" si="0"/>
        <v>153851</v>
      </c>
      <c r="H47" s="43"/>
      <c r="M47" t="s">
        <v>183</v>
      </c>
      <c r="N47" s="69">
        <v>100000</v>
      </c>
      <c r="O47" s="69">
        <v>100000</v>
      </c>
      <c r="P47" s="69">
        <v>200000</v>
      </c>
      <c r="Q47" s="69">
        <v>80500</v>
      </c>
      <c r="R47" s="69">
        <v>80500</v>
      </c>
      <c r="S47" s="69"/>
      <c r="T47" s="69">
        <v>161000</v>
      </c>
      <c r="U47" s="69"/>
      <c r="V47" s="69"/>
      <c r="W47" s="69"/>
      <c r="X47" s="69"/>
      <c r="Y47" s="69"/>
      <c r="Z47" s="69"/>
      <c r="AA47" s="69"/>
      <c r="AB47" s="69"/>
      <c r="AC47" s="69"/>
      <c r="AD47" s="69"/>
      <c r="AE47" s="69"/>
      <c r="AF47" s="69"/>
      <c r="AG47" s="69">
        <v>361000</v>
      </c>
    </row>
    <row r="48" spans="1:33" x14ac:dyDescent="0.25">
      <c r="A48" t="s">
        <v>392</v>
      </c>
      <c r="B48" s="86">
        <f t="shared" ref="B48:B49" si="11">+IFERROR(INDEX(M:Y,MATCH(A48,M:M,0),2),0)</f>
        <v>2505000</v>
      </c>
      <c r="C48" s="86">
        <f t="shared" si="1"/>
        <v>229159</v>
      </c>
      <c r="D48" s="86">
        <f t="shared" si="2"/>
        <v>109797</v>
      </c>
      <c r="E48" s="43">
        <f>+IFERROR(INDEX(M:AF,MATCH(A48,M:M,0),14),0)</f>
        <v>894971</v>
      </c>
      <c r="F48" s="43">
        <f t="shared" si="3"/>
        <v>1239796</v>
      </c>
      <c r="G48" s="92">
        <f t="shared" si="0"/>
        <v>2473723</v>
      </c>
      <c r="H48" s="43"/>
      <c r="M48" t="s">
        <v>184</v>
      </c>
      <c r="N48" s="69">
        <v>13050000</v>
      </c>
      <c r="O48" s="69">
        <v>13000000</v>
      </c>
      <c r="P48" s="69">
        <v>26050000</v>
      </c>
      <c r="Q48" s="69">
        <v>3262142</v>
      </c>
      <c r="R48" s="69">
        <v>3262142</v>
      </c>
      <c r="S48" s="69"/>
      <c r="T48" s="69">
        <v>6524284</v>
      </c>
      <c r="U48" s="69">
        <v>2324854</v>
      </c>
      <c r="V48" s="69">
        <v>2324854</v>
      </c>
      <c r="W48" s="69"/>
      <c r="X48" s="69">
        <v>4649708</v>
      </c>
      <c r="Y48" s="69">
        <v>4322645</v>
      </c>
      <c r="Z48" s="69">
        <v>4322645</v>
      </c>
      <c r="AA48" s="69"/>
      <c r="AB48" s="69">
        <v>8645290</v>
      </c>
      <c r="AC48" s="69">
        <v>2458563</v>
      </c>
      <c r="AD48" s="69">
        <v>2458563</v>
      </c>
      <c r="AE48" s="69"/>
      <c r="AF48" s="69">
        <v>4917126</v>
      </c>
      <c r="AG48" s="69">
        <v>50786408</v>
      </c>
    </row>
    <row r="49" spans="1:33" hidden="1" x14ac:dyDescent="0.25">
      <c r="A49" s="18"/>
      <c r="B49" s="86">
        <f t="shared" si="11"/>
        <v>0</v>
      </c>
      <c r="C49" s="86">
        <f t="shared" si="1"/>
        <v>0</v>
      </c>
      <c r="D49" s="86">
        <f t="shared" si="2"/>
        <v>0</v>
      </c>
      <c r="E49" s="43"/>
      <c r="F49" s="43">
        <f t="shared" si="3"/>
        <v>0</v>
      </c>
      <c r="G49" s="92">
        <f t="shared" si="0"/>
        <v>0</v>
      </c>
      <c r="H49" s="43"/>
      <c r="M49" t="s">
        <v>185</v>
      </c>
      <c r="N49" s="69">
        <v>3500000</v>
      </c>
      <c r="O49" s="69">
        <v>15000000</v>
      </c>
      <c r="P49" s="69">
        <v>18500000</v>
      </c>
      <c r="Q49" s="69"/>
      <c r="R49" s="69"/>
      <c r="S49" s="69"/>
      <c r="T49" s="69"/>
      <c r="U49" s="69">
        <v>725137</v>
      </c>
      <c r="V49" s="69">
        <v>725137</v>
      </c>
      <c r="W49" s="69"/>
      <c r="X49" s="69">
        <v>1450274</v>
      </c>
      <c r="Y49" s="69">
        <v>1205780</v>
      </c>
      <c r="Z49" s="69">
        <v>1205780</v>
      </c>
      <c r="AA49" s="69"/>
      <c r="AB49" s="69">
        <v>2411560</v>
      </c>
      <c r="AC49" s="69">
        <v>1329558</v>
      </c>
      <c r="AD49" s="69">
        <v>1329558</v>
      </c>
      <c r="AE49" s="69"/>
      <c r="AF49" s="69">
        <v>2659116</v>
      </c>
      <c r="AG49" s="69">
        <v>25020950</v>
      </c>
    </row>
    <row r="50" spans="1:33" x14ac:dyDescent="0.25">
      <c r="A50" s="73" t="s">
        <v>273</v>
      </c>
      <c r="B50" s="89">
        <f>+B51+B53+B55+B57</f>
        <v>9150000</v>
      </c>
      <c r="C50" s="89">
        <f>+C51+C53+C55+C57</f>
        <v>875323</v>
      </c>
      <c r="D50" s="89">
        <f>+D51+D53+D55+D57</f>
        <v>812609</v>
      </c>
      <c r="E50" s="89">
        <f>+E51+E53+E55+E57</f>
        <v>117000</v>
      </c>
      <c r="F50" s="89">
        <f>+F51+F53+F55+F57</f>
        <v>1138081</v>
      </c>
      <c r="G50" s="92">
        <f t="shared" si="0"/>
        <v>2943013</v>
      </c>
      <c r="H50" s="43"/>
      <c r="M50" t="s">
        <v>186</v>
      </c>
      <c r="N50" s="69">
        <v>8950000</v>
      </c>
      <c r="O50" s="69">
        <v>9000000</v>
      </c>
      <c r="P50" s="69">
        <v>17950000</v>
      </c>
      <c r="Q50" s="69">
        <v>1091900</v>
      </c>
      <c r="R50" s="69">
        <v>1091900</v>
      </c>
      <c r="S50" s="69"/>
      <c r="T50" s="69">
        <v>2183800</v>
      </c>
      <c r="U50" s="69">
        <v>195551</v>
      </c>
      <c r="V50" s="69">
        <v>195551</v>
      </c>
      <c r="W50" s="69"/>
      <c r="X50" s="69">
        <v>391102</v>
      </c>
      <c r="Y50" s="69">
        <v>206578</v>
      </c>
      <c r="Z50" s="69">
        <v>206578</v>
      </c>
      <c r="AA50" s="69"/>
      <c r="AB50" s="69">
        <v>413156</v>
      </c>
      <c r="AC50" s="69">
        <v>142385</v>
      </c>
      <c r="AD50" s="69">
        <v>142385</v>
      </c>
      <c r="AE50" s="69"/>
      <c r="AF50" s="69">
        <v>284770</v>
      </c>
      <c r="AG50" s="69">
        <v>21222828</v>
      </c>
    </row>
    <row r="51" spans="1:33" x14ac:dyDescent="0.25">
      <c r="A51" s="4" t="s">
        <v>274</v>
      </c>
      <c r="B51" s="88">
        <f>B52</f>
        <v>0</v>
      </c>
      <c r="C51" s="88">
        <f>C52</f>
        <v>0</v>
      </c>
      <c r="D51" s="88">
        <f>D52</f>
        <v>0</v>
      </c>
      <c r="E51" s="88">
        <f>E52</f>
        <v>0</v>
      </c>
      <c r="F51" s="88">
        <f>F52</f>
        <v>0</v>
      </c>
      <c r="G51" s="92">
        <f t="shared" si="0"/>
        <v>0</v>
      </c>
      <c r="H51" s="43"/>
      <c r="M51" t="s">
        <v>187</v>
      </c>
      <c r="N51" s="69">
        <v>700000</v>
      </c>
      <c r="O51" s="69">
        <v>700000</v>
      </c>
      <c r="P51" s="69">
        <v>1400000</v>
      </c>
      <c r="Q51" s="69">
        <v>4340</v>
      </c>
      <c r="R51" s="69">
        <v>4340</v>
      </c>
      <c r="S51" s="69"/>
      <c r="T51" s="69">
        <v>8680</v>
      </c>
      <c r="U51" s="69">
        <v>17201</v>
      </c>
      <c r="V51" s="69">
        <v>17201</v>
      </c>
      <c r="W51" s="69"/>
      <c r="X51" s="69">
        <v>34402</v>
      </c>
      <c r="Y51" s="69">
        <v>7350</v>
      </c>
      <c r="Z51" s="69">
        <v>7350</v>
      </c>
      <c r="AA51" s="69"/>
      <c r="AB51" s="69">
        <v>14700</v>
      </c>
      <c r="AC51" s="69">
        <v>120000</v>
      </c>
      <c r="AD51" s="69">
        <v>120000</v>
      </c>
      <c r="AE51" s="69"/>
      <c r="AF51" s="69">
        <v>240000</v>
      </c>
      <c r="AG51" s="69">
        <v>1697782</v>
      </c>
    </row>
    <row r="52" spans="1:33" x14ac:dyDescent="0.25">
      <c r="A52" s="18" t="s">
        <v>177</v>
      </c>
      <c r="B52" s="86">
        <f>+IFERROR(INDEX(M:Y,MATCH(A52,M:M,0),2),0)</f>
        <v>0</v>
      </c>
      <c r="C52" s="86">
        <f t="shared" si="1"/>
        <v>0</v>
      </c>
      <c r="D52" s="86">
        <f t="shared" si="2"/>
        <v>0</v>
      </c>
      <c r="E52" s="43">
        <f>+IFERROR(INDEX(M:AF,MATCH(A52,M:M,0),14),0)</f>
        <v>0</v>
      </c>
      <c r="F52" s="43">
        <f t="shared" si="3"/>
        <v>0</v>
      </c>
      <c r="G52" s="92">
        <f t="shared" si="0"/>
        <v>0</v>
      </c>
      <c r="H52" s="43"/>
      <c r="M52" t="s">
        <v>188</v>
      </c>
      <c r="N52" s="69">
        <v>1500000</v>
      </c>
      <c r="O52" s="69">
        <v>1500000</v>
      </c>
      <c r="P52" s="69">
        <v>3000000</v>
      </c>
      <c r="Q52" s="69"/>
      <c r="R52" s="69"/>
      <c r="S52" s="69"/>
      <c r="T52" s="69"/>
      <c r="U52" s="69"/>
      <c r="V52" s="69"/>
      <c r="W52" s="69"/>
      <c r="X52" s="69"/>
      <c r="Y52" s="69"/>
      <c r="Z52" s="69"/>
      <c r="AA52" s="69"/>
      <c r="AB52" s="69"/>
      <c r="AC52" s="69"/>
      <c r="AD52" s="69"/>
      <c r="AE52" s="69"/>
      <c r="AF52" s="69"/>
      <c r="AG52" s="69">
        <v>3000000</v>
      </c>
    </row>
    <row r="53" spans="1:33" x14ac:dyDescent="0.25">
      <c r="A53" s="4" t="s">
        <v>275</v>
      </c>
      <c r="B53" s="88">
        <f>B54</f>
        <v>2000000</v>
      </c>
      <c r="C53" s="88">
        <f>C54</f>
        <v>0</v>
      </c>
      <c r="D53" s="88">
        <f>D54</f>
        <v>0</v>
      </c>
      <c r="E53" s="88">
        <f>E54</f>
        <v>0</v>
      </c>
      <c r="F53" s="88">
        <f>F54</f>
        <v>0</v>
      </c>
      <c r="G53" s="92">
        <f t="shared" si="0"/>
        <v>0</v>
      </c>
      <c r="H53" s="43"/>
      <c r="M53" t="s">
        <v>189</v>
      </c>
      <c r="N53" s="69">
        <v>14000000</v>
      </c>
      <c r="O53" s="69">
        <v>6000000</v>
      </c>
      <c r="P53" s="69">
        <v>20000000</v>
      </c>
      <c r="Q53" s="69"/>
      <c r="R53" s="69"/>
      <c r="S53" s="69"/>
      <c r="T53" s="69"/>
      <c r="U53" s="69">
        <v>4240</v>
      </c>
      <c r="V53" s="69">
        <v>4240</v>
      </c>
      <c r="W53" s="69"/>
      <c r="X53" s="69">
        <v>8480</v>
      </c>
      <c r="Y53" s="69">
        <v>130000</v>
      </c>
      <c r="Z53" s="69">
        <v>130000</v>
      </c>
      <c r="AA53" s="69"/>
      <c r="AB53" s="69">
        <v>260000</v>
      </c>
      <c r="AC53" s="69">
        <v>8605255</v>
      </c>
      <c r="AD53" s="69">
        <v>8605255</v>
      </c>
      <c r="AE53" s="69"/>
      <c r="AF53" s="69">
        <v>17210510</v>
      </c>
      <c r="AG53" s="69">
        <v>37478990</v>
      </c>
    </row>
    <row r="54" spans="1:33" x14ac:dyDescent="0.25">
      <c r="A54" s="18" t="s">
        <v>178</v>
      </c>
      <c r="B54" s="86">
        <f>+IFERROR(INDEX(M:Y,MATCH(A54,M:M,0),2),0)</f>
        <v>2000000</v>
      </c>
      <c r="C54" s="86">
        <f t="shared" si="1"/>
        <v>0</v>
      </c>
      <c r="D54" s="86">
        <f t="shared" si="2"/>
        <v>0</v>
      </c>
      <c r="E54" s="43">
        <f>+IFERROR(INDEX(M:AF,MATCH(A54,M:M,0),14),0)</f>
        <v>0</v>
      </c>
      <c r="F54" s="43">
        <f t="shared" si="3"/>
        <v>0</v>
      </c>
      <c r="G54" s="92">
        <f t="shared" si="0"/>
        <v>0</v>
      </c>
      <c r="H54" s="43"/>
      <c r="M54" t="s">
        <v>190</v>
      </c>
      <c r="N54" s="69">
        <v>2970000</v>
      </c>
      <c r="O54" s="69">
        <v>4000000</v>
      </c>
      <c r="P54" s="69">
        <v>6970000</v>
      </c>
      <c r="Q54" s="69">
        <v>224953</v>
      </c>
      <c r="R54" s="69">
        <v>224953</v>
      </c>
      <c r="S54" s="69"/>
      <c r="T54" s="69">
        <v>449906</v>
      </c>
      <c r="U54" s="69">
        <v>164750</v>
      </c>
      <c r="V54" s="69">
        <v>164750</v>
      </c>
      <c r="W54" s="69"/>
      <c r="X54" s="69">
        <v>329500</v>
      </c>
      <c r="Y54" s="69">
        <v>387110</v>
      </c>
      <c r="Z54" s="69">
        <v>387110</v>
      </c>
      <c r="AA54" s="69"/>
      <c r="AB54" s="69">
        <v>774220</v>
      </c>
      <c r="AC54" s="69">
        <v>703735</v>
      </c>
      <c r="AD54" s="69">
        <v>703735</v>
      </c>
      <c r="AE54" s="69"/>
      <c r="AF54" s="69">
        <v>1407470</v>
      </c>
      <c r="AG54" s="69">
        <v>9931096</v>
      </c>
    </row>
    <row r="55" spans="1:33" x14ac:dyDescent="0.25">
      <c r="A55" s="4" t="s">
        <v>276</v>
      </c>
      <c r="B55" s="88">
        <f>B56</f>
        <v>1550000</v>
      </c>
      <c r="C55" s="88">
        <f>C56</f>
        <v>875323</v>
      </c>
      <c r="D55" s="88">
        <f>D56</f>
        <v>33609</v>
      </c>
      <c r="E55" s="88">
        <f>E56</f>
        <v>57000</v>
      </c>
      <c r="F55" s="88">
        <f>F56</f>
        <v>47031</v>
      </c>
      <c r="G55" s="92">
        <f t="shared" si="0"/>
        <v>1012963</v>
      </c>
      <c r="H55" s="43"/>
      <c r="M55" t="s">
        <v>191</v>
      </c>
      <c r="N55" s="69">
        <v>0</v>
      </c>
      <c r="O55" s="69">
        <v>1000000</v>
      </c>
      <c r="P55" s="69">
        <v>1000000</v>
      </c>
      <c r="Q55" s="69"/>
      <c r="R55" s="69"/>
      <c r="S55" s="69"/>
      <c r="T55" s="69"/>
      <c r="U55" s="69"/>
      <c r="V55" s="69"/>
      <c r="W55" s="69"/>
      <c r="X55" s="69"/>
      <c r="Y55" s="69"/>
      <c r="Z55" s="69"/>
      <c r="AA55" s="69"/>
      <c r="AB55" s="69"/>
      <c r="AC55" s="69"/>
      <c r="AD55" s="69"/>
      <c r="AE55" s="69"/>
      <c r="AF55" s="69"/>
      <c r="AG55" s="69">
        <v>1000000</v>
      </c>
    </row>
    <row r="56" spans="1:33" x14ac:dyDescent="0.25">
      <c r="A56" t="s">
        <v>383</v>
      </c>
      <c r="B56" s="86">
        <f>+IFERROR(INDEX(M:Y,MATCH(A56,M:M,0),2),0)</f>
        <v>1550000</v>
      </c>
      <c r="C56" s="86">
        <f t="shared" si="1"/>
        <v>875323</v>
      </c>
      <c r="D56" s="86">
        <f t="shared" si="2"/>
        <v>33609</v>
      </c>
      <c r="E56" s="43">
        <f>+IFERROR(INDEX(M:AF,MATCH(A56,M:M,0),14),0)</f>
        <v>57000</v>
      </c>
      <c r="F56" s="43">
        <f t="shared" si="3"/>
        <v>47031</v>
      </c>
      <c r="G56" s="92">
        <f t="shared" si="0"/>
        <v>1012963</v>
      </c>
      <c r="H56" s="43"/>
      <c r="M56" t="s">
        <v>192</v>
      </c>
      <c r="N56" s="69">
        <v>15190000</v>
      </c>
      <c r="O56" s="69">
        <v>15000000</v>
      </c>
      <c r="P56" s="69">
        <v>30190000</v>
      </c>
      <c r="Q56" s="69">
        <v>1340961</v>
      </c>
      <c r="R56" s="69">
        <v>1340961</v>
      </c>
      <c r="S56" s="69"/>
      <c r="T56" s="69">
        <v>2681922</v>
      </c>
      <c r="U56" s="69">
        <v>4600430</v>
      </c>
      <c r="V56" s="69">
        <v>4600430</v>
      </c>
      <c r="W56" s="69"/>
      <c r="X56" s="69">
        <v>9200860</v>
      </c>
      <c r="Y56" s="69">
        <v>3364563</v>
      </c>
      <c r="Z56" s="69">
        <v>3364563</v>
      </c>
      <c r="AA56" s="69"/>
      <c r="AB56" s="69">
        <v>6729126</v>
      </c>
      <c r="AC56" s="69">
        <v>5832433</v>
      </c>
      <c r="AD56" s="69">
        <v>5832433</v>
      </c>
      <c r="AE56" s="69"/>
      <c r="AF56" s="69">
        <v>11664866</v>
      </c>
      <c r="AG56" s="69">
        <v>60466774</v>
      </c>
    </row>
    <row r="57" spans="1:33" x14ac:dyDescent="0.25">
      <c r="A57" s="4" t="s">
        <v>277</v>
      </c>
      <c r="B57" s="88">
        <f>+SUM(B58:B61)</f>
        <v>5600000</v>
      </c>
      <c r="C57" s="88">
        <f>+SUM(C58:C61)</f>
        <v>0</v>
      </c>
      <c r="D57" s="88">
        <f>+SUM(D58:D61)</f>
        <v>779000</v>
      </c>
      <c r="E57" s="88">
        <f>+SUM(E58:E61)</f>
        <v>60000</v>
      </c>
      <c r="F57" s="88">
        <f>+SUM(F58:F61)</f>
        <v>1091050</v>
      </c>
      <c r="G57" s="92">
        <f t="shared" si="0"/>
        <v>1930050</v>
      </c>
      <c r="H57" s="43"/>
      <c r="M57" t="s">
        <v>193</v>
      </c>
      <c r="N57" s="69">
        <v>42800000</v>
      </c>
      <c r="O57" s="69">
        <v>25300000</v>
      </c>
      <c r="P57" s="69">
        <v>68100000</v>
      </c>
      <c r="Q57" s="69">
        <v>4784010</v>
      </c>
      <c r="R57" s="69">
        <v>4784010</v>
      </c>
      <c r="S57" s="69"/>
      <c r="T57" s="69">
        <v>9568020</v>
      </c>
      <c r="U57" s="69">
        <v>20647463</v>
      </c>
      <c r="V57" s="69">
        <v>20647463</v>
      </c>
      <c r="W57" s="69"/>
      <c r="X57" s="69">
        <v>41294926</v>
      </c>
      <c r="Y57" s="69">
        <v>14448484</v>
      </c>
      <c r="Z57" s="69">
        <v>14448484</v>
      </c>
      <c r="AA57" s="69"/>
      <c r="AB57" s="69">
        <v>28896968</v>
      </c>
      <c r="AC57" s="69">
        <v>1243612</v>
      </c>
      <c r="AD57" s="69">
        <v>1243612</v>
      </c>
      <c r="AE57" s="69"/>
      <c r="AF57" s="69">
        <v>2487224</v>
      </c>
      <c r="AG57" s="69">
        <v>150347138</v>
      </c>
    </row>
    <row r="58" spans="1:33" x14ac:dyDescent="0.25">
      <c r="A58" s="19" t="s">
        <v>175</v>
      </c>
      <c r="B58" s="86">
        <f>+IFERROR(INDEX(M:Y,MATCH(A58,M:M,0),2),0)</f>
        <v>2000000</v>
      </c>
      <c r="C58" s="86">
        <f t="shared" si="1"/>
        <v>0</v>
      </c>
      <c r="D58" s="86">
        <f t="shared" si="2"/>
        <v>0</v>
      </c>
      <c r="E58" s="43">
        <f>+IFERROR(INDEX(M:AF,MATCH(A58,M:M,0),14),0)</f>
        <v>0</v>
      </c>
      <c r="F58" s="43">
        <f t="shared" si="3"/>
        <v>0</v>
      </c>
      <c r="G58" s="92">
        <f t="shared" si="0"/>
        <v>0</v>
      </c>
      <c r="H58" s="43"/>
      <c r="M58" t="s">
        <v>194</v>
      </c>
      <c r="N58" s="69">
        <v>1900000</v>
      </c>
      <c r="O58" s="69">
        <v>2500000</v>
      </c>
      <c r="P58" s="69">
        <v>4400000</v>
      </c>
      <c r="Q58" s="69"/>
      <c r="R58" s="69"/>
      <c r="S58" s="69"/>
      <c r="T58" s="69"/>
      <c r="U58" s="69">
        <v>750000</v>
      </c>
      <c r="V58" s="69">
        <v>750000</v>
      </c>
      <c r="W58" s="69"/>
      <c r="X58" s="69">
        <v>1500000</v>
      </c>
      <c r="Y58" s="69"/>
      <c r="Z58" s="69"/>
      <c r="AA58" s="69"/>
      <c r="AB58" s="69"/>
      <c r="AC58" s="69">
        <v>1091050</v>
      </c>
      <c r="AD58" s="69">
        <v>1091050</v>
      </c>
      <c r="AE58" s="69"/>
      <c r="AF58" s="69">
        <v>2182100</v>
      </c>
      <c r="AG58" s="69">
        <v>8082100</v>
      </c>
    </row>
    <row r="59" spans="1:33" x14ac:dyDescent="0.25">
      <c r="A59" s="19" t="s">
        <v>194</v>
      </c>
      <c r="B59" s="86">
        <f t="shared" ref="B59:B61" si="12">+IFERROR(INDEX(M:Y,MATCH(A59,M:M,0),2),0)</f>
        <v>1900000</v>
      </c>
      <c r="C59" s="86">
        <f t="shared" si="1"/>
        <v>0</v>
      </c>
      <c r="D59" s="86">
        <f t="shared" si="2"/>
        <v>750000</v>
      </c>
      <c r="E59" s="43">
        <f t="shared" ref="E59:E60" si="13">+IFERROR(INDEX(M:AF,MATCH(A59,M:M,0),14),0)</f>
        <v>0</v>
      </c>
      <c r="F59" s="43">
        <f t="shared" si="3"/>
        <v>1091050</v>
      </c>
      <c r="G59" s="92">
        <f t="shared" si="0"/>
        <v>1841050</v>
      </c>
      <c r="H59" s="43"/>
      <c r="M59" t="s">
        <v>390</v>
      </c>
      <c r="N59" s="69">
        <v>1200000</v>
      </c>
      <c r="O59" s="69">
        <v>1200000</v>
      </c>
      <c r="P59" s="69">
        <v>2400000</v>
      </c>
      <c r="Q59" s="69"/>
      <c r="R59" s="69"/>
      <c r="S59" s="69"/>
      <c r="T59" s="69"/>
      <c r="U59" s="69"/>
      <c r="V59" s="69"/>
      <c r="W59" s="69"/>
      <c r="X59" s="69"/>
      <c r="Y59" s="69"/>
      <c r="Z59" s="69"/>
      <c r="AA59" s="69"/>
      <c r="AB59" s="69"/>
      <c r="AC59" s="69"/>
      <c r="AD59" s="69"/>
      <c r="AE59" s="69"/>
      <c r="AF59" s="69"/>
      <c r="AG59" s="69">
        <v>2400000</v>
      </c>
    </row>
    <row r="60" spans="1:33" x14ac:dyDescent="0.25">
      <c r="A60" t="s">
        <v>201</v>
      </c>
      <c r="B60" s="86">
        <f t="shared" si="12"/>
        <v>1700000</v>
      </c>
      <c r="C60" s="86">
        <f t="shared" si="1"/>
        <v>0</v>
      </c>
      <c r="D60" s="86">
        <f t="shared" si="2"/>
        <v>29000</v>
      </c>
      <c r="E60" s="43">
        <f t="shared" si="13"/>
        <v>60000</v>
      </c>
      <c r="F60" s="43">
        <f t="shared" si="3"/>
        <v>0</v>
      </c>
      <c r="G60" s="92">
        <f t="shared" si="0"/>
        <v>89000</v>
      </c>
      <c r="H60" s="43"/>
      <c r="M60" t="s">
        <v>391</v>
      </c>
      <c r="N60" s="69">
        <v>500000</v>
      </c>
      <c r="O60" s="69">
        <v>2000000</v>
      </c>
      <c r="P60" s="69">
        <v>2500000</v>
      </c>
      <c r="Q60" s="69"/>
      <c r="R60" s="69"/>
      <c r="S60" s="69"/>
      <c r="T60" s="69"/>
      <c r="U60" s="69"/>
      <c r="V60" s="69"/>
      <c r="W60" s="69"/>
      <c r="X60" s="69"/>
      <c r="Y60" s="69"/>
      <c r="Z60" s="69"/>
      <c r="AA60" s="69"/>
      <c r="AB60" s="69"/>
      <c r="AC60" s="69"/>
      <c r="AD60" s="69"/>
      <c r="AE60" s="69"/>
      <c r="AF60" s="69"/>
      <c r="AG60" s="69">
        <v>2500000</v>
      </c>
    </row>
    <row r="61" spans="1:33" hidden="1" x14ac:dyDescent="0.25">
      <c r="A61" s="20"/>
      <c r="B61" s="86">
        <f t="shared" si="12"/>
        <v>0</v>
      </c>
      <c r="C61" s="86">
        <f t="shared" si="1"/>
        <v>0</v>
      </c>
      <c r="D61" s="86">
        <f t="shared" si="2"/>
        <v>0</v>
      </c>
      <c r="E61" s="43"/>
      <c r="F61" s="43">
        <f t="shared" si="3"/>
        <v>0</v>
      </c>
      <c r="G61" s="92">
        <f t="shared" si="0"/>
        <v>0</v>
      </c>
      <c r="H61" s="43"/>
      <c r="M61" t="s">
        <v>392</v>
      </c>
      <c r="N61" s="69">
        <v>2505000</v>
      </c>
      <c r="O61" s="69">
        <v>2500000</v>
      </c>
      <c r="P61" s="69">
        <v>5005000</v>
      </c>
      <c r="Q61" s="69">
        <v>230159</v>
      </c>
      <c r="R61" s="69">
        <v>229159</v>
      </c>
      <c r="S61" s="69">
        <v>1000</v>
      </c>
      <c r="T61" s="69">
        <v>460318</v>
      </c>
      <c r="U61" s="69">
        <v>111554</v>
      </c>
      <c r="V61" s="69">
        <v>109797</v>
      </c>
      <c r="W61" s="69">
        <v>1757</v>
      </c>
      <c r="X61" s="69">
        <v>223108</v>
      </c>
      <c r="Y61" s="69">
        <v>894971</v>
      </c>
      <c r="Z61" s="69">
        <v>894971</v>
      </c>
      <c r="AA61" s="69"/>
      <c r="AB61" s="69">
        <v>1789942</v>
      </c>
      <c r="AC61" s="69">
        <v>1239796</v>
      </c>
      <c r="AD61" s="69">
        <v>1239796</v>
      </c>
      <c r="AE61" s="69"/>
      <c r="AF61" s="69">
        <v>2479592</v>
      </c>
      <c r="AG61" s="69">
        <v>9957960</v>
      </c>
    </row>
    <row r="62" spans="1:33" x14ac:dyDescent="0.25">
      <c r="A62" s="73" t="s">
        <v>278</v>
      </c>
      <c r="B62" s="89">
        <f>+B63+B66+B69+B73+B78+B97</f>
        <v>213495000</v>
      </c>
      <c r="C62" s="89">
        <f>+C63+C66+C69+C73+C78+C97</f>
        <v>14772526</v>
      </c>
      <c r="D62" s="89">
        <f>+D63+D66+D69+D73+D78+D97</f>
        <v>53815127</v>
      </c>
      <c r="E62" s="89">
        <f>+E63+E66+E69+E73+E78+E97</f>
        <v>24226433</v>
      </c>
      <c r="F62" s="89">
        <f>+F63+F66+F69+F73+F78+F97</f>
        <v>38318762</v>
      </c>
      <c r="G62" s="92">
        <f t="shared" si="0"/>
        <v>131132848</v>
      </c>
      <c r="H62" s="43"/>
      <c r="M62" t="s">
        <v>393</v>
      </c>
      <c r="N62" s="69">
        <v>1000000</v>
      </c>
      <c r="O62" s="69">
        <v>2500000</v>
      </c>
      <c r="P62" s="69">
        <v>3500000</v>
      </c>
      <c r="Q62" s="69"/>
      <c r="R62" s="69"/>
      <c r="S62" s="69"/>
      <c r="T62" s="69"/>
      <c r="U62" s="69"/>
      <c r="V62" s="69"/>
      <c r="W62" s="69"/>
      <c r="X62" s="69"/>
      <c r="Y62" s="69"/>
      <c r="Z62" s="69"/>
      <c r="AA62" s="69"/>
      <c r="AB62" s="69"/>
      <c r="AC62" s="69"/>
      <c r="AD62" s="69"/>
      <c r="AE62" s="69"/>
      <c r="AF62" s="69"/>
      <c r="AG62" s="69">
        <v>3500000</v>
      </c>
    </row>
    <row r="63" spans="1:33" x14ac:dyDescent="0.25">
      <c r="A63" s="4" t="s">
        <v>279</v>
      </c>
      <c r="B63" s="88">
        <f>+SUM(B64:B65)</f>
        <v>45000</v>
      </c>
      <c r="C63" s="88">
        <f>+SUM(C64:C65)</f>
        <v>0</v>
      </c>
      <c r="D63" s="86">
        <f t="shared" si="2"/>
        <v>0</v>
      </c>
      <c r="E63" s="43"/>
      <c r="F63" s="43">
        <f t="shared" si="3"/>
        <v>0</v>
      </c>
      <c r="G63" s="92">
        <f t="shared" si="0"/>
        <v>0</v>
      </c>
      <c r="H63" s="43"/>
      <c r="M63" t="s">
        <v>195</v>
      </c>
      <c r="N63" s="69">
        <v>2020000</v>
      </c>
      <c r="O63" s="69">
        <v>1500000</v>
      </c>
      <c r="P63" s="69">
        <v>3520000</v>
      </c>
      <c r="Q63" s="69">
        <v>289150</v>
      </c>
      <c r="R63" s="69">
        <v>289150</v>
      </c>
      <c r="S63" s="69"/>
      <c r="T63" s="69">
        <v>578300</v>
      </c>
      <c r="U63" s="69">
        <v>393015</v>
      </c>
      <c r="V63" s="69">
        <v>393015</v>
      </c>
      <c r="W63" s="69"/>
      <c r="X63" s="69">
        <v>786030</v>
      </c>
      <c r="Y63" s="69">
        <v>73550</v>
      </c>
      <c r="Z63" s="69">
        <v>73550</v>
      </c>
      <c r="AA63" s="69"/>
      <c r="AB63" s="69">
        <v>147100</v>
      </c>
      <c r="AC63" s="69">
        <v>1258557</v>
      </c>
      <c r="AD63" s="69">
        <v>1258557</v>
      </c>
      <c r="AE63" s="69"/>
      <c r="AF63" s="69">
        <v>2517114</v>
      </c>
      <c r="AG63" s="69">
        <v>7548544</v>
      </c>
    </row>
    <row r="64" spans="1:33" ht="15.75" x14ac:dyDescent="0.25">
      <c r="A64" s="56" t="s">
        <v>342</v>
      </c>
      <c r="B64" s="86">
        <f>+IFERROR(INDEX(M:Y,MATCH(A64,M:M,0),2),0)</f>
        <v>45000</v>
      </c>
      <c r="C64" s="86">
        <f t="shared" si="1"/>
        <v>0</v>
      </c>
      <c r="D64" s="86">
        <f t="shared" si="2"/>
        <v>0</v>
      </c>
      <c r="E64" s="43">
        <f>+IFERROR(INDEX(M:AF,MATCH(A64,M:M,0),14),0)</f>
        <v>0</v>
      </c>
      <c r="F64" s="43">
        <f t="shared" si="3"/>
        <v>45000</v>
      </c>
      <c r="G64" s="92">
        <f t="shared" si="0"/>
        <v>45000</v>
      </c>
      <c r="H64" s="43"/>
      <c r="M64" t="s">
        <v>394</v>
      </c>
      <c r="N64" s="69">
        <v>44350000</v>
      </c>
      <c r="O64" s="69">
        <v>17000000</v>
      </c>
      <c r="P64" s="69">
        <v>61350000</v>
      </c>
      <c r="Q64" s="69">
        <v>4780612</v>
      </c>
      <c r="R64" s="69">
        <v>4780612</v>
      </c>
      <c r="S64" s="69"/>
      <c r="T64" s="69">
        <v>9561224</v>
      </c>
      <c r="U64" s="69">
        <v>24032548</v>
      </c>
      <c r="V64" s="69">
        <v>24032548</v>
      </c>
      <c r="W64" s="69"/>
      <c r="X64" s="69">
        <v>48065096</v>
      </c>
      <c r="Y64" s="69">
        <v>937480</v>
      </c>
      <c r="Z64" s="69">
        <v>937480</v>
      </c>
      <c r="AA64" s="69"/>
      <c r="AB64" s="69">
        <v>1874960</v>
      </c>
      <c r="AC64" s="69">
        <v>12332640</v>
      </c>
      <c r="AD64" s="69">
        <v>12332640</v>
      </c>
      <c r="AE64" s="69"/>
      <c r="AF64" s="69">
        <v>24665280</v>
      </c>
      <c r="AG64" s="69">
        <v>145516560</v>
      </c>
    </row>
    <row r="65" spans="1:33" hidden="1" x14ac:dyDescent="0.25">
      <c r="A65" s="21"/>
      <c r="B65" s="86"/>
      <c r="C65" s="86">
        <f t="shared" si="1"/>
        <v>0</v>
      </c>
      <c r="D65" s="86">
        <f t="shared" si="2"/>
        <v>0</v>
      </c>
      <c r="E65" s="43"/>
      <c r="F65" s="43">
        <f t="shared" si="3"/>
        <v>0</v>
      </c>
      <c r="G65" s="92">
        <f t="shared" si="0"/>
        <v>0</v>
      </c>
      <c r="H65" s="43"/>
      <c r="M65" t="s">
        <v>196</v>
      </c>
      <c r="N65" s="69">
        <v>350000</v>
      </c>
      <c r="O65" s="69">
        <v>1000000</v>
      </c>
      <c r="P65" s="69">
        <v>1350000</v>
      </c>
      <c r="Q65" s="69">
        <v>23550</v>
      </c>
      <c r="R65" s="69">
        <v>23550</v>
      </c>
      <c r="S65" s="69"/>
      <c r="T65" s="69">
        <v>47100</v>
      </c>
      <c r="U65" s="69"/>
      <c r="V65" s="69"/>
      <c r="W65" s="69"/>
      <c r="X65" s="69"/>
      <c r="Y65" s="69">
        <v>63000</v>
      </c>
      <c r="Z65" s="69">
        <v>63000</v>
      </c>
      <c r="AA65" s="69"/>
      <c r="AB65" s="69">
        <v>126000</v>
      </c>
      <c r="AC65" s="69"/>
      <c r="AD65" s="69"/>
      <c r="AE65" s="69"/>
      <c r="AF65" s="69"/>
      <c r="AG65" s="69">
        <v>1523100</v>
      </c>
    </row>
    <row r="66" spans="1:33" x14ac:dyDescent="0.25">
      <c r="A66" s="16" t="s">
        <v>280</v>
      </c>
      <c r="B66" s="88">
        <f>+SUM(B67:B68)</f>
        <v>51750000</v>
      </c>
      <c r="C66" s="88">
        <f>+SUM(C67:C68)</f>
        <v>5875910</v>
      </c>
      <c r="D66" s="88">
        <f>+SUM(D67:D68)</f>
        <v>20843014</v>
      </c>
      <c r="E66" s="88">
        <f>+SUM(E67:E68)</f>
        <v>14655062</v>
      </c>
      <c r="F66" s="88">
        <f>+SUM(F67:F68)</f>
        <v>1385997</v>
      </c>
      <c r="G66" s="92">
        <f t="shared" si="0"/>
        <v>42759983</v>
      </c>
      <c r="H66" s="43"/>
      <c r="M66" t="s">
        <v>197</v>
      </c>
      <c r="N66" s="69">
        <v>4820000</v>
      </c>
      <c r="O66" s="69">
        <v>4000000</v>
      </c>
      <c r="P66" s="69">
        <v>8820000</v>
      </c>
      <c r="Q66" s="69">
        <v>986677</v>
      </c>
      <c r="R66" s="69">
        <v>986677</v>
      </c>
      <c r="S66" s="69"/>
      <c r="T66" s="69">
        <v>1973354</v>
      </c>
      <c r="U66" s="69">
        <v>1383249</v>
      </c>
      <c r="V66" s="69">
        <v>1383249</v>
      </c>
      <c r="W66" s="69"/>
      <c r="X66" s="69">
        <v>2766498</v>
      </c>
      <c r="Y66" s="69">
        <v>1388769</v>
      </c>
      <c r="Z66" s="69">
        <v>1388769</v>
      </c>
      <c r="AA66" s="69"/>
      <c r="AB66" s="69">
        <v>2777538</v>
      </c>
      <c r="AC66" s="69">
        <v>1010833</v>
      </c>
      <c r="AD66" s="69">
        <v>1010833</v>
      </c>
      <c r="AE66" s="69"/>
      <c r="AF66" s="69">
        <v>2021666</v>
      </c>
      <c r="AG66" s="69">
        <v>18359056</v>
      </c>
    </row>
    <row r="67" spans="1:33" x14ac:dyDescent="0.25">
      <c r="A67" s="22" t="s">
        <v>193</v>
      </c>
      <c r="B67" s="86">
        <f>+IFERROR(INDEX(M:Y,MATCH(A67,M:M,0),2),0)</f>
        <v>42800000</v>
      </c>
      <c r="C67" s="86">
        <f t="shared" si="1"/>
        <v>4784010</v>
      </c>
      <c r="D67" s="86">
        <f t="shared" si="2"/>
        <v>20647463</v>
      </c>
      <c r="E67" s="43">
        <f>+IFERROR(INDEX(M:AF,MATCH(A67,M:M,0),14),0)</f>
        <v>14448484</v>
      </c>
      <c r="F67" s="43">
        <f t="shared" si="3"/>
        <v>1243612</v>
      </c>
      <c r="G67" s="92">
        <f t="shared" si="0"/>
        <v>41123569</v>
      </c>
      <c r="H67" s="43"/>
      <c r="M67" t="s">
        <v>395</v>
      </c>
      <c r="N67" s="69">
        <v>3500000</v>
      </c>
      <c r="O67" s="69">
        <v>3500000</v>
      </c>
      <c r="P67" s="69">
        <v>7000000</v>
      </c>
      <c r="Q67" s="69"/>
      <c r="R67" s="69"/>
      <c r="S67" s="69"/>
      <c r="T67" s="69"/>
      <c r="U67" s="69"/>
      <c r="V67" s="69"/>
      <c r="W67" s="69"/>
      <c r="X67" s="69"/>
      <c r="Y67" s="69"/>
      <c r="Z67" s="69"/>
      <c r="AA67" s="69"/>
      <c r="AB67" s="69"/>
      <c r="AC67" s="69"/>
      <c r="AD67" s="69"/>
      <c r="AE67" s="69"/>
      <c r="AF67" s="69"/>
      <c r="AG67" s="69">
        <v>7000000</v>
      </c>
    </row>
    <row r="68" spans="1:33" ht="17.25" customHeight="1" x14ac:dyDescent="0.25">
      <c r="A68" s="23" t="s">
        <v>186</v>
      </c>
      <c r="B68" s="86">
        <f>+IFERROR(INDEX(M:Y,MATCH(A68,M:M,0),2),0)</f>
        <v>8950000</v>
      </c>
      <c r="C68" s="86">
        <f t="shared" si="1"/>
        <v>1091900</v>
      </c>
      <c r="D68" s="86">
        <f t="shared" si="2"/>
        <v>195551</v>
      </c>
      <c r="E68" s="43">
        <f>+IFERROR(INDEX(M:AF,MATCH(A68,M:M,0),14),0)</f>
        <v>206578</v>
      </c>
      <c r="F68" s="43">
        <f t="shared" si="3"/>
        <v>142385</v>
      </c>
      <c r="G68" s="92">
        <f t="shared" si="0"/>
        <v>1636414</v>
      </c>
      <c r="H68" s="43"/>
      <c r="M68" t="s">
        <v>198</v>
      </c>
      <c r="N68" s="69">
        <v>5574000</v>
      </c>
      <c r="O68" s="69">
        <v>5000000</v>
      </c>
      <c r="P68" s="69">
        <v>10574000</v>
      </c>
      <c r="Q68" s="69"/>
      <c r="R68" s="69"/>
      <c r="S68" s="69"/>
      <c r="T68" s="69"/>
      <c r="U68" s="69">
        <v>559000</v>
      </c>
      <c r="V68" s="69">
        <v>559000</v>
      </c>
      <c r="W68" s="69"/>
      <c r="X68" s="69">
        <v>1118000</v>
      </c>
      <c r="Y68" s="69">
        <v>879638</v>
      </c>
      <c r="Z68" s="69">
        <v>879638</v>
      </c>
      <c r="AA68" s="69"/>
      <c r="AB68" s="69">
        <v>1759276</v>
      </c>
      <c r="AC68" s="69">
        <v>3909294</v>
      </c>
      <c r="AD68" s="69">
        <v>3909294</v>
      </c>
      <c r="AE68" s="69"/>
      <c r="AF68" s="69">
        <v>7818588</v>
      </c>
      <c r="AG68" s="69">
        <v>21269864</v>
      </c>
    </row>
    <row r="69" spans="1:33" x14ac:dyDescent="0.25">
      <c r="A69" s="4" t="s">
        <v>281</v>
      </c>
      <c r="B69" s="88">
        <f>+SUM(B70:B72)</f>
        <v>15840000</v>
      </c>
      <c r="C69" s="88">
        <f>+SUM(C70:C72)</f>
        <v>1379667</v>
      </c>
      <c r="D69" s="88">
        <f>+SUM(D70:D72)</f>
        <v>4716743</v>
      </c>
      <c r="E69" s="88">
        <f>+SUM(E70:E72)</f>
        <v>3771189</v>
      </c>
      <c r="F69" s="88">
        <f>+SUM(F70:F72)</f>
        <v>5911433</v>
      </c>
      <c r="G69" s="92">
        <f t="shared" si="0"/>
        <v>15779032</v>
      </c>
      <c r="H69" s="43"/>
      <c r="M69" t="s">
        <v>396</v>
      </c>
      <c r="N69" s="69">
        <v>1700000</v>
      </c>
      <c r="O69" s="69">
        <v>2000000</v>
      </c>
      <c r="P69" s="69">
        <v>3700000</v>
      </c>
      <c r="Q69" s="69"/>
      <c r="R69" s="69"/>
      <c r="S69" s="69"/>
      <c r="T69" s="69"/>
      <c r="U69" s="69"/>
      <c r="V69" s="69"/>
      <c r="W69" s="69"/>
      <c r="X69" s="69"/>
      <c r="Y69" s="69"/>
      <c r="Z69" s="69"/>
      <c r="AA69" s="69"/>
      <c r="AB69" s="69"/>
      <c r="AC69" s="69"/>
      <c r="AD69" s="69"/>
      <c r="AE69" s="69"/>
      <c r="AF69" s="69"/>
      <c r="AG69" s="69">
        <v>3700000</v>
      </c>
    </row>
    <row r="70" spans="1:33" x14ac:dyDescent="0.25">
      <c r="A70" s="18" t="s">
        <v>191</v>
      </c>
      <c r="B70" s="86">
        <f>+IFERROR(INDEX(M:Y,MATCH(A70,M:M,0),2),0)</f>
        <v>0</v>
      </c>
      <c r="C70" s="86">
        <f t="shared" si="1"/>
        <v>0</v>
      </c>
      <c r="D70" s="86">
        <f t="shared" si="2"/>
        <v>0</v>
      </c>
      <c r="E70" s="43">
        <f>+IFERROR(INDEX(M:AF,MATCH(A70,M:M,0),14),0)</f>
        <v>0</v>
      </c>
      <c r="F70" s="43">
        <f t="shared" si="3"/>
        <v>0</v>
      </c>
      <c r="G70" s="92">
        <f t="shared" si="0"/>
        <v>0</v>
      </c>
      <c r="H70" s="43"/>
      <c r="M70" t="s">
        <v>199</v>
      </c>
      <c r="N70" s="69">
        <v>200000</v>
      </c>
      <c r="O70" s="69">
        <v>2500000</v>
      </c>
      <c r="P70" s="69">
        <v>2700000</v>
      </c>
      <c r="Q70" s="69"/>
      <c r="R70" s="69"/>
      <c r="S70" s="69"/>
      <c r="T70" s="69"/>
      <c r="U70" s="69"/>
      <c r="V70" s="69"/>
      <c r="W70" s="69"/>
      <c r="X70" s="69"/>
      <c r="Y70" s="69"/>
      <c r="Z70" s="69"/>
      <c r="AA70" s="69"/>
      <c r="AB70" s="69"/>
      <c r="AC70" s="69"/>
      <c r="AD70" s="69"/>
      <c r="AE70" s="69"/>
      <c r="AF70" s="69"/>
      <c r="AG70" s="69">
        <v>2700000</v>
      </c>
    </row>
    <row r="71" spans="1:33" ht="18.75" customHeight="1" x14ac:dyDescent="0.25">
      <c r="A71" s="24" t="s">
        <v>200</v>
      </c>
      <c r="B71" s="86">
        <f t="shared" ref="B71:B72" si="14">+IFERROR(INDEX(M:Y,MATCH(A71,M:M,0),2),0)</f>
        <v>650000</v>
      </c>
      <c r="C71" s="86">
        <f t="shared" si="1"/>
        <v>38706</v>
      </c>
      <c r="D71" s="86">
        <f t="shared" si="2"/>
        <v>116313</v>
      </c>
      <c r="E71" s="43">
        <f t="shared" ref="E71:E72" si="15">+IFERROR(INDEX(M:AF,MATCH(A71,M:M,0),14),0)</f>
        <v>406626</v>
      </c>
      <c r="F71" s="43">
        <f t="shared" si="3"/>
        <v>79000</v>
      </c>
      <c r="G71" s="92">
        <f t="shared" si="0"/>
        <v>640645</v>
      </c>
      <c r="H71" s="43"/>
      <c r="M71" t="s">
        <v>200</v>
      </c>
      <c r="N71" s="69">
        <v>650000</v>
      </c>
      <c r="O71" s="69">
        <v>1500000</v>
      </c>
      <c r="P71" s="69">
        <v>2150000</v>
      </c>
      <c r="Q71" s="69">
        <v>38706</v>
      </c>
      <c r="R71" s="69">
        <v>38706</v>
      </c>
      <c r="S71" s="69"/>
      <c r="T71" s="69">
        <v>77412</v>
      </c>
      <c r="U71" s="69">
        <v>116313</v>
      </c>
      <c r="V71" s="69">
        <v>116313</v>
      </c>
      <c r="W71" s="69"/>
      <c r="X71" s="69">
        <v>232626</v>
      </c>
      <c r="Y71" s="69">
        <v>406626</v>
      </c>
      <c r="Z71" s="69">
        <v>406626</v>
      </c>
      <c r="AA71" s="69"/>
      <c r="AB71" s="69">
        <v>813252</v>
      </c>
      <c r="AC71" s="69">
        <v>79000</v>
      </c>
      <c r="AD71" s="69">
        <v>79000</v>
      </c>
      <c r="AE71" s="69"/>
      <c r="AF71" s="69">
        <v>158000</v>
      </c>
      <c r="AG71" s="69">
        <v>3431290</v>
      </c>
    </row>
    <row r="72" spans="1:33" x14ac:dyDescent="0.25">
      <c r="A72" s="25" t="s">
        <v>192</v>
      </c>
      <c r="B72" s="86">
        <f t="shared" si="14"/>
        <v>15190000</v>
      </c>
      <c r="C72" s="86">
        <f t="shared" si="1"/>
        <v>1340961</v>
      </c>
      <c r="D72" s="86">
        <f t="shared" si="2"/>
        <v>4600430</v>
      </c>
      <c r="E72" s="43">
        <f t="shared" si="15"/>
        <v>3364563</v>
      </c>
      <c r="F72" s="43">
        <f t="shared" si="3"/>
        <v>5832433</v>
      </c>
      <c r="G72" s="92">
        <f t="shared" si="0"/>
        <v>15138387</v>
      </c>
      <c r="H72" s="43"/>
      <c r="M72" t="s">
        <v>201</v>
      </c>
      <c r="N72" s="69">
        <v>1700000</v>
      </c>
      <c r="O72" s="69">
        <v>1700000</v>
      </c>
      <c r="P72" s="69">
        <v>3400000</v>
      </c>
      <c r="Q72" s="69"/>
      <c r="R72" s="69"/>
      <c r="S72" s="69"/>
      <c r="T72" s="69"/>
      <c r="U72" s="69">
        <v>29000</v>
      </c>
      <c r="V72" s="69">
        <v>29000</v>
      </c>
      <c r="W72" s="69"/>
      <c r="X72" s="69">
        <v>58000</v>
      </c>
      <c r="Y72" s="69">
        <v>60000</v>
      </c>
      <c r="Z72" s="69">
        <v>60000</v>
      </c>
      <c r="AA72" s="69"/>
      <c r="AB72" s="69">
        <v>120000</v>
      </c>
      <c r="AC72" s="69"/>
      <c r="AD72" s="69"/>
      <c r="AE72" s="69"/>
      <c r="AF72" s="69"/>
      <c r="AG72" s="69">
        <v>3578000</v>
      </c>
    </row>
    <row r="73" spans="1:33" x14ac:dyDescent="0.25">
      <c r="A73" s="4" t="s">
        <v>282</v>
      </c>
      <c r="B73" s="88">
        <f>+SUM(B74:B77)</f>
        <v>5200000</v>
      </c>
      <c r="C73" s="88">
        <f>+SUM(C74:C77)</f>
        <v>0</v>
      </c>
      <c r="D73" s="88">
        <f>+SUM(D74:D77)</f>
        <v>725137</v>
      </c>
      <c r="E73" s="88">
        <f>+SUM(E74:E77)</f>
        <v>1205780</v>
      </c>
      <c r="F73" s="88">
        <f>+SUM(F74:F77)</f>
        <v>1692558</v>
      </c>
      <c r="G73" s="92">
        <f t="shared" ref="G73:G110" si="16">+SUM(C73:F73)</f>
        <v>3623475</v>
      </c>
      <c r="H73" s="43"/>
      <c r="M73" t="s">
        <v>202</v>
      </c>
      <c r="N73" s="69">
        <v>500000</v>
      </c>
      <c r="O73" s="69">
        <v>1000000</v>
      </c>
      <c r="P73" s="69">
        <v>1500000</v>
      </c>
      <c r="Q73" s="69"/>
      <c r="R73" s="69"/>
      <c r="S73" s="69"/>
      <c r="T73" s="69"/>
      <c r="U73" s="69"/>
      <c r="V73" s="69"/>
      <c r="W73" s="69"/>
      <c r="X73" s="69"/>
      <c r="Y73" s="69"/>
      <c r="Z73" s="69"/>
      <c r="AA73" s="69"/>
      <c r="AB73" s="69"/>
      <c r="AC73" s="69">
        <v>363000</v>
      </c>
      <c r="AD73" s="69">
        <v>363000</v>
      </c>
      <c r="AE73" s="69"/>
      <c r="AF73" s="69">
        <v>726000</v>
      </c>
      <c r="AG73" s="69">
        <v>2226000</v>
      </c>
    </row>
    <row r="74" spans="1:33" x14ac:dyDescent="0.25">
      <c r="A74" s="18" t="s">
        <v>181</v>
      </c>
      <c r="B74" s="86">
        <f>+IFERROR(INDEX(M:Y,MATCH(A74,M:M,0),2),0)</f>
        <v>1000000</v>
      </c>
      <c r="C74" s="86">
        <f t="shared" si="1"/>
        <v>0</v>
      </c>
      <c r="D74" s="86">
        <f t="shared" si="2"/>
        <v>0</v>
      </c>
      <c r="E74" s="43">
        <f>+IFERROR(INDEX(M:AF,MATCH(A74,M:M,0),14),0)</f>
        <v>0</v>
      </c>
      <c r="F74" s="43">
        <f t="shared" si="3"/>
        <v>0</v>
      </c>
      <c r="G74" s="92">
        <f t="shared" si="16"/>
        <v>0</v>
      </c>
      <c r="H74" s="43"/>
      <c r="M74" t="s">
        <v>203</v>
      </c>
      <c r="N74" s="69">
        <v>3900000</v>
      </c>
      <c r="O74" s="69">
        <v>4000000</v>
      </c>
      <c r="P74" s="69">
        <v>7900000</v>
      </c>
      <c r="Q74" s="69">
        <v>709058</v>
      </c>
      <c r="R74" s="69">
        <v>709058</v>
      </c>
      <c r="S74" s="69"/>
      <c r="T74" s="69">
        <v>1418116</v>
      </c>
      <c r="U74" s="69">
        <v>932380</v>
      </c>
      <c r="V74" s="69">
        <v>932380</v>
      </c>
      <c r="W74" s="69"/>
      <c r="X74" s="69">
        <v>1864760</v>
      </c>
      <c r="Y74" s="69">
        <v>727505</v>
      </c>
      <c r="Z74" s="69">
        <v>727505</v>
      </c>
      <c r="AA74" s="69"/>
      <c r="AB74" s="69">
        <v>1455010</v>
      </c>
      <c r="AC74" s="69">
        <v>1061650</v>
      </c>
      <c r="AD74" s="69">
        <v>1061650</v>
      </c>
      <c r="AE74" s="69"/>
      <c r="AF74" s="69">
        <v>2123300</v>
      </c>
      <c r="AG74" s="69">
        <v>14761186</v>
      </c>
    </row>
    <row r="75" spans="1:33" x14ac:dyDescent="0.25">
      <c r="A75" s="18" t="s">
        <v>202</v>
      </c>
      <c r="B75" s="86">
        <f t="shared" ref="B75:B77" si="17">+IFERROR(INDEX(M:Y,MATCH(A75,M:M,0),2),0)</f>
        <v>500000</v>
      </c>
      <c r="C75" s="86">
        <f t="shared" si="1"/>
        <v>0</v>
      </c>
      <c r="D75" s="86">
        <f t="shared" ref="D75:D109" si="18">IFERROR(INDEX(M:Y,MATCH(A75,M:M,0),10),0)</f>
        <v>0</v>
      </c>
      <c r="E75" s="43">
        <f t="shared" ref="E75:E77" si="19">+IFERROR(INDEX(M:AF,MATCH(A75,M:M,0),14),0)</f>
        <v>0</v>
      </c>
      <c r="F75" s="43">
        <f t="shared" ref="F75:F109" si="20">+IFERROR(INDEX(M:AF,MATCH(A75,M:M,0),18),0)</f>
        <v>363000</v>
      </c>
      <c r="G75" s="92">
        <f t="shared" si="16"/>
        <v>363000</v>
      </c>
      <c r="H75" s="43"/>
      <c r="M75" t="s">
        <v>204</v>
      </c>
      <c r="N75" s="69">
        <v>5400000</v>
      </c>
      <c r="O75" s="69">
        <v>3500000</v>
      </c>
      <c r="P75" s="69">
        <v>8900000</v>
      </c>
      <c r="Q75" s="69">
        <v>1319291</v>
      </c>
      <c r="R75" s="69">
        <v>1319291</v>
      </c>
      <c r="S75" s="69"/>
      <c r="T75" s="69">
        <v>2638582</v>
      </c>
      <c r="U75" s="69">
        <v>1225592</v>
      </c>
      <c r="V75" s="69">
        <v>1225592</v>
      </c>
      <c r="W75" s="69"/>
      <c r="X75" s="69">
        <v>2451184</v>
      </c>
      <c r="Y75" s="69">
        <v>793116</v>
      </c>
      <c r="Z75" s="69">
        <v>793116</v>
      </c>
      <c r="AA75" s="69"/>
      <c r="AB75" s="69">
        <v>1586232</v>
      </c>
      <c r="AC75" s="69">
        <v>1979168</v>
      </c>
      <c r="AD75" s="69">
        <v>1979168</v>
      </c>
      <c r="AE75" s="69"/>
      <c r="AF75" s="69">
        <v>3958336</v>
      </c>
      <c r="AG75" s="69">
        <v>19534334</v>
      </c>
    </row>
    <row r="76" spans="1:33" x14ac:dyDescent="0.25">
      <c r="A76" s="18" t="s">
        <v>185</v>
      </c>
      <c r="B76" s="86">
        <f t="shared" si="17"/>
        <v>3500000</v>
      </c>
      <c r="C76" s="86">
        <f t="shared" ref="C76:C77" si="21">+IFERROR(INDEX(M:Y,MATCH(A76,M:M,0),6),0)</f>
        <v>0</v>
      </c>
      <c r="D76" s="86">
        <f t="shared" si="18"/>
        <v>725137</v>
      </c>
      <c r="E76" s="43">
        <f t="shared" si="19"/>
        <v>1205780</v>
      </c>
      <c r="F76" s="43">
        <f t="shared" si="20"/>
        <v>1329558</v>
      </c>
      <c r="G76" s="92">
        <f t="shared" si="16"/>
        <v>3260475</v>
      </c>
      <c r="H76" s="43"/>
      <c r="M76" t="s">
        <v>397</v>
      </c>
      <c r="N76" s="69">
        <v>8000000</v>
      </c>
      <c r="O76" s="69">
        <v>8000000</v>
      </c>
      <c r="P76" s="69">
        <v>16000000</v>
      </c>
      <c r="Q76" s="69"/>
      <c r="R76" s="69"/>
      <c r="S76" s="69"/>
      <c r="T76" s="69"/>
      <c r="U76" s="69"/>
      <c r="V76" s="69"/>
      <c r="W76" s="69"/>
      <c r="X76" s="69"/>
      <c r="Y76" s="69"/>
      <c r="Z76" s="69"/>
      <c r="AA76" s="69"/>
      <c r="AB76" s="69"/>
      <c r="AC76" s="69">
        <v>326810</v>
      </c>
      <c r="AD76" s="69">
        <v>326810</v>
      </c>
      <c r="AE76" s="69"/>
      <c r="AF76" s="69">
        <v>653620</v>
      </c>
      <c r="AG76" s="69">
        <v>16653620</v>
      </c>
    </row>
    <row r="77" spans="1:33" x14ac:dyDescent="0.25">
      <c r="A77" s="18" t="s">
        <v>199</v>
      </c>
      <c r="B77" s="86">
        <f t="shared" si="17"/>
        <v>200000</v>
      </c>
      <c r="C77" s="86">
        <f t="shared" si="21"/>
        <v>0</v>
      </c>
      <c r="D77" s="86">
        <f t="shared" si="18"/>
        <v>0</v>
      </c>
      <c r="E77" s="43">
        <f t="shared" si="19"/>
        <v>0</v>
      </c>
      <c r="F77" s="43">
        <f t="shared" si="20"/>
        <v>0</v>
      </c>
      <c r="G77" s="92">
        <f t="shared" si="16"/>
        <v>0</v>
      </c>
      <c r="H77" s="43"/>
      <c r="M77" t="s">
        <v>70</v>
      </c>
      <c r="N77" s="69">
        <v>271655000</v>
      </c>
      <c r="O77" s="69">
        <v>271655000</v>
      </c>
      <c r="P77" s="69">
        <v>543310000</v>
      </c>
      <c r="Q77" s="69">
        <v>23881668</v>
      </c>
      <c r="R77" s="69">
        <v>23880668</v>
      </c>
      <c r="S77" s="69">
        <v>1000</v>
      </c>
      <c r="T77" s="69">
        <v>47763336</v>
      </c>
      <c r="U77" s="69">
        <v>60855112</v>
      </c>
      <c r="V77" s="69">
        <v>60852783</v>
      </c>
      <c r="W77" s="69">
        <v>2329</v>
      </c>
      <c r="X77" s="69">
        <v>121710224</v>
      </c>
      <c r="Y77" s="69">
        <v>38210710</v>
      </c>
      <c r="Z77" s="69">
        <v>38196410</v>
      </c>
      <c r="AA77" s="69">
        <v>14300</v>
      </c>
      <c r="AB77" s="69">
        <v>76421420</v>
      </c>
      <c r="AC77" s="69">
        <v>53301825</v>
      </c>
      <c r="AD77" s="69">
        <v>53295825</v>
      </c>
      <c r="AE77" s="69">
        <v>6000</v>
      </c>
      <c r="AF77" s="69">
        <v>106603650</v>
      </c>
      <c r="AG77" s="69">
        <v>895808630</v>
      </c>
    </row>
    <row r="78" spans="1:33" x14ac:dyDescent="0.25">
      <c r="A78" s="4" t="s">
        <v>283</v>
      </c>
      <c r="B78" s="88">
        <f>+SUM(B79:B96)</f>
        <v>126090000</v>
      </c>
      <c r="C78" s="88">
        <f t="shared" ref="C78:K78" si="22">+SUM(C79:C96)</f>
        <v>5298769</v>
      </c>
      <c r="D78" s="88">
        <f>+SUM(D79:D96)</f>
        <v>25153553</v>
      </c>
      <c r="E78" s="46">
        <f t="shared" si="22"/>
        <v>2407778</v>
      </c>
      <c r="F78" s="46">
        <f t="shared" si="22"/>
        <v>27136291</v>
      </c>
      <c r="G78" s="92">
        <f t="shared" si="16"/>
        <v>59996391</v>
      </c>
      <c r="H78" s="46">
        <f t="shared" si="22"/>
        <v>0</v>
      </c>
      <c r="I78" s="46">
        <f t="shared" si="22"/>
        <v>0</v>
      </c>
      <c r="J78" s="46">
        <f t="shared" si="22"/>
        <v>0</v>
      </c>
      <c r="K78" s="46">
        <f t="shared" si="22"/>
        <v>0</v>
      </c>
    </row>
    <row r="79" spans="1:33" ht="15.75" x14ac:dyDescent="0.25">
      <c r="A79" s="57" t="s">
        <v>344</v>
      </c>
      <c r="B79" s="86">
        <f>+IFERROR(INDEX(M:Y,MATCH(A79,M:M,0),2),0)</f>
        <v>2020000</v>
      </c>
      <c r="C79" s="86">
        <f t="shared" ref="C79:C109" si="23">+IFERROR(INDEX(M:Y,MATCH(A79,M:M,0),6),0)</f>
        <v>289150</v>
      </c>
      <c r="D79" s="86">
        <f t="shared" si="18"/>
        <v>393015</v>
      </c>
      <c r="E79" s="43">
        <f>+IFERROR(INDEX(M:AF,MATCH(A79,M:M,0),14),0)</f>
        <v>73550</v>
      </c>
      <c r="F79" s="43">
        <f t="shared" si="20"/>
        <v>1258557</v>
      </c>
      <c r="G79" s="92">
        <f t="shared" si="16"/>
        <v>2014272</v>
      </c>
      <c r="H79" s="43"/>
    </row>
    <row r="80" spans="1:33" x14ac:dyDescent="0.25">
      <c r="A80" t="s">
        <v>189</v>
      </c>
      <c r="B80" s="86">
        <f t="shared" ref="B80:B94" si="24">+IFERROR(INDEX(M:Y,MATCH(A80,M:M,0),2),0)</f>
        <v>14000000</v>
      </c>
      <c r="C80" s="86">
        <f t="shared" si="23"/>
        <v>0</v>
      </c>
      <c r="D80" s="86">
        <f t="shared" si="18"/>
        <v>4240</v>
      </c>
      <c r="E80" s="43">
        <f t="shared" ref="E80:E96" si="25">+IFERROR(INDEX(M:AF,MATCH(A80,M:M,0),14),0)</f>
        <v>130000</v>
      </c>
      <c r="F80" s="43">
        <f t="shared" si="20"/>
        <v>8605255</v>
      </c>
      <c r="G80" s="92">
        <f t="shared" si="16"/>
        <v>8739495</v>
      </c>
      <c r="H80" s="43"/>
    </row>
    <row r="81" spans="1:8" x14ac:dyDescent="0.25">
      <c r="A81" t="s">
        <v>198</v>
      </c>
      <c r="B81" s="86">
        <f t="shared" si="24"/>
        <v>5574000</v>
      </c>
      <c r="C81" s="86">
        <f t="shared" si="23"/>
        <v>0</v>
      </c>
      <c r="D81" s="86">
        <f t="shared" si="18"/>
        <v>559000</v>
      </c>
      <c r="E81" s="43">
        <f t="shared" si="25"/>
        <v>879638</v>
      </c>
      <c r="F81" s="43">
        <f t="shared" si="20"/>
        <v>3909294</v>
      </c>
      <c r="G81" s="92">
        <f t="shared" si="16"/>
        <v>5347932</v>
      </c>
      <c r="H81" s="43"/>
    </row>
    <row r="82" spans="1:8" x14ac:dyDescent="0.25">
      <c r="A82" t="s">
        <v>394</v>
      </c>
      <c r="B82" s="86">
        <f t="shared" si="24"/>
        <v>44350000</v>
      </c>
      <c r="C82" s="86">
        <f t="shared" si="23"/>
        <v>4780612</v>
      </c>
      <c r="D82" s="86">
        <f t="shared" si="18"/>
        <v>24032548</v>
      </c>
      <c r="E82" s="43">
        <f t="shared" si="25"/>
        <v>937480</v>
      </c>
      <c r="F82" s="43">
        <f t="shared" si="20"/>
        <v>12332640</v>
      </c>
      <c r="G82" s="92">
        <f t="shared" si="16"/>
        <v>42083280</v>
      </c>
      <c r="H82" s="43"/>
    </row>
    <row r="83" spans="1:8" ht="15.75" x14ac:dyDescent="0.25">
      <c r="A83" s="57" t="s">
        <v>190</v>
      </c>
      <c r="B83" s="86">
        <f t="shared" si="24"/>
        <v>2970000</v>
      </c>
      <c r="C83" s="86">
        <f t="shared" si="23"/>
        <v>224953</v>
      </c>
      <c r="D83" s="86">
        <f t="shared" si="18"/>
        <v>164750</v>
      </c>
      <c r="E83" s="43">
        <f t="shared" si="25"/>
        <v>387110</v>
      </c>
      <c r="F83" s="43">
        <f t="shared" si="20"/>
        <v>703735</v>
      </c>
      <c r="G83" s="92">
        <f t="shared" si="16"/>
        <v>1480548</v>
      </c>
      <c r="H83" s="43"/>
    </row>
    <row r="84" spans="1:8" x14ac:dyDescent="0.25">
      <c r="A84" t="s">
        <v>397</v>
      </c>
      <c r="B84" s="86">
        <f t="shared" si="24"/>
        <v>8000000</v>
      </c>
      <c r="C84" s="86">
        <f t="shared" si="23"/>
        <v>0</v>
      </c>
      <c r="D84" s="86">
        <f t="shared" si="18"/>
        <v>0</v>
      </c>
      <c r="E84" s="43">
        <f t="shared" si="25"/>
        <v>0</v>
      </c>
      <c r="F84" s="43">
        <f t="shared" si="20"/>
        <v>326810</v>
      </c>
      <c r="G84" s="92">
        <f t="shared" si="16"/>
        <v>326810</v>
      </c>
      <c r="H84" s="43"/>
    </row>
    <row r="85" spans="1:8" x14ac:dyDescent="0.25">
      <c r="A85" t="s">
        <v>384</v>
      </c>
      <c r="B85" s="86">
        <f t="shared" si="24"/>
        <v>1950000</v>
      </c>
      <c r="C85" s="86">
        <f t="shared" si="23"/>
        <v>0</v>
      </c>
      <c r="D85" s="86">
        <f t="shared" si="18"/>
        <v>0</v>
      </c>
      <c r="E85" s="43">
        <f t="shared" si="25"/>
        <v>0</v>
      </c>
      <c r="F85" s="43">
        <f t="shared" si="20"/>
        <v>0</v>
      </c>
      <c r="G85" s="92">
        <f t="shared" si="16"/>
        <v>0</v>
      </c>
      <c r="H85" s="43"/>
    </row>
    <row r="86" spans="1:8" x14ac:dyDescent="0.25">
      <c r="A86" t="s">
        <v>395</v>
      </c>
      <c r="B86" s="86">
        <f t="shared" si="24"/>
        <v>3500000</v>
      </c>
      <c r="C86" s="86">
        <f t="shared" si="23"/>
        <v>0</v>
      </c>
      <c r="D86" s="86">
        <f t="shared" si="18"/>
        <v>0</v>
      </c>
      <c r="E86" s="43">
        <f t="shared" si="25"/>
        <v>0</v>
      </c>
      <c r="F86" s="43">
        <f t="shared" si="20"/>
        <v>0</v>
      </c>
      <c r="G86" s="92">
        <f t="shared" si="16"/>
        <v>0</v>
      </c>
      <c r="H86" s="43"/>
    </row>
    <row r="87" spans="1:8" x14ac:dyDescent="0.25">
      <c r="A87" t="s">
        <v>385</v>
      </c>
      <c r="B87" s="86">
        <f t="shared" si="24"/>
        <v>14750000</v>
      </c>
      <c r="C87" s="86">
        <f t="shared" si="23"/>
        <v>4054</v>
      </c>
      <c r="D87" s="86">
        <f t="shared" si="18"/>
        <v>0</v>
      </c>
      <c r="E87" s="43">
        <f t="shared" si="25"/>
        <v>0</v>
      </c>
      <c r="F87" s="43">
        <f t="shared" si="20"/>
        <v>0</v>
      </c>
      <c r="G87" s="92">
        <f t="shared" si="16"/>
        <v>4054</v>
      </c>
      <c r="H87" s="43"/>
    </row>
    <row r="88" spans="1:8" ht="15.75" x14ac:dyDescent="0.25">
      <c r="A88" s="84" t="s">
        <v>345</v>
      </c>
      <c r="B88" s="86">
        <f t="shared" si="24"/>
        <v>1500000</v>
      </c>
      <c r="C88" s="86">
        <f t="shared" si="23"/>
        <v>0</v>
      </c>
      <c r="D88" s="86">
        <f t="shared" si="18"/>
        <v>0</v>
      </c>
      <c r="E88" s="43">
        <f t="shared" si="25"/>
        <v>0</v>
      </c>
      <c r="F88" s="43">
        <f t="shared" si="20"/>
        <v>0</v>
      </c>
      <c r="G88" s="92">
        <f t="shared" si="16"/>
        <v>0</v>
      </c>
      <c r="H88" s="43"/>
    </row>
    <row r="89" spans="1:8" ht="15.75" x14ac:dyDescent="0.25">
      <c r="A89" s="84" t="s">
        <v>346</v>
      </c>
      <c r="B89" s="86">
        <f t="shared" si="24"/>
        <v>21776000</v>
      </c>
      <c r="C89" s="86">
        <f t="shared" si="23"/>
        <v>0</v>
      </c>
      <c r="D89" s="86">
        <f t="shared" si="18"/>
        <v>0</v>
      </c>
      <c r="E89" s="43">
        <f t="shared" si="25"/>
        <v>0</v>
      </c>
      <c r="F89" s="43">
        <f t="shared" si="20"/>
        <v>0</v>
      </c>
      <c r="G89" s="92">
        <f t="shared" si="16"/>
        <v>0</v>
      </c>
      <c r="H89" s="43"/>
    </row>
    <row r="90" spans="1:8" ht="15.75" x14ac:dyDescent="0.25">
      <c r="A90" s="84" t="s">
        <v>338</v>
      </c>
      <c r="B90" s="86">
        <f t="shared" si="24"/>
        <v>1500000</v>
      </c>
      <c r="C90" s="86">
        <f t="shared" si="23"/>
        <v>0</v>
      </c>
      <c r="D90" s="86">
        <f t="shared" si="18"/>
        <v>0</v>
      </c>
      <c r="E90" s="43">
        <f t="shared" si="25"/>
        <v>0</v>
      </c>
      <c r="F90" s="43">
        <f t="shared" si="20"/>
        <v>0</v>
      </c>
      <c r="G90" s="92">
        <f t="shared" si="16"/>
        <v>0</v>
      </c>
      <c r="H90" s="43"/>
    </row>
    <row r="91" spans="1:8" ht="15.75" x14ac:dyDescent="0.25">
      <c r="A91" s="84" t="s">
        <v>347</v>
      </c>
      <c r="B91" s="86">
        <f t="shared" si="24"/>
        <v>1700000</v>
      </c>
      <c r="C91" s="86">
        <f t="shared" si="23"/>
        <v>0</v>
      </c>
      <c r="D91" s="86">
        <f t="shared" si="18"/>
        <v>0</v>
      </c>
      <c r="E91" s="43">
        <f t="shared" si="25"/>
        <v>0</v>
      </c>
      <c r="F91" s="43">
        <f t="shared" si="20"/>
        <v>0</v>
      </c>
      <c r="G91" s="92">
        <f t="shared" si="16"/>
        <v>0</v>
      </c>
      <c r="H91" s="43"/>
    </row>
    <row r="92" spans="1:8" hidden="1" x14ac:dyDescent="0.25">
      <c r="A92" s="85"/>
      <c r="B92" s="86">
        <f t="shared" si="24"/>
        <v>0</v>
      </c>
      <c r="C92" s="86">
        <f t="shared" si="23"/>
        <v>0</v>
      </c>
      <c r="D92" s="86">
        <f t="shared" si="18"/>
        <v>0</v>
      </c>
      <c r="E92" s="43">
        <f t="shared" si="25"/>
        <v>0</v>
      </c>
      <c r="F92" s="43">
        <f t="shared" si="20"/>
        <v>0</v>
      </c>
      <c r="G92" s="92">
        <f t="shared" si="16"/>
        <v>0</v>
      </c>
      <c r="H92" s="43"/>
    </row>
    <row r="93" spans="1:8" x14ac:dyDescent="0.25">
      <c r="A93" t="s">
        <v>393</v>
      </c>
      <c r="B93" s="86">
        <f t="shared" si="24"/>
        <v>1000000</v>
      </c>
      <c r="C93" s="86">
        <f t="shared" si="23"/>
        <v>0</v>
      </c>
      <c r="D93" s="86">
        <f t="shared" si="18"/>
        <v>0</v>
      </c>
      <c r="E93" s="43">
        <f t="shared" si="25"/>
        <v>0</v>
      </c>
      <c r="F93" s="43">
        <f t="shared" si="20"/>
        <v>0</v>
      </c>
      <c r="G93" s="92">
        <f t="shared" si="16"/>
        <v>0</v>
      </c>
      <c r="H93" s="43"/>
    </row>
    <row r="94" spans="1:8" ht="17.25" customHeight="1" x14ac:dyDescent="0.25">
      <c r="A94" t="s">
        <v>188</v>
      </c>
      <c r="B94" s="86">
        <f t="shared" si="24"/>
        <v>1500000</v>
      </c>
      <c r="C94" s="86">
        <f t="shared" si="23"/>
        <v>0</v>
      </c>
      <c r="D94" s="86">
        <f t="shared" si="18"/>
        <v>0</v>
      </c>
      <c r="E94" s="43">
        <f t="shared" si="25"/>
        <v>0</v>
      </c>
      <c r="F94" s="43">
        <f t="shared" si="20"/>
        <v>0</v>
      </c>
      <c r="G94" s="92">
        <f t="shared" si="16"/>
        <v>0</v>
      </c>
      <c r="H94" s="43"/>
    </row>
    <row r="95" spans="1:8" ht="18.75" customHeight="1" x14ac:dyDescent="0.25">
      <c r="A95" s="24"/>
      <c r="B95" s="86"/>
      <c r="C95" s="86">
        <f t="shared" si="23"/>
        <v>0</v>
      </c>
      <c r="D95" s="86">
        <f t="shared" si="18"/>
        <v>0</v>
      </c>
      <c r="E95" s="43">
        <f t="shared" si="25"/>
        <v>0</v>
      </c>
      <c r="F95" s="43">
        <f t="shared" si="20"/>
        <v>0</v>
      </c>
      <c r="G95" s="92">
        <f t="shared" si="16"/>
        <v>0</v>
      </c>
      <c r="H95" s="43"/>
    </row>
    <row r="96" spans="1:8" x14ac:dyDescent="0.25">
      <c r="A96" s="19"/>
      <c r="B96" s="86"/>
      <c r="C96" s="86">
        <f t="shared" si="23"/>
        <v>0</v>
      </c>
      <c r="D96" s="86">
        <f t="shared" si="18"/>
        <v>0</v>
      </c>
      <c r="E96" s="43">
        <f t="shared" si="25"/>
        <v>0</v>
      </c>
      <c r="F96" s="43">
        <f t="shared" si="20"/>
        <v>0</v>
      </c>
      <c r="G96" s="92">
        <f t="shared" si="16"/>
        <v>0</v>
      </c>
      <c r="H96" s="43"/>
    </row>
    <row r="97" spans="1:8" x14ac:dyDescent="0.25">
      <c r="A97" s="4" t="s">
        <v>284</v>
      </c>
      <c r="B97" s="88">
        <f>+SUM(B98:B103)</f>
        <v>14570000</v>
      </c>
      <c r="C97" s="88">
        <f>+SUM(C98:C103)</f>
        <v>2218180</v>
      </c>
      <c r="D97" s="88">
        <f>+SUM(D98:D103)</f>
        <v>2376680</v>
      </c>
      <c r="E97" s="88">
        <f>+SUM(E98:E103)</f>
        <v>2186624</v>
      </c>
      <c r="F97" s="88">
        <f>+SUM(F98:F103)</f>
        <v>2192483</v>
      </c>
      <c r="G97" s="92">
        <f t="shared" si="16"/>
        <v>8973967</v>
      </c>
      <c r="H97" s="43"/>
    </row>
    <row r="98" spans="1:8" x14ac:dyDescent="0.25">
      <c r="A98" s="19" t="s">
        <v>176</v>
      </c>
      <c r="B98" s="86">
        <f>+IFERROR(INDEX(M:Y,MATCH(A98,M:M,0),2),0)</f>
        <v>2000000</v>
      </c>
      <c r="C98" s="86">
        <f t="shared" si="23"/>
        <v>494555</v>
      </c>
      <c r="D98" s="86">
        <f t="shared" si="18"/>
        <v>43850</v>
      </c>
      <c r="E98" s="43">
        <f>+IFERROR(INDEX(M:AF,MATCH(A98,M:M,0),14),0)</f>
        <v>0</v>
      </c>
      <c r="F98" s="43">
        <f t="shared" si="20"/>
        <v>0</v>
      </c>
      <c r="G98" s="92">
        <f t="shared" si="16"/>
        <v>538405</v>
      </c>
      <c r="H98" s="43"/>
    </row>
    <row r="99" spans="1:8" x14ac:dyDescent="0.25">
      <c r="A99" s="19" t="s">
        <v>187</v>
      </c>
      <c r="B99" s="86">
        <f t="shared" ref="B99:B103" si="26">+IFERROR(INDEX(M:Y,MATCH(A99,M:M,0),2),0)</f>
        <v>700000</v>
      </c>
      <c r="C99" s="86">
        <f t="shared" si="23"/>
        <v>4340</v>
      </c>
      <c r="D99" s="86">
        <f t="shared" si="18"/>
        <v>17201</v>
      </c>
      <c r="E99" s="43">
        <f t="shared" ref="E99:E103" si="27">+IFERROR(INDEX(M:AF,MATCH(A99,M:M,0),14),0)</f>
        <v>7350</v>
      </c>
      <c r="F99" s="43">
        <f t="shared" si="20"/>
        <v>120000</v>
      </c>
      <c r="G99" s="92">
        <f t="shared" si="16"/>
        <v>148891</v>
      </c>
      <c r="H99" s="43"/>
    </row>
    <row r="100" spans="1:8" x14ac:dyDescent="0.25">
      <c r="A100" s="19" t="s">
        <v>196</v>
      </c>
      <c r="B100" s="86">
        <f t="shared" si="26"/>
        <v>350000</v>
      </c>
      <c r="C100" s="86">
        <f t="shared" si="23"/>
        <v>23550</v>
      </c>
      <c r="D100" s="86">
        <f t="shared" si="18"/>
        <v>0</v>
      </c>
      <c r="E100" s="43">
        <f t="shared" si="27"/>
        <v>63000</v>
      </c>
      <c r="F100" s="43">
        <f t="shared" si="20"/>
        <v>0</v>
      </c>
      <c r="G100" s="92">
        <f t="shared" si="16"/>
        <v>86550</v>
      </c>
      <c r="H100" s="43"/>
    </row>
    <row r="101" spans="1:8" x14ac:dyDescent="0.25">
      <c r="A101" s="19" t="s">
        <v>197</v>
      </c>
      <c r="B101" s="86">
        <f t="shared" si="26"/>
        <v>4820000</v>
      </c>
      <c r="C101" s="86">
        <f t="shared" si="23"/>
        <v>986677</v>
      </c>
      <c r="D101" s="86">
        <f t="shared" si="18"/>
        <v>1383249</v>
      </c>
      <c r="E101" s="43">
        <f t="shared" si="27"/>
        <v>1388769</v>
      </c>
      <c r="F101" s="43">
        <f t="shared" si="20"/>
        <v>1010833</v>
      </c>
      <c r="G101" s="92">
        <f t="shared" si="16"/>
        <v>4769528</v>
      </c>
      <c r="H101" s="43"/>
    </row>
    <row r="102" spans="1:8" ht="15.75" x14ac:dyDescent="0.25">
      <c r="A102" s="83" t="s">
        <v>343</v>
      </c>
      <c r="B102" s="86">
        <f t="shared" si="26"/>
        <v>2800000</v>
      </c>
      <c r="C102" s="86">
        <f t="shared" si="23"/>
        <v>0</v>
      </c>
      <c r="D102" s="86">
        <f t="shared" si="18"/>
        <v>0</v>
      </c>
      <c r="E102" s="43">
        <f t="shared" si="27"/>
        <v>0</v>
      </c>
      <c r="F102" s="43">
        <f t="shared" si="20"/>
        <v>0</v>
      </c>
      <c r="G102" s="92">
        <f t="shared" si="16"/>
        <v>0</v>
      </c>
      <c r="H102" s="43"/>
    </row>
    <row r="103" spans="1:8" x14ac:dyDescent="0.25">
      <c r="A103" s="19" t="s">
        <v>203</v>
      </c>
      <c r="B103" s="86">
        <f t="shared" si="26"/>
        <v>3900000</v>
      </c>
      <c r="C103" s="86">
        <f t="shared" si="23"/>
        <v>709058</v>
      </c>
      <c r="D103" s="86">
        <f t="shared" si="18"/>
        <v>932380</v>
      </c>
      <c r="E103" s="43">
        <f t="shared" si="27"/>
        <v>727505</v>
      </c>
      <c r="F103" s="43">
        <f t="shared" si="20"/>
        <v>1061650</v>
      </c>
      <c r="G103" s="92">
        <f t="shared" si="16"/>
        <v>3430593</v>
      </c>
      <c r="H103" s="43"/>
    </row>
    <row r="104" spans="1:8" x14ac:dyDescent="0.25">
      <c r="A104" s="73" t="s">
        <v>285</v>
      </c>
      <c r="B104" s="89">
        <f>+B105+B108</f>
        <v>14250000</v>
      </c>
      <c r="C104" s="89">
        <f>+C105+C108</f>
        <v>3422142</v>
      </c>
      <c r="D104" s="89">
        <f>+D105+D108</f>
        <v>2662104</v>
      </c>
      <c r="E104" s="89">
        <f>+E105+E108</f>
        <v>4543895</v>
      </c>
      <c r="F104" s="89">
        <f>+F105+F108</f>
        <v>2696563</v>
      </c>
      <c r="G104" s="92">
        <f t="shared" si="16"/>
        <v>13324704</v>
      </c>
      <c r="H104" s="43"/>
    </row>
    <row r="105" spans="1:8" x14ac:dyDescent="0.25">
      <c r="A105" s="4" t="s">
        <v>286</v>
      </c>
      <c r="B105" s="88">
        <f>+SUM(B106:B107)</f>
        <v>13050000</v>
      </c>
      <c r="C105" s="88">
        <f>+SUM(C106:C107)</f>
        <v>3262142</v>
      </c>
      <c r="D105" s="88">
        <f>+SUM(D106:D107)</f>
        <v>2324854</v>
      </c>
      <c r="E105" s="88">
        <f>+SUM(E106:E107)</f>
        <v>4322645</v>
      </c>
      <c r="F105" s="88">
        <f>+SUM(F106:F107)</f>
        <v>2458563</v>
      </c>
      <c r="G105" s="92">
        <f t="shared" si="16"/>
        <v>12368204</v>
      </c>
      <c r="H105" s="43"/>
    </row>
    <row r="106" spans="1:8" hidden="1" x14ac:dyDescent="0.25">
      <c r="A106" s="19"/>
      <c r="B106" s="86">
        <f>+IFERROR(INDEX(M:Y,MATCH(A106,M:M,0),2),0)</f>
        <v>0</v>
      </c>
      <c r="C106" s="86">
        <f t="shared" si="23"/>
        <v>0</v>
      </c>
      <c r="D106" s="86">
        <f t="shared" si="18"/>
        <v>0</v>
      </c>
      <c r="E106" s="43"/>
      <c r="F106" s="43">
        <f t="shared" si="20"/>
        <v>0</v>
      </c>
      <c r="G106" s="92">
        <f t="shared" si="16"/>
        <v>0</v>
      </c>
      <c r="H106" s="43"/>
    </row>
    <row r="107" spans="1:8" x14ac:dyDescent="0.25">
      <c r="A107" s="19" t="s">
        <v>184</v>
      </c>
      <c r="B107" s="86">
        <f>+IFERROR(INDEX(M:Y,MATCH(A107,M:M,0),2),0)</f>
        <v>13050000</v>
      </c>
      <c r="C107" s="86">
        <f t="shared" si="23"/>
        <v>3262142</v>
      </c>
      <c r="D107" s="86">
        <f t="shared" si="18"/>
        <v>2324854</v>
      </c>
      <c r="E107" s="43">
        <f>+IFERROR(INDEX(M:AF,MATCH(A107,M:M,0),14),0)</f>
        <v>4322645</v>
      </c>
      <c r="F107" s="43">
        <f t="shared" si="20"/>
        <v>2458563</v>
      </c>
      <c r="G107" s="92">
        <f t="shared" si="16"/>
        <v>12368204</v>
      </c>
      <c r="H107" s="43"/>
    </row>
    <row r="108" spans="1:8" x14ac:dyDescent="0.25">
      <c r="A108" s="4" t="s">
        <v>256</v>
      </c>
      <c r="B108" s="88">
        <f>B109</f>
        <v>1200000</v>
      </c>
      <c r="C108" s="88">
        <f>C109</f>
        <v>160000</v>
      </c>
      <c r="D108" s="88">
        <f>D109</f>
        <v>337250</v>
      </c>
      <c r="E108" s="88">
        <f>E109</f>
        <v>221250</v>
      </c>
      <c r="F108" s="88">
        <f>F109</f>
        <v>238000</v>
      </c>
      <c r="G108" s="92">
        <f t="shared" si="16"/>
        <v>956500</v>
      </c>
      <c r="H108" s="43"/>
    </row>
    <row r="109" spans="1:8" x14ac:dyDescent="0.25">
      <c r="A109" s="19" t="s">
        <v>169</v>
      </c>
      <c r="B109" s="86">
        <f>+IFERROR(INDEX(M:Y,MATCH(A109,M:M,0),2),0)</f>
        <v>1200000</v>
      </c>
      <c r="C109" s="86">
        <f t="shared" si="23"/>
        <v>160000</v>
      </c>
      <c r="D109" s="86">
        <f t="shared" si="18"/>
        <v>337250</v>
      </c>
      <c r="E109" s="43">
        <f>+IFERROR(INDEX(M:AF,MATCH(A109,M:M,0),14),0)</f>
        <v>221250</v>
      </c>
      <c r="F109" s="43">
        <f t="shared" si="20"/>
        <v>238000</v>
      </c>
      <c r="G109" s="92">
        <f t="shared" si="16"/>
        <v>956500</v>
      </c>
      <c r="H109" s="43"/>
    </row>
    <row r="110" spans="1:8" x14ac:dyDescent="0.25">
      <c r="A110" s="3" t="s">
        <v>70</v>
      </c>
      <c r="B110" s="90">
        <f>+B104+B62+B50+B27+B13+B8</f>
        <v>271655000</v>
      </c>
      <c r="C110" s="90">
        <f>+C104+C62+C50+C27+C13+C8</f>
        <v>23880668</v>
      </c>
      <c r="D110" s="90">
        <f>+D104+D62+D50+D27+D13+D8</f>
        <v>60852783</v>
      </c>
      <c r="E110" s="90">
        <f>+E104+E62+E50+E27+E13+E8</f>
        <v>38196410</v>
      </c>
      <c r="F110" s="90">
        <f>+F104+F62+F50+F27+F13+F8</f>
        <v>53250825</v>
      </c>
      <c r="G110" s="92">
        <f t="shared" si="16"/>
        <v>176180686</v>
      </c>
      <c r="H110" s="43">
        <f>+(G110/B110)*100</f>
        <v>64.854571423312663</v>
      </c>
    </row>
    <row r="112" spans="1:8" x14ac:dyDescent="0.25">
      <c r="F112" s="112"/>
    </row>
  </sheetData>
  <mergeCells count="3">
    <mergeCell ref="A2:H2"/>
    <mergeCell ref="A3:H3"/>
    <mergeCell ref="A4:H4"/>
  </mergeCell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5"/>
  <sheetViews>
    <sheetView tabSelected="1" workbookViewId="0">
      <selection activeCell="B7" sqref="B7:J7"/>
    </sheetView>
  </sheetViews>
  <sheetFormatPr defaultRowHeight="15" x14ac:dyDescent="0.25"/>
  <cols>
    <col min="3" max="3" width="32.7109375" customWidth="1"/>
    <col min="4" max="4" width="16.5703125" customWidth="1"/>
    <col min="5" max="5" width="13.7109375" customWidth="1"/>
    <col min="6" max="6" width="15.28515625" customWidth="1"/>
    <col min="7" max="7" width="14.5703125" customWidth="1"/>
    <col min="8" max="8" width="15.28515625" customWidth="1"/>
    <col min="9" max="9" width="17.85546875" customWidth="1"/>
    <col min="10" max="10" width="18.5703125" customWidth="1"/>
  </cols>
  <sheetData>
    <row r="3" spans="2:10" ht="15.75" x14ac:dyDescent="0.25">
      <c r="B3" s="26"/>
      <c r="C3" s="26"/>
      <c r="D3" s="27"/>
      <c r="E3" s="27"/>
      <c r="F3" s="27"/>
      <c r="G3" s="27"/>
      <c r="H3" s="27"/>
      <c r="I3" s="27"/>
      <c r="J3" s="27"/>
    </row>
    <row r="4" spans="2:10" ht="15.75" x14ac:dyDescent="0.25">
      <c r="B4" s="26"/>
      <c r="C4" s="26"/>
      <c r="D4" s="27"/>
      <c r="E4" s="27"/>
      <c r="F4" s="27"/>
      <c r="G4" s="27"/>
      <c r="H4" s="27"/>
      <c r="I4" s="27"/>
      <c r="J4" s="27"/>
    </row>
    <row r="5" spans="2:10" ht="18.75" x14ac:dyDescent="0.25">
      <c r="B5" s="131" t="s">
        <v>287</v>
      </c>
      <c r="C5" s="131"/>
      <c r="D5" s="131"/>
      <c r="E5" s="131"/>
      <c r="F5" s="131"/>
      <c r="G5" s="131"/>
      <c r="H5" s="131"/>
      <c r="I5" s="131"/>
      <c r="J5" s="131"/>
    </row>
    <row r="6" spans="2:10" ht="18.75" x14ac:dyDescent="0.25">
      <c r="B6" s="131" t="s">
        <v>288</v>
      </c>
      <c r="C6" s="131"/>
      <c r="D6" s="131"/>
      <c r="E6" s="131"/>
      <c r="F6" s="131"/>
      <c r="G6" s="131"/>
      <c r="H6" s="131"/>
      <c r="I6" s="131"/>
      <c r="J6" s="131"/>
    </row>
    <row r="7" spans="2:10" ht="15.75" x14ac:dyDescent="0.25">
      <c r="B7" s="132" t="s">
        <v>405</v>
      </c>
      <c r="C7" s="132"/>
      <c r="D7" s="132"/>
      <c r="E7" s="132"/>
      <c r="F7" s="132"/>
      <c r="G7" s="132"/>
      <c r="H7" s="132"/>
      <c r="I7" s="132"/>
      <c r="J7" s="132"/>
    </row>
    <row r="8" spans="2:10" x14ac:dyDescent="0.25">
      <c r="B8" s="133" t="s">
        <v>290</v>
      </c>
      <c r="C8" s="134"/>
      <c r="D8" s="134"/>
      <c r="E8" s="134"/>
      <c r="F8" s="134"/>
      <c r="G8" s="134"/>
      <c r="H8" s="134"/>
      <c r="I8" s="134"/>
      <c r="J8" s="135"/>
    </row>
    <row r="9" spans="2:10" ht="24" x14ac:dyDescent="0.25">
      <c r="B9" s="28" t="s">
        <v>291</v>
      </c>
      <c r="C9" s="28" t="s">
        <v>292</v>
      </c>
      <c r="D9" s="29" t="s">
        <v>293</v>
      </c>
      <c r="E9" s="29" t="s">
        <v>294</v>
      </c>
      <c r="F9" s="29" t="s">
        <v>295</v>
      </c>
      <c r="G9" s="29" t="s">
        <v>296</v>
      </c>
      <c r="H9" s="29" t="s">
        <v>297</v>
      </c>
      <c r="I9" s="29" t="s">
        <v>298</v>
      </c>
      <c r="J9" s="30" t="s">
        <v>299</v>
      </c>
    </row>
    <row r="10" spans="2:10" x14ac:dyDescent="0.25">
      <c r="B10" s="31" t="s">
        <v>300</v>
      </c>
      <c r="C10" s="32" t="s">
        <v>301</v>
      </c>
      <c r="D10" s="32">
        <f>receitas!B5+receitas!B7+receitas!B14</f>
        <v>18375000</v>
      </c>
      <c r="E10" s="32">
        <f>receitas!C5+receitas!C7+receitas!C14</f>
        <v>3608901.5</v>
      </c>
      <c r="F10" s="32">
        <f>+receitas!D5+receitas!D7+receitas!D14</f>
        <v>4011574.97</v>
      </c>
      <c r="G10" s="32">
        <f>+ROUND(receitas!E5+receitas!E7+receitas!E14,0)</f>
        <v>3755122</v>
      </c>
      <c r="H10" s="32">
        <f>+ROUND(receitas!F5+receitas!F7+receitas!F14,0)</f>
        <v>2381126</v>
      </c>
      <c r="I10" s="32">
        <f>+SUM(E10:H10)</f>
        <v>13756724.470000001</v>
      </c>
      <c r="J10" s="32"/>
    </row>
    <row r="11" spans="2:10" hidden="1" x14ac:dyDescent="0.25">
      <c r="B11" s="31" t="s">
        <v>302</v>
      </c>
      <c r="C11" s="32" t="s">
        <v>303</v>
      </c>
      <c r="D11" s="32"/>
      <c r="E11" s="32"/>
      <c r="F11" s="32"/>
      <c r="G11" s="32"/>
      <c r="H11" s="32"/>
      <c r="I11" s="32">
        <f t="shared" ref="I11:I14" si="0">+SUM(E11:H11)</f>
        <v>0</v>
      </c>
      <c r="J11" s="32"/>
    </row>
    <row r="12" spans="2:10" x14ac:dyDescent="0.25">
      <c r="B12" s="31" t="s">
        <v>304</v>
      </c>
      <c r="C12" s="32" t="s">
        <v>215</v>
      </c>
      <c r="D12" s="32">
        <f>receitas!B18</f>
        <v>320025108</v>
      </c>
      <c r="E12" s="32">
        <f>receitas!C18</f>
        <v>66492254</v>
      </c>
      <c r="F12" s="32">
        <f>receitas!D18</f>
        <v>88430119</v>
      </c>
      <c r="G12" s="32">
        <f>receitas!E18</f>
        <v>54163623</v>
      </c>
      <c r="H12" s="32">
        <f>receitas!F18</f>
        <v>86942723</v>
      </c>
      <c r="I12" s="32">
        <f t="shared" si="0"/>
        <v>296028719</v>
      </c>
      <c r="J12" s="32"/>
    </row>
    <row r="13" spans="2:10" x14ac:dyDescent="0.25">
      <c r="B13" s="31" t="s">
        <v>305</v>
      </c>
      <c r="C13" s="32" t="s">
        <v>306</v>
      </c>
      <c r="D13" s="32">
        <f>+receitas!B23+receitas!B26+receitas!B60+receitas!B65+receitas!B67</f>
        <v>35241264</v>
      </c>
      <c r="E13" s="32">
        <f>+receitas!C23+receitas!C26+receitas!C60+receitas!C65+receitas!C67</f>
        <v>4965342</v>
      </c>
      <c r="F13" s="32">
        <f>+receitas!D23+receitas!D26+receitas!D60+receitas!D65+receitas!D67</f>
        <v>5144296</v>
      </c>
      <c r="G13" s="32">
        <f>+receitas!E23+receitas!E26+receitas!E60+receitas!E65+receitas!E67</f>
        <v>4995654</v>
      </c>
      <c r="H13" s="32">
        <f>+receitas!F23+receitas!F26+receitas!F60+receitas!F65+receitas!F67</f>
        <v>34150676</v>
      </c>
      <c r="I13" s="32">
        <f t="shared" si="0"/>
        <v>49255968</v>
      </c>
      <c r="J13" s="32"/>
    </row>
    <row r="14" spans="2:10" x14ac:dyDescent="0.25">
      <c r="B14" s="31" t="s">
        <v>307</v>
      </c>
      <c r="C14" s="32" t="s">
        <v>308</v>
      </c>
      <c r="D14" s="32">
        <f>receitas!B69</f>
        <v>109524804</v>
      </c>
      <c r="E14" s="32">
        <f>receitas!C69</f>
        <v>11184746</v>
      </c>
      <c r="F14" s="32">
        <f>receitas!D69</f>
        <v>7219698</v>
      </c>
      <c r="G14" s="32">
        <f>receitas!E69</f>
        <v>13767115</v>
      </c>
      <c r="H14" s="32">
        <f>receitas!F69</f>
        <v>17593763</v>
      </c>
      <c r="I14" s="32">
        <f t="shared" si="0"/>
        <v>49765322</v>
      </c>
      <c r="J14" s="32"/>
    </row>
    <row r="15" spans="2:10" hidden="1" x14ac:dyDescent="0.25">
      <c r="B15" s="31" t="s">
        <v>309</v>
      </c>
      <c r="C15" s="33" t="s">
        <v>310</v>
      </c>
      <c r="D15" s="32"/>
      <c r="E15" s="32"/>
      <c r="F15" s="32"/>
      <c r="G15" s="32"/>
      <c r="H15" s="32"/>
      <c r="I15" s="32"/>
      <c r="J15" s="32"/>
    </row>
    <row r="16" spans="2:10" x14ac:dyDescent="0.25">
      <c r="B16" s="129" t="s">
        <v>311</v>
      </c>
      <c r="C16" s="130"/>
      <c r="D16" s="34">
        <f>SUM(D10:D15)</f>
        <v>483166176</v>
      </c>
      <c r="E16" s="34">
        <f>SUM(E10:E15)</f>
        <v>86251243.5</v>
      </c>
      <c r="F16" s="34">
        <f>SUM(F10:F15)</f>
        <v>104805687.97</v>
      </c>
      <c r="G16" s="34">
        <f>SUM(G10:G15)</f>
        <v>76681514</v>
      </c>
      <c r="H16" s="34">
        <f>SUM(H10:H15)</f>
        <v>141068288</v>
      </c>
      <c r="I16" s="34">
        <f>+SUM(E16:H16)</f>
        <v>408806733.47000003</v>
      </c>
      <c r="J16" s="34">
        <f t="shared" ref="J16" si="1">+D16-I16</f>
        <v>74359442.529999971</v>
      </c>
    </row>
    <row r="17" spans="2:10" x14ac:dyDescent="0.25">
      <c r="B17" s="136"/>
      <c r="C17" s="137"/>
      <c r="D17" s="137"/>
      <c r="E17" s="137"/>
      <c r="F17" s="137"/>
      <c r="G17" s="137"/>
      <c r="H17" s="137"/>
      <c r="I17" s="137"/>
      <c r="J17" s="138"/>
    </row>
    <row r="18" spans="2:10" x14ac:dyDescent="0.25">
      <c r="B18" s="126" t="s">
        <v>312</v>
      </c>
      <c r="C18" s="127"/>
      <c r="D18" s="127"/>
      <c r="E18" s="127"/>
      <c r="F18" s="127"/>
      <c r="G18" s="127"/>
      <c r="H18" s="127"/>
      <c r="I18" s="127"/>
      <c r="J18" s="128"/>
    </row>
    <row r="19" spans="2:10" ht="24" x14ac:dyDescent="0.25">
      <c r="B19" s="28" t="s">
        <v>291</v>
      </c>
      <c r="C19" s="28" t="s">
        <v>292</v>
      </c>
      <c r="D19" s="29" t="s">
        <v>293</v>
      </c>
      <c r="E19" s="29" t="s">
        <v>313</v>
      </c>
      <c r="F19" s="29" t="s">
        <v>314</v>
      </c>
      <c r="G19" s="29" t="s">
        <v>315</v>
      </c>
      <c r="H19" s="29" t="s">
        <v>316</v>
      </c>
      <c r="I19" s="29" t="s">
        <v>298</v>
      </c>
      <c r="J19" s="30" t="s">
        <v>299</v>
      </c>
    </row>
    <row r="20" spans="2:10" x14ac:dyDescent="0.25">
      <c r="B20" s="31" t="s">
        <v>317</v>
      </c>
      <c r="C20" s="35" t="s">
        <v>318</v>
      </c>
      <c r="D20" s="32">
        <f>'anexo 2.1'!B4</f>
        <v>97859566</v>
      </c>
      <c r="E20" s="32">
        <f>'anexo 2.1'!C4</f>
        <v>23360719</v>
      </c>
      <c r="F20" s="32">
        <f>'anexo 2.1'!D4</f>
        <v>24095450</v>
      </c>
      <c r="G20" s="32">
        <f>'anexo 2.1'!E4</f>
        <v>22844959</v>
      </c>
      <c r="H20" s="32">
        <f>'anexo 2.1'!F4</f>
        <v>22166964</v>
      </c>
      <c r="I20" s="34">
        <f>+SUM(E20:H20)</f>
        <v>92468092</v>
      </c>
      <c r="J20" s="32"/>
    </row>
    <row r="21" spans="2:10" x14ac:dyDescent="0.25">
      <c r="B21" s="31" t="s">
        <v>319</v>
      </c>
      <c r="C21" s="35" t="s">
        <v>211</v>
      </c>
      <c r="D21" s="32">
        <f>'anexo 2.1'!B24+'anexo 2.1'!B33</f>
        <v>37191644</v>
      </c>
      <c r="E21" s="32">
        <f>'anexo 2.1'!C24+'anexo 2.1'!C33</f>
        <v>7568079</v>
      </c>
      <c r="F21" s="32">
        <f>'anexo 2.1'!D24+'anexo 2.1'!D33</f>
        <v>8927716</v>
      </c>
      <c r="G21" s="32">
        <f>'anexo 2.1'!E24+'anexo 2.1'!E33</f>
        <v>6675389</v>
      </c>
      <c r="H21" s="32">
        <f>'anexo 2.1'!F24+'anexo 2.1'!F33</f>
        <v>10025116.060000001</v>
      </c>
      <c r="I21" s="34">
        <f t="shared" ref="I21:I29" si="2">+SUM(E21:H21)</f>
        <v>33196300.060000002</v>
      </c>
      <c r="J21" s="32"/>
    </row>
    <row r="22" spans="2:10" hidden="1" x14ac:dyDescent="0.25">
      <c r="B22" s="31" t="s">
        <v>320</v>
      </c>
      <c r="C22" s="35" t="s">
        <v>321</v>
      </c>
      <c r="D22" s="36"/>
      <c r="E22" s="36"/>
      <c r="F22" s="36"/>
      <c r="G22" s="36"/>
      <c r="H22" s="36"/>
      <c r="I22" s="34">
        <f t="shared" si="2"/>
        <v>0</v>
      </c>
      <c r="J22" s="36"/>
    </row>
    <row r="23" spans="2:10" x14ac:dyDescent="0.25">
      <c r="B23" s="31" t="s">
        <v>322</v>
      </c>
      <c r="C23" s="35" t="s">
        <v>213</v>
      </c>
      <c r="D23" s="32">
        <f>+'anexo 2.1'!B46</f>
        <v>15145129</v>
      </c>
      <c r="E23" s="32">
        <f>+'anexo 2.1'!C46</f>
        <v>3949996</v>
      </c>
      <c r="F23" s="32">
        <f>'anexo 2.1'!D46</f>
        <v>3762179</v>
      </c>
      <c r="G23" s="32">
        <f>'anexo 2.1'!E46</f>
        <v>3892414</v>
      </c>
      <c r="H23" s="32">
        <f>'anexo 2.1'!F46</f>
        <v>3464473</v>
      </c>
      <c r="I23" s="34">
        <f t="shared" si="2"/>
        <v>15069062</v>
      </c>
      <c r="J23" s="32"/>
    </row>
    <row r="24" spans="2:10" hidden="1" x14ac:dyDescent="0.25">
      <c r="B24" s="31" t="s">
        <v>323</v>
      </c>
      <c r="C24" s="35" t="s">
        <v>324</v>
      </c>
      <c r="D24" s="36"/>
      <c r="E24" s="36"/>
      <c r="F24" s="36"/>
      <c r="G24" s="36"/>
      <c r="H24" s="36"/>
      <c r="I24" s="34">
        <f t="shared" si="2"/>
        <v>0</v>
      </c>
      <c r="J24" s="36"/>
    </row>
    <row r="25" spans="2:10" x14ac:dyDescent="0.25">
      <c r="B25" s="31" t="s">
        <v>325</v>
      </c>
      <c r="C25" s="35" t="s">
        <v>215</v>
      </c>
      <c r="D25" s="32">
        <f>'anexo 2.1'!B48</f>
        <v>250000</v>
      </c>
      <c r="E25" s="32">
        <f>'anexo 2.1'!C48</f>
        <v>0</v>
      </c>
      <c r="F25" s="32">
        <f>'anexo 2.3'!E10</f>
        <v>150000</v>
      </c>
      <c r="G25" s="32">
        <f>'anexo 2.3'!F10</f>
        <v>0</v>
      </c>
      <c r="H25" s="32">
        <f>'anexo 2.3'!G10</f>
        <v>0</v>
      </c>
      <c r="I25" s="34">
        <f t="shared" si="2"/>
        <v>150000</v>
      </c>
      <c r="J25" s="32"/>
    </row>
    <row r="26" spans="2:10" x14ac:dyDescent="0.25">
      <c r="B26" s="31" t="s">
        <v>326</v>
      </c>
      <c r="C26" s="35" t="s">
        <v>217</v>
      </c>
      <c r="D26" s="32">
        <f>'anexo 2.1'!B50+'anexo 2.1'!B54+'anexo 2.1'!B56</f>
        <v>15781080</v>
      </c>
      <c r="E26" s="32">
        <f>'anexo 2.1'!C50+'anexo 2.1'!C54+'anexo 2.1'!C56</f>
        <v>3274484</v>
      </c>
      <c r="F26" s="32">
        <f>'anexo 2.1'!D50+'anexo 2.1'!D54+'anexo 2.1'!D56</f>
        <v>3374820</v>
      </c>
      <c r="G26" s="32">
        <f>'anexo 2.1'!E50+'anexo 2.1'!E54+'anexo 2.1'!E56</f>
        <v>4225218</v>
      </c>
      <c r="H26" s="32">
        <f>'anexo 2.1'!F50+'anexo 2.1'!F54+'anexo 2.1'!F56</f>
        <v>4546516</v>
      </c>
      <c r="I26" s="34">
        <f t="shared" si="2"/>
        <v>15421038</v>
      </c>
      <c r="J26" s="32"/>
    </row>
    <row r="27" spans="2:10" x14ac:dyDescent="0.25">
      <c r="B27" s="31" t="s">
        <v>327</v>
      </c>
      <c r="C27" s="35" t="s">
        <v>328</v>
      </c>
      <c r="D27" s="32">
        <f>'anexo 2.1'!B58+'anexo 2.1'!B60+'anexo 2.1'!B62+'anexo 2.1'!B64</f>
        <v>44630000</v>
      </c>
      <c r="E27" s="32">
        <f>'anexo 2.1'!C58+'anexo 2.1'!C60+'anexo 2.1'!C62+'anexo 2.1'!C64</f>
        <v>5908266</v>
      </c>
      <c r="F27" s="32">
        <f>'anexo 2.1'!D58+'anexo 2.1'!D60+'anexo 2.1'!D62+'anexo 2.1'!D64</f>
        <v>8927202</v>
      </c>
      <c r="G27" s="32">
        <f>'anexo 2.1'!E58+'anexo 2.1'!E60+'anexo 2.1'!E62+'anexo 2.1'!E64</f>
        <v>11845725</v>
      </c>
      <c r="H27" s="32">
        <f>'anexo 2.1'!F58+'anexo 2.1'!F60+'anexo 2.1'!F62+'anexo 2.1'!F64</f>
        <v>14007955</v>
      </c>
      <c r="I27" s="34">
        <f t="shared" si="2"/>
        <v>40689148</v>
      </c>
      <c r="J27" s="32"/>
    </row>
    <row r="28" spans="2:10" x14ac:dyDescent="0.25">
      <c r="B28" s="31" t="s">
        <v>329</v>
      </c>
      <c r="C28" s="32" t="s">
        <v>330</v>
      </c>
      <c r="D28" s="32">
        <f>'anexo 2.1'!B66</f>
        <v>221840000</v>
      </c>
      <c r="E28" s="32">
        <f>'anexo 2.1'!C66</f>
        <v>17944462</v>
      </c>
      <c r="F28" s="32">
        <f>'anexo 2.1'!D66</f>
        <v>52045321</v>
      </c>
      <c r="G28" s="32">
        <f>'anexo 2.1'!E66</f>
        <v>25540121</v>
      </c>
      <c r="H28" s="32">
        <f>'anexo 2.1'!F66</f>
        <v>38193415</v>
      </c>
      <c r="I28" s="34">
        <f t="shared" si="2"/>
        <v>133723319</v>
      </c>
      <c r="J28" s="32"/>
    </row>
    <row r="29" spans="2:10" x14ac:dyDescent="0.25">
      <c r="B29" s="37" t="s">
        <v>331</v>
      </c>
      <c r="C29" s="32" t="s">
        <v>221</v>
      </c>
      <c r="D29" s="32">
        <f>'anexo 2.1'!B74</f>
        <v>50468757</v>
      </c>
      <c r="E29" s="32">
        <f>'anexo 2.1'!C74</f>
        <v>14086493</v>
      </c>
      <c r="F29" s="32">
        <f>'anexo 2.1'!D74</f>
        <v>23433105</v>
      </c>
      <c r="G29" s="32">
        <f>'anexo 2.1'!E74</f>
        <v>6600507</v>
      </c>
      <c r="H29" s="32">
        <f>'anexo 2.1'!F74</f>
        <v>6281968</v>
      </c>
      <c r="I29" s="34">
        <f t="shared" si="2"/>
        <v>50402073</v>
      </c>
      <c r="J29" s="32"/>
    </row>
    <row r="30" spans="2:10" x14ac:dyDescent="0.25">
      <c r="B30" s="129" t="s">
        <v>332</v>
      </c>
      <c r="C30" s="130"/>
      <c r="D30" s="34">
        <f>SUM(D20:D29)</f>
        <v>483166176</v>
      </c>
      <c r="E30" s="34">
        <f>SUM(E20:E29)</f>
        <v>76092499</v>
      </c>
      <c r="F30" s="34">
        <f>SUM(F20:F29)</f>
        <v>124715793</v>
      </c>
      <c r="G30" s="34">
        <f>SUM(G20:G29)</f>
        <v>81624333</v>
      </c>
      <c r="H30" s="34">
        <f>SUM(H20:H29)</f>
        <v>98686407.060000002</v>
      </c>
      <c r="I30" s="34">
        <f t="shared" ref="I30" si="3">+SUM(E30:H30)</f>
        <v>381119032.06</v>
      </c>
      <c r="J30" s="34">
        <f t="shared" ref="J30" si="4">+D30-I30</f>
        <v>102047143.94</v>
      </c>
    </row>
    <row r="31" spans="2:10" x14ac:dyDescent="0.25">
      <c r="B31" s="38"/>
      <c r="C31" s="38"/>
      <c r="D31" s="39"/>
      <c r="E31" s="39"/>
      <c r="F31" s="39"/>
      <c r="G31" s="39"/>
      <c r="H31" s="39"/>
      <c r="I31" s="39"/>
      <c r="J31" s="39"/>
    </row>
    <row r="32" spans="2:10" x14ac:dyDescent="0.25">
      <c r="I32">
        <f>+(I30/D30)*100</f>
        <v>78.879493431262034</v>
      </c>
    </row>
    <row r="34" spans="4:9" x14ac:dyDescent="0.25">
      <c r="D34" s="82">
        <f>+D30-D16</f>
        <v>0</v>
      </c>
      <c r="I34" s="82">
        <f>I16/D16*100</f>
        <v>84.609965220330324</v>
      </c>
    </row>
    <row r="35" spans="4:9" x14ac:dyDescent="0.25">
      <c r="I35" s="139"/>
    </row>
  </sheetData>
  <mergeCells count="8">
    <mergeCell ref="B18:J18"/>
    <mergeCell ref="B30:C30"/>
    <mergeCell ref="B5:J5"/>
    <mergeCell ref="B6:J6"/>
    <mergeCell ref="B7:J7"/>
    <mergeCell ref="B8:J8"/>
    <mergeCell ref="B16:C16"/>
    <mergeCell ref="B17:J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receitas</vt:lpstr>
      <vt:lpstr>anexo 2.1</vt:lpstr>
      <vt:lpstr>anexo 2.2</vt:lpstr>
      <vt:lpstr>anexo 2.3</vt:lpstr>
      <vt:lpstr>anexo 2.4</vt:lpstr>
      <vt:lpstr>anexo 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CMSM / UGA - Anila Maria Correia Rodrigues</dc:creator>
  <cp:lastModifiedBy>suportenosi</cp:lastModifiedBy>
  <cp:lastPrinted>2023-07-12T10:08:14Z</cp:lastPrinted>
  <dcterms:created xsi:type="dcterms:W3CDTF">2023-03-13T12:12:23Z</dcterms:created>
  <dcterms:modified xsi:type="dcterms:W3CDTF">2024-03-12T15:31:14Z</dcterms:modified>
</cp:coreProperties>
</file>